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D:\tipgo from nimrod\main report\tedi report\Students\Dashboard Projects\"/>
    </mc:Choice>
  </mc:AlternateContent>
  <xr:revisionPtr revIDLastSave="0" documentId="13_ncr:1_{3A8D8E67-4217-4B2E-91A4-E25C2C53E47D}" xr6:coauthVersionLast="47" xr6:coauthVersionMax="47" xr10:uidLastSave="{00000000-0000-0000-0000-000000000000}"/>
  <bookViews>
    <workbookView xWindow="19090" yWindow="-110" windowWidth="38620" windowHeight="21100" xr2:uid="{00000000-000D-0000-FFFF-FFFF00000000}"/>
  </bookViews>
  <sheets>
    <sheet name="Data from Portfolio" sheetId="8" r:id="rId1"/>
    <sheet name="Data From Protfolio Convert" sheetId="23" r:id="rId2"/>
    <sheet name="Model" sheetId="12" r:id="rId3"/>
    <sheet name="Charts" sheetId="13" r:id="rId4"/>
    <sheet name="insert banchmark" sheetId="5" r:id="rId5"/>
    <sheet name="Remove Banchmark duplicate" sheetId="22" r:id="rId6"/>
    <sheet name="insert banchmark2" sheetId="16" r:id="rId7"/>
    <sheet name="תשואה יומית חסרת סיכון" sheetId="9" r:id="rId8"/>
    <sheet name="Pivot Replacment" sheetId="17" r:id="rId9"/>
    <sheet name="Insert Portfolio" sheetId="1" r:id="rId10"/>
    <sheet name="insert Portfolio History" sheetId="2" r:id="rId11"/>
    <sheet name="Insert Daily Performance" sheetId="3" r:id="rId12"/>
    <sheet name="PIVOT YEAR_MONTH" sheetId="18" r:id="rId13"/>
    <sheet name="PIVOT YEAR" sheetId="19" r:id="rId14"/>
    <sheet name="pivot quarter" sheetId="20" r:id="rId15"/>
  </sheets>
  <definedNames>
    <definedName name="_xlnm._FilterDatabase" localSheetId="3" hidden="1">Charts!$A$2:$V$2</definedName>
    <definedName name="_xlnm._FilterDatabase" localSheetId="0" hidden="1">'Data from Portfolio'!$A$2:$F$2801</definedName>
    <definedName name="_xlnm._FilterDatabase" localSheetId="1" hidden="1">'Data From Protfolio Convert'!$A$1:$I$544</definedName>
    <definedName name="_xlnm._FilterDatabase" localSheetId="4" hidden="1">'insert banchmark'!$A$1:$E$3782</definedName>
    <definedName name="_xlnm._FilterDatabase" localSheetId="11" hidden="1">'Insert Daily Performance'!$A$1:$RF$127</definedName>
    <definedName name="_xlnm._FilterDatabase" localSheetId="2" hidden="1">Model!$A$35:$EV$578</definedName>
    <definedName name="_xlnm._FilterDatabase" localSheetId="5" hidden="1">'Remove Banchmark duplicate'!$A$1:$D$3782</definedName>
  </definedNames>
  <calcPr calcId="191029"/>
  <pivotCaches>
    <pivotCache cacheId="0" r:id="rId16"/>
    <pivotCache cacheId="1" r:id="rId17"/>
    <pivotCache cacheId="2" r:id="rId18"/>
    <pivotCache cacheId="3" r:id="rId1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4" i="12" l="1"/>
  <c r="O25" i="13"/>
  <c r="C5" i="12"/>
  <c r="B14" i="12"/>
  <c r="B13" i="12"/>
  <c r="B12" i="12"/>
  <c r="B7" i="12" a="1"/>
  <c r="B7" i="12" s="1"/>
  <c r="B6" i="12"/>
  <c r="B3" i="12"/>
  <c r="B2" i="12"/>
  <c r="B1" i="12"/>
  <c r="A3" i="13"/>
  <c r="B3" i="13"/>
  <c r="C3" i="13"/>
  <c r="D3" i="13"/>
  <c r="A4" i="13"/>
  <c r="B4" i="13"/>
  <c r="C4" i="13"/>
  <c r="D4" i="13"/>
  <c r="A5" i="13"/>
  <c r="B5" i="13"/>
  <c r="C5" i="13"/>
  <c r="D5" i="13"/>
  <c r="A6" i="13"/>
  <c r="B6" i="13"/>
  <c r="C6" i="13"/>
  <c r="D6" i="13"/>
  <c r="A7" i="13"/>
  <c r="B7" i="13"/>
  <c r="C7" i="13"/>
  <c r="D7" i="13"/>
  <c r="A8" i="13"/>
  <c r="B8" i="13"/>
  <c r="C8" i="13"/>
  <c r="D8" i="13"/>
  <c r="A9" i="13"/>
  <c r="B9" i="13"/>
  <c r="C9" i="13"/>
  <c r="D9" i="13"/>
  <c r="A10" i="13"/>
  <c r="B10" i="13"/>
  <c r="C10" i="13"/>
  <c r="D10" i="13"/>
  <c r="A11" i="13"/>
  <c r="B11" i="13"/>
  <c r="C11" i="13"/>
  <c r="D11" i="13"/>
  <c r="A12" i="13"/>
  <c r="B12" i="13"/>
  <c r="C12" i="13"/>
  <c r="D12" i="13"/>
  <c r="A13" i="13"/>
  <c r="B13" i="13"/>
  <c r="C13" i="13"/>
  <c r="D13" i="13"/>
  <c r="A14" i="13"/>
  <c r="B14" i="13"/>
  <c r="C14" i="13"/>
  <c r="D14" i="13"/>
  <c r="A15" i="13"/>
  <c r="B15" i="13"/>
  <c r="C15" i="13"/>
  <c r="D15" i="13"/>
  <c r="A16" i="13"/>
  <c r="B16" i="13"/>
  <c r="C16" i="13"/>
  <c r="D16" i="13"/>
  <c r="A17" i="13"/>
  <c r="B17" i="13"/>
  <c r="C17" i="13"/>
  <c r="D17" i="13"/>
  <c r="A18" i="13"/>
  <c r="B18" i="13"/>
  <c r="C18" i="13"/>
  <c r="D18" i="13"/>
  <c r="A19" i="13"/>
  <c r="B19" i="13"/>
  <c r="C19" i="13"/>
  <c r="D19" i="13"/>
  <c r="A20" i="13"/>
  <c r="B20" i="13"/>
  <c r="C20" i="13"/>
  <c r="D20" i="13"/>
  <c r="A21" i="13"/>
  <c r="B21" i="13"/>
  <c r="C21" i="13"/>
  <c r="D21" i="13"/>
  <c r="A22" i="13"/>
  <c r="B22" i="13"/>
  <c r="C22" i="13"/>
  <c r="D22" i="13"/>
  <c r="A23" i="13"/>
  <c r="B23" i="13"/>
  <c r="C23" i="13"/>
  <c r="D23" i="13"/>
  <c r="A24" i="13"/>
  <c r="B24" i="13"/>
  <c r="C24" i="13"/>
  <c r="D24" i="13"/>
  <c r="A25" i="13"/>
  <c r="B25" i="13"/>
  <c r="C25" i="13"/>
  <c r="D25" i="13"/>
  <c r="A26" i="13"/>
  <c r="B26" i="13"/>
  <c r="C26" i="13"/>
  <c r="D26" i="13"/>
  <c r="A27" i="13"/>
  <c r="B27" i="13"/>
  <c r="C27" i="13"/>
  <c r="D27" i="13"/>
  <c r="A28" i="13"/>
  <c r="B28" i="13"/>
  <c r="C28" i="13"/>
  <c r="D28" i="13"/>
  <c r="A29" i="13"/>
  <c r="B29" i="13"/>
  <c r="C29" i="13"/>
  <c r="D29" i="13"/>
  <c r="A30" i="13"/>
  <c r="B30" i="13"/>
  <c r="C30" i="13"/>
  <c r="D30" i="13"/>
  <c r="A31" i="13"/>
  <c r="B31" i="13"/>
  <c r="C31" i="13"/>
  <c r="D31" i="13"/>
  <c r="A32" i="13"/>
  <c r="B32" i="13"/>
  <c r="C32" i="13"/>
  <c r="D32" i="13"/>
  <c r="A33" i="13"/>
  <c r="B33" i="13"/>
  <c r="C33" i="13"/>
  <c r="D33" i="13"/>
  <c r="A34" i="13"/>
  <c r="B34" i="13"/>
  <c r="C34" i="13"/>
  <c r="D34" i="13"/>
  <c r="A35" i="13"/>
  <c r="B35" i="13"/>
  <c r="C35" i="13"/>
  <c r="D35" i="13"/>
  <c r="A36" i="13"/>
  <c r="B36" i="13"/>
  <c r="C36" i="13"/>
  <c r="D36" i="13"/>
  <c r="A37" i="13"/>
  <c r="B37" i="13"/>
  <c r="C37" i="13"/>
  <c r="D37" i="13"/>
  <c r="A38" i="13"/>
  <c r="B38" i="13"/>
  <c r="C38" i="13"/>
  <c r="D38" i="13"/>
  <c r="A39" i="13"/>
  <c r="B39" i="13"/>
  <c r="C39" i="13"/>
  <c r="D39" i="13"/>
  <c r="A40" i="13"/>
  <c r="B40" i="13"/>
  <c r="C40" i="13"/>
  <c r="D40" i="13"/>
  <c r="A41" i="13"/>
  <c r="B41" i="13"/>
  <c r="C41" i="13"/>
  <c r="D41" i="13"/>
  <c r="A42" i="13"/>
  <c r="B42" i="13"/>
  <c r="C42" i="13"/>
  <c r="D42" i="13"/>
  <c r="A43" i="13"/>
  <c r="B43" i="13"/>
  <c r="C43" i="13"/>
  <c r="D43" i="13"/>
  <c r="A44" i="13"/>
  <c r="B44" i="13"/>
  <c r="C44" i="13"/>
  <c r="D44" i="13"/>
  <c r="A45" i="13"/>
  <c r="B45" i="13"/>
  <c r="C45" i="13"/>
  <c r="D45" i="13"/>
  <c r="A46" i="13"/>
  <c r="B46" i="13"/>
  <c r="C46" i="13"/>
  <c r="D46" i="13"/>
  <c r="A47" i="13"/>
  <c r="B47" i="13"/>
  <c r="C47" i="13"/>
  <c r="D47" i="13"/>
  <c r="A48" i="13"/>
  <c r="B48" i="13"/>
  <c r="C48" i="13"/>
  <c r="D48" i="13"/>
  <c r="A49" i="13"/>
  <c r="B49" i="13"/>
  <c r="C49" i="13"/>
  <c r="D49" i="13"/>
  <c r="A50" i="13"/>
  <c r="B50" i="13"/>
  <c r="C50" i="13"/>
  <c r="D50" i="13"/>
  <c r="A51" i="13"/>
  <c r="B51" i="13"/>
  <c r="C51" i="13"/>
  <c r="D51" i="13"/>
  <c r="A52" i="13"/>
  <c r="B52" i="13"/>
  <c r="C52" i="13"/>
  <c r="D52" i="13"/>
  <c r="A53" i="13"/>
  <c r="B53" i="13"/>
  <c r="C53" i="13"/>
  <c r="D53" i="13"/>
  <c r="A54" i="13"/>
  <c r="B54" i="13"/>
  <c r="C54" i="13"/>
  <c r="D54" i="13"/>
  <c r="A55" i="13"/>
  <c r="B55" i="13"/>
  <c r="C55" i="13"/>
  <c r="D55" i="13"/>
  <c r="A56" i="13"/>
  <c r="B56" i="13"/>
  <c r="C56" i="13"/>
  <c r="D56" i="13"/>
  <c r="A57" i="13"/>
  <c r="B57" i="13"/>
  <c r="C57" i="13"/>
  <c r="D57" i="13"/>
  <c r="A58" i="13"/>
  <c r="B58" i="13"/>
  <c r="C58" i="13"/>
  <c r="D58" i="13"/>
  <c r="A59" i="13"/>
  <c r="B59" i="13"/>
  <c r="C59" i="13"/>
  <c r="D59" i="13"/>
  <c r="A60" i="13"/>
  <c r="B60" i="13"/>
  <c r="C60" i="13"/>
  <c r="D60" i="13"/>
  <c r="A61" i="13"/>
  <c r="B61" i="13"/>
  <c r="C61" i="13"/>
  <c r="D61" i="13"/>
  <c r="A62" i="13"/>
  <c r="B62" i="13"/>
  <c r="C62" i="13"/>
  <c r="D62" i="13"/>
  <c r="A63" i="13"/>
  <c r="B63" i="13"/>
  <c r="C63" i="13"/>
  <c r="D63" i="13"/>
  <c r="A64" i="13"/>
  <c r="B64" i="13"/>
  <c r="C64" i="13"/>
  <c r="D64" i="13"/>
  <c r="A65" i="13"/>
  <c r="B65" i="13"/>
  <c r="C65" i="13"/>
  <c r="D65" i="13"/>
  <c r="A66" i="13"/>
  <c r="B66" i="13"/>
  <c r="C66" i="13"/>
  <c r="D66" i="13"/>
  <c r="A67" i="13"/>
  <c r="B67" i="13"/>
  <c r="C67" i="13"/>
  <c r="D67" i="13"/>
  <c r="A68" i="13"/>
  <c r="B68" i="13"/>
  <c r="C68" i="13"/>
  <c r="D68" i="13"/>
  <c r="A69" i="13"/>
  <c r="B69" i="13"/>
  <c r="C69" i="13"/>
  <c r="D69" i="13"/>
  <c r="A70" i="13"/>
  <c r="B70" i="13"/>
  <c r="C70" i="13"/>
  <c r="D70" i="13"/>
  <c r="A71" i="13"/>
  <c r="B71" i="13"/>
  <c r="C71" i="13"/>
  <c r="D71" i="13"/>
  <c r="A72" i="13"/>
  <c r="B72" i="13"/>
  <c r="C72" i="13"/>
  <c r="D72" i="13"/>
  <c r="A73" i="13"/>
  <c r="B73" i="13"/>
  <c r="C73" i="13"/>
  <c r="D73" i="13"/>
  <c r="A74" i="13"/>
  <c r="B74" i="13"/>
  <c r="C74" i="13"/>
  <c r="D74" i="13"/>
  <c r="A75" i="13"/>
  <c r="B75" i="13"/>
  <c r="C75" i="13"/>
  <c r="D75" i="13"/>
  <c r="A76" i="13"/>
  <c r="B76" i="13"/>
  <c r="C76" i="13"/>
  <c r="D76" i="13"/>
  <c r="A77" i="13"/>
  <c r="B77" i="13"/>
  <c r="C77" i="13"/>
  <c r="D77" i="13"/>
  <c r="A78" i="13"/>
  <c r="B78" i="13"/>
  <c r="C78" i="13"/>
  <c r="D78" i="13"/>
  <c r="A79" i="13"/>
  <c r="B79" i="13"/>
  <c r="C79" i="13"/>
  <c r="D79" i="13"/>
  <c r="A80" i="13"/>
  <c r="B80" i="13"/>
  <c r="C80" i="13"/>
  <c r="D80" i="13"/>
  <c r="A81" i="13"/>
  <c r="B81" i="13"/>
  <c r="C81" i="13"/>
  <c r="D81" i="13"/>
  <c r="A82" i="13"/>
  <c r="B82" i="13"/>
  <c r="C82" i="13"/>
  <c r="D82" i="13"/>
  <c r="A83" i="13"/>
  <c r="B83" i="13"/>
  <c r="C83" i="13"/>
  <c r="D83" i="13"/>
  <c r="A84" i="13"/>
  <c r="B84" i="13"/>
  <c r="C84" i="13"/>
  <c r="D84" i="13"/>
  <c r="A85" i="13"/>
  <c r="B85" i="13"/>
  <c r="C85" i="13"/>
  <c r="D85" i="13"/>
  <c r="A86" i="13"/>
  <c r="B86" i="13"/>
  <c r="C86" i="13"/>
  <c r="D86" i="13"/>
  <c r="A87" i="13"/>
  <c r="B87" i="13"/>
  <c r="C87" i="13"/>
  <c r="D87" i="13"/>
  <c r="A88" i="13"/>
  <c r="B88" i="13"/>
  <c r="C88" i="13"/>
  <c r="D88" i="13"/>
  <c r="A89" i="13"/>
  <c r="B89" i="13"/>
  <c r="C89" i="13"/>
  <c r="D89" i="13"/>
  <c r="A90" i="13"/>
  <c r="B90" i="13"/>
  <c r="C90" i="13"/>
  <c r="D90" i="13"/>
  <c r="A91" i="13"/>
  <c r="B91" i="13"/>
  <c r="C91" i="13"/>
  <c r="D91" i="13"/>
  <c r="A92" i="13"/>
  <c r="B92" i="13"/>
  <c r="C92" i="13"/>
  <c r="D92" i="13"/>
  <c r="A93" i="13"/>
  <c r="B93" i="13"/>
  <c r="C93" i="13"/>
  <c r="D93" i="13"/>
  <c r="A94" i="13"/>
  <c r="B94" i="13"/>
  <c r="C94" i="13"/>
  <c r="D94" i="13"/>
  <c r="A95" i="13"/>
  <c r="B95" i="13"/>
  <c r="C95" i="13"/>
  <c r="D95" i="13"/>
  <c r="A96" i="13"/>
  <c r="B96" i="13"/>
  <c r="C96" i="13"/>
  <c r="D96" i="13"/>
  <c r="A97" i="13"/>
  <c r="B97" i="13"/>
  <c r="C97" i="13"/>
  <c r="D97" i="13"/>
  <c r="A98" i="13"/>
  <c r="B98" i="13"/>
  <c r="C98" i="13"/>
  <c r="D98" i="13"/>
  <c r="A99" i="13"/>
  <c r="B99" i="13"/>
  <c r="C99" i="13"/>
  <c r="D99" i="13"/>
  <c r="A100" i="13"/>
  <c r="B100" i="13"/>
  <c r="C100" i="13"/>
  <c r="D100" i="13"/>
  <c r="A101" i="13"/>
  <c r="B101" i="13"/>
  <c r="C101" i="13"/>
  <c r="D101" i="13"/>
  <c r="A102" i="13"/>
  <c r="B102" i="13"/>
  <c r="C102" i="13"/>
  <c r="D102" i="13"/>
  <c r="A103" i="13"/>
  <c r="B103" i="13"/>
  <c r="C103" i="13"/>
  <c r="D103" i="13"/>
  <c r="A104" i="13"/>
  <c r="B104" i="13"/>
  <c r="C104" i="13"/>
  <c r="D104" i="13"/>
  <c r="A105" i="13"/>
  <c r="B105" i="13"/>
  <c r="C105" i="13"/>
  <c r="D105" i="13"/>
  <c r="A106" i="13"/>
  <c r="B106" i="13"/>
  <c r="C106" i="13"/>
  <c r="D106" i="13"/>
  <c r="A107" i="13"/>
  <c r="B107" i="13"/>
  <c r="C107" i="13"/>
  <c r="D107" i="13"/>
  <c r="A108" i="13"/>
  <c r="B108" i="13"/>
  <c r="C108" i="13"/>
  <c r="D108" i="13"/>
  <c r="A109" i="13"/>
  <c r="B109" i="13"/>
  <c r="C109" i="13"/>
  <c r="D109" i="13"/>
  <c r="A110" i="13"/>
  <c r="B110" i="13"/>
  <c r="C110" i="13"/>
  <c r="D110" i="13"/>
  <c r="A111" i="13"/>
  <c r="B111" i="13"/>
  <c r="C111" i="13"/>
  <c r="D111" i="13"/>
  <c r="A112" i="13"/>
  <c r="B112" i="13"/>
  <c r="C112" i="13"/>
  <c r="D112" i="13"/>
  <c r="A113" i="13"/>
  <c r="B113" i="13"/>
  <c r="C113" i="13"/>
  <c r="D113" i="13"/>
  <c r="A114" i="13"/>
  <c r="B114" i="13"/>
  <c r="C114" i="13"/>
  <c r="D114" i="13"/>
  <c r="A115" i="13"/>
  <c r="B115" i="13"/>
  <c r="C115" i="13"/>
  <c r="D115" i="13"/>
  <c r="A116" i="13"/>
  <c r="B116" i="13"/>
  <c r="C116" i="13"/>
  <c r="D116" i="13"/>
  <c r="A117" i="13"/>
  <c r="B117" i="13"/>
  <c r="C117" i="13"/>
  <c r="D117" i="13"/>
  <c r="A118" i="13"/>
  <c r="B118" i="13"/>
  <c r="C118" i="13"/>
  <c r="D118" i="13"/>
  <c r="A119" i="13"/>
  <c r="B119" i="13"/>
  <c r="C119" i="13"/>
  <c r="D119" i="13"/>
  <c r="A120" i="13"/>
  <c r="B120" i="13"/>
  <c r="C120" i="13"/>
  <c r="D120" i="13"/>
  <c r="A121" i="13"/>
  <c r="B121" i="13"/>
  <c r="C121" i="13"/>
  <c r="D121" i="13"/>
  <c r="A122" i="13"/>
  <c r="B122" i="13"/>
  <c r="C122" i="13"/>
  <c r="D122" i="13"/>
  <c r="A123" i="13"/>
  <c r="B123" i="13"/>
  <c r="C123" i="13"/>
  <c r="D123" i="13"/>
  <c r="A124" i="13"/>
  <c r="B124" i="13"/>
  <c r="C124" i="13"/>
  <c r="D124" i="13"/>
  <c r="A125" i="13"/>
  <c r="B125" i="13"/>
  <c r="C125" i="13"/>
  <c r="D125" i="13"/>
  <c r="A126" i="13"/>
  <c r="B126" i="13"/>
  <c r="C126" i="13"/>
  <c r="D126" i="13"/>
  <c r="A127" i="13"/>
  <c r="B127" i="13"/>
  <c r="C127" i="13"/>
  <c r="D127" i="13"/>
  <c r="A128" i="13"/>
  <c r="B128" i="13"/>
  <c r="C128" i="13"/>
  <c r="D128" i="13"/>
  <c r="A129" i="13"/>
  <c r="B129" i="13"/>
  <c r="C129" i="13"/>
  <c r="D129" i="13"/>
  <c r="A130" i="13"/>
  <c r="B130" i="13"/>
  <c r="C130" i="13"/>
  <c r="D130" i="13"/>
  <c r="A131" i="13"/>
  <c r="B131" i="13"/>
  <c r="C131" i="13"/>
  <c r="D131" i="13"/>
  <c r="A132" i="13"/>
  <c r="B132" i="13"/>
  <c r="C132" i="13"/>
  <c r="D132" i="13"/>
  <c r="A133" i="13"/>
  <c r="B133" i="13"/>
  <c r="C133" i="13"/>
  <c r="D133" i="13"/>
  <c r="A134" i="13"/>
  <c r="B134" i="13"/>
  <c r="C134" i="13"/>
  <c r="D134" i="13"/>
  <c r="A135" i="13"/>
  <c r="B135" i="13"/>
  <c r="C135" i="13"/>
  <c r="D135" i="13"/>
  <c r="A136" i="13"/>
  <c r="B136" i="13"/>
  <c r="C136" i="13"/>
  <c r="D136" i="13"/>
  <c r="A137" i="13"/>
  <c r="B137" i="13"/>
  <c r="C137" i="13"/>
  <c r="D137" i="13"/>
  <c r="A138" i="13"/>
  <c r="B138" i="13"/>
  <c r="C138" i="13"/>
  <c r="D138" i="13"/>
  <c r="A139" i="13"/>
  <c r="B139" i="13"/>
  <c r="C139" i="13"/>
  <c r="D139" i="13"/>
  <c r="A140" i="13"/>
  <c r="B140" i="13"/>
  <c r="C140" i="13"/>
  <c r="D140" i="13"/>
  <c r="A141" i="13"/>
  <c r="B141" i="13"/>
  <c r="C141" i="13"/>
  <c r="D141" i="13"/>
  <c r="A142" i="13"/>
  <c r="B142" i="13"/>
  <c r="C142" i="13"/>
  <c r="D142" i="13"/>
  <c r="A143" i="13"/>
  <c r="B143" i="13"/>
  <c r="C143" i="13"/>
  <c r="D143" i="13"/>
  <c r="A144" i="13"/>
  <c r="B144" i="13"/>
  <c r="C144" i="13"/>
  <c r="D144" i="13"/>
  <c r="A145" i="13"/>
  <c r="B145" i="13"/>
  <c r="C145" i="13"/>
  <c r="D145" i="13"/>
  <c r="A146" i="13"/>
  <c r="B146" i="13"/>
  <c r="C146" i="13"/>
  <c r="D146" i="13"/>
  <c r="A147" i="13"/>
  <c r="B147" i="13"/>
  <c r="C147" i="13"/>
  <c r="D147" i="13"/>
  <c r="A148" i="13"/>
  <c r="B148" i="13"/>
  <c r="C148" i="13"/>
  <c r="D148" i="13"/>
  <c r="A149" i="13"/>
  <c r="B149" i="13"/>
  <c r="C149" i="13"/>
  <c r="D149" i="13"/>
  <c r="A150" i="13"/>
  <c r="B150" i="13"/>
  <c r="C150" i="13"/>
  <c r="D150" i="13"/>
  <c r="A151" i="13"/>
  <c r="B151" i="13"/>
  <c r="C151" i="13"/>
  <c r="D151" i="13"/>
  <c r="A152" i="13"/>
  <c r="B152" i="13"/>
  <c r="C152" i="13"/>
  <c r="D152" i="13"/>
  <c r="A153" i="13"/>
  <c r="B153" i="13"/>
  <c r="C153" i="13"/>
  <c r="D153" i="13"/>
  <c r="A154" i="13"/>
  <c r="B154" i="13"/>
  <c r="C154" i="13"/>
  <c r="D154" i="13"/>
  <c r="A155" i="13"/>
  <c r="B155" i="13"/>
  <c r="C155" i="13"/>
  <c r="D155" i="13"/>
  <c r="A156" i="13"/>
  <c r="B156" i="13"/>
  <c r="C156" i="13"/>
  <c r="D156" i="13"/>
  <c r="A157" i="13"/>
  <c r="B157" i="13"/>
  <c r="C157" i="13"/>
  <c r="D157" i="13"/>
  <c r="A158" i="13"/>
  <c r="B158" i="13"/>
  <c r="C158" i="13"/>
  <c r="D158" i="13"/>
  <c r="A159" i="13"/>
  <c r="B159" i="13"/>
  <c r="C159" i="13"/>
  <c r="D159" i="13"/>
  <c r="A160" i="13"/>
  <c r="B160" i="13"/>
  <c r="C160" i="13"/>
  <c r="D160" i="13"/>
  <c r="A161" i="13"/>
  <c r="B161" i="13"/>
  <c r="C161" i="13"/>
  <c r="D161" i="13"/>
  <c r="A162" i="13"/>
  <c r="B162" i="13"/>
  <c r="C162" i="13"/>
  <c r="D162" i="13"/>
  <c r="A163" i="13"/>
  <c r="B163" i="13"/>
  <c r="C163" i="13"/>
  <c r="D163" i="13"/>
  <c r="A164" i="13"/>
  <c r="B164" i="13"/>
  <c r="C164" i="13"/>
  <c r="D164" i="13"/>
  <c r="A165" i="13"/>
  <c r="B165" i="13"/>
  <c r="C165" i="13"/>
  <c r="D165" i="13"/>
  <c r="A166" i="13"/>
  <c r="B166" i="13"/>
  <c r="C166" i="13"/>
  <c r="D166" i="13"/>
  <c r="A167" i="13"/>
  <c r="B167" i="13"/>
  <c r="C167" i="13"/>
  <c r="D167" i="13"/>
  <c r="A168" i="13"/>
  <c r="B168" i="13"/>
  <c r="C168" i="13"/>
  <c r="D168" i="13"/>
  <c r="A169" i="13"/>
  <c r="B169" i="13"/>
  <c r="C169" i="13"/>
  <c r="D169" i="13"/>
  <c r="A170" i="13"/>
  <c r="B170" i="13"/>
  <c r="C170" i="13"/>
  <c r="D170" i="13"/>
  <c r="A171" i="13"/>
  <c r="B171" i="13"/>
  <c r="C171" i="13"/>
  <c r="D171" i="13"/>
  <c r="A172" i="13"/>
  <c r="B172" i="13"/>
  <c r="C172" i="13"/>
  <c r="D172" i="13"/>
  <c r="A173" i="13"/>
  <c r="B173" i="13"/>
  <c r="C173" i="13"/>
  <c r="D173" i="13"/>
  <c r="A174" i="13"/>
  <c r="B174" i="13"/>
  <c r="C174" i="13"/>
  <c r="D174" i="13"/>
  <c r="A175" i="13"/>
  <c r="B175" i="13"/>
  <c r="C175" i="13"/>
  <c r="D175" i="13"/>
  <c r="A176" i="13"/>
  <c r="B176" i="13"/>
  <c r="C176" i="13"/>
  <c r="D176" i="13"/>
  <c r="A177" i="13"/>
  <c r="B177" i="13"/>
  <c r="C177" i="13"/>
  <c r="D177" i="13"/>
  <c r="A178" i="13"/>
  <c r="B178" i="13"/>
  <c r="C178" i="13"/>
  <c r="D178" i="13"/>
  <c r="A179" i="13"/>
  <c r="B179" i="13"/>
  <c r="C179" i="13"/>
  <c r="D179" i="13"/>
  <c r="A180" i="13"/>
  <c r="B180" i="13"/>
  <c r="C180" i="13"/>
  <c r="D180" i="13"/>
  <c r="A181" i="13"/>
  <c r="B181" i="13"/>
  <c r="C181" i="13"/>
  <c r="D181" i="13"/>
  <c r="A182" i="13"/>
  <c r="B182" i="13"/>
  <c r="C182" i="13"/>
  <c r="D182" i="13"/>
  <c r="A183" i="13"/>
  <c r="B183" i="13"/>
  <c r="C183" i="13"/>
  <c r="D183" i="13"/>
  <c r="A184" i="13"/>
  <c r="B184" i="13"/>
  <c r="C184" i="13"/>
  <c r="D184" i="13"/>
  <c r="A185" i="13"/>
  <c r="B185" i="13"/>
  <c r="C185" i="13"/>
  <c r="D185" i="13"/>
  <c r="A186" i="13"/>
  <c r="B186" i="13"/>
  <c r="C186" i="13"/>
  <c r="D186" i="13"/>
  <c r="A187" i="13"/>
  <c r="B187" i="13"/>
  <c r="C187" i="13"/>
  <c r="D187" i="13"/>
  <c r="A188" i="13"/>
  <c r="B188" i="13"/>
  <c r="C188" i="13"/>
  <c r="D188" i="13"/>
  <c r="A189" i="13"/>
  <c r="B189" i="13"/>
  <c r="C189" i="13"/>
  <c r="D189" i="13"/>
  <c r="A190" i="13"/>
  <c r="B190" i="13"/>
  <c r="C190" i="13"/>
  <c r="D190" i="13"/>
  <c r="A191" i="13"/>
  <c r="B191" i="13"/>
  <c r="C191" i="13"/>
  <c r="D191" i="13"/>
  <c r="A192" i="13"/>
  <c r="B192" i="13"/>
  <c r="C192" i="13"/>
  <c r="D192" i="13"/>
  <c r="A193" i="13"/>
  <c r="B193" i="13"/>
  <c r="C193" i="13"/>
  <c r="D193" i="13"/>
  <c r="A194" i="13"/>
  <c r="B194" i="13"/>
  <c r="C194" i="13"/>
  <c r="D194" i="13"/>
  <c r="A195" i="13"/>
  <c r="B195" i="13"/>
  <c r="C195" i="13"/>
  <c r="D195" i="13"/>
  <c r="A196" i="13"/>
  <c r="B196" i="13"/>
  <c r="C196" i="13"/>
  <c r="D196" i="13"/>
  <c r="A197" i="13"/>
  <c r="B197" i="13"/>
  <c r="C197" i="13"/>
  <c r="D197" i="13"/>
  <c r="A198" i="13"/>
  <c r="B198" i="13"/>
  <c r="C198" i="13"/>
  <c r="D198" i="13"/>
  <c r="A199" i="13"/>
  <c r="B199" i="13"/>
  <c r="C199" i="13"/>
  <c r="D199" i="13"/>
  <c r="A200" i="13"/>
  <c r="B200" i="13"/>
  <c r="C200" i="13"/>
  <c r="D200" i="13"/>
  <c r="A201" i="13"/>
  <c r="B201" i="13"/>
  <c r="C201" i="13"/>
  <c r="D201" i="13"/>
  <c r="A202" i="13"/>
  <c r="B202" i="13"/>
  <c r="C202" i="13"/>
  <c r="D202" i="13"/>
  <c r="A203" i="13"/>
  <c r="B203" i="13"/>
  <c r="C203" i="13"/>
  <c r="D203" i="13"/>
  <c r="A204" i="13"/>
  <c r="B204" i="13"/>
  <c r="C204" i="13"/>
  <c r="D204" i="13"/>
  <c r="A205" i="13"/>
  <c r="B205" i="13"/>
  <c r="C205" i="13"/>
  <c r="D205" i="13"/>
  <c r="A206" i="13"/>
  <c r="B206" i="13"/>
  <c r="C206" i="13"/>
  <c r="D206" i="13"/>
  <c r="A207" i="13"/>
  <c r="B207" i="13"/>
  <c r="C207" i="13"/>
  <c r="D207" i="13"/>
  <c r="A208" i="13"/>
  <c r="B208" i="13"/>
  <c r="C208" i="13"/>
  <c r="D208" i="13"/>
  <c r="A209" i="13"/>
  <c r="B209" i="13"/>
  <c r="C209" i="13"/>
  <c r="D209" i="13"/>
  <c r="A210" i="13"/>
  <c r="B210" i="13"/>
  <c r="C210" i="13"/>
  <c r="D210" i="13"/>
  <c r="A211" i="13"/>
  <c r="B211" i="13"/>
  <c r="C211" i="13"/>
  <c r="D211" i="13"/>
  <c r="A212" i="13"/>
  <c r="B212" i="13"/>
  <c r="C212" i="13"/>
  <c r="D212" i="13"/>
  <c r="A213" i="13"/>
  <c r="B213" i="13"/>
  <c r="C213" i="13"/>
  <c r="D213" i="13"/>
  <c r="A214" i="13"/>
  <c r="B214" i="13"/>
  <c r="C214" i="13"/>
  <c r="D214" i="13"/>
  <c r="A215" i="13"/>
  <c r="B215" i="13"/>
  <c r="C215" i="13"/>
  <c r="D215" i="13"/>
  <c r="A216" i="13"/>
  <c r="B216" i="13"/>
  <c r="C216" i="13"/>
  <c r="D216" i="13"/>
  <c r="A217" i="13"/>
  <c r="B217" i="13"/>
  <c r="C217" i="13"/>
  <c r="D217" i="13"/>
  <c r="A218" i="13"/>
  <c r="B218" i="13"/>
  <c r="C218" i="13"/>
  <c r="D218" i="13"/>
  <c r="A219" i="13"/>
  <c r="B219" i="13"/>
  <c r="C219" i="13"/>
  <c r="D219" i="13"/>
  <c r="A220" i="13"/>
  <c r="B220" i="13"/>
  <c r="C220" i="13"/>
  <c r="D220" i="13"/>
  <c r="A221" i="13"/>
  <c r="B221" i="13"/>
  <c r="C221" i="13"/>
  <c r="D221" i="13"/>
  <c r="A222" i="13"/>
  <c r="B222" i="13"/>
  <c r="C222" i="13"/>
  <c r="D222" i="13"/>
  <c r="A223" i="13"/>
  <c r="B223" i="13"/>
  <c r="C223" i="13"/>
  <c r="D223" i="13"/>
  <c r="A224" i="13"/>
  <c r="B224" i="13"/>
  <c r="C224" i="13"/>
  <c r="D224" i="13"/>
  <c r="A225" i="13"/>
  <c r="B225" i="13"/>
  <c r="C225" i="13"/>
  <c r="D225" i="13"/>
  <c r="A226" i="13"/>
  <c r="B226" i="13"/>
  <c r="C226" i="13"/>
  <c r="D226" i="13"/>
  <c r="A227" i="13"/>
  <c r="B227" i="13"/>
  <c r="C227" i="13"/>
  <c r="D227" i="13"/>
  <c r="A228" i="13"/>
  <c r="B228" i="13"/>
  <c r="C228" i="13"/>
  <c r="D228" i="13"/>
  <c r="A229" i="13"/>
  <c r="B229" i="13"/>
  <c r="C229" i="13"/>
  <c r="D229" i="13"/>
  <c r="A230" i="13"/>
  <c r="B230" i="13"/>
  <c r="C230" i="13"/>
  <c r="D230" i="13"/>
  <c r="A231" i="13"/>
  <c r="B231" i="13"/>
  <c r="C231" i="13"/>
  <c r="D231" i="13"/>
  <c r="A232" i="13"/>
  <c r="B232" i="13"/>
  <c r="C232" i="13"/>
  <c r="D232" i="13"/>
  <c r="A233" i="13"/>
  <c r="B233" i="13"/>
  <c r="C233" i="13"/>
  <c r="D233" i="13"/>
  <c r="A234" i="13"/>
  <c r="B234" i="13"/>
  <c r="C234" i="13"/>
  <c r="D234" i="13"/>
  <c r="A235" i="13"/>
  <c r="B235" i="13"/>
  <c r="C235" i="13"/>
  <c r="D235" i="13"/>
  <c r="A236" i="13"/>
  <c r="B236" i="13"/>
  <c r="C236" i="13"/>
  <c r="D236" i="13"/>
  <c r="A237" i="13"/>
  <c r="B237" i="13"/>
  <c r="C237" i="13"/>
  <c r="D237" i="13"/>
  <c r="A238" i="13"/>
  <c r="B238" i="13"/>
  <c r="C238" i="13"/>
  <c r="D238" i="13"/>
  <c r="A239" i="13"/>
  <c r="B239" i="13"/>
  <c r="C239" i="13"/>
  <c r="D239" i="13"/>
  <c r="A240" i="13"/>
  <c r="B240" i="13"/>
  <c r="C240" i="13"/>
  <c r="D240" i="13"/>
  <c r="A241" i="13"/>
  <c r="B241" i="13"/>
  <c r="C241" i="13"/>
  <c r="D241" i="13"/>
  <c r="A242" i="13"/>
  <c r="B242" i="13"/>
  <c r="C242" i="13"/>
  <c r="D242" i="13"/>
  <c r="A243" i="13"/>
  <c r="B243" i="13"/>
  <c r="C243" i="13"/>
  <c r="D243" i="13"/>
  <c r="A244" i="13"/>
  <c r="B244" i="13"/>
  <c r="C244" i="13"/>
  <c r="D244" i="13"/>
  <c r="A245" i="13"/>
  <c r="B245" i="13"/>
  <c r="C245" i="13"/>
  <c r="D245" i="13"/>
  <c r="A246" i="13"/>
  <c r="B246" i="13"/>
  <c r="C246" i="13"/>
  <c r="D246" i="13"/>
  <c r="A247" i="13"/>
  <c r="B247" i="13"/>
  <c r="C247" i="13"/>
  <c r="D247" i="13"/>
  <c r="A248" i="13"/>
  <c r="B248" i="13"/>
  <c r="C248" i="13"/>
  <c r="D248" i="13"/>
  <c r="A249" i="13"/>
  <c r="B249" i="13"/>
  <c r="C249" i="13"/>
  <c r="D249" i="13"/>
  <c r="A250" i="13"/>
  <c r="B250" i="13"/>
  <c r="C250" i="13"/>
  <c r="D250" i="13"/>
  <c r="A251" i="13"/>
  <c r="B251" i="13"/>
  <c r="C251" i="13"/>
  <c r="D251" i="13"/>
  <c r="A252" i="13"/>
  <c r="B252" i="13"/>
  <c r="C252" i="13"/>
  <c r="D252" i="13"/>
  <c r="A253" i="13"/>
  <c r="B253" i="13"/>
  <c r="C253" i="13"/>
  <c r="D253" i="13"/>
  <c r="A254" i="13"/>
  <c r="B254" i="13"/>
  <c r="C254" i="13"/>
  <c r="D254" i="13"/>
  <c r="A255" i="13"/>
  <c r="B255" i="13"/>
  <c r="C255" i="13"/>
  <c r="D255" i="13"/>
  <c r="A256" i="13"/>
  <c r="B256" i="13"/>
  <c r="C256" i="13"/>
  <c r="D256" i="13"/>
  <c r="A257" i="13"/>
  <c r="B257" i="13"/>
  <c r="C257" i="13"/>
  <c r="D257" i="13"/>
  <c r="A258" i="13"/>
  <c r="B258" i="13"/>
  <c r="C258" i="13"/>
  <c r="D258" i="13"/>
  <c r="A259" i="13"/>
  <c r="B259" i="13"/>
  <c r="C259" i="13"/>
  <c r="D259" i="13"/>
  <c r="A260" i="13"/>
  <c r="B260" i="13"/>
  <c r="C260" i="13"/>
  <c r="D260" i="13"/>
  <c r="A261" i="13"/>
  <c r="B261" i="13"/>
  <c r="C261" i="13"/>
  <c r="D261" i="13"/>
  <c r="A262" i="13"/>
  <c r="B262" i="13"/>
  <c r="C262" i="13"/>
  <c r="D262" i="13"/>
  <c r="A263" i="13"/>
  <c r="B263" i="13"/>
  <c r="C263" i="13"/>
  <c r="D263" i="13"/>
  <c r="A264" i="13"/>
  <c r="B264" i="13"/>
  <c r="C264" i="13"/>
  <c r="D264" i="13"/>
  <c r="A265" i="13"/>
  <c r="B265" i="13"/>
  <c r="C265" i="13"/>
  <c r="D265" i="13"/>
  <c r="A266" i="13"/>
  <c r="B266" i="13"/>
  <c r="C266" i="13"/>
  <c r="D266" i="13"/>
  <c r="A267" i="13"/>
  <c r="B267" i="13"/>
  <c r="C267" i="13"/>
  <c r="D267" i="13"/>
  <c r="A268" i="13"/>
  <c r="B268" i="13"/>
  <c r="C268" i="13"/>
  <c r="D268" i="13"/>
  <c r="A269" i="13"/>
  <c r="B269" i="13"/>
  <c r="C269" i="13"/>
  <c r="D269" i="13"/>
  <c r="A270" i="13"/>
  <c r="B270" i="13"/>
  <c r="C270" i="13"/>
  <c r="D270" i="13"/>
  <c r="A271" i="13"/>
  <c r="B271" i="13"/>
  <c r="C271" i="13"/>
  <c r="D271" i="13"/>
  <c r="A272" i="13"/>
  <c r="B272" i="13"/>
  <c r="C272" i="13"/>
  <c r="D272" i="13"/>
  <c r="A273" i="13"/>
  <c r="B273" i="13"/>
  <c r="C273" i="13"/>
  <c r="D273" i="13"/>
  <c r="A274" i="13"/>
  <c r="B274" i="13"/>
  <c r="C274" i="13"/>
  <c r="D274" i="13"/>
  <c r="A275" i="13"/>
  <c r="B275" i="13"/>
  <c r="C275" i="13"/>
  <c r="D275" i="13"/>
  <c r="A276" i="13"/>
  <c r="B276" i="13"/>
  <c r="C276" i="13"/>
  <c r="D276" i="13"/>
  <c r="A277" i="13"/>
  <c r="B277" i="13"/>
  <c r="C277" i="13"/>
  <c r="D277" i="13"/>
  <c r="A278" i="13"/>
  <c r="B278" i="13"/>
  <c r="C278" i="13"/>
  <c r="D278" i="13"/>
  <c r="A279" i="13"/>
  <c r="B279" i="13"/>
  <c r="C279" i="13"/>
  <c r="D279" i="13"/>
  <c r="A280" i="13"/>
  <c r="B280" i="13"/>
  <c r="C280" i="13"/>
  <c r="D280" i="13"/>
  <c r="A281" i="13"/>
  <c r="B281" i="13"/>
  <c r="C281" i="13"/>
  <c r="D281" i="13"/>
  <c r="A282" i="13"/>
  <c r="B282" i="13"/>
  <c r="C282" i="13"/>
  <c r="D282" i="13"/>
  <c r="A283" i="13"/>
  <c r="B283" i="13"/>
  <c r="C283" i="13"/>
  <c r="D283" i="13"/>
  <c r="A284" i="13"/>
  <c r="B284" i="13"/>
  <c r="C284" i="13"/>
  <c r="D284" i="13"/>
  <c r="A285" i="13"/>
  <c r="B285" i="13"/>
  <c r="C285" i="13"/>
  <c r="D285" i="13"/>
  <c r="A286" i="13"/>
  <c r="B286" i="13"/>
  <c r="C286" i="13"/>
  <c r="D286" i="13"/>
  <c r="A287" i="13"/>
  <c r="B287" i="13"/>
  <c r="C287" i="13"/>
  <c r="D287" i="13"/>
  <c r="A288" i="13"/>
  <c r="B288" i="13"/>
  <c r="C288" i="13"/>
  <c r="D288" i="13"/>
  <c r="A289" i="13"/>
  <c r="B289" i="13"/>
  <c r="C289" i="13"/>
  <c r="D289" i="13"/>
  <c r="A290" i="13"/>
  <c r="B290" i="13"/>
  <c r="C290" i="13"/>
  <c r="D290" i="13"/>
  <c r="A291" i="13"/>
  <c r="B291" i="13"/>
  <c r="C291" i="13"/>
  <c r="D291" i="13"/>
  <c r="A292" i="13"/>
  <c r="B292" i="13"/>
  <c r="C292" i="13"/>
  <c r="D292" i="13"/>
  <c r="A293" i="13"/>
  <c r="B293" i="13"/>
  <c r="C293" i="13"/>
  <c r="D293" i="13"/>
  <c r="A294" i="13"/>
  <c r="B294" i="13"/>
  <c r="C294" i="13"/>
  <c r="D294" i="13"/>
  <c r="A295" i="13"/>
  <c r="B295" i="13"/>
  <c r="C295" i="13"/>
  <c r="D295" i="13"/>
  <c r="A296" i="13"/>
  <c r="B296" i="13"/>
  <c r="C296" i="13"/>
  <c r="D296" i="13"/>
  <c r="A297" i="13"/>
  <c r="B297" i="13"/>
  <c r="C297" i="13"/>
  <c r="D297" i="13"/>
  <c r="A298" i="13"/>
  <c r="B298" i="13"/>
  <c r="C298" i="13"/>
  <c r="D298" i="13"/>
  <c r="A299" i="13"/>
  <c r="B299" i="13"/>
  <c r="C299" i="13"/>
  <c r="D299" i="13"/>
  <c r="A300" i="13"/>
  <c r="B300" i="13"/>
  <c r="C300" i="13"/>
  <c r="D300" i="13"/>
  <c r="A301" i="13"/>
  <c r="B301" i="13"/>
  <c r="C301" i="13"/>
  <c r="D301" i="13"/>
  <c r="A302" i="13"/>
  <c r="B302" i="13"/>
  <c r="C302" i="13"/>
  <c r="D302" i="13"/>
  <c r="A303" i="13"/>
  <c r="B303" i="13"/>
  <c r="C303" i="13"/>
  <c r="D303" i="13"/>
  <c r="A304" i="13"/>
  <c r="B304" i="13"/>
  <c r="C304" i="13"/>
  <c r="D304" i="13"/>
  <c r="A305" i="13"/>
  <c r="B305" i="13"/>
  <c r="C305" i="13"/>
  <c r="D305" i="13"/>
  <c r="A306" i="13"/>
  <c r="B306" i="13"/>
  <c r="C306" i="13"/>
  <c r="D306" i="13"/>
  <c r="A307" i="13"/>
  <c r="B307" i="13"/>
  <c r="C307" i="13"/>
  <c r="D307" i="13"/>
  <c r="A308" i="13"/>
  <c r="B308" i="13"/>
  <c r="C308" i="13"/>
  <c r="D308" i="13"/>
  <c r="A309" i="13"/>
  <c r="B309" i="13"/>
  <c r="C309" i="13"/>
  <c r="D309" i="13"/>
  <c r="A310" i="13"/>
  <c r="B310" i="13"/>
  <c r="C310" i="13"/>
  <c r="D310" i="13"/>
  <c r="A311" i="13"/>
  <c r="B311" i="13"/>
  <c r="C311" i="13"/>
  <c r="D311" i="13"/>
  <c r="A312" i="13"/>
  <c r="B312" i="13"/>
  <c r="C312" i="13"/>
  <c r="D312" i="13"/>
  <c r="A313" i="13"/>
  <c r="B313" i="13"/>
  <c r="C313" i="13"/>
  <c r="D313" i="13"/>
  <c r="A314" i="13"/>
  <c r="B314" i="13"/>
  <c r="C314" i="13"/>
  <c r="D314" i="13"/>
  <c r="A315" i="13"/>
  <c r="B315" i="13"/>
  <c r="C315" i="13"/>
  <c r="D315" i="13"/>
  <c r="A316" i="13"/>
  <c r="B316" i="13"/>
  <c r="C316" i="13"/>
  <c r="D316" i="13"/>
  <c r="A317" i="13"/>
  <c r="B317" i="13"/>
  <c r="C317" i="13"/>
  <c r="D317" i="13"/>
  <c r="A318" i="13"/>
  <c r="B318" i="13"/>
  <c r="C318" i="13"/>
  <c r="D318" i="13"/>
  <c r="A319" i="13"/>
  <c r="B319" i="13"/>
  <c r="C319" i="13"/>
  <c r="D319" i="13"/>
  <c r="A320" i="13"/>
  <c r="B320" i="13"/>
  <c r="C320" i="13"/>
  <c r="D320" i="13"/>
  <c r="A321" i="13"/>
  <c r="B321" i="13"/>
  <c r="C321" i="13"/>
  <c r="D321" i="13"/>
  <c r="A322" i="13"/>
  <c r="B322" i="13"/>
  <c r="C322" i="13"/>
  <c r="D322" i="13"/>
  <c r="A323" i="13"/>
  <c r="B323" i="13"/>
  <c r="C323" i="13"/>
  <c r="D323" i="13"/>
  <c r="A324" i="13"/>
  <c r="B324" i="13"/>
  <c r="C324" i="13"/>
  <c r="D324" i="13"/>
  <c r="A325" i="13"/>
  <c r="B325" i="13"/>
  <c r="C325" i="13"/>
  <c r="D325" i="13"/>
  <c r="A326" i="13"/>
  <c r="B326" i="13"/>
  <c r="C326" i="13"/>
  <c r="D326" i="13"/>
  <c r="A327" i="13"/>
  <c r="B327" i="13"/>
  <c r="C327" i="13"/>
  <c r="D327" i="13"/>
  <c r="A328" i="13"/>
  <c r="B328" i="13"/>
  <c r="C328" i="13"/>
  <c r="D328" i="13"/>
  <c r="A329" i="13"/>
  <c r="B329" i="13"/>
  <c r="C329" i="13"/>
  <c r="D329" i="13"/>
  <c r="A330" i="13"/>
  <c r="B330" i="13"/>
  <c r="C330" i="13"/>
  <c r="D330" i="13"/>
  <c r="A331" i="13"/>
  <c r="B331" i="13"/>
  <c r="C331" i="13"/>
  <c r="D331" i="13"/>
  <c r="A332" i="13"/>
  <c r="B332" i="13"/>
  <c r="C332" i="13"/>
  <c r="D332" i="13"/>
  <c r="A333" i="13"/>
  <c r="B333" i="13"/>
  <c r="C333" i="13"/>
  <c r="D333" i="13"/>
  <c r="A334" i="13"/>
  <c r="B334" i="13"/>
  <c r="C334" i="13"/>
  <c r="D334" i="13"/>
  <c r="A335" i="13"/>
  <c r="B335" i="13"/>
  <c r="C335" i="13"/>
  <c r="D335" i="13"/>
  <c r="A336" i="13"/>
  <c r="B336" i="13"/>
  <c r="C336" i="13"/>
  <c r="D336" i="13"/>
  <c r="A337" i="13"/>
  <c r="B337" i="13"/>
  <c r="C337" i="13"/>
  <c r="D337" i="13"/>
  <c r="A338" i="13"/>
  <c r="B338" i="13"/>
  <c r="C338" i="13"/>
  <c r="D338" i="13"/>
  <c r="A339" i="13"/>
  <c r="B339" i="13"/>
  <c r="C339" i="13"/>
  <c r="D339" i="13"/>
  <c r="A340" i="13"/>
  <c r="B340" i="13"/>
  <c r="C340" i="13"/>
  <c r="D340" i="13"/>
  <c r="A341" i="13"/>
  <c r="B341" i="13"/>
  <c r="C341" i="13"/>
  <c r="D341" i="13"/>
  <c r="A342" i="13"/>
  <c r="B342" i="13"/>
  <c r="C342" i="13"/>
  <c r="D342" i="13"/>
  <c r="A343" i="13"/>
  <c r="B343" i="13"/>
  <c r="C343" i="13"/>
  <c r="D343" i="13"/>
  <c r="A344" i="13"/>
  <c r="B344" i="13"/>
  <c r="C344" i="13"/>
  <c r="D344" i="13"/>
  <c r="A345" i="13"/>
  <c r="B345" i="13"/>
  <c r="C345" i="13"/>
  <c r="D345" i="13"/>
  <c r="A346" i="13"/>
  <c r="B346" i="13"/>
  <c r="C346" i="13"/>
  <c r="D346" i="13"/>
  <c r="A347" i="13"/>
  <c r="B347" i="13"/>
  <c r="C347" i="13"/>
  <c r="D347" i="13"/>
  <c r="A348" i="13"/>
  <c r="B348" i="13"/>
  <c r="C348" i="13"/>
  <c r="D348" i="13"/>
  <c r="A349" i="13"/>
  <c r="B349" i="13"/>
  <c r="C349" i="13"/>
  <c r="D349" i="13"/>
  <c r="A350" i="13"/>
  <c r="B350" i="13"/>
  <c r="C350" i="13"/>
  <c r="D350" i="13"/>
  <c r="A351" i="13"/>
  <c r="B351" i="13"/>
  <c r="C351" i="13"/>
  <c r="D351" i="13"/>
  <c r="A352" i="13"/>
  <c r="B352" i="13"/>
  <c r="C352" i="13"/>
  <c r="D352" i="13"/>
  <c r="A353" i="13"/>
  <c r="B353" i="13"/>
  <c r="C353" i="13"/>
  <c r="D353" i="13"/>
  <c r="A354" i="13"/>
  <c r="B354" i="13"/>
  <c r="C354" i="13"/>
  <c r="D354" i="13"/>
  <c r="A355" i="13"/>
  <c r="B355" i="13"/>
  <c r="C355" i="13"/>
  <c r="D355" i="13"/>
  <c r="A356" i="13"/>
  <c r="B356" i="13"/>
  <c r="C356" i="13"/>
  <c r="D356" i="13"/>
  <c r="A357" i="13"/>
  <c r="B357" i="13"/>
  <c r="C357" i="13"/>
  <c r="D357" i="13"/>
  <c r="A358" i="13"/>
  <c r="B358" i="13"/>
  <c r="C358" i="13"/>
  <c r="D358" i="13"/>
  <c r="A359" i="13"/>
  <c r="B359" i="13"/>
  <c r="C359" i="13"/>
  <c r="D359" i="13"/>
  <c r="A360" i="13"/>
  <c r="B360" i="13"/>
  <c r="C360" i="13"/>
  <c r="D360" i="13"/>
  <c r="A361" i="13"/>
  <c r="B361" i="13"/>
  <c r="C361" i="13"/>
  <c r="D361" i="13"/>
  <c r="A362" i="13"/>
  <c r="B362" i="13"/>
  <c r="C362" i="13"/>
  <c r="D362" i="13"/>
  <c r="A363" i="13"/>
  <c r="B363" i="13"/>
  <c r="C363" i="13"/>
  <c r="D363" i="13"/>
  <c r="A364" i="13"/>
  <c r="B364" i="13"/>
  <c r="C364" i="13"/>
  <c r="D364" i="13"/>
  <c r="A365" i="13"/>
  <c r="B365" i="13"/>
  <c r="C365" i="13"/>
  <c r="D365" i="13"/>
  <c r="A366" i="13"/>
  <c r="B366" i="13"/>
  <c r="C366" i="13"/>
  <c r="D366" i="13"/>
  <c r="A367" i="13"/>
  <c r="B367" i="13"/>
  <c r="C367" i="13"/>
  <c r="D367" i="13"/>
  <c r="A368" i="13"/>
  <c r="B368" i="13"/>
  <c r="C368" i="13"/>
  <c r="D368" i="13"/>
  <c r="A369" i="13"/>
  <c r="B369" i="13"/>
  <c r="C369" i="13"/>
  <c r="D369" i="13"/>
  <c r="A370" i="13"/>
  <c r="B370" i="13"/>
  <c r="C370" i="13"/>
  <c r="D370" i="13"/>
  <c r="A371" i="13"/>
  <c r="B371" i="13"/>
  <c r="C371" i="13"/>
  <c r="D371" i="13"/>
  <c r="A372" i="13"/>
  <c r="B372" i="13"/>
  <c r="C372" i="13"/>
  <c r="D372" i="13"/>
  <c r="A373" i="13"/>
  <c r="B373" i="13"/>
  <c r="C373" i="13"/>
  <c r="D373" i="13"/>
  <c r="A374" i="13"/>
  <c r="B374" i="13"/>
  <c r="C374" i="13"/>
  <c r="D374" i="13"/>
  <c r="A375" i="13"/>
  <c r="B375" i="13"/>
  <c r="C375" i="13"/>
  <c r="D375" i="13"/>
  <c r="A376" i="13"/>
  <c r="B376" i="13"/>
  <c r="C376" i="13"/>
  <c r="D376" i="13"/>
  <c r="A377" i="13"/>
  <c r="B377" i="13"/>
  <c r="C377" i="13"/>
  <c r="D377" i="13"/>
  <c r="A378" i="13"/>
  <c r="B378" i="13"/>
  <c r="C378" i="13"/>
  <c r="D378" i="13"/>
  <c r="A379" i="13"/>
  <c r="B379" i="13"/>
  <c r="C379" i="13"/>
  <c r="D379" i="13"/>
  <c r="A380" i="13"/>
  <c r="B380" i="13"/>
  <c r="C380" i="13"/>
  <c r="D380" i="13"/>
  <c r="A381" i="13"/>
  <c r="B381" i="13"/>
  <c r="C381" i="13"/>
  <c r="D381" i="13"/>
  <c r="A382" i="13"/>
  <c r="B382" i="13"/>
  <c r="C382" i="13"/>
  <c r="D382" i="13"/>
  <c r="A383" i="13"/>
  <c r="B383" i="13"/>
  <c r="C383" i="13"/>
  <c r="D383" i="13"/>
  <c r="A384" i="13"/>
  <c r="B384" i="13"/>
  <c r="C384" i="13"/>
  <c r="D384" i="13"/>
  <c r="A385" i="13"/>
  <c r="B385" i="13"/>
  <c r="C385" i="13"/>
  <c r="D385" i="13"/>
  <c r="A386" i="13"/>
  <c r="B386" i="13"/>
  <c r="C386" i="13"/>
  <c r="D386" i="13"/>
  <c r="A387" i="13"/>
  <c r="B387" i="13"/>
  <c r="C387" i="13"/>
  <c r="D387" i="13"/>
  <c r="A388" i="13"/>
  <c r="B388" i="13"/>
  <c r="C388" i="13"/>
  <c r="D388" i="13"/>
  <c r="A389" i="13"/>
  <c r="B389" i="13"/>
  <c r="C389" i="13"/>
  <c r="D389" i="13"/>
  <c r="A390" i="13"/>
  <c r="B390" i="13"/>
  <c r="C390" i="13"/>
  <c r="D390" i="13"/>
  <c r="A391" i="13"/>
  <c r="B391" i="13"/>
  <c r="C391" i="13"/>
  <c r="D391" i="13"/>
  <c r="A392" i="13"/>
  <c r="B392" i="13"/>
  <c r="C392" i="13"/>
  <c r="D392" i="13"/>
  <c r="A393" i="13"/>
  <c r="B393" i="13"/>
  <c r="C393" i="13"/>
  <c r="D393" i="13"/>
  <c r="A394" i="13"/>
  <c r="B394" i="13"/>
  <c r="C394" i="13"/>
  <c r="D394" i="13"/>
  <c r="A395" i="13"/>
  <c r="B395" i="13"/>
  <c r="C395" i="13"/>
  <c r="D395" i="13"/>
  <c r="A396" i="13"/>
  <c r="B396" i="13"/>
  <c r="C396" i="13"/>
  <c r="D396" i="13"/>
  <c r="A397" i="13"/>
  <c r="B397" i="13"/>
  <c r="C397" i="13"/>
  <c r="D397" i="13"/>
  <c r="A398" i="13"/>
  <c r="B398" i="13"/>
  <c r="C398" i="13"/>
  <c r="D398" i="13"/>
  <c r="A399" i="13"/>
  <c r="B399" i="13"/>
  <c r="C399" i="13"/>
  <c r="D399" i="13"/>
  <c r="A400" i="13"/>
  <c r="B400" i="13"/>
  <c r="C400" i="13"/>
  <c r="D400" i="13"/>
  <c r="A401" i="13"/>
  <c r="B401" i="13"/>
  <c r="C401" i="13"/>
  <c r="D401" i="13"/>
  <c r="A402" i="13"/>
  <c r="B402" i="13"/>
  <c r="C402" i="13"/>
  <c r="D402" i="13"/>
  <c r="A403" i="13"/>
  <c r="B403" i="13"/>
  <c r="C403" i="13"/>
  <c r="D403" i="13"/>
  <c r="A404" i="13"/>
  <c r="B404" i="13"/>
  <c r="C404" i="13"/>
  <c r="D404" i="13"/>
  <c r="A405" i="13"/>
  <c r="B405" i="13"/>
  <c r="C405" i="13"/>
  <c r="D405" i="13"/>
  <c r="A406" i="13"/>
  <c r="B406" i="13"/>
  <c r="C406" i="13"/>
  <c r="D406" i="13"/>
  <c r="A407" i="13"/>
  <c r="B407" i="13"/>
  <c r="C407" i="13"/>
  <c r="D407" i="13"/>
  <c r="A408" i="13"/>
  <c r="B408" i="13"/>
  <c r="C408" i="13"/>
  <c r="D408" i="13"/>
  <c r="A409" i="13"/>
  <c r="B409" i="13"/>
  <c r="C409" i="13"/>
  <c r="D409" i="13"/>
  <c r="A410" i="13"/>
  <c r="B410" i="13"/>
  <c r="C410" i="13"/>
  <c r="D410" i="13"/>
  <c r="A411" i="13"/>
  <c r="B411" i="13"/>
  <c r="C411" i="13"/>
  <c r="D411" i="13"/>
  <c r="A412" i="13"/>
  <c r="B412" i="13"/>
  <c r="C412" i="13"/>
  <c r="D412" i="13"/>
  <c r="A413" i="13"/>
  <c r="B413" i="13"/>
  <c r="C413" i="13"/>
  <c r="D413" i="13"/>
  <c r="A414" i="13"/>
  <c r="B414" i="13"/>
  <c r="C414" i="13"/>
  <c r="D414" i="13"/>
  <c r="A415" i="13"/>
  <c r="B415" i="13"/>
  <c r="C415" i="13"/>
  <c r="D415" i="13"/>
  <c r="A416" i="13"/>
  <c r="B416" i="13"/>
  <c r="C416" i="13"/>
  <c r="D416" i="13"/>
  <c r="A417" i="13"/>
  <c r="B417" i="13"/>
  <c r="C417" i="13"/>
  <c r="D417" i="13"/>
  <c r="A418" i="13"/>
  <c r="B418" i="13"/>
  <c r="C418" i="13"/>
  <c r="D418" i="13"/>
  <c r="A419" i="13"/>
  <c r="B419" i="13"/>
  <c r="C419" i="13"/>
  <c r="D419" i="13"/>
  <c r="A420" i="13"/>
  <c r="B420" i="13"/>
  <c r="C420" i="13"/>
  <c r="D420" i="13"/>
  <c r="A421" i="13"/>
  <c r="B421" i="13"/>
  <c r="C421" i="13"/>
  <c r="D421" i="13"/>
  <c r="A422" i="13"/>
  <c r="B422" i="13"/>
  <c r="C422" i="13"/>
  <c r="D422" i="13"/>
  <c r="A423" i="13"/>
  <c r="B423" i="13"/>
  <c r="C423" i="13"/>
  <c r="D423" i="13"/>
  <c r="A424" i="13"/>
  <c r="B424" i="13"/>
  <c r="C424" i="13"/>
  <c r="D424" i="13"/>
  <c r="A425" i="13"/>
  <c r="B425" i="13"/>
  <c r="C425" i="13"/>
  <c r="D425" i="13"/>
  <c r="A426" i="13"/>
  <c r="B426" i="13"/>
  <c r="C426" i="13"/>
  <c r="D426" i="13"/>
  <c r="A427" i="13"/>
  <c r="B427" i="13"/>
  <c r="C427" i="13"/>
  <c r="D427" i="13"/>
  <c r="A428" i="13"/>
  <c r="B428" i="13"/>
  <c r="C428" i="13"/>
  <c r="D428" i="13"/>
  <c r="A429" i="13"/>
  <c r="B429" i="13"/>
  <c r="C429" i="13"/>
  <c r="D429" i="13"/>
  <c r="A430" i="13"/>
  <c r="B430" i="13"/>
  <c r="C430" i="13"/>
  <c r="D430" i="13"/>
  <c r="A431" i="13"/>
  <c r="B431" i="13"/>
  <c r="C431" i="13"/>
  <c r="D431" i="13"/>
  <c r="A432" i="13"/>
  <c r="B432" i="13"/>
  <c r="C432" i="13"/>
  <c r="D432" i="13"/>
  <c r="A433" i="13"/>
  <c r="B433" i="13"/>
  <c r="C433" i="13"/>
  <c r="D433" i="13"/>
  <c r="A434" i="13"/>
  <c r="B434" i="13"/>
  <c r="C434" i="13"/>
  <c r="D434" i="13"/>
  <c r="A435" i="13"/>
  <c r="B435" i="13"/>
  <c r="C435" i="13"/>
  <c r="D435" i="13"/>
  <c r="A436" i="13"/>
  <c r="B436" i="13"/>
  <c r="C436" i="13"/>
  <c r="D436" i="13"/>
  <c r="A437" i="13"/>
  <c r="B437" i="13"/>
  <c r="C437" i="13"/>
  <c r="D437" i="13"/>
  <c r="A438" i="13"/>
  <c r="B438" i="13"/>
  <c r="C438" i="13"/>
  <c r="D438" i="13"/>
  <c r="A439" i="13"/>
  <c r="B439" i="13"/>
  <c r="C439" i="13"/>
  <c r="D439" i="13"/>
  <c r="A440" i="13"/>
  <c r="B440" i="13"/>
  <c r="C440" i="13"/>
  <c r="D440" i="13"/>
  <c r="A441" i="13"/>
  <c r="B441" i="13"/>
  <c r="C441" i="13"/>
  <c r="D441" i="13"/>
  <c r="A442" i="13"/>
  <c r="B442" i="13"/>
  <c r="C442" i="13"/>
  <c r="D442" i="13"/>
  <c r="A443" i="13"/>
  <c r="B443" i="13"/>
  <c r="C443" i="13"/>
  <c r="D443" i="13"/>
  <c r="A444" i="13"/>
  <c r="B444" i="13"/>
  <c r="C444" i="13"/>
  <c r="D444" i="13"/>
  <c r="A445" i="13"/>
  <c r="B445" i="13"/>
  <c r="C445" i="13"/>
  <c r="D445" i="13"/>
  <c r="A446" i="13"/>
  <c r="B446" i="13"/>
  <c r="C446" i="13"/>
  <c r="D446" i="13"/>
  <c r="A447" i="13"/>
  <c r="B447" i="13"/>
  <c r="C447" i="13"/>
  <c r="D447" i="13"/>
  <c r="A448" i="13"/>
  <c r="B448" i="13"/>
  <c r="C448" i="13"/>
  <c r="D448" i="13"/>
  <c r="A449" i="13"/>
  <c r="B449" i="13"/>
  <c r="C449" i="13"/>
  <c r="D449" i="13"/>
  <c r="A450" i="13"/>
  <c r="B450" i="13"/>
  <c r="C450" i="13"/>
  <c r="D450" i="13"/>
  <c r="A451" i="13"/>
  <c r="B451" i="13"/>
  <c r="C451" i="13"/>
  <c r="D451" i="13"/>
  <c r="A452" i="13"/>
  <c r="B452" i="13"/>
  <c r="C452" i="13"/>
  <c r="D452" i="13"/>
  <c r="A453" i="13"/>
  <c r="B453" i="13"/>
  <c r="C453" i="13"/>
  <c r="D453" i="13"/>
  <c r="A454" i="13"/>
  <c r="B454" i="13"/>
  <c r="C454" i="13"/>
  <c r="D454" i="13"/>
  <c r="A455" i="13"/>
  <c r="B455" i="13"/>
  <c r="C455" i="13"/>
  <c r="D455" i="13"/>
  <c r="A456" i="13"/>
  <c r="B456" i="13"/>
  <c r="C456" i="13"/>
  <c r="D456" i="13"/>
  <c r="A457" i="13"/>
  <c r="B457" i="13"/>
  <c r="C457" i="13"/>
  <c r="D457" i="13"/>
  <c r="A458" i="13"/>
  <c r="B458" i="13"/>
  <c r="C458" i="13"/>
  <c r="D458" i="13"/>
  <c r="A459" i="13"/>
  <c r="B459" i="13"/>
  <c r="C459" i="13"/>
  <c r="D459" i="13"/>
  <c r="A460" i="13"/>
  <c r="B460" i="13"/>
  <c r="C460" i="13"/>
  <c r="D460" i="13"/>
  <c r="A461" i="13"/>
  <c r="B461" i="13"/>
  <c r="C461" i="13"/>
  <c r="D461" i="13"/>
  <c r="A462" i="13"/>
  <c r="B462" i="13"/>
  <c r="C462" i="13"/>
  <c r="D462" i="13"/>
  <c r="A463" i="13"/>
  <c r="B463" i="13"/>
  <c r="C463" i="13"/>
  <c r="D463" i="13"/>
  <c r="A464" i="13"/>
  <c r="B464" i="13"/>
  <c r="C464" i="13"/>
  <c r="D464" i="13"/>
  <c r="A465" i="13"/>
  <c r="B465" i="13"/>
  <c r="C465" i="13"/>
  <c r="D465" i="13"/>
  <c r="A466" i="13"/>
  <c r="B466" i="13"/>
  <c r="C466" i="13"/>
  <c r="D466" i="13"/>
  <c r="A467" i="13"/>
  <c r="B467" i="13"/>
  <c r="C467" i="13"/>
  <c r="D467" i="13"/>
  <c r="A468" i="13"/>
  <c r="B468" i="13"/>
  <c r="C468" i="13"/>
  <c r="D468" i="13"/>
  <c r="A469" i="13"/>
  <c r="B469" i="13"/>
  <c r="C469" i="13"/>
  <c r="D469" i="13"/>
  <c r="A470" i="13"/>
  <c r="B470" i="13"/>
  <c r="C470" i="13"/>
  <c r="D470" i="13"/>
  <c r="A471" i="13"/>
  <c r="B471" i="13"/>
  <c r="C471" i="13"/>
  <c r="D471" i="13"/>
  <c r="A472" i="13"/>
  <c r="B472" i="13"/>
  <c r="C472" i="13"/>
  <c r="D472" i="13"/>
  <c r="A473" i="13"/>
  <c r="B473" i="13"/>
  <c r="C473" i="13"/>
  <c r="D473" i="13"/>
  <c r="A474" i="13"/>
  <c r="B474" i="13"/>
  <c r="C474" i="13"/>
  <c r="D474" i="13"/>
  <c r="A475" i="13"/>
  <c r="B475" i="13"/>
  <c r="C475" i="13"/>
  <c r="D475" i="13"/>
  <c r="A476" i="13"/>
  <c r="B476" i="13"/>
  <c r="C476" i="13"/>
  <c r="D476" i="13"/>
  <c r="A477" i="13"/>
  <c r="B477" i="13"/>
  <c r="C477" i="13"/>
  <c r="D477" i="13"/>
  <c r="A478" i="13"/>
  <c r="B478" i="13"/>
  <c r="C478" i="13"/>
  <c r="D478" i="13"/>
  <c r="A479" i="13"/>
  <c r="B479" i="13"/>
  <c r="C479" i="13"/>
  <c r="D479" i="13"/>
  <c r="A480" i="13"/>
  <c r="B480" i="13"/>
  <c r="C480" i="13"/>
  <c r="D480" i="13"/>
  <c r="A481" i="13"/>
  <c r="B481" i="13"/>
  <c r="C481" i="13"/>
  <c r="D481" i="13"/>
  <c r="A482" i="13"/>
  <c r="B482" i="13"/>
  <c r="C482" i="13"/>
  <c r="D482" i="13"/>
  <c r="A483" i="13"/>
  <c r="B483" i="13"/>
  <c r="C483" i="13"/>
  <c r="D483" i="13"/>
  <c r="A484" i="13"/>
  <c r="B484" i="13"/>
  <c r="C484" i="13"/>
  <c r="D484" i="13"/>
  <c r="A485" i="13"/>
  <c r="B485" i="13"/>
  <c r="C485" i="13"/>
  <c r="D485" i="13"/>
  <c r="A486" i="13"/>
  <c r="B486" i="13"/>
  <c r="C486" i="13"/>
  <c r="D486" i="13"/>
  <c r="A487" i="13"/>
  <c r="B487" i="13"/>
  <c r="C487" i="13"/>
  <c r="D487" i="13"/>
  <c r="A488" i="13"/>
  <c r="B488" i="13"/>
  <c r="C488" i="13"/>
  <c r="D488" i="13"/>
  <c r="A489" i="13"/>
  <c r="B489" i="13"/>
  <c r="C489" i="13"/>
  <c r="D489" i="13"/>
  <c r="A490" i="13"/>
  <c r="B490" i="13"/>
  <c r="C490" i="13"/>
  <c r="D490" i="13"/>
  <c r="A491" i="13"/>
  <c r="B491" i="13"/>
  <c r="C491" i="13"/>
  <c r="D491" i="13"/>
  <c r="A492" i="13"/>
  <c r="B492" i="13"/>
  <c r="C492" i="13"/>
  <c r="D492" i="13"/>
  <c r="A493" i="13"/>
  <c r="B493" i="13"/>
  <c r="C493" i="13"/>
  <c r="D493" i="13"/>
  <c r="A494" i="13"/>
  <c r="B494" i="13"/>
  <c r="C494" i="13"/>
  <c r="D494" i="13"/>
  <c r="A495" i="13"/>
  <c r="B495" i="13"/>
  <c r="C495" i="13"/>
  <c r="D495" i="13"/>
  <c r="A496" i="13"/>
  <c r="B496" i="13"/>
  <c r="C496" i="13"/>
  <c r="D496" i="13"/>
  <c r="A497" i="13"/>
  <c r="B497" i="13"/>
  <c r="C497" i="13"/>
  <c r="D497" i="13"/>
  <c r="A498" i="13"/>
  <c r="B498" i="13"/>
  <c r="C498" i="13"/>
  <c r="D498" i="13"/>
  <c r="A499" i="13"/>
  <c r="B499" i="13"/>
  <c r="C499" i="13"/>
  <c r="D499" i="13"/>
  <c r="A500" i="13"/>
  <c r="B500" i="13"/>
  <c r="C500" i="13"/>
  <c r="D500" i="13"/>
  <c r="A501" i="13"/>
  <c r="B501" i="13"/>
  <c r="C501" i="13"/>
  <c r="D501" i="13"/>
  <c r="A502" i="13"/>
  <c r="B502" i="13"/>
  <c r="C502" i="13"/>
  <c r="D502" i="13"/>
  <c r="A503" i="13"/>
  <c r="B503" i="13"/>
  <c r="C503" i="13"/>
  <c r="D503" i="13"/>
  <c r="A504" i="13"/>
  <c r="B504" i="13"/>
  <c r="C504" i="13"/>
  <c r="D504" i="13"/>
  <c r="A505" i="13"/>
  <c r="B505" i="13"/>
  <c r="C505" i="13"/>
  <c r="D505" i="13"/>
  <c r="A506" i="13"/>
  <c r="B506" i="13"/>
  <c r="C506" i="13"/>
  <c r="D506" i="13"/>
  <c r="A507" i="13"/>
  <c r="B507" i="13"/>
  <c r="C507" i="13"/>
  <c r="D507" i="13"/>
  <c r="A508" i="13"/>
  <c r="B508" i="13"/>
  <c r="C508" i="13"/>
  <c r="D508" i="13"/>
  <c r="A509" i="13"/>
  <c r="B509" i="13"/>
  <c r="C509" i="13"/>
  <c r="D509" i="13"/>
  <c r="A510" i="13"/>
  <c r="B510" i="13"/>
  <c r="C510" i="13"/>
  <c r="D510" i="13"/>
  <c r="A511" i="13"/>
  <c r="B511" i="13"/>
  <c r="C511" i="13"/>
  <c r="D511" i="13"/>
  <c r="A512" i="13"/>
  <c r="B512" i="13"/>
  <c r="C512" i="13"/>
  <c r="D512" i="13"/>
  <c r="A513" i="13"/>
  <c r="B513" i="13"/>
  <c r="C513" i="13"/>
  <c r="D513" i="13"/>
  <c r="A514" i="13"/>
  <c r="B514" i="13"/>
  <c r="C514" i="13"/>
  <c r="D514" i="13"/>
  <c r="A515" i="13"/>
  <c r="B515" i="13"/>
  <c r="C515" i="13"/>
  <c r="D515" i="13"/>
  <c r="A516" i="13"/>
  <c r="B516" i="13"/>
  <c r="C516" i="13"/>
  <c r="D516" i="13"/>
  <c r="A517" i="13"/>
  <c r="B517" i="13"/>
  <c r="C517" i="13"/>
  <c r="D517" i="13"/>
  <c r="A518" i="13"/>
  <c r="B518" i="13"/>
  <c r="C518" i="13"/>
  <c r="D518" i="13"/>
  <c r="A519" i="13"/>
  <c r="B519" i="13"/>
  <c r="C519" i="13"/>
  <c r="D519" i="13"/>
  <c r="A520" i="13"/>
  <c r="B520" i="13"/>
  <c r="C520" i="13"/>
  <c r="D520" i="13"/>
  <c r="A521" i="13"/>
  <c r="B521" i="13"/>
  <c r="C521" i="13"/>
  <c r="D521" i="13"/>
  <c r="A522" i="13"/>
  <c r="B522" i="13"/>
  <c r="C522" i="13"/>
  <c r="D522" i="13"/>
  <c r="A523" i="13"/>
  <c r="B523" i="13"/>
  <c r="C523" i="13"/>
  <c r="D523" i="13"/>
  <c r="A524" i="13"/>
  <c r="B524" i="13"/>
  <c r="C524" i="13"/>
  <c r="D524" i="13"/>
  <c r="A525" i="13"/>
  <c r="B525" i="13"/>
  <c r="C525" i="13"/>
  <c r="D525" i="13"/>
  <c r="A526" i="13"/>
  <c r="B526" i="13"/>
  <c r="C526" i="13"/>
  <c r="D526" i="13"/>
  <c r="A527" i="13"/>
  <c r="B527" i="13"/>
  <c r="C527" i="13"/>
  <c r="D527" i="13"/>
  <c r="A528" i="13"/>
  <c r="B528" i="13"/>
  <c r="C528" i="13"/>
  <c r="D528" i="13"/>
  <c r="A529" i="13"/>
  <c r="B529" i="13"/>
  <c r="C529" i="13"/>
  <c r="D529" i="13"/>
  <c r="A530" i="13"/>
  <c r="B530" i="13"/>
  <c r="C530" i="13"/>
  <c r="D530" i="13"/>
  <c r="A531" i="13"/>
  <c r="B531" i="13"/>
  <c r="C531" i="13"/>
  <c r="D531" i="13"/>
  <c r="A532" i="13"/>
  <c r="B532" i="13"/>
  <c r="C532" i="13"/>
  <c r="D532" i="13"/>
  <c r="A533" i="13"/>
  <c r="B533" i="13"/>
  <c r="C533" i="13"/>
  <c r="D533" i="13"/>
  <c r="A534" i="13"/>
  <c r="B534" i="13"/>
  <c r="C534" i="13"/>
  <c r="D534" i="13"/>
  <c r="A535" i="13"/>
  <c r="B535" i="13"/>
  <c r="C535" i="13"/>
  <c r="D535" i="13"/>
  <c r="A536" i="13"/>
  <c r="B536" i="13"/>
  <c r="C536" i="13"/>
  <c r="D536" i="13"/>
  <c r="A537" i="13"/>
  <c r="B537" i="13"/>
  <c r="C537" i="13"/>
  <c r="D537" i="13"/>
  <c r="A538" i="13"/>
  <c r="B538" i="13"/>
  <c r="C538" i="13"/>
  <c r="D538" i="13"/>
  <c r="A539" i="13"/>
  <c r="B539" i="13"/>
  <c r="C539" i="13"/>
  <c r="D539" i="13"/>
  <c r="A540" i="13"/>
  <c r="B540" i="13"/>
  <c r="C540" i="13"/>
  <c r="D540" i="13"/>
  <c r="A541" i="13"/>
  <c r="B541" i="13"/>
  <c r="C541" i="13"/>
  <c r="D541" i="13"/>
  <c r="A542" i="13"/>
  <c r="B542" i="13"/>
  <c r="C542" i="13"/>
  <c r="D542" i="13"/>
  <c r="A543" i="13"/>
  <c r="B543" i="13"/>
  <c r="C543" i="13"/>
  <c r="D543" i="13"/>
  <c r="A544" i="13"/>
  <c r="B544" i="13"/>
  <c r="C544" i="13"/>
  <c r="D544" i="13"/>
  <c r="D3840" i="16"/>
  <c r="E3840" i="16"/>
  <c r="A37" i="12"/>
  <c r="B37" i="12"/>
  <c r="C37" i="12"/>
  <c r="D37" i="12"/>
  <c r="E37" i="12"/>
  <c r="A38" i="12"/>
  <c r="B38" i="12"/>
  <c r="C38" i="12"/>
  <c r="D38" i="12"/>
  <c r="E38" i="12"/>
  <c r="A39" i="12"/>
  <c r="B39" i="12"/>
  <c r="C39" i="12"/>
  <c r="D39" i="12"/>
  <c r="E39" i="12"/>
  <c r="A40" i="12"/>
  <c r="B40" i="12"/>
  <c r="C40" i="12"/>
  <c r="D40" i="12"/>
  <c r="E40" i="12"/>
  <c r="A41" i="12"/>
  <c r="B41" i="12"/>
  <c r="C41" i="12"/>
  <c r="D41" i="12"/>
  <c r="E41" i="12"/>
  <c r="A42" i="12"/>
  <c r="B42" i="12"/>
  <c r="C42" i="12"/>
  <c r="D42" i="12"/>
  <c r="E42" i="12"/>
  <c r="A43" i="12"/>
  <c r="B43" i="12"/>
  <c r="C43" i="12"/>
  <c r="D43" i="12"/>
  <c r="E43" i="12"/>
  <c r="A44" i="12"/>
  <c r="B44" i="12"/>
  <c r="C44" i="12"/>
  <c r="D44" i="12"/>
  <c r="E44" i="12"/>
  <c r="A45" i="12"/>
  <c r="B45" i="12"/>
  <c r="C45" i="12"/>
  <c r="D45" i="12"/>
  <c r="E45" i="12"/>
  <c r="A46" i="12"/>
  <c r="B46" i="12"/>
  <c r="C46" i="12"/>
  <c r="D46" i="12"/>
  <c r="E46" i="12"/>
  <c r="A47" i="12"/>
  <c r="B47" i="12"/>
  <c r="C47" i="12"/>
  <c r="D47" i="12"/>
  <c r="E47" i="12"/>
  <c r="A48" i="12"/>
  <c r="B48" i="12"/>
  <c r="C48" i="12"/>
  <c r="D48" i="12"/>
  <c r="E48" i="12"/>
  <c r="A49" i="12"/>
  <c r="B49" i="12"/>
  <c r="C49" i="12"/>
  <c r="D49" i="12"/>
  <c r="E49" i="12"/>
  <c r="A50" i="12"/>
  <c r="B50" i="12"/>
  <c r="C50" i="12"/>
  <c r="D50" i="12"/>
  <c r="E50" i="12"/>
  <c r="A51" i="12"/>
  <c r="B51" i="12"/>
  <c r="C51" i="12"/>
  <c r="D51" i="12"/>
  <c r="E51" i="12"/>
  <c r="A52" i="12"/>
  <c r="B52" i="12"/>
  <c r="C52" i="12"/>
  <c r="D52" i="12"/>
  <c r="E52" i="12"/>
  <c r="A53" i="12"/>
  <c r="B53" i="12"/>
  <c r="C53" i="12"/>
  <c r="D53" i="12"/>
  <c r="E53" i="12"/>
  <c r="A54" i="12"/>
  <c r="B54" i="12"/>
  <c r="C54" i="12"/>
  <c r="D54" i="12"/>
  <c r="E54" i="12"/>
  <c r="A55" i="12"/>
  <c r="B55" i="12"/>
  <c r="C55" i="12"/>
  <c r="D55" i="12"/>
  <c r="E55" i="12"/>
  <c r="A56" i="12"/>
  <c r="B56" i="12"/>
  <c r="C56" i="12"/>
  <c r="D56" i="12"/>
  <c r="E56" i="12"/>
  <c r="A57" i="12"/>
  <c r="B57" i="12"/>
  <c r="C57" i="12"/>
  <c r="D57" i="12"/>
  <c r="E57" i="12"/>
  <c r="A58" i="12"/>
  <c r="B58" i="12"/>
  <c r="C58" i="12"/>
  <c r="D58" i="12"/>
  <c r="E58" i="12"/>
  <c r="A59" i="12"/>
  <c r="B59" i="12"/>
  <c r="C59" i="12"/>
  <c r="D59" i="12"/>
  <c r="E59" i="12"/>
  <c r="A60" i="12"/>
  <c r="B60" i="12"/>
  <c r="C60" i="12"/>
  <c r="D60" i="12"/>
  <c r="E60" i="12"/>
  <c r="A61" i="12"/>
  <c r="B61" i="12"/>
  <c r="C61" i="12"/>
  <c r="D61" i="12"/>
  <c r="E61" i="12"/>
  <c r="A62" i="12"/>
  <c r="B62" i="12"/>
  <c r="C62" i="12"/>
  <c r="D62" i="12"/>
  <c r="E62" i="12"/>
  <c r="A63" i="12"/>
  <c r="B63" i="12"/>
  <c r="C63" i="12"/>
  <c r="D63" i="12"/>
  <c r="E63" i="12"/>
  <c r="A64" i="12"/>
  <c r="B64" i="12"/>
  <c r="C64" i="12"/>
  <c r="D64" i="12"/>
  <c r="E64" i="12"/>
  <c r="A65" i="12"/>
  <c r="B65" i="12"/>
  <c r="C65" i="12"/>
  <c r="D65" i="12"/>
  <c r="E65" i="12"/>
  <c r="A66" i="12"/>
  <c r="B66" i="12"/>
  <c r="C66" i="12"/>
  <c r="D66" i="12"/>
  <c r="E66" i="12"/>
  <c r="A67" i="12"/>
  <c r="B67" i="12"/>
  <c r="C67" i="12"/>
  <c r="D67" i="12"/>
  <c r="E67" i="12"/>
  <c r="A68" i="12"/>
  <c r="B68" i="12"/>
  <c r="C68" i="12"/>
  <c r="D68" i="12"/>
  <c r="E68" i="12"/>
  <c r="A69" i="12"/>
  <c r="B69" i="12"/>
  <c r="C69" i="12"/>
  <c r="D69" i="12"/>
  <c r="E69" i="12"/>
  <c r="A70" i="12"/>
  <c r="B70" i="12"/>
  <c r="C70" i="12"/>
  <c r="D70" i="12"/>
  <c r="E70" i="12"/>
  <c r="A71" i="12"/>
  <c r="B71" i="12"/>
  <c r="C71" i="12"/>
  <c r="D71" i="12"/>
  <c r="E71" i="12"/>
  <c r="A72" i="12"/>
  <c r="B72" i="12"/>
  <c r="C72" i="12"/>
  <c r="D72" i="12"/>
  <c r="E72" i="12"/>
  <c r="A73" i="12"/>
  <c r="B73" i="12"/>
  <c r="C73" i="12"/>
  <c r="D73" i="12"/>
  <c r="E73" i="12"/>
  <c r="A74" i="12"/>
  <c r="B74" i="12"/>
  <c r="C74" i="12"/>
  <c r="D74" i="12"/>
  <c r="E74" i="12"/>
  <c r="A75" i="12"/>
  <c r="B75" i="12"/>
  <c r="C75" i="12"/>
  <c r="D75" i="12"/>
  <c r="E75" i="12"/>
  <c r="A76" i="12"/>
  <c r="B76" i="12"/>
  <c r="C76" i="12"/>
  <c r="D76" i="12"/>
  <c r="E76" i="12"/>
  <c r="A77" i="12"/>
  <c r="B77" i="12"/>
  <c r="C77" i="12"/>
  <c r="D77" i="12"/>
  <c r="E77" i="12"/>
  <c r="A78" i="12"/>
  <c r="B78" i="12"/>
  <c r="C78" i="12"/>
  <c r="D78" i="12"/>
  <c r="E78" i="12"/>
  <c r="A79" i="12"/>
  <c r="B79" i="12"/>
  <c r="C79" i="12"/>
  <c r="D79" i="12"/>
  <c r="E79" i="12"/>
  <c r="A80" i="12"/>
  <c r="B80" i="12"/>
  <c r="C80" i="12"/>
  <c r="D80" i="12"/>
  <c r="E80" i="12"/>
  <c r="A81" i="12"/>
  <c r="B81" i="12"/>
  <c r="C81" i="12"/>
  <c r="D81" i="12"/>
  <c r="E81" i="12"/>
  <c r="A82" i="12"/>
  <c r="B82" i="12"/>
  <c r="C82" i="12"/>
  <c r="D82" i="12"/>
  <c r="E82" i="12"/>
  <c r="A83" i="12"/>
  <c r="B83" i="12"/>
  <c r="C83" i="12"/>
  <c r="D83" i="12"/>
  <c r="E83" i="12"/>
  <c r="A84" i="12"/>
  <c r="B84" i="12"/>
  <c r="C84" i="12"/>
  <c r="D84" i="12"/>
  <c r="E84" i="12"/>
  <c r="A85" i="12"/>
  <c r="B85" i="12"/>
  <c r="C85" i="12"/>
  <c r="D85" i="12"/>
  <c r="E85" i="12"/>
  <c r="A86" i="12"/>
  <c r="B86" i="12"/>
  <c r="C86" i="12"/>
  <c r="D86" i="12"/>
  <c r="E86" i="12"/>
  <c r="A87" i="12"/>
  <c r="B87" i="12"/>
  <c r="C87" i="12"/>
  <c r="D87" i="12"/>
  <c r="E87" i="12"/>
  <c r="A88" i="12"/>
  <c r="B88" i="12"/>
  <c r="C88" i="12"/>
  <c r="D88" i="12"/>
  <c r="E88" i="12"/>
  <c r="A89" i="12"/>
  <c r="B89" i="12"/>
  <c r="C89" i="12"/>
  <c r="D89" i="12"/>
  <c r="E89" i="12"/>
  <c r="A90" i="12"/>
  <c r="B90" i="12"/>
  <c r="C90" i="12"/>
  <c r="D90" i="12"/>
  <c r="E90" i="12"/>
  <c r="A91" i="12"/>
  <c r="B91" i="12"/>
  <c r="C91" i="12"/>
  <c r="D91" i="12"/>
  <c r="E91" i="12"/>
  <c r="A92" i="12"/>
  <c r="B92" i="12"/>
  <c r="C92" i="12"/>
  <c r="D92" i="12"/>
  <c r="E92" i="12"/>
  <c r="A93" i="12"/>
  <c r="B93" i="12"/>
  <c r="C93" i="12"/>
  <c r="D93" i="12"/>
  <c r="E93" i="12"/>
  <c r="A94" i="12"/>
  <c r="B94" i="12"/>
  <c r="C94" i="12"/>
  <c r="D94" i="12"/>
  <c r="E94" i="12"/>
  <c r="A95" i="12"/>
  <c r="B95" i="12"/>
  <c r="C95" i="12"/>
  <c r="D95" i="12"/>
  <c r="E95" i="12"/>
  <c r="A96" i="12"/>
  <c r="B96" i="12"/>
  <c r="C96" i="12"/>
  <c r="D96" i="12"/>
  <c r="E96" i="12"/>
  <c r="A97" i="12"/>
  <c r="B97" i="12"/>
  <c r="C97" i="12"/>
  <c r="D97" i="12"/>
  <c r="E97" i="12"/>
  <c r="A98" i="12"/>
  <c r="B98" i="12"/>
  <c r="C98" i="12"/>
  <c r="D98" i="12"/>
  <c r="E98" i="12"/>
  <c r="A99" i="12"/>
  <c r="B99" i="12"/>
  <c r="C99" i="12"/>
  <c r="D99" i="12"/>
  <c r="E99" i="12"/>
  <c r="A100" i="12"/>
  <c r="B100" i="12"/>
  <c r="C100" i="12"/>
  <c r="D100" i="12"/>
  <c r="E100" i="12"/>
  <c r="A101" i="12"/>
  <c r="B101" i="12"/>
  <c r="C101" i="12"/>
  <c r="D101" i="12"/>
  <c r="E101" i="12"/>
  <c r="A102" i="12"/>
  <c r="B102" i="12"/>
  <c r="C102" i="12"/>
  <c r="D102" i="12"/>
  <c r="E102" i="12"/>
  <c r="A103" i="12"/>
  <c r="B103" i="12"/>
  <c r="C103" i="12"/>
  <c r="D103" i="12"/>
  <c r="E103" i="12"/>
  <c r="A104" i="12"/>
  <c r="B104" i="12"/>
  <c r="C104" i="12"/>
  <c r="D104" i="12"/>
  <c r="E104" i="12"/>
  <c r="A105" i="12"/>
  <c r="B105" i="12"/>
  <c r="C105" i="12"/>
  <c r="D105" i="12"/>
  <c r="E105" i="12"/>
  <c r="A106" i="12"/>
  <c r="B106" i="12"/>
  <c r="C106" i="12"/>
  <c r="D106" i="12"/>
  <c r="E106" i="12"/>
  <c r="A107" i="12"/>
  <c r="B107" i="12"/>
  <c r="C107" i="12"/>
  <c r="D107" i="12"/>
  <c r="E107" i="12"/>
  <c r="A108" i="12"/>
  <c r="B108" i="12"/>
  <c r="C108" i="12"/>
  <c r="D108" i="12"/>
  <c r="E108" i="12"/>
  <c r="A109" i="12"/>
  <c r="B109" i="12"/>
  <c r="C109" i="12"/>
  <c r="D109" i="12"/>
  <c r="E109" i="12"/>
  <c r="A110" i="12"/>
  <c r="B110" i="12"/>
  <c r="C110" i="12"/>
  <c r="D110" i="12"/>
  <c r="E110" i="12"/>
  <c r="A111" i="12"/>
  <c r="B111" i="12"/>
  <c r="C111" i="12"/>
  <c r="D111" i="12"/>
  <c r="E111" i="12"/>
  <c r="A112" i="12"/>
  <c r="B112" i="12"/>
  <c r="C112" i="12"/>
  <c r="D112" i="12"/>
  <c r="E112" i="12"/>
  <c r="A113" i="12"/>
  <c r="B113" i="12"/>
  <c r="C113" i="12"/>
  <c r="D113" i="12"/>
  <c r="E113" i="12"/>
  <c r="A114" i="12"/>
  <c r="B114" i="12"/>
  <c r="C114" i="12"/>
  <c r="D114" i="12"/>
  <c r="E114" i="12"/>
  <c r="A115" i="12"/>
  <c r="B115" i="12"/>
  <c r="C115" i="12"/>
  <c r="D115" i="12"/>
  <c r="E115" i="12"/>
  <c r="A116" i="12"/>
  <c r="B116" i="12"/>
  <c r="C116" i="12"/>
  <c r="D116" i="12"/>
  <c r="E116" i="12"/>
  <c r="A117" i="12"/>
  <c r="B117" i="12"/>
  <c r="C117" i="12"/>
  <c r="D117" i="12"/>
  <c r="E117" i="12"/>
  <c r="A118" i="12"/>
  <c r="B118" i="12"/>
  <c r="C118" i="12"/>
  <c r="D118" i="12"/>
  <c r="E118" i="12"/>
  <c r="A119" i="12"/>
  <c r="B119" i="12"/>
  <c r="C119" i="12"/>
  <c r="D119" i="12"/>
  <c r="E119" i="12"/>
  <c r="A120" i="12"/>
  <c r="B120" i="12"/>
  <c r="C120" i="12"/>
  <c r="D120" i="12"/>
  <c r="E120" i="12"/>
  <c r="A121" i="12"/>
  <c r="B121" i="12"/>
  <c r="C121" i="12"/>
  <c r="D121" i="12"/>
  <c r="E121" i="12"/>
  <c r="A122" i="12"/>
  <c r="B122" i="12"/>
  <c r="C122" i="12"/>
  <c r="D122" i="12"/>
  <c r="E122" i="12"/>
  <c r="A123" i="12"/>
  <c r="B123" i="12"/>
  <c r="C123" i="12"/>
  <c r="D123" i="12"/>
  <c r="E123" i="12"/>
  <c r="A124" i="12"/>
  <c r="B124" i="12"/>
  <c r="C124" i="12"/>
  <c r="D124" i="12"/>
  <c r="E124" i="12"/>
  <c r="A125" i="12"/>
  <c r="B125" i="12"/>
  <c r="C125" i="12"/>
  <c r="D125" i="12"/>
  <c r="E125" i="12"/>
  <c r="A126" i="12"/>
  <c r="B126" i="12"/>
  <c r="C126" i="12"/>
  <c r="D126" i="12"/>
  <c r="E126" i="12"/>
  <c r="A127" i="12"/>
  <c r="B127" i="12"/>
  <c r="C127" i="12"/>
  <c r="D127" i="12"/>
  <c r="E127" i="12"/>
  <c r="A128" i="12"/>
  <c r="B128" i="12"/>
  <c r="C128" i="12"/>
  <c r="D128" i="12"/>
  <c r="E128" i="12"/>
  <c r="A129" i="12"/>
  <c r="B129" i="12"/>
  <c r="C129" i="12"/>
  <c r="D129" i="12"/>
  <c r="E129" i="12"/>
  <c r="A130" i="12"/>
  <c r="B130" i="12"/>
  <c r="C130" i="12"/>
  <c r="D130" i="12"/>
  <c r="E130" i="12"/>
  <c r="A131" i="12"/>
  <c r="B131" i="12"/>
  <c r="C131" i="12"/>
  <c r="D131" i="12"/>
  <c r="E131" i="12"/>
  <c r="A132" i="12"/>
  <c r="B132" i="12"/>
  <c r="C132" i="12"/>
  <c r="D132" i="12"/>
  <c r="E132" i="12"/>
  <c r="A133" i="12"/>
  <c r="B133" i="12"/>
  <c r="C133" i="12"/>
  <c r="D133" i="12"/>
  <c r="E133" i="12"/>
  <c r="A134" i="12"/>
  <c r="B134" i="12"/>
  <c r="C134" i="12"/>
  <c r="D134" i="12"/>
  <c r="E134" i="12"/>
  <c r="A135" i="12"/>
  <c r="B135" i="12"/>
  <c r="C135" i="12"/>
  <c r="D135" i="12"/>
  <c r="E135" i="12"/>
  <c r="A136" i="12"/>
  <c r="B136" i="12"/>
  <c r="C136" i="12"/>
  <c r="D136" i="12"/>
  <c r="E136" i="12"/>
  <c r="A137" i="12"/>
  <c r="B137" i="12"/>
  <c r="C137" i="12"/>
  <c r="D137" i="12"/>
  <c r="E137" i="12"/>
  <c r="A138" i="12"/>
  <c r="B138" i="12"/>
  <c r="C138" i="12"/>
  <c r="D138" i="12"/>
  <c r="E138" i="12"/>
  <c r="A139" i="12"/>
  <c r="B139" i="12"/>
  <c r="C139" i="12"/>
  <c r="D139" i="12"/>
  <c r="E139" i="12"/>
  <c r="A140" i="12"/>
  <c r="B140" i="12"/>
  <c r="C140" i="12"/>
  <c r="D140" i="12"/>
  <c r="E140" i="12"/>
  <c r="A141" i="12"/>
  <c r="B141" i="12"/>
  <c r="C141" i="12"/>
  <c r="D141" i="12"/>
  <c r="E141" i="12"/>
  <c r="A142" i="12"/>
  <c r="B142" i="12"/>
  <c r="C142" i="12"/>
  <c r="D142" i="12"/>
  <c r="E142" i="12"/>
  <c r="A143" i="12"/>
  <c r="B143" i="12"/>
  <c r="C143" i="12"/>
  <c r="D143" i="12"/>
  <c r="E143" i="12"/>
  <c r="A144" i="12"/>
  <c r="B144" i="12"/>
  <c r="C144" i="12"/>
  <c r="D144" i="12"/>
  <c r="E144" i="12"/>
  <c r="A145" i="12"/>
  <c r="B145" i="12"/>
  <c r="C145" i="12"/>
  <c r="D145" i="12"/>
  <c r="E145" i="12"/>
  <c r="A146" i="12"/>
  <c r="B146" i="12"/>
  <c r="C146" i="12"/>
  <c r="D146" i="12"/>
  <c r="E146" i="12"/>
  <c r="A147" i="12"/>
  <c r="B147" i="12"/>
  <c r="C147" i="12"/>
  <c r="D147" i="12"/>
  <c r="E147" i="12"/>
  <c r="A148" i="12"/>
  <c r="B148" i="12"/>
  <c r="C148" i="12"/>
  <c r="D148" i="12"/>
  <c r="E148" i="12"/>
  <c r="A149" i="12"/>
  <c r="B149" i="12"/>
  <c r="C149" i="12"/>
  <c r="D149" i="12"/>
  <c r="E149" i="12"/>
  <c r="A150" i="12"/>
  <c r="B150" i="12"/>
  <c r="C150" i="12"/>
  <c r="D150" i="12"/>
  <c r="E150" i="12"/>
  <c r="A151" i="12"/>
  <c r="B151" i="12"/>
  <c r="C151" i="12"/>
  <c r="D151" i="12"/>
  <c r="E151" i="12"/>
  <c r="A152" i="12"/>
  <c r="B152" i="12"/>
  <c r="C152" i="12"/>
  <c r="D152" i="12"/>
  <c r="E152" i="12"/>
  <c r="A153" i="12"/>
  <c r="B153" i="12"/>
  <c r="C153" i="12"/>
  <c r="D153" i="12"/>
  <c r="E153" i="12"/>
  <c r="A154" i="12"/>
  <c r="B154" i="12"/>
  <c r="C154" i="12"/>
  <c r="D154" i="12"/>
  <c r="E154" i="12"/>
  <c r="A155" i="12"/>
  <c r="B155" i="12"/>
  <c r="C155" i="12"/>
  <c r="D155" i="12"/>
  <c r="E155" i="12"/>
  <c r="A156" i="12"/>
  <c r="B156" i="12"/>
  <c r="C156" i="12"/>
  <c r="D156" i="12"/>
  <c r="E156" i="12"/>
  <c r="A157" i="12"/>
  <c r="B157" i="12"/>
  <c r="C157" i="12"/>
  <c r="D157" i="12"/>
  <c r="E157" i="12"/>
  <c r="A158" i="12"/>
  <c r="B158" i="12"/>
  <c r="C158" i="12"/>
  <c r="D158" i="12"/>
  <c r="E158" i="12"/>
  <c r="A159" i="12"/>
  <c r="B159" i="12"/>
  <c r="C159" i="12"/>
  <c r="D159" i="12"/>
  <c r="E159" i="12"/>
  <c r="A160" i="12"/>
  <c r="B160" i="12"/>
  <c r="C160" i="12"/>
  <c r="D160" i="12"/>
  <c r="E160" i="12"/>
  <c r="A161" i="12"/>
  <c r="B161" i="12"/>
  <c r="C161" i="12"/>
  <c r="D161" i="12"/>
  <c r="E161" i="12"/>
  <c r="A162" i="12"/>
  <c r="B162" i="12"/>
  <c r="C162" i="12"/>
  <c r="D162" i="12"/>
  <c r="E162" i="12"/>
  <c r="A163" i="12"/>
  <c r="B163" i="12"/>
  <c r="C163" i="12"/>
  <c r="D163" i="12"/>
  <c r="E163" i="12"/>
  <c r="A164" i="12"/>
  <c r="B164" i="12"/>
  <c r="C164" i="12"/>
  <c r="D164" i="12"/>
  <c r="E164" i="12"/>
  <c r="A165" i="12"/>
  <c r="B165" i="12"/>
  <c r="C165" i="12"/>
  <c r="D165" i="12"/>
  <c r="E165" i="12"/>
  <c r="A166" i="12"/>
  <c r="B166" i="12"/>
  <c r="C166" i="12"/>
  <c r="D166" i="12"/>
  <c r="E166" i="12"/>
  <c r="A167" i="12"/>
  <c r="B167" i="12"/>
  <c r="C167" i="12"/>
  <c r="D167" i="12"/>
  <c r="E167" i="12"/>
  <c r="A168" i="12"/>
  <c r="B168" i="12"/>
  <c r="C168" i="12"/>
  <c r="D168" i="12"/>
  <c r="E168" i="12"/>
  <c r="A169" i="12"/>
  <c r="B169" i="12"/>
  <c r="C169" i="12"/>
  <c r="D169" i="12"/>
  <c r="E169" i="12"/>
  <c r="A170" i="12"/>
  <c r="B170" i="12"/>
  <c r="C170" i="12"/>
  <c r="D170" i="12"/>
  <c r="E170" i="12"/>
  <c r="A171" i="12"/>
  <c r="B171" i="12"/>
  <c r="C171" i="12"/>
  <c r="D171" i="12"/>
  <c r="E171" i="12"/>
  <c r="A172" i="12"/>
  <c r="B172" i="12"/>
  <c r="C172" i="12"/>
  <c r="D172" i="12"/>
  <c r="E172" i="12"/>
  <c r="A173" i="12"/>
  <c r="B173" i="12"/>
  <c r="C173" i="12"/>
  <c r="D173" i="12"/>
  <c r="E173" i="12"/>
  <c r="A174" i="12"/>
  <c r="B174" i="12"/>
  <c r="C174" i="12"/>
  <c r="D174" i="12"/>
  <c r="E174" i="12"/>
  <c r="A175" i="12"/>
  <c r="B175" i="12"/>
  <c r="C175" i="12"/>
  <c r="D175" i="12"/>
  <c r="E175" i="12"/>
  <c r="A176" i="12"/>
  <c r="B176" i="12"/>
  <c r="C176" i="12"/>
  <c r="D176" i="12"/>
  <c r="E176" i="12"/>
  <c r="A177" i="12"/>
  <c r="B177" i="12"/>
  <c r="C177" i="12"/>
  <c r="D177" i="12"/>
  <c r="E177" i="12"/>
  <c r="A178" i="12"/>
  <c r="B178" i="12"/>
  <c r="C178" i="12"/>
  <c r="D178" i="12"/>
  <c r="E178" i="12"/>
  <c r="A179" i="12"/>
  <c r="B179" i="12"/>
  <c r="C179" i="12"/>
  <c r="D179" i="12"/>
  <c r="E179" i="12"/>
  <c r="A180" i="12"/>
  <c r="B180" i="12"/>
  <c r="C180" i="12"/>
  <c r="D180" i="12"/>
  <c r="E180" i="12"/>
  <c r="A181" i="12"/>
  <c r="B181" i="12"/>
  <c r="C181" i="12"/>
  <c r="D181" i="12"/>
  <c r="E181" i="12"/>
  <c r="A182" i="12"/>
  <c r="B182" i="12"/>
  <c r="C182" i="12"/>
  <c r="D182" i="12"/>
  <c r="E182" i="12"/>
  <c r="A183" i="12"/>
  <c r="B183" i="12"/>
  <c r="C183" i="12"/>
  <c r="D183" i="12"/>
  <c r="E183" i="12"/>
  <c r="A184" i="12"/>
  <c r="B184" i="12"/>
  <c r="C184" i="12"/>
  <c r="D184" i="12"/>
  <c r="E184" i="12"/>
  <c r="A185" i="12"/>
  <c r="B185" i="12"/>
  <c r="C185" i="12"/>
  <c r="D185" i="12"/>
  <c r="E185" i="12"/>
  <c r="A186" i="12"/>
  <c r="B186" i="12"/>
  <c r="C186" i="12"/>
  <c r="D186" i="12"/>
  <c r="E186" i="12"/>
  <c r="A187" i="12"/>
  <c r="B187" i="12"/>
  <c r="C187" i="12"/>
  <c r="D187" i="12"/>
  <c r="E187" i="12"/>
  <c r="A188" i="12"/>
  <c r="B188" i="12"/>
  <c r="C188" i="12"/>
  <c r="D188" i="12"/>
  <c r="E188" i="12"/>
  <c r="A189" i="12"/>
  <c r="B189" i="12"/>
  <c r="C189" i="12"/>
  <c r="D189" i="12"/>
  <c r="E189" i="12"/>
  <c r="A190" i="12"/>
  <c r="B190" i="12"/>
  <c r="C190" i="12"/>
  <c r="D190" i="12"/>
  <c r="E190" i="12"/>
  <c r="A191" i="12"/>
  <c r="B191" i="12"/>
  <c r="C191" i="12"/>
  <c r="D191" i="12"/>
  <c r="E191" i="12"/>
  <c r="A192" i="12"/>
  <c r="B192" i="12"/>
  <c r="C192" i="12"/>
  <c r="D192" i="12"/>
  <c r="E192" i="12"/>
  <c r="A193" i="12"/>
  <c r="B193" i="12"/>
  <c r="C193" i="12"/>
  <c r="D193" i="12"/>
  <c r="E193" i="12"/>
  <c r="A194" i="12"/>
  <c r="B194" i="12"/>
  <c r="C194" i="12"/>
  <c r="D194" i="12"/>
  <c r="E194" i="12"/>
  <c r="A195" i="12"/>
  <c r="B195" i="12"/>
  <c r="C195" i="12"/>
  <c r="D195" i="12"/>
  <c r="E195" i="12"/>
  <c r="A196" i="12"/>
  <c r="B196" i="12"/>
  <c r="C196" i="12"/>
  <c r="D196" i="12"/>
  <c r="E196" i="12"/>
  <c r="A197" i="12"/>
  <c r="B197" i="12"/>
  <c r="C197" i="12"/>
  <c r="D197" i="12"/>
  <c r="E197" i="12"/>
  <c r="A198" i="12"/>
  <c r="B198" i="12"/>
  <c r="C198" i="12"/>
  <c r="D198" i="12"/>
  <c r="E198" i="12"/>
  <c r="A199" i="12"/>
  <c r="B199" i="12"/>
  <c r="C199" i="12"/>
  <c r="D199" i="12"/>
  <c r="E199" i="12"/>
  <c r="A200" i="12"/>
  <c r="B200" i="12"/>
  <c r="C200" i="12"/>
  <c r="D200" i="12"/>
  <c r="E200" i="12"/>
  <c r="A201" i="12"/>
  <c r="B201" i="12"/>
  <c r="C201" i="12"/>
  <c r="D201" i="12"/>
  <c r="E201" i="12"/>
  <c r="A202" i="12"/>
  <c r="B202" i="12"/>
  <c r="C202" i="12"/>
  <c r="D202" i="12"/>
  <c r="E202" i="12"/>
  <c r="A203" i="12"/>
  <c r="B203" i="12"/>
  <c r="C203" i="12"/>
  <c r="D203" i="12"/>
  <c r="E203" i="12"/>
  <c r="A204" i="12"/>
  <c r="B204" i="12"/>
  <c r="C204" i="12"/>
  <c r="D204" i="12"/>
  <c r="E204" i="12"/>
  <c r="A205" i="12"/>
  <c r="B205" i="12"/>
  <c r="C205" i="12"/>
  <c r="D205" i="12"/>
  <c r="E205" i="12"/>
  <c r="A206" i="12"/>
  <c r="B206" i="12"/>
  <c r="C206" i="12"/>
  <c r="D206" i="12"/>
  <c r="E206" i="12"/>
  <c r="A207" i="12"/>
  <c r="B207" i="12"/>
  <c r="C207" i="12"/>
  <c r="D207" i="12"/>
  <c r="E207" i="12"/>
  <c r="A208" i="12"/>
  <c r="B208" i="12"/>
  <c r="C208" i="12"/>
  <c r="D208" i="12"/>
  <c r="E208" i="12"/>
  <c r="A209" i="12"/>
  <c r="B209" i="12"/>
  <c r="C209" i="12"/>
  <c r="D209" i="12"/>
  <c r="E209" i="12"/>
  <c r="A210" i="12"/>
  <c r="B210" i="12"/>
  <c r="C210" i="12"/>
  <c r="D210" i="12"/>
  <c r="E210" i="12"/>
  <c r="A211" i="12"/>
  <c r="B211" i="12"/>
  <c r="C211" i="12"/>
  <c r="D211" i="12"/>
  <c r="E211" i="12"/>
  <c r="A212" i="12"/>
  <c r="B212" i="12"/>
  <c r="C212" i="12"/>
  <c r="D212" i="12"/>
  <c r="E212" i="12"/>
  <c r="A213" i="12"/>
  <c r="B213" i="12"/>
  <c r="C213" i="12"/>
  <c r="D213" i="12"/>
  <c r="E213" i="12"/>
  <c r="A214" i="12"/>
  <c r="B214" i="12"/>
  <c r="C214" i="12"/>
  <c r="D214" i="12"/>
  <c r="E214" i="12"/>
  <c r="A215" i="12"/>
  <c r="B215" i="12"/>
  <c r="C215" i="12"/>
  <c r="D215" i="12"/>
  <c r="E215" i="12"/>
  <c r="A216" i="12"/>
  <c r="B216" i="12"/>
  <c r="C216" i="12"/>
  <c r="D216" i="12"/>
  <c r="E216" i="12"/>
  <c r="A217" i="12"/>
  <c r="B217" i="12"/>
  <c r="C217" i="12"/>
  <c r="D217" i="12"/>
  <c r="E217" i="12"/>
  <c r="A218" i="12"/>
  <c r="B218" i="12"/>
  <c r="C218" i="12"/>
  <c r="D218" i="12"/>
  <c r="E218" i="12"/>
  <c r="A219" i="12"/>
  <c r="B219" i="12"/>
  <c r="C219" i="12"/>
  <c r="D219" i="12"/>
  <c r="E219" i="12"/>
  <c r="A220" i="12"/>
  <c r="B220" i="12"/>
  <c r="C220" i="12"/>
  <c r="D220" i="12"/>
  <c r="E220" i="12"/>
  <c r="A221" i="12"/>
  <c r="B221" i="12"/>
  <c r="C221" i="12"/>
  <c r="D221" i="12"/>
  <c r="E221" i="12"/>
  <c r="A222" i="12"/>
  <c r="B222" i="12"/>
  <c r="C222" i="12"/>
  <c r="D222" i="12"/>
  <c r="E222" i="12"/>
  <c r="A223" i="12"/>
  <c r="B223" i="12"/>
  <c r="C223" i="12"/>
  <c r="D223" i="12"/>
  <c r="E223" i="12"/>
  <c r="A224" i="12"/>
  <c r="B224" i="12"/>
  <c r="C224" i="12"/>
  <c r="D224" i="12"/>
  <c r="E224" i="12"/>
  <c r="A225" i="12"/>
  <c r="B225" i="12"/>
  <c r="C225" i="12"/>
  <c r="D225" i="12"/>
  <c r="E225" i="12"/>
  <c r="A226" i="12"/>
  <c r="B226" i="12"/>
  <c r="C226" i="12"/>
  <c r="D226" i="12"/>
  <c r="E226" i="12"/>
  <c r="A227" i="12"/>
  <c r="B227" i="12"/>
  <c r="C227" i="12"/>
  <c r="D227" i="12"/>
  <c r="E227" i="12"/>
  <c r="A228" i="12"/>
  <c r="B228" i="12"/>
  <c r="C228" i="12"/>
  <c r="D228" i="12"/>
  <c r="E228" i="12"/>
  <c r="A229" i="12"/>
  <c r="B229" i="12"/>
  <c r="C229" i="12"/>
  <c r="D229" i="12"/>
  <c r="E229" i="12"/>
  <c r="A230" i="12"/>
  <c r="B230" i="12"/>
  <c r="C230" i="12"/>
  <c r="D230" i="12"/>
  <c r="E230" i="12"/>
  <c r="A231" i="12"/>
  <c r="B231" i="12"/>
  <c r="C231" i="12"/>
  <c r="D231" i="12"/>
  <c r="E231" i="12"/>
  <c r="A232" i="12"/>
  <c r="B232" i="12"/>
  <c r="C232" i="12"/>
  <c r="D232" i="12"/>
  <c r="E232" i="12"/>
  <c r="A233" i="12"/>
  <c r="B233" i="12"/>
  <c r="C233" i="12"/>
  <c r="D233" i="12"/>
  <c r="E233" i="12"/>
  <c r="A234" i="12"/>
  <c r="B234" i="12"/>
  <c r="C234" i="12"/>
  <c r="D234" i="12"/>
  <c r="E234" i="12"/>
  <c r="A235" i="12"/>
  <c r="B235" i="12"/>
  <c r="C235" i="12"/>
  <c r="D235" i="12"/>
  <c r="E235" i="12"/>
  <c r="A236" i="12"/>
  <c r="B236" i="12"/>
  <c r="C236" i="12"/>
  <c r="D236" i="12"/>
  <c r="E236" i="12"/>
  <c r="A237" i="12"/>
  <c r="B237" i="12"/>
  <c r="C237" i="12"/>
  <c r="D237" i="12"/>
  <c r="E237" i="12"/>
  <c r="A238" i="12"/>
  <c r="B238" i="12"/>
  <c r="C238" i="12"/>
  <c r="D238" i="12"/>
  <c r="E238" i="12"/>
  <c r="A239" i="12"/>
  <c r="B239" i="12"/>
  <c r="C239" i="12"/>
  <c r="D239" i="12"/>
  <c r="E239" i="12"/>
  <c r="A240" i="12"/>
  <c r="B240" i="12"/>
  <c r="C240" i="12"/>
  <c r="D240" i="12"/>
  <c r="E240" i="12"/>
  <c r="A241" i="12"/>
  <c r="B241" i="12"/>
  <c r="C241" i="12"/>
  <c r="D241" i="12"/>
  <c r="E241" i="12"/>
  <c r="A242" i="12"/>
  <c r="B242" i="12"/>
  <c r="C242" i="12"/>
  <c r="D242" i="12"/>
  <c r="E242" i="12"/>
  <c r="A243" i="12"/>
  <c r="B243" i="12"/>
  <c r="C243" i="12"/>
  <c r="D243" i="12"/>
  <c r="E243" i="12"/>
  <c r="A244" i="12"/>
  <c r="B244" i="12"/>
  <c r="C244" i="12"/>
  <c r="D244" i="12"/>
  <c r="E244" i="12"/>
  <c r="A245" i="12"/>
  <c r="B245" i="12"/>
  <c r="C245" i="12"/>
  <c r="D245" i="12"/>
  <c r="E245" i="12"/>
  <c r="A246" i="12"/>
  <c r="B246" i="12"/>
  <c r="C246" i="12"/>
  <c r="D246" i="12"/>
  <c r="E246" i="12"/>
  <c r="A247" i="12"/>
  <c r="B247" i="12"/>
  <c r="C247" i="12"/>
  <c r="D247" i="12"/>
  <c r="E247" i="12"/>
  <c r="A248" i="12"/>
  <c r="B248" i="12"/>
  <c r="C248" i="12"/>
  <c r="D248" i="12"/>
  <c r="E248" i="12"/>
  <c r="A249" i="12"/>
  <c r="B249" i="12"/>
  <c r="C249" i="12"/>
  <c r="D249" i="12"/>
  <c r="E249" i="12"/>
  <c r="A250" i="12"/>
  <c r="B250" i="12"/>
  <c r="C250" i="12"/>
  <c r="D250" i="12"/>
  <c r="E250" i="12"/>
  <c r="A251" i="12"/>
  <c r="B251" i="12"/>
  <c r="C251" i="12"/>
  <c r="D251" i="12"/>
  <c r="E251" i="12"/>
  <c r="A252" i="12"/>
  <c r="B252" i="12"/>
  <c r="C252" i="12"/>
  <c r="D252" i="12"/>
  <c r="E252" i="12"/>
  <c r="A253" i="12"/>
  <c r="B253" i="12"/>
  <c r="C253" i="12"/>
  <c r="D253" i="12"/>
  <c r="E253" i="12"/>
  <c r="A254" i="12"/>
  <c r="B254" i="12"/>
  <c r="C254" i="12"/>
  <c r="D254" i="12"/>
  <c r="E254" i="12"/>
  <c r="A255" i="12"/>
  <c r="B255" i="12"/>
  <c r="C255" i="12"/>
  <c r="D255" i="12"/>
  <c r="E255" i="12"/>
  <c r="A256" i="12"/>
  <c r="B256" i="12"/>
  <c r="C256" i="12"/>
  <c r="D256" i="12"/>
  <c r="E256" i="12"/>
  <c r="A257" i="12"/>
  <c r="B257" i="12"/>
  <c r="C257" i="12"/>
  <c r="D257" i="12"/>
  <c r="E257" i="12"/>
  <c r="A258" i="12"/>
  <c r="B258" i="12"/>
  <c r="C258" i="12"/>
  <c r="D258" i="12"/>
  <c r="E258" i="12"/>
  <c r="A259" i="12"/>
  <c r="B259" i="12"/>
  <c r="C259" i="12"/>
  <c r="D259" i="12"/>
  <c r="E259" i="12"/>
  <c r="A260" i="12"/>
  <c r="B260" i="12"/>
  <c r="C260" i="12"/>
  <c r="D260" i="12"/>
  <c r="E260" i="12"/>
  <c r="A261" i="12"/>
  <c r="B261" i="12"/>
  <c r="C261" i="12"/>
  <c r="D261" i="12"/>
  <c r="E261" i="12"/>
  <c r="A262" i="12"/>
  <c r="B262" i="12"/>
  <c r="C262" i="12"/>
  <c r="D262" i="12"/>
  <c r="E262" i="12"/>
  <c r="A263" i="12"/>
  <c r="B263" i="12"/>
  <c r="C263" i="12"/>
  <c r="D263" i="12"/>
  <c r="E263" i="12"/>
  <c r="A264" i="12"/>
  <c r="B264" i="12"/>
  <c r="C264" i="12"/>
  <c r="D264" i="12"/>
  <c r="E264" i="12"/>
  <c r="A265" i="12"/>
  <c r="B265" i="12"/>
  <c r="C265" i="12"/>
  <c r="D265" i="12"/>
  <c r="E265" i="12"/>
  <c r="A266" i="12"/>
  <c r="B266" i="12"/>
  <c r="C266" i="12"/>
  <c r="D266" i="12"/>
  <c r="E266" i="12"/>
  <c r="A267" i="12"/>
  <c r="B267" i="12"/>
  <c r="C267" i="12"/>
  <c r="D267" i="12"/>
  <c r="E267" i="12"/>
  <c r="A268" i="12"/>
  <c r="B268" i="12"/>
  <c r="C268" i="12"/>
  <c r="D268" i="12"/>
  <c r="E268" i="12"/>
  <c r="A269" i="12"/>
  <c r="B269" i="12"/>
  <c r="C269" i="12"/>
  <c r="D269" i="12"/>
  <c r="E269" i="12"/>
  <c r="A270" i="12"/>
  <c r="B270" i="12"/>
  <c r="C270" i="12"/>
  <c r="D270" i="12"/>
  <c r="E270" i="12"/>
  <c r="A271" i="12"/>
  <c r="B271" i="12"/>
  <c r="C271" i="12"/>
  <c r="D271" i="12"/>
  <c r="E271" i="12"/>
  <c r="A272" i="12"/>
  <c r="B272" i="12"/>
  <c r="C272" i="12"/>
  <c r="D272" i="12"/>
  <c r="E272" i="12"/>
  <c r="A273" i="12"/>
  <c r="B273" i="12"/>
  <c r="C273" i="12"/>
  <c r="D273" i="12"/>
  <c r="E273" i="12"/>
  <c r="A274" i="12"/>
  <c r="B274" i="12"/>
  <c r="C274" i="12"/>
  <c r="D274" i="12"/>
  <c r="E274" i="12"/>
  <c r="A275" i="12"/>
  <c r="B275" i="12"/>
  <c r="C275" i="12"/>
  <c r="D275" i="12"/>
  <c r="E275" i="12"/>
  <c r="A276" i="12"/>
  <c r="B276" i="12"/>
  <c r="C276" i="12"/>
  <c r="D276" i="12"/>
  <c r="E276" i="12"/>
  <c r="A277" i="12"/>
  <c r="B277" i="12"/>
  <c r="C277" i="12"/>
  <c r="D277" i="12"/>
  <c r="E277" i="12"/>
  <c r="A278" i="12"/>
  <c r="B278" i="12"/>
  <c r="C278" i="12"/>
  <c r="D278" i="12"/>
  <c r="E278" i="12"/>
  <c r="A279" i="12"/>
  <c r="B279" i="12"/>
  <c r="C279" i="12"/>
  <c r="D279" i="12"/>
  <c r="E279" i="12"/>
  <c r="A280" i="12"/>
  <c r="B280" i="12"/>
  <c r="C280" i="12"/>
  <c r="D280" i="12"/>
  <c r="E280" i="12"/>
  <c r="A281" i="12"/>
  <c r="B281" i="12"/>
  <c r="C281" i="12"/>
  <c r="D281" i="12"/>
  <c r="E281" i="12"/>
  <c r="A282" i="12"/>
  <c r="B282" i="12"/>
  <c r="C282" i="12"/>
  <c r="D282" i="12"/>
  <c r="E282" i="12"/>
  <c r="A283" i="12"/>
  <c r="B283" i="12"/>
  <c r="C283" i="12"/>
  <c r="D283" i="12"/>
  <c r="E283" i="12"/>
  <c r="A284" i="12"/>
  <c r="B284" i="12"/>
  <c r="C284" i="12"/>
  <c r="D284" i="12"/>
  <c r="E284" i="12"/>
  <c r="A285" i="12"/>
  <c r="B285" i="12"/>
  <c r="C285" i="12"/>
  <c r="D285" i="12"/>
  <c r="E285" i="12"/>
  <c r="A286" i="12"/>
  <c r="B286" i="12"/>
  <c r="C286" i="12"/>
  <c r="D286" i="12"/>
  <c r="E286" i="12"/>
  <c r="A287" i="12"/>
  <c r="B287" i="12"/>
  <c r="C287" i="12"/>
  <c r="D287" i="12"/>
  <c r="E287" i="12"/>
  <c r="A288" i="12"/>
  <c r="B288" i="12"/>
  <c r="C288" i="12"/>
  <c r="D288" i="12"/>
  <c r="E288" i="12"/>
  <c r="A289" i="12"/>
  <c r="B289" i="12"/>
  <c r="C289" i="12"/>
  <c r="D289" i="12"/>
  <c r="E289" i="12"/>
  <c r="A290" i="12"/>
  <c r="B290" i="12"/>
  <c r="C290" i="12"/>
  <c r="D290" i="12"/>
  <c r="E290" i="12"/>
  <c r="A291" i="12"/>
  <c r="B291" i="12"/>
  <c r="C291" i="12"/>
  <c r="D291" i="12"/>
  <c r="E291" i="12"/>
  <c r="A292" i="12"/>
  <c r="B292" i="12"/>
  <c r="C292" i="12"/>
  <c r="D292" i="12"/>
  <c r="E292" i="12"/>
  <c r="A293" i="12"/>
  <c r="B293" i="12"/>
  <c r="C293" i="12"/>
  <c r="D293" i="12"/>
  <c r="E293" i="12"/>
  <c r="A294" i="12"/>
  <c r="B294" i="12"/>
  <c r="C294" i="12"/>
  <c r="D294" i="12"/>
  <c r="E294" i="12"/>
  <c r="A295" i="12"/>
  <c r="B295" i="12"/>
  <c r="C295" i="12"/>
  <c r="D295" i="12"/>
  <c r="E295" i="12"/>
  <c r="A296" i="12"/>
  <c r="B296" i="12"/>
  <c r="C296" i="12"/>
  <c r="D296" i="12"/>
  <c r="E296" i="12"/>
  <c r="A297" i="12"/>
  <c r="B297" i="12"/>
  <c r="C297" i="12"/>
  <c r="D297" i="12"/>
  <c r="E297" i="12"/>
  <c r="A298" i="12"/>
  <c r="B298" i="12"/>
  <c r="C298" i="12"/>
  <c r="D298" i="12"/>
  <c r="E298" i="12"/>
  <c r="A299" i="12"/>
  <c r="B299" i="12"/>
  <c r="C299" i="12"/>
  <c r="D299" i="12"/>
  <c r="E299" i="12"/>
  <c r="A300" i="12"/>
  <c r="B300" i="12"/>
  <c r="C300" i="12"/>
  <c r="D300" i="12"/>
  <c r="E300" i="12"/>
  <c r="A301" i="12"/>
  <c r="B301" i="12"/>
  <c r="C301" i="12"/>
  <c r="D301" i="12"/>
  <c r="E301" i="12"/>
  <c r="A302" i="12"/>
  <c r="B302" i="12"/>
  <c r="C302" i="12"/>
  <c r="D302" i="12"/>
  <c r="E302" i="12"/>
  <c r="A303" i="12"/>
  <c r="B303" i="12"/>
  <c r="C303" i="12"/>
  <c r="D303" i="12"/>
  <c r="E303" i="12"/>
  <c r="A304" i="12"/>
  <c r="B304" i="12"/>
  <c r="C304" i="12"/>
  <c r="D304" i="12"/>
  <c r="E304" i="12"/>
  <c r="A305" i="12"/>
  <c r="B305" i="12"/>
  <c r="C305" i="12"/>
  <c r="D305" i="12"/>
  <c r="E305" i="12"/>
  <c r="A306" i="12"/>
  <c r="B306" i="12"/>
  <c r="C306" i="12"/>
  <c r="D306" i="12"/>
  <c r="E306" i="12"/>
  <c r="A307" i="12"/>
  <c r="B307" i="12"/>
  <c r="C307" i="12"/>
  <c r="D307" i="12"/>
  <c r="E307" i="12"/>
  <c r="A308" i="12"/>
  <c r="B308" i="12"/>
  <c r="C308" i="12"/>
  <c r="D308" i="12"/>
  <c r="E308" i="12"/>
  <c r="A309" i="12"/>
  <c r="B309" i="12"/>
  <c r="C309" i="12"/>
  <c r="D309" i="12"/>
  <c r="E309" i="12"/>
  <c r="A310" i="12"/>
  <c r="B310" i="12"/>
  <c r="C310" i="12"/>
  <c r="D310" i="12"/>
  <c r="E310" i="12"/>
  <c r="A311" i="12"/>
  <c r="B311" i="12"/>
  <c r="C311" i="12"/>
  <c r="D311" i="12"/>
  <c r="E311" i="12"/>
  <c r="A312" i="12"/>
  <c r="B312" i="12"/>
  <c r="C312" i="12"/>
  <c r="D312" i="12"/>
  <c r="E312" i="12"/>
  <c r="A313" i="12"/>
  <c r="B313" i="12"/>
  <c r="C313" i="12"/>
  <c r="D313" i="12"/>
  <c r="E313" i="12"/>
  <c r="A314" i="12"/>
  <c r="B314" i="12"/>
  <c r="C314" i="12"/>
  <c r="D314" i="12"/>
  <c r="E314" i="12"/>
  <c r="A315" i="12"/>
  <c r="B315" i="12"/>
  <c r="C315" i="12"/>
  <c r="D315" i="12"/>
  <c r="E315" i="12"/>
  <c r="A316" i="12"/>
  <c r="B316" i="12"/>
  <c r="C316" i="12"/>
  <c r="D316" i="12"/>
  <c r="E316" i="12"/>
  <c r="A317" i="12"/>
  <c r="B317" i="12"/>
  <c r="C317" i="12"/>
  <c r="D317" i="12"/>
  <c r="E317" i="12"/>
  <c r="A318" i="12"/>
  <c r="B318" i="12"/>
  <c r="C318" i="12"/>
  <c r="D318" i="12"/>
  <c r="E318" i="12"/>
  <c r="A319" i="12"/>
  <c r="B319" i="12"/>
  <c r="C319" i="12"/>
  <c r="D319" i="12"/>
  <c r="E319" i="12"/>
  <c r="A320" i="12"/>
  <c r="B320" i="12"/>
  <c r="C320" i="12"/>
  <c r="D320" i="12"/>
  <c r="E320" i="12"/>
  <c r="A321" i="12"/>
  <c r="B321" i="12"/>
  <c r="C321" i="12"/>
  <c r="D321" i="12"/>
  <c r="E321" i="12"/>
  <c r="A322" i="12"/>
  <c r="B322" i="12"/>
  <c r="C322" i="12"/>
  <c r="D322" i="12"/>
  <c r="E322" i="12"/>
  <c r="A323" i="12"/>
  <c r="B323" i="12"/>
  <c r="C323" i="12"/>
  <c r="D323" i="12"/>
  <c r="E323" i="12"/>
  <c r="A324" i="12"/>
  <c r="B324" i="12"/>
  <c r="C324" i="12"/>
  <c r="D324" i="12"/>
  <c r="E324" i="12"/>
  <c r="A325" i="12"/>
  <c r="B325" i="12"/>
  <c r="C325" i="12"/>
  <c r="D325" i="12"/>
  <c r="E325" i="12"/>
  <c r="A326" i="12"/>
  <c r="B326" i="12"/>
  <c r="C326" i="12"/>
  <c r="D326" i="12"/>
  <c r="E326" i="12"/>
  <c r="A327" i="12"/>
  <c r="B327" i="12"/>
  <c r="C327" i="12"/>
  <c r="D327" i="12"/>
  <c r="E327" i="12"/>
  <c r="A328" i="12"/>
  <c r="B328" i="12"/>
  <c r="C328" i="12"/>
  <c r="D328" i="12"/>
  <c r="E328" i="12"/>
  <c r="A329" i="12"/>
  <c r="B329" i="12"/>
  <c r="C329" i="12"/>
  <c r="D329" i="12"/>
  <c r="E329" i="12"/>
  <c r="A330" i="12"/>
  <c r="B330" i="12"/>
  <c r="C330" i="12"/>
  <c r="D330" i="12"/>
  <c r="E330" i="12"/>
  <c r="A331" i="12"/>
  <c r="B331" i="12"/>
  <c r="C331" i="12"/>
  <c r="D331" i="12"/>
  <c r="E331" i="12"/>
  <c r="A332" i="12"/>
  <c r="B332" i="12"/>
  <c r="C332" i="12"/>
  <c r="D332" i="12"/>
  <c r="E332" i="12"/>
  <c r="A333" i="12"/>
  <c r="B333" i="12"/>
  <c r="C333" i="12"/>
  <c r="D333" i="12"/>
  <c r="E333" i="12"/>
  <c r="A334" i="12"/>
  <c r="B334" i="12"/>
  <c r="C334" i="12"/>
  <c r="D334" i="12"/>
  <c r="E334" i="12"/>
  <c r="A335" i="12"/>
  <c r="B335" i="12"/>
  <c r="C335" i="12"/>
  <c r="D335" i="12"/>
  <c r="E335" i="12"/>
  <c r="A336" i="12"/>
  <c r="B336" i="12"/>
  <c r="C336" i="12"/>
  <c r="D336" i="12"/>
  <c r="E336" i="12"/>
  <c r="A337" i="12"/>
  <c r="B337" i="12"/>
  <c r="C337" i="12"/>
  <c r="D337" i="12"/>
  <c r="E337" i="12"/>
  <c r="A338" i="12"/>
  <c r="B338" i="12"/>
  <c r="C338" i="12"/>
  <c r="D338" i="12"/>
  <c r="E338" i="12"/>
  <c r="A339" i="12"/>
  <c r="B339" i="12"/>
  <c r="C339" i="12"/>
  <c r="D339" i="12"/>
  <c r="E339" i="12"/>
  <c r="A340" i="12"/>
  <c r="B340" i="12"/>
  <c r="C340" i="12"/>
  <c r="D340" i="12"/>
  <c r="E340" i="12"/>
  <c r="A341" i="12"/>
  <c r="B341" i="12"/>
  <c r="C341" i="12"/>
  <c r="D341" i="12"/>
  <c r="E341" i="12"/>
  <c r="A342" i="12"/>
  <c r="B342" i="12"/>
  <c r="C342" i="12"/>
  <c r="D342" i="12"/>
  <c r="E342" i="12"/>
  <c r="A343" i="12"/>
  <c r="B343" i="12"/>
  <c r="C343" i="12"/>
  <c r="D343" i="12"/>
  <c r="E343" i="12"/>
  <c r="A344" i="12"/>
  <c r="B344" i="12"/>
  <c r="C344" i="12"/>
  <c r="D344" i="12"/>
  <c r="E344" i="12"/>
  <c r="A345" i="12"/>
  <c r="B345" i="12"/>
  <c r="C345" i="12"/>
  <c r="D345" i="12"/>
  <c r="E345" i="12"/>
  <c r="A346" i="12"/>
  <c r="B346" i="12"/>
  <c r="C346" i="12"/>
  <c r="D346" i="12"/>
  <c r="E346" i="12"/>
  <c r="A347" i="12"/>
  <c r="B347" i="12"/>
  <c r="C347" i="12"/>
  <c r="D347" i="12"/>
  <c r="E347" i="12"/>
  <c r="A348" i="12"/>
  <c r="B348" i="12"/>
  <c r="C348" i="12"/>
  <c r="D348" i="12"/>
  <c r="E348" i="12"/>
  <c r="A349" i="12"/>
  <c r="B349" i="12"/>
  <c r="C349" i="12"/>
  <c r="D349" i="12"/>
  <c r="E349" i="12"/>
  <c r="A350" i="12"/>
  <c r="B350" i="12"/>
  <c r="C350" i="12"/>
  <c r="D350" i="12"/>
  <c r="E350" i="12"/>
  <c r="A351" i="12"/>
  <c r="B351" i="12"/>
  <c r="C351" i="12"/>
  <c r="D351" i="12"/>
  <c r="E351" i="12"/>
  <c r="A352" i="12"/>
  <c r="B352" i="12"/>
  <c r="C352" i="12"/>
  <c r="D352" i="12"/>
  <c r="E352" i="12"/>
  <c r="A353" i="12"/>
  <c r="B353" i="12"/>
  <c r="C353" i="12"/>
  <c r="D353" i="12"/>
  <c r="E353" i="12"/>
  <c r="A354" i="12"/>
  <c r="B354" i="12"/>
  <c r="C354" i="12"/>
  <c r="D354" i="12"/>
  <c r="E354" i="12"/>
  <c r="A355" i="12"/>
  <c r="B355" i="12"/>
  <c r="C355" i="12"/>
  <c r="D355" i="12"/>
  <c r="E355" i="12"/>
  <c r="A356" i="12"/>
  <c r="B356" i="12"/>
  <c r="C356" i="12"/>
  <c r="D356" i="12"/>
  <c r="E356" i="12"/>
  <c r="A357" i="12"/>
  <c r="B357" i="12"/>
  <c r="C357" i="12"/>
  <c r="D357" i="12"/>
  <c r="E357" i="12"/>
  <c r="A358" i="12"/>
  <c r="B358" i="12"/>
  <c r="C358" i="12"/>
  <c r="D358" i="12"/>
  <c r="E358" i="12"/>
  <c r="A359" i="12"/>
  <c r="B359" i="12"/>
  <c r="C359" i="12"/>
  <c r="D359" i="12"/>
  <c r="E359" i="12"/>
  <c r="A360" i="12"/>
  <c r="B360" i="12"/>
  <c r="C360" i="12"/>
  <c r="D360" i="12"/>
  <c r="E360" i="12"/>
  <c r="A361" i="12"/>
  <c r="B361" i="12"/>
  <c r="C361" i="12"/>
  <c r="D361" i="12"/>
  <c r="E361" i="12"/>
  <c r="A362" i="12"/>
  <c r="B362" i="12"/>
  <c r="C362" i="12"/>
  <c r="D362" i="12"/>
  <c r="E362" i="12"/>
  <c r="A363" i="12"/>
  <c r="B363" i="12"/>
  <c r="C363" i="12"/>
  <c r="D363" i="12"/>
  <c r="E363" i="12"/>
  <c r="A364" i="12"/>
  <c r="B364" i="12"/>
  <c r="C364" i="12"/>
  <c r="D364" i="12"/>
  <c r="E364" i="12"/>
  <c r="A365" i="12"/>
  <c r="B365" i="12"/>
  <c r="C365" i="12"/>
  <c r="D365" i="12"/>
  <c r="E365" i="12"/>
  <c r="A366" i="12"/>
  <c r="B366" i="12"/>
  <c r="C366" i="12"/>
  <c r="D366" i="12"/>
  <c r="E366" i="12"/>
  <c r="A367" i="12"/>
  <c r="B367" i="12"/>
  <c r="C367" i="12"/>
  <c r="D367" i="12"/>
  <c r="E367" i="12"/>
  <c r="A368" i="12"/>
  <c r="B368" i="12"/>
  <c r="C368" i="12"/>
  <c r="D368" i="12"/>
  <c r="E368" i="12"/>
  <c r="A369" i="12"/>
  <c r="B369" i="12"/>
  <c r="C369" i="12"/>
  <c r="D369" i="12"/>
  <c r="E369" i="12"/>
  <c r="A370" i="12"/>
  <c r="B370" i="12"/>
  <c r="C370" i="12"/>
  <c r="D370" i="12"/>
  <c r="E370" i="12"/>
  <c r="A371" i="12"/>
  <c r="B371" i="12"/>
  <c r="C371" i="12"/>
  <c r="D371" i="12"/>
  <c r="E371" i="12"/>
  <c r="A372" i="12"/>
  <c r="B372" i="12"/>
  <c r="C372" i="12"/>
  <c r="D372" i="12"/>
  <c r="E372" i="12"/>
  <c r="A373" i="12"/>
  <c r="B373" i="12"/>
  <c r="C373" i="12"/>
  <c r="D373" i="12"/>
  <c r="E373" i="12"/>
  <c r="A374" i="12"/>
  <c r="B374" i="12"/>
  <c r="C374" i="12"/>
  <c r="D374" i="12"/>
  <c r="E374" i="12"/>
  <c r="A375" i="12"/>
  <c r="B375" i="12"/>
  <c r="C375" i="12"/>
  <c r="D375" i="12"/>
  <c r="E375" i="12"/>
  <c r="A376" i="12"/>
  <c r="B376" i="12"/>
  <c r="C376" i="12"/>
  <c r="D376" i="12"/>
  <c r="E376" i="12"/>
  <c r="A377" i="12"/>
  <c r="B377" i="12"/>
  <c r="C377" i="12"/>
  <c r="D377" i="12"/>
  <c r="E377" i="12"/>
  <c r="A378" i="12"/>
  <c r="B378" i="12"/>
  <c r="C378" i="12"/>
  <c r="D378" i="12"/>
  <c r="E378" i="12"/>
  <c r="A379" i="12"/>
  <c r="B379" i="12"/>
  <c r="C379" i="12"/>
  <c r="D379" i="12"/>
  <c r="E379" i="12"/>
  <c r="A380" i="12"/>
  <c r="B380" i="12"/>
  <c r="C380" i="12"/>
  <c r="D380" i="12"/>
  <c r="E380" i="12"/>
  <c r="A381" i="12"/>
  <c r="B381" i="12"/>
  <c r="C381" i="12"/>
  <c r="D381" i="12"/>
  <c r="E381" i="12"/>
  <c r="A382" i="12"/>
  <c r="B382" i="12"/>
  <c r="C382" i="12"/>
  <c r="D382" i="12"/>
  <c r="E382" i="12"/>
  <c r="A383" i="12"/>
  <c r="B383" i="12"/>
  <c r="C383" i="12"/>
  <c r="D383" i="12"/>
  <c r="E383" i="12"/>
  <c r="A384" i="12"/>
  <c r="B384" i="12"/>
  <c r="C384" i="12"/>
  <c r="D384" i="12"/>
  <c r="E384" i="12"/>
  <c r="A385" i="12"/>
  <c r="B385" i="12"/>
  <c r="C385" i="12"/>
  <c r="D385" i="12"/>
  <c r="E385" i="12"/>
  <c r="A386" i="12"/>
  <c r="B386" i="12"/>
  <c r="C386" i="12"/>
  <c r="D386" i="12"/>
  <c r="E386" i="12"/>
  <c r="A387" i="12"/>
  <c r="B387" i="12"/>
  <c r="C387" i="12"/>
  <c r="D387" i="12"/>
  <c r="E387" i="12"/>
  <c r="A388" i="12"/>
  <c r="B388" i="12"/>
  <c r="C388" i="12"/>
  <c r="D388" i="12"/>
  <c r="E388" i="12"/>
  <c r="A389" i="12"/>
  <c r="B389" i="12"/>
  <c r="C389" i="12"/>
  <c r="D389" i="12"/>
  <c r="E389" i="12"/>
  <c r="A390" i="12"/>
  <c r="B390" i="12"/>
  <c r="C390" i="12"/>
  <c r="D390" i="12"/>
  <c r="E390" i="12"/>
  <c r="A391" i="12"/>
  <c r="B391" i="12"/>
  <c r="C391" i="12"/>
  <c r="D391" i="12"/>
  <c r="E391" i="12"/>
  <c r="A392" i="12"/>
  <c r="B392" i="12"/>
  <c r="C392" i="12"/>
  <c r="D392" i="12"/>
  <c r="E392" i="12"/>
  <c r="A393" i="12"/>
  <c r="B393" i="12"/>
  <c r="C393" i="12"/>
  <c r="D393" i="12"/>
  <c r="E393" i="12"/>
  <c r="A394" i="12"/>
  <c r="B394" i="12"/>
  <c r="C394" i="12"/>
  <c r="D394" i="12"/>
  <c r="E394" i="12"/>
  <c r="A395" i="12"/>
  <c r="B395" i="12"/>
  <c r="C395" i="12"/>
  <c r="D395" i="12"/>
  <c r="E395" i="12"/>
  <c r="A396" i="12"/>
  <c r="B396" i="12"/>
  <c r="C396" i="12"/>
  <c r="D396" i="12"/>
  <c r="E396" i="12"/>
  <c r="A397" i="12"/>
  <c r="B397" i="12"/>
  <c r="C397" i="12"/>
  <c r="D397" i="12"/>
  <c r="E397" i="12"/>
  <c r="A398" i="12"/>
  <c r="B398" i="12"/>
  <c r="C398" i="12"/>
  <c r="D398" i="12"/>
  <c r="E398" i="12"/>
  <c r="A399" i="12"/>
  <c r="B399" i="12"/>
  <c r="C399" i="12"/>
  <c r="D399" i="12"/>
  <c r="E399" i="12"/>
  <c r="A400" i="12"/>
  <c r="B400" i="12"/>
  <c r="C400" i="12"/>
  <c r="D400" i="12"/>
  <c r="E400" i="12"/>
  <c r="A401" i="12"/>
  <c r="B401" i="12"/>
  <c r="C401" i="12"/>
  <c r="D401" i="12"/>
  <c r="E401" i="12"/>
  <c r="A402" i="12"/>
  <c r="B402" i="12"/>
  <c r="C402" i="12"/>
  <c r="D402" i="12"/>
  <c r="E402" i="12"/>
  <c r="A403" i="12"/>
  <c r="B403" i="12"/>
  <c r="C403" i="12"/>
  <c r="D403" i="12"/>
  <c r="E403" i="12"/>
  <c r="A404" i="12"/>
  <c r="B404" i="12"/>
  <c r="C404" i="12"/>
  <c r="D404" i="12"/>
  <c r="E404" i="12"/>
  <c r="A405" i="12"/>
  <c r="B405" i="12"/>
  <c r="C405" i="12"/>
  <c r="D405" i="12"/>
  <c r="E405" i="12"/>
  <c r="A406" i="12"/>
  <c r="B406" i="12"/>
  <c r="C406" i="12"/>
  <c r="D406" i="12"/>
  <c r="E406" i="12"/>
  <c r="A407" i="12"/>
  <c r="B407" i="12"/>
  <c r="C407" i="12"/>
  <c r="D407" i="12"/>
  <c r="E407" i="12"/>
  <c r="A408" i="12"/>
  <c r="B408" i="12"/>
  <c r="C408" i="12"/>
  <c r="D408" i="12"/>
  <c r="E408" i="12"/>
  <c r="A409" i="12"/>
  <c r="B409" i="12"/>
  <c r="C409" i="12"/>
  <c r="D409" i="12"/>
  <c r="E409" i="12"/>
  <c r="A410" i="12"/>
  <c r="B410" i="12"/>
  <c r="C410" i="12"/>
  <c r="D410" i="12"/>
  <c r="E410" i="12"/>
  <c r="A411" i="12"/>
  <c r="B411" i="12"/>
  <c r="C411" i="12"/>
  <c r="D411" i="12"/>
  <c r="E411" i="12"/>
  <c r="A412" i="12"/>
  <c r="B412" i="12"/>
  <c r="C412" i="12"/>
  <c r="D412" i="12"/>
  <c r="E412" i="12"/>
  <c r="A413" i="12"/>
  <c r="B413" i="12"/>
  <c r="C413" i="12"/>
  <c r="D413" i="12"/>
  <c r="E413" i="12"/>
  <c r="A414" i="12"/>
  <c r="B414" i="12"/>
  <c r="C414" i="12"/>
  <c r="D414" i="12"/>
  <c r="E414" i="12"/>
  <c r="A415" i="12"/>
  <c r="B415" i="12"/>
  <c r="C415" i="12"/>
  <c r="D415" i="12"/>
  <c r="E415" i="12"/>
  <c r="A416" i="12"/>
  <c r="B416" i="12"/>
  <c r="C416" i="12"/>
  <c r="D416" i="12"/>
  <c r="E416" i="12"/>
  <c r="A417" i="12"/>
  <c r="B417" i="12"/>
  <c r="C417" i="12"/>
  <c r="D417" i="12"/>
  <c r="E417" i="12"/>
  <c r="A418" i="12"/>
  <c r="B418" i="12"/>
  <c r="C418" i="12"/>
  <c r="D418" i="12"/>
  <c r="E418" i="12"/>
  <c r="A419" i="12"/>
  <c r="B419" i="12"/>
  <c r="C419" i="12"/>
  <c r="D419" i="12"/>
  <c r="E419" i="12"/>
  <c r="A420" i="12"/>
  <c r="B420" i="12"/>
  <c r="C420" i="12"/>
  <c r="D420" i="12"/>
  <c r="E420" i="12"/>
  <c r="A421" i="12"/>
  <c r="B421" i="12"/>
  <c r="C421" i="12"/>
  <c r="D421" i="12"/>
  <c r="E421" i="12"/>
  <c r="A422" i="12"/>
  <c r="B422" i="12"/>
  <c r="C422" i="12"/>
  <c r="D422" i="12"/>
  <c r="E422" i="12"/>
  <c r="A423" i="12"/>
  <c r="B423" i="12"/>
  <c r="C423" i="12"/>
  <c r="D423" i="12"/>
  <c r="E423" i="12"/>
  <c r="A424" i="12"/>
  <c r="B424" i="12"/>
  <c r="C424" i="12"/>
  <c r="D424" i="12"/>
  <c r="E424" i="12"/>
  <c r="A425" i="12"/>
  <c r="B425" i="12"/>
  <c r="C425" i="12"/>
  <c r="D425" i="12"/>
  <c r="E425" i="12"/>
  <c r="A426" i="12"/>
  <c r="B426" i="12"/>
  <c r="C426" i="12"/>
  <c r="D426" i="12"/>
  <c r="E426" i="12"/>
  <c r="A427" i="12"/>
  <c r="B427" i="12"/>
  <c r="C427" i="12"/>
  <c r="D427" i="12"/>
  <c r="E427" i="12"/>
  <c r="A428" i="12"/>
  <c r="B428" i="12"/>
  <c r="C428" i="12"/>
  <c r="D428" i="12"/>
  <c r="E428" i="12"/>
  <c r="A429" i="12"/>
  <c r="B429" i="12"/>
  <c r="C429" i="12"/>
  <c r="D429" i="12"/>
  <c r="E429" i="12"/>
  <c r="A430" i="12"/>
  <c r="B430" i="12"/>
  <c r="C430" i="12"/>
  <c r="D430" i="12"/>
  <c r="E430" i="12"/>
  <c r="A431" i="12"/>
  <c r="B431" i="12"/>
  <c r="C431" i="12"/>
  <c r="D431" i="12"/>
  <c r="E431" i="12"/>
  <c r="A432" i="12"/>
  <c r="B432" i="12"/>
  <c r="C432" i="12"/>
  <c r="D432" i="12"/>
  <c r="E432" i="12"/>
  <c r="A433" i="12"/>
  <c r="B433" i="12"/>
  <c r="C433" i="12"/>
  <c r="D433" i="12"/>
  <c r="E433" i="12"/>
  <c r="A434" i="12"/>
  <c r="B434" i="12"/>
  <c r="C434" i="12"/>
  <c r="D434" i="12"/>
  <c r="E434" i="12"/>
  <c r="A435" i="12"/>
  <c r="B435" i="12"/>
  <c r="C435" i="12"/>
  <c r="D435" i="12"/>
  <c r="E435" i="12"/>
  <c r="A436" i="12"/>
  <c r="B436" i="12"/>
  <c r="C436" i="12"/>
  <c r="D436" i="12"/>
  <c r="E436" i="12"/>
  <c r="A437" i="12"/>
  <c r="B437" i="12"/>
  <c r="C437" i="12"/>
  <c r="D437" i="12"/>
  <c r="E437" i="12"/>
  <c r="A438" i="12"/>
  <c r="B438" i="12"/>
  <c r="C438" i="12"/>
  <c r="D438" i="12"/>
  <c r="E438" i="12"/>
  <c r="A439" i="12"/>
  <c r="B439" i="12"/>
  <c r="C439" i="12"/>
  <c r="D439" i="12"/>
  <c r="E439" i="12"/>
  <c r="A440" i="12"/>
  <c r="B440" i="12"/>
  <c r="C440" i="12"/>
  <c r="D440" i="12"/>
  <c r="E440" i="12"/>
  <c r="A441" i="12"/>
  <c r="B441" i="12"/>
  <c r="C441" i="12"/>
  <c r="D441" i="12"/>
  <c r="E441" i="12"/>
  <c r="A442" i="12"/>
  <c r="B442" i="12"/>
  <c r="C442" i="12"/>
  <c r="D442" i="12"/>
  <c r="E442" i="12"/>
  <c r="A443" i="12"/>
  <c r="B443" i="12"/>
  <c r="C443" i="12"/>
  <c r="D443" i="12"/>
  <c r="E443" i="12"/>
  <c r="A444" i="12"/>
  <c r="B444" i="12"/>
  <c r="C444" i="12"/>
  <c r="D444" i="12"/>
  <c r="E444" i="12"/>
  <c r="A445" i="12"/>
  <c r="B445" i="12"/>
  <c r="C445" i="12"/>
  <c r="D445" i="12"/>
  <c r="E445" i="12"/>
  <c r="A446" i="12"/>
  <c r="B446" i="12"/>
  <c r="C446" i="12"/>
  <c r="D446" i="12"/>
  <c r="E446" i="12"/>
  <c r="A447" i="12"/>
  <c r="B447" i="12"/>
  <c r="C447" i="12"/>
  <c r="D447" i="12"/>
  <c r="E447" i="12"/>
  <c r="A448" i="12"/>
  <c r="B448" i="12"/>
  <c r="C448" i="12"/>
  <c r="D448" i="12"/>
  <c r="E448" i="12"/>
  <c r="A449" i="12"/>
  <c r="B449" i="12"/>
  <c r="C449" i="12"/>
  <c r="D449" i="12"/>
  <c r="E449" i="12"/>
  <c r="A450" i="12"/>
  <c r="B450" i="12"/>
  <c r="C450" i="12"/>
  <c r="D450" i="12"/>
  <c r="E450" i="12"/>
  <c r="A451" i="12"/>
  <c r="B451" i="12"/>
  <c r="C451" i="12"/>
  <c r="D451" i="12"/>
  <c r="E451" i="12"/>
  <c r="A452" i="12"/>
  <c r="B452" i="12"/>
  <c r="C452" i="12"/>
  <c r="D452" i="12"/>
  <c r="E452" i="12"/>
  <c r="A453" i="12"/>
  <c r="B453" i="12"/>
  <c r="C453" i="12"/>
  <c r="D453" i="12"/>
  <c r="E453" i="12"/>
  <c r="A454" i="12"/>
  <c r="B454" i="12"/>
  <c r="C454" i="12"/>
  <c r="D454" i="12"/>
  <c r="E454" i="12"/>
  <c r="A455" i="12"/>
  <c r="B455" i="12"/>
  <c r="C455" i="12"/>
  <c r="D455" i="12"/>
  <c r="E455" i="12"/>
  <c r="A456" i="12"/>
  <c r="B456" i="12"/>
  <c r="C456" i="12"/>
  <c r="D456" i="12"/>
  <c r="E456" i="12"/>
  <c r="A457" i="12"/>
  <c r="B457" i="12"/>
  <c r="C457" i="12"/>
  <c r="D457" i="12"/>
  <c r="E457" i="12"/>
  <c r="A458" i="12"/>
  <c r="B458" i="12"/>
  <c r="C458" i="12"/>
  <c r="D458" i="12"/>
  <c r="E458" i="12"/>
  <c r="A459" i="12"/>
  <c r="B459" i="12"/>
  <c r="C459" i="12"/>
  <c r="D459" i="12"/>
  <c r="E459" i="12"/>
  <c r="A460" i="12"/>
  <c r="B460" i="12"/>
  <c r="C460" i="12"/>
  <c r="D460" i="12"/>
  <c r="E460" i="12"/>
  <c r="A461" i="12"/>
  <c r="B461" i="12"/>
  <c r="C461" i="12"/>
  <c r="D461" i="12"/>
  <c r="E461" i="12"/>
  <c r="A462" i="12"/>
  <c r="B462" i="12"/>
  <c r="C462" i="12"/>
  <c r="D462" i="12"/>
  <c r="E462" i="12"/>
  <c r="A463" i="12"/>
  <c r="B463" i="12"/>
  <c r="C463" i="12"/>
  <c r="D463" i="12"/>
  <c r="E463" i="12"/>
  <c r="A464" i="12"/>
  <c r="B464" i="12"/>
  <c r="C464" i="12"/>
  <c r="D464" i="12"/>
  <c r="E464" i="12"/>
  <c r="A465" i="12"/>
  <c r="B465" i="12"/>
  <c r="C465" i="12"/>
  <c r="D465" i="12"/>
  <c r="E465" i="12"/>
  <c r="A466" i="12"/>
  <c r="B466" i="12"/>
  <c r="C466" i="12"/>
  <c r="D466" i="12"/>
  <c r="E466" i="12"/>
  <c r="A467" i="12"/>
  <c r="B467" i="12"/>
  <c r="C467" i="12"/>
  <c r="D467" i="12"/>
  <c r="E467" i="12"/>
  <c r="A468" i="12"/>
  <c r="B468" i="12"/>
  <c r="C468" i="12"/>
  <c r="D468" i="12"/>
  <c r="E468" i="12"/>
  <c r="A469" i="12"/>
  <c r="B469" i="12"/>
  <c r="C469" i="12"/>
  <c r="D469" i="12"/>
  <c r="E469" i="12"/>
  <c r="A470" i="12"/>
  <c r="B470" i="12"/>
  <c r="C470" i="12"/>
  <c r="D470" i="12"/>
  <c r="E470" i="12"/>
  <c r="A471" i="12"/>
  <c r="B471" i="12"/>
  <c r="C471" i="12"/>
  <c r="D471" i="12"/>
  <c r="E471" i="12"/>
  <c r="A472" i="12"/>
  <c r="B472" i="12"/>
  <c r="C472" i="12"/>
  <c r="D472" i="12"/>
  <c r="E472" i="12"/>
  <c r="A473" i="12"/>
  <c r="B473" i="12"/>
  <c r="C473" i="12"/>
  <c r="D473" i="12"/>
  <c r="E473" i="12"/>
  <c r="A474" i="12"/>
  <c r="B474" i="12"/>
  <c r="C474" i="12"/>
  <c r="D474" i="12"/>
  <c r="E474" i="12"/>
  <c r="A475" i="12"/>
  <c r="B475" i="12"/>
  <c r="C475" i="12"/>
  <c r="D475" i="12"/>
  <c r="E475" i="12"/>
  <c r="A476" i="12"/>
  <c r="B476" i="12"/>
  <c r="C476" i="12"/>
  <c r="D476" i="12"/>
  <c r="E476" i="12"/>
  <c r="A477" i="12"/>
  <c r="B477" i="12"/>
  <c r="C477" i="12"/>
  <c r="D477" i="12"/>
  <c r="E477" i="12"/>
  <c r="A478" i="12"/>
  <c r="B478" i="12"/>
  <c r="C478" i="12"/>
  <c r="D478" i="12"/>
  <c r="E478" i="12"/>
  <c r="A479" i="12"/>
  <c r="B479" i="12"/>
  <c r="C479" i="12"/>
  <c r="D479" i="12"/>
  <c r="E479" i="12"/>
  <c r="A480" i="12"/>
  <c r="B480" i="12"/>
  <c r="C480" i="12"/>
  <c r="D480" i="12"/>
  <c r="E480" i="12"/>
  <c r="A481" i="12"/>
  <c r="B481" i="12"/>
  <c r="C481" i="12"/>
  <c r="D481" i="12"/>
  <c r="E481" i="12"/>
  <c r="A482" i="12"/>
  <c r="B482" i="12"/>
  <c r="C482" i="12"/>
  <c r="D482" i="12"/>
  <c r="E482" i="12"/>
  <c r="A483" i="12"/>
  <c r="B483" i="12"/>
  <c r="C483" i="12"/>
  <c r="D483" i="12"/>
  <c r="E483" i="12"/>
  <c r="A484" i="12"/>
  <c r="B484" i="12"/>
  <c r="C484" i="12"/>
  <c r="D484" i="12"/>
  <c r="E484" i="12"/>
  <c r="A485" i="12"/>
  <c r="B485" i="12"/>
  <c r="C485" i="12"/>
  <c r="D485" i="12"/>
  <c r="E485" i="12"/>
  <c r="A486" i="12"/>
  <c r="B486" i="12"/>
  <c r="C486" i="12"/>
  <c r="D486" i="12"/>
  <c r="E486" i="12"/>
  <c r="A487" i="12"/>
  <c r="B487" i="12"/>
  <c r="C487" i="12"/>
  <c r="D487" i="12"/>
  <c r="E487" i="12"/>
  <c r="A488" i="12"/>
  <c r="B488" i="12"/>
  <c r="C488" i="12"/>
  <c r="D488" i="12"/>
  <c r="E488" i="12"/>
  <c r="A489" i="12"/>
  <c r="B489" i="12"/>
  <c r="C489" i="12"/>
  <c r="D489" i="12"/>
  <c r="E489" i="12"/>
  <c r="A490" i="12"/>
  <c r="B490" i="12"/>
  <c r="C490" i="12"/>
  <c r="D490" i="12"/>
  <c r="E490" i="12"/>
  <c r="A491" i="12"/>
  <c r="B491" i="12"/>
  <c r="C491" i="12"/>
  <c r="D491" i="12"/>
  <c r="E491" i="12"/>
  <c r="A492" i="12"/>
  <c r="B492" i="12"/>
  <c r="C492" i="12"/>
  <c r="D492" i="12"/>
  <c r="E492" i="12"/>
  <c r="A493" i="12"/>
  <c r="B493" i="12"/>
  <c r="C493" i="12"/>
  <c r="D493" i="12"/>
  <c r="E493" i="12"/>
  <c r="A494" i="12"/>
  <c r="B494" i="12"/>
  <c r="C494" i="12"/>
  <c r="D494" i="12"/>
  <c r="E494" i="12"/>
  <c r="A495" i="12"/>
  <c r="B495" i="12"/>
  <c r="C495" i="12"/>
  <c r="D495" i="12"/>
  <c r="E495" i="12"/>
  <c r="A496" i="12"/>
  <c r="B496" i="12"/>
  <c r="C496" i="12"/>
  <c r="D496" i="12"/>
  <c r="E496" i="12"/>
  <c r="A497" i="12"/>
  <c r="B497" i="12"/>
  <c r="C497" i="12"/>
  <c r="D497" i="12"/>
  <c r="E497" i="12"/>
  <c r="A498" i="12"/>
  <c r="B498" i="12"/>
  <c r="C498" i="12"/>
  <c r="D498" i="12"/>
  <c r="E498" i="12"/>
  <c r="A499" i="12"/>
  <c r="B499" i="12"/>
  <c r="C499" i="12"/>
  <c r="D499" i="12"/>
  <c r="E499" i="12"/>
  <c r="A500" i="12"/>
  <c r="B500" i="12"/>
  <c r="C500" i="12"/>
  <c r="D500" i="12"/>
  <c r="E500" i="12"/>
  <c r="A501" i="12"/>
  <c r="B501" i="12"/>
  <c r="C501" i="12"/>
  <c r="D501" i="12"/>
  <c r="E501" i="12"/>
  <c r="A502" i="12"/>
  <c r="B502" i="12"/>
  <c r="C502" i="12"/>
  <c r="D502" i="12"/>
  <c r="E502" i="12"/>
  <c r="A503" i="12"/>
  <c r="B503" i="12"/>
  <c r="C503" i="12"/>
  <c r="D503" i="12"/>
  <c r="E503" i="12"/>
  <c r="A504" i="12"/>
  <c r="B504" i="12"/>
  <c r="C504" i="12"/>
  <c r="D504" i="12"/>
  <c r="E504" i="12"/>
  <c r="A505" i="12"/>
  <c r="B505" i="12"/>
  <c r="C505" i="12"/>
  <c r="D505" i="12"/>
  <c r="E505" i="12"/>
  <c r="A506" i="12"/>
  <c r="B506" i="12"/>
  <c r="C506" i="12"/>
  <c r="D506" i="12"/>
  <c r="E506" i="12"/>
  <c r="A507" i="12"/>
  <c r="B507" i="12"/>
  <c r="C507" i="12"/>
  <c r="D507" i="12"/>
  <c r="E507" i="12"/>
  <c r="A508" i="12"/>
  <c r="B508" i="12"/>
  <c r="C508" i="12"/>
  <c r="D508" i="12"/>
  <c r="E508" i="12"/>
  <c r="A509" i="12"/>
  <c r="B509" i="12"/>
  <c r="C509" i="12"/>
  <c r="D509" i="12"/>
  <c r="E509" i="12"/>
  <c r="A510" i="12"/>
  <c r="B510" i="12"/>
  <c r="C510" i="12"/>
  <c r="D510" i="12"/>
  <c r="E510" i="12"/>
  <c r="A511" i="12"/>
  <c r="B511" i="12"/>
  <c r="C511" i="12"/>
  <c r="D511" i="12"/>
  <c r="E511" i="12"/>
  <c r="A512" i="12"/>
  <c r="B512" i="12"/>
  <c r="C512" i="12"/>
  <c r="D512" i="12"/>
  <c r="E512" i="12"/>
  <c r="A513" i="12"/>
  <c r="B513" i="12"/>
  <c r="C513" i="12"/>
  <c r="D513" i="12"/>
  <c r="E513" i="12"/>
  <c r="A514" i="12"/>
  <c r="B514" i="12"/>
  <c r="C514" i="12"/>
  <c r="D514" i="12"/>
  <c r="E514" i="12"/>
  <c r="A515" i="12"/>
  <c r="B515" i="12"/>
  <c r="C515" i="12"/>
  <c r="D515" i="12"/>
  <c r="E515" i="12"/>
  <c r="A516" i="12"/>
  <c r="B516" i="12"/>
  <c r="C516" i="12"/>
  <c r="D516" i="12"/>
  <c r="E516" i="12"/>
  <c r="A517" i="12"/>
  <c r="B517" i="12"/>
  <c r="C517" i="12"/>
  <c r="D517" i="12"/>
  <c r="E517" i="12"/>
  <c r="A518" i="12"/>
  <c r="B518" i="12"/>
  <c r="C518" i="12"/>
  <c r="D518" i="12"/>
  <c r="E518" i="12"/>
  <c r="A519" i="12"/>
  <c r="B519" i="12"/>
  <c r="C519" i="12"/>
  <c r="D519" i="12"/>
  <c r="E519" i="12"/>
  <c r="A520" i="12"/>
  <c r="B520" i="12"/>
  <c r="C520" i="12"/>
  <c r="D520" i="12"/>
  <c r="E520" i="12"/>
  <c r="A521" i="12"/>
  <c r="B521" i="12"/>
  <c r="C521" i="12"/>
  <c r="D521" i="12"/>
  <c r="E521" i="12"/>
  <c r="A522" i="12"/>
  <c r="B522" i="12"/>
  <c r="C522" i="12"/>
  <c r="D522" i="12"/>
  <c r="E522" i="12"/>
  <c r="A523" i="12"/>
  <c r="B523" i="12"/>
  <c r="C523" i="12"/>
  <c r="D523" i="12"/>
  <c r="E523" i="12"/>
  <c r="A524" i="12"/>
  <c r="B524" i="12"/>
  <c r="C524" i="12"/>
  <c r="D524" i="12"/>
  <c r="E524" i="12"/>
  <c r="A525" i="12"/>
  <c r="B525" i="12"/>
  <c r="C525" i="12"/>
  <c r="D525" i="12"/>
  <c r="E525" i="12"/>
  <c r="A526" i="12"/>
  <c r="B526" i="12"/>
  <c r="C526" i="12"/>
  <c r="D526" i="12"/>
  <c r="E526" i="12"/>
  <c r="A527" i="12"/>
  <c r="B527" i="12"/>
  <c r="C527" i="12"/>
  <c r="D527" i="12"/>
  <c r="E527" i="12"/>
  <c r="A528" i="12"/>
  <c r="B528" i="12"/>
  <c r="C528" i="12"/>
  <c r="D528" i="12"/>
  <c r="E528" i="12"/>
  <c r="A529" i="12"/>
  <c r="B529" i="12"/>
  <c r="C529" i="12"/>
  <c r="D529" i="12"/>
  <c r="E529" i="12"/>
  <c r="A530" i="12"/>
  <c r="B530" i="12"/>
  <c r="C530" i="12"/>
  <c r="D530" i="12"/>
  <c r="E530" i="12"/>
  <c r="A531" i="12"/>
  <c r="B531" i="12"/>
  <c r="C531" i="12"/>
  <c r="D531" i="12"/>
  <c r="E531" i="12"/>
  <c r="A532" i="12"/>
  <c r="B532" i="12"/>
  <c r="C532" i="12"/>
  <c r="D532" i="12"/>
  <c r="E532" i="12"/>
  <c r="A533" i="12"/>
  <c r="B533" i="12"/>
  <c r="C533" i="12"/>
  <c r="D533" i="12"/>
  <c r="E533" i="12"/>
  <c r="A534" i="12"/>
  <c r="B534" i="12"/>
  <c r="C534" i="12"/>
  <c r="D534" i="12"/>
  <c r="E534" i="12"/>
  <c r="A535" i="12"/>
  <c r="B535" i="12"/>
  <c r="C535" i="12"/>
  <c r="D535" i="12"/>
  <c r="E535" i="12"/>
  <c r="A536" i="12"/>
  <c r="B536" i="12"/>
  <c r="C536" i="12"/>
  <c r="D536" i="12"/>
  <c r="E536" i="12"/>
  <c r="A537" i="12"/>
  <c r="B537" i="12"/>
  <c r="C537" i="12"/>
  <c r="D537" i="12"/>
  <c r="E537" i="12"/>
  <c r="A538" i="12"/>
  <c r="B538" i="12"/>
  <c r="C538" i="12"/>
  <c r="D538" i="12"/>
  <c r="E538" i="12"/>
  <c r="A539" i="12"/>
  <c r="B539" i="12"/>
  <c r="C539" i="12"/>
  <c r="D539" i="12"/>
  <c r="E539" i="12"/>
  <c r="A540" i="12"/>
  <c r="B540" i="12"/>
  <c r="C540" i="12"/>
  <c r="D540" i="12"/>
  <c r="E540" i="12"/>
  <c r="A541" i="12"/>
  <c r="B541" i="12"/>
  <c r="C541" i="12"/>
  <c r="D541" i="12"/>
  <c r="E541" i="12"/>
  <c r="A542" i="12"/>
  <c r="B542" i="12"/>
  <c r="C542" i="12"/>
  <c r="D542" i="12"/>
  <c r="E542" i="12"/>
  <c r="A543" i="12"/>
  <c r="B543" i="12"/>
  <c r="C543" i="12"/>
  <c r="D543" i="12"/>
  <c r="E543" i="12"/>
  <c r="A544" i="12"/>
  <c r="B544" i="12"/>
  <c r="C544" i="12"/>
  <c r="D544" i="12"/>
  <c r="E544" i="12"/>
  <c r="A545" i="12"/>
  <c r="B545" i="12"/>
  <c r="C545" i="12"/>
  <c r="D545" i="12"/>
  <c r="E545" i="12"/>
  <c r="A546" i="12"/>
  <c r="B546" i="12"/>
  <c r="C546" i="12"/>
  <c r="D546" i="12"/>
  <c r="E546" i="12"/>
  <c r="A547" i="12"/>
  <c r="B547" i="12"/>
  <c r="C547" i="12"/>
  <c r="D547" i="12"/>
  <c r="E547" i="12"/>
  <c r="A548" i="12"/>
  <c r="B548" i="12"/>
  <c r="C548" i="12"/>
  <c r="D548" i="12"/>
  <c r="E548" i="12"/>
  <c r="A549" i="12"/>
  <c r="B549" i="12"/>
  <c r="C549" i="12"/>
  <c r="D549" i="12"/>
  <c r="E549" i="12"/>
  <c r="A550" i="12"/>
  <c r="B550" i="12"/>
  <c r="C550" i="12"/>
  <c r="D550" i="12"/>
  <c r="E550" i="12"/>
  <c r="A551" i="12"/>
  <c r="B551" i="12"/>
  <c r="C551" i="12"/>
  <c r="D551" i="12"/>
  <c r="E551" i="12"/>
  <c r="A552" i="12"/>
  <c r="B552" i="12"/>
  <c r="C552" i="12"/>
  <c r="D552" i="12"/>
  <c r="E552" i="12"/>
  <c r="A553" i="12"/>
  <c r="B553" i="12"/>
  <c r="C553" i="12"/>
  <c r="D553" i="12"/>
  <c r="E553" i="12"/>
  <c r="A554" i="12"/>
  <c r="B554" i="12"/>
  <c r="C554" i="12"/>
  <c r="D554" i="12"/>
  <c r="E554" i="12"/>
  <c r="A555" i="12"/>
  <c r="B555" i="12"/>
  <c r="C555" i="12"/>
  <c r="D555" i="12"/>
  <c r="E555" i="12"/>
  <c r="A556" i="12"/>
  <c r="B556" i="12"/>
  <c r="C556" i="12"/>
  <c r="D556" i="12"/>
  <c r="E556" i="12"/>
  <c r="A557" i="12"/>
  <c r="B557" i="12"/>
  <c r="C557" i="12"/>
  <c r="D557" i="12"/>
  <c r="E557" i="12"/>
  <c r="A558" i="12"/>
  <c r="B558" i="12"/>
  <c r="C558" i="12"/>
  <c r="D558" i="12"/>
  <c r="E558" i="12"/>
  <c r="A559" i="12"/>
  <c r="B559" i="12"/>
  <c r="C559" i="12"/>
  <c r="D559" i="12"/>
  <c r="E559" i="12"/>
  <c r="A560" i="12"/>
  <c r="B560" i="12"/>
  <c r="C560" i="12"/>
  <c r="D560" i="12"/>
  <c r="E560" i="12"/>
  <c r="A561" i="12"/>
  <c r="B561" i="12"/>
  <c r="C561" i="12"/>
  <c r="D561" i="12"/>
  <c r="E561" i="12"/>
  <c r="A562" i="12"/>
  <c r="B562" i="12"/>
  <c r="C562" i="12"/>
  <c r="D562" i="12"/>
  <c r="E562" i="12"/>
  <c r="A563" i="12"/>
  <c r="B563" i="12"/>
  <c r="C563" i="12"/>
  <c r="D563" i="12"/>
  <c r="E563" i="12"/>
  <c r="A564" i="12"/>
  <c r="B564" i="12"/>
  <c r="C564" i="12"/>
  <c r="D564" i="12"/>
  <c r="E564" i="12"/>
  <c r="A565" i="12"/>
  <c r="B565" i="12"/>
  <c r="C565" i="12"/>
  <c r="D565" i="12"/>
  <c r="E565" i="12"/>
  <c r="A566" i="12"/>
  <c r="B566" i="12"/>
  <c r="C566" i="12"/>
  <c r="D566" i="12"/>
  <c r="E566" i="12"/>
  <c r="A567" i="12"/>
  <c r="B567" i="12"/>
  <c r="C567" i="12"/>
  <c r="D567" i="12"/>
  <c r="E567" i="12"/>
  <c r="A568" i="12"/>
  <c r="B568" i="12"/>
  <c r="C568" i="12"/>
  <c r="D568" i="12"/>
  <c r="E568" i="12"/>
  <c r="A569" i="12"/>
  <c r="B569" i="12"/>
  <c r="C569" i="12"/>
  <c r="D569" i="12"/>
  <c r="E569" i="12"/>
  <c r="A570" i="12"/>
  <c r="B570" i="12"/>
  <c r="C570" i="12"/>
  <c r="D570" i="12"/>
  <c r="E570" i="12"/>
  <c r="A571" i="12"/>
  <c r="B571" i="12"/>
  <c r="C571" i="12"/>
  <c r="D571" i="12"/>
  <c r="E571" i="12"/>
  <c r="A572" i="12"/>
  <c r="B572" i="12"/>
  <c r="C572" i="12"/>
  <c r="D572" i="12"/>
  <c r="E572" i="12"/>
  <c r="A573" i="12"/>
  <c r="B573" i="12"/>
  <c r="C573" i="12"/>
  <c r="D573" i="12"/>
  <c r="E573" i="12"/>
  <c r="A574" i="12"/>
  <c r="B574" i="12"/>
  <c r="C574" i="12"/>
  <c r="D574" i="12"/>
  <c r="E574" i="12"/>
  <c r="A575" i="12"/>
  <c r="B575" i="12"/>
  <c r="C575" i="12"/>
  <c r="D575" i="12"/>
  <c r="E575" i="12"/>
  <c r="A576" i="12"/>
  <c r="B576" i="12"/>
  <c r="C576" i="12"/>
  <c r="D576" i="12"/>
  <c r="E576" i="12"/>
  <c r="A577" i="12"/>
  <c r="B577" i="12"/>
  <c r="C577" i="12"/>
  <c r="D577" i="12"/>
  <c r="E577" i="12"/>
  <c r="A578" i="12"/>
  <c r="B578" i="12"/>
  <c r="C578" i="12"/>
  <c r="D578" i="12"/>
  <c r="E578" i="12"/>
  <c r="A3" i="23"/>
  <c r="B3" i="23"/>
  <c r="C3" i="23"/>
  <c r="D3" i="23"/>
  <c r="E3" i="23"/>
  <c r="F3" i="23"/>
  <c r="A4" i="23"/>
  <c r="B4" i="23"/>
  <c r="C4" i="23"/>
  <c r="D4" i="23"/>
  <c r="E4" i="23"/>
  <c r="F4" i="23"/>
  <c r="A5" i="23"/>
  <c r="B5" i="23"/>
  <c r="C5" i="23"/>
  <c r="D5" i="23"/>
  <c r="E5" i="23"/>
  <c r="F5" i="23"/>
  <c r="A6" i="23"/>
  <c r="B6" i="23"/>
  <c r="C6" i="23"/>
  <c r="D6" i="23"/>
  <c r="E6" i="23"/>
  <c r="F6" i="23"/>
  <c r="A7" i="23"/>
  <c r="B7" i="23"/>
  <c r="C7" i="23"/>
  <c r="D7" i="23"/>
  <c r="E7" i="23"/>
  <c r="F7" i="23"/>
  <c r="A8" i="23"/>
  <c r="B8" i="23"/>
  <c r="C8" i="23"/>
  <c r="D8" i="23"/>
  <c r="E8" i="23"/>
  <c r="F8" i="23"/>
  <c r="A9" i="23"/>
  <c r="B9" i="23"/>
  <c r="C9" i="23"/>
  <c r="D9" i="23"/>
  <c r="E9" i="23"/>
  <c r="F9" i="23"/>
  <c r="A10" i="23"/>
  <c r="B10" i="23"/>
  <c r="C10" i="23"/>
  <c r="D10" i="23"/>
  <c r="E10" i="23"/>
  <c r="F10" i="23"/>
  <c r="A11" i="23"/>
  <c r="B11" i="23"/>
  <c r="C11" i="23"/>
  <c r="D11" i="23"/>
  <c r="E11" i="23"/>
  <c r="F11" i="23"/>
  <c r="A12" i="23"/>
  <c r="B12" i="23"/>
  <c r="C12" i="23"/>
  <c r="D12" i="23"/>
  <c r="E12" i="23"/>
  <c r="F12" i="23"/>
  <c r="A13" i="23"/>
  <c r="B13" i="23"/>
  <c r="C13" i="23"/>
  <c r="D13" i="23"/>
  <c r="E13" i="23"/>
  <c r="F13" i="23"/>
  <c r="A14" i="23"/>
  <c r="B14" i="23"/>
  <c r="C14" i="23"/>
  <c r="D14" i="23"/>
  <c r="E14" i="23"/>
  <c r="F14" i="23"/>
  <c r="A15" i="23"/>
  <c r="B15" i="23"/>
  <c r="C15" i="23"/>
  <c r="D15" i="23"/>
  <c r="E15" i="23"/>
  <c r="F15" i="23"/>
  <c r="A16" i="23"/>
  <c r="B16" i="23"/>
  <c r="C16" i="23"/>
  <c r="D16" i="23"/>
  <c r="E16" i="23"/>
  <c r="F16" i="23"/>
  <c r="A17" i="23"/>
  <c r="B17" i="23"/>
  <c r="C17" i="23"/>
  <c r="D17" i="23"/>
  <c r="E17" i="23"/>
  <c r="F17" i="23"/>
  <c r="A18" i="23"/>
  <c r="B18" i="23"/>
  <c r="C18" i="23"/>
  <c r="D18" i="23"/>
  <c r="E18" i="23"/>
  <c r="F18" i="23"/>
  <c r="A19" i="23"/>
  <c r="B19" i="23"/>
  <c r="C19" i="23"/>
  <c r="D19" i="23"/>
  <c r="E19" i="23"/>
  <c r="F19" i="23"/>
  <c r="A20" i="23"/>
  <c r="B20" i="23"/>
  <c r="C20" i="23"/>
  <c r="D20" i="23"/>
  <c r="E20" i="23"/>
  <c r="F20" i="23"/>
  <c r="A21" i="23"/>
  <c r="B21" i="23"/>
  <c r="C21" i="23"/>
  <c r="D21" i="23"/>
  <c r="E21" i="23"/>
  <c r="F21" i="23"/>
  <c r="A22" i="23"/>
  <c r="B22" i="23"/>
  <c r="C22" i="23"/>
  <c r="D22" i="23"/>
  <c r="E22" i="23"/>
  <c r="F22" i="23"/>
  <c r="A23" i="23"/>
  <c r="B23" i="23"/>
  <c r="C23" i="23"/>
  <c r="D23" i="23"/>
  <c r="E23" i="23"/>
  <c r="F23" i="23"/>
  <c r="A24" i="23"/>
  <c r="B24" i="23"/>
  <c r="C24" i="23"/>
  <c r="D24" i="23"/>
  <c r="E24" i="23"/>
  <c r="F24" i="23"/>
  <c r="A25" i="23"/>
  <c r="B25" i="23"/>
  <c r="C25" i="23"/>
  <c r="D25" i="23"/>
  <c r="E25" i="23"/>
  <c r="F25" i="23"/>
  <c r="A26" i="23"/>
  <c r="B26" i="23"/>
  <c r="C26" i="23"/>
  <c r="D26" i="23"/>
  <c r="E26" i="23"/>
  <c r="F26" i="23"/>
  <c r="A27" i="23"/>
  <c r="B27" i="23"/>
  <c r="C27" i="23"/>
  <c r="D27" i="23"/>
  <c r="E27" i="23"/>
  <c r="F27" i="23"/>
  <c r="A28" i="23"/>
  <c r="B28" i="23"/>
  <c r="C28" i="23"/>
  <c r="D28" i="23"/>
  <c r="E28" i="23"/>
  <c r="F28" i="23"/>
  <c r="A29" i="23"/>
  <c r="B29" i="23"/>
  <c r="C29" i="23"/>
  <c r="D29" i="23"/>
  <c r="E29" i="23"/>
  <c r="F29" i="23"/>
  <c r="A30" i="23"/>
  <c r="B30" i="23"/>
  <c r="C30" i="23"/>
  <c r="D30" i="23"/>
  <c r="E30" i="23"/>
  <c r="F30" i="23"/>
  <c r="A31" i="23"/>
  <c r="B31" i="23"/>
  <c r="C31" i="23"/>
  <c r="D31" i="23"/>
  <c r="E31" i="23"/>
  <c r="F31" i="23"/>
  <c r="A32" i="23"/>
  <c r="B32" i="23"/>
  <c r="C32" i="23"/>
  <c r="D32" i="23"/>
  <c r="E32" i="23"/>
  <c r="F32" i="23"/>
  <c r="A33" i="23"/>
  <c r="B33" i="23"/>
  <c r="C33" i="23"/>
  <c r="D33" i="23"/>
  <c r="E33" i="23"/>
  <c r="F33" i="23"/>
  <c r="A34" i="23"/>
  <c r="B34" i="23"/>
  <c r="C34" i="23"/>
  <c r="D34" i="23"/>
  <c r="E34" i="23"/>
  <c r="F34" i="23"/>
  <c r="A35" i="23"/>
  <c r="B35" i="23"/>
  <c r="C35" i="23"/>
  <c r="D35" i="23"/>
  <c r="E35" i="23"/>
  <c r="F35" i="23"/>
  <c r="A36" i="23"/>
  <c r="B36" i="23"/>
  <c r="C36" i="23"/>
  <c r="D36" i="23"/>
  <c r="E36" i="23"/>
  <c r="F36" i="23"/>
  <c r="A37" i="23"/>
  <c r="B37" i="23"/>
  <c r="C37" i="23"/>
  <c r="D37" i="23"/>
  <c r="E37" i="23"/>
  <c r="F37" i="23"/>
  <c r="A38" i="23"/>
  <c r="B38" i="23"/>
  <c r="C38" i="23"/>
  <c r="D38" i="23"/>
  <c r="E38" i="23"/>
  <c r="F38" i="23"/>
  <c r="A39" i="23"/>
  <c r="B39" i="23"/>
  <c r="C39" i="23"/>
  <c r="D39" i="23"/>
  <c r="E39" i="23"/>
  <c r="F39" i="23"/>
  <c r="A40" i="23"/>
  <c r="B40" i="23"/>
  <c r="C40" i="23"/>
  <c r="D40" i="23"/>
  <c r="E40" i="23"/>
  <c r="F40" i="23"/>
  <c r="A41" i="23"/>
  <c r="B41" i="23"/>
  <c r="C41" i="23"/>
  <c r="D41" i="23"/>
  <c r="E41" i="23"/>
  <c r="F41" i="23"/>
  <c r="A42" i="23"/>
  <c r="B42" i="23"/>
  <c r="C42" i="23"/>
  <c r="D42" i="23"/>
  <c r="E42" i="23"/>
  <c r="F42" i="23"/>
  <c r="A43" i="23"/>
  <c r="B43" i="23"/>
  <c r="C43" i="23"/>
  <c r="D43" i="23"/>
  <c r="E43" i="23"/>
  <c r="F43" i="23"/>
  <c r="A44" i="23"/>
  <c r="B44" i="23"/>
  <c r="C44" i="23"/>
  <c r="D44" i="23"/>
  <c r="E44" i="23"/>
  <c r="F44" i="23"/>
  <c r="A45" i="23"/>
  <c r="B45" i="23"/>
  <c r="C45" i="23"/>
  <c r="D45" i="23"/>
  <c r="E45" i="23"/>
  <c r="F45" i="23"/>
  <c r="A46" i="23"/>
  <c r="B46" i="23"/>
  <c r="C46" i="23"/>
  <c r="D46" i="23"/>
  <c r="E46" i="23"/>
  <c r="F46" i="23"/>
  <c r="A47" i="23"/>
  <c r="B47" i="23"/>
  <c r="C47" i="23"/>
  <c r="D47" i="23"/>
  <c r="E47" i="23"/>
  <c r="F47" i="23"/>
  <c r="A48" i="23"/>
  <c r="B48" i="23"/>
  <c r="C48" i="23"/>
  <c r="D48" i="23"/>
  <c r="E48" i="23"/>
  <c r="F48" i="23"/>
  <c r="A49" i="23"/>
  <c r="B49" i="23"/>
  <c r="C49" i="23"/>
  <c r="D49" i="23"/>
  <c r="E49" i="23"/>
  <c r="F49" i="23"/>
  <c r="A50" i="23"/>
  <c r="B50" i="23"/>
  <c r="C50" i="23"/>
  <c r="D50" i="23"/>
  <c r="E50" i="23"/>
  <c r="F50" i="23"/>
  <c r="A51" i="23"/>
  <c r="B51" i="23"/>
  <c r="C51" i="23"/>
  <c r="D51" i="23"/>
  <c r="E51" i="23"/>
  <c r="F51" i="23"/>
  <c r="A52" i="23"/>
  <c r="B52" i="23"/>
  <c r="C52" i="23"/>
  <c r="D52" i="23"/>
  <c r="E52" i="23"/>
  <c r="F52" i="23"/>
  <c r="A53" i="23"/>
  <c r="B53" i="23"/>
  <c r="C53" i="23"/>
  <c r="D53" i="23"/>
  <c r="E53" i="23"/>
  <c r="F53" i="23"/>
  <c r="A54" i="23"/>
  <c r="B54" i="23"/>
  <c r="C54" i="23"/>
  <c r="D54" i="23"/>
  <c r="E54" i="23"/>
  <c r="F54" i="23"/>
  <c r="A55" i="23"/>
  <c r="B55" i="23"/>
  <c r="C55" i="23"/>
  <c r="D55" i="23"/>
  <c r="E55" i="23"/>
  <c r="F55" i="23"/>
  <c r="A56" i="23"/>
  <c r="B56" i="23"/>
  <c r="C56" i="23"/>
  <c r="D56" i="23"/>
  <c r="E56" i="23"/>
  <c r="F56" i="23"/>
  <c r="A57" i="23"/>
  <c r="B57" i="23"/>
  <c r="C57" i="23"/>
  <c r="D57" i="23"/>
  <c r="E57" i="23"/>
  <c r="F57" i="23"/>
  <c r="A58" i="23"/>
  <c r="B58" i="23"/>
  <c r="C58" i="23"/>
  <c r="D58" i="23"/>
  <c r="E58" i="23"/>
  <c r="F58" i="23"/>
  <c r="A59" i="23"/>
  <c r="B59" i="23"/>
  <c r="C59" i="23"/>
  <c r="D59" i="23"/>
  <c r="E59" i="23"/>
  <c r="F59" i="23"/>
  <c r="A60" i="23"/>
  <c r="B60" i="23"/>
  <c r="C60" i="23"/>
  <c r="D60" i="23"/>
  <c r="E60" i="23"/>
  <c r="F60" i="23"/>
  <c r="A61" i="23"/>
  <c r="B61" i="23"/>
  <c r="C61" i="23"/>
  <c r="D61" i="23"/>
  <c r="E61" i="23"/>
  <c r="F61" i="23"/>
  <c r="A62" i="23"/>
  <c r="B62" i="23"/>
  <c r="C62" i="23"/>
  <c r="D62" i="23"/>
  <c r="E62" i="23"/>
  <c r="F62" i="23"/>
  <c r="A63" i="23"/>
  <c r="B63" i="23"/>
  <c r="C63" i="23"/>
  <c r="D63" i="23"/>
  <c r="E63" i="23"/>
  <c r="F63" i="23"/>
  <c r="A64" i="23"/>
  <c r="B64" i="23"/>
  <c r="C64" i="23"/>
  <c r="D64" i="23"/>
  <c r="E64" i="23"/>
  <c r="F64" i="23"/>
  <c r="A65" i="23"/>
  <c r="B65" i="23"/>
  <c r="C65" i="23"/>
  <c r="D65" i="23"/>
  <c r="E65" i="23"/>
  <c r="F65" i="23"/>
  <c r="A66" i="23"/>
  <c r="B66" i="23"/>
  <c r="C66" i="23"/>
  <c r="D66" i="23"/>
  <c r="E66" i="23"/>
  <c r="F66" i="23"/>
  <c r="A67" i="23"/>
  <c r="B67" i="23"/>
  <c r="C67" i="23"/>
  <c r="D67" i="23"/>
  <c r="E67" i="23"/>
  <c r="F67" i="23"/>
  <c r="A68" i="23"/>
  <c r="B68" i="23"/>
  <c r="C68" i="23"/>
  <c r="D68" i="23"/>
  <c r="E68" i="23"/>
  <c r="F68" i="23"/>
  <c r="A69" i="23"/>
  <c r="B69" i="23"/>
  <c r="C69" i="23"/>
  <c r="D69" i="23"/>
  <c r="E69" i="23"/>
  <c r="F69" i="23"/>
  <c r="A70" i="23"/>
  <c r="B70" i="23"/>
  <c r="C70" i="23"/>
  <c r="D70" i="23"/>
  <c r="E70" i="23"/>
  <c r="F70" i="23"/>
  <c r="A71" i="23"/>
  <c r="B71" i="23"/>
  <c r="C71" i="23"/>
  <c r="D71" i="23"/>
  <c r="E71" i="23"/>
  <c r="F71" i="23"/>
  <c r="A72" i="23"/>
  <c r="B72" i="23"/>
  <c r="C72" i="23"/>
  <c r="D72" i="23"/>
  <c r="E72" i="23"/>
  <c r="F72" i="23"/>
  <c r="A73" i="23"/>
  <c r="B73" i="23"/>
  <c r="C73" i="23"/>
  <c r="D73" i="23"/>
  <c r="E73" i="23"/>
  <c r="F73" i="23"/>
  <c r="A74" i="23"/>
  <c r="B74" i="23"/>
  <c r="C74" i="23"/>
  <c r="D74" i="23"/>
  <c r="E74" i="23"/>
  <c r="F74" i="23"/>
  <c r="A75" i="23"/>
  <c r="B75" i="23"/>
  <c r="C75" i="23"/>
  <c r="D75" i="23"/>
  <c r="E75" i="23"/>
  <c r="F75" i="23"/>
  <c r="A76" i="23"/>
  <c r="B76" i="23"/>
  <c r="C76" i="23"/>
  <c r="D76" i="23"/>
  <c r="E76" i="23"/>
  <c r="F76" i="23"/>
  <c r="A77" i="23"/>
  <c r="B77" i="23"/>
  <c r="C77" i="23"/>
  <c r="D77" i="23"/>
  <c r="E77" i="23"/>
  <c r="F77" i="23"/>
  <c r="A78" i="23"/>
  <c r="B78" i="23"/>
  <c r="C78" i="23"/>
  <c r="D78" i="23"/>
  <c r="E78" i="23"/>
  <c r="F78" i="23"/>
  <c r="A79" i="23"/>
  <c r="B79" i="23"/>
  <c r="C79" i="23"/>
  <c r="D79" i="23"/>
  <c r="E79" i="23"/>
  <c r="F79" i="23"/>
  <c r="A80" i="23"/>
  <c r="B80" i="23"/>
  <c r="C80" i="23"/>
  <c r="D80" i="23"/>
  <c r="E80" i="23"/>
  <c r="F80" i="23"/>
  <c r="A81" i="23"/>
  <c r="B81" i="23"/>
  <c r="C81" i="23"/>
  <c r="D81" i="23"/>
  <c r="E81" i="23"/>
  <c r="F81" i="23"/>
  <c r="A82" i="23"/>
  <c r="B82" i="23"/>
  <c r="C82" i="23"/>
  <c r="D82" i="23"/>
  <c r="E82" i="23"/>
  <c r="F82" i="23"/>
  <c r="A83" i="23"/>
  <c r="B83" i="23"/>
  <c r="C83" i="23"/>
  <c r="D83" i="23"/>
  <c r="E83" i="23"/>
  <c r="F83" i="23"/>
  <c r="A84" i="23"/>
  <c r="B84" i="23"/>
  <c r="C84" i="23"/>
  <c r="D84" i="23"/>
  <c r="E84" i="23"/>
  <c r="F84" i="23"/>
  <c r="A85" i="23"/>
  <c r="B85" i="23"/>
  <c r="C85" i="23"/>
  <c r="D85" i="23"/>
  <c r="E85" i="23"/>
  <c r="F85" i="23"/>
  <c r="A86" i="23"/>
  <c r="B86" i="23"/>
  <c r="C86" i="23"/>
  <c r="D86" i="23"/>
  <c r="E86" i="23"/>
  <c r="F86" i="23"/>
  <c r="A87" i="23"/>
  <c r="B87" i="23"/>
  <c r="C87" i="23"/>
  <c r="D87" i="23"/>
  <c r="E87" i="23"/>
  <c r="F87" i="23"/>
  <c r="A88" i="23"/>
  <c r="B88" i="23"/>
  <c r="C88" i="23"/>
  <c r="D88" i="23"/>
  <c r="E88" i="23"/>
  <c r="F88" i="23"/>
  <c r="A89" i="23"/>
  <c r="B89" i="23"/>
  <c r="C89" i="23"/>
  <c r="D89" i="23"/>
  <c r="E89" i="23"/>
  <c r="F89" i="23"/>
  <c r="A90" i="23"/>
  <c r="B90" i="23"/>
  <c r="C90" i="23"/>
  <c r="D90" i="23"/>
  <c r="E90" i="23"/>
  <c r="F90" i="23"/>
  <c r="A91" i="23"/>
  <c r="B91" i="23"/>
  <c r="C91" i="23"/>
  <c r="D91" i="23"/>
  <c r="E91" i="23"/>
  <c r="F91" i="23"/>
  <c r="A92" i="23"/>
  <c r="B92" i="23"/>
  <c r="C92" i="23"/>
  <c r="D92" i="23"/>
  <c r="E92" i="23"/>
  <c r="F92" i="23"/>
  <c r="A93" i="23"/>
  <c r="B93" i="23"/>
  <c r="C93" i="23"/>
  <c r="D93" i="23"/>
  <c r="E93" i="23"/>
  <c r="F93" i="23"/>
  <c r="A94" i="23"/>
  <c r="B94" i="23"/>
  <c r="C94" i="23"/>
  <c r="D94" i="23"/>
  <c r="E94" i="23"/>
  <c r="F94" i="23"/>
  <c r="A95" i="23"/>
  <c r="B95" i="23"/>
  <c r="C95" i="23"/>
  <c r="D95" i="23"/>
  <c r="E95" i="23"/>
  <c r="F95" i="23"/>
  <c r="A96" i="23"/>
  <c r="B96" i="23"/>
  <c r="C96" i="23"/>
  <c r="D96" i="23"/>
  <c r="E96" i="23"/>
  <c r="F96" i="23"/>
  <c r="A97" i="23"/>
  <c r="B97" i="23"/>
  <c r="C97" i="23"/>
  <c r="D97" i="23"/>
  <c r="E97" i="23"/>
  <c r="F97" i="23"/>
  <c r="A98" i="23"/>
  <c r="B98" i="23"/>
  <c r="C98" i="23"/>
  <c r="D98" i="23"/>
  <c r="E98" i="23"/>
  <c r="F98" i="23"/>
  <c r="A99" i="23"/>
  <c r="B99" i="23"/>
  <c r="C99" i="23"/>
  <c r="D99" i="23"/>
  <c r="E99" i="23"/>
  <c r="F99" i="23"/>
  <c r="A100" i="23"/>
  <c r="B100" i="23"/>
  <c r="C100" i="23"/>
  <c r="D100" i="23"/>
  <c r="E100" i="23"/>
  <c r="F100" i="23"/>
  <c r="A101" i="23"/>
  <c r="B101" i="23"/>
  <c r="C101" i="23"/>
  <c r="D101" i="23"/>
  <c r="E101" i="23"/>
  <c r="F101" i="23"/>
  <c r="A102" i="23"/>
  <c r="B102" i="23"/>
  <c r="C102" i="23"/>
  <c r="D102" i="23"/>
  <c r="E102" i="23"/>
  <c r="F102" i="23"/>
  <c r="A103" i="23"/>
  <c r="B103" i="23"/>
  <c r="C103" i="23"/>
  <c r="D103" i="23"/>
  <c r="E103" i="23"/>
  <c r="F103" i="23"/>
  <c r="A104" i="23"/>
  <c r="B104" i="23"/>
  <c r="C104" i="23"/>
  <c r="D104" i="23"/>
  <c r="E104" i="23"/>
  <c r="F104" i="23"/>
  <c r="A105" i="23"/>
  <c r="B105" i="23"/>
  <c r="C105" i="23"/>
  <c r="D105" i="23"/>
  <c r="E105" i="23"/>
  <c r="F105" i="23"/>
  <c r="A106" i="23"/>
  <c r="B106" i="23"/>
  <c r="C106" i="23"/>
  <c r="D106" i="23"/>
  <c r="E106" i="23"/>
  <c r="F106" i="23"/>
  <c r="A107" i="23"/>
  <c r="B107" i="23"/>
  <c r="C107" i="23"/>
  <c r="D107" i="23"/>
  <c r="E107" i="23"/>
  <c r="F107" i="23"/>
  <c r="A108" i="23"/>
  <c r="B108" i="23"/>
  <c r="C108" i="23"/>
  <c r="D108" i="23"/>
  <c r="E108" i="23"/>
  <c r="F108" i="23"/>
  <c r="A109" i="23"/>
  <c r="B109" i="23"/>
  <c r="C109" i="23"/>
  <c r="D109" i="23"/>
  <c r="E109" i="23"/>
  <c r="F109" i="23"/>
  <c r="A110" i="23"/>
  <c r="B110" i="23"/>
  <c r="C110" i="23"/>
  <c r="D110" i="23"/>
  <c r="E110" i="23"/>
  <c r="F110" i="23"/>
  <c r="A111" i="23"/>
  <c r="B111" i="23"/>
  <c r="C111" i="23"/>
  <c r="D111" i="23"/>
  <c r="E111" i="23"/>
  <c r="F111" i="23"/>
  <c r="A112" i="23"/>
  <c r="B112" i="23"/>
  <c r="C112" i="23"/>
  <c r="D112" i="23"/>
  <c r="E112" i="23"/>
  <c r="F112" i="23"/>
  <c r="A113" i="23"/>
  <c r="B113" i="23"/>
  <c r="C113" i="23"/>
  <c r="D113" i="23"/>
  <c r="E113" i="23"/>
  <c r="F113" i="23"/>
  <c r="A114" i="23"/>
  <c r="B114" i="23"/>
  <c r="C114" i="23"/>
  <c r="D114" i="23"/>
  <c r="E114" i="23"/>
  <c r="F114" i="23"/>
  <c r="A115" i="23"/>
  <c r="B115" i="23"/>
  <c r="C115" i="23"/>
  <c r="D115" i="23"/>
  <c r="E115" i="23"/>
  <c r="F115" i="23"/>
  <c r="A116" i="23"/>
  <c r="B116" i="23"/>
  <c r="C116" i="23"/>
  <c r="D116" i="23"/>
  <c r="E116" i="23"/>
  <c r="F116" i="23"/>
  <c r="A117" i="23"/>
  <c r="B117" i="23"/>
  <c r="C117" i="23"/>
  <c r="D117" i="23"/>
  <c r="E117" i="23"/>
  <c r="F117" i="23"/>
  <c r="A118" i="23"/>
  <c r="B118" i="23"/>
  <c r="C118" i="23"/>
  <c r="D118" i="23"/>
  <c r="E118" i="23"/>
  <c r="F118" i="23"/>
  <c r="A119" i="23"/>
  <c r="B119" i="23"/>
  <c r="C119" i="23"/>
  <c r="D119" i="23"/>
  <c r="E119" i="23"/>
  <c r="F119" i="23"/>
  <c r="A120" i="23"/>
  <c r="B120" i="23"/>
  <c r="C120" i="23"/>
  <c r="D120" i="23"/>
  <c r="E120" i="23"/>
  <c r="F120" i="23"/>
  <c r="A121" i="23"/>
  <c r="B121" i="23"/>
  <c r="C121" i="23"/>
  <c r="D121" i="23"/>
  <c r="E121" i="23"/>
  <c r="F121" i="23"/>
  <c r="A122" i="23"/>
  <c r="B122" i="23"/>
  <c r="C122" i="23"/>
  <c r="D122" i="23"/>
  <c r="E122" i="23"/>
  <c r="F122" i="23"/>
  <c r="A123" i="23"/>
  <c r="B123" i="23"/>
  <c r="C123" i="23"/>
  <c r="D123" i="23"/>
  <c r="E123" i="23"/>
  <c r="F123" i="23"/>
  <c r="A124" i="23"/>
  <c r="B124" i="23"/>
  <c r="C124" i="23"/>
  <c r="D124" i="23"/>
  <c r="E124" i="23"/>
  <c r="F124" i="23"/>
  <c r="A125" i="23"/>
  <c r="B125" i="23"/>
  <c r="C125" i="23"/>
  <c r="D125" i="23"/>
  <c r="E125" i="23"/>
  <c r="F125" i="23"/>
  <c r="A126" i="23"/>
  <c r="B126" i="23"/>
  <c r="C126" i="23"/>
  <c r="D126" i="23"/>
  <c r="E126" i="23"/>
  <c r="F126" i="23"/>
  <c r="A127" i="23"/>
  <c r="B127" i="23"/>
  <c r="C127" i="23"/>
  <c r="D127" i="23"/>
  <c r="E127" i="23"/>
  <c r="F127" i="23"/>
  <c r="A128" i="23"/>
  <c r="B128" i="23"/>
  <c r="C128" i="23"/>
  <c r="D128" i="23"/>
  <c r="E128" i="23"/>
  <c r="F128" i="23"/>
  <c r="A129" i="23"/>
  <c r="B129" i="23"/>
  <c r="C129" i="23"/>
  <c r="D129" i="23"/>
  <c r="E129" i="23"/>
  <c r="F129" i="23"/>
  <c r="A130" i="23"/>
  <c r="B130" i="23"/>
  <c r="C130" i="23"/>
  <c r="D130" i="23"/>
  <c r="E130" i="23"/>
  <c r="F130" i="23"/>
  <c r="A131" i="23"/>
  <c r="B131" i="23"/>
  <c r="C131" i="23"/>
  <c r="D131" i="23"/>
  <c r="E131" i="23"/>
  <c r="F131" i="23"/>
  <c r="A132" i="23"/>
  <c r="B132" i="23"/>
  <c r="C132" i="23"/>
  <c r="D132" i="23"/>
  <c r="E132" i="23"/>
  <c r="F132" i="23"/>
  <c r="A133" i="23"/>
  <c r="B133" i="23"/>
  <c r="C133" i="23"/>
  <c r="D133" i="23"/>
  <c r="E133" i="23"/>
  <c r="F133" i="23"/>
  <c r="A134" i="23"/>
  <c r="B134" i="23"/>
  <c r="C134" i="23"/>
  <c r="D134" i="23"/>
  <c r="E134" i="23"/>
  <c r="F134" i="23"/>
  <c r="A135" i="23"/>
  <c r="B135" i="23"/>
  <c r="C135" i="23"/>
  <c r="D135" i="23"/>
  <c r="E135" i="23"/>
  <c r="F135" i="23"/>
  <c r="A136" i="23"/>
  <c r="B136" i="23"/>
  <c r="C136" i="23"/>
  <c r="D136" i="23"/>
  <c r="E136" i="23"/>
  <c r="F136" i="23"/>
  <c r="A137" i="23"/>
  <c r="B137" i="23"/>
  <c r="C137" i="23"/>
  <c r="D137" i="23"/>
  <c r="E137" i="23"/>
  <c r="F137" i="23"/>
  <c r="A138" i="23"/>
  <c r="B138" i="23"/>
  <c r="C138" i="23"/>
  <c r="D138" i="23"/>
  <c r="E138" i="23"/>
  <c r="F138" i="23"/>
  <c r="A139" i="23"/>
  <c r="B139" i="23"/>
  <c r="C139" i="23"/>
  <c r="D139" i="23"/>
  <c r="E139" i="23"/>
  <c r="F139" i="23"/>
  <c r="A140" i="23"/>
  <c r="B140" i="23"/>
  <c r="C140" i="23"/>
  <c r="D140" i="23"/>
  <c r="E140" i="23"/>
  <c r="F140" i="23"/>
  <c r="A141" i="23"/>
  <c r="B141" i="23"/>
  <c r="C141" i="23"/>
  <c r="D141" i="23"/>
  <c r="E141" i="23"/>
  <c r="F141" i="23"/>
  <c r="A142" i="23"/>
  <c r="B142" i="23"/>
  <c r="C142" i="23"/>
  <c r="D142" i="23"/>
  <c r="E142" i="23"/>
  <c r="F142" i="23"/>
  <c r="A143" i="23"/>
  <c r="B143" i="23"/>
  <c r="C143" i="23"/>
  <c r="D143" i="23"/>
  <c r="E143" i="23"/>
  <c r="F143" i="23"/>
  <c r="A144" i="23"/>
  <c r="B144" i="23"/>
  <c r="C144" i="23"/>
  <c r="D144" i="23"/>
  <c r="E144" i="23"/>
  <c r="F144" i="23"/>
  <c r="A145" i="23"/>
  <c r="B145" i="23"/>
  <c r="C145" i="23"/>
  <c r="D145" i="23"/>
  <c r="E145" i="23"/>
  <c r="F145" i="23"/>
  <c r="A146" i="23"/>
  <c r="B146" i="23"/>
  <c r="C146" i="23"/>
  <c r="D146" i="23"/>
  <c r="E146" i="23"/>
  <c r="F146" i="23"/>
  <c r="A147" i="23"/>
  <c r="B147" i="23"/>
  <c r="C147" i="23"/>
  <c r="D147" i="23"/>
  <c r="E147" i="23"/>
  <c r="F147" i="23"/>
  <c r="A148" i="23"/>
  <c r="B148" i="23"/>
  <c r="C148" i="23"/>
  <c r="D148" i="23"/>
  <c r="E148" i="23"/>
  <c r="F148" i="23"/>
  <c r="A149" i="23"/>
  <c r="B149" i="23"/>
  <c r="C149" i="23"/>
  <c r="D149" i="23"/>
  <c r="E149" i="23"/>
  <c r="F149" i="23"/>
  <c r="A150" i="23"/>
  <c r="B150" i="23"/>
  <c r="C150" i="23"/>
  <c r="D150" i="23"/>
  <c r="E150" i="23"/>
  <c r="F150" i="23"/>
  <c r="A151" i="23"/>
  <c r="B151" i="23"/>
  <c r="C151" i="23"/>
  <c r="D151" i="23"/>
  <c r="E151" i="23"/>
  <c r="F151" i="23"/>
  <c r="A152" i="23"/>
  <c r="B152" i="23"/>
  <c r="C152" i="23"/>
  <c r="D152" i="23"/>
  <c r="E152" i="23"/>
  <c r="F152" i="23"/>
  <c r="A153" i="23"/>
  <c r="B153" i="23"/>
  <c r="C153" i="23"/>
  <c r="D153" i="23"/>
  <c r="E153" i="23"/>
  <c r="F153" i="23"/>
  <c r="A154" i="23"/>
  <c r="B154" i="23"/>
  <c r="C154" i="23"/>
  <c r="D154" i="23"/>
  <c r="E154" i="23"/>
  <c r="F154" i="23"/>
  <c r="A155" i="23"/>
  <c r="B155" i="23"/>
  <c r="C155" i="23"/>
  <c r="D155" i="23"/>
  <c r="E155" i="23"/>
  <c r="F155" i="23"/>
  <c r="A156" i="23"/>
  <c r="B156" i="23"/>
  <c r="C156" i="23"/>
  <c r="D156" i="23"/>
  <c r="E156" i="23"/>
  <c r="F156" i="23"/>
  <c r="A157" i="23"/>
  <c r="B157" i="23"/>
  <c r="C157" i="23"/>
  <c r="D157" i="23"/>
  <c r="E157" i="23"/>
  <c r="F157" i="23"/>
  <c r="A158" i="23"/>
  <c r="B158" i="23"/>
  <c r="C158" i="23"/>
  <c r="D158" i="23"/>
  <c r="E158" i="23"/>
  <c r="F158" i="23"/>
  <c r="A159" i="23"/>
  <c r="B159" i="23"/>
  <c r="C159" i="23"/>
  <c r="D159" i="23"/>
  <c r="E159" i="23"/>
  <c r="F159" i="23"/>
  <c r="A160" i="23"/>
  <c r="B160" i="23"/>
  <c r="C160" i="23"/>
  <c r="D160" i="23"/>
  <c r="E160" i="23"/>
  <c r="F160" i="23"/>
  <c r="A161" i="23"/>
  <c r="B161" i="23"/>
  <c r="C161" i="23"/>
  <c r="D161" i="23"/>
  <c r="E161" i="23"/>
  <c r="F161" i="23"/>
  <c r="A162" i="23"/>
  <c r="B162" i="23"/>
  <c r="C162" i="23"/>
  <c r="D162" i="23"/>
  <c r="E162" i="23"/>
  <c r="F162" i="23"/>
  <c r="A163" i="23"/>
  <c r="B163" i="23"/>
  <c r="C163" i="23"/>
  <c r="D163" i="23"/>
  <c r="E163" i="23"/>
  <c r="F163" i="23"/>
  <c r="A164" i="23"/>
  <c r="B164" i="23"/>
  <c r="C164" i="23"/>
  <c r="D164" i="23"/>
  <c r="E164" i="23"/>
  <c r="F164" i="23"/>
  <c r="A165" i="23"/>
  <c r="B165" i="23"/>
  <c r="C165" i="23"/>
  <c r="D165" i="23"/>
  <c r="E165" i="23"/>
  <c r="F165" i="23"/>
  <c r="A166" i="23"/>
  <c r="B166" i="23"/>
  <c r="C166" i="23"/>
  <c r="D166" i="23"/>
  <c r="E166" i="23"/>
  <c r="F166" i="23"/>
  <c r="A167" i="23"/>
  <c r="B167" i="23"/>
  <c r="C167" i="23"/>
  <c r="D167" i="23"/>
  <c r="E167" i="23"/>
  <c r="F167" i="23"/>
  <c r="A168" i="23"/>
  <c r="B168" i="23"/>
  <c r="C168" i="23"/>
  <c r="D168" i="23"/>
  <c r="E168" i="23"/>
  <c r="F168" i="23"/>
  <c r="A169" i="23"/>
  <c r="B169" i="23"/>
  <c r="C169" i="23"/>
  <c r="D169" i="23"/>
  <c r="E169" i="23"/>
  <c r="F169" i="23"/>
  <c r="A170" i="23"/>
  <c r="B170" i="23"/>
  <c r="C170" i="23"/>
  <c r="D170" i="23"/>
  <c r="E170" i="23"/>
  <c r="F170" i="23"/>
  <c r="A171" i="23"/>
  <c r="B171" i="23"/>
  <c r="C171" i="23"/>
  <c r="D171" i="23"/>
  <c r="E171" i="23"/>
  <c r="F171" i="23"/>
  <c r="A172" i="23"/>
  <c r="B172" i="23"/>
  <c r="C172" i="23"/>
  <c r="D172" i="23"/>
  <c r="E172" i="23"/>
  <c r="F172" i="23"/>
  <c r="A173" i="23"/>
  <c r="B173" i="23"/>
  <c r="C173" i="23"/>
  <c r="D173" i="23"/>
  <c r="E173" i="23"/>
  <c r="F173" i="23"/>
  <c r="A174" i="23"/>
  <c r="B174" i="23"/>
  <c r="C174" i="23"/>
  <c r="D174" i="23"/>
  <c r="E174" i="23"/>
  <c r="F174" i="23"/>
  <c r="A175" i="23"/>
  <c r="B175" i="23"/>
  <c r="C175" i="23"/>
  <c r="D175" i="23"/>
  <c r="E175" i="23"/>
  <c r="F175" i="23"/>
  <c r="A176" i="23"/>
  <c r="B176" i="23"/>
  <c r="C176" i="23"/>
  <c r="D176" i="23"/>
  <c r="E176" i="23"/>
  <c r="F176" i="23"/>
  <c r="A177" i="23"/>
  <c r="B177" i="23"/>
  <c r="C177" i="23"/>
  <c r="D177" i="23"/>
  <c r="E177" i="23"/>
  <c r="F177" i="23"/>
  <c r="A178" i="23"/>
  <c r="B178" i="23"/>
  <c r="C178" i="23"/>
  <c r="D178" i="23"/>
  <c r="E178" i="23"/>
  <c r="F178" i="23"/>
  <c r="A179" i="23"/>
  <c r="B179" i="23"/>
  <c r="C179" i="23"/>
  <c r="D179" i="23"/>
  <c r="E179" i="23"/>
  <c r="F179" i="23"/>
  <c r="A180" i="23"/>
  <c r="B180" i="23"/>
  <c r="C180" i="23"/>
  <c r="D180" i="23"/>
  <c r="E180" i="23"/>
  <c r="F180" i="23"/>
  <c r="A181" i="23"/>
  <c r="B181" i="23"/>
  <c r="C181" i="23"/>
  <c r="D181" i="23"/>
  <c r="E181" i="23"/>
  <c r="F181" i="23"/>
  <c r="A182" i="23"/>
  <c r="B182" i="23"/>
  <c r="C182" i="23"/>
  <c r="D182" i="23"/>
  <c r="E182" i="23"/>
  <c r="F182" i="23"/>
  <c r="A183" i="23"/>
  <c r="B183" i="23"/>
  <c r="C183" i="23"/>
  <c r="D183" i="23"/>
  <c r="E183" i="23"/>
  <c r="F183" i="23"/>
  <c r="A184" i="23"/>
  <c r="B184" i="23"/>
  <c r="C184" i="23"/>
  <c r="D184" i="23"/>
  <c r="E184" i="23"/>
  <c r="F184" i="23"/>
  <c r="A185" i="23"/>
  <c r="B185" i="23"/>
  <c r="C185" i="23"/>
  <c r="D185" i="23"/>
  <c r="E185" i="23"/>
  <c r="F185" i="23"/>
  <c r="A186" i="23"/>
  <c r="B186" i="23"/>
  <c r="C186" i="23"/>
  <c r="D186" i="23"/>
  <c r="E186" i="23"/>
  <c r="F186" i="23"/>
  <c r="A187" i="23"/>
  <c r="B187" i="23"/>
  <c r="C187" i="23"/>
  <c r="D187" i="23"/>
  <c r="E187" i="23"/>
  <c r="F187" i="23"/>
  <c r="A188" i="23"/>
  <c r="B188" i="23"/>
  <c r="C188" i="23"/>
  <c r="D188" i="23"/>
  <c r="E188" i="23"/>
  <c r="F188" i="23"/>
  <c r="A189" i="23"/>
  <c r="B189" i="23"/>
  <c r="C189" i="23"/>
  <c r="D189" i="23"/>
  <c r="E189" i="23"/>
  <c r="F189" i="23"/>
  <c r="A190" i="23"/>
  <c r="B190" i="23"/>
  <c r="C190" i="23"/>
  <c r="D190" i="23"/>
  <c r="E190" i="23"/>
  <c r="F190" i="23"/>
  <c r="A191" i="23"/>
  <c r="B191" i="23"/>
  <c r="C191" i="23"/>
  <c r="D191" i="23"/>
  <c r="E191" i="23"/>
  <c r="F191" i="23"/>
  <c r="A192" i="23"/>
  <c r="B192" i="23"/>
  <c r="C192" i="23"/>
  <c r="D192" i="23"/>
  <c r="E192" i="23"/>
  <c r="F192" i="23"/>
  <c r="A193" i="23"/>
  <c r="B193" i="23"/>
  <c r="C193" i="23"/>
  <c r="D193" i="23"/>
  <c r="E193" i="23"/>
  <c r="F193" i="23"/>
  <c r="A194" i="23"/>
  <c r="B194" i="23"/>
  <c r="C194" i="23"/>
  <c r="D194" i="23"/>
  <c r="E194" i="23"/>
  <c r="F194" i="23"/>
  <c r="A195" i="23"/>
  <c r="B195" i="23"/>
  <c r="C195" i="23"/>
  <c r="D195" i="23"/>
  <c r="E195" i="23"/>
  <c r="F195" i="23"/>
  <c r="A196" i="23"/>
  <c r="B196" i="23"/>
  <c r="C196" i="23"/>
  <c r="D196" i="23"/>
  <c r="E196" i="23"/>
  <c r="F196" i="23"/>
  <c r="A197" i="23"/>
  <c r="B197" i="23"/>
  <c r="C197" i="23"/>
  <c r="D197" i="23"/>
  <c r="E197" i="23"/>
  <c r="F197" i="23"/>
  <c r="A198" i="23"/>
  <c r="B198" i="23"/>
  <c r="C198" i="23"/>
  <c r="D198" i="23"/>
  <c r="E198" i="23"/>
  <c r="F198" i="23"/>
  <c r="A199" i="23"/>
  <c r="B199" i="23"/>
  <c r="C199" i="23"/>
  <c r="D199" i="23"/>
  <c r="E199" i="23"/>
  <c r="F199" i="23"/>
  <c r="A200" i="23"/>
  <c r="B200" i="23"/>
  <c r="C200" i="23"/>
  <c r="D200" i="23"/>
  <c r="E200" i="23"/>
  <c r="F200" i="23"/>
  <c r="A201" i="23"/>
  <c r="B201" i="23"/>
  <c r="C201" i="23"/>
  <c r="D201" i="23"/>
  <c r="E201" i="23"/>
  <c r="F201" i="23"/>
  <c r="A202" i="23"/>
  <c r="B202" i="23"/>
  <c r="C202" i="23"/>
  <c r="D202" i="23"/>
  <c r="E202" i="23"/>
  <c r="F202" i="23"/>
  <c r="A203" i="23"/>
  <c r="B203" i="23"/>
  <c r="C203" i="23"/>
  <c r="D203" i="23"/>
  <c r="E203" i="23"/>
  <c r="F203" i="23"/>
  <c r="A204" i="23"/>
  <c r="B204" i="23"/>
  <c r="C204" i="23"/>
  <c r="D204" i="23"/>
  <c r="E204" i="23"/>
  <c r="F204" i="23"/>
  <c r="A205" i="23"/>
  <c r="B205" i="23"/>
  <c r="C205" i="23"/>
  <c r="D205" i="23"/>
  <c r="E205" i="23"/>
  <c r="F205" i="23"/>
  <c r="A206" i="23"/>
  <c r="B206" i="23"/>
  <c r="C206" i="23"/>
  <c r="D206" i="23"/>
  <c r="E206" i="23"/>
  <c r="F206" i="23"/>
  <c r="A207" i="23"/>
  <c r="B207" i="23"/>
  <c r="C207" i="23"/>
  <c r="D207" i="23"/>
  <c r="E207" i="23"/>
  <c r="F207" i="23"/>
  <c r="A208" i="23"/>
  <c r="B208" i="23"/>
  <c r="C208" i="23"/>
  <c r="D208" i="23"/>
  <c r="E208" i="23"/>
  <c r="F208" i="23"/>
  <c r="A209" i="23"/>
  <c r="B209" i="23"/>
  <c r="C209" i="23"/>
  <c r="D209" i="23"/>
  <c r="E209" i="23"/>
  <c r="F209" i="23"/>
  <c r="A210" i="23"/>
  <c r="B210" i="23"/>
  <c r="C210" i="23"/>
  <c r="D210" i="23"/>
  <c r="E210" i="23"/>
  <c r="F210" i="23"/>
  <c r="A211" i="23"/>
  <c r="B211" i="23"/>
  <c r="C211" i="23"/>
  <c r="D211" i="23"/>
  <c r="E211" i="23"/>
  <c r="F211" i="23"/>
  <c r="A212" i="23"/>
  <c r="B212" i="23"/>
  <c r="C212" i="23"/>
  <c r="D212" i="23"/>
  <c r="E212" i="23"/>
  <c r="F212" i="23"/>
  <c r="A213" i="23"/>
  <c r="B213" i="23"/>
  <c r="C213" i="23"/>
  <c r="D213" i="23"/>
  <c r="E213" i="23"/>
  <c r="F213" i="23"/>
  <c r="A214" i="23"/>
  <c r="B214" i="23"/>
  <c r="C214" i="23"/>
  <c r="D214" i="23"/>
  <c r="E214" i="23"/>
  <c r="F214" i="23"/>
  <c r="A215" i="23"/>
  <c r="B215" i="23"/>
  <c r="C215" i="23"/>
  <c r="D215" i="23"/>
  <c r="E215" i="23"/>
  <c r="F215" i="23"/>
  <c r="A216" i="23"/>
  <c r="B216" i="23"/>
  <c r="C216" i="23"/>
  <c r="D216" i="23"/>
  <c r="E216" i="23"/>
  <c r="F216" i="23"/>
  <c r="A217" i="23"/>
  <c r="B217" i="23"/>
  <c r="C217" i="23"/>
  <c r="D217" i="23"/>
  <c r="E217" i="23"/>
  <c r="F217" i="23"/>
  <c r="A218" i="23"/>
  <c r="B218" i="23"/>
  <c r="C218" i="23"/>
  <c r="D218" i="23"/>
  <c r="E218" i="23"/>
  <c r="F218" i="23"/>
  <c r="A219" i="23"/>
  <c r="B219" i="23"/>
  <c r="C219" i="23"/>
  <c r="D219" i="23"/>
  <c r="E219" i="23"/>
  <c r="F219" i="23"/>
  <c r="A220" i="23"/>
  <c r="B220" i="23"/>
  <c r="C220" i="23"/>
  <c r="D220" i="23"/>
  <c r="E220" i="23"/>
  <c r="F220" i="23"/>
  <c r="A221" i="23"/>
  <c r="B221" i="23"/>
  <c r="C221" i="23"/>
  <c r="D221" i="23"/>
  <c r="E221" i="23"/>
  <c r="F221" i="23"/>
  <c r="A222" i="23"/>
  <c r="B222" i="23"/>
  <c r="C222" i="23"/>
  <c r="D222" i="23"/>
  <c r="E222" i="23"/>
  <c r="F222" i="23"/>
  <c r="A223" i="23"/>
  <c r="B223" i="23"/>
  <c r="C223" i="23"/>
  <c r="D223" i="23"/>
  <c r="E223" i="23"/>
  <c r="F223" i="23"/>
  <c r="A224" i="23"/>
  <c r="B224" i="23"/>
  <c r="C224" i="23"/>
  <c r="D224" i="23"/>
  <c r="E224" i="23"/>
  <c r="F224" i="23"/>
  <c r="A225" i="23"/>
  <c r="B225" i="23"/>
  <c r="C225" i="23"/>
  <c r="D225" i="23"/>
  <c r="E225" i="23"/>
  <c r="F225" i="23"/>
  <c r="A226" i="23"/>
  <c r="B226" i="23"/>
  <c r="C226" i="23"/>
  <c r="D226" i="23"/>
  <c r="E226" i="23"/>
  <c r="F226" i="23"/>
  <c r="A227" i="23"/>
  <c r="B227" i="23"/>
  <c r="C227" i="23"/>
  <c r="D227" i="23"/>
  <c r="E227" i="23"/>
  <c r="F227" i="23"/>
  <c r="A228" i="23"/>
  <c r="B228" i="23"/>
  <c r="C228" i="23"/>
  <c r="D228" i="23"/>
  <c r="E228" i="23"/>
  <c r="F228" i="23"/>
  <c r="A229" i="23"/>
  <c r="B229" i="23"/>
  <c r="C229" i="23"/>
  <c r="D229" i="23"/>
  <c r="E229" i="23"/>
  <c r="F229" i="23"/>
  <c r="A230" i="23"/>
  <c r="B230" i="23"/>
  <c r="C230" i="23"/>
  <c r="D230" i="23"/>
  <c r="E230" i="23"/>
  <c r="F230" i="23"/>
  <c r="A231" i="23"/>
  <c r="B231" i="23"/>
  <c r="C231" i="23"/>
  <c r="D231" i="23"/>
  <c r="E231" i="23"/>
  <c r="F231" i="23"/>
  <c r="A232" i="23"/>
  <c r="B232" i="23"/>
  <c r="C232" i="23"/>
  <c r="D232" i="23"/>
  <c r="E232" i="23"/>
  <c r="F232" i="23"/>
  <c r="A233" i="23"/>
  <c r="B233" i="23"/>
  <c r="C233" i="23"/>
  <c r="D233" i="23"/>
  <c r="E233" i="23"/>
  <c r="F233" i="23"/>
  <c r="A234" i="23"/>
  <c r="B234" i="23"/>
  <c r="C234" i="23"/>
  <c r="D234" i="23"/>
  <c r="E234" i="23"/>
  <c r="F234" i="23"/>
  <c r="A235" i="23"/>
  <c r="B235" i="23"/>
  <c r="C235" i="23"/>
  <c r="D235" i="23"/>
  <c r="E235" i="23"/>
  <c r="F235" i="23"/>
  <c r="A236" i="23"/>
  <c r="B236" i="23"/>
  <c r="C236" i="23"/>
  <c r="D236" i="23"/>
  <c r="E236" i="23"/>
  <c r="F236" i="23"/>
  <c r="A237" i="23"/>
  <c r="B237" i="23"/>
  <c r="C237" i="23"/>
  <c r="D237" i="23"/>
  <c r="E237" i="23"/>
  <c r="F237" i="23"/>
  <c r="A238" i="23"/>
  <c r="B238" i="23"/>
  <c r="C238" i="23"/>
  <c r="D238" i="23"/>
  <c r="E238" i="23"/>
  <c r="F238" i="23"/>
  <c r="A239" i="23"/>
  <c r="B239" i="23"/>
  <c r="C239" i="23"/>
  <c r="D239" i="23"/>
  <c r="E239" i="23"/>
  <c r="F239" i="23"/>
  <c r="A240" i="23"/>
  <c r="B240" i="23"/>
  <c r="C240" i="23"/>
  <c r="D240" i="23"/>
  <c r="E240" i="23"/>
  <c r="F240" i="23"/>
  <c r="A241" i="23"/>
  <c r="B241" i="23"/>
  <c r="C241" i="23"/>
  <c r="D241" i="23"/>
  <c r="E241" i="23"/>
  <c r="F241" i="23"/>
  <c r="A242" i="23"/>
  <c r="B242" i="23"/>
  <c r="C242" i="23"/>
  <c r="D242" i="23"/>
  <c r="E242" i="23"/>
  <c r="F242" i="23"/>
  <c r="A243" i="23"/>
  <c r="B243" i="23"/>
  <c r="C243" i="23"/>
  <c r="D243" i="23"/>
  <c r="E243" i="23"/>
  <c r="F243" i="23"/>
  <c r="A244" i="23"/>
  <c r="B244" i="23"/>
  <c r="C244" i="23"/>
  <c r="D244" i="23"/>
  <c r="E244" i="23"/>
  <c r="F244" i="23"/>
  <c r="A245" i="23"/>
  <c r="B245" i="23"/>
  <c r="C245" i="23"/>
  <c r="D245" i="23"/>
  <c r="E245" i="23"/>
  <c r="F245" i="23"/>
  <c r="A246" i="23"/>
  <c r="B246" i="23"/>
  <c r="C246" i="23"/>
  <c r="D246" i="23"/>
  <c r="E246" i="23"/>
  <c r="F246" i="23"/>
  <c r="A247" i="23"/>
  <c r="B247" i="23"/>
  <c r="C247" i="23"/>
  <c r="D247" i="23"/>
  <c r="E247" i="23"/>
  <c r="F247" i="23"/>
  <c r="A248" i="23"/>
  <c r="B248" i="23"/>
  <c r="C248" i="23"/>
  <c r="D248" i="23"/>
  <c r="E248" i="23"/>
  <c r="F248" i="23"/>
  <c r="A249" i="23"/>
  <c r="B249" i="23"/>
  <c r="C249" i="23"/>
  <c r="D249" i="23"/>
  <c r="E249" i="23"/>
  <c r="F249" i="23"/>
  <c r="A250" i="23"/>
  <c r="B250" i="23"/>
  <c r="C250" i="23"/>
  <c r="D250" i="23"/>
  <c r="E250" i="23"/>
  <c r="F250" i="23"/>
  <c r="A251" i="23"/>
  <c r="B251" i="23"/>
  <c r="C251" i="23"/>
  <c r="D251" i="23"/>
  <c r="E251" i="23"/>
  <c r="F251" i="23"/>
  <c r="A252" i="23"/>
  <c r="B252" i="23"/>
  <c r="C252" i="23"/>
  <c r="D252" i="23"/>
  <c r="E252" i="23"/>
  <c r="F252" i="23"/>
  <c r="A253" i="23"/>
  <c r="B253" i="23"/>
  <c r="C253" i="23"/>
  <c r="D253" i="23"/>
  <c r="E253" i="23"/>
  <c r="F253" i="23"/>
  <c r="A254" i="23"/>
  <c r="B254" i="23"/>
  <c r="C254" i="23"/>
  <c r="D254" i="23"/>
  <c r="E254" i="23"/>
  <c r="F254" i="23"/>
  <c r="A255" i="23"/>
  <c r="B255" i="23"/>
  <c r="C255" i="23"/>
  <c r="D255" i="23"/>
  <c r="E255" i="23"/>
  <c r="F255" i="23"/>
  <c r="A256" i="23"/>
  <c r="B256" i="23"/>
  <c r="C256" i="23"/>
  <c r="D256" i="23"/>
  <c r="E256" i="23"/>
  <c r="F256" i="23"/>
  <c r="A257" i="23"/>
  <c r="B257" i="23"/>
  <c r="C257" i="23"/>
  <c r="D257" i="23"/>
  <c r="E257" i="23"/>
  <c r="F257" i="23"/>
  <c r="A258" i="23"/>
  <c r="B258" i="23"/>
  <c r="C258" i="23"/>
  <c r="D258" i="23"/>
  <c r="E258" i="23"/>
  <c r="F258" i="23"/>
  <c r="A259" i="23"/>
  <c r="B259" i="23"/>
  <c r="C259" i="23"/>
  <c r="D259" i="23"/>
  <c r="E259" i="23"/>
  <c r="F259" i="23"/>
  <c r="A260" i="23"/>
  <c r="B260" i="23"/>
  <c r="C260" i="23"/>
  <c r="D260" i="23"/>
  <c r="E260" i="23"/>
  <c r="F260" i="23"/>
  <c r="A261" i="23"/>
  <c r="B261" i="23"/>
  <c r="C261" i="23"/>
  <c r="D261" i="23"/>
  <c r="E261" i="23"/>
  <c r="F261" i="23"/>
  <c r="A262" i="23"/>
  <c r="B262" i="23"/>
  <c r="C262" i="23"/>
  <c r="D262" i="23"/>
  <c r="E262" i="23"/>
  <c r="F262" i="23"/>
  <c r="A263" i="23"/>
  <c r="B263" i="23"/>
  <c r="C263" i="23"/>
  <c r="D263" i="23"/>
  <c r="E263" i="23"/>
  <c r="F263" i="23"/>
  <c r="A264" i="23"/>
  <c r="B264" i="23"/>
  <c r="C264" i="23"/>
  <c r="D264" i="23"/>
  <c r="E264" i="23"/>
  <c r="F264" i="23"/>
  <c r="A265" i="23"/>
  <c r="B265" i="23"/>
  <c r="C265" i="23"/>
  <c r="D265" i="23"/>
  <c r="E265" i="23"/>
  <c r="F265" i="23"/>
  <c r="A266" i="23"/>
  <c r="B266" i="23"/>
  <c r="C266" i="23"/>
  <c r="D266" i="23"/>
  <c r="E266" i="23"/>
  <c r="F266" i="23"/>
  <c r="A267" i="23"/>
  <c r="B267" i="23"/>
  <c r="C267" i="23"/>
  <c r="D267" i="23"/>
  <c r="E267" i="23"/>
  <c r="F267" i="23"/>
  <c r="A268" i="23"/>
  <c r="B268" i="23"/>
  <c r="C268" i="23"/>
  <c r="D268" i="23"/>
  <c r="E268" i="23"/>
  <c r="F268" i="23"/>
  <c r="A269" i="23"/>
  <c r="B269" i="23"/>
  <c r="C269" i="23"/>
  <c r="D269" i="23"/>
  <c r="E269" i="23"/>
  <c r="F269" i="23"/>
  <c r="A270" i="23"/>
  <c r="B270" i="23"/>
  <c r="C270" i="23"/>
  <c r="D270" i="23"/>
  <c r="E270" i="23"/>
  <c r="F270" i="23"/>
  <c r="A271" i="23"/>
  <c r="B271" i="23"/>
  <c r="C271" i="23"/>
  <c r="D271" i="23"/>
  <c r="E271" i="23"/>
  <c r="F271" i="23"/>
  <c r="A272" i="23"/>
  <c r="B272" i="23"/>
  <c r="C272" i="23"/>
  <c r="D272" i="23"/>
  <c r="E272" i="23"/>
  <c r="F272" i="23"/>
  <c r="A273" i="23"/>
  <c r="B273" i="23"/>
  <c r="C273" i="23"/>
  <c r="D273" i="23"/>
  <c r="E273" i="23"/>
  <c r="F273" i="23"/>
  <c r="A274" i="23"/>
  <c r="B274" i="23"/>
  <c r="C274" i="23"/>
  <c r="D274" i="23"/>
  <c r="E274" i="23"/>
  <c r="F274" i="23"/>
  <c r="A275" i="23"/>
  <c r="B275" i="23"/>
  <c r="C275" i="23"/>
  <c r="D275" i="23"/>
  <c r="E275" i="23"/>
  <c r="F275" i="23"/>
  <c r="A276" i="23"/>
  <c r="B276" i="23"/>
  <c r="C276" i="23"/>
  <c r="D276" i="23"/>
  <c r="E276" i="23"/>
  <c r="F276" i="23"/>
  <c r="A277" i="23"/>
  <c r="B277" i="23"/>
  <c r="C277" i="23"/>
  <c r="D277" i="23"/>
  <c r="E277" i="23"/>
  <c r="F277" i="23"/>
  <c r="A278" i="23"/>
  <c r="B278" i="23"/>
  <c r="C278" i="23"/>
  <c r="D278" i="23"/>
  <c r="E278" i="23"/>
  <c r="F278" i="23"/>
  <c r="A279" i="23"/>
  <c r="B279" i="23"/>
  <c r="C279" i="23"/>
  <c r="D279" i="23"/>
  <c r="E279" i="23"/>
  <c r="F279" i="23"/>
  <c r="A280" i="23"/>
  <c r="B280" i="23"/>
  <c r="C280" i="23"/>
  <c r="D280" i="23"/>
  <c r="E280" i="23"/>
  <c r="F280" i="23"/>
  <c r="A281" i="23"/>
  <c r="B281" i="23"/>
  <c r="C281" i="23"/>
  <c r="D281" i="23"/>
  <c r="E281" i="23"/>
  <c r="F281" i="23"/>
  <c r="A282" i="23"/>
  <c r="B282" i="23"/>
  <c r="C282" i="23"/>
  <c r="D282" i="23"/>
  <c r="E282" i="23"/>
  <c r="F282" i="23"/>
  <c r="A283" i="23"/>
  <c r="B283" i="23"/>
  <c r="C283" i="23"/>
  <c r="D283" i="23"/>
  <c r="E283" i="23"/>
  <c r="F283" i="23"/>
  <c r="A284" i="23"/>
  <c r="B284" i="23"/>
  <c r="C284" i="23"/>
  <c r="D284" i="23"/>
  <c r="E284" i="23"/>
  <c r="F284" i="23"/>
  <c r="A285" i="23"/>
  <c r="B285" i="23"/>
  <c r="C285" i="23"/>
  <c r="D285" i="23"/>
  <c r="E285" i="23"/>
  <c r="F285" i="23"/>
  <c r="A286" i="23"/>
  <c r="B286" i="23"/>
  <c r="C286" i="23"/>
  <c r="D286" i="23"/>
  <c r="E286" i="23"/>
  <c r="F286" i="23"/>
  <c r="A287" i="23"/>
  <c r="B287" i="23"/>
  <c r="C287" i="23"/>
  <c r="D287" i="23"/>
  <c r="E287" i="23"/>
  <c r="F287" i="23"/>
  <c r="A288" i="23"/>
  <c r="B288" i="23"/>
  <c r="C288" i="23"/>
  <c r="D288" i="23"/>
  <c r="E288" i="23"/>
  <c r="F288" i="23"/>
  <c r="A289" i="23"/>
  <c r="B289" i="23"/>
  <c r="C289" i="23"/>
  <c r="D289" i="23"/>
  <c r="E289" i="23"/>
  <c r="F289" i="23"/>
  <c r="A290" i="23"/>
  <c r="B290" i="23"/>
  <c r="C290" i="23"/>
  <c r="D290" i="23"/>
  <c r="E290" i="23"/>
  <c r="F290" i="23"/>
  <c r="A291" i="23"/>
  <c r="B291" i="23"/>
  <c r="C291" i="23"/>
  <c r="D291" i="23"/>
  <c r="E291" i="23"/>
  <c r="F291" i="23"/>
  <c r="A292" i="23"/>
  <c r="B292" i="23"/>
  <c r="C292" i="23"/>
  <c r="D292" i="23"/>
  <c r="E292" i="23"/>
  <c r="F292" i="23"/>
  <c r="A293" i="23"/>
  <c r="B293" i="23"/>
  <c r="C293" i="23"/>
  <c r="D293" i="23"/>
  <c r="E293" i="23"/>
  <c r="F293" i="23"/>
  <c r="A294" i="23"/>
  <c r="B294" i="23"/>
  <c r="C294" i="23"/>
  <c r="D294" i="23"/>
  <c r="E294" i="23"/>
  <c r="F294" i="23"/>
  <c r="A295" i="23"/>
  <c r="B295" i="23"/>
  <c r="C295" i="23"/>
  <c r="D295" i="23"/>
  <c r="E295" i="23"/>
  <c r="F295" i="23"/>
  <c r="A296" i="23"/>
  <c r="B296" i="23"/>
  <c r="C296" i="23"/>
  <c r="D296" i="23"/>
  <c r="E296" i="23"/>
  <c r="F296" i="23"/>
  <c r="A297" i="23"/>
  <c r="B297" i="23"/>
  <c r="C297" i="23"/>
  <c r="D297" i="23"/>
  <c r="E297" i="23"/>
  <c r="F297" i="23"/>
  <c r="A298" i="23"/>
  <c r="B298" i="23"/>
  <c r="C298" i="23"/>
  <c r="D298" i="23"/>
  <c r="E298" i="23"/>
  <c r="F298" i="23"/>
  <c r="A299" i="23"/>
  <c r="B299" i="23"/>
  <c r="C299" i="23"/>
  <c r="D299" i="23"/>
  <c r="E299" i="23"/>
  <c r="F299" i="23"/>
  <c r="A300" i="23"/>
  <c r="B300" i="23"/>
  <c r="C300" i="23"/>
  <c r="D300" i="23"/>
  <c r="E300" i="23"/>
  <c r="F300" i="23"/>
  <c r="A301" i="23"/>
  <c r="B301" i="23"/>
  <c r="C301" i="23"/>
  <c r="D301" i="23"/>
  <c r="E301" i="23"/>
  <c r="F301" i="23"/>
  <c r="A302" i="23"/>
  <c r="B302" i="23"/>
  <c r="C302" i="23"/>
  <c r="D302" i="23"/>
  <c r="E302" i="23"/>
  <c r="F302" i="23"/>
  <c r="A303" i="23"/>
  <c r="B303" i="23"/>
  <c r="C303" i="23"/>
  <c r="D303" i="23"/>
  <c r="E303" i="23"/>
  <c r="F303" i="23"/>
  <c r="A304" i="23"/>
  <c r="B304" i="23"/>
  <c r="C304" i="23"/>
  <c r="D304" i="23"/>
  <c r="E304" i="23"/>
  <c r="F304" i="23"/>
  <c r="A305" i="23"/>
  <c r="B305" i="23"/>
  <c r="C305" i="23"/>
  <c r="D305" i="23"/>
  <c r="E305" i="23"/>
  <c r="F305" i="23"/>
  <c r="A306" i="23"/>
  <c r="B306" i="23"/>
  <c r="C306" i="23"/>
  <c r="D306" i="23"/>
  <c r="E306" i="23"/>
  <c r="F306" i="23"/>
  <c r="A307" i="23"/>
  <c r="B307" i="23"/>
  <c r="C307" i="23"/>
  <c r="D307" i="23"/>
  <c r="E307" i="23"/>
  <c r="F307" i="23"/>
  <c r="A308" i="23"/>
  <c r="B308" i="23"/>
  <c r="C308" i="23"/>
  <c r="D308" i="23"/>
  <c r="E308" i="23"/>
  <c r="F308" i="23"/>
  <c r="A309" i="23"/>
  <c r="B309" i="23"/>
  <c r="C309" i="23"/>
  <c r="D309" i="23"/>
  <c r="E309" i="23"/>
  <c r="F309" i="23"/>
  <c r="A310" i="23"/>
  <c r="B310" i="23"/>
  <c r="C310" i="23"/>
  <c r="D310" i="23"/>
  <c r="E310" i="23"/>
  <c r="F310" i="23"/>
  <c r="A311" i="23"/>
  <c r="B311" i="23"/>
  <c r="C311" i="23"/>
  <c r="D311" i="23"/>
  <c r="E311" i="23"/>
  <c r="F311" i="23"/>
  <c r="A312" i="23"/>
  <c r="B312" i="23"/>
  <c r="C312" i="23"/>
  <c r="D312" i="23"/>
  <c r="E312" i="23"/>
  <c r="F312" i="23"/>
  <c r="A313" i="23"/>
  <c r="B313" i="23"/>
  <c r="C313" i="23"/>
  <c r="D313" i="23"/>
  <c r="E313" i="23"/>
  <c r="F313" i="23"/>
  <c r="A314" i="23"/>
  <c r="B314" i="23"/>
  <c r="C314" i="23"/>
  <c r="D314" i="23"/>
  <c r="E314" i="23"/>
  <c r="F314" i="23"/>
  <c r="A315" i="23"/>
  <c r="B315" i="23"/>
  <c r="C315" i="23"/>
  <c r="D315" i="23"/>
  <c r="E315" i="23"/>
  <c r="F315" i="23"/>
  <c r="A316" i="23"/>
  <c r="B316" i="23"/>
  <c r="C316" i="23"/>
  <c r="D316" i="23"/>
  <c r="E316" i="23"/>
  <c r="F316" i="23"/>
  <c r="A317" i="23"/>
  <c r="B317" i="23"/>
  <c r="C317" i="23"/>
  <c r="D317" i="23"/>
  <c r="E317" i="23"/>
  <c r="F317" i="23"/>
  <c r="A318" i="23"/>
  <c r="B318" i="23"/>
  <c r="C318" i="23"/>
  <c r="D318" i="23"/>
  <c r="E318" i="23"/>
  <c r="F318" i="23"/>
  <c r="A319" i="23"/>
  <c r="B319" i="23"/>
  <c r="C319" i="23"/>
  <c r="D319" i="23"/>
  <c r="E319" i="23"/>
  <c r="F319" i="23"/>
  <c r="A320" i="23"/>
  <c r="B320" i="23"/>
  <c r="C320" i="23"/>
  <c r="D320" i="23"/>
  <c r="E320" i="23"/>
  <c r="F320" i="23"/>
  <c r="A321" i="23"/>
  <c r="B321" i="23"/>
  <c r="C321" i="23"/>
  <c r="D321" i="23"/>
  <c r="E321" i="23"/>
  <c r="F321" i="23"/>
  <c r="A322" i="23"/>
  <c r="B322" i="23"/>
  <c r="C322" i="23"/>
  <c r="D322" i="23"/>
  <c r="E322" i="23"/>
  <c r="F322" i="23"/>
  <c r="A323" i="23"/>
  <c r="B323" i="23"/>
  <c r="C323" i="23"/>
  <c r="D323" i="23"/>
  <c r="E323" i="23"/>
  <c r="F323" i="23"/>
  <c r="A324" i="23"/>
  <c r="B324" i="23"/>
  <c r="C324" i="23"/>
  <c r="D324" i="23"/>
  <c r="E324" i="23"/>
  <c r="F324" i="23"/>
  <c r="A325" i="23"/>
  <c r="B325" i="23"/>
  <c r="C325" i="23"/>
  <c r="D325" i="23"/>
  <c r="E325" i="23"/>
  <c r="F325" i="23"/>
  <c r="A326" i="23"/>
  <c r="B326" i="23"/>
  <c r="C326" i="23"/>
  <c r="D326" i="23"/>
  <c r="E326" i="23"/>
  <c r="F326" i="23"/>
  <c r="A327" i="23"/>
  <c r="B327" i="23"/>
  <c r="C327" i="23"/>
  <c r="D327" i="23"/>
  <c r="E327" i="23"/>
  <c r="F327" i="23"/>
  <c r="A328" i="23"/>
  <c r="B328" i="23"/>
  <c r="C328" i="23"/>
  <c r="D328" i="23"/>
  <c r="E328" i="23"/>
  <c r="F328" i="23"/>
  <c r="A329" i="23"/>
  <c r="B329" i="23"/>
  <c r="C329" i="23"/>
  <c r="D329" i="23"/>
  <c r="E329" i="23"/>
  <c r="F329" i="23"/>
  <c r="A330" i="23"/>
  <c r="B330" i="23"/>
  <c r="C330" i="23"/>
  <c r="D330" i="23"/>
  <c r="E330" i="23"/>
  <c r="F330" i="23"/>
  <c r="A331" i="23"/>
  <c r="B331" i="23"/>
  <c r="C331" i="23"/>
  <c r="D331" i="23"/>
  <c r="E331" i="23"/>
  <c r="F331" i="23"/>
  <c r="A332" i="23"/>
  <c r="B332" i="23"/>
  <c r="C332" i="23"/>
  <c r="D332" i="23"/>
  <c r="E332" i="23"/>
  <c r="F332" i="23"/>
  <c r="A333" i="23"/>
  <c r="B333" i="23"/>
  <c r="C333" i="23"/>
  <c r="D333" i="23"/>
  <c r="E333" i="23"/>
  <c r="F333" i="23"/>
  <c r="A334" i="23"/>
  <c r="B334" i="23"/>
  <c r="C334" i="23"/>
  <c r="D334" i="23"/>
  <c r="E334" i="23"/>
  <c r="F334" i="23"/>
  <c r="A335" i="23"/>
  <c r="B335" i="23"/>
  <c r="C335" i="23"/>
  <c r="D335" i="23"/>
  <c r="E335" i="23"/>
  <c r="F335" i="23"/>
  <c r="A336" i="23"/>
  <c r="B336" i="23"/>
  <c r="C336" i="23"/>
  <c r="D336" i="23"/>
  <c r="E336" i="23"/>
  <c r="F336" i="23"/>
  <c r="A337" i="23"/>
  <c r="B337" i="23"/>
  <c r="C337" i="23"/>
  <c r="D337" i="23"/>
  <c r="E337" i="23"/>
  <c r="F337" i="23"/>
  <c r="A338" i="23"/>
  <c r="B338" i="23"/>
  <c r="C338" i="23"/>
  <c r="D338" i="23"/>
  <c r="E338" i="23"/>
  <c r="F338" i="23"/>
  <c r="A339" i="23"/>
  <c r="B339" i="23"/>
  <c r="C339" i="23"/>
  <c r="D339" i="23"/>
  <c r="E339" i="23"/>
  <c r="F339" i="23"/>
  <c r="A340" i="23"/>
  <c r="B340" i="23"/>
  <c r="C340" i="23"/>
  <c r="D340" i="23"/>
  <c r="E340" i="23"/>
  <c r="F340" i="23"/>
  <c r="A341" i="23"/>
  <c r="B341" i="23"/>
  <c r="C341" i="23"/>
  <c r="D341" i="23"/>
  <c r="E341" i="23"/>
  <c r="F341" i="23"/>
  <c r="A342" i="23"/>
  <c r="B342" i="23"/>
  <c r="C342" i="23"/>
  <c r="D342" i="23"/>
  <c r="E342" i="23"/>
  <c r="F342" i="23"/>
  <c r="A343" i="23"/>
  <c r="B343" i="23"/>
  <c r="C343" i="23"/>
  <c r="D343" i="23"/>
  <c r="E343" i="23"/>
  <c r="F343" i="23"/>
  <c r="A344" i="23"/>
  <c r="B344" i="23"/>
  <c r="C344" i="23"/>
  <c r="D344" i="23"/>
  <c r="E344" i="23"/>
  <c r="F344" i="23"/>
  <c r="A345" i="23"/>
  <c r="B345" i="23"/>
  <c r="C345" i="23"/>
  <c r="D345" i="23"/>
  <c r="E345" i="23"/>
  <c r="F345" i="23"/>
  <c r="A346" i="23"/>
  <c r="B346" i="23"/>
  <c r="C346" i="23"/>
  <c r="D346" i="23"/>
  <c r="E346" i="23"/>
  <c r="F346" i="23"/>
  <c r="A347" i="23"/>
  <c r="B347" i="23"/>
  <c r="C347" i="23"/>
  <c r="D347" i="23"/>
  <c r="E347" i="23"/>
  <c r="F347" i="23"/>
  <c r="A348" i="23"/>
  <c r="B348" i="23"/>
  <c r="C348" i="23"/>
  <c r="D348" i="23"/>
  <c r="E348" i="23"/>
  <c r="F348" i="23"/>
  <c r="A349" i="23"/>
  <c r="B349" i="23"/>
  <c r="C349" i="23"/>
  <c r="D349" i="23"/>
  <c r="E349" i="23"/>
  <c r="F349" i="23"/>
  <c r="A350" i="23"/>
  <c r="B350" i="23"/>
  <c r="C350" i="23"/>
  <c r="D350" i="23"/>
  <c r="E350" i="23"/>
  <c r="F350" i="23"/>
  <c r="A351" i="23"/>
  <c r="B351" i="23"/>
  <c r="C351" i="23"/>
  <c r="D351" i="23"/>
  <c r="E351" i="23"/>
  <c r="F351" i="23"/>
  <c r="A352" i="23"/>
  <c r="B352" i="23"/>
  <c r="C352" i="23"/>
  <c r="D352" i="23"/>
  <c r="E352" i="23"/>
  <c r="F352" i="23"/>
  <c r="A353" i="23"/>
  <c r="B353" i="23"/>
  <c r="C353" i="23"/>
  <c r="D353" i="23"/>
  <c r="E353" i="23"/>
  <c r="F353" i="23"/>
  <c r="A354" i="23"/>
  <c r="B354" i="23"/>
  <c r="C354" i="23"/>
  <c r="D354" i="23"/>
  <c r="E354" i="23"/>
  <c r="F354" i="23"/>
  <c r="A355" i="23"/>
  <c r="B355" i="23"/>
  <c r="C355" i="23"/>
  <c r="D355" i="23"/>
  <c r="E355" i="23"/>
  <c r="F355" i="23"/>
  <c r="A356" i="23"/>
  <c r="B356" i="23"/>
  <c r="C356" i="23"/>
  <c r="D356" i="23"/>
  <c r="E356" i="23"/>
  <c r="F356" i="23"/>
  <c r="A357" i="23"/>
  <c r="B357" i="23"/>
  <c r="C357" i="23"/>
  <c r="D357" i="23"/>
  <c r="E357" i="23"/>
  <c r="F357" i="23"/>
  <c r="A358" i="23"/>
  <c r="B358" i="23"/>
  <c r="C358" i="23"/>
  <c r="D358" i="23"/>
  <c r="E358" i="23"/>
  <c r="F358" i="23"/>
  <c r="A359" i="23"/>
  <c r="B359" i="23"/>
  <c r="C359" i="23"/>
  <c r="D359" i="23"/>
  <c r="E359" i="23"/>
  <c r="F359" i="23"/>
  <c r="A360" i="23"/>
  <c r="B360" i="23"/>
  <c r="C360" i="23"/>
  <c r="D360" i="23"/>
  <c r="E360" i="23"/>
  <c r="F360" i="23"/>
  <c r="A361" i="23"/>
  <c r="B361" i="23"/>
  <c r="C361" i="23"/>
  <c r="D361" i="23"/>
  <c r="E361" i="23"/>
  <c r="F361" i="23"/>
  <c r="A362" i="23"/>
  <c r="B362" i="23"/>
  <c r="C362" i="23"/>
  <c r="D362" i="23"/>
  <c r="E362" i="23"/>
  <c r="F362" i="23"/>
  <c r="A363" i="23"/>
  <c r="B363" i="23"/>
  <c r="C363" i="23"/>
  <c r="D363" i="23"/>
  <c r="E363" i="23"/>
  <c r="F363" i="23"/>
  <c r="A364" i="23"/>
  <c r="B364" i="23"/>
  <c r="C364" i="23"/>
  <c r="D364" i="23"/>
  <c r="E364" i="23"/>
  <c r="F364" i="23"/>
  <c r="A365" i="23"/>
  <c r="B365" i="23"/>
  <c r="C365" i="23"/>
  <c r="D365" i="23"/>
  <c r="E365" i="23"/>
  <c r="F365" i="23"/>
  <c r="A366" i="23"/>
  <c r="B366" i="23"/>
  <c r="C366" i="23"/>
  <c r="D366" i="23"/>
  <c r="E366" i="23"/>
  <c r="F366" i="23"/>
  <c r="A367" i="23"/>
  <c r="B367" i="23"/>
  <c r="C367" i="23"/>
  <c r="D367" i="23"/>
  <c r="E367" i="23"/>
  <c r="F367" i="23"/>
  <c r="A368" i="23"/>
  <c r="B368" i="23"/>
  <c r="C368" i="23"/>
  <c r="D368" i="23"/>
  <c r="E368" i="23"/>
  <c r="F368" i="23"/>
  <c r="A369" i="23"/>
  <c r="B369" i="23"/>
  <c r="C369" i="23"/>
  <c r="D369" i="23"/>
  <c r="E369" i="23"/>
  <c r="F369" i="23"/>
  <c r="A370" i="23"/>
  <c r="B370" i="23"/>
  <c r="C370" i="23"/>
  <c r="D370" i="23"/>
  <c r="E370" i="23"/>
  <c r="F370" i="23"/>
  <c r="A371" i="23"/>
  <c r="B371" i="23"/>
  <c r="C371" i="23"/>
  <c r="D371" i="23"/>
  <c r="E371" i="23"/>
  <c r="F371" i="23"/>
  <c r="A372" i="23"/>
  <c r="B372" i="23"/>
  <c r="C372" i="23"/>
  <c r="D372" i="23"/>
  <c r="E372" i="23"/>
  <c r="F372" i="23"/>
  <c r="A373" i="23"/>
  <c r="B373" i="23"/>
  <c r="C373" i="23"/>
  <c r="D373" i="23"/>
  <c r="E373" i="23"/>
  <c r="F373" i="23"/>
  <c r="A374" i="23"/>
  <c r="B374" i="23"/>
  <c r="C374" i="23"/>
  <c r="D374" i="23"/>
  <c r="E374" i="23"/>
  <c r="F374" i="23"/>
  <c r="A375" i="23"/>
  <c r="B375" i="23"/>
  <c r="C375" i="23"/>
  <c r="D375" i="23"/>
  <c r="E375" i="23"/>
  <c r="F375" i="23"/>
  <c r="A376" i="23"/>
  <c r="B376" i="23"/>
  <c r="C376" i="23"/>
  <c r="D376" i="23"/>
  <c r="E376" i="23"/>
  <c r="F376" i="23"/>
  <c r="A377" i="23"/>
  <c r="B377" i="23"/>
  <c r="C377" i="23"/>
  <c r="D377" i="23"/>
  <c r="E377" i="23"/>
  <c r="F377" i="23"/>
  <c r="A378" i="23"/>
  <c r="B378" i="23"/>
  <c r="C378" i="23"/>
  <c r="D378" i="23"/>
  <c r="E378" i="23"/>
  <c r="F378" i="23"/>
  <c r="A379" i="23"/>
  <c r="B379" i="23"/>
  <c r="C379" i="23"/>
  <c r="D379" i="23"/>
  <c r="E379" i="23"/>
  <c r="F379" i="23"/>
  <c r="A380" i="23"/>
  <c r="B380" i="23"/>
  <c r="C380" i="23"/>
  <c r="D380" i="23"/>
  <c r="E380" i="23"/>
  <c r="F380" i="23"/>
  <c r="A381" i="23"/>
  <c r="B381" i="23"/>
  <c r="C381" i="23"/>
  <c r="D381" i="23"/>
  <c r="E381" i="23"/>
  <c r="F381" i="23"/>
  <c r="A382" i="23"/>
  <c r="B382" i="23"/>
  <c r="C382" i="23"/>
  <c r="D382" i="23"/>
  <c r="E382" i="23"/>
  <c r="F382" i="23"/>
  <c r="A383" i="23"/>
  <c r="B383" i="23"/>
  <c r="C383" i="23"/>
  <c r="D383" i="23"/>
  <c r="E383" i="23"/>
  <c r="F383" i="23"/>
  <c r="A384" i="23"/>
  <c r="B384" i="23"/>
  <c r="C384" i="23"/>
  <c r="D384" i="23"/>
  <c r="E384" i="23"/>
  <c r="F384" i="23"/>
  <c r="A385" i="23"/>
  <c r="B385" i="23"/>
  <c r="C385" i="23"/>
  <c r="D385" i="23"/>
  <c r="E385" i="23"/>
  <c r="F385" i="23"/>
  <c r="A386" i="23"/>
  <c r="B386" i="23"/>
  <c r="C386" i="23"/>
  <c r="D386" i="23"/>
  <c r="E386" i="23"/>
  <c r="F386" i="23"/>
  <c r="A387" i="23"/>
  <c r="B387" i="23"/>
  <c r="C387" i="23"/>
  <c r="D387" i="23"/>
  <c r="E387" i="23"/>
  <c r="F387" i="23"/>
  <c r="A388" i="23"/>
  <c r="B388" i="23"/>
  <c r="C388" i="23"/>
  <c r="D388" i="23"/>
  <c r="E388" i="23"/>
  <c r="F388" i="23"/>
  <c r="A389" i="23"/>
  <c r="B389" i="23"/>
  <c r="C389" i="23"/>
  <c r="D389" i="23"/>
  <c r="E389" i="23"/>
  <c r="F389" i="23"/>
  <c r="A390" i="23"/>
  <c r="B390" i="23"/>
  <c r="C390" i="23"/>
  <c r="D390" i="23"/>
  <c r="E390" i="23"/>
  <c r="F390" i="23"/>
  <c r="A391" i="23"/>
  <c r="B391" i="23"/>
  <c r="C391" i="23"/>
  <c r="D391" i="23"/>
  <c r="E391" i="23"/>
  <c r="F391" i="23"/>
  <c r="A392" i="23"/>
  <c r="B392" i="23"/>
  <c r="C392" i="23"/>
  <c r="D392" i="23"/>
  <c r="E392" i="23"/>
  <c r="F392" i="23"/>
  <c r="A393" i="23"/>
  <c r="B393" i="23"/>
  <c r="C393" i="23"/>
  <c r="D393" i="23"/>
  <c r="E393" i="23"/>
  <c r="F393" i="23"/>
  <c r="A394" i="23"/>
  <c r="B394" i="23"/>
  <c r="C394" i="23"/>
  <c r="D394" i="23"/>
  <c r="E394" i="23"/>
  <c r="F394" i="23"/>
  <c r="A395" i="23"/>
  <c r="B395" i="23"/>
  <c r="C395" i="23"/>
  <c r="D395" i="23"/>
  <c r="E395" i="23"/>
  <c r="F395" i="23"/>
  <c r="A396" i="23"/>
  <c r="B396" i="23"/>
  <c r="C396" i="23"/>
  <c r="D396" i="23"/>
  <c r="E396" i="23"/>
  <c r="F396" i="23"/>
  <c r="A397" i="23"/>
  <c r="B397" i="23"/>
  <c r="C397" i="23"/>
  <c r="D397" i="23"/>
  <c r="E397" i="23"/>
  <c r="F397" i="23"/>
  <c r="A398" i="23"/>
  <c r="B398" i="23"/>
  <c r="C398" i="23"/>
  <c r="D398" i="23"/>
  <c r="E398" i="23"/>
  <c r="F398" i="23"/>
  <c r="A399" i="23"/>
  <c r="B399" i="23"/>
  <c r="C399" i="23"/>
  <c r="D399" i="23"/>
  <c r="E399" i="23"/>
  <c r="F399" i="23"/>
  <c r="A400" i="23"/>
  <c r="B400" i="23"/>
  <c r="C400" i="23"/>
  <c r="D400" i="23"/>
  <c r="E400" i="23"/>
  <c r="F400" i="23"/>
  <c r="A401" i="23"/>
  <c r="B401" i="23"/>
  <c r="C401" i="23"/>
  <c r="D401" i="23"/>
  <c r="E401" i="23"/>
  <c r="F401" i="23"/>
  <c r="A402" i="23"/>
  <c r="B402" i="23"/>
  <c r="C402" i="23"/>
  <c r="D402" i="23"/>
  <c r="E402" i="23"/>
  <c r="F402" i="23"/>
  <c r="A403" i="23"/>
  <c r="B403" i="23"/>
  <c r="C403" i="23"/>
  <c r="D403" i="23"/>
  <c r="E403" i="23"/>
  <c r="F403" i="23"/>
  <c r="A404" i="23"/>
  <c r="B404" i="23"/>
  <c r="C404" i="23"/>
  <c r="D404" i="23"/>
  <c r="E404" i="23"/>
  <c r="F404" i="23"/>
  <c r="A405" i="23"/>
  <c r="B405" i="23"/>
  <c r="C405" i="23"/>
  <c r="D405" i="23"/>
  <c r="E405" i="23"/>
  <c r="F405" i="23"/>
  <c r="A406" i="23"/>
  <c r="B406" i="23"/>
  <c r="C406" i="23"/>
  <c r="D406" i="23"/>
  <c r="E406" i="23"/>
  <c r="F406" i="23"/>
  <c r="A407" i="23"/>
  <c r="B407" i="23"/>
  <c r="C407" i="23"/>
  <c r="D407" i="23"/>
  <c r="E407" i="23"/>
  <c r="F407" i="23"/>
  <c r="A408" i="23"/>
  <c r="B408" i="23"/>
  <c r="C408" i="23"/>
  <c r="D408" i="23"/>
  <c r="E408" i="23"/>
  <c r="F408" i="23"/>
  <c r="A409" i="23"/>
  <c r="B409" i="23"/>
  <c r="C409" i="23"/>
  <c r="D409" i="23"/>
  <c r="E409" i="23"/>
  <c r="F409" i="23"/>
  <c r="A410" i="23"/>
  <c r="B410" i="23"/>
  <c r="C410" i="23"/>
  <c r="D410" i="23"/>
  <c r="E410" i="23"/>
  <c r="F410" i="23"/>
  <c r="A411" i="23"/>
  <c r="B411" i="23"/>
  <c r="C411" i="23"/>
  <c r="D411" i="23"/>
  <c r="E411" i="23"/>
  <c r="F411" i="23"/>
  <c r="A412" i="23"/>
  <c r="B412" i="23"/>
  <c r="C412" i="23"/>
  <c r="D412" i="23"/>
  <c r="E412" i="23"/>
  <c r="F412" i="23"/>
  <c r="A413" i="23"/>
  <c r="B413" i="23"/>
  <c r="C413" i="23"/>
  <c r="D413" i="23"/>
  <c r="E413" i="23"/>
  <c r="F413" i="23"/>
  <c r="A414" i="23"/>
  <c r="B414" i="23"/>
  <c r="C414" i="23"/>
  <c r="D414" i="23"/>
  <c r="E414" i="23"/>
  <c r="F414" i="23"/>
  <c r="A415" i="23"/>
  <c r="B415" i="23"/>
  <c r="C415" i="23"/>
  <c r="D415" i="23"/>
  <c r="E415" i="23"/>
  <c r="F415" i="23"/>
  <c r="A416" i="23"/>
  <c r="B416" i="23"/>
  <c r="C416" i="23"/>
  <c r="D416" i="23"/>
  <c r="E416" i="23"/>
  <c r="F416" i="23"/>
  <c r="A417" i="23"/>
  <c r="B417" i="23"/>
  <c r="C417" i="23"/>
  <c r="D417" i="23"/>
  <c r="E417" i="23"/>
  <c r="F417" i="23"/>
  <c r="A418" i="23"/>
  <c r="B418" i="23"/>
  <c r="C418" i="23"/>
  <c r="D418" i="23"/>
  <c r="E418" i="23"/>
  <c r="F418" i="23"/>
  <c r="A419" i="23"/>
  <c r="B419" i="23"/>
  <c r="C419" i="23"/>
  <c r="D419" i="23"/>
  <c r="E419" i="23"/>
  <c r="F419" i="23"/>
  <c r="A420" i="23"/>
  <c r="B420" i="23"/>
  <c r="C420" i="23"/>
  <c r="D420" i="23"/>
  <c r="E420" i="23"/>
  <c r="F420" i="23"/>
  <c r="A421" i="23"/>
  <c r="B421" i="23"/>
  <c r="C421" i="23"/>
  <c r="D421" i="23"/>
  <c r="E421" i="23"/>
  <c r="F421" i="23"/>
  <c r="A422" i="23"/>
  <c r="B422" i="23"/>
  <c r="C422" i="23"/>
  <c r="D422" i="23"/>
  <c r="E422" i="23"/>
  <c r="F422" i="23"/>
  <c r="A423" i="23"/>
  <c r="B423" i="23"/>
  <c r="C423" i="23"/>
  <c r="D423" i="23"/>
  <c r="E423" i="23"/>
  <c r="F423" i="23"/>
  <c r="A424" i="23"/>
  <c r="B424" i="23"/>
  <c r="C424" i="23"/>
  <c r="D424" i="23"/>
  <c r="E424" i="23"/>
  <c r="F424" i="23"/>
  <c r="A425" i="23"/>
  <c r="B425" i="23"/>
  <c r="C425" i="23"/>
  <c r="D425" i="23"/>
  <c r="E425" i="23"/>
  <c r="F425" i="23"/>
  <c r="A426" i="23"/>
  <c r="B426" i="23"/>
  <c r="C426" i="23"/>
  <c r="D426" i="23"/>
  <c r="E426" i="23"/>
  <c r="F426" i="23"/>
  <c r="A427" i="23"/>
  <c r="B427" i="23"/>
  <c r="C427" i="23"/>
  <c r="D427" i="23"/>
  <c r="E427" i="23"/>
  <c r="F427" i="23"/>
  <c r="A428" i="23"/>
  <c r="B428" i="23"/>
  <c r="C428" i="23"/>
  <c r="D428" i="23"/>
  <c r="E428" i="23"/>
  <c r="F428" i="23"/>
  <c r="A429" i="23"/>
  <c r="B429" i="23"/>
  <c r="C429" i="23"/>
  <c r="D429" i="23"/>
  <c r="E429" i="23"/>
  <c r="F429" i="23"/>
  <c r="A430" i="23"/>
  <c r="B430" i="23"/>
  <c r="C430" i="23"/>
  <c r="D430" i="23"/>
  <c r="E430" i="23"/>
  <c r="F430" i="23"/>
  <c r="A431" i="23"/>
  <c r="B431" i="23"/>
  <c r="C431" i="23"/>
  <c r="D431" i="23"/>
  <c r="E431" i="23"/>
  <c r="F431" i="23"/>
  <c r="A432" i="23"/>
  <c r="B432" i="23"/>
  <c r="C432" i="23"/>
  <c r="D432" i="23"/>
  <c r="E432" i="23"/>
  <c r="F432" i="23"/>
  <c r="A433" i="23"/>
  <c r="B433" i="23"/>
  <c r="C433" i="23"/>
  <c r="D433" i="23"/>
  <c r="E433" i="23"/>
  <c r="F433" i="23"/>
  <c r="A434" i="23"/>
  <c r="B434" i="23"/>
  <c r="C434" i="23"/>
  <c r="D434" i="23"/>
  <c r="E434" i="23"/>
  <c r="F434" i="23"/>
  <c r="A435" i="23"/>
  <c r="B435" i="23"/>
  <c r="C435" i="23"/>
  <c r="D435" i="23"/>
  <c r="E435" i="23"/>
  <c r="F435" i="23"/>
  <c r="A436" i="23"/>
  <c r="B436" i="23"/>
  <c r="C436" i="23"/>
  <c r="D436" i="23"/>
  <c r="E436" i="23"/>
  <c r="F436" i="23"/>
  <c r="A437" i="23"/>
  <c r="B437" i="23"/>
  <c r="C437" i="23"/>
  <c r="D437" i="23"/>
  <c r="E437" i="23"/>
  <c r="F437" i="23"/>
  <c r="A438" i="23"/>
  <c r="B438" i="23"/>
  <c r="C438" i="23"/>
  <c r="D438" i="23"/>
  <c r="E438" i="23"/>
  <c r="F438" i="23"/>
  <c r="A439" i="23"/>
  <c r="B439" i="23"/>
  <c r="C439" i="23"/>
  <c r="D439" i="23"/>
  <c r="E439" i="23"/>
  <c r="F439" i="23"/>
  <c r="A440" i="23"/>
  <c r="B440" i="23"/>
  <c r="C440" i="23"/>
  <c r="D440" i="23"/>
  <c r="E440" i="23"/>
  <c r="F440" i="23"/>
  <c r="A441" i="23"/>
  <c r="B441" i="23"/>
  <c r="C441" i="23"/>
  <c r="D441" i="23"/>
  <c r="E441" i="23"/>
  <c r="F441" i="23"/>
  <c r="A442" i="23"/>
  <c r="B442" i="23"/>
  <c r="C442" i="23"/>
  <c r="D442" i="23"/>
  <c r="E442" i="23"/>
  <c r="F442" i="23"/>
  <c r="A443" i="23"/>
  <c r="B443" i="23"/>
  <c r="C443" i="23"/>
  <c r="D443" i="23"/>
  <c r="E443" i="23"/>
  <c r="F443" i="23"/>
  <c r="A444" i="23"/>
  <c r="B444" i="23"/>
  <c r="C444" i="23"/>
  <c r="D444" i="23"/>
  <c r="E444" i="23"/>
  <c r="F444" i="23"/>
  <c r="A445" i="23"/>
  <c r="B445" i="23"/>
  <c r="C445" i="23"/>
  <c r="D445" i="23"/>
  <c r="E445" i="23"/>
  <c r="F445" i="23"/>
  <c r="A446" i="23"/>
  <c r="B446" i="23"/>
  <c r="C446" i="23"/>
  <c r="D446" i="23"/>
  <c r="E446" i="23"/>
  <c r="F446" i="23"/>
  <c r="A447" i="23"/>
  <c r="B447" i="23"/>
  <c r="C447" i="23"/>
  <c r="D447" i="23"/>
  <c r="E447" i="23"/>
  <c r="F447" i="23"/>
  <c r="A448" i="23"/>
  <c r="B448" i="23"/>
  <c r="C448" i="23"/>
  <c r="D448" i="23"/>
  <c r="E448" i="23"/>
  <c r="F448" i="23"/>
  <c r="A449" i="23"/>
  <c r="B449" i="23"/>
  <c r="C449" i="23"/>
  <c r="D449" i="23"/>
  <c r="E449" i="23"/>
  <c r="F449" i="23"/>
  <c r="A450" i="23"/>
  <c r="B450" i="23"/>
  <c r="C450" i="23"/>
  <c r="D450" i="23"/>
  <c r="E450" i="23"/>
  <c r="F450" i="23"/>
  <c r="A451" i="23"/>
  <c r="B451" i="23"/>
  <c r="C451" i="23"/>
  <c r="D451" i="23"/>
  <c r="E451" i="23"/>
  <c r="F451" i="23"/>
  <c r="A452" i="23"/>
  <c r="B452" i="23"/>
  <c r="C452" i="23"/>
  <c r="D452" i="23"/>
  <c r="E452" i="23"/>
  <c r="F452" i="23"/>
  <c r="A453" i="23"/>
  <c r="B453" i="23"/>
  <c r="C453" i="23"/>
  <c r="D453" i="23"/>
  <c r="E453" i="23"/>
  <c r="F453" i="23"/>
  <c r="A454" i="23"/>
  <c r="B454" i="23"/>
  <c r="C454" i="23"/>
  <c r="D454" i="23"/>
  <c r="E454" i="23"/>
  <c r="F454" i="23"/>
  <c r="A455" i="23"/>
  <c r="B455" i="23"/>
  <c r="C455" i="23"/>
  <c r="D455" i="23"/>
  <c r="E455" i="23"/>
  <c r="F455" i="23"/>
  <c r="A456" i="23"/>
  <c r="B456" i="23"/>
  <c r="C456" i="23"/>
  <c r="D456" i="23"/>
  <c r="E456" i="23"/>
  <c r="F456" i="23"/>
  <c r="A457" i="23"/>
  <c r="B457" i="23"/>
  <c r="C457" i="23"/>
  <c r="D457" i="23"/>
  <c r="E457" i="23"/>
  <c r="F457" i="23"/>
  <c r="A458" i="23"/>
  <c r="B458" i="23"/>
  <c r="C458" i="23"/>
  <c r="D458" i="23"/>
  <c r="E458" i="23"/>
  <c r="F458" i="23"/>
  <c r="A459" i="23"/>
  <c r="B459" i="23"/>
  <c r="C459" i="23"/>
  <c r="D459" i="23"/>
  <c r="E459" i="23"/>
  <c r="F459" i="23"/>
  <c r="A460" i="23"/>
  <c r="B460" i="23"/>
  <c r="C460" i="23"/>
  <c r="D460" i="23"/>
  <c r="E460" i="23"/>
  <c r="F460" i="23"/>
  <c r="A461" i="23"/>
  <c r="B461" i="23"/>
  <c r="C461" i="23"/>
  <c r="D461" i="23"/>
  <c r="E461" i="23"/>
  <c r="F461" i="23"/>
  <c r="A462" i="23"/>
  <c r="B462" i="23"/>
  <c r="C462" i="23"/>
  <c r="D462" i="23"/>
  <c r="E462" i="23"/>
  <c r="F462" i="23"/>
  <c r="A463" i="23"/>
  <c r="B463" i="23"/>
  <c r="C463" i="23"/>
  <c r="D463" i="23"/>
  <c r="E463" i="23"/>
  <c r="F463" i="23"/>
  <c r="A464" i="23"/>
  <c r="B464" i="23"/>
  <c r="C464" i="23"/>
  <c r="D464" i="23"/>
  <c r="E464" i="23"/>
  <c r="F464" i="23"/>
  <c r="A465" i="23"/>
  <c r="B465" i="23"/>
  <c r="C465" i="23"/>
  <c r="D465" i="23"/>
  <c r="E465" i="23"/>
  <c r="F465" i="23"/>
  <c r="A466" i="23"/>
  <c r="B466" i="23"/>
  <c r="C466" i="23"/>
  <c r="D466" i="23"/>
  <c r="E466" i="23"/>
  <c r="F466" i="23"/>
  <c r="A467" i="23"/>
  <c r="B467" i="23"/>
  <c r="C467" i="23"/>
  <c r="D467" i="23"/>
  <c r="E467" i="23"/>
  <c r="F467" i="23"/>
  <c r="A468" i="23"/>
  <c r="B468" i="23"/>
  <c r="C468" i="23"/>
  <c r="D468" i="23"/>
  <c r="E468" i="23"/>
  <c r="F468" i="23"/>
  <c r="A469" i="23"/>
  <c r="B469" i="23"/>
  <c r="C469" i="23"/>
  <c r="D469" i="23"/>
  <c r="E469" i="23"/>
  <c r="F469" i="23"/>
  <c r="A470" i="23"/>
  <c r="B470" i="23"/>
  <c r="C470" i="23"/>
  <c r="D470" i="23"/>
  <c r="E470" i="23"/>
  <c r="F470" i="23"/>
  <c r="A471" i="23"/>
  <c r="B471" i="23"/>
  <c r="C471" i="23"/>
  <c r="D471" i="23"/>
  <c r="E471" i="23"/>
  <c r="F471" i="23"/>
  <c r="A472" i="23"/>
  <c r="B472" i="23"/>
  <c r="C472" i="23"/>
  <c r="D472" i="23"/>
  <c r="E472" i="23"/>
  <c r="F472" i="23"/>
  <c r="A473" i="23"/>
  <c r="B473" i="23"/>
  <c r="C473" i="23"/>
  <c r="D473" i="23"/>
  <c r="E473" i="23"/>
  <c r="F473" i="23"/>
  <c r="A474" i="23"/>
  <c r="B474" i="23"/>
  <c r="C474" i="23"/>
  <c r="D474" i="23"/>
  <c r="E474" i="23"/>
  <c r="F474" i="23"/>
  <c r="A475" i="23"/>
  <c r="B475" i="23"/>
  <c r="C475" i="23"/>
  <c r="D475" i="23"/>
  <c r="E475" i="23"/>
  <c r="F475" i="23"/>
  <c r="A476" i="23"/>
  <c r="B476" i="23"/>
  <c r="C476" i="23"/>
  <c r="D476" i="23"/>
  <c r="E476" i="23"/>
  <c r="F476" i="23"/>
  <c r="A477" i="23"/>
  <c r="B477" i="23"/>
  <c r="C477" i="23"/>
  <c r="D477" i="23"/>
  <c r="E477" i="23"/>
  <c r="F477" i="23"/>
  <c r="A478" i="23"/>
  <c r="B478" i="23"/>
  <c r="C478" i="23"/>
  <c r="D478" i="23"/>
  <c r="E478" i="23"/>
  <c r="F478" i="23"/>
  <c r="A479" i="23"/>
  <c r="B479" i="23"/>
  <c r="C479" i="23"/>
  <c r="D479" i="23"/>
  <c r="E479" i="23"/>
  <c r="F479" i="23"/>
  <c r="A480" i="23"/>
  <c r="B480" i="23"/>
  <c r="C480" i="23"/>
  <c r="D480" i="23"/>
  <c r="E480" i="23"/>
  <c r="F480" i="23"/>
  <c r="A481" i="23"/>
  <c r="B481" i="23"/>
  <c r="C481" i="23"/>
  <c r="D481" i="23"/>
  <c r="E481" i="23"/>
  <c r="F481" i="23"/>
  <c r="A482" i="23"/>
  <c r="B482" i="23"/>
  <c r="C482" i="23"/>
  <c r="D482" i="23"/>
  <c r="E482" i="23"/>
  <c r="F482" i="23"/>
  <c r="A483" i="23"/>
  <c r="B483" i="23"/>
  <c r="C483" i="23"/>
  <c r="D483" i="23"/>
  <c r="E483" i="23"/>
  <c r="F483" i="23"/>
  <c r="A484" i="23"/>
  <c r="B484" i="23"/>
  <c r="C484" i="23"/>
  <c r="D484" i="23"/>
  <c r="E484" i="23"/>
  <c r="F484" i="23"/>
  <c r="A485" i="23"/>
  <c r="B485" i="23"/>
  <c r="C485" i="23"/>
  <c r="D485" i="23"/>
  <c r="E485" i="23"/>
  <c r="F485" i="23"/>
  <c r="A486" i="23"/>
  <c r="B486" i="23"/>
  <c r="C486" i="23"/>
  <c r="D486" i="23"/>
  <c r="E486" i="23"/>
  <c r="F486" i="23"/>
  <c r="A487" i="23"/>
  <c r="B487" i="23"/>
  <c r="C487" i="23"/>
  <c r="D487" i="23"/>
  <c r="E487" i="23"/>
  <c r="F487" i="23"/>
  <c r="A488" i="23"/>
  <c r="B488" i="23"/>
  <c r="C488" i="23"/>
  <c r="D488" i="23"/>
  <c r="E488" i="23"/>
  <c r="F488" i="23"/>
  <c r="A489" i="23"/>
  <c r="B489" i="23"/>
  <c r="C489" i="23"/>
  <c r="D489" i="23"/>
  <c r="E489" i="23"/>
  <c r="F489" i="23"/>
  <c r="A490" i="23"/>
  <c r="B490" i="23"/>
  <c r="C490" i="23"/>
  <c r="D490" i="23"/>
  <c r="E490" i="23"/>
  <c r="F490" i="23"/>
  <c r="A491" i="23"/>
  <c r="B491" i="23"/>
  <c r="C491" i="23"/>
  <c r="D491" i="23"/>
  <c r="E491" i="23"/>
  <c r="F491" i="23"/>
  <c r="A492" i="23"/>
  <c r="B492" i="23"/>
  <c r="C492" i="23"/>
  <c r="D492" i="23"/>
  <c r="E492" i="23"/>
  <c r="F492" i="23"/>
  <c r="A493" i="23"/>
  <c r="B493" i="23"/>
  <c r="C493" i="23"/>
  <c r="D493" i="23"/>
  <c r="E493" i="23"/>
  <c r="F493" i="23"/>
  <c r="A494" i="23"/>
  <c r="B494" i="23"/>
  <c r="C494" i="23"/>
  <c r="D494" i="23"/>
  <c r="E494" i="23"/>
  <c r="F494" i="23"/>
  <c r="A495" i="23"/>
  <c r="B495" i="23"/>
  <c r="C495" i="23"/>
  <c r="D495" i="23"/>
  <c r="E495" i="23"/>
  <c r="F495" i="23"/>
  <c r="A496" i="23"/>
  <c r="B496" i="23"/>
  <c r="C496" i="23"/>
  <c r="D496" i="23"/>
  <c r="E496" i="23"/>
  <c r="F496" i="23"/>
  <c r="A497" i="23"/>
  <c r="B497" i="23"/>
  <c r="C497" i="23"/>
  <c r="D497" i="23"/>
  <c r="E497" i="23"/>
  <c r="F497" i="23"/>
  <c r="A498" i="23"/>
  <c r="B498" i="23"/>
  <c r="C498" i="23"/>
  <c r="D498" i="23"/>
  <c r="E498" i="23"/>
  <c r="F498" i="23"/>
  <c r="A499" i="23"/>
  <c r="B499" i="23"/>
  <c r="C499" i="23"/>
  <c r="D499" i="23"/>
  <c r="E499" i="23"/>
  <c r="F499" i="23"/>
  <c r="A500" i="23"/>
  <c r="B500" i="23"/>
  <c r="C500" i="23"/>
  <c r="D500" i="23"/>
  <c r="E500" i="23"/>
  <c r="F500" i="23"/>
  <c r="A501" i="23"/>
  <c r="B501" i="23"/>
  <c r="C501" i="23"/>
  <c r="D501" i="23"/>
  <c r="E501" i="23"/>
  <c r="F501" i="23"/>
  <c r="A502" i="23"/>
  <c r="B502" i="23"/>
  <c r="C502" i="23"/>
  <c r="D502" i="23"/>
  <c r="E502" i="23"/>
  <c r="F502" i="23"/>
  <c r="A503" i="23"/>
  <c r="B503" i="23"/>
  <c r="C503" i="23"/>
  <c r="D503" i="23"/>
  <c r="E503" i="23"/>
  <c r="F503" i="23"/>
  <c r="A504" i="23"/>
  <c r="B504" i="23"/>
  <c r="C504" i="23"/>
  <c r="D504" i="23"/>
  <c r="E504" i="23"/>
  <c r="F504" i="23"/>
  <c r="A505" i="23"/>
  <c r="B505" i="23"/>
  <c r="C505" i="23"/>
  <c r="D505" i="23"/>
  <c r="E505" i="23"/>
  <c r="F505" i="23"/>
  <c r="A506" i="23"/>
  <c r="B506" i="23"/>
  <c r="C506" i="23"/>
  <c r="D506" i="23"/>
  <c r="E506" i="23"/>
  <c r="F506" i="23"/>
  <c r="A507" i="23"/>
  <c r="B507" i="23"/>
  <c r="C507" i="23"/>
  <c r="D507" i="23"/>
  <c r="E507" i="23"/>
  <c r="F507" i="23"/>
  <c r="A508" i="23"/>
  <c r="B508" i="23"/>
  <c r="C508" i="23"/>
  <c r="D508" i="23"/>
  <c r="E508" i="23"/>
  <c r="F508" i="23"/>
  <c r="A509" i="23"/>
  <c r="B509" i="23"/>
  <c r="C509" i="23"/>
  <c r="D509" i="23"/>
  <c r="E509" i="23"/>
  <c r="F509" i="23"/>
  <c r="A510" i="23"/>
  <c r="B510" i="23"/>
  <c r="C510" i="23"/>
  <c r="D510" i="23"/>
  <c r="E510" i="23"/>
  <c r="F510" i="23"/>
  <c r="A511" i="23"/>
  <c r="B511" i="23"/>
  <c r="C511" i="23"/>
  <c r="D511" i="23"/>
  <c r="E511" i="23"/>
  <c r="F511" i="23"/>
  <c r="A512" i="23"/>
  <c r="B512" i="23"/>
  <c r="C512" i="23"/>
  <c r="D512" i="23"/>
  <c r="E512" i="23"/>
  <c r="F512" i="23"/>
  <c r="A513" i="23"/>
  <c r="B513" i="23"/>
  <c r="C513" i="23"/>
  <c r="D513" i="23"/>
  <c r="E513" i="23"/>
  <c r="F513" i="23"/>
  <c r="A514" i="23"/>
  <c r="B514" i="23"/>
  <c r="C514" i="23"/>
  <c r="D514" i="23"/>
  <c r="E514" i="23"/>
  <c r="F514" i="23"/>
  <c r="A515" i="23"/>
  <c r="B515" i="23"/>
  <c r="C515" i="23"/>
  <c r="D515" i="23"/>
  <c r="E515" i="23"/>
  <c r="F515" i="23"/>
  <c r="A516" i="23"/>
  <c r="B516" i="23"/>
  <c r="C516" i="23"/>
  <c r="D516" i="23"/>
  <c r="E516" i="23"/>
  <c r="F516" i="23"/>
  <c r="A517" i="23"/>
  <c r="B517" i="23"/>
  <c r="C517" i="23"/>
  <c r="D517" i="23"/>
  <c r="E517" i="23"/>
  <c r="F517" i="23"/>
  <c r="A518" i="23"/>
  <c r="B518" i="23"/>
  <c r="C518" i="23"/>
  <c r="D518" i="23"/>
  <c r="E518" i="23"/>
  <c r="F518" i="23"/>
  <c r="A519" i="23"/>
  <c r="B519" i="23"/>
  <c r="C519" i="23"/>
  <c r="D519" i="23"/>
  <c r="E519" i="23"/>
  <c r="F519" i="23"/>
  <c r="A520" i="23"/>
  <c r="B520" i="23"/>
  <c r="C520" i="23"/>
  <c r="D520" i="23"/>
  <c r="E520" i="23"/>
  <c r="F520" i="23"/>
  <c r="A521" i="23"/>
  <c r="B521" i="23"/>
  <c r="C521" i="23"/>
  <c r="D521" i="23"/>
  <c r="E521" i="23"/>
  <c r="F521" i="23"/>
  <c r="A522" i="23"/>
  <c r="B522" i="23"/>
  <c r="C522" i="23"/>
  <c r="D522" i="23"/>
  <c r="E522" i="23"/>
  <c r="F522" i="23"/>
  <c r="A523" i="23"/>
  <c r="B523" i="23"/>
  <c r="C523" i="23"/>
  <c r="D523" i="23"/>
  <c r="E523" i="23"/>
  <c r="F523" i="23"/>
  <c r="A524" i="23"/>
  <c r="B524" i="23"/>
  <c r="C524" i="23"/>
  <c r="D524" i="23"/>
  <c r="E524" i="23"/>
  <c r="F524" i="23"/>
  <c r="A525" i="23"/>
  <c r="B525" i="23"/>
  <c r="C525" i="23"/>
  <c r="D525" i="23"/>
  <c r="E525" i="23"/>
  <c r="F525" i="23"/>
  <c r="A526" i="23"/>
  <c r="B526" i="23"/>
  <c r="C526" i="23"/>
  <c r="D526" i="23"/>
  <c r="E526" i="23"/>
  <c r="F526" i="23"/>
  <c r="A527" i="23"/>
  <c r="B527" i="23"/>
  <c r="C527" i="23"/>
  <c r="D527" i="23"/>
  <c r="E527" i="23"/>
  <c r="F527" i="23"/>
  <c r="A528" i="23"/>
  <c r="B528" i="23"/>
  <c r="C528" i="23"/>
  <c r="D528" i="23"/>
  <c r="E528" i="23"/>
  <c r="F528" i="23"/>
  <c r="A529" i="23"/>
  <c r="B529" i="23"/>
  <c r="C529" i="23"/>
  <c r="D529" i="23"/>
  <c r="E529" i="23"/>
  <c r="F529" i="23"/>
  <c r="A530" i="23"/>
  <c r="B530" i="23"/>
  <c r="C530" i="23"/>
  <c r="D530" i="23"/>
  <c r="E530" i="23"/>
  <c r="F530" i="23"/>
  <c r="A531" i="23"/>
  <c r="B531" i="23"/>
  <c r="C531" i="23"/>
  <c r="D531" i="23"/>
  <c r="E531" i="23"/>
  <c r="F531" i="23"/>
  <c r="A532" i="23"/>
  <c r="B532" i="23"/>
  <c r="C532" i="23"/>
  <c r="D532" i="23"/>
  <c r="E532" i="23"/>
  <c r="F532" i="23"/>
  <c r="A533" i="23"/>
  <c r="B533" i="23"/>
  <c r="C533" i="23"/>
  <c r="D533" i="23"/>
  <c r="E533" i="23"/>
  <c r="F533" i="23"/>
  <c r="A534" i="23"/>
  <c r="B534" i="23"/>
  <c r="C534" i="23"/>
  <c r="D534" i="23"/>
  <c r="E534" i="23"/>
  <c r="F534" i="23"/>
  <c r="A535" i="23"/>
  <c r="B535" i="23"/>
  <c r="C535" i="23"/>
  <c r="D535" i="23"/>
  <c r="E535" i="23"/>
  <c r="F535" i="23"/>
  <c r="A536" i="23"/>
  <c r="B536" i="23"/>
  <c r="C536" i="23"/>
  <c r="D536" i="23"/>
  <c r="E536" i="23"/>
  <c r="F536" i="23"/>
  <c r="A537" i="23"/>
  <c r="B537" i="23"/>
  <c r="C537" i="23"/>
  <c r="D537" i="23"/>
  <c r="E537" i="23"/>
  <c r="F537" i="23"/>
  <c r="A538" i="23"/>
  <c r="B538" i="23"/>
  <c r="C538" i="23"/>
  <c r="D538" i="23"/>
  <c r="E538" i="23"/>
  <c r="F538" i="23"/>
  <c r="A539" i="23"/>
  <c r="B539" i="23"/>
  <c r="C539" i="23"/>
  <c r="D539" i="23"/>
  <c r="E539" i="23"/>
  <c r="F539" i="23"/>
  <c r="A540" i="23"/>
  <c r="B540" i="23"/>
  <c r="C540" i="23"/>
  <c r="D540" i="23"/>
  <c r="E540" i="23"/>
  <c r="F540" i="23"/>
  <c r="A541" i="23"/>
  <c r="B541" i="23"/>
  <c r="C541" i="23"/>
  <c r="D541" i="23"/>
  <c r="E541" i="23"/>
  <c r="F541" i="23"/>
  <c r="A542" i="23"/>
  <c r="B542" i="23"/>
  <c r="C542" i="23"/>
  <c r="D542" i="23"/>
  <c r="E542" i="23"/>
  <c r="F542" i="23"/>
  <c r="A543" i="23"/>
  <c r="B543" i="23"/>
  <c r="C543" i="23"/>
  <c r="D543" i="23"/>
  <c r="E543" i="23"/>
  <c r="F543" i="23"/>
  <c r="A544" i="23"/>
  <c r="B544" i="23"/>
  <c r="C544" i="23"/>
  <c r="D544" i="23"/>
  <c r="E544" i="23"/>
  <c r="F544" i="23"/>
  <c r="D3783" i="16"/>
  <c r="E3783" i="16"/>
  <c r="D3784" i="16"/>
  <c r="E3784" i="16"/>
  <c r="D3785" i="16"/>
  <c r="E3785" i="16"/>
  <c r="D3786" i="16"/>
  <c r="E3786" i="16"/>
  <c r="D3787" i="16"/>
  <c r="E3787" i="16"/>
  <c r="D3788" i="16"/>
  <c r="E3788" i="16"/>
  <c r="D3789" i="16"/>
  <c r="E3789" i="16"/>
  <c r="D3790" i="16"/>
  <c r="E3790" i="16"/>
  <c r="D3791" i="16"/>
  <c r="E3791" i="16"/>
  <c r="D3792" i="16"/>
  <c r="E3792" i="16"/>
  <c r="D3793" i="16"/>
  <c r="E3793" i="16"/>
  <c r="D3794" i="16"/>
  <c r="E3794" i="16"/>
  <c r="D3795" i="16"/>
  <c r="E3795" i="16"/>
  <c r="D3796" i="16"/>
  <c r="E3796" i="16"/>
  <c r="D3797" i="16"/>
  <c r="E3797" i="16"/>
  <c r="D3798" i="16"/>
  <c r="E3798" i="16"/>
  <c r="D3799" i="16"/>
  <c r="E3799" i="16"/>
  <c r="D3800" i="16"/>
  <c r="E3800" i="16"/>
  <c r="D3801" i="16"/>
  <c r="E3801" i="16"/>
  <c r="D3802" i="16"/>
  <c r="E3802" i="16"/>
  <c r="D3803" i="16"/>
  <c r="E3803" i="16"/>
  <c r="D3804" i="16"/>
  <c r="E3804" i="16"/>
  <c r="D3805" i="16"/>
  <c r="E3805" i="16"/>
  <c r="D3806" i="16"/>
  <c r="E3806" i="16"/>
  <c r="D3807" i="16"/>
  <c r="E3807" i="16"/>
  <c r="D3808" i="16"/>
  <c r="E3808" i="16"/>
  <c r="D3809" i="16"/>
  <c r="E3809" i="16"/>
  <c r="D3810" i="16"/>
  <c r="E3810" i="16"/>
  <c r="D3811" i="16"/>
  <c r="E3811" i="16"/>
  <c r="D3812" i="16"/>
  <c r="E3812" i="16"/>
  <c r="D3813" i="16"/>
  <c r="E3813" i="16"/>
  <c r="D3814" i="16"/>
  <c r="E3814" i="16"/>
  <c r="D3815" i="16"/>
  <c r="E3815" i="16"/>
  <c r="D3816" i="16"/>
  <c r="E3816" i="16"/>
  <c r="D3817" i="16"/>
  <c r="E3817" i="16"/>
  <c r="D3818" i="16"/>
  <c r="E3818" i="16"/>
  <c r="D3819" i="16"/>
  <c r="E3819" i="16"/>
  <c r="D3820" i="16"/>
  <c r="E3820" i="16"/>
  <c r="D3821" i="16"/>
  <c r="E3821" i="16"/>
  <c r="D3822" i="16"/>
  <c r="E3822" i="16"/>
  <c r="D3823" i="16"/>
  <c r="E3823" i="16"/>
  <c r="D3824" i="16"/>
  <c r="E3824" i="16"/>
  <c r="D3825" i="16"/>
  <c r="E3825" i="16"/>
  <c r="D3826" i="16"/>
  <c r="E3826" i="16"/>
  <c r="D3827" i="16"/>
  <c r="E3827" i="16"/>
  <c r="D3828" i="16"/>
  <c r="E3828" i="16"/>
  <c r="D3829" i="16"/>
  <c r="E3829" i="16"/>
  <c r="D3830" i="16"/>
  <c r="E3830" i="16"/>
  <c r="D3831" i="16"/>
  <c r="E3831" i="16"/>
  <c r="D3832" i="16"/>
  <c r="E3832" i="16"/>
  <c r="D3833" i="16"/>
  <c r="E3833" i="16"/>
  <c r="D3834" i="16"/>
  <c r="E3834" i="16"/>
  <c r="D3835" i="16"/>
  <c r="E3835" i="16"/>
  <c r="D3836" i="16"/>
  <c r="E3836" i="16"/>
  <c r="D3837" i="16"/>
  <c r="E3837" i="16"/>
  <c r="D3838" i="16"/>
  <c r="E3838" i="16"/>
  <c r="D3839" i="16"/>
  <c r="E3839" i="16"/>
  <c r="D3783" i="5"/>
  <c r="E3783" i="5"/>
  <c r="D3784" i="5"/>
  <c r="E3784" i="5"/>
  <c r="D3785" i="5"/>
  <c r="E3785" i="5"/>
  <c r="D3786" i="5"/>
  <c r="E3786" i="5"/>
  <c r="D3787" i="5"/>
  <c r="E3787" i="5"/>
  <c r="D3788" i="5"/>
  <c r="E3788" i="5"/>
  <c r="D3789" i="5"/>
  <c r="E3789" i="5"/>
  <c r="D3790" i="5"/>
  <c r="E3790" i="5"/>
  <c r="D3791" i="5"/>
  <c r="E3791" i="5"/>
  <c r="D3792" i="5"/>
  <c r="E3792" i="5"/>
  <c r="D3793" i="5"/>
  <c r="E3793" i="5"/>
  <c r="D3794" i="5"/>
  <c r="E3794" i="5"/>
  <c r="D3795" i="5"/>
  <c r="E3795" i="5"/>
  <c r="D3796" i="5"/>
  <c r="E3796" i="5"/>
  <c r="D3797" i="5"/>
  <c r="E3797" i="5"/>
  <c r="D3798" i="5"/>
  <c r="E3798" i="5"/>
  <c r="D3799" i="5"/>
  <c r="E3799" i="5"/>
  <c r="D3800" i="5"/>
  <c r="E3800" i="5"/>
  <c r="D3801" i="5"/>
  <c r="E3801" i="5"/>
  <c r="D3802" i="5"/>
  <c r="E3802" i="5"/>
  <c r="D3803" i="5"/>
  <c r="E3803" i="5"/>
  <c r="D3804" i="5"/>
  <c r="E3804" i="5"/>
  <c r="D3805" i="5"/>
  <c r="E3805" i="5"/>
  <c r="D3806" i="5"/>
  <c r="E3806" i="5"/>
  <c r="D3807" i="5"/>
  <c r="E3807" i="5"/>
  <c r="D3808" i="5"/>
  <c r="E3808" i="5"/>
  <c r="D3809" i="5"/>
  <c r="E3809" i="5"/>
  <c r="D3810" i="5"/>
  <c r="E3810" i="5"/>
  <c r="D3811" i="5"/>
  <c r="E3811" i="5"/>
  <c r="D3812" i="5"/>
  <c r="E3812" i="5"/>
  <c r="D3813" i="5"/>
  <c r="E3813" i="5"/>
  <c r="D3814" i="5"/>
  <c r="E3814" i="5"/>
  <c r="D3815" i="5"/>
  <c r="E3815" i="5"/>
  <c r="D3816" i="5"/>
  <c r="E3816" i="5"/>
  <c r="D3817" i="5"/>
  <c r="E3817" i="5"/>
  <c r="D3818" i="5"/>
  <c r="E3818" i="5"/>
  <c r="D3819" i="5"/>
  <c r="E3819" i="5"/>
  <c r="D3820" i="5"/>
  <c r="E3820" i="5"/>
  <c r="D3821" i="5"/>
  <c r="E3821" i="5"/>
  <c r="D3822" i="5"/>
  <c r="E3822" i="5"/>
  <c r="D3823" i="5"/>
  <c r="E3823" i="5"/>
  <c r="D3824" i="5"/>
  <c r="E3824" i="5"/>
  <c r="D3825" i="5"/>
  <c r="E3825" i="5"/>
  <c r="D3826" i="5"/>
  <c r="E3826" i="5"/>
  <c r="D3827" i="5"/>
  <c r="E3827" i="5"/>
  <c r="D3828" i="5"/>
  <c r="E3828" i="5"/>
  <c r="D3829" i="5"/>
  <c r="E3829" i="5"/>
  <c r="D3830" i="5"/>
  <c r="E3830" i="5"/>
  <c r="D3831" i="5"/>
  <c r="E3831" i="5"/>
  <c r="D3832" i="5"/>
  <c r="E3832" i="5"/>
  <c r="D3833" i="5"/>
  <c r="E3833" i="5"/>
  <c r="D3834" i="5"/>
  <c r="E3834" i="5"/>
  <c r="D3835" i="5"/>
  <c r="E3835" i="5"/>
  <c r="D3836" i="5"/>
  <c r="E3836" i="5"/>
  <c r="D3837" i="5"/>
  <c r="E3837" i="5"/>
  <c r="D3838" i="5"/>
  <c r="E3838" i="5"/>
  <c r="D3839" i="5"/>
  <c r="E3839" i="5"/>
  <c r="D3840" i="5"/>
  <c r="E3840" i="5"/>
  <c r="D3841" i="5"/>
  <c r="E3841" i="5"/>
  <c r="D3842" i="5"/>
  <c r="E3842" i="5"/>
  <c r="D3843" i="5"/>
  <c r="E3843" i="5"/>
  <c r="D3844" i="5"/>
  <c r="E3844" i="5"/>
  <c r="D3845" i="5"/>
  <c r="E3845" i="5"/>
  <c r="D3846" i="5"/>
  <c r="E3846" i="5"/>
  <c r="E2801" i="8"/>
  <c r="E2800" i="8"/>
  <c r="E2799" i="8"/>
  <c r="E2798" i="8"/>
  <c r="E2797" i="8"/>
  <c r="E2796" i="8"/>
  <c r="E2795" i="8"/>
  <c r="E2794" i="8"/>
  <c r="E2793" i="8"/>
  <c r="E2792" i="8"/>
  <c r="E2791" i="8"/>
  <c r="E2790" i="8"/>
  <c r="E2789" i="8"/>
  <c r="E2788" i="8"/>
  <c r="E2787" i="8"/>
  <c r="E2786" i="8"/>
  <c r="E2785" i="8"/>
  <c r="E2784" i="8"/>
  <c r="E2783" i="8"/>
  <c r="E2782" i="8"/>
  <c r="E2781" i="8"/>
  <c r="E2780" i="8"/>
  <c r="E2779" i="8"/>
  <c r="E2778" i="8"/>
  <c r="E2777" i="8"/>
  <c r="E2776" i="8"/>
  <c r="E2775" i="8"/>
  <c r="E2774" i="8"/>
  <c r="E2773" i="8"/>
  <c r="E2772" i="8"/>
  <c r="E2771" i="8"/>
  <c r="E2770" i="8"/>
  <c r="E2769" i="8"/>
  <c r="E2768" i="8"/>
  <c r="E2767" i="8"/>
  <c r="E2766" i="8"/>
  <c r="E2765" i="8"/>
  <c r="E2764" i="8"/>
  <c r="E2763" i="8"/>
  <c r="E2762" i="8"/>
  <c r="E2761" i="8"/>
  <c r="E2760" i="8"/>
  <c r="E2759" i="8"/>
  <c r="E2758" i="8"/>
  <c r="E2757" i="8"/>
  <c r="E2756" i="8"/>
  <c r="E2755" i="8"/>
  <c r="E2754" i="8"/>
  <c r="E2753" i="8"/>
  <c r="E2752" i="8"/>
  <c r="E2751" i="8"/>
  <c r="E2750" i="8"/>
  <c r="E2749" i="8"/>
  <c r="E2748" i="8"/>
  <c r="E2747" i="8"/>
  <c r="E2746" i="8"/>
  <c r="E2745" i="8"/>
  <c r="E2744" i="8"/>
  <c r="E2743" i="8"/>
  <c r="E2742" i="8"/>
  <c r="E2741" i="8"/>
  <c r="E2740" i="8"/>
  <c r="E2739" i="8"/>
  <c r="E2738" i="8"/>
  <c r="E2737" i="8"/>
  <c r="E2736" i="8"/>
  <c r="E2735" i="8"/>
  <c r="E2734" i="8"/>
  <c r="E2733" i="8"/>
  <c r="E2732" i="8"/>
  <c r="E2731" i="8"/>
  <c r="E2730" i="8"/>
  <c r="E2729" i="8"/>
  <c r="E2728" i="8"/>
  <c r="E2727" i="8"/>
  <c r="E2726" i="8"/>
  <c r="E2725" i="8"/>
  <c r="E2724" i="8"/>
  <c r="E2723" i="8"/>
  <c r="E2722" i="8"/>
  <c r="E2721" i="8"/>
  <c r="E2720" i="8"/>
  <c r="E2719" i="8"/>
  <c r="E2718" i="8"/>
  <c r="E2717" i="8"/>
  <c r="E2716" i="8"/>
  <c r="E2715" i="8"/>
  <c r="E2714" i="8"/>
  <c r="E2713" i="8"/>
  <c r="E2712" i="8"/>
  <c r="E2711" i="8"/>
  <c r="E2710" i="8"/>
  <c r="E2709" i="8"/>
  <c r="E2708" i="8"/>
  <c r="E2707" i="8"/>
  <c r="E2706" i="8"/>
  <c r="E2705" i="8"/>
  <c r="E2704" i="8"/>
  <c r="E2703" i="8"/>
  <c r="E2702" i="8"/>
  <c r="E2701" i="8"/>
  <c r="E2700" i="8"/>
  <c r="E2699" i="8"/>
  <c r="E2698" i="8"/>
  <c r="E2697" i="8"/>
  <c r="E2696" i="8"/>
  <c r="E2695" i="8"/>
  <c r="E2694" i="8"/>
  <c r="E2693" i="8"/>
  <c r="E2692" i="8"/>
  <c r="E2691" i="8"/>
  <c r="E2690" i="8"/>
  <c r="E2689" i="8"/>
  <c r="E2688" i="8"/>
  <c r="E2687" i="8"/>
  <c r="E2686" i="8"/>
  <c r="E2685" i="8"/>
  <c r="E2684" i="8"/>
  <c r="E2683" i="8"/>
  <c r="E2682" i="8"/>
  <c r="E2681" i="8"/>
  <c r="E2680" i="8"/>
  <c r="E2679" i="8"/>
  <c r="E2678" i="8"/>
  <c r="E2677" i="8"/>
  <c r="E2676" i="8"/>
  <c r="E2675" i="8"/>
  <c r="E2674" i="8"/>
  <c r="E2673" i="8"/>
  <c r="E2672" i="8"/>
  <c r="E2671" i="8"/>
  <c r="E2670" i="8"/>
  <c r="E2669" i="8"/>
  <c r="E2668" i="8"/>
  <c r="E2667" i="8"/>
  <c r="E2666" i="8"/>
  <c r="E2665" i="8"/>
  <c r="E2664" i="8"/>
  <c r="E2663" i="8"/>
  <c r="E2662" i="8"/>
  <c r="E2661" i="8"/>
  <c r="E2660" i="8"/>
  <c r="E2659" i="8"/>
  <c r="E2658" i="8"/>
  <c r="E2657" i="8"/>
  <c r="E2656" i="8"/>
  <c r="E2655" i="8"/>
  <c r="E2654" i="8"/>
  <c r="E2653" i="8"/>
  <c r="E2652" i="8"/>
  <c r="E2651" i="8"/>
  <c r="E2650" i="8"/>
  <c r="E2649" i="8"/>
  <c r="E2648" i="8"/>
  <c r="E2647" i="8"/>
  <c r="E2646" i="8"/>
  <c r="E2645" i="8"/>
  <c r="E2644" i="8"/>
  <c r="E2643" i="8"/>
  <c r="E2642" i="8"/>
  <c r="E2641" i="8"/>
  <c r="E2640" i="8"/>
  <c r="E2639" i="8"/>
  <c r="E2638" i="8"/>
  <c r="E2637" i="8"/>
  <c r="E2636" i="8"/>
  <c r="E2635" i="8"/>
  <c r="E2634" i="8"/>
  <c r="E2633" i="8"/>
  <c r="E2632" i="8"/>
  <c r="E2631" i="8"/>
  <c r="E2630" i="8"/>
  <c r="E2629" i="8"/>
  <c r="E2628" i="8"/>
  <c r="E2627" i="8"/>
  <c r="E2626" i="8"/>
  <c r="E2625" i="8"/>
  <c r="E2624" i="8"/>
  <c r="E2623" i="8"/>
  <c r="E2622" i="8"/>
  <c r="E2621" i="8"/>
  <c r="E2620" i="8"/>
  <c r="E2619" i="8"/>
  <c r="E2618" i="8"/>
  <c r="E2617" i="8"/>
  <c r="E2616" i="8"/>
  <c r="E2615" i="8"/>
  <c r="E2614" i="8"/>
  <c r="E2613" i="8"/>
  <c r="E2612" i="8"/>
  <c r="E2611" i="8"/>
  <c r="E2610" i="8"/>
  <c r="E2609" i="8"/>
  <c r="E2608" i="8"/>
  <c r="E2607" i="8"/>
  <c r="E2606" i="8"/>
  <c r="E2605" i="8"/>
  <c r="E2604" i="8"/>
  <c r="E2603" i="8"/>
  <c r="E2602" i="8"/>
  <c r="E2601" i="8"/>
  <c r="E2600" i="8"/>
  <c r="E2599" i="8"/>
  <c r="E2598" i="8"/>
  <c r="E2597" i="8"/>
  <c r="E2596" i="8"/>
  <c r="E2595" i="8"/>
  <c r="E2594" i="8"/>
  <c r="E2593" i="8"/>
  <c r="E2592" i="8"/>
  <c r="E2591" i="8"/>
  <c r="E2590" i="8"/>
  <c r="E2589" i="8"/>
  <c r="E2588" i="8"/>
  <c r="E2587" i="8"/>
  <c r="E2586" i="8"/>
  <c r="E2585" i="8"/>
  <c r="E2584" i="8"/>
  <c r="E2583" i="8"/>
  <c r="E2582" i="8"/>
  <c r="E2581" i="8"/>
  <c r="E2580" i="8"/>
  <c r="E2579" i="8"/>
  <c r="E2578" i="8"/>
  <c r="E2577" i="8"/>
  <c r="E2576" i="8"/>
  <c r="E2575" i="8"/>
  <c r="E2574" i="8"/>
  <c r="E2573" i="8"/>
  <c r="E2572" i="8"/>
  <c r="E2571" i="8"/>
  <c r="E2570" i="8"/>
  <c r="E2569" i="8"/>
  <c r="E2568" i="8"/>
  <c r="E2567" i="8"/>
  <c r="E2566" i="8"/>
  <c r="E2565" i="8"/>
  <c r="E2564" i="8"/>
  <c r="E2563" i="8"/>
  <c r="E2562" i="8"/>
  <c r="E2561" i="8"/>
  <c r="E2560" i="8"/>
  <c r="E2559" i="8"/>
  <c r="E2558" i="8"/>
  <c r="E2557" i="8"/>
  <c r="E2556" i="8"/>
  <c r="E2555" i="8"/>
  <c r="E2554" i="8"/>
  <c r="E2553" i="8"/>
  <c r="E2552" i="8"/>
  <c r="E2551" i="8"/>
  <c r="E2550" i="8"/>
  <c r="E2549" i="8"/>
  <c r="E2548" i="8"/>
  <c r="E2547" i="8"/>
  <c r="E2546" i="8"/>
  <c r="E2545" i="8"/>
  <c r="E2544" i="8"/>
  <c r="E2543" i="8"/>
  <c r="E2542" i="8"/>
  <c r="E2541" i="8"/>
  <c r="E2540" i="8"/>
  <c r="E2539" i="8"/>
  <c r="E2538" i="8"/>
  <c r="E2537" i="8"/>
  <c r="E2536" i="8"/>
  <c r="E2535" i="8"/>
  <c r="E2534" i="8"/>
  <c r="E2533" i="8"/>
  <c r="E2532" i="8"/>
  <c r="E2531" i="8"/>
  <c r="E2530" i="8"/>
  <c r="E2529" i="8"/>
  <c r="E2528" i="8"/>
  <c r="E2527" i="8"/>
  <c r="E2526" i="8"/>
  <c r="E2525" i="8"/>
  <c r="E2524" i="8"/>
  <c r="E2523" i="8"/>
  <c r="E2522" i="8"/>
  <c r="E2521" i="8"/>
  <c r="E2520" i="8"/>
  <c r="E2519" i="8"/>
  <c r="E2518" i="8"/>
  <c r="E2517" i="8"/>
  <c r="E2516" i="8"/>
  <c r="E2515" i="8"/>
  <c r="E2514" i="8"/>
  <c r="E2513" i="8"/>
  <c r="E2512" i="8"/>
  <c r="E2511" i="8"/>
  <c r="E2510" i="8"/>
  <c r="E2509" i="8"/>
  <c r="E2508" i="8"/>
  <c r="E2507" i="8"/>
  <c r="E2506" i="8"/>
  <c r="E2505" i="8"/>
  <c r="E2504" i="8"/>
  <c r="E2503" i="8"/>
  <c r="E2502" i="8"/>
  <c r="E2501" i="8"/>
  <c r="E2500" i="8"/>
  <c r="E2499" i="8"/>
  <c r="E2498" i="8"/>
  <c r="E2497" i="8"/>
  <c r="E2496" i="8"/>
  <c r="E2495" i="8"/>
  <c r="E2494" i="8"/>
  <c r="E2493" i="8"/>
  <c r="E2492" i="8"/>
  <c r="E2491" i="8"/>
  <c r="E2490" i="8"/>
  <c r="E2489" i="8"/>
  <c r="E2488" i="8"/>
  <c r="E2487" i="8"/>
  <c r="E2486" i="8"/>
  <c r="E2485" i="8"/>
  <c r="E2484" i="8"/>
  <c r="E2483" i="8"/>
  <c r="E2482" i="8"/>
  <c r="E2481" i="8"/>
  <c r="E2480" i="8"/>
  <c r="E2479" i="8"/>
  <c r="E2478" i="8"/>
  <c r="E2477" i="8"/>
  <c r="E2476" i="8"/>
  <c r="E2475" i="8"/>
  <c r="E2474" i="8"/>
  <c r="E2473" i="8"/>
  <c r="E2472" i="8"/>
  <c r="E2471" i="8"/>
  <c r="E2470" i="8"/>
  <c r="E2469" i="8"/>
  <c r="E2468" i="8"/>
  <c r="E2467" i="8"/>
  <c r="E2466" i="8"/>
  <c r="E2465" i="8"/>
  <c r="E2464" i="8"/>
  <c r="E2463" i="8"/>
  <c r="E2462" i="8"/>
  <c r="E2461" i="8"/>
  <c r="E2460" i="8"/>
  <c r="E2459" i="8"/>
  <c r="E2458" i="8"/>
  <c r="E2457" i="8"/>
  <c r="E2456" i="8"/>
  <c r="E2455" i="8"/>
  <c r="E2454" i="8"/>
  <c r="E2453" i="8"/>
  <c r="E2452" i="8"/>
  <c r="E2451" i="8"/>
  <c r="E2450" i="8"/>
  <c r="E2449" i="8"/>
  <c r="E2448" i="8"/>
  <c r="E2447" i="8"/>
  <c r="E2446" i="8"/>
  <c r="E2445" i="8"/>
  <c r="E2444" i="8"/>
  <c r="E2443" i="8"/>
  <c r="E2442" i="8"/>
  <c r="E2441" i="8"/>
  <c r="E2440" i="8"/>
  <c r="E2439" i="8"/>
  <c r="E2438" i="8"/>
  <c r="E2437" i="8"/>
  <c r="E2436" i="8"/>
  <c r="E2435" i="8"/>
  <c r="E2434" i="8"/>
  <c r="E2433" i="8"/>
  <c r="E2432" i="8"/>
  <c r="E2431" i="8"/>
  <c r="E2430" i="8"/>
  <c r="E2429" i="8"/>
  <c r="E2428" i="8"/>
  <c r="E2427" i="8"/>
  <c r="E2426" i="8"/>
  <c r="E2425" i="8"/>
  <c r="E2424" i="8"/>
  <c r="E2423" i="8"/>
  <c r="E2422" i="8"/>
  <c r="E2421" i="8"/>
  <c r="E2420" i="8"/>
  <c r="E2419" i="8"/>
  <c r="E2418" i="8"/>
  <c r="E2417" i="8"/>
  <c r="E2416" i="8"/>
  <c r="E2415" i="8"/>
  <c r="E2414" i="8"/>
  <c r="E2413" i="8"/>
  <c r="E2412" i="8"/>
  <c r="E2411" i="8"/>
  <c r="E2410" i="8"/>
  <c r="E2409" i="8"/>
  <c r="E2408" i="8"/>
  <c r="E2407" i="8"/>
  <c r="E2406" i="8"/>
  <c r="E2405" i="8"/>
  <c r="E2404" i="8"/>
  <c r="E2403" i="8"/>
  <c r="E2402" i="8"/>
  <c r="E2401" i="8"/>
  <c r="E2400" i="8"/>
  <c r="E2399" i="8"/>
  <c r="E2398" i="8"/>
  <c r="E2397" i="8"/>
  <c r="E2396" i="8"/>
  <c r="E2395" i="8"/>
  <c r="E2394" i="8"/>
  <c r="E2393" i="8"/>
  <c r="E2392" i="8"/>
  <c r="E2391" i="8"/>
  <c r="E2390" i="8"/>
  <c r="E2389" i="8"/>
  <c r="E2388" i="8"/>
  <c r="E2387" i="8"/>
  <c r="E2386" i="8"/>
  <c r="E2385" i="8"/>
  <c r="E2384" i="8"/>
  <c r="E2383" i="8"/>
  <c r="E2382" i="8"/>
  <c r="E2381" i="8"/>
  <c r="E2380" i="8"/>
  <c r="E2379" i="8"/>
  <c r="E2378" i="8"/>
  <c r="E2377" i="8"/>
  <c r="E2376" i="8"/>
  <c r="E2375" i="8"/>
  <c r="E2374" i="8"/>
  <c r="E2373" i="8"/>
  <c r="E2372" i="8"/>
  <c r="E2371" i="8"/>
  <c r="E2370" i="8"/>
  <c r="E2369" i="8"/>
  <c r="E2368" i="8"/>
  <c r="E2367" i="8"/>
  <c r="E2366" i="8"/>
  <c r="E2365" i="8"/>
  <c r="E2364" i="8"/>
  <c r="E2363" i="8"/>
  <c r="E2362" i="8"/>
  <c r="E2361" i="8"/>
  <c r="E2360" i="8"/>
  <c r="E2359" i="8"/>
  <c r="E2358" i="8"/>
  <c r="E2357" i="8"/>
  <c r="E2356" i="8"/>
  <c r="E2355" i="8"/>
  <c r="E2354" i="8"/>
  <c r="E2353" i="8"/>
  <c r="E2352" i="8"/>
  <c r="E2351" i="8"/>
  <c r="E2350" i="8"/>
  <c r="E2349" i="8"/>
  <c r="E2348" i="8"/>
  <c r="E2347" i="8"/>
  <c r="E2346" i="8"/>
  <c r="E2345" i="8"/>
  <c r="E2344" i="8"/>
  <c r="E2343" i="8"/>
  <c r="E2342" i="8"/>
  <c r="E2341" i="8"/>
  <c r="E2340" i="8"/>
  <c r="E2339" i="8"/>
  <c r="E2338" i="8"/>
  <c r="E2337" i="8"/>
  <c r="E2336" i="8"/>
  <c r="E2335" i="8"/>
  <c r="E2334" i="8"/>
  <c r="E2333" i="8"/>
  <c r="E2332" i="8"/>
  <c r="E2331" i="8"/>
  <c r="E2330" i="8"/>
  <c r="E2329" i="8"/>
  <c r="E2328" i="8"/>
  <c r="E2327" i="8"/>
  <c r="E2326" i="8"/>
  <c r="E2325" i="8"/>
  <c r="E2324" i="8"/>
  <c r="E2323" i="8"/>
  <c r="E2322" i="8"/>
  <c r="E2321" i="8"/>
  <c r="E2320" i="8"/>
  <c r="E2319" i="8"/>
  <c r="E2318" i="8"/>
  <c r="E2317" i="8"/>
  <c r="E2316" i="8"/>
  <c r="E2315" i="8"/>
  <c r="E2314" i="8"/>
  <c r="E2313" i="8"/>
  <c r="E2312" i="8"/>
  <c r="E2311" i="8"/>
  <c r="E2310" i="8"/>
  <c r="E2309" i="8"/>
  <c r="E2308" i="8"/>
  <c r="E2307" i="8"/>
  <c r="E2306" i="8"/>
  <c r="E2305" i="8"/>
  <c r="E2304" i="8"/>
  <c r="E2303" i="8"/>
  <c r="E2302" i="8"/>
  <c r="E2301" i="8"/>
  <c r="E2300" i="8"/>
  <c r="E2299" i="8"/>
  <c r="E2298" i="8"/>
  <c r="E2297" i="8"/>
  <c r="E2296" i="8"/>
  <c r="E2295" i="8"/>
  <c r="E2294" i="8"/>
  <c r="E2293" i="8"/>
  <c r="E2292" i="8"/>
  <c r="E2291" i="8"/>
  <c r="E2290" i="8"/>
  <c r="E2289" i="8"/>
  <c r="E2288" i="8"/>
  <c r="E2287" i="8"/>
  <c r="E2286" i="8"/>
  <c r="E2285" i="8"/>
  <c r="E2284" i="8"/>
  <c r="E2283" i="8"/>
  <c r="E2282" i="8"/>
  <c r="E2281" i="8"/>
  <c r="E2280" i="8"/>
  <c r="E2279" i="8"/>
  <c r="E2278" i="8"/>
  <c r="E2277" i="8"/>
  <c r="E2276" i="8"/>
  <c r="E2275" i="8"/>
  <c r="E2274" i="8"/>
  <c r="E2273" i="8"/>
  <c r="E2272" i="8"/>
  <c r="E2271" i="8"/>
  <c r="E2270" i="8"/>
  <c r="E2269" i="8"/>
  <c r="E2268" i="8"/>
  <c r="E2267" i="8"/>
  <c r="E2266" i="8"/>
  <c r="E2265" i="8"/>
  <c r="E2264" i="8"/>
  <c r="E2263" i="8"/>
  <c r="E2262" i="8"/>
  <c r="E2261" i="8"/>
  <c r="E2260" i="8"/>
  <c r="E2259" i="8"/>
  <c r="E2258" i="8"/>
  <c r="E2257" i="8"/>
  <c r="E2256" i="8"/>
  <c r="E2255" i="8"/>
  <c r="E2254" i="8"/>
  <c r="E2253" i="8"/>
  <c r="E2252" i="8"/>
  <c r="E2251" i="8"/>
  <c r="E2250" i="8"/>
  <c r="E2249" i="8"/>
  <c r="E2248" i="8"/>
  <c r="E2247" i="8"/>
  <c r="E2246" i="8"/>
  <c r="E2245" i="8"/>
  <c r="E2244" i="8"/>
  <c r="E2243" i="8"/>
  <c r="E2242" i="8"/>
  <c r="E2241" i="8"/>
  <c r="E2240" i="8"/>
  <c r="E2239" i="8"/>
  <c r="E2238" i="8"/>
  <c r="E2237" i="8"/>
  <c r="E2236" i="8"/>
  <c r="E2235" i="8"/>
  <c r="E2234" i="8"/>
  <c r="E2233" i="8"/>
  <c r="E2232" i="8"/>
  <c r="E2231" i="8"/>
  <c r="E2230" i="8"/>
  <c r="E2229" i="8"/>
  <c r="E2228" i="8"/>
  <c r="E2227" i="8"/>
  <c r="E2226" i="8"/>
  <c r="E2225" i="8"/>
  <c r="E2224" i="8"/>
  <c r="E2223" i="8"/>
  <c r="E2222" i="8"/>
  <c r="E2221" i="8"/>
  <c r="E2220" i="8"/>
  <c r="E2219" i="8"/>
  <c r="E2218" i="8"/>
  <c r="E2217" i="8"/>
  <c r="E2216" i="8"/>
  <c r="E2215" i="8"/>
  <c r="E2214" i="8"/>
  <c r="E2213" i="8"/>
  <c r="E2212" i="8"/>
  <c r="E2211" i="8"/>
  <c r="E2210" i="8"/>
  <c r="E2209" i="8"/>
  <c r="E2208" i="8"/>
  <c r="E2207" i="8"/>
  <c r="E2206" i="8"/>
  <c r="E2205" i="8"/>
  <c r="E2204" i="8"/>
  <c r="E2203" i="8"/>
  <c r="E2202" i="8"/>
  <c r="E2201" i="8"/>
  <c r="E2200" i="8"/>
  <c r="E2199" i="8"/>
  <c r="E2198" i="8"/>
  <c r="E2197" i="8"/>
  <c r="E2196" i="8"/>
  <c r="E2195" i="8"/>
  <c r="E2194" i="8"/>
  <c r="E2193" i="8"/>
  <c r="E2192" i="8"/>
  <c r="E2191" i="8"/>
  <c r="E2190" i="8"/>
  <c r="E2189" i="8"/>
  <c r="E2188" i="8"/>
  <c r="E2187" i="8"/>
  <c r="E2186" i="8"/>
  <c r="E2185" i="8"/>
  <c r="E2184" i="8"/>
  <c r="E2183" i="8"/>
  <c r="E2182" i="8"/>
  <c r="E2181" i="8"/>
  <c r="E2180" i="8"/>
  <c r="E2179" i="8"/>
  <c r="E2178" i="8"/>
  <c r="E2177" i="8"/>
  <c r="E2176" i="8"/>
  <c r="E2175" i="8"/>
  <c r="E2174" i="8"/>
  <c r="E2173" i="8"/>
  <c r="E2172" i="8"/>
  <c r="E2171" i="8"/>
  <c r="E2170" i="8"/>
  <c r="E2169" i="8"/>
  <c r="E2168" i="8"/>
  <c r="E2167" i="8"/>
  <c r="E2166" i="8"/>
  <c r="E2165" i="8"/>
  <c r="E2164" i="8"/>
  <c r="E2163" i="8"/>
  <c r="E2162" i="8"/>
  <c r="E2161" i="8"/>
  <c r="E2160" i="8"/>
  <c r="E2159" i="8"/>
  <c r="E2158" i="8"/>
  <c r="E2157" i="8"/>
  <c r="E2156" i="8"/>
  <c r="E2155" i="8"/>
  <c r="E2154" i="8"/>
  <c r="E2153" i="8"/>
  <c r="E2152" i="8"/>
  <c r="E2151" i="8"/>
  <c r="E2150" i="8"/>
  <c r="E2149" i="8"/>
  <c r="E2148" i="8"/>
  <c r="E2147" i="8"/>
  <c r="E2146" i="8"/>
  <c r="E2145" i="8"/>
  <c r="E2144" i="8"/>
  <c r="E2143" i="8"/>
  <c r="E2142" i="8"/>
  <c r="E2141" i="8"/>
  <c r="E2140" i="8"/>
  <c r="E2139" i="8"/>
  <c r="E2138" i="8"/>
  <c r="E2137" i="8"/>
  <c r="E2136" i="8"/>
  <c r="E2135" i="8"/>
  <c r="E2134" i="8"/>
  <c r="E2133" i="8"/>
  <c r="E2132" i="8"/>
  <c r="E2131" i="8"/>
  <c r="E2130" i="8"/>
  <c r="E2129" i="8"/>
  <c r="E2128" i="8"/>
  <c r="E2127" i="8"/>
  <c r="E2126" i="8"/>
  <c r="E2125" i="8"/>
  <c r="E2124" i="8"/>
  <c r="E2123" i="8"/>
  <c r="E2122" i="8"/>
  <c r="E2121" i="8"/>
  <c r="E2120" i="8"/>
  <c r="E2119" i="8"/>
  <c r="E2118" i="8"/>
  <c r="E2117" i="8"/>
  <c r="E2116" i="8"/>
  <c r="E2115" i="8"/>
  <c r="E2114" i="8"/>
  <c r="E2113" i="8"/>
  <c r="E2112" i="8"/>
  <c r="E2111" i="8"/>
  <c r="E2110" i="8"/>
  <c r="E2109" i="8"/>
  <c r="E2108" i="8"/>
  <c r="E2107" i="8"/>
  <c r="E2106" i="8"/>
  <c r="E2105" i="8"/>
  <c r="E2104" i="8"/>
  <c r="E2103" i="8"/>
  <c r="E2102" i="8"/>
  <c r="E2101" i="8"/>
  <c r="E2100" i="8"/>
  <c r="E2099" i="8"/>
  <c r="E2098" i="8"/>
  <c r="E2097" i="8"/>
  <c r="E2096" i="8"/>
  <c r="E2095" i="8"/>
  <c r="E2094" i="8"/>
  <c r="E2093" i="8"/>
  <c r="E2092" i="8"/>
  <c r="E2091" i="8"/>
  <c r="E2090" i="8"/>
  <c r="E2089" i="8"/>
  <c r="E2088" i="8"/>
  <c r="E2087" i="8"/>
  <c r="E2086" i="8"/>
  <c r="E2085" i="8"/>
  <c r="E2084" i="8"/>
  <c r="E2083" i="8"/>
  <c r="E2082" i="8"/>
  <c r="E2081" i="8"/>
  <c r="E2080" i="8"/>
  <c r="E2079" i="8"/>
  <c r="E2078" i="8"/>
  <c r="E2077" i="8"/>
  <c r="E2076" i="8"/>
  <c r="E2075" i="8"/>
  <c r="E2074" i="8"/>
  <c r="E2073" i="8"/>
  <c r="E2072" i="8"/>
  <c r="E2071" i="8"/>
  <c r="E2070" i="8"/>
  <c r="E2069" i="8"/>
  <c r="E2068" i="8"/>
  <c r="E2067" i="8"/>
  <c r="E2066" i="8"/>
  <c r="E2065" i="8"/>
  <c r="E2064" i="8"/>
  <c r="E2063" i="8"/>
  <c r="E2062" i="8"/>
  <c r="E2061" i="8"/>
  <c r="E2060" i="8"/>
  <c r="E2059" i="8"/>
  <c r="E2058" i="8"/>
  <c r="E2057" i="8"/>
  <c r="E2056" i="8"/>
  <c r="E2055" i="8"/>
  <c r="E2054" i="8"/>
  <c r="E2053" i="8"/>
  <c r="E2052" i="8"/>
  <c r="E2051" i="8"/>
  <c r="E2050" i="8"/>
  <c r="E2049" i="8"/>
  <c r="E2048" i="8"/>
  <c r="E2047" i="8"/>
  <c r="E2046" i="8"/>
  <c r="E2045" i="8"/>
  <c r="E2044" i="8"/>
  <c r="E2043" i="8"/>
  <c r="E2042" i="8"/>
  <c r="E2041" i="8"/>
  <c r="E2040" i="8"/>
  <c r="E2039" i="8"/>
  <c r="E2038" i="8"/>
  <c r="E2037" i="8"/>
  <c r="E2036" i="8"/>
  <c r="E2035" i="8"/>
  <c r="E2034" i="8"/>
  <c r="E2033" i="8"/>
  <c r="E2032" i="8"/>
  <c r="E2031" i="8"/>
  <c r="E2030" i="8"/>
  <c r="E2029" i="8"/>
  <c r="E2028" i="8"/>
  <c r="E2027" i="8"/>
  <c r="E2026" i="8"/>
  <c r="E2025" i="8"/>
  <c r="E2024" i="8"/>
  <c r="E2023" i="8"/>
  <c r="E2022" i="8"/>
  <c r="E2021" i="8"/>
  <c r="E2020" i="8"/>
  <c r="E2019" i="8"/>
  <c r="E2018" i="8"/>
  <c r="E2017" i="8"/>
  <c r="E2016" i="8"/>
  <c r="E2015" i="8"/>
  <c r="E2014" i="8"/>
  <c r="E2013" i="8"/>
  <c r="E2012" i="8"/>
  <c r="E2011" i="8"/>
  <c r="E2010" i="8"/>
  <c r="E2009" i="8"/>
  <c r="E2008" i="8"/>
  <c r="E2007" i="8"/>
  <c r="E2006" i="8"/>
  <c r="E2005" i="8"/>
  <c r="E2004" i="8"/>
  <c r="E2003" i="8"/>
  <c r="E2002" i="8"/>
  <c r="E2001" i="8"/>
  <c r="E2000" i="8"/>
  <c r="E1999" i="8"/>
  <c r="E1998" i="8"/>
  <c r="E1997" i="8"/>
  <c r="E1996" i="8"/>
  <c r="E1995" i="8"/>
  <c r="E1994" i="8"/>
  <c r="E1993" i="8"/>
  <c r="E1992" i="8"/>
  <c r="E1991" i="8"/>
  <c r="E1990" i="8"/>
  <c r="E1989" i="8"/>
  <c r="E1988" i="8"/>
  <c r="E1987" i="8"/>
  <c r="E1986" i="8"/>
  <c r="E1985" i="8"/>
  <c r="E1984" i="8"/>
  <c r="E1983" i="8"/>
  <c r="E1982" i="8"/>
  <c r="E1981" i="8"/>
  <c r="E1980" i="8"/>
  <c r="E1979" i="8"/>
  <c r="E1978" i="8"/>
  <c r="E1977" i="8"/>
  <c r="E1976" i="8"/>
  <c r="E1975" i="8"/>
  <c r="E1974" i="8"/>
  <c r="E1973" i="8"/>
  <c r="E1972" i="8"/>
  <c r="E1971" i="8"/>
  <c r="E1970" i="8"/>
  <c r="E1969" i="8"/>
  <c r="E1968" i="8"/>
  <c r="E1967" i="8"/>
  <c r="E1966" i="8"/>
  <c r="E1965" i="8"/>
  <c r="E1964" i="8"/>
  <c r="E1963" i="8"/>
  <c r="E1962" i="8"/>
  <c r="E1961" i="8"/>
  <c r="E1960" i="8"/>
  <c r="E1959" i="8"/>
  <c r="E1958" i="8"/>
  <c r="E1957" i="8"/>
  <c r="E1956" i="8"/>
  <c r="E1955" i="8"/>
  <c r="E1954" i="8"/>
  <c r="E1953" i="8"/>
  <c r="E1952" i="8"/>
  <c r="E1951" i="8"/>
  <c r="E1950" i="8"/>
  <c r="E1949" i="8"/>
  <c r="E1948" i="8"/>
  <c r="E1947" i="8"/>
  <c r="E1946" i="8"/>
  <c r="E1945" i="8"/>
  <c r="E1944" i="8"/>
  <c r="E1943" i="8"/>
  <c r="E1942" i="8"/>
  <c r="E1941" i="8"/>
  <c r="E1940" i="8"/>
  <c r="E1939" i="8"/>
  <c r="E1938" i="8"/>
  <c r="E1937" i="8"/>
  <c r="E1936" i="8"/>
  <c r="E1935" i="8"/>
  <c r="E1934" i="8"/>
  <c r="E1933" i="8"/>
  <c r="E1932" i="8"/>
  <c r="E1931" i="8"/>
  <c r="E1930" i="8"/>
  <c r="E1929" i="8"/>
  <c r="E1928" i="8"/>
  <c r="E1927" i="8"/>
  <c r="E1926" i="8"/>
  <c r="E1925" i="8"/>
  <c r="E1924" i="8"/>
  <c r="E1923" i="8"/>
  <c r="E1922" i="8"/>
  <c r="E1921" i="8"/>
  <c r="E1920" i="8"/>
  <c r="E1919" i="8"/>
  <c r="E1918" i="8"/>
  <c r="E1917" i="8"/>
  <c r="E1916" i="8"/>
  <c r="E1915" i="8"/>
  <c r="E1914" i="8"/>
  <c r="E1913" i="8"/>
  <c r="E1912" i="8"/>
  <c r="E1911" i="8"/>
  <c r="E1910" i="8"/>
  <c r="E1909" i="8"/>
  <c r="E1908" i="8"/>
  <c r="E1907" i="8"/>
  <c r="E1906" i="8"/>
  <c r="E1905" i="8"/>
  <c r="E1904" i="8"/>
  <c r="E1903" i="8"/>
  <c r="E1902" i="8"/>
  <c r="E1901" i="8"/>
  <c r="E1900" i="8"/>
  <c r="E1899" i="8"/>
  <c r="E1898" i="8"/>
  <c r="E1897" i="8"/>
  <c r="E1896" i="8"/>
  <c r="E1895" i="8"/>
  <c r="E1894" i="8"/>
  <c r="E1893" i="8"/>
  <c r="E1892" i="8"/>
  <c r="E1891" i="8"/>
  <c r="E1890" i="8"/>
  <c r="E1889" i="8"/>
  <c r="E1888" i="8"/>
  <c r="E1887" i="8"/>
  <c r="E1886" i="8"/>
  <c r="E1885" i="8"/>
  <c r="E1884" i="8"/>
  <c r="E1883" i="8"/>
  <c r="E1882" i="8"/>
  <c r="E1881" i="8"/>
  <c r="E1880" i="8"/>
  <c r="E1879" i="8"/>
  <c r="E1878" i="8"/>
  <c r="E1877" i="8"/>
  <c r="E1876" i="8"/>
  <c r="E1875" i="8"/>
  <c r="E1874" i="8"/>
  <c r="E1873" i="8"/>
  <c r="E1872" i="8"/>
  <c r="E1871" i="8"/>
  <c r="E1870" i="8"/>
  <c r="E1869" i="8"/>
  <c r="E1868" i="8"/>
  <c r="E1867" i="8"/>
  <c r="E1866" i="8"/>
  <c r="E1865" i="8"/>
  <c r="E1864" i="8"/>
  <c r="E1863" i="8"/>
  <c r="E1862" i="8"/>
  <c r="E1861" i="8"/>
  <c r="E1860" i="8"/>
  <c r="E1859" i="8"/>
  <c r="E1858" i="8"/>
  <c r="E1857" i="8"/>
  <c r="E1856" i="8"/>
  <c r="E1855" i="8"/>
  <c r="E1854" i="8"/>
  <c r="E1853" i="8"/>
  <c r="E1852" i="8"/>
  <c r="E1851" i="8"/>
  <c r="E1850" i="8"/>
  <c r="E1849" i="8"/>
  <c r="E1848" i="8"/>
  <c r="E1847" i="8"/>
  <c r="E1846" i="8"/>
  <c r="E1845" i="8"/>
  <c r="E1844" i="8"/>
  <c r="E1843" i="8"/>
  <c r="E1842" i="8"/>
  <c r="E1841" i="8"/>
  <c r="E1840" i="8"/>
  <c r="E1839" i="8"/>
  <c r="E1838" i="8"/>
  <c r="E1837" i="8"/>
  <c r="E1836" i="8"/>
  <c r="E1835" i="8"/>
  <c r="E1834" i="8"/>
  <c r="E1833" i="8"/>
  <c r="E1832" i="8"/>
  <c r="E1831" i="8"/>
  <c r="E1830" i="8"/>
  <c r="E1829" i="8"/>
  <c r="E1828" i="8"/>
  <c r="E1827" i="8"/>
  <c r="E1826" i="8"/>
  <c r="E1825" i="8"/>
  <c r="E1824" i="8"/>
  <c r="E1823" i="8"/>
  <c r="E1822" i="8"/>
  <c r="E1821" i="8"/>
  <c r="E1820" i="8"/>
  <c r="E1819" i="8"/>
  <c r="E1818" i="8"/>
  <c r="E1817" i="8"/>
  <c r="E1816" i="8"/>
  <c r="E1815" i="8"/>
  <c r="E1814" i="8"/>
  <c r="E1813" i="8"/>
  <c r="E1812" i="8"/>
  <c r="E1811" i="8"/>
  <c r="E1810" i="8"/>
  <c r="E1809" i="8"/>
  <c r="E1808" i="8"/>
  <c r="E1807" i="8"/>
  <c r="E1806" i="8"/>
  <c r="E1805" i="8"/>
  <c r="E1804" i="8"/>
  <c r="E1803" i="8"/>
  <c r="E1802" i="8"/>
  <c r="E1801" i="8"/>
  <c r="E1800" i="8"/>
  <c r="E1799" i="8"/>
  <c r="E1798" i="8"/>
  <c r="E1797" i="8"/>
  <c r="E1796" i="8"/>
  <c r="E1795" i="8"/>
  <c r="E1794" i="8"/>
  <c r="E1793" i="8"/>
  <c r="E1792" i="8"/>
  <c r="E1791" i="8"/>
  <c r="E1790" i="8"/>
  <c r="E1789" i="8"/>
  <c r="E1788" i="8"/>
  <c r="E1787" i="8"/>
  <c r="E1786" i="8"/>
  <c r="E1785" i="8"/>
  <c r="E1784" i="8"/>
  <c r="E1783" i="8"/>
  <c r="E1782" i="8"/>
  <c r="E1781" i="8"/>
  <c r="E1780" i="8"/>
  <c r="E1779" i="8"/>
  <c r="E1778" i="8"/>
  <c r="E1777" i="8"/>
  <c r="E1776" i="8"/>
  <c r="E1775" i="8"/>
  <c r="E1774" i="8"/>
  <c r="E1773" i="8"/>
  <c r="E1772" i="8"/>
  <c r="E1771" i="8"/>
  <c r="E1770" i="8"/>
  <c r="E1769" i="8"/>
  <c r="E1768" i="8"/>
  <c r="E1767" i="8"/>
  <c r="E1766" i="8"/>
  <c r="E1765" i="8"/>
  <c r="E1764" i="8"/>
  <c r="E1763" i="8"/>
  <c r="E1762" i="8"/>
  <c r="E1761" i="8"/>
  <c r="E1760" i="8"/>
  <c r="E1759" i="8"/>
  <c r="E1758" i="8"/>
  <c r="E1757" i="8"/>
  <c r="E1756" i="8"/>
  <c r="E1755" i="8"/>
  <c r="E1754" i="8"/>
  <c r="E1753" i="8"/>
  <c r="E1752" i="8"/>
  <c r="E1751" i="8"/>
  <c r="E1750" i="8"/>
  <c r="E1749" i="8"/>
  <c r="E1748" i="8"/>
  <c r="E1747" i="8"/>
  <c r="E1746" i="8"/>
  <c r="E1745" i="8"/>
  <c r="E1744" i="8"/>
  <c r="E1743" i="8"/>
  <c r="E1742" i="8"/>
  <c r="E1741" i="8"/>
  <c r="E1740" i="8"/>
  <c r="E1739" i="8"/>
  <c r="E1738" i="8"/>
  <c r="E1737" i="8"/>
  <c r="E1736" i="8"/>
  <c r="E1735" i="8"/>
  <c r="E1734" i="8"/>
  <c r="E1733" i="8"/>
  <c r="E1732" i="8"/>
  <c r="E1731" i="8"/>
  <c r="E1730" i="8"/>
  <c r="E1729" i="8"/>
  <c r="E1728" i="8"/>
  <c r="E1727" i="8"/>
  <c r="E1726" i="8"/>
  <c r="E1725" i="8"/>
  <c r="E1724" i="8"/>
  <c r="E1723" i="8"/>
  <c r="E1722" i="8"/>
  <c r="E1721" i="8"/>
  <c r="E1720" i="8"/>
  <c r="E1719" i="8"/>
  <c r="E1718" i="8"/>
  <c r="E1717" i="8"/>
  <c r="E1716" i="8"/>
  <c r="E1715" i="8"/>
  <c r="E1714" i="8"/>
  <c r="E1713" i="8"/>
  <c r="E1712" i="8"/>
  <c r="E1711" i="8"/>
  <c r="E1710" i="8"/>
  <c r="E1709" i="8"/>
  <c r="E1708" i="8"/>
  <c r="E1707" i="8"/>
  <c r="E1706" i="8"/>
  <c r="E1705" i="8"/>
  <c r="E1704" i="8"/>
  <c r="E1703" i="8"/>
  <c r="E1702" i="8"/>
  <c r="E1701" i="8"/>
  <c r="E1700" i="8"/>
  <c r="E1699" i="8"/>
  <c r="E1698" i="8"/>
  <c r="E1697" i="8"/>
  <c r="E1696" i="8"/>
  <c r="E1695" i="8"/>
  <c r="E1694" i="8"/>
  <c r="E1693" i="8"/>
  <c r="E1692" i="8"/>
  <c r="E1691" i="8"/>
  <c r="E1690" i="8"/>
  <c r="E1689" i="8"/>
  <c r="E1688" i="8"/>
  <c r="E1687" i="8"/>
  <c r="E1686" i="8"/>
  <c r="E1685" i="8"/>
  <c r="E1684" i="8"/>
  <c r="E1683" i="8"/>
  <c r="E1682" i="8"/>
  <c r="E1681" i="8"/>
  <c r="E1680" i="8"/>
  <c r="E1679" i="8"/>
  <c r="E1678" i="8"/>
  <c r="E1677" i="8"/>
  <c r="E1676" i="8"/>
  <c r="E1675" i="8"/>
  <c r="E1674" i="8"/>
  <c r="E1673" i="8"/>
  <c r="E1672" i="8"/>
  <c r="E1671" i="8"/>
  <c r="E1670" i="8"/>
  <c r="E1669" i="8"/>
  <c r="E1668" i="8"/>
  <c r="E1667" i="8"/>
  <c r="E1666" i="8"/>
  <c r="E1665" i="8"/>
  <c r="E1664" i="8"/>
  <c r="E1663" i="8"/>
  <c r="E1662" i="8"/>
  <c r="E1661" i="8"/>
  <c r="E1660" i="8"/>
  <c r="E1659" i="8"/>
  <c r="E1658" i="8"/>
  <c r="E1657" i="8"/>
  <c r="E1656" i="8"/>
  <c r="E1655" i="8"/>
  <c r="E1654" i="8"/>
  <c r="E1653" i="8"/>
  <c r="E1652" i="8"/>
  <c r="E1651" i="8"/>
  <c r="E1650" i="8"/>
  <c r="E1649" i="8"/>
  <c r="E1648" i="8"/>
  <c r="E1647" i="8"/>
  <c r="E1646" i="8"/>
  <c r="E1645" i="8"/>
  <c r="E1644" i="8"/>
  <c r="E1643" i="8"/>
  <c r="E1642" i="8"/>
  <c r="E1641" i="8"/>
  <c r="E1640" i="8"/>
  <c r="E1639" i="8"/>
  <c r="E1638" i="8"/>
  <c r="E1637" i="8"/>
  <c r="E1636" i="8"/>
  <c r="E1635" i="8"/>
  <c r="E1634" i="8"/>
  <c r="E1633" i="8"/>
  <c r="E1632" i="8"/>
  <c r="E1631" i="8"/>
  <c r="E1630" i="8"/>
  <c r="E1629" i="8"/>
  <c r="E1628" i="8"/>
  <c r="E1627" i="8"/>
  <c r="E1626" i="8"/>
  <c r="E1625" i="8"/>
  <c r="E1624" i="8"/>
  <c r="E1623" i="8"/>
  <c r="E1622" i="8"/>
  <c r="E1621" i="8"/>
  <c r="E1620" i="8"/>
  <c r="E1619" i="8"/>
  <c r="E1618" i="8"/>
  <c r="E1617" i="8"/>
  <c r="E1616" i="8"/>
  <c r="E1615" i="8"/>
  <c r="E1614" i="8"/>
  <c r="E1613" i="8"/>
  <c r="E1612" i="8"/>
  <c r="E1611" i="8"/>
  <c r="E1610" i="8"/>
  <c r="E1609" i="8"/>
  <c r="E1608" i="8"/>
  <c r="E1607" i="8"/>
  <c r="E1606" i="8"/>
  <c r="E1605" i="8"/>
  <c r="E1604" i="8"/>
  <c r="E1603" i="8"/>
  <c r="E1602" i="8"/>
  <c r="E1601" i="8"/>
  <c r="E1600" i="8"/>
  <c r="E1599" i="8"/>
  <c r="E1598" i="8"/>
  <c r="E1597" i="8"/>
  <c r="E1596" i="8"/>
  <c r="E1595" i="8"/>
  <c r="E1594" i="8"/>
  <c r="E1593" i="8"/>
  <c r="E1592" i="8"/>
  <c r="E1591" i="8"/>
  <c r="E1590" i="8"/>
  <c r="E1589" i="8"/>
  <c r="E1588" i="8"/>
  <c r="E1587" i="8"/>
  <c r="E1586" i="8"/>
  <c r="E1585" i="8"/>
  <c r="E1584" i="8"/>
  <c r="E1583" i="8"/>
  <c r="E1582" i="8"/>
  <c r="E1581" i="8"/>
  <c r="E1580" i="8"/>
  <c r="E1579" i="8"/>
  <c r="E1578" i="8"/>
  <c r="E1577" i="8"/>
  <c r="E1576" i="8"/>
  <c r="E1575" i="8"/>
  <c r="E1574" i="8"/>
  <c r="E1573" i="8"/>
  <c r="E1572" i="8"/>
  <c r="E1571" i="8"/>
  <c r="E1570" i="8"/>
  <c r="E1569" i="8"/>
  <c r="E1568" i="8"/>
  <c r="E1567" i="8"/>
  <c r="E1566" i="8"/>
  <c r="E1565" i="8"/>
  <c r="E1564" i="8"/>
  <c r="E1563" i="8"/>
  <c r="E1562" i="8"/>
  <c r="E1561" i="8"/>
  <c r="E1560" i="8"/>
  <c r="E1559" i="8"/>
  <c r="E1558" i="8"/>
  <c r="E1557" i="8"/>
  <c r="E1556" i="8"/>
  <c r="E1555" i="8"/>
  <c r="E1554" i="8"/>
  <c r="E1553" i="8"/>
  <c r="E1552" i="8"/>
  <c r="E1551" i="8"/>
  <c r="E1550" i="8"/>
  <c r="E1549" i="8"/>
  <c r="E1548" i="8"/>
  <c r="E1547" i="8"/>
  <c r="E1546" i="8"/>
  <c r="E1545" i="8"/>
  <c r="E1544" i="8"/>
  <c r="E1543" i="8"/>
  <c r="E1542" i="8"/>
  <c r="E1541" i="8"/>
  <c r="E1540" i="8"/>
  <c r="E1539" i="8"/>
  <c r="E1538" i="8"/>
  <c r="E1537" i="8"/>
  <c r="E1536" i="8"/>
  <c r="E1535" i="8"/>
  <c r="E1534" i="8"/>
  <c r="E1533" i="8"/>
  <c r="E1532" i="8"/>
  <c r="E1531" i="8"/>
  <c r="E1530" i="8"/>
  <c r="E1529" i="8"/>
  <c r="E1528" i="8"/>
  <c r="E1527" i="8"/>
  <c r="E1526" i="8"/>
  <c r="E1525" i="8"/>
  <c r="E1524" i="8"/>
  <c r="E1523" i="8"/>
  <c r="E1522" i="8"/>
  <c r="E1521" i="8"/>
  <c r="E1520" i="8"/>
  <c r="E1519" i="8"/>
  <c r="E1518" i="8"/>
  <c r="E1517" i="8"/>
  <c r="E1516" i="8"/>
  <c r="E1515" i="8"/>
  <c r="E1514" i="8"/>
  <c r="E1513" i="8"/>
  <c r="E1512" i="8"/>
  <c r="E1511" i="8"/>
  <c r="E1510" i="8"/>
  <c r="E1509" i="8"/>
  <c r="E1508" i="8"/>
  <c r="E1507" i="8"/>
  <c r="E1506" i="8"/>
  <c r="E1505" i="8"/>
  <c r="E1504" i="8"/>
  <c r="E1503" i="8"/>
  <c r="E1502" i="8"/>
  <c r="E1501" i="8"/>
  <c r="E1500" i="8"/>
  <c r="E1499" i="8"/>
  <c r="E1498" i="8"/>
  <c r="E1497" i="8"/>
  <c r="E1496" i="8"/>
  <c r="E1495" i="8"/>
  <c r="E1494" i="8"/>
  <c r="E1493" i="8"/>
  <c r="E1492" i="8"/>
  <c r="E1491" i="8"/>
  <c r="E1490" i="8"/>
  <c r="E1489" i="8"/>
  <c r="E1488" i="8"/>
  <c r="E1487" i="8"/>
  <c r="E1486" i="8"/>
  <c r="E1485" i="8"/>
  <c r="E1484" i="8"/>
  <c r="E1483" i="8"/>
  <c r="E1482" i="8"/>
  <c r="E1481" i="8"/>
  <c r="E1480" i="8"/>
  <c r="E1479" i="8"/>
  <c r="E1478" i="8"/>
  <c r="E1477" i="8"/>
  <c r="E1476" i="8"/>
  <c r="E1475" i="8"/>
  <c r="E1474" i="8"/>
  <c r="E1473" i="8"/>
  <c r="E1472" i="8"/>
  <c r="E1471" i="8"/>
  <c r="E1470" i="8"/>
  <c r="E1469" i="8"/>
  <c r="E1468" i="8"/>
  <c r="E1467" i="8"/>
  <c r="E1466" i="8"/>
  <c r="E1465" i="8"/>
  <c r="E1464" i="8"/>
  <c r="E1463" i="8"/>
  <c r="E1462" i="8"/>
  <c r="E1461" i="8"/>
  <c r="E1460" i="8"/>
  <c r="E1459" i="8"/>
  <c r="E1458" i="8"/>
  <c r="E1457" i="8"/>
  <c r="E1456" i="8"/>
  <c r="E1455" i="8"/>
  <c r="E1454" i="8"/>
  <c r="E1453" i="8"/>
  <c r="E1452" i="8"/>
  <c r="E1451" i="8"/>
  <c r="E1450" i="8"/>
  <c r="E1449" i="8"/>
  <c r="E1448" i="8"/>
  <c r="E1447" i="8"/>
  <c r="E1446" i="8"/>
  <c r="E1445" i="8"/>
  <c r="E1444" i="8"/>
  <c r="E1443" i="8"/>
  <c r="E1442" i="8"/>
  <c r="E1441" i="8"/>
  <c r="E1440" i="8"/>
  <c r="E1439" i="8"/>
  <c r="E1438" i="8"/>
  <c r="E1437" i="8"/>
  <c r="E1436" i="8"/>
  <c r="E1435" i="8"/>
  <c r="E1434" i="8"/>
  <c r="E1433" i="8"/>
  <c r="E1432" i="8"/>
  <c r="E1431" i="8"/>
  <c r="E1430" i="8"/>
  <c r="E1429" i="8"/>
  <c r="E1428" i="8"/>
  <c r="E1427" i="8"/>
  <c r="E1426" i="8"/>
  <c r="E1425" i="8"/>
  <c r="E1424" i="8"/>
  <c r="E1423" i="8"/>
  <c r="E1422" i="8"/>
  <c r="E1421" i="8"/>
  <c r="E1420" i="8"/>
  <c r="E1419" i="8"/>
  <c r="E1418" i="8"/>
  <c r="E1417" i="8"/>
  <c r="E1416" i="8"/>
  <c r="E1415" i="8"/>
  <c r="E1414" i="8"/>
  <c r="E1413" i="8"/>
  <c r="E1412" i="8"/>
  <c r="E1411" i="8"/>
  <c r="E1410" i="8"/>
  <c r="E1409" i="8"/>
  <c r="E1408" i="8"/>
  <c r="E1407" i="8"/>
  <c r="E1406" i="8"/>
  <c r="E1405" i="8"/>
  <c r="E1404" i="8"/>
  <c r="E1403" i="8"/>
  <c r="E1402" i="8"/>
  <c r="E1401" i="8"/>
  <c r="E1400" i="8"/>
  <c r="E1399" i="8"/>
  <c r="E1398" i="8"/>
  <c r="E1397" i="8"/>
  <c r="E1396" i="8"/>
  <c r="E1395" i="8"/>
  <c r="E1394" i="8"/>
  <c r="E1393" i="8"/>
  <c r="E1392" i="8"/>
  <c r="E1391" i="8"/>
  <c r="E1390" i="8"/>
  <c r="E1389" i="8"/>
  <c r="E1388" i="8"/>
  <c r="E1387" i="8"/>
  <c r="E1386" i="8"/>
  <c r="E1385" i="8"/>
  <c r="E1384" i="8"/>
  <c r="E1383" i="8"/>
  <c r="E1382" i="8"/>
  <c r="E1381" i="8"/>
  <c r="E1380" i="8"/>
  <c r="E1379" i="8"/>
  <c r="E1378" i="8"/>
  <c r="E1377" i="8"/>
  <c r="E1376" i="8"/>
  <c r="E1375" i="8"/>
  <c r="E1374" i="8"/>
  <c r="E1373" i="8"/>
  <c r="E1372" i="8"/>
  <c r="E1371" i="8"/>
  <c r="E1370" i="8"/>
  <c r="E1369" i="8"/>
  <c r="E1368" i="8"/>
  <c r="E1367" i="8"/>
  <c r="E1366" i="8"/>
  <c r="E1365" i="8"/>
  <c r="E1364" i="8"/>
  <c r="E1363" i="8"/>
  <c r="E1362" i="8"/>
  <c r="E1361" i="8"/>
  <c r="E1360" i="8"/>
  <c r="E1359" i="8"/>
  <c r="E1358" i="8"/>
  <c r="E1357" i="8"/>
  <c r="E1356" i="8"/>
  <c r="E1355" i="8"/>
  <c r="E1354" i="8"/>
  <c r="E1353" i="8"/>
  <c r="E1352" i="8"/>
  <c r="E1351" i="8"/>
  <c r="E1350" i="8"/>
  <c r="E1349" i="8"/>
  <c r="E1348" i="8"/>
  <c r="E1347" i="8"/>
  <c r="E1346" i="8"/>
  <c r="E1345" i="8"/>
  <c r="E1344" i="8"/>
  <c r="E1343" i="8"/>
  <c r="E1342" i="8"/>
  <c r="E1341" i="8"/>
  <c r="E1340" i="8"/>
  <c r="E1339" i="8"/>
  <c r="E1338" i="8"/>
  <c r="E1337" i="8"/>
  <c r="E1336" i="8"/>
  <c r="E1335" i="8"/>
  <c r="E1334" i="8"/>
  <c r="E1333" i="8"/>
  <c r="E1332" i="8"/>
  <c r="E1331" i="8"/>
  <c r="E1330" i="8"/>
  <c r="E1329" i="8"/>
  <c r="E1328" i="8"/>
  <c r="E1327" i="8"/>
  <c r="E1326" i="8"/>
  <c r="E1325" i="8"/>
  <c r="E1324" i="8"/>
  <c r="E1323" i="8"/>
  <c r="E1322" i="8"/>
  <c r="E1321" i="8"/>
  <c r="E1320" i="8"/>
  <c r="E1319" i="8"/>
  <c r="E1318" i="8"/>
  <c r="E1317" i="8"/>
  <c r="E1316" i="8"/>
  <c r="E1315" i="8"/>
  <c r="E1314" i="8"/>
  <c r="E1313" i="8"/>
  <c r="E1312" i="8"/>
  <c r="E1311" i="8"/>
  <c r="E1310" i="8"/>
  <c r="E1309" i="8"/>
  <c r="E1308" i="8"/>
  <c r="E1307" i="8"/>
  <c r="E1306" i="8"/>
  <c r="E1305" i="8"/>
  <c r="E1304" i="8"/>
  <c r="E1303" i="8"/>
  <c r="E1302" i="8"/>
  <c r="E1301" i="8"/>
  <c r="E1300" i="8"/>
  <c r="E1299" i="8"/>
  <c r="E1298" i="8"/>
  <c r="E1297" i="8"/>
  <c r="E1296" i="8"/>
  <c r="E1295" i="8"/>
  <c r="E1294" i="8"/>
  <c r="E1293" i="8"/>
  <c r="E1292" i="8"/>
  <c r="E1291" i="8"/>
  <c r="E1290" i="8"/>
  <c r="E1289" i="8"/>
  <c r="E1288" i="8"/>
  <c r="E1287" i="8"/>
  <c r="E1286" i="8"/>
  <c r="E1285" i="8"/>
  <c r="E1284" i="8"/>
  <c r="E1283" i="8"/>
  <c r="E1282" i="8"/>
  <c r="E1281" i="8"/>
  <c r="E1280" i="8"/>
  <c r="E1279" i="8"/>
  <c r="E1278" i="8"/>
  <c r="E1277" i="8"/>
  <c r="E1276" i="8"/>
  <c r="E1275" i="8"/>
  <c r="E1274" i="8"/>
  <c r="E1273" i="8"/>
  <c r="E1272" i="8"/>
  <c r="E1271" i="8"/>
  <c r="E1270" i="8"/>
  <c r="E1269" i="8"/>
  <c r="E1268" i="8"/>
  <c r="E1267" i="8"/>
  <c r="E1266" i="8"/>
  <c r="E1265" i="8"/>
  <c r="E1264" i="8"/>
  <c r="E1263" i="8"/>
  <c r="E1262" i="8"/>
  <c r="E1261" i="8"/>
  <c r="E1260" i="8"/>
  <c r="E1259" i="8"/>
  <c r="E1258" i="8"/>
  <c r="E1257" i="8"/>
  <c r="E1256" i="8"/>
  <c r="E1255" i="8"/>
  <c r="E1254" i="8"/>
  <c r="E1253" i="8"/>
  <c r="E1252" i="8"/>
  <c r="E1251" i="8"/>
  <c r="E1250" i="8"/>
  <c r="E1249" i="8"/>
  <c r="E1248" i="8"/>
  <c r="E1247" i="8"/>
  <c r="E1246" i="8"/>
  <c r="E1245" i="8"/>
  <c r="E1244" i="8"/>
  <c r="E1243" i="8"/>
  <c r="E1242" i="8"/>
  <c r="E1241" i="8"/>
  <c r="E1240" i="8"/>
  <c r="E1239" i="8"/>
  <c r="E1238" i="8"/>
  <c r="E1237" i="8"/>
  <c r="E1236" i="8"/>
  <c r="E1235" i="8"/>
  <c r="E1234" i="8"/>
  <c r="E1233" i="8"/>
  <c r="E1232" i="8"/>
  <c r="E1231" i="8"/>
  <c r="E1230" i="8"/>
  <c r="E1229" i="8"/>
  <c r="E1228" i="8"/>
  <c r="E1227" i="8"/>
  <c r="E1226" i="8"/>
  <c r="E1225" i="8"/>
  <c r="E1224" i="8"/>
  <c r="E1223" i="8"/>
  <c r="E1222" i="8"/>
  <c r="E1221" i="8"/>
  <c r="E1220" i="8"/>
  <c r="E1219" i="8"/>
  <c r="E1218" i="8"/>
  <c r="E1217" i="8"/>
  <c r="E1216" i="8"/>
  <c r="E1215" i="8"/>
  <c r="E1214" i="8"/>
  <c r="E1213" i="8"/>
  <c r="E1212" i="8"/>
  <c r="E1211" i="8"/>
  <c r="E1210" i="8"/>
  <c r="E1209" i="8"/>
  <c r="E1208" i="8"/>
  <c r="E1207" i="8"/>
  <c r="E1206" i="8"/>
  <c r="E1205" i="8"/>
  <c r="E1204" i="8"/>
  <c r="E1203" i="8"/>
  <c r="E1202" i="8"/>
  <c r="E1201" i="8"/>
  <c r="E1200" i="8"/>
  <c r="E1199" i="8"/>
  <c r="E1198" i="8"/>
  <c r="E1197" i="8"/>
  <c r="E1196" i="8"/>
  <c r="E1195" i="8"/>
  <c r="E1194" i="8"/>
  <c r="E1193" i="8"/>
  <c r="E1192" i="8"/>
  <c r="E1191" i="8"/>
  <c r="E1190" i="8"/>
  <c r="E1189" i="8"/>
  <c r="E1188" i="8"/>
  <c r="E1187" i="8"/>
  <c r="E1186" i="8"/>
  <c r="E1185" i="8"/>
  <c r="E1184" i="8"/>
  <c r="E1183" i="8"/>
  <c r="E1182" i="8"/>
  <c r="E1181" i="8"/>
  <c r="E1180" i="8"/>
  <c r="E1179" i="8"/>
  <c r="E1178" i="8"/>
  <c r="E1177" i="8"/>
  <c r="E1176" i="8"/>
  <c r="E1175" i="8"/>
  <c r="E1174" i="8"/>
  <c r="E1173" i="8"/>
  <c r="E1172" i="8"/>
  <c r="E1171" i="8"/>
  <c r="E1170" i="8"/>
  <c r="E1169" i="8"/>
  <c r="E1168" i="8"/>
  <c r="E1167" i="8"/>
  <c r="E1166" i="8"/>
  <c r="E1165" i="8"/>
  <c r="E1164" i="8"/>
  <c r="E1163" i="8"/>
  <c r="E1162" i="8"/>
  <c r="E1161" i="8"/>
  <c r="E1160" i="8"/>
  <c r="E1159" i="8"/>
  <c r="E1158" i="8"/>
  <c r="E1157" i="8"/>
  <c r="E1156" i="8"/>
  <c r="E1155" i="8"/>
  <c r="E1154" i="8"/>
  <c r="E1153" i="8"/>
  <c r="E1152" i="8"/>
  <c r="E1151" i="8"/>
  <c r="E1150" i="8"/>
  <c r="E1149" i="8"/>
  <c r="E1148" i="8"/>
  <c r="E1147" i="8"/>
  <c r="E1146" i="8"/>
  <c r="E1145" i="8"/>
  <c r="E1144" i="8"/>
  <c r="E1143" i="8"/>
  <c r="E1142" i="8"/>
  <c r="E1141" i="8"/>
  <c r="E1140" i="8"/>
  <c r="E1139" i="8"/>
  <c r="E1138" i="8"/>
  <c r="E1137" i="8"/>
  <c r="E1136" i="8"/>
  <c r="E1135" i="8"/>
  <c r="E1134" i="8"/>
  <c r="E1133" i="8"/>
  <c r="E1132" i="8"/>
  <c r="E1131" i="8"/>
  <c r="E1130" i="8"/>
  <c r="E1129" i="8"/>
  <c r="E1128" i="8"/>
  <c r="E1127" i="8"/>
  <c r="E1126" i="8"/>
  <c r="E1125" i="8"/>
  <c r="E1124" i="8"/>
  <c r="E1123" i="8"/>
  <c r="E1122" i="8"/>
  <c r="E1121" i="8"/>
  <c r="E1120" i="8"/>
  <c r="E1119" i="8"/>
  <c r="E1118" i="8"/>
  <c r="E1117" i="8"/>
  <c r="E1116" i="8"/>
  <c r="E1115" i="8"/>
  <c r="E1114" i="8"/>
  <c r="E1113" i="8"/>
  <c r="E1112" i="8"/>
  <c r="E1111" i="8"/>
  <c r="E1110" i="8"/>
  <c r="E1109" i="8"/>
  <c r="E1108" i="8"/>
  <c r="E1107" i="8"/>
  <c r="E1106" i="8"/>
  <c r="E1105" i="8"/>
  <c r="E1104" i="8"/>
  <c r="E1103" i="8"/>
  <c r="E1102" i="8"/>
  <c r="E1101" i="8"/>
  <c r="E1100" i="8"/>
  <c r="E1099" i="8"/>
  <c r="E1098" i="8"/>
  <c r="E1097" i="8"/>
  <c r="E1096" i="8"/>
  <c r="E1095" i="8"/>
  <c r="E1094" i="8"/>
  <c r="E1093" i="8"/>
  <c r="E1092" i="8"/>
  <c r="E1091" i="8"/>
  <c r="E1090" i="8"/>
  <c r="E1089" i="8"/>
  <c r="E1088" i="8"/>
  <c r="E1087" i="8"/>
  <c r="E1086" i="8"/>
  <c r="E1085" i="8"/>
  <c r="E1084" i="8"/>
  <c r="E1083" i="8"/>
  <c r="E1082" i="8"/>
  <c r="E1081" i="8"/>
  <c r="E1080" i="8"/>
  <c r="E1079" i="8"/>
  <c r="E1078" i="8"/>
  <c r="E1077" i="8"/>
  <c r="E1076" i="8"/>
  <c r="E1075" i="8"/>
  <c r="E1074" i="8"/>
  <c r="E1073" i="8"/>
  <c r="E1072" i="8"/>
  <c r="E1071" i="8"/>
  <c r="E1070" i="8"/>
  <c r="E1069" i="8"/>
  <c r="E1068" i="8"/>
  <c r="E1067" i="8"/>
  <c r="E1066" i="8"/>
  <c r="E1065" i="8"/>
  <c r="E1064" i="8"/>
  <c r="E1063" i="8"/>
  <c r="E1062" i="8"/>
  <c r="E1061" i="8"/>
  <c r="E1060" i="8"/>
  <c r="E1059" i="8"/>
  <c r="E1058" i="8"/>
  <c r="E1057" i="8"/>
  <c r="E1056" i="8"/>
  <c r="E1055" i="8"/>
  <c r="E1054" i="8"/>
  <c r="E1053" i="8"/>
  <c r="E1052" i="8"/>
  <c r="E1051" i="8"/>
  <c r="E1050" i="8"/>
  <c r="E1049" i="8"/>
  <c r="E1048" i="8"/>
  <c r="E1047" i="8"/>
  <c r="E1046" i="8"/>
  <c r="E1045" i="8"/>
  <c r="E1044" i="8"/>
  <c r="E1043" i="8"/>
  <c r="E1042" i="8"/>
  <c r="E1041" i="8"/>
  <c r="E1040" i="8"/>
  <c r="E1039" i="8"/>
  <c r="E1038" i="8"/>
  <c r="E1037" i="8"/>
  <c r="E1036" i="8"/>
  <c r="E1035" i="8"/>
  <c r="E1034" i="8"/>
  <c r="E1033" i="8"/>
  <c r="E1032" i="8"/>
  <c r="E1031" i="8"/>
  <c r="E1030" i="8"/>
  <c r="E1029" i="8"/>
  <c r="E1028" i="8"/>
  <c r="E1027" i="8"/>
  <c r="E1026" i="8"/>
  <c r="E1025" i="8"/>
  <c r="E1024" i="8"/>
  <c r="E1023" i="8"/>
  <c r="E1022" i="8"/>
  <c r="E1021" i="8"/>
  <c r="E1020" i="8"/>
  <c r="E1019" i="8"/>
  <c r="E1018" i="8"/>
  <c r="E1017" i="8"/>
  <c r="E1016" i="8"/>
  <c r="E1015" i="8"/>
  <c r="E1014" i="8"/>
  <c r="E1013" i="8"/>
  <c r="E1012" i="8"/>
  <c r="E1011" i="8"/>
  <c r="E1010" i="8"/>
  <c r="E1009" i="8"/>
  <c r="E1008" i="8"/>
  <c r="E1007" i="8"/>
  <c r="E1006" i="8"/>
  <c r="E1005" i="8"/>
  <c r="E1004" i="8"/>
  <c r="E1003" i="8"/>
  <c r="E1002" i="8"/>
  <c r="E1001" i="8"/>
  <c r="E1000" i="8"/>
  <c r="E999" i="8"/>
  <c r="E998" i="8"/>
  <c r="E997" i="8"/>
  <c r="E996" i="8"/>
  <c r="E995" i="8"/>
  <c r="E994" i="8"/>
  <c r="E993" i="8"/>
  <c r="E992" i="8"/>
  <c r="E991" i="8"/>
  <c r="E990" i="8"/>
  <c r="E989" i="8"/>
  <c r="E988" i="8"/>
  <c r="E987" i="8"/>
  <c r="E986" i="8"/>
  <c r="E985" i="8"/>
  <c r="E984" i="8"/>
  <c r="E983" i="8"/>
  <c r="E982" i="8"/>
  <c r="E981" i="8"/>
  <c r="E980" i="8"/>
  <c r="E979" i="8"/>
  <c r="E978" i="8"/>
  <c r="E977" i="8"/>
  <c r="E976" i="8"/>
  <c r="E975" i="8"/>
  <c r="E974" i="8"/>
  <c r="E973" i="8"/>
  <c r="E972" i="8"/>
  <c r="E971" i="8"/>
  <c r="E970" i="8"/>
  <c r="E969" i="8"/>
  <c r="E968" i="8"/>
  <c r="E967" i="8"/>
  <c r="E966" i="8"/>
  <c r="E965" i="8"/>
  <c r="E964" i="8"/>
  <c r="E963" i="8"/>
  <c r="E962" i="8"/>
  <c r="E961" i="8"/>
  <c r="E960" i="8"/>
  <c r="E959" i="8"/>
  <c r="E958" i="8"/>
  <c r="E957" i="8"/>
  <c r="E956" i="8"/>
  <c r="E955" i="8"/>
  <c r="E954" i="8"/>
  <c r="E953" i="8"/>
  <c r="E952" i="8"/>
  <c r="E951" i="8"/>
  <c r="E950" i="8"/>
  <c r="E949" i="8"/>
  <c r="E948" i="8"/>
  <c r="E947" i="8"/>
  <c r="E946" i="8"/>
  <c r="E945" i="8"/>
  <c r="E944" i="8"/>
  <c r="E943" i="8"/>
  <c r="E942" i="8"/>
  <c r="E941" i="8"/>
  <c r="E940" i="8"/>
  <c r="E939" i="8"/>
  <c r="E938" i="8"/>
  <c r="E937" i="8"/>
  <c r="E936" i="8"/>
  <c r="E935" i="8"/>
  <c r="E934" i="8"/>
  <c r="E933" i="8"/>
  <c r="E932" i="8"/>
  <c r="E931" i="8"/>
  <c r="E930" i="8"/>
  <c r="E929" i="8"/>
  <c r="E928" i="8"/>
  <c r="E927" i="8"/>
  <c r="E926" i="8"/>
  <c r="E925" i="8"/>
  <c r="E924" i="8"/>
  <c r="E923" i="8"/>
  <c r="E922" i="8"/>
  <c r="E921" i="8"/>
  <c r="E920" i="8"/>
  <c r="E919" i="8"/>
  <c r="E918" i="8"/>
  <c r="E917" i="8"/>
  <c r="E916" i="8"/>
  <c r="E915" i="8"/>
  <c r="E914" i="8"/>
  <c r="E913" i="8"/>
  <c r="E912" i="8"/>
  <c r="E911" i="8"/>
  <c r="E910" i="8"/>
  <c r="E909" i="8"/>
  <c r="E908" i="8"/>
  <c r="E907" i="8"/>
  <c r="E906" i="8"/>
  <c r="E905" i="8"/>
  <c r="E904" i="8"/>
  <c r="E903" i="8"/>
  <c r="E902" i="8"/>
  <c r="E901" i="8"/>
  <c r="E900" i="8"/>
  <c r="E899" i="8"/>
  <c r="E898" i="8"/>
  <c r="E897" i="8"/>
  <c r="E896" i="8"/>
  <c r="E895" i="8"/>
  <c r="E894" i="8"/>
  <c r="E893" i="8"/>
  <c r="E892" i="8"/>
  <c r="E891" i="8"/>
  <c r="E890" i="8"/>
  <c r="E889" i="8"/>
  <c r="E888" i="8"/>
  <c r="E887" i="8"/>
  <c r="E886" i="8"/>
  <c r="E885" i="8"/>
  <c r="E884" i="8"/>
  <c r="E883" i="8"/>
  <c r="E882" i="8"/>
  <c r="E881" i="8"/>
  <c r="E880" i="8"/>
  <c r="E879" i="8"/>
  <c r="E878" i="8"/>
  <c r="E877" i="8"/>
  <c r="E876" i="8"/>
  <c r="E875" i="8"/>
  <c r="E874" i="8"/>
  <c r="E873" i="8"/>
  <c r="E872" i="8"/>
  <c r="E871" i="8"/>
  <c r="E870" i="8"/>
  <c r="E869" i="8"/>
  <c r="E868" i="8"/>
  <c r="E867" i="8"/>
  <c r="E866" i="8"/>
  <c r="E865" i="8"/>
  <c r="E864" i="8"/>
  <c r="E863" i="8"/>
  <c r="E862" i="8"/>
  <c r="E861" i="8"/>
  <c r="E860" i="8"/>
  <c r="E859" i="8"/>
  <c r="E858" i="8"/>
  <c r="E857" i="8"/>
  <c r="E856" i="8"/>
  <c r="E855" i="8"/>
  <c r="E854" i="8"/>
  <c r="E853" i="8"/>
  <c r="E852" i="8"/>
  <c r="E851" i="8"/>
  <c r="E850" i="8"/>
  <c r="E849" i="8"/>
  <c r="E848" i="8"/>
  <c r="E847" i="8"/>
  <c r="E846" i="8"/>
  <c r="E845" i="8"/>
  <c r="E844" i="8"/>
  <c r="E843" i="8"/>
  <c r="E842" i="8"/>
  <c r="E841" i="8"/>
  <c r="E840" i="8"/>
  <c r="E839" i="8"/>
  <c r="E838" i="8"/>
  <c r="E837" i="8"/>
  <c r="E836" i="8"/>
  <c r="E835" i="8"/>
  <c r="E834" i="8"/>
  <c r="E833" i="8"/>
  <c r="E832" i="8"/>
  <c r="E831" i="8"/>
  <c r="E830" i="8"/>
  <c r="E829" i="8"/>
  <c r="E828" i="8"/>
  <c r="E827" i="8"/>
  <c r="E826" i="8"/>
  <c r="E825" i="8"/>
  <c r="E824" i="8"/>
  <c r="E823" i="8"/>
  <c r="E822" i="8"/>
  <c r="E821" i="8"/>
  <c r="E820" i="8"/>
  <c r="E819" i="8"/>
  <c r="E818" i="8"/>
  <c r="E817" i="8"/>
  <c r="E816" i="8"/>
  <c r="E815" i="8"/>
  <c r="E814" i="8"/>
  <c r="E813" i="8"/>
  <c r="E812" i="8"/>
  <c r="E811" i="8"/>
  <c r="E810" i="8"/>
  <c r="E809" i="8"/>
  <c r="E808" i="8"/>
  <c r="E807" i="8"/>
  <c r="E806" i="8"/>
  <c r="E805" i="8"/>
  <c r="E804" i="8"/>
  <c r="E803" i="8"/>
  <c r="E802" i="8"/>
  <c r="E801" i="8"/>
  <c r="E800" i="8"/>
  <c r="E799" i="8"/>
  <c r="E798" i="8"/>
  <c r="E797" i="8"/>
  <c r="E796" i="8"/>
  <c r="E795" i="8"/>
  <c r="E794" i="8"/>
  <c r="E793" i="8"/>
  <c r="E792" i="8"/>
  <c r="E791" i="8"/>
  <c r="E790" i="8"/>
  <c r="E789" i="8"/>
  <c r="E788" i="8"/>
  <c r="E787" i="8"/>
  <c r="E786" i="8"/>
  <c r="E785" i="8"/>
  <c r="E784" i="8"/>
  <c r="E783" i="8"/>
  <c r="E782" i="8"/>
  <c r="E781" i="8"/>
  <c r="E780" i="8"/>
  <c r="E779" i="8"/>
  <c r="E778" i="8"/>
  <c r="E777" i="8"/>
  <c r="E776" i="8"/>
  <c r="E775" i="8"/>
  <c r="E774" i="8"/>
  <c r="E773" i="8"/>
  <c r="E772" i="8"/>
  <c r="E771" i="8"/>
  <c r="E770" i="8"/>
  <c r="E769" i="8"/>
  <c r="E768" i="8"/>
  <c r="E767" i="8"/>
  <c r="E766" i="8"/>
  <c r="E765" i="8"/>
  <c r="E764" i="8"/>
  <c r="E763" i="8"/>
  <c r="E762" i="8"/>
  <c r="E761" i="8"/>
  <c r="E760" i="8"/>
  <c r="E759" i="8"/>
  <c r="E758" i="8"/>
  <c r="E757" i="8"/>
  <c r="E756" i="8"/>
  <c r="E755" i="8"/>
  <c r="E754" i="8"/>
  <c r="E753" i="8"/>
  <c r="E752" i="8"/>
  <c r="E751" i="8"/>
  <c r="E750" i="8"/>
  <c r="E749" i="8"/>
  <c r="E748" i="8"/>
  <c r="E747" i="8"/>
  <c r="E746" i="8"/>
  <c r="E745" i="8"/>
  <c r="E744" i="8"/>
  <c r="E743" i="8"/>
  <c r="E742" i="8"/>
  <c r="E741" i="8"/>
  <c r="E740" i="8"/>
  <c r="E739" i="8"/>
  <c r="E738" i="8"/>
  <c r="E737" i="8"/>
  <c r="E736" i="8"/>
  <c r="E735" i="8"/>
  <c r="E734" i="8"/>
  <c r="E733" i="8"/>
  <c r="E732" i="8"/>
  <c r="E731" i="8"/>
  <c r="E730" i="8"/>
  <c r="E729" i="8"/>
  <c r="E728" i="8"/>
  <c r="E727" i="8"/>
  <c r="E726" i="8"/>
  <c r="E725" i="8"/>
  <c r="E724" i="8"/>
  <c r="E723" i="8"/>
  <c r="E722" i="8"/>
  <c r="E721" i="8"/>
  <c r="E720" i="8"/>
  <c r="E719" i="8"/>
  <c r="E718" i="8"/>
  <c r="E717" i="8"/>
  <c r="E716" i="8"/>
  <c r="E715" i="8"/>
  <c r="E714" i="8"/>
  <c r="E713" i="8"/>
  <c r="E712" i="8"/>
  <c r="E711" i="8"/>
  <c r="E710" i="8"/>
  <c r="E709" i="8"/>
  <c r="E708" i="8"/>
  <c r="E707" i="8"/>
  <c r="E706" i="8"/>
  <c r="E705" i="8"/>
  <c r="E704" i="8"/>
  <c r="E703" i="8"/>
  <c r="E702" i="8"/>
  <c r="E701" i="8"/>
  <c r="E700" i="8"/>
  <c r="E699" i="8"/>
  <c r="E698" i="8"/>
  <c r="E697" i="8"/>
  <c r="E696" i="8"/>
  <c r="E695" i="8"/>
  <c r="E694" i="8"/>
  <c r="E693" i="8"/>
  <c r="E692" i="8"/>
  <c r="E691" i="8"/>
  <c r="E690" i="8"/>
  <c r="E689" i="8"/>
  <c r="E688" i="8"/>
  <c r="E687" i="8"/>
  <c r="E686" i="8"/>
  <c r="E685" i="8"/>
  <c r="E684" i="8"/>
  <c r="E683" i="8"/>
  <c r="E682" i="8"/>
  <c r="E681" i="8"/>
  <c r="E680" i="8"/>
  <c r="E679" i="8"/>
  <c r="E678" i="8"/>
  <c r="E677" i="8"/>
  <c r="E676" i="8"/>
  <c r="E675" i="8"/>
  <c r="E674" i="8"/>
  <c r="E673" i="8"/>
  <c r="E672" i="8"/>
  <c r="E671" i="8"/>
  <c r="E670" i="8"/>
  <c r="E669" i="8"/>
  <c r="E668" i="8"/>
  <c r="E667" i="8"/>
  <c r="E666" i="8"/>
  <c r="E665" i="8"/>
  <c r="E664" i="8"/>
  <c r="E663" i="8"/>
  <c r="E662" i="8"/>
  <c r="E661" i="8"/>
  <c r="E660" i="8"/>
  <c r="E659" i="8"/>
  <c r="E658" i="8"/>
  <c r="E657" i="8"/>
  <c r="E656" i="8"/>
  <c r="E655" i="8"/>
  <c r="E654" i="8"/>
  <c r="E653" i="8"/>
  <c r="E652" i="8"/>
  <c r="E651" i="8"/>
  <c r="E650" i="8"/>
  <c r="E649" i="8"/>
  <c r="E648" i="8"/>
  <c r="E647" i="8"/>
  <c r="E646" i="8"/>
  <c r="E645" i="8"/>
  <c r="E644" i="8"/>
  <c r="E643" i="8"/>
  <c r="E642" i="8"/>
  <c r="E641" i="8"/>
  <c r="E640" i="8"/>
  <c r="E639" i="8"/>
  <c r="E638" i="8"/>
  <c r="E637" i="8"/>
  <c r="E636" i="8"/>
  <c r="E635" i="8"/>
  <c r="E634" i="8"/>
  <c r="E633" i="8"/>
  <c r="E632" i="8"/>
  <c r="E631" i="8"/>
  <c r="E630" i="8"/>
  <c r="E629" i="8"/>
  <c r="E628" i="8"/>
  <c r="E627" i="8"/>
  <c r="E626" i="8"/>
  <c r="E625" i="8"/>
  <c r="E624" i="8"/>
  <c r="E623" i="8"/>
  <c r="E622" i="8"/>
  <c r="E621" i="8"/>
  <c r="E620" i="8"/>
  <c r="E619" i="8"/>
  <c r="E618" i="8"/>
  <c r="E617" i="8"/>
  <c r="E616" i="8"/>
  <c r="E615" i="8"/>
  <c r="E614" i="8"/>
  <c r="E613" i="8"/>
  <c r="E612" i="8"/>
  <c r="E611" i="8"/>
  <c r="E610" i="8"/>
  <c r="E609" i="8"/>
  <c r="E608" i="8"/>
  <c r="E607" i="8"/>
  <c r="E606" i="8"/>
  <c r="E605" i="8"/>
  <c r="E604" i="8"/>
  <c r="E603" i="8"/>
  <c r="E602" i="8"/>
  <c r="E601" i="8"/>
  <c r="E600" i="8"/>
  <c r="E599" i="8"/>
  <c r="E598" i="8"/>
  <c r="E597" i="8"/>
  <c r="E596" i="8"/>
  <c r="E595" i="8"/>
  <c r="E594" i="8"/>
  <c r="E593" i="8"/>
  <c r="E592" i="8"/>
  <c r="E591" i="8"/>
  <c r="E590" i="8"/>
  <c r="E589" i="8"/>
  <c r="E588" i="8"/>
  <c r="E587" i="8"/>
  <c r="E586" i="8"/>
  <c r="E585" i="8"/>
  <c r="E584" i="8"/>
  <c r="E583" i="8"/>
  <c r="E582" i="8"/>
  <c r="E581" i="8"/>
  <c r="E580" i="8"/>
  <c r="E579" i="8"/>
  <c r="E578" i="8"/>
  <c r="E577" i="8"/>
  <c r="E576" i="8"/>
  <c r="E575" i="8"/>
  <c r="E574" i="8"/>
  <c r="E573" i="8"/>
  <c r="E572" i="8"/>
  <c r="E571" i="8"/>
  <c r="E570" i="8"/>
  <c r="E569" i="8"/>
  <c r="E568" i="8"/>
  <c r="E567" i="8"/>
  <c r="E566" i="8"/>
  <c r="E565" i="8"/>
  <c r="E564" i="8"/>
  <c r="E563" i="8"/>
  <c r="E562" i="8"/>
  <c r="E561" i="8"/>
  <c r="E560" i="8"/>
  <c r="E559" i="8"/>
  <c r="E558" i="8"/>
  <c r="E557" i="8"/>
  <c r="E556" i="8"/>
  <c r="E555" i="8"/>
  <c r="E554" i="8"/>
  <c r="E553" i="8"/>
  <c r="E552" i="8"/>
  <c r="E551" i="8"/>
  <c r="E550" i="8"/>
  <c r="E549" i="8"/>
  <c r="E548" i="8"/>
  <c r="E547" i="8"/>
  <c r="E546" i="8"/>
  <c r="E545" i="8"/>
  <c r="E544" i="8"/>
  <c r="E543" i="8"/>
  <c r="E542" i="8"/>
  <c r="E541" i="8"/>
  <c r="E540" i="8"/>
  <c r="E539" i="8"/>
  <c r="E538" i="8"/>
  <c r="E537" i="8"/>
  <c r="E536" i="8"/>
  <c r="E535" i="8"/>
  <c r="E534" i="8"/>
  <c r="E533" i="8"/>
  <c r="E532" i="8"/>
  <c r="E531" i="8"/>
  <c r="E530" i="8"/>
  <c r="E529" i="8"/>
  <c r="E528" i="8"/>
  <c r="E527" i="8"/>
  <c r="E526" i="8"/>
  <c r="E525" i="8"/>
  <c r="E524" i="8"/>
  <c r="E523" i="8"/>
  <c r="E522" i="8"/>
  <c r="E521" i="8"/>
  <c r="E520" i="8"/>
  <c r="E519" i="8"/>
  <c r="E518" i="8"/>
  <c r="E517" i="8"/>
  <c r="E516" i="8"/>
  <c r="E515" i="8"/>
  <c r="E514" i="8"/>
  <c r="E513" i="8"/>
  <c r="E512" i="8"/>
  <c r="E511" i="8"/>
  <c r="E510" i="8"/>
  <c r="E509" i="8"/>
  <c r="E508" i="8"/>
  <c r="E507" i="8"/>
  <c r="E506" i="8"/>
  <c r="E505" i="8"/>
  <c r="E504" i="8"/>
  <c r="E503" i="8"/>
  <c r="E502" i="8"/>
  <c r="E501" i="8"/>
  <c r="E500" i="8"/>
  <c r="E499" i="8"/>
  <c r="E498" i="8"/>
  <c r="E497" i="8"/>
  <c r="E496" i="8"/>
  <c r="E495" i="8"/>
  <c r="E494" i="8"/>
  <c r="E493" i="8"/>
  <c r="E492" i="8"/>
  <c r="E491" i="8"/>
  <c r="E490" i="8"/>
  <c r="E489" i="8"/>
  <c r="E488" i="8"/>
  <c r="E487" i="8"/>
  <c r="E486" i="8"/>
  <c r="E485" i="8"/>
  <c r="E484" i="8"/>
  <c r="E483" i="8"/>
  <c r="E482" i="8"/>
  <c r="E481" i="8"/>
  <c r="E480" i="8"/>
  <c r="E479" i="8"/>
  <c r="E478" i="8"/>
  <c r="E477" i="8"/>
  <c r="E476" i="8"/>
  <c r="E475" i="8"/>
  <c r="E474" i="8"/>
  <c r="E473" i="8"/>
  <c r="E472" i="8"/>
  <c r="E471" i="8"/>
  <c r="E470" i="8"/>
  <c r="E469" i="8"/>
  <c r="E468" i="8"/>
  <c r="E467" i="8"/>
  <c r="E466" i="8"/>
  <c r="E465" i="8"/>
  <c r="E464" i="8"/>
  <c r="E463" i="8"/>
  <c r="E462" i="8"/>
  <c r="E461" i="8"/>
  <c r="E460" i="8"/>
  <c r="E459" i="8"/>
  <c r="E458" i="8"/>
  <c r="E457" i="8"/>
  <c r="E456" i="8"/>
  <c r="E455" i="8"/>
  <c r="E454" i="8"/>
  <c r="E453" i="8"/>
  <c r="E452" i="8"/>
  <c r="E451" i="8"/>
  <c r="E450" i="8"/>
  <c r="E449" i="8"/>
  <c r="E448" i="8"/>
  <c r="E447" i="8"/>
  <c r="E446" i="8"/>
  <c r="E445" i="8"/>
  <c r="E444" i="8"/>
  <c r="E443" i="8"/>
  <c r="E442" i="8"/>
  <c r="E441" i="8"/>
  <c r="E440" i="8"/>
  <c r="E439" i="8"/>
  <c r="E438" i="8"/>
  <c r="E437" i="8"/>
  <c r="E436" i="8"/>
  <c r="E435" i="8"/>
  <c r="E434" i="8"/>
  <c r="E433" i="8"/>
  <c r="E432" i="8"/>
  <c r="E431" i="8"/>
  <c r="E430" i="8"/>
  <c r="E429" i="8"/>
  <c r="E428" i="8"/>
  <c r="E427" i="8"/>
  <c r="E426" i="8"/>
  <c r="E425" i="8"/>
  <c r="E424" i="8"/>
  <c r="E423" i="8"/>
  <c r="E422" i="8"/>
  <c r="E421" i="8"/>
  <c r="E420" i="8"/>
  <c r="E419" i="8"/>
  <c r="E418" i="8"/>
  <c r="E417" i="8"/>
  <c r="E416" i="8"/>
  <c r="E415" i="8"/>
  <c r="E414" i="8"/>
  <c r="E413" i="8"/>
  <c r="E412" i="8"/>
  <c r="E411" i="8"/>
  <c r="E410" i="8"/>
  <c r="E409" i="8"/>
  <c r="E408" i="8"/>
  <c r="E407" i="8"/>
  <c r="E406" i="8"/>
  <c r="E405" i="8"/>
  <c r="E404" i="8"/>
  <c r="E403" i="8"/>
  <c r="E402" i="8"/>
  <c r="E401" i="8"/>
  <c r="E400" i="8"/>
  <c r="E399" i="8"/>
  <c r="E398" i="8"/>
  <c r="E397" i="8"/>
  <c r="E396" i="8"/>
  <c r="E395" i="8"/>
  <c r="E394" i="8"/>
  <c r="E393" i="8"/>
  <c r="E392" i="8"/>
  <c r="E391" i="8"/>
  <c r="E390" i="8"/>
  <c r="E389" i="8"/>
  <c r="E388" i="8"/>
  <c r="E387" i="8"/>
  <c r="E386" i="8"/>
  <c r="E385" i="8"/>
  <c r="E384" i="8"/>
  <c r="E383" i="8"/>
  <c r="E382" i="8"/>
  <c r="E381" i="8"/>
  <c r="E380" i="8"/>
  <c r="E379" i="8"/>
  <c r="E378" i="8"/>
  <c r="E377" i="8"/>
  <c r="E376" i="8"/>
  <c r="E375" i="8"/>
  <c r="E374" i="8"/>
  <c r="E373" i="8"/>
  <c r="E372" i="8"/>
  <c r="E371" i="8"/>
  <c r="E370" i="8"/>
  <c r="E369" i="8"/>
  <c r="E368" i="8"/>
  <c r="E367" i="8"/>
  <c r="E366" i="8"/>
  <c r="E365" i="8"/>
  <c r="E364" i="8"/>
  <c r="E363" i="8"/>
  <c r="E362" i="8"/>
  <c r="E361" i="8"/>
  <c r="E360" i="8"/>
  <c r="E359" i="8"/>
  <c r="E358" i="8"/>
  <c r="E357" i="8"/>
  <c r="E356" i="8"/>
  <c r="E355" i="8"/>
  <c r="E354" i="8"/>
  <c r="E353" i="8"/>
  <c r="E352" i="8"/>
  <c r="E351" i="8"/>
  <c r="E350" i="8"/>
  <c r="E349" i="8"/>
  <c r="E348" i="8"/>
  <c r="E347" i="8"/>
  <c r="E346" i="8"/>
  <c r="E345" i="8"/>
  <c r="E344" i="8"/>
  <c r="E343" i="8"/>
  <c r="E342" i="8"/>
  <c r="E341" i="8"/>
  <c r="E340" i="8"/>
  <c r="E339" i="8"/>
  <c r="E338" i="8"/>
  <c r="E337" i="8"/>
  <c r="E336" i="8"/>
  <c r="E335" i="8"/>
  <c r="E334" i="8"/>
  <c r="E333" i="8"/>
  <c r="E332" i="8"/>
  <c r="E331" i="8"/>
  <c r="E330" i="8"/>
  <c r="E329" i="8"/>
  <c r="E328" i="8"/>
  <c r="E327" i="8"/>
  <c r="E326" i="8"/>
  <c r="E325" i="8"/>
  <c r="E324" i="8"/>
  <c r="E323" i="8"/>
  <c r="E322" i="8"/>
  <c r="E321" i="8"/>
  <c r="E320" i="8"/>
  <c r="E319" i="8"/>
  <c r="E318" i="8"/>
  <c r="E317" i="8"/>
  <c r="E316" i="8"/>
  <c r="E315" i="8"/>
  <c r="E314" i="8"/>
  <c r="E313" i="8"/>
  <c r="E312" i="8"/>
  <c r="E311" i="8"/>
  <c r="E310" i="8"/>
  <c r="E309" i="8"/>
  <c r="E308" i="8"/>
  <c r="E307" i="8"/>
  <c r="E306" i="8"/>
  <c r="E305" i="8"/>
  <c r="E304" i="8"/>
  <c r="E303" i="8"/>
  <c r="E302" i="8"/>
  <c r="E301" i="8"/>
  <c r="E300" i="8"/>
  <c r="E299" i="8"/>
  <c r="E298" i="8"/>
  <c r="E297" i="8"/>
  <c r="E296" i="8"/>
  <c r="E295" i="8"/>
  <c r="E294" i="8"/>
  <c r="E293" i="8"/>
  <c r="E292" i="8"/>
  <c r="E291" i="8"/>
  <c r="E290" i="8"/>
  <c r="E289" i="8"/>
  <c r="E288" i="8"/>
  <c r="E287" i="8"/>
  <c r="E286" i="8"/>
  <c r="E285" i="8"/>
  <c r="E284" i="8"/>
  <c r="E283" i="8"/>
  <c r="E282" i="8"/>
  <c r="E281" i="8"/>
  <c r="E280" i="8"/>
  <c r="E279" i="8"/>
  <c r="E278" i="8"/>
  <c r="E277" i="8"/>
  <c r="E276" i="8"/>
  <c r="E275" i="8"/>
  <c r="E274" i="8"/>
  <c r="E273" i="8"/>
  <c r="E272" i="8"/>
  <c r="E271" i="8"/>
  <c r="E270" i="8"/>
  <c r="E269" i="8"/>
  <c r="E268" i="8"/>
  <c r="E267" i="8"/>
  <c r="E266" i="8"/>
  <c r="E265" i="8"/>
  <c r="E264" i="8"/>
  <c r="E263" i="8"/>
  <c r="E262" i="8"/>
  <c r="E261" i="8"/>
  <c r="E260" i="8"/>
  <c r="E259" i="8"/>
  <c r="E258" i="8"/>
  <c r="E257" i="8"/>
  <c r="E256" i="8"/>
  <c r="E255" i="8"/>
  <c r="E254" i="8"/>
  <c r="E253" i="8"/>
  <c r="E252" i="8"/>
  <c r="E251" i="8"/>
  <c r="E250" i="8"/>
  <c r="E249" i="8"/>
  <c r="E248" i="8"/>
  <c r="E247" i="8"/>
  <c r="E246" i="8"/>
  <c r="E245" i="8"/>
  <c r="E244" i="8"/>
  <c r="E243" i="8"/>
  <c r="E242" i="8"/>
  <c r="E241" i="8"/>
  <c r="E240" i="8"/>
  <c r="E239" i="8"/>
  <c r="E238" i="8"/>
  <c r="E237" i="8"/>
  <c r="E236" i="8"/>
  <c r="E235" i="8"/>
  <c r="E234" i="8"/>
  <c r="E233" i="8"/>
  <c r="E232" i="8"/>
  <c r="E231" i="8"/>
  <c r="E230" i="8"/>
  <c r="E229" i="8"/>
  <c r="E228" i="8"/>
  <c r="E227" i="8"/>
  <c r="E226" i="8"/>
  <c r="E225" i="8"/>
  <c r="E224" i="8"/>
  <c r="E223" i="8"/>
  <c r="E222" i="8"/>
  <c r="E221" i="8"/>
  <c r="E220" i="8"/>
  <c r="E219" i="8"/>
  <c r="E218" i="8"/>
  <c r="E217" i="8"/>
  <c r="E216" i="8"/>
  <c r="E215" i="8"/>
  <c r="E214" i="8"/>
  <c r="E213" i="8"/>
  <c r="E212" i="8"/>
  <c r="E211" i="8"/>
  <c r="E210" i="8"/>
  <c r="E209" i="8"/>
  <c r="E208" i="8"/>
  <c r="E207" i="8"/>
  <c r="E206" i="8"/>
  <c r="E205" i="8"/>
  <c r="E204" i="8"/>
  <c r="E203" i="8"/>
  <c r="E202" i="8"/>
  <c r="E201" i="8"/>
  <c r="E200" i="8"/>
  <c r="E199" i="8"/>
  <c r="E198" i="8"/>
  <c r="E197" i="8"/>
  <c r="E196" i="8"/>
  <c r="E195" i="8"/>
  <c r="E194" i="8"/>
  <c r="E193" i="8"/>
  <c r="E192" i="8"/>
  <c r="E191" i="8"/>
  <c r="E190" i="8"/>
  <c r="E189" i="8"/>
  <c r="E188" i="8"/>
  <c r="E187" i="8"/>
  <c r="E186" i="8"/>
  <c r="E185" i="8"/>
  <c r="E184" i="8"/>
  <c r="E183" i="8"/>
  <c r="E182" i="8"/>
  <c r="E181" i="8"/>
  <c r="E180" i="8"/>
  <c r="E179" i="8"/>
  <c r="E178" i="8"/>
  <c r="E177" i="8"/>
  <c r="E176" i="8"/>
  <c r="E175" i="8"/>
  <c r="E174" i="8"/>
  <c r="E173" i="8"/>
  <c r="E172" i="8"/>
  <c r="E171" i="8"/>
  <c r="E170" i="8"/>
  <c r="E169" i="8"/>
  <c r="E168" i="8"/>
  <c r="E167" i="8"/>
  <c r="E166" i="8"/>
  <c r="E165" i="8"/>
  <c r="E164" i="8"/>
  <c r="E163" i="8"/>
  <c r="E162" i="8"/>
  <c r="E161" i="8"/>
  <c r="E160" i="8"/>
  <c r="E159" i="8"/>
  <c r="E158" i="8"/>
  <c r="E157" i="8"/>
  <c r="E156" i="8"/>
  <c r="E155" i="8"/>
  <c r="E154" i="8"/>
  <c r="E153" i="8"/>
  <c r="E152" i="8"/>
  <c r="E151" i="8"/>
  <c r="E150" i="8"/>
  <c r="E149" i="8"/>
  <c r="E148" i="8"/>
  <c r="E147" i="8"/>
  <c r="E146" i="8"/>
  <c r="E145" i="8"/>
  <c r="E144" i="8"/>
  <c r="E143" i="8"/>
  <c r="E142" i="8"/>
  <c r="E141" i="8"/>
  <c r="E140" i="8"/>
  <c r="E139" i="8"/>
  <c r="E138" i="8"/>
  <c r="E137" i="8"/>
  <c r="E136" i="8"/>
  <c r="E135" i="8"/>
  <c r="E134" i="8"/>
  <c r="E133" i="8"/>
  <c r="E132" i="8"/>
  <c r="E131" i="8"/>
  <c r="E130" i="8"/>
  <c r="E129" i="8"/>
  <c r="E128" i="8"/>
  <c r="E127" i="8"/>
  <c r="E126" i="8"/>
  <c r="E125" i="8"/>
  <c r="E124" i="8"/>
  <c r="E123" i="8"/>
  <c r="E122" i="8"/>
  <c r="E121" i="8"/>
  <c r="E120" i="8"/>
  <c r="E119" i="8"/>
  <c r="E118" i="8"/>
  <c r="E117" i="8"/>
  <c r="E116" i="8"/>
  <c r="E115" i="8"/>
  <c r="E114" i="8"/>
  <c r="E113" i="8"/>
  <c r="E112" i="8"/>
  <c r="E111" i="8"/>
  <c r="E110" i="8"/>
  <c r="E109" i="8"/>
  <c r="E108" i="8"/>
  <c r="E107" i="8"/>
  <c r="E106" i="8"/>
  <c r="E105" i="8"/>
  <c r="E104" i="8"/>
  <c r="E103" i="8"/>
  <c r="E102" i="8"/>
  <c r="E101" i="8"/>
  <c r="E100" i="8"/>
  <c r="E99" i="8"/>
  <c r="E98" i="8"/>
  <c r="E97" i="8"/>
  <c r="E96" i="8"/>
  <c r="E95" i="8"/>
  <c r="E94" i="8"/>
  <c r="E93" i="8"/>
  <c r="E92" i="8"/>
  <c r="E91" i="8"/>
  <c r="E90" i="8"/>
  <c r="E89" i="8"/>
  <c r="E88" i="8"/>
  <c r="E87" i="8"/>
  <c r="E86" i="8"/>
  <c r="E85" i="8"/>
  <c r="E84" i="8"/>
  <c r="E83" i="8"/>
  <c r="E82" i="8"/>
  <c r="E81" i="8"/>
  <c r="E80" i="8"/>
  <c r="E79" i="8"/>
  <c r="E78" i="8"/>
  <c r="E77" i="8"/>
  <c r="E76" i="8"/>
  <c r="E75" i="8"/>
  <c r="E74" i="8"/>
  <c r="E73" i="8"/>
  <c r="E72" i="8"/>
  <c r="E71" i="8"/>
  <c r="E70" i="8"/>
  <c r="E69" i="8"/>
  <c r="E68" i="8"/>
  <c r="E67" i="8"/>
  <c r="E66" i="8"/>
  <c r="E65" i="8"/>
  <c r="E64" i="8"/>
  <c r="E63" i="8"/>
  <c r="E62" i="8"/>
  <c r="E61" i="8"/>
  <c r="E60" i="8"/>
  <c r="E59" i="8"/>
  <c r="E58" i="8"/>
  <c r="E57" i="8"/>
  <c r="E56" i="8"/>
  <c r="E55" i="8"/>
  <c r="E54" i="8"/>
  <c r="E53" i="8"/>
  <c r="E52" i="8"/>
  <c r="E51" i="8"/>
  <c r="E50" i="8"/>
  <c r="E49" i="8"/>
  <c r="E48" i="8"/>
  <c r="E47" i="8"/>
  <c r="E46" i="8"/>
  <c r="E45" i="8"/>
  <c r="E44" i="8"/>
  <c r="E43" i="8"/>
  <c r="E42" i="8"/>
  <c r="E41" i="8"/>
  <c r="E40" i="8"/>
  <c r="E39" i="8"/>
  <c r="E38" i="8"/>
  <c r="E37" i="8"/>
  <c r="E36" i="8"/>
  <c r="E35" i="8"/>
  <c r="E34" i="8"/>
  <c r="E33" i="8"/>
  <c r="E32" i="8"/>
  <c r="E31" i="8"/>
  <c r="E30" i="8"/>
  <c r="E29" i="8"/>
  <c r="E28" i="8"/>
  <c r="E27" i="8"/>
  <c r="E26" i="8"/>
  <c r="E25" i="8"/>
  <c r="E24" i="8"/>
  <c r="E23" i="8"/>
  <c r="E22" i="8"/>
  <c r="E21" i="8"/>
  <c r="E20" i="8"/>
  <c r="E19" i="8"/>
  <c r="E18" i="8"/>
  <c r="E17" i="8"/>
  <c r="E16" i="8"/>
  <c r="E15" i="8"/>
  <c r="E14" i="8"/>
  <c r="E13" i="8"/>
  <c r="E12" i="8"/>
  <c r="E11" i="8"/>
  <c r="E10" i="8"/>
  <c r="E9" i="8"/>
  <c r="E8" i="8"/>
  <c r="E7" i="8"/>
  <c r="E6" i="8"/>
  <c r="E5" i="8"/>
  <c r="E4" i="8"/>
  <c r="E3" i="8"/>
  <c r="D2801" i="8"/>
  <c r="D2800" i="8"/>
  <c r="D2799" i="8"/>
  <c r="D2798" i="8"/>
  <c r="D2797" i="8"/>
  <c r="D2796" i="8"/>
  <c r="D2795" i="8"/>
  <c r="D2794" i="8"/>
  <c r="D2793" i="8"/>
  <c r="D2792" i="8"/>
  <c r="D2791" i="8"/>
  <c r="D2790" i="8"/>
  <c r="D2789" i="8"/>
  <c r="D2788" i="8"/>
  <c r="D2787" i="8"/>
  <c r="D2786" i="8"/>
  <c r="D2785" i="8"/>
  <c r="D2784" i="8"/>
  <c r="D2783" i="8"/>
  <c r="D2782" i="8"/>
  <c r="D2781" i="8"/>
  <c r="D2780" i="8"/>
  <c r="D2779" i="8"/>
  <c r="D2778" i="8"/>
  <c r="D2777" i="8"/>
  <c r="D2776" i="8"/>
  <c r="D2775" i="8"/>
  <c r="D2774" i="8"/>
  <c r="D2773" i="8"/>
  <c r="D2772" i="8"/>
  <c r="D2771" i="8"/>
  <c r="D2770" i="8"/>
  <c r="D2769" i="8"/>
  <c r="D2768" i="8"/>
  <c r="D2767" i="8"/>
  <c r="D2766" i="8"/>
  <c r="D2765" i="8"/>
  <c r="D2764" i="8"/>
  <c r="D2763" i="8"/>
  <c r="D2762" i="8"/>
  <c r="D2761" i="8"/>
  <c r="D2760" i="8"/>
  <c r="D2759" i="8"/>
  <c r="D2758" i="8"/>
  <c r="D2757" i="8"/>
  <c r="D2756" i="8"/>
  <c r="D2755" i="8"/>
  <c r="D2754" i="8"/>
  <c r="D2753" i="8"/>
  <c r="D2752" i="8"/>
  <c r="D2751" i="8"/>
  <c r="D2750" i="8"/>
  <c r="D2749" i="8"/>
  <c r="D2748" i="8"/>
  <c r="D2747" i="8"/>
  <c r="D2746" i="8"/>
  <c r="D2745" i="8"/>
  <c r="D2744" i="8"/>
  <c r="D2743" i="8"/>
  <c r="D2742" i="8"/>
  <c r="D2741" i="8"/>
  <c r="D2740" i="8"/>
  <c r="D2739" i="8"/>
  <c r="D2738" i="8"/>
  <c r="D2737" i="8"/>
  <c r="D2736" i="8"/>
  <c r="D2735" i="8"/>
  <c r="D2734" i="8"/>
  <c r="D2733" i="8"/>
  <c r="D2732" i="8"/>
  <c r="D2731" i="8"/>
  <c r="D2730" i="8"/>
  <c r="D2729" i="8"/>
  <c r="D2728" i="8"/>
  <c r="D2727" i="8"/>
  <c r="D2726" i="8"/>
  <c r="D2725" i="8"/>
  <c r="D2724" i="8"/>
  <c r="D2723" i="8"/>
  <c r="D2722" i="8"/>
  <c r="D2721" i="8"/>
  <c r="D2720" i="8"/>
  <c r="D2719" i="8"/>
  <c r="D2718" i="8"/>
  <c r="D2717" i="8"/>
  <c r="D2716" i="8"/>
  <c r="D2715" i="8"/>
  <c r="D2714" i="8"/>
  <c r="D2713" i="8"/>
  <c r="D2712" i="8"/>
  <c r="D2711" i="8"/>
  <c r="D2710" i="8"/>
  <c r="D2709" i="8"/>
  <c r="D2708" i="8"/>
  <c r="D2707" i="8"/>
  <c r="D2706" i="8"/>
  <c r="D2705" i="8"/>
  <c r="D2704" i="8"/>
  <c r="D2703" i="8"/>
  <c r="D2702" i="8"/>
  <c r="D2701" i="8"/>
  <c r="D2700" i="8"/>
  <c r="D2699" i="8"/>
  <c r="D2698" i="8"/>
  <c r="D2697" i="8"/>
  <c r="D2696" i="8"/>
  <c r="D2695" i="8"/>
  <c r="D2694" i="8"/>
  <c r="D2693" i="8"/>
  <c r="D2692" i="8"/>
  <c r="D2691" i="8"/>
  <c r="D2690" i="8"/>
  <c r="D2689" i="8"/>
  <c r="D2688" i="8"/>
  <c r="D2687" i="8"/>
  <c r="D2686" i="8"/>
  <c r="D2685" i="8"/>
  <c r="D2684" i="8"/>
  <c r="D2683" i="8"/>
  <c r="D2682" i="8"/>
  <c r="D2681" i="8"/>
  <c r="D2680" i="8"/>
  <c r="D2679" i="8"/>
  <c r="D2678" i="8"/>
  <c r="D2677" i="8"/>
  <c r="D2676" i="8"/>
  <c r="D2675" i="8"/>
  <c r="D2674" i="8"/>
  <c r="D2673" i="8"/>
  <c r="D2672" i="8"/>
  <c r="D2671" i="8"/>
  <c r="D2670" i="8"/>
  <c r="D2669" i="8"/>
  <c r="D2668" i="8"/>
  <c r="D2667" i="8"/>
  <c r="D2666" i="8"/>
  <c r="D2665" i="8"/>
  <c r="D2664" i="8"/>
  <c r="D2663" i="8"/>
  <c r="D2662" i="8"/>
  <c r="D2661" i="8"/>
  <c r="D2660" i="8"/>
  <c r="D2659" i="8"/>
  <c r="D2658" i="8"/>
  <c r="D2657" i="8"/>
  <c r="D2656" i="8"/>
  <c r="D2655" i="8"/>
  <c r="D2654" i="8"/>
  <c r="D2653" i="8"/>
  <c r="D2652" i="8"/>
  <c r="D2651" i="8"/>
  <c r="D2650" i="8"/>
  <c r="D2649" i="8"/>
  <c r="D2648" i="8"/>
  <c r="D2647" i="8"/>
  <c r="D2646" i="8"/>
  <c r="D2645" i="8"/>
  <c r="D2644" i="8"/>
  <c r="D2643" i="8"/>
  <c r="D2642" i="8"/>
  <c r="D2641" i="8"/>
  <c r="D2640" i="8"/>
  <c r="D2639" i="8"/>
  <c r="D2638" i="8"/>
  <c r="D2637" i="8"/>
  <c r="D2636" i="8"/>
  <c r="D2635" i="8"/>
  <c r="D2634" i="8"/>
  <c r="D2633" i="8"/>
  <c r="D2632" i="8"/>
  <c r="D2631" i="8"/>
  <c r="D2630" i="8"/>
  <c r="D2629" i="8"/>
  <c r="D2628" i="8"/>
  <c r="D2627" i="8"/>
  <c r="D2626" i="8"/>
  <c r="D2625" i="8"/>
  <c r="D2624" i="8"/>
  <c r="D2623" i="8"/>
  <c r="D2622" i="8"/>
  <c r="D2621" i="8"/>
  <c r="D2620" i="8"/>
  <c r="D2619" i="8"/>
  <c r="D2618" i="8"/>
  <c r="D2617" i="8"/>
  <c r="D2616" i="8"/>
  <c r="D2615" i="8"/>
  <c r="D2614" i="8"/>
  <c r="D2613" i="8"/>
  <c r="D2612" i="8"/>
  <c r="D2611" i="8"/>
  <c r="D2610" i="8"/>
  <c r="D2609" i="8"/>
  <c r="D2608" i="8"/>
  <c r="D2607" i="8"/>
  <c r="D2606" i="8"/>
  <c r="D2605" i="8"/>
  <c r="D2604" i="8"/>
  <c r="D2603" i="8"/>
  <c r="D2602" i="8"/>
  <c r="D2601" i="8"/>
  <c r="D2600" i="8"/>
  <c r="D2599" i="8"/>
  <c r="D2598" i="8"/>
  <c r="D2597" i="8"/>
  <c r="D2596" i="8"/>
  <c r="D2595" i="8"/>
  <c r="D2594" i="8"/>
  <c r="D2593" i="8"/>
  <c r="D2592" i="8"/>
  <c r="D2591" i="8"/>
  <c r="D2590" i="8"/>
  <c r="D2589" i="8"/>
  <c r="D2588" i="8"/>
  <c r="D2587" i="8"/>
  <c r="D2586" i="8"/>
  <c r="D2585" i="8"/>
  <c r="D2584" i="8"/>
  <c r="D2583" i="8"/>
  <c r="D2582" i="8"/>
  <c r="D2581" i="8"/>
  <c r="D2580" i="8"/>
  <c r="D2579" i="8"/>
  <c r="D2578" i="8"/>
  <c r="D2577" i="8"/>
  <c r="D2576" i="8"/>
  <c r="D2575" i="8"/>
  <c r="D2574" i="8"/>
  <c r="D2573" i="8"/>
  <c r="D2572" i="8"/>
  <c r="D2571" i="8"/>
  <c r="D2570" i="8"/>
  <c r="D2569" i="8"/>
  <c r="D2568" i="8"/>
  <c r="D2567" i="8"/>
  <c r="D2566" i="8"/>
  <c r="D2565" i="8"/>
  <c r="D2564" i="8"/>
  <c r="D2563" i="8"/>
  <c r="D2562" i="8"/>
  <c r="D2561" i="8"/>
  <c r="D2560" i="8"/>
  <c r="D2559" i="8"/>
  <c r="D2558" i="8"/>
  <c r="D2557" i="8"/>
  <c r="D2556" i="8"/>
  <c r="D2555" i="8"/>
  <c r="D2554" i="8"/>
  <c r="D2553" i="8"/>
  <c r="D2552" i="8"/>
  <c r="D2551" i="8"/>
  <c r="D2550" i="8"/>
  <c r="D2549" i="8"/>
  <c r="D2548" i="8"/>
  <c r="D2547" i="8"/>
  <c r="D2546" i="8"/>
  <c r="D2545" i="8"/>
  <c r="D2544" i="8"/>
  <c r="D2543" i="8"/>
  <c r="D2542" i="8"/>
  <c r="D2541" i="8"/>
  <c r="D2540" i="8"/>
  <c r="D2539" i="8"/>
  <c r="D2538" i="8"/>
  <c r="D2537" i="8"/>
  <c r="D2536" i="8"/>
  <c r="D2535" i="8"/>
  <c r="D2534" i="8"/>
  <c r="D2533" i="8"/>
  <c r="D2532" i="8"/>
  <c r="D2531" i="8"/>
  <c r="D2530" i="8"/>
  <c r="D2529" i="8"/>
  <c r="D2528" i="8"/>
  <c r="D2527" i="8"/>
  <c r="D2526" i="8"/>
  <c r="D2525" i="8"/>
  <c r="D2524" i="8"/>
  <c r="D2523" i="8"/>
  <c r="D2522" i="8"/>
  <c r="D2521" i="8"/>
  <c r="D2520" i="8"/>
  <c r="D2519" i="8"/>
  <c r="D2518" i="8"/>
  <c r="D2517" i="8"/>
  <c r="D2516" i="8"/>
  <c r="D2515" i="8"/>
  <c r="D2514" i="8"/>
  <c r="D2513" i="8"/>
  <c r="D2512" i="8"/>
  <c r="D2511" i="8"/>
  <c r="D2510" i="8"/>
  <c r="D2509" i="8"/>
  <c r="D2508" i="8"/>
  <c r="D2507" i="8"/>
  <c r="D2506" i="8"/>
  <c r="D2505" i="8"/>
  <c r="D2504" i="8"/>
  <c r="D2503" i="8"/>
  <c r="D2502" i="8"/>
  <c r="D2501" i="8"/>
  <c r="D2500" i="8"/>
  <c r="D2499" i="8"/>
  <c r="D2498" i="8"/>
  <c r="D2497" i="8"/>
  <c r="D2496" i="8"/>
  <c r="D2495" i="8"/>
  <c r="D2494" i="8"/>
  <c r="D2493" i="8"/>
  <c r="D2492" i="8"/>
  <c r="D2491" i="8"/>
  <c r="D2490" i="8"/>
  <c r="D2489" i="8"/>
  <c r="D2488" i="8"/>
  <c r="D2487" i="8"/>
  <c r="D2486" i="8"/>
  <c r="D2485" i="8"/>
  <c r="D2484" i="8"/>
  <c r="D2483" i="8"/>
  <c r="D2482" i="8"/>
  <c r="D2481" i="8"/>
  <c r="D2480" i="8"/>
  <c r="D2479" i="8"/>
  <c r="D2478" i="8"/>
  <c r="D2477" i="8"/>
  <c r="D2476" i="8"/>
  <c r="D2475" i="8"/>
  <c r="D2474" i="8"/>
  <c r="D2473" i="8"/>
  <c r="D2472" i="8"/>
  <c r="D2471" i="8"/>
  <c r="D2470" i="8"/>
  <c r="D2469" i="8"/>
  <c r="D2468" i="8"/>
  <c r="D2467" i="8"/>
  <c r="D2466" i="8"/>
  <c r="D2465" i="8"/>
  <c r="D2464" i="8"/>
  <c r="D2463" i="8"/>
  <c r="D2462" i="8"/>
  <c r="D2461" i="8"/>
  <c r="D2460" i="8"/>
  <c r="D2459" i="8"/>
  <c r="D2458" i="8"/>
  <c r="D2457" i="8"/>
  <c r="D2456" i="8"/>
  <c r="D2455" i="8"/>
  <c r="D2454" i="8"/>
  <c r="D2453" i="8"/>
  <c r="D2452" i="8"/>
  <c r="D2451" i="8"/>
  <c r="D2450" i="8"/>
  <c r="D2449" i="8"/>
  <c r="D2448" i="8"/>
  <c r="D2447" i="8"/>
  <c r="D2446" i="8"/>
  <c r="D2445" i="8"/>
  <c r="D2444" i="8"/>
  <c r="D2443" i="8"/>
  <c r="D2442" i="8"/>
  <c r="D2441" i="8"/>
  <c r="D2440" i="8"/>
  <c r="D2439" i="8"/>
  <c r="D2438" i="8"/>
  <c r="D2437" i="8"/>
  <c r="D2436" i="8"/>
  <c r="D2435" i="8"/>
  <c r="D2434" i="8"/>
  <c r="D2433" i="8"/>
  <c r="D2432" i="8"/>
  <c r="D2431" i="8"/>
  <c r="D2430" i="8"/>
  <c r="D2429" i="8"/>
  <c r="D2428" i="8"/>
  <c r="D2427" i="8"/>
  <c r="D2426" i="8"/>
  <c r="D2425" i="8"/>
  <c r="D2424" i="8"/>
  <c r="D2423" i="8"/>
  <c r="D2422" i="8"/>
  <c r="D2421" i="8"/>
  <c r="D2420" i="8"/>
  <c r="D2419" i="8"/>
  <c r="D2418" i="8"/>
  <c r="D2417" i="8"/>
  <c r="D2416" i="8"/>
  <c r="D2415" i="8"/>
  <c r="D2414" i="8"/>
  <c r="D2413" i="8"/>
  <c r="D2412" i="8"/>
  <c r="D2411" i="8"/>
  <c r="D2410" i="8"/>
  <c r="D2409" i="8"/>
  <c r="D2408" i="8"/>
  <c r="D2407" i="8"/>
  <c r="D2406" i="8"/>
  <c r="D2405" i="8"/>
  <c r="D2404" i="8"/>
  <c r="D2403" i="8"/>
  <c r="D2402" i="8"/>
  <c r="D2401" i="8"/>
  <c r="D2400" i="8"/>
  <c r="D2399" i="8"/>
  <c r="D2398" i="8"/>
  <c r="D2397" i="8"/>
  <c r="D2396" i="8"/>
  <c r="D2395" i="8"/>
  <c r="D2394" i="8"/>
  <c r="D2393" i="8"/>
  <c r="D2392" i="8"/>
  <c r="D2391" i="8"/>
  <c r="D2390" i="8"/>
  <c r="D2389" i="8"/>
  <c r="D2388" i="8"/>
  <c r="D2387" i="8"/>
  <c r="D2386" i="8"/>
  <c r="D2385" i="8"/>
  <c r="D2384" i="8"/>
  <c r="D2383" i="8"/>
  <c r="D2382" i="8"/>
  <c r="D2381" i="8"/>
  <c r="D2380" i="8"/>
  <c r="D2379" i="8"/>
  <c r="D2378" i="8"/>
  <c r="D2377" i="8"/>
  <c r="D2376" i="8"/>
  <c r="D2375" i="8"/>
  <c r="D2374" i="8"/>
  <c r="D2373" i="8"/>
  <c r="D2372" i="8"/>
  <c r="D2371" i="8"/>
  <c r="D2370" i="8"/>
  <c r="D2369" i="8"/>
  <c r="D2368" i="8"/>
  <c r="D2367" i="8"/>
  <c r="D2366" i="8"/>
  <c r="D2365" i="8"/>
  <c r="D2364" i="8"/>
  <c r="D2363" i="8"/>
  <c r="D2362" i="8"/>
  <c r="D2361" i="8"/>
  <c r="D2360" i="8"/>
  <c r="D2359" i="8"/>
  <c r="D2358" i="8"/>
  <c r="D2357" i="8"/>
  <c r="D2356" i="8"/>
  <c r="D2355" i="8"/>
  <c r="D2354" i="8"/>
  <c r="D2353" i="8"/>
  <c r="D2352" i="8"/>
  <c r="D2351" i="8"/>
  <c r="D2350" i="8"/>
  <c r="D2349" i="8"/>
  <c r="D2348" i="8"/>
  <c r="D2347" i="8"/>
  <c r="D2346" i="8"/>
  <c r="D2345" i="8"/>
  <c r="D2344" i="8"/>
  <c r="D2343" i="8"/>
  <c r="D2342" i="8"/>
  <c r="D2341" i="8"/>
  <c r="D2340" i="8"/>
  <c r="D2339" i="8"/>
  <c r="D2338" i="8"/>
  <c r="D2337" i="8"/>
  <c r="D2336" i="8"/>
  <c r="D2335" i="8"/>
  <c r="D2334" i="8"/>
  <c r="D2333" i="8"/>
  <c r="D2332" i="8"/>
  <c r="D2331" i="8"/>
  <c r="D2330" i="8"/>
  <c r="D2329" i="8"/>
  <c r="D2328" i="8"/>
  <c r="D2327" i="8"/>
  <c r="D2326" i="8"/>
  <c r="D2325" i="8"/>
  <c r="D2324" i="8"/>
  <c r="D2323" i="8"/>
  <c r="D2322" i="8"/>
  <c r="D2321" i="8"/>
  <c r="D2320" i="8"/>
  <c r="D2319" i="8"/>
  <c r="D2318" i="8"/>
  <c r="D2317" i="8"/>
  <c r="D2316" i="8"/>
  <c r="D2315" i="8"/>
  <c r="D2314" i="8"/>
  <c r="D2313" i="8"/>
  <c r="D2312" i="8"/>
  <c r="D2311" i="8"/>
  <c r="D2310" i="8"/>
  <c r="D2309" i="8"/>
  <c r="D2308" i="8"/>
  <c r="D2307" i="8"/>
  <c r="D2306" i="8"/>
  <c r="D2305" i="8"/>
  <c r="D2304" i="8"/>
  <c r="D2303" i="8"/>
  <c r="D2302" i="8"/>
  <c r="D2301" i="8"/>
  <c r="D2300" i="8"/>
  <c r="D2299" i="8"/>
  <c r="D2298" i="8"/>
  <c r="D2297" i="8"/>
  <c r="D2296" i="8"/>
  <c r="D2295" i="8"/>
  <c r="D2294" i="8"/>
  <c r="D2293" i="8"/>
  <c r="D2292" i="8"/>
  <c r="D2291" i="8"/>
  <c r="D2290" i="8"/>
  <c r="D2289" i="8"/>
  <c r="D2288" i="8"/>
  <c r="D2287" i="8"/>
  <c r="D2286" i="8"/>
  <c r="D2285" i="8"/>
  <c r="D2284" i="8"/>
  <c r="D2283" i="8"/>
  <c r="D2282" i="8"/>
  <c r="D2281" i="8"/>
  <c r="D2280" i="8"/>
  <c r="D2279" i="8"/>
  <c r="D2278" i="8"/>
  <c r="D2277" i="8"/>
  <c r="D2276" i="8"/>
  <c r="D2275" i="8"/>
  <c r="D2274" i="8"/>
  <c r="D2273" i="8"/>
  <c r="D2272" i="8"/>
  <c r="D2271" i="8"/>
  <c r="D2270" i="8"/>
  <c r="D2269" i="8"/>
  <c r="D2268" i="8"/>
  <c r="D2267" i="8"/>
  <c r="D2266" i="8"/>
  <c r="D2265" i="8"/>
  <c r="D2264" i="8"/>
  <c r="D2263" i="8"/>
  <c r="D2262" i="8"/>
  <c r="D2261" i="8"/>
  <c r="D2260" i="8"/>
  <c r="D2259" i="8"/>
  <c r="D2258" i="8"/>
  <c r="D2257" i="8"/>
  <c r="D2256" i="8"/>
  <c r="D2255" i="8"/>
  <c r="D2254" i="8"/>
  <c r="D2253" i="8"/>
  <c r="D2252" i="8"/>
  <c r="D2251" i="8"/>
  <c r="D2250" i="8"/>
  <c r="D2249" i="8"/>
  <c r="D2248" i="8"/>
  <c r="D2247" i="8"/>
  <c r="D2246" i="8"/>
  <c r="D2245" i="8"/>
  <c r="D2244" i="8"/>
  <c r="D2243" i="8"/>
  <c r="D2242" i="8"/>
  <c r="D2241" i="8"/>
  <c r="D2240" i="8"/>
  <c r="D2239" i="8"/>
  <c r="D2238" i="8"/>
  <c r="D2237" i="8"/>
  <c r="D2236" i="8"/>
  <c r="D2235" i="8"/>
  <c r="D2234" i="8"/>
  <c r="D2233" i="8"/>
  <c r="D2232" i="8"/>
  <c r="D2231" i="8"/>
  <c r="D2230" i="8"/>
  <c r="D2229" i="8"/>
  <c r="D2228" i="8"/>
  <c r="D2227" i="8"/>
  <c r="D2226" i="8"/>
  <c r="D2225" i="8"/>
  <c r="D2224" i="8"/>
  <c r="D2223" i="8"/>
  <c r="D2222" i="8"/>
  <c r="D2221" i="8"/>
  <c r="D2220" i="8"/>
  <c r="D2219" i="8"/>
  <c r="D2218" i="8"/>
  <c r="D2217" i="8"/>
  <c r="D2216" i="8"/>
  <c r="D2215" i="8"/>
  <c r="D2214" i="8"/>
  <c r="D2213" i="8"/>
  <c r="D2212" i="8"/>
  <c r="D2211" i="8"/>
  <c r="D2210" i="8"/>
  <c r="D2209" i="8"/>
  <c r="D2208" i="8"/>
  <c r="D2207" i="8"/>
  <c r="D2206" i="8"/>
  <c r="D2205" i="8"/>
  <c r="D2204" i="8"/>
  <c r="D2203" i="8"/>
  <c r="D2202" i="8"/>
  <c r="D2201" i="8"/>
  <c r="D2200" i="8"/>
  <c r="D2199" i="8"/>
  <c r="D2198" i="8"/>
  <c r="D2197" i="8"/>
  <c r="D2196" i="8"/>
  <c r="D2195" i="8"/>
  <c r="D2194" i="8"/>
  <c r="D2193" i="8"/>
  <c r="D2192" i="8"/>
  <c r="D2191" i="8"/>
  <c r="D2190" i="8"/>
  <c r="D2189" i="8"/>
  <c r="D2188" i="8"/>
  <c r="D2187" i="8"/>
  <c r="D2186" i="8"/>
  <c r="D2185" i="8"/>
  <c r="D2184" i="8"/>
  <c r="D2183" i="8"/>
  <c r="D2182" i="8"/>
  <c r="D2181" i="8"/>
  <c r="D2180" i="8"/>
  <c r="D2179" i="8"/>
  <c r="D2178" i="8"/>
  <c r="D2177" i="8"/>
  <c r="D2176" i="8"/>
  <c r="D2175" i="8"/>
  <c r="D2174" i="8"/>
  <c r="D2173" i="8"/>
  <c r="D2172" i="8"/>
  <c r="D2171" i="8"/>
  <c r="D2170" i="8"/>
  <c r="D2169" i="8"/>
  <c r="D2168" i="8"/>
  <c r="D2167" i="8"/>
  <c r="D2166" i="8"/>
  <c r="D2165" i="8"/>
  <c r="D2164" i="8"/>
  <c r="D2163" i="8"/>
  <c r="D2162" i="8"/>
  <c r="D2161" i="8"/>
  <c r="D2160" i="8"/>
  <c r="D2159" i="8"/>
  <c r="D2158" i="8"/>
  <c r="D2157" i="8"/>
  <c r="D2156" i="8"/>
  <c r="D2155" i="8"/>
  <c r="D2154" i="8"/>
  <c r="D2153" i="8"/>
  <c r="D2152" i="8"/>
  <c r="D2151" i="8"/>
  <c r="D2150" i="8"/>
  <c r="D2149" i="8"/>
  <c r="D2148" i="8"/>
  <c r="D2147" i="8"/>
  <c r="D2146" i="8"/>
  <c r="D2145" i="8"/>
  <c r="D2144" i="8"/>
  <c r="D2143" i="8"/>
  <c r="D2142" i="8"/>
  <c r="D2141" i="8"/>
  <c r="D2140" i="8"/>
  <c r="D2139" i="8"/>
  <c r="D2138" i="8"/>
  <c r="D2137" i="8"/>
  <c r="D2136" i="8"/>
  <c r="D2135" i="8"/>
  <c r="D2134" i="8"/>
  <c r="D2133" i="8"/>
  <c r="D2132" i="8"/>
  <c r="D2131" i="8"/>
  <c r="D2130" i="8"/>
  <c r="D2129" i="8"/>
  <c r="D2128" i="8"/>
  <c r="D2127" i="8"/>
  <c r="D2126" i="8"/>
  <c r="D2125" i="8"/>
  <c r="D2124" i="8"/>
  <c r="D2123" i="8"/>
  <c r="D2122" i="8"/>
  <c r="D2121" i="8"/>
  <c r="D2120" i="8"/>
  <c r="D2119" i="8"/>
  <c r="D2118" i="8"/>
  <c r="D2117" i="8"/>
  <c r="D2116" i="8"/>
  <c r="D2115" i="8"/>
  <c r="D2114" i="8"/>
  <c r="D2113" i="8"/>
  <c r="D2112" i="8"/>
  <c r="D2111" i="8"/>
  <c r="D2110" i="8"/>
  <c r="D2109" i="8"/>
  <c r="D2108" i="8"/>
  <c r="D2107" i="8"/>
  <c r="D2106" i="8"/>
  <c r="D2105" i="8"/>
  <c r="D2104" i="8"/>
  <c r="D2103" i="8"/>
  <c r="D2102" i="8"/>
  <c r="D2101" i="8"/>
  <c r="D2100" i="8"/>
  <c r="D2099" i="8"/>
  <c r="D2098" i="8"/>
  <c r="D2097" i="8"/>
  <c r="D2096" i="8"/>
  <c r="D2095" i="8"/>
  <c r="D2094" i="8"/>
  <c r="D2093" i="8"/>
  <c r="D2092" i="8"/>
  <c r="D2091" i="8"/>
  <c r="D2090" i="8"/>
  <c r="D2089" i="8"/>
  <c r="D2088" i="8"/>
  <c r="D2087" i="8"/>
  <c r="D2086" i="8"/>
  <c r="D2085" i="8"/>
  <c r="D2084" i="8"/>
  <c r="D2083" i="8"/>
  <c r="D2082" i="8"/>
  <c r="D2081" i="8"/>
  <c r="D2080" i="8"/>
  <c r="D2079" i="8"/>
  <c r="D2078" i="8"/>
  <c r="D2077" i="8"/>
  <c r="D2076" i="8"/>
  <c r="D2075" i="8"/>
  <c r="D2074" i="8"/>
  <c r="D2073" i="8"/>
  <c r="D2072" i="8"/>
  <c r="D2071" i="8"/>
  <c r="D2070" i="8"/>
  <c r="D2069" i="8"/>
  <c r="D2068" i="8"/>
  <c r="D2067" i="8"/>
  <c r="D2066" i="8"/>
  <c r="D2065" i="8"/>
  <c r="D2064" i="8"/>
  <c r="D2063" i="8"/>
  <c r="D2062" i="8"/>
  <c r="D2061" i="8"/>
  <c r="D2060" i="8"/>
  <c r="D2059" i="8"/>
  <c r="D2058" i="8"/>
  <c r="D2057" i="8"/>
  <c r="D2056" i="8"/>
  <c r="D2055" i="8"/>
  <c r="D2054" i="8"/>
  <c r="D2053" i="8"/>
  <c r="D2052" i="8"/>
  <c r="D2051" i="8"/>
  <c r="D2050" i="8"/>
  <c r="D2049" i="8"/>
  <c r="D2048" i="8"/>
  <c r="D2047" i="8"/>
  <c r="D2046" i="8"/>
  <c r="D2045" i="8"/>
  <c r="D2044" i="8"/>
  <c r="D2043" i="8"/>
  <c r="D2042" i="8"/>
  <c r="D2041" i="8"/>
  <c r="D2040" i="8"/>
  <c r="D2039" i="8"/>
  <c r="D2038" i="8"/>
  <c r="D2037" i="8"/>
  <c r="D2036" i="8"/>
  <c r="D2035" i="8"/>
  <c r="D2034" i="8"/>
  <c r="D2033" i="8"/>
  <c r="D2032" i="8"/>
  <c r="D2031" i="8"/>
  <c r="D2030" i="8"/>
  <c r="D2029" i="8"/>
  <c r="D2028" i="8"/>
  <c r="D2027" i="8"/>
  <c r="D2026" i="8"/>
  <c r="D2025" i="8"/>
  <c r="D2024" i="8"/>
  <c r="D2023" i="8"/>
  <c r="D2022" i="8"/>
  <c r="D2021" i="8"/>
  <c r="D2020" i="8"/>
  <c r="D2019" i="8"/>
  <c r="D2018" i="8"/>
  <c r="D2017" i="8"/>
  <c r="D2016" i="8"/>
  <c r="D2015" i="8"/>
  <c r="D2014" i="8"/>
  <c r="D2013" i="8"/>
  <c r="D2012" i="8"/>
  <c r="D2011" i="8"/>
  <c r="D2010" i="8"/>
  <c r="D2009" i="8"/>
  <c r="D2008" i="8"/>
  <c r="D2007" i="8"/>
  <c r="D2006" i="8"/>
  <c r="D2005" i="8"/>
  <c r="D2004" i="8"/>
  <c r="D2003" i="8"/>
  <c r="D2002" i="8"/>
  <c r="D2001" i="8"/>
  <c r="D2000" i="8"/>
  <c r="D1999" i="8"/>
  <c r="D1998" i="8"/>
  <c r="D1997" i="8"/>
  <c r="D1996" i="8"/>
  <c r="D1995" i="8"/>
  <c r="D1994" i="8"/>
  <c r="D1993" i="8"/>
  <c r="D1992" i="8"/>
  <c r="D1991" i="8"/>
  <c r="D1990" i="8"/>
  <c r="D1989" i="8"/>
  <c r="D1988" i="8"/>
  <c r="D1987" i="8"/>
  <c r="D1986" i="8"/>
  <c r="D1985" i="8"/>
  <c r="D1984" i="8"/>
  <c r="D1983" i="8"/>
  <c r="D1982" i="8"/>
  <c r="D1981" i="8"/>
  <c r="D1980" i="8"/>
  <c r="D1979" i="8"/>
  <c r="D1978" i="8"/>
  <c r="D1977" i="8"/>
  <c r="D1976" i="8"/>
  <c r="D1975" i="8"/>
  <c r="D1974" i="8"/>
  <c r="D1973" i="8"/>
  <c r="D1972" i="8"/>
  <c r="D1971" i="8"/>
  <c r="D1970" i="8"/>
  <c r="D1969" i="8"/>
  <c r="D1968" i="8"/>
  <c r="D1967" i="8"/>
  <c r="D1966" i="8"/>
  <c r="D1965" i="8"/>
  <c r="D1964" i="8"/>
  <c r="D1963" i="8"/>
  <c r="D1962" i="8"/>
  <c r="D1961" i="8"/>
  <c r="D1960" i="8"/>
  <c r="D1959" i="8"/>
  <c r="D1958" i="8"/>
  <c r="D1957" i="8"/>
  <c r="D1956" i="8"/>
  <c r="D1955" i="8"/>
  <c r="D1954" i="8"/>
  <c r="D1953" i="8"/>
  <c r="D1952" i="8"/>
  <c r="D1951" i="8"/>
  <c r="D1950" i="8"/>
  <c r="D1949" i="8"/>
  <c r="D1948" i="8"/>
  <c r="D1947" i="8"/>
  <c r="D1946" i="8"/>
  <c r="D1945" i="8"/>
  <c r="D1944" i="8"/>
  <c r="D1943" i="8"/>
  <c r="D1942" i="8"/>
  <c r="D1941" i="8"/>
  <c r="D1940" i="8"/>
  <c r="D1939" i="8"/>
  <c r="D1938" i="8"/>
  <c r="D1937" i="8"/>
  <c r="D1936" i="8"/>
  <c r="D1935" i="8"/>
  <c r="D1934" i="8"/>
  <c r="D1933" i="8"/>
  <c r="D1932" i="8"/>
  <c r="D1931" i="8"/>
  <c r="D1930" i="8"/>
  <c r="D1929" i="8"/>
  <c r="D1928" i="8"/>
  <c r="D1927" i="8"/>
  <c r="D1926" i="8"/>
  <c r="D1925" i="8"/>
  <c r="D1924" i="8"/>
  <c r="D1923" i="8"/>
  <c r="D1922" i="8"/>
  <c r="D1921" i="8"/>
  <c r="D1920" i="8"/>
  <c r="D1919" i="8"/>
  <c r="D1918" i="8"/>
  <c r="D1917" i="8"/>
  <c r="D1916" i="8"/>
  <c r="D1915" i="8"/>
  <c r="D1914" i="8"/>
  <c r="D1913" i="8"/>
  <c r="D1912" i="8"/>
  <c r="D1911" i="8"/>
  <c r="D1910" i="8"/>
  <c r="D1909" i="8"/>
  <c r="D1908" i="8"/>
  <c r="D1907" i="8"/>
  <c r="D1906" i="8"/>
  <c r="D1905" i="8"/>
  <c r="D1904" i="8"/>
  <c r="D1903" i="8"/>
  <c r="D1902" i="8"/>
  <c r="D1901" i="8"/>
  <c r="D1900" i="8"/>
  <c r="D1899" i="8"/>
  <c r="D1898" i="8"/>
  <c r="D1897" i="8"/>
  <c r="D1896" i="8"/>
  <c r="D1895" i="8"/>
  <c r="D1894" i="8"/>
  <c r="D1893" i="8"/>
  <c r="D1892" i="8"/>
  <c r="D1891" i="8"/>
  <c r="D1890" i="8"/>
  <c r="D1889" i="8"/>
  <c r="D1888" i="8"/>
  <c r="D1887" i="8"/>
  <c r="D1886" i="8"/>
  <c r="D1885" i="8"/>
  <c r="D1884" i="8"/>
  <c r="D1883" i="8"/>
  <c r="D1882" i="8"/>
  <c r="D1881" i="8"/>
  <c r="D1880" i="8"/>
  <c r="D1879" i="8"/>
  <c r="D1878" i="8"/>
  <c r="D1877" i="8"/>
  <c r="D1876" i="8"/>
  <c r="D1875" i="8"/>
  <c r="D1874" i="8"/>
  <c r="D1873" i="8"/>
  <c r="D1872" i="8"/>
  <c r="D1871" i="8"/>
  <c r="D1870" i="8"/>
  <c r="D1869" i="8"/>
  <c r="D1868" i="8"/>
  <c r="D1867" i="8"/>
  <c r="D1866" i="8"/>
  <c r="D1865" i="8"/>
  <c r="D1864" i="8"/>
  <c r="D1863" i="8"/>
  <c r="D1862" i="8"/>
  <c r="D1861" i="8"/>
  <c r="D1860" i="8"/>
  <c r="D1859" i="8"/>
  <c r="D1858" i="8"/>
  <c r="D1857" i="8"/>
  <c r="D1856" i="8"/>
  <c r="D1855" i="8"/>
  <c r="D1854" i="8"/>
  <c r="D1853" i="8"/>
  <c r="D1852" i="8"/>
  <c r="D1851" i="8"/>
  <c r="D1850" i="8"/>
  <c r="D1849" i="8"/>
  <c r="D1848" i="8"/>
  <c r="D1847" i="8"/>
  <c r="D1846" i="8"/>
  <c r="D1845" i="8"/>
  <c r="D1844" i="8"/>
  <c r="D1843" i="8"/>
  <c r="D1842" i="8"/>
  <c r="D1841" i="8"/>
  <c r="D1840" i="8"/>
  <c r="D1839" i="8"/>
  <c r="D1838" i="8"/>
  <c r="D1837" i="8"/>
  <c r="D1836" i="8"/>
  <c r="D1835" i="8"/>
  <c r="D1834" i="8"/>
  <c r="D1833" i="8"/>
  <c r="D1832" i="8"/>
  <c r="D1831" i="8"/>
  <c r="D1830" i="8"/>
  <c r="D1829" i="8"/>
  <c r="D1828" i="8"/>
  <c r="D1827" i="8"/>
  <c r="D1826" i="8"/>
  <c r="D1825" i="8"/>
  <c r="D1824" i="8"/>
  <c r="D1823" i="8"/>
  <c r="D1822" i="8"/>
  <c r="D1821" i="8"/>
  <c r="D1820" i="8"/>
  <c r="D1819" i="8"/>
  <c r="D1818" i="8"/>
  <c r="D1817" i="8"/>
  <c r="D1816" i="8"/>
  <c r="D1815" i="8"/>
  <c r="D1814" i="8"/>
  <c r="D1813" i="8"/>
  <c r="D1812" i="8"/>
  <c r="D1811" i="8"/>
  <c r="D1810" i="8"/>
  <c r="D1809" i="8"/>
  <c r="D1808" i="8"/>
  <c r="D1807" i="8"/>
  <c r="D1806" i="8"/>
  <c r="D1805" i="8"/>
  <c r="D1804" i="8"/>
  <c r="D1803" i="8"/>
  <c r="D1802" i="8"/>
  <c r="D1801" i="8"/>
  <c r="D1800" i="8"/>
  <c r="D1799" i="8"/>
  <c r="D1798" i="8"/>
  <c r="D1797" i="8"/>
  <c r="D1796" i="8"/>
  <c r="D1795" i="8"/>
  <c r="D1794" i="8"/>
  <c r="D1793" i="8"/>
  <c r="D1792" i="8"/>
  <c r="D1791" i="8"/>
  <c r="D1790" i="8"/>
  <c r="D1789" i="8"/>
  <c r="D1788" i="8"/>
  <c r="D1787" i="8"/>
  <c r="D1786" i="8"/>
  <c r="D1785" i="8"/>
  <c r="D1784" i="8"/>
  <c r="D1783" i="8"/>
  <c r="D1782" i="8"/>
  <c r="D1781" i="8"/>
  <c r="D1780" i="8"/>
  <c r="D1779" i="8"/>
  <c r="D1778" i="8"/>
  <c r="D1777" i="8"/>
  <c r="D1776" i="8"/>
  <c r="D1775" i="8"/>
  <c r="D1774" i="8"/>
  <c r="D1773" i="8"/>
  <c r="D1772" i="8"/>
  <c r="D1771" i="8"/>
  <c r="D1770" i="8"/>
  <c r="D1769" i="8"/>
  <c r="D1768" i="8"/>
  <c r="D1767" i="8"/>
  <c r="D1766" i="8"/>
  <c r="D1765" i="8"/>
  <c r="D1764" i="8"/>
  <c r="D1763" i="8"/>
  <c r="D1762" i="8"/>
  <c r="D1761" i="8"/>
  <c r="D1760" i="8"/>
  <c r="D1759" i="8"/>
  <c r="D1758" i="8"/>
  <c r="D1757" i="8"/>
  <c r="D1756" i="8"/>
  <c r="D1755" i="8"/>
  <c r="D1754" i="8"/>
  <c r="D1753" i="8"/>
  <c r="D1752" i="8"/>
  <c r="D1751" i="8"/>
  <c r="D1750" i="8"/>
  <c r="D1749" i="8"/>
  <c r="D1748" i="8"/>
  <c r="D1747" i="8"/>
  <c r="D1746" i="8"/>
  <c r="D1745" i="8"/>
  <c r="D1744" i="8"/>
  <c r="D1743" i="8"/>
  <c r="D1742" i="8"/>
  <c r="D1741" i="8"/>
  <c r="D1740" i="8"/>
  <c r="D1739" i="8"/>
  <c r="D1738" i="8"/>
  <c r="D1737" i="8"/>
  <c r="D1736" i="8"/>
  <c r="D1735" i="8"/>
  <c r="D1734" i="8"/>
  <c r="D1733" i="8"/>
  <c r="D1732" i="8"/>
  <c r="D1731" i="8"/>
  <c r="D1730" i="8"/>
  <c r="D1729" i="8"/>
  <c r="D1728" i="8"/>
  <c r="D1727" i="8"/>
  <c r="D1726" i="8"/>
  <c r="D1725" i="8"/>
  <c r="D1724" i="8"/>
  <c r="D1723" i="8"/>
  <c r="D1722" i="8"/>
  <c r="D1721" i="8"/>
  <c r="D1720" i="8"/>
  <c r="D1719" i="8"/>
  <c r="D1718" i="8"/>
  <c r="D1717" i="8"/>
  <c r="D1716" i="8"/>
  <c r="D1715" i="8"/>
  <c r="D1714" i="8"/>
  <c r="D1713" i="8"/>
  <c r="D1712" i="8"/>
  <c r="D1711" i="8"/>
  <c r="D1710" i="8"/>
  <c r="D1709" i="8"/>
  <c r="D1708" i="8"/>
  <c r="D1707" i="8"/>
  <c r="D1706" i="8"/>
  <c r="D1705" i="8"/>
  <c r="D1704" i="8"/>
  <c r="D1703" i="8"/>
  <c r="D1702" i="8"/>
  <c r="D1701" i="8"/>
  <c r="D1700" i="8"/>
  <c r="D1699" i="8"/>
  <c r="D1698" i="8"/>
  <c r="D1697" i="8"/>
  <c r="D1696" i="8"/>
  <c r="D1695" i="8"/>
  <c r="D1694" i="8"/>
  <c r="D1693" i="8"/>
  <c r="D1692" i="8"/>
  <c r="D1691" i="8"/>
  <c r="D1690" i="8"/>
  <c r="D1689" i="8"/>
  <c r="D1688" i="8"/>
  <c r="D1687" i="8"/>
  <c r="D1686" i="8"/>
  <c r="D1685" i="8"/>
  <c r="D1684" i="8"/>
  <c r="D1683" i="8"/>
  <c r="D1682" i="8"/>
  <c r="D1681" i="8"/>
  <c r="D1680" i="8"/>
  <c r="D1679" i="8"/>
  <c r="D1678" i="8"/>
  <c r="D1677" i="8"/>
  <c r="D1676" i="8"/>
  <c r="D1675" i="8"/>
  <c r="D1674" i="8"/>
  <c r="D1673" i="8"/>
  <c r="D1672" i="8"/>
  <c r="D1671" i="8"/>
  <c r="D1670" i="8"/>
  <c r="D1669" i="8"/>
  <c r="D1668" i="8"/>
  <c r="D1667" i="8"/>
  <c r="D1666" i="8"/>
  <c r="D1665" i="8"/>
  <c r="D1664" i="8"/>
  <c r="D1663" i="8"/>
  <c r="D1662" i="8"/>
  <c r="D1661" i="8"/>
  <c r="D1660" i="8"/>
  <c r="D1659" i="8"/>
  <c r="D1658" i="8"/>
  <c r="D1657" i="8"/>
  <c r="D1656" i="8"/>
  <c r="D1655" i="8"/>
  <c r="D1654" i="8"/>
  <c r="D1653" i="8"/>
  <c r="D1652" i="8"/>
  <c r="D1651" i="8"/>
  <c r="D1650" i="8"/>
  <c r="D1649" i="8"/>
  <c r="D1648" i="8"/>
  <c r="D1647" i="8"/>
  <c r="D1646" i="8"/>
  <c r="D1645" i="8"/>
  <c r="D1644" i="8"/>
  <c r="D1643" i="8"/>
  <c r="D1642" i="8"/>
  <c r="D1641" i="8"/>
  <c r="D1640" i="8"/>
  <c r="D1639" i="8"/>
  <c r="D1638" i="8"/>
  <c r="D1637" i="8"/>
  <c r="D1636" i="8"/>
  <c r="D1635" i="8"/>
  <c r="D1634" i="8"/>
  <c r="D1633" i="8"/>
  <c r="D1632" i="8"/>
  <c r="D1631" i="8"/>
  <c r="D1630" i="8"/>
  <c r="D1629" i="8"/>
  <c r="D1628" i="8"/>
  <c r="D1627" i="8"/>
  <c r="D1626" i="8"/>
  <c r="D1625" i="8"/>
  <c r="D1624" i="8"/>
  <c r="D1623" i="8"/>
  <c r="D1622" i="8"/>
  <c r="D1621" i="8"/>
  <c r="D1620" i="8"/>
  <c r="D1619" i="8"/>
  <c r="D1618" i="8"/>
  <c r="D1617" i="8"/>
  <c r="D1616" i="8"/>
  <c r="D1615" i="8"/>
  <c r="D1614" i="8"/>
  <c r="D1613" i="8"/>
  <c r="D1612" i="8"/>
  <c r="D1611" i="8"/>
  <c r="D1610" i="8"/>
  <c r="D1609" i="8"/>
  <c r="D1608" i="8"/>
  <c r="D1607" i="8"/>
  <c r="D1606" i="8"/>
  <c r="D1605" i="8"/>
  <c r="D1604" i="8"/>
  <c r="D1603" i="8"/>
  <c r="D1602" i="8"/>
  <c r="D1601" i="8"/>
  <c r="D1600" i="8"/>
  <c r="D1599" i="8"/>
  <c r="D1598" i="8"/>
  <c r="D1597" i="8"/>
  <c r="D1596" i="8"/>
  <c r="D1595" i="8"/>
  <c r="D1594" i="8"/>
  <c r="D1593" i="8"/>
  <c r="D1592" i="8"/>
  <c r="D1591" i="8"/>
  <c r="D1590" i="8"/>
  <c r="D1589" i="8"/>
  <c r="D1588" i="8"/>
  <c r="D1587" i="8"/>
  <c r="D1586" i="8"/>
  <c r="D1585" i="8"/>
  <c r="D1584" i="8"/>
  <c r="D1583" i="8"/>
  <c r="D1582" i="8"/>
  <c r="D1581" i="8"/>
  <c r="D1580" i="8"/>
  <c r="D1579" i="8"/>
  <c r="D1578" i="8"/>
  <c r="D1577" i="8"/>
  <c r="D1576" i="8"/>
  <c r="D1575" i="8"/>
  <c r="D1574" i="8"/>
  <c r="D1573" i="8"/>
  <c r="D1572" i="8"/>
  <c r="D1571" i="8"/>
  <c r="D1570" i="8"/>
  <c r="D1569" i="8"/>
  <c r="D1568" i="8"/>
  <c r="D1567" i="8"/>
  <c r="D1566" i="8"/>
  <c r="D1565" i="8"/>
  <c r="D1564" i="8"/>
  <c r="D1563" i="8"/>
  <c r="D1562" i="8"/>
  <c r="D1561" i="8"/>
  <c r="D1560" i="8"/>
  <c r="D1559" i="8"/>
  <c r="D1558" i="8"/>
  <c r="D1557" i="8"/>
  <c r="D1556" i="8"/>
  <c r="D1555" i="8"/>
  <c r="D1554" i="8"/>
  <c r="D1553" i="8"/>
  <c r="D1552" i="8"/>
  <c r="D1551" i="8"/>
  <c r="D1550" i="8"/>
  <c r="D1549" i="8"/>
  <c r="D1548" i="8"/>
  <c r="D1547" i="8"/>
  <c r="D1546" i="8"/>
  <c r="D1545" i="8"/>
  <c r="D1544" i="8"/>
  <c r="D1543" i="8"/>
  <c r="D1542" i="8"/>
  <c r="D1541" i="8"/>
  <c r="D1540" i="8"/>
  <c r="D1539" i="8"/>
  <c r="D1538" i="8"/>
  <c r="D1537" i="8"/>
  <c r="D1536" i="8"/>
  <c r="D1535" i="8"/>
  <c r="D1534" i="8"/>
  <c r="D1533" i="8"/>
  <c r="D1532" i="8"/>
  <c r="D1531" i="8"/>
  <c r="D1530" i="8"/>
  <c r="D1529" i="8"/>
  <c r="D1528" i="8"/>
  <c r="D1527" i="8"/>
  <c r="D1526" i="8"/>
  <c r="D1525" i="8"/>
  <c r="D1524" i="8"/>
  <c r="D1523" i="8"/>
  <c r="D1522" i="8"/>
  <c r="D1521" i="8"/>
  <c r="D1520" i="8"/>
  <c r="D1519" i="8"/>
  <c r="D1518" i="8"/>
  <c r="D1517" i="8"/>
  <c r="D1516" i="8"/>
  <c r="D1515" i="8"/>
  <c r="D1514" i="8"/>
  <c r="D1513" i="8"/>
  <c r="D1512" i="8"/>
  <c r="D1511" i="8"/>
  <c r="D1510" i="8"/>
  <c r="D1509" i="8"/>
  <c r="D1508" i="8"/>
  <c r="D1507" i="8"/>
  <c r="D1506" i="8"/>
  <c r="D1505" i="8"/>
  <c r="D1504" i="8"/>
  <c r="D1503" i="8"/>
  <c r="D1502" i="8"/>
  <c r="D1501" i="8"/>
  <c r="D1500" i="8"/>
  <c r="D1499" i="8"/>
  <c r="D1498" i="8"/>
  <c r="D1497" i="8"/>
  <c r="D1496" i="8"/>
  <c r="D1495" i="8"/>
  <c r="D1494" i="8"/>
  <c r="D1493" i="8"/>
  <c r="D1492" i="8"/>
  <c r="D1491" i="8"/>
  <c r="D1490" i="8"/>
  <c r="D1489" i="8"/>
  <c r="D1488" i="8"/>
  <c r="D1487" i="8"/>
  <c r="D1486" i="8"/>
  <c r="D1485" i="8"/>
  <c r="D1484" i="8"/>
  <c r="D1483" i="8"/>
  <c r="D1482" i="8"/>
  <c r="D1481" i="8"/>
  <c r="D1480" i="8"/>
  <c r="D1479" i="8"/>
  <c r="D1478" i="8"/>
  <c r="D1477" i="8"/>
  <c r="D1476" i="8"/>
  <c r="D1475" i="8"/>
  <c r="D1474" i="8"/>
  <c r="D1473" i="8"/>
  <c r="D1472" i="8"/>
  <c r="D1471" i="8"/>
  <c r="D1470" i="8"/>
  <c r="D1469" i="8"/>
  <c r="D1468" i="8"/>
  <c r="D1467" i="8"/>
  <c r="D1466" i="8"/>
  <c r="D1465" i="8"/>
  <c r="D1464" i="8"/>
  <c r="D1463" i="8"/>
  <c r="D1462" i="8"/>
  <c r="D1461" i="8"/>
  <c r="D1460" i="8"/>
  <c r="D1459" i="8"/>
  <c r="D1458" i="8"/>
  <c r="D1457" i="8"/>
  <c r="D1456" i="8"/>
  <c r="D1455" i="8"/>
  <c r="D1454" i="8"/>
  <c r="D1453" i="8"/>
  <c r="D1452" i="8"/>
  <c r="D1451" i="8"/>
  <c r="D1450" i="8"/>
  <c r="D1449" i="8"/>
  <c r="D1448" i="8"/>
  <c r="D1447" i="8"/>
  <c r="D1446" i="8"/>
  <c r="D1445" i="8"/>
  <c r="D1444" i="8"/>
  <c r="D1443" i="8"/>
  <c r="D1442" i="8"/>
  <c r="D1441" i="8"/>
  <c r="D1440" i="8"/>
  <c r="D1439" i="8"/>
  <c r="D1438" i="8"/>
  <c r="D1437" i="8"/>
  <c r="D1436" i="8"/>
  <c r="D1435" i="8"/>
  <c r="D1434" i="8"/>
  <c r="D1433" i="8"/>
  <c r="D1432" i="8"/>
  <c r="D1431" i="8"/>
  <c r="D1430" i="8"/>
  <c r="D1429" i="8"/>
  <c r="D1428" i="8"/>
  <c r="D1427" i="8"/>
  <c r="D1426" i="8"/>
  <c r="D1425" i="8"/>
  <c r="D1424" i="8"/>
  <c r="D1423" i="8"/>
  <c r="D1422" i="8"/>
  <c r="D1421" i="8"/>
  <c r="D1420" i="8"/>
  <c r="D1419" i="8"/>
  <c r="D1418" i="8"/>
  <c r="D1417" i="8"/>
  <c r="D1416" i="8"/>
  <c r="D1415" i="8"/>
  <c r="D1414" i="8"/>
  <c r="D1413" i="8"/>
  <c r="D1412" i="8"/>
  <c r="D1411" i="8"/>
  <c r="D1410" i="8"/>
  <c r="D1409" i="8"/>
  <c r="D1408" i="8"/>
  <c r="D1407" i="8"/>
  <c r="D1406" i="8"/>
  <c r="D1405" i="8"/>
  <c r="D1404" i="8"/>
  <c r="D1403" i="8"/>
  <c r="D1402" i="8"/>
  <c r="D1401" i="8"/>
  <c r="D1400" i="8"/>
  <c r="D1399" i="8"/>
  <c r="D1398" i="8"/>
  <c r="D1397" i="8"/>
  <c r="D1396" i="8"/>
  <c r="D1395" i="8"/>
  <c r="D1394" i="8"/>
  <c r="D1393" i="8"/>
  <c r="D1392" i="8"/>
  <c r="D1391" i="8"/>
  <c r="D1390" i="8"/>
  <c r="D1389" i="8"/>
  <c r="D1388" i="8"/>
  <c r="D1387" i="8"/>
  <c r="D1386" i="8"/>
  <c r="D1385" i="8"/>
  <c r="D1384" i="8"/>
  <c r="D1383" i="8"/>
  <c r="D1382" i="8"/>
  <c r="D1381" i="8"/>
  <c r="D1380" i="8"/>
  <c r="D1379" i="8"/>
  <c r="D1378" i="8"/>
  <c r="D1377" i="8"/>
  <c r="D1376" i="8"/>
  <c r="D1375" i="8"/>
  <c r="D1374" i="8"/>
  <c r="D1373" i="8"/>
  <c r="D1372" i="8"/>
  <c r="D1371" i="8"/>
  <c r="D1370" i="8"/>
  <c r="D1369" i="8"/>
  <c r="D1368" i="8"/>
  <c r="D1367" i="8"/>
  <c r="D1366" i="8"/>
  <c r="D1365" i="8"/>
  <c r="D1364" i="8"/>
  <c r="D1363" i="8"/>
  <c r="D1362" i="8"/>
  <c r="D1361" i="8"/>
  <c r="D1360" i="8"/>
  <c r="D1359" i="8"/>
  <c r="D1358" i="8"/>
  <c r="D1357" i="8"/>
  <c r="D1356" i="8"/>
  <c r="D1355" i="8"/>
  <c r="D1354" i="8"/>
  <c r="D1353" i="8"/>
  <c r="D1352" i="8"/>
  <c r="D1351" i="8"/>
  <c r="D1350" i="8"/>
  <c r="D1349" i="8"/>
  <c r="D1348" i="8"/>
  <c r="D1347" i="8"/>
  <c r="D1346" i="8"/>
  <c r="D1345" i="8"/>
  <c r="D1344" i="8"/>
  <c r="D1343" i="8"/>
  <c r="D1342" i="8"/>
  <c r="D1341" i="8"/>
  <c r="D1340" i="8"/>
  <c r="D1339" i="8"/>
  <c r="D1338" i="8"/>
  <c r="D1337" i="8"/>
  <c r="D1336" i="8"/>
  <c r="D1335" i="8"/>
  <c r="D1334" i="8"/>
  <c r="D1333" i="8"/>
  <c r="D1332" i="8"/>
  <c r="D1331" i="8"/>
  <c r="D1330" i="8"/>
  <c r="D1329" i="8"/>
  <c r="D1328" i="8"/>
  <c r="D1327" i="8"/>
  <c r="D1326" i="8"/>
  <c r="D1325" i="8"/>
  <c r="D1324" i="8"/>
  <c r="D1323" i="8"/>
  <c r="D1322" i="8"/>
  <c r="D1321" i="8"/>
  <c r="D1320" i="8"/>
  <c r="D1319" i="8"/>
  <c r="D1318" i="8"/>
  <c r="D1317" i="8"/>
  <c r="D1316" i="8"/>
  <c r="D1315" i="8"/>
  <c r="D1314" i="8"/>
  <c r="D1313" i="8"/>
  <c r="D1312" i="8"/>
  <c r="D1311" i="8"/>
  <c r="D1310" i="8"/>
  <c r="D1309" i="8"/>
  <c r="D1308" i="8"/>
  <c r="D1307" i="8"/>
  <c r="D1306" i="8"/>
  <c r="D1305" i="8"/>
  <c r="D1304" i="8"/>
  <c r="D1303" i="8"/>
  <c r="D1302" i="8"/>
  <c r="D1301" i="8"/>
  <c r="D1300" i="8"/>
  <c r="D1299" i="8"/>
  <c r="D1298" i="8"/>
  <c r="D1297" i="8"/>
  <c r="D1296" i="8"/>
  <c r="D1295" i="8"/>
  <c r="D1294" i="8"/>
  <c r="D1293" i="8"/>
  <c r="D1292" i="8"/>
  <c r="D1291" i="8"/>
  <c r="D1290" i="8"/>
  <c r="D1289" i="8"/>
  <c r="D1288" i="8"/>
  <c r="D1287" i="8"/>
  <c r="D1286" i="8"/>
  <c r="D1285" i="8"/>
  <c r="D1284" i="8"/>
  <c r="D1283" i="8"/>
  <c r="D1282" i="8"/>
  <c r="D1281" i="8"/>
  <c r="D1280" i="8"/>
  <c r="D1279" i="8"/>
  <c r="D1278" i="8"/>
  <c r="D1277" i="8"/>
  <c r="D1276" i="8"/>
  <c r="D1275" i="8"/>
  <c r="D1274" i="8"/>
  <c r="D1273" i="8"/>
  <c r="D1272" i="8"/>
  <c r="D1271" i="8"/>
  <c r="D1270" i="8"/>
  <c r="D1269" i="8"/>
  <c r="D1268" i="8"/>
  <c r="D1267" i="8"/>
  <c r="D1266" i="8"/>
  <c r="D1265" i="8"/>
  <c r="D1264" i="8"/>
  <c r="D1263" i="8"/>
  <c r="D1262" i="8"/>
  <c r="D1261" i="8"/>
  <c r="D1260" i="8"/>
  <c r="D1259" i="8"/>
  <c r="D1258" i="8"/>
  <c r="D1257" i="8"/>
  <c r="D1256" i="8"/>
  <c r="D1255" i="8"/>
  <c r="D1254" i="8"/>
  <c r="D1253" i="8"/>
  <c r="D1252" i="8"/>
  <c r="D1251" i="8"/>
  <c r="D1250" i="8"/>
  <c r="D1249" i="8"/>
  <c r="D1248" i="8"/>
  <c r="D1247" i="8"/>
  <c r="D1246" i="8"/>
  <c r="D1245" i="8"/>
  <c r="D1244" i="8"/>
  <c r="D1243" i="8"/>
  <c r="D1242" i="8"/>
  <c r="D1241" i="8"/>
  <c r="D1240" i="8"/>
  <c r="D1239" i="8"/>
  <c r="D1238" i="8"/>
  <c r="D1237" i="8"/>
  <c r="D1236" i="8"/>
  <c r="D1235" i="8"/>
  <c r="D1234" i="8"/>
  <c r="D1233" i="8"/>
  <c r="D1232" i="8"/>
  <c r="D1231" i="8"/>
  <c r="D1230" i="8"/>
  <c r="D1229" i="8"/>
  <c r="D1228" i="8"/>
  <c r="D1227" i="8"/>
  <c r="D1226" i="8"/>
  <c r="D1225" i="8"/>
  <c r="D1224" i="8"/>
  <c r="D1223" i="8"/>
  <c r="D1222" i="8"/>
  <c r="D1221" i="8"/>
  <c r="D1220" i="8"/>
  <c r="D1219" i="8"/>
  <c r="D1218" i="8"/>
  <c r="D1217" i="8"/>
  <c r="D1216" i="8"/>
  <c r="D1215" i="8"/>
  <c r="D1214" i="8"/>
  <c r="D1213" i="8"/>
  <c r="D1212" i="8"/>
  <c r="D1211" i="8"/>
  <c r="D1210" i="8"/>
  <c r="D1209" i="8"/>
  <c r="D1208" i="8"/>
  <c r="D1207" i="8"/>
  <c r="D1206" i="8"/>
  <c r="D1205" i="8"/>
  <c r="D1204" i="8"/>
  <c r="D1203" i="8"/>
  <c r="D1202" i="8"/>
  <c r="D1201" i="8"/>
  <c r="D1200" i="8"/>
  <c r="D1199" i="8"/>
  <c r="D1198" i="8"/>
  <c r="D1197" i="8"/>
  <c r="D1196" i="8"/>
  <c r="D1195" i="8"/>
  <c r="D1194" i="8"/>
  <c r="D1193" i="8"/>
  <c r="D1192" i="8"/>
  <c r="D1191" i="8"/>
  <c r="D1190" i="8"/>
  <c r="D1189" i="8"/>
  <c r="D1188" i="8"/>
  <c r="D1187" i="8"/>
  <c r="D1186" i="8"/>
  <c r="D1185" i="8"/>
  <c r="D1184" i="8"/>
  <c r="D1183" i="8"/>
  <c r="D1182" i="8"/>
  <c r="D1181" i="8"/>
  <c r="D1180" i="8"/>
  <c r="D1179" i="8"/>
  <c r="D1178" i="8"/>
  <c r="D1177" i="8"/>
  <c r="D1176" i="8"/>
  <c r="D1175" i="8"/>
  <c r="D1174" i="8"/>
  <c r="D1173" i="8"/>
  <c r="D1172" i="8"/>
  <c r="D1171" i="8"/>
  <c r="D1170" i="8"/>
  <c r="D1169" i="8"/>
  <c r="D1168" i="8"/>
  <c r="D1167" i="8"/>
  <c r="D1166" i="8"/>
  <c r="D1165" i="8"/>
  <c r="D1164" i="8"/>
  <c r="D1163" i="8"/>
  <c r="D1162" i="8"/>
  <c r="D1161" i="8"/>
  <c r="D1160" i="8"/>
  <c r="D1159" i="8"/>
  <c r="D1158" i="8"/>
  <c r="D1157" i="8"/>
  <c r="D1156" i="8"/>
  <c r="D1155" i="8"/>
  <c r="D1154" i="8"/>
  <c r="D1153" i="8"/>
  <c r="D1152" i="8"/>
  <c r="D1151" i="8"/>
  <c r="D1150" i="8"/>
  <c r="D1149" i="8"/>
  <c r="D1148" i="8"/>
  <c r="D1147" i="8"/>
  <c r="D1146" i="8"/>
  <c r="D1145" i="8"/>
  <c r="D1144" i="8"/>
  <c r="D1143" i="8"/>
  <c r="D1142" i="8"/>
  <c r="D1141" i="8"/>
  <c r="D1140" i="8"/>
  <c r="D1139" i="8"/>
  <c r="D1138" i="8"/>
  <c r="D1137" i="8"/>
  <c r="D1136" i="8"/>
  <c r="D1135" i="8"/>
  <c r="D1134" i="8"/>
  <c r="D1133" i="8"/>
  <c r="D1132" i="8"/>
  <c r="D1131" i="8"/>
  <c r="D1130" i="8"/>
  <c r="D1129" i="8"/>
  <c r="D1128" i="8"/>
  <c r="D1127" i="8"/>
  <c r="D1126" i="8"/>
  <c r="D1125" i="8"/>
  <c r="D1124" i="8"/>
  <c r="D1123" i="8"/>
  <c r="D1122" i="8"/>
  <c r="D1121" i="8"/>
  <c r="D1120" i="8"/>
  <c r="D1119" i="8"/>
  <c r="D1118" i="8"/>
  <c r="D1117" i="8"/>
  <c r="D1116" i="8"/>
  <c r="D1115" i="8"/>
  <c r="D1114" i="8"/>
  <c r="D1113" i="8"/>
  <c r="D1112" i="8"/>
  <c r="D1111" i="8"/>
  <c r="D1110" i="8"/>
  <c r="D1109" i="8"/>
  <c r="D1108" i="8"/>
  <c r="D1107" i="8"/>
  <c r="D1106" i="8"/>
  <c r="D1105" i="8"/>
  <c r="D1104" i="8"/>
  <c r="D1103" i="8"/>
  <c r="D1102" i="8"/>
  <c r="D1101" i="8"/>
  <c r="D1100" i="8"/>
  <c r="D1099" i="8"/>
  <c r="D1098" i="8"/>
  <c r="D1097" i="8"/>
  <c r="D1096" i="8"/>
  <c r="D1095" i="8"/>
  <c r="D1094" i="8"/>
  <c r="D1093" i="8"/>
  <c r="D1092" i="8"/>
  <c r="D1091" i="8"/>
  <c r="D1090" i="8"/>
  <c r="D1089" i="8"/>
  <c r="D1088" i="8"/>
  <c r="D1087" i="8"/>
  <c r="D1086" i="8"/>
  <c r="D1085" i="8"/>
  <c r="D1084" i="8"/>
  <c r="D1083" i="8"/>
  <c r="D1082" i="8"/>
  <c r="D1081" i="8"/>
  <c r="D1080" i="8"/>
  <c r="D1079" i="8"/>
  <c r="D1078" i="8"/>
  <c r="D1077" i="8"/>
  <c r="D1076" i="8"/>
  <c r="D1075" i="8"/>
  <c r="D1074" i="8"/>
  <c r="D1073" i="8"/>
  <c r="D1072" i="8"/>
  <c r="D1071" i="8"/>
  <c r="D1070" i="8"/>
  <c r="D1069" i="8"/>
  <c r="D1068" i="8"/>
  <c r="D1067" i="8"/>
  <c r="D1066" i="8"/>
  <c r="D1065" i="8"/>
  <c r="D1064" i="8"/>
  <c r="D1063" i="8"/>
  <c r="D1062" i="8"/>
  <c r="D1061" i="8"/>
  <c r="D1060" i="8"/>
  <c r="D1059" i="8"/>
  <c r="D1058" i="8"/>
  <c r="D1057" i="8"/>
  <c r="D1056" i="8"/>
  <c r="D1055" i="8"/>
  <c r="D1054" i="8"/>
  <c r="D1053" i="8"/>
  <c r="D1052" i="8"/>
  <c r="D1051" i="8"/>
  <c r="D1050" i="8"/>
  <c r="D1049" i="8"/>
  <c r="D1048" i="8"/>
  <c r="D1047" i="8"/>
  <c r="D1046" i="8"/>
  <c r="D1045" i="8"/>
  <c r="D1044" i="8"/>
  <c r="D1043" i="8"/>
  <c r="D1042" i="8"/>
  <c r="D1041" i="8"/>
  <c r="D1040" i="8"/>
  <c r="D1039" i="8"/>
  <c r="D1038" i="8"/>
  <c r="D1037" i="8"/>
  <c r="D1036" i="8"/>
  <c r="D1035" i="8"/>
  <c r="D1034" i="8"/>
  <c r="D1033" i="8"/>
  <c r="D1032" i="8"/>
  <c r="D1031" i="8"/>
  <c r="D1030" i="8"/>
  <c r="D1029" i="8"/>
  <c r="D1028" i="8"/>
  <c r="D1027" i="8"/>
  <c r="D1026" i="8"/>
  <c r="D1025" i="8"/>
  <c r="D1024" i="8"/>
  <c r="D1023" i="8"/>
  <c r="D1022" i="8"/>
  <c r="D1021" i="8"/>
  <c r="D1020" i="8"/>
  <c r="D1019" i="8"/>
  <c r="D1018" i="8"/>
  <c r="D1017" i="8"/>
  <c r="D1016" i="8"/>
  <c r="D1015" i="8"/>
  <c r="D1014" i="8"/>
  <c r="D1013" i="8"/>
  <c r="D1012" i="8"/>
  <c r="D1011" i="8"/>
  <c r="D1010" i="8"/>
  <c r="D1009" i="8"/>
  <c r="D1008" i="8"/>
  <c r="D1007" i="8"/>
  <c r="D1006" i="8"/>
  <c r="D1005" i="8"/>
  <c r="D1004" i="8"/>
  <c r="D1003" i="8"/>
  <c r="D1002" i="8"/>
  <c r="D1001" i="8"/>
  <c r="D1000" i="8"/>
  <c r="D999" i="8"/>
  <c r="D998" i="8"/>
  <c r="D997" i="8"/>
  <c r="D996" i="8"/>
  <c r="D995" i="8"/>
  <c r="D994" i="8"/>
  <c r="D993" i="8"/>
  <c r="D992" i="8"/>
  <c r="D991" i="8"/>
  <c r="D990" i="8"/>
  <c r="D989" i="8"/>
  <c r="D988" i="8"/>
  <c r="D987" i="8"/>
  <c r="D986" i="8"/>
  <c r="D985" i="8"/>
  <c r="D984" i="8"/>
  <c r="D983" i="8"/>
  <c r="D982" i="8"/>
  <c r="D981" i="8"/>
  <c r="D980" i="8"/>
  <c r="D979" i="8"/>
  <c r="D978" i="8"/>
  <c r="D977" i="8"/>
  <c r="D976" i="8"/>
  <c r="D975" i="8"/>
  <c r="D974" i="8"/>
  <c r="D973" i="8"/>
  <c r="D972" i="8"/>
  <c r="D971" i="8"/>
  <c r="D970" i="8"/>
  <c r="D969" i="8"/>
  <c r="D968" i="8"/>
  <c r="D967" i="8"/>
  <c r="D966" i="8"/>
  <c r="D965" i="8"/>
  <c r="D964" i="8"/>
  <c r="D963" i="8"/>
  <c r="D962" i="8"/>
  <c r="D961" i="8"/>
  <c r="D960" i="8"/>
  <c r="D959" i="8"/>
  <c r="D958" i="8"/>
  <c r="D957" i="8"/>
  <c r="D956" i="8"/>
  <c r="D955" i="8"/>
  <c r="D954" i="8"/>
  <c r="D953" i="8"/>
  <c r="D952" i="8"/>
  <c r="D951" i="8"/>
  <c r="D950" i="8"/>
  <c r="D949" i="8"/>
  <c r="D948" i="8"/>
  <c r="D947" i="8"/>
  <c r="D946" i="8"/>
  <c r="D945" i="8"/>
  <c r="D944" i="8"/>
  <c r="D943" i="8"/>
  <c r="D942" i="8"/>
  <c r="D941" i="8"/>
  <c r="D940" i="8"/>
  <c r="D939" i="8"/>
  <c r="D938" i="8"/>
  <c r="D937" i="8"/>
  <c r="D936" i="8"/>
  <c r="D935" i="8"/>
  <c r="D934" i="8"/>
  <c r="D933" i="8"/>
  <c r="D932" i="8"/>
  <c r="D931" i="8"/>
  <c r="D930" i="8"/>
  <c r="D929" i="8"/>
  <c r="D928" i="8"/>
  <c r="D927" i="8"/>
  <c r="D926" i="8"/>
  <c r="D925" i="8"/>
  <c r="D924" i="8"/>
  <c r="D923" i="8"/>
  <c r="D922" i="8"/>
  <c r="D921" i="8"/>
  <c r="D920" i="8"/>
  <c r="D919" i="8"/>
  <c r="D918" i="8"/>
  <c r="D917" i="8"/>
  <c r="D916" i="8"/>
  <c r="D915" i="8"/>
  <c r="D914" i="8"/>
  <c r="D913" i="8"/>
  <c r="D912" i="8"/>
  <c r="D911" i="8"/>
  <c r="D910" i="8"/>
  <c r="D909" i="8"/>
  <c r="D908" i="8"/>
  <c r="D907" i="8"/>
  <c r="D906" i="8"/>
  <c r="D905" i="8"/>
  <c r="D904" i="8"/>
  <c r="D903" i="8"/>
  <c r="D902" i="8"/>
  <c r="D901" i="8"/>
  <c r="D900" i="8"/>
  <c r="D899" i="8"/>
  <c r="D898" i="8"/>
  <c r="D897" i="8"/>
  <c r="D896" i="8"/>
  <c r="D895" i="8"/>
  <c r="D894" i="8"/>
  <c r="D893" i="8"/>
  <c r="D892" i="8"/>
  <c r="D891" i="8"/>
  <c r="D890" i="8"/>
  <c r="D889" i="8"/>
  <c r="D888" i="8"/>
  <c r="D887" i="8"/>
  <c r="D886" i="8"/>
  <c r="D885" i="8"/>
  <c r="D884" i="8"/>
  <c r="D883" i="8"/>
  <c r="D882" i="8"/>
  <c r="D881" i="8"/>
  <c r="D880" i="8"/>
  <c r="D879" i="8"/>
  <c r="D878" i="8"/>
  <c r="D877" i="8"/>
  <c r="D876" i="8"/>
  <c r="D875" i="8"/>
  <c r="D874" i="8"/>
  <c r="D873" i="8"/>
  <c r="D872" i="8"/>
  <c r="D871" i="8"/>
  <c r="D870" i="8"/>
  <c r="D869" i="8"/>
  <c r="D868" i="8"/>
  <c r="D867" i="8"/>
  <c r="D866" i="8"/>
  <c r="D865" i="8"/>
  <c r="D864" i="8"/>
  <c r="D863" i="8"/>
  <c r="D862" i="8"/>
  <c r="D861" i="8"/>
  <c r="D860" i="8"/>
  <c r="D859" i="8"/>
  <c r="D858" i="8"/>
  <c r="D857" i="8"/>
  <c r="D856" i="8"/>
  <c r="D855" i="8"/>
  <c r="D854" i="8"/>
  <c r="D853" i="8"/>
  <c r="D852" i="8"/>
  <c r="D851" i="8"/>
  <c r="D850" i="8"/>
  <c r="D849" i="8"/>
  <c r="D848" i="8"/>
  <c r="D847" i="8"/>
  <c r="D846" i="8"/>
  <c r="D845" i="8"/>
  <c r="D844" i="8"/>
  <c r="D843" i="8"/>
  <c r="D842" i="8"/>
  <c r="D841" i="8"/>
  <c r="D840" i="8"/>
  <c r="D839" i="8"/>
  <c r="D838" i="8"/>
  <c r="D837" i="8"/>
  <c r="D836" i="8"/>
  <c r="D835" i="8"/>
  <c r="D834" i="8"/>
  <c r="D833" i="8"/>
  <c r="D832" i="8"/>
  <c r="D831" i="8"/>
  <c r="D830" i="8"/>
  <c r="D829" i="8"/>
  <c r="D828" i="8"/>
  <c r="D827" i="8"/>
  <c r="D826" i="8"/>
  <c r="D825" i="8"/>
  <c r="D824" i="8"/>
  <c r="D823" i="8"/>
  <c r="D822" i="8"/>
  <c r="D821" i="8"/>
  <c r="D820" i="8"/>
  <c r="D819" i="8"/>
  <c r="D818" i="8"/>
  <c r="D817" i="8"/>
  <c r="D816" i="8"/>
  <c r="D815" i="8"/>
  <c r="D814" i="8"/>
  <c r="D813" i="8"/>
  <c r="D812" i="8"/>
  <c r="D811" i="8"/>
  <c r="D810" i="8"/>
  <c r="D809" i="8"/>
  <c r="D808" i="8"/>
  <c r="D807" i="8"/>
  <c r="D806" i="8"/>
  <c r="D805" i="8"/>
  <c r="D804" i="8"/>
  <c r="D803" i="8"/>
  <c r="D802" i="8"/>
  <c r="D801" i="8"/>
  <c r="D800" i="8"/>
  <c r="D799" i="8"/>
  <c r="D798" i="8"/>
  <c r="D797" i="8"/>
  <c r="D796" i="8"/>
  <c r="D795" i="8"/>
  <c r="D794" i="8"/>
  <c r="D793" i="8"/>
  <c r="D792" i="8"/>
  <c r="D791" i="8"/>
  <c r="D790" i="8"/>
  <c r="D789" i="8"/>
  <c r="D788" i="8"/>
  <c r="D787" i="8"/>
  <c r="D786" i="8"/>
  <c r="D785" i="8"/>
  <c r="D784" i="8"/>
  <c r="D783" i="8"/>
  <c r="D782" i="8"/>
  <c r="D781" i="8"/>
  <c r="D780" i="8"/>
  <c r="D779" i="8"/>
  <c r="D778" i="8"/>
  <c r="D777" i="8"/>
  <c r="D776" i="8"/>
  <c r="D775" i="8"/>
  <c r="D774" i="8"/>
  <c r="D773" i="8"/>
  <c r="D772" i="8"/>
  <c r="D771" i="8"/>
  <c r="D770" i="8"/>
  <c r="D769" i="8"/>
  <c r="D768" i="8"/>
  <c r="D767" i="8"/>
  <c r="D766" i="8"/>
  <c r="D765" i="8"/>
  <c r="D764" i="8"/>
  <c r="D763" i="8"/>
  <c r="D762" i="8"/>
  <c r="D761" i="8"/>
  <c r="D760" i="8"/>
  <c r="D759" i="8"/>
  <c r="D758" i="8"/>
  <c r="D757" i="8"/>
  <c r="D756" i="8"/>
  <c r="D755" i="8"/>
  <c r="D754" i="8"/>
  <c r="D753" i="8"/>
  <c r="D752" i="8"/>
  <c r="D751" i="8"/>
  <c r="D750" i="8"/>
  <c r="D749" i="8"/>
  <c r="D748" i="8"/>
  <c r="D747" i="8"/>
  <c r="D746" i="8"/>
  <c r="D745" i="8"/>
  <c r="D744" i="8"/>
  <c r="D743" i="8"/>
  <c r="D742" i="8"/>
  <c r="D741" i="8"/>
  <c r="D740" i="8"/>
  <c r="D739" i="8"/>
  <c r="D738" i="8"/>
  <c r="D737" i="8"/>
  <c r="D736" i="8"/>
  <c r="D735" i="8"/>
  <c r="D734" i="8"/>
  <c r="D733" i="8"/>
  <c r="D732" i="8"/>
  <c r="D731" i="8"/>
  <c r="D730" i="8"/>
  <c r="D729" i="8"/>
  <c r="D728" i="8"/>
  <c r="D727" i="8"/>
  <c r="D726" i="8"/>
  <c r="D725" i="8"/>
  <c r="D724" i="8"/>
  <c r="D723" i="8"/>
  <c r="D722" i="8"/>
  <c r="D721" i="8"/>
  <c r="D720" i="8"/>
  <c r="D719" i="8"/>
  <c r="D718" i="8"/>
  <c r="D717" i="8"/>
  <c r="D716" i="8"/>
  <c r="D715" i="8"/>
  <c r="D714" i="8"/>
  <c r="D713" i="8"/>
  <c r="D712" i="8"/>
  <c r="D711" i="8"/>
  <c r="D710" i="8"/>
  <c r="D709" i="8"/>
  <c r="D708" i="8"/>
  <c r="D707" i="8"/>
  <c r="D706" i="8"/>
  <c r="D705" i="8"/>
  <c r="D704" i="8"/>
  <c r="D703" i="8"/>
  <c r="D702" i="8"/>
  <c r="D701" i="8"/>
  <c r="D700" i="8"/>
  <c r="D699" i="8"/>
  <c r="D698" i="8"/>
  <c r="D697" i="8"/>
  <c r="D696" i="8"/>
  <c r="D695" i="8"/>
  <c r="D694" i="8"/>
  <c r="D693" i="8"/>
  <c r="D692" i="8"/>
  <c r="D691" i="8"/>
  <c r="D690" i="8"/>
  <c r="D689" i="8"/>
  <c r="D688" i="8"/>
  <c r="D687" i="8"/>
  <c r="D686" i="8"/>
  <c r="D685" i="8"/>
  <c r="D684" i="8"/>
  <c r="D683" i="8"/>
  <c r="D682" i="8"/>
  <c r="D681" i="8"/>
  <c r="D680" i="8"/>
  <c r="D679" i="8"/>
  <c r="D678" i="8"/>
  <c r="D677" i="8"/>
  <c r="D676" i="8"/>
  <c r="D675" i="8"/>
  <c r="D674" i="8"/>
  <c r="D673" i="8"/>
  <c r="D672" i="8"/>
  <c r="D671" i="8"/>
  <c r="D670" i="8"/>
  <c r="D669" i="8"/>
  <c r="D668" i="8"/>
  <c r="D667" i="8"/>
  <c r="D666" i="8"/>
  <c r="D665" i="8"/>
  <c r="D664" i="8"/>
  <c r="D663" i="8"/>
  <c r="D662" i="8"/>
  <c r="D661" i="8"/>
  <c r="D660" i="8"/>
  <c r="D659" i="8"/>
  <c r="D658" i="8"/>
  <c r="D657" i="8"/>
  <c r="D656" i="8"/>
  <c r="D655" i="8"/>
  <c r="D654" i="8"/>
  <c r="D653" i="8"/>
  <c r="D652" i="8"/>
  <c r="D651" i="8"/>
  <c r="D650" i="8"/>
  <c r="D649" i="8"/>
  <c r="D648" i="8"/>
  <c r="D647" i="8"/>
  <c r="D646" i="8"/>
  <c r="D645" i="8"/>
  <c r="D644" i="8"/>
  <c r="D643" i="8"/>
  <c r="D642" i="8"/>
  <c r="D641" i="8"/>
  <c r="D640" i="8"/>
  <c r="D639" i="8"/>
  <c r="D638" i="8"/>
  <c r="D637" i="8"/>
  <c r="D636" i="8"/>
  <c r="D635" i="8"/>
  <c r="D634" i="8"/>
  <c r="D633" i="8"/>
  <c r="D632" i="8"/>
  <c r="D631" i="8"/>
  <c r="D630" i="8"/>
  <c r="D629" i="8"/>
  <c r="D628" i="8"/>
  <c r="D627" i="8"/>
  <c r="D626" i="8"/>
  <c r="D625" i="8"/>
  <c r="D624" i="8"/>
  <c r="D623" i="8"/>
  <c r="D622" i="8"/>
  <c r="D621" i="8"/>
  <c r="D620" i="8"/>
  <c r="D619" i="8"/>
  <c r="D618" i="8"/>
  <c r="D617" i="8"/>
  <c r="D616" i="8"/>
  <c r="D615" i="8"/>
  <c r="D614" i="8"/>
  <c r="D613" i="8"/>
  <c r="D612" i="8"/>
  <c r="D611" i="8"/>
  <c r="D610" i="8"/>
  <c r="D609" i="8"/>
  <c r="D608" i="8"/>
  <c r="D607" i="8"/>
  <c r="D606" i="8"/>
  <c r="D605" i="8"/>
  <c r="D604" i="8"/>
  <c r="D603" i="8"/>
  <c r="D602" i="8"/>
  <c r="D601" i="8"/>
  <c r="D600" i="8"/>
  <c r="D599" i="8"/>
  <c r="D598" i="8"/>
  <c r="D597" i="8"/>
  <c r="D596" i="8"/>
  <c r="D595" i="8"/>
  <c r="D594" i="8"/>
  <c r="D593" i="8"/>
  <c r="D592" i="8"/>
  <c r="D591" i="8"/>
  <c r="D590" i="8"/>
  <c r="D589" i="8"/>
  <c r="D588" i="8"/>
  <c r="D587" i="8"/>
  <c r="D586" i="8"/>
  <c r="D585" i="8"/>
  <c r="D584" i="8"/>
  <c r="D583" i="8"/>
  <c r="D582" i="8"/>
  <c r="D581" i="8"/>
  <c r="D580" i="8"/>
  <c r="D579" i="8"/>
  <c r="D578" i="8"/>
  <c r="D577" i="8"/>
  <c r="D576" i="8"/>
  <c r="D575" i="8"/>
  <c r="D574" i="8"/>
  <c r="D573" i="8"/>
  <c r="D572" i="8"/>
  <c r="D571" i="8"/>
  <c r="D570" i="8"/>
  <c r="D569" i="8"/>
  <c r="D568" i="8"/>
  <c r="D567" i="8"/>
  <c r="D566" i="8"/>
  <c r="D565" i="8"/>
  <c r="D564" i="8"/>
  <c r="D563" i="8"/>
  <c r="D562" i="8"/>
  <c r="D561" i="8"/>
  <c r="D560" i="8"/>
  <c r="D559" i="8"/>
  <c r="D558" i="8"/>
  <c r="D557" i="8"/>
  <c r="D556" i="8"/>
  <c r="D555" i="8"/>
  <c r="D554" i="8"/>
  <c r="D553" i="8"/>
  <c r="D552" i="8"/>
  <c r="D551" i="8"/>
  <c r="D550" i="8"/>
  <c r="D549" i="8"/>
  <c r="D548" i="8"/>
  <c r="D547" i="8"/>
  <c r="D546" i="8"/>
  <c r="D545" i="8"/>
  <c r="D544" i="8"/>
  <c r="D543" i="8"/>
  <c r="D542" i="8"/>
  <c r="D541" i="8"/>
  <c r="D540" i="8"/>
  <c r="D539" i="8"/>
  <c r="D538" i="8"/>
  <c r="D537" i="8"/>
  <c r="D536" i="8"/>
  <c r="D535" i="8"/>
  <c r="D534" i="8"/>
  <c r="D533" i="8"/>
  <c r="D532" i="8"/>
  <c r="D531" i="8"/>
  <c r="D530" i="8"/>
  <c r="D529" i="8"/>
  <c r="D528" i="8"/>
  <c r="D527" i="8"/>
  <c r="D526" i="8"/>
  <c r="D525" i="8"/>
  <c r="D524" i="8"/>
  <c r="D523" i="8"/>
  <c r="D522" i="8"/>
  <c r="D521" i="8"/>
  <c r="D520" i="8"/>
  <c r="D519" i="8"/>
  <c r="D518" i="8"/>
  <c r="D517" i="8"/>
  <c r="D516" i="8"/>
  <c r="D515" i="8"/>
  <c r="D514" i="8"/>
  <c r="D513" i="8"/>
  <c r="D512" i="8"/>
  <c r="D511" i="8"/>
  <c r="D510" i="8"/>
  <c r="D509" i="8"/>
  <c r="D508" i="8"/>
  <c r="D507" i="8"/>
  <c r="D506" i="8"/>
  <c r="D505" i="8"/>
  <c r="D504" i="8"/>
  <c r="D503" i="8"/>
  <c r="D502" i="8"/>
  <c r="D501" i="8"/>
  <c r="D500" i="8"/>
  <c r="D499" i="8"/>
  <c r="D498" i="8"/>
  <c r="D497" i="8"/>
  <c r="D496" i="8"/>
  <c r="D495" i="8"/>
  <c r="D494" i="8"/>
  <c r="D493" i="8"/>
  <c r="D492" i="8"/>
  <c r="D491" i="8"/>
  <c r="D490" i="8"/>
  <c r="D489" i="8"/>
  <c r="D488" i="8"/>
  <c r="D487" i="8"/>
  <c r="D486" i="8"/>
  <c r="D485" i="8"/>
  <c r="D484" i="8"/>
  <c r="D483" i="8"/>
  <c r="D482" i="8"/>
  <c r="D481" i="8"/>
  <c r="D480" i="8"/>
  <c r="D479" i="8"/>
  <c r="D478" i="8"/>
  <c r="D477" i="8"/>
  <c r="D476" i="8"/>
  <c r="D475" i="8"/>
  <c r="D474" i="8"/>
  <c r="D473" i="8"/>
  <c r="D472" i="8"/>
  <c r="D471" i="8"/>
  <c r="D470" i="8"/>
  <c r="D469" i="8"/>
  <c r="D468" i="8"/>
  <c r="D467" i="8"/>
  <c r="D466" i="8"/>
  <c r="D465" i="8"/>
  <c r="D464" i="8"/>
  <c r="D463" i="8"/>
  <c r="D462" i="8"/>
  <c r="D461" i="8"/>
  <c r="D460" i="8"/>
  <c r="D459" i="8"/>
  <c r="D458" i="8"/>
  <c r="D457" i="8"/>
  <c r="D456" i="8"/>
  <c r="D455" i="8"/>
  <c r="D454" i="8"/>
  <c r="D453" i="8"/>
  <c r="D452" i="8"/>
  <c r="D451" i="8"/>
  <c r="D450" i="8"/>
  <c r="D449" i="8"/>
  <c r="D448" i="8"/>
  <c r="D447" i="8"/>
  <c r="D446" i="8"/>
  <c r="D445" i="8"/>
  <c r="D444" i="8"/>
  <c r="D443" i="8"/>
  <c r="D442" i="8"/>
  <c r="D441" i="8"/>
  <c r="D440" i="8"/>
  <c r="D439" i="8"/>
  <c r="D438" i="8"/>
  <c r="D437" i="8"/>
  <c r="D436" i="8"/>
  <c r="D435" i="8"/>
  <c r="D434" i="8"/>
  <c r="D433" i="8"/>
  <c r="D432" i="8"/>
  <c r="D431" i="8"/>
  <c r="D430" i="8"/>
  <c r="D429" i="8"/>
  <c r="D428" i="8"/>
  <c r="D427" i="8"/>
  <c r="D426" i="8"/>
  <c r="D425" i="8"/>
  <c r="D424" i="8"/>
  <c r="D423" i="8"/>
  <c r="D422" i="8"/>
  <c r="D421" i="8"/>
  <c r="D420" i="8"/>
  <c r="D419" i="8"/>
  <c r="D418" i="8"/>
  <c r="D417" i="8"/>
  <c r="D416" i="8"/>
  <c r="D415" i="8"/>
  <c r="D414" i="8"/>
  <c r="D413" i="8"/>
  <c r="D412" i="8"/>
  <c r="D411" i="8"/>
  <c r="D410" i="8"/>
  <c r="D409" i="8"/>
  <c r="D408" i="8"/>
  <c r="D407" i="8"/>
  <c r="D406" i="8"/>
  <c r="D405" i="8"/>
  <c r="D404" i="8"/>
  <c r="D403" i="8"/>
  <c r="D402" i="8"/>
  <c r="D401" i="8"/>
  <c r="D400" i="8"/>
  <c r="D399" i="8"/>
  <c r="D398" i="8"/>
  <c r="D397" i="8"/>
  <c r="D396" i="8"/>
  <c r="D395" i="8"/>
  <c r="D394" i="8"/>
  <c r="D393" i="8"/>
  <c r="D392" i="8"/>
  <c r="D391" i="8"/>
  <c r="D390" i="8"/>
  <c r="D389" i="8"/>
  <c r="D388" i="8"/>
  <c r="D387" i="8"/>
  <c r="D386" i="8"/>
  <c r="D385" i="8"/>
  <c r="D384" i="8"/>
  <c r="D383" i="8"/>
  <c r="D382" i="8"/>
  <c r="D381" i="8"/>
  <c r="D380" i="8"/>
  <c r="D379" i="8"/>
  <c r="D378" i="8"/>
  <c r="D377" i="8"/>
  <c r="D376" i="8"/>
  <c r="D375" i="8"/>
  <c r="D374" i="8"/>
  <c r="D373" i="8"/>
  <c r="D372" i="8"/>
  <c r="D371" i="8"/>
  <c r="D370" i="8"/>
  <c r="D369" i="8"/>
  <c r="D368" i="8"/>
  <c r="D367" i="8"/>
  <c r="D366" i="8"/>
  <c r="D365" i="8"/>
  <c r="D364" i="8"/>
  <c r="D363" i="8"/>
  <c r="D362" i="8"/>
  <c r="D361" i="8"/>
  <c r="D360" i="8"/>
  <c r="D359" i="8"/>
  <c r="D358" i="8"/>
  <c r="D357" i="8"/>
  <c r="D356" i="8"/>
  <c r="D355" i="8"/>
  <c r="D354" i="8"/>
  <c r="D353" i="8"/>
  <c r="D352" i="8"/>
  <c r="D351" i="8"/>
  <c r="D350" i="8"/>
  <c r="D349" i="8"/>
  <c r="D348" i="8"/>
  <c r="D347" i="8"/>
  <c r="D346" i="8"/>
  <c r="D345" i="8"/>
  <c r="D344" i="8"/>
  <c r="D343" i="8"/>
  <c r="D342" i="8"/>
  <c r="D341" i="8"/>
  <c r="D340" i="8"/>
  <c r="D339" i="8"/>
  <c r="D338" i="8"/>
  <c r="D337" i="8"/>
  <c r="D336" i="8"/>
  <c r="D335" i="8"/>
  <c r="D334" i="8"/>
  <c r="D333" i="8"/>
  <c r="D332" i="8"/>
  <c r="D331" i="8"/>
  <c r="D330" i="8"/>
  <c r="D329" i="8"/>
  <c r="D328" i="8"/>
  <c r="D327" i="8"/>
  <c r="D326" i="8"/>
  <c r="D325" i="8"/>
  <c r="D324" i="8"/>
  <c r="D323" i="8"/>
  <c r="D322" i="8"/>
  <c r="D321" i="8"/>
  <c r="D320" i="8"/>
  <c r="D319" i="8"/>
  <c r="D318" i="8"/>
  <c r="D317" i="8"/>
  <c r="D316" i="8"/>
  <c r="D315" i="8"/>
  <c r="D314" i="8"/>
  <c r="D313" i="8"/>
  <c r="D312" i="8"/>
  <c r="D311" i="8"/>
  <c r="D310" i="8"/>
  <c r="D309" i="8"/>
  <c r="D308" i="8"/>
  <c r="D307" i="8"/>
  <c r="D306" i="8"/>
  <c r="D305" i="8"/>
  <c r="D304" i="8"/>
  <c r="D303" i="8"/>
  <c r="D302" i="8"/>
  <c r="D301" i="8"/>
  <c r="D300" i="8"/>
  <c r="D299" i="8"/>
  <c r="D298" i="8"/>
  <c r="D297" i="8"/>
  <c r="D296" i="8"/>
  <c r="D295" i="8"/>
  <c r="D294" i="8"/>
  <c r="D293" i="8"/>
  <c r="D292" i="8"/>
  <c r="D291" i="8"/>
  <c r="D290" i="8"/>
  <c r="D289" i="8"/>
  <c r="D288" i="8"/>
  <c r="D287" i="8"/>
  <c r="D286" i="8"/>
  <c r="D285" i="8"/>
  <c r="D284" i="8"/>
  <c r="D283" i="8"/>
  <c r="D282" i="8"/>
  <c r="D281" i="8"/>
  <c r="D280" i="8"/>
  <c r="D279" i="8"/>
  <c r="D278" i="8"/>
  <c r="D277" i="8"/>
  <c r="D276" i="8"/>
  <c r="D275" i="8"/>
  <c r="D274" i="8"/>
  <c r="D273" i="8"/>
  <c r="D272" i="8"/>
  <c r="D271" i="8"/>
  <c r="D270" i="8"/>
  <c r="D269" i="8"/>
  <c r="D268" i="8"/>
  <c r="D267" i="8"/>
  <c r="D266" i="8"/>
  <c r="D265" i="8"/>
  <c r="D264" i="8"/>
  <c r="D263" i="8"/>
  <c r="D262" i="8"/>
  <c r="D261" i="8"/>
  <c r="D260" i="8"/>
  <c r="D259" i="8"/>
  <c r="D258" i="8"/>
  <c r="D257" i="8"/>
  <c r="D256" i="8"/>
  <c r="D255" i="8"/>
  <c r="D254" i="8"/>
  <c r="D253" i="8"/>
  <c r="D252" i="8"/>
  <c r="D251" i="8"/>
  <c r="D250" i="8"/>
  <c r="D249" i="8"/>
  <c r="D248" i="8"/>
  <c r="D247" i="8"/>
  <c r="D246" i="8"/>
  <c r="D245" i="8"/>
  <c r="D244" i="8"/>
  <c r="D243" i="8"/>
  <c r="D242" i="8"/>
  <c r="D241" i="8"/>
  <c r="D240" i="8"/>
  <c r="D239" i="8"/>
  <c r="D238" i="8"/>
  <c r="D237" i="8"/>
  <c r="D236" i="8"/>
  <c r="D235" i="8"/>
  <c r="D234" i="8"/>
  <c r="D233" i="8"/>
  <c r="D232" i="8"/>
  <c r="D231" i="8"/>
  <c r="D230" i="8"/>
  <c r="D229" i="8"/>
  <c r="D228" i="8"/>
  <c r="D227" i="8"/>
  <c r="D226" i="8"/>
  <c r="D225" i="8"/>
  <c r="D224" i="8"/>
  <c r="D223" i="8"/>
  <c r="D222" i="8"/>
  <c r="D221" i="8"/>
  <c r="D220" i="8"/>
  <c r="D219" i="8"/>
  <c r="D218" i="8"/>
  <c r="D217" i="8"/>
  <c r="D216" i="8"/>
  <c r="D215" i="8"/>
  <c r="D214" i="8"/>
  <c r="D213" i="8"/>
  <c r="D212" i="8"/>
  <c r="D211" i="8"/>
  <c r="D210" i="8"/>
  <c r="D209" i="8"/>
  <c r="D208" i="8"/>
  <c r="D207" i="8"/>
  <c r="D206" i="8"/>
  <c r="D205" i="8"/>
  <c r="D204" i="8"/>
  <c r="D203" i="8"/>
  <c r="D202" i="8"/>
  <c r="D201" i="8"/>
  <c r="D200" i="8"/>
  <c r="D199" i="8"/>
  <c r="D198" i="8"/>
  <c r="D197" i="8"/>
  <c r="D196" i="8"/>
  <c r="D195" i="8"/>
  <c r="D194" i="8"/>
  <c r="D193" i="8"/>
  <c r="D192" i="8"/>
  <c r="D191" i="8"/>
  <c r="D190" i="8"/>
  <c r="D189" i="8"/>
  <c r="D188" i="8"/>
  <c r="D187" i="8"/>
  <c r="D186" i="8"/>
  <c r="D185" i="8"/>
  <c r="D184" i="8"/>
  <c r="D183" i="8"/>
  <c r="D182" i="8"/>
  <c r="D181" i="8"/>
  <c r="D180" i="8"/>
  <c r="D179" i="8"/>
  <c r="D178" i="8"/>
  <c r="D177" i="8"/>
  <c r="D176" i="8"/>
  <c r="D175" i="8"/>
  <c r="D174" i="8"/>
  <c r="D173" i="8"/>
  <c r="D172" i="8"/>
  <c r="D171" i="8"/>
  <c r="D170" i="8"/>
  <c r="D169" i="8"/>
  <c r="D168" i="8"/>
  <c r="D167" i="8"/>
  <c r="D166" i="8"/>
  <c r="D165" i="8"/>
  <c r="D164" i="8"/>
  <c r="D163" i="8"/>
  <c r="D162" i="8"/>
  <c r="D161" i="8"/>
  <c r="D160" i="8"/>
  <c r="D159" i="8"/>
  <c r="D158" i="8"/>
  <c r="D157" i="8"/>
  <c r="D156" i="8"/>
  <c r="D155" i="8"/>
  <c r="D154" i="8"/>
  <c r="D153" i="8"/>
  <c r="D152" i="8"/>
  <c r="D151" i="8"/>
  <c r="D150" i="8"/>
  <c r="D149" i="8"/>
  <c r="D148" i="8"/>
  <c r="D147" i="8"/>
  <c r="D146" i="8"/>
  <c r="D145" i="8"/>
  <c r="D144" i="8"/>
  <c r="D143" i="8"/>
  <c r="D142" i="8"/>
  <c r="D141" i="8"/>
  <c r="D140" i="8"/>
  <c r="D139" i="8"/>
  <c r="D138" i="8"/>
  <c r="D137" i="8"/>
  <c r="D136" i="8"/>
  <c r="D135" i="8"/>
  <c r="D134" i="8"/>
  <c r="D133" i="8"/>
  <c r="D132" i="8"/>
  <c r="D131" i="8"/>
  <c r="D130" i="8"/>
  <c r="D129" i="8"/>
  <c r="D128" i="8"/>
  <c r="D127" i="8"/>
  <c r="D126" i="8"/>
  <c r="D125" i="8"/>
  <c r="D124" i="8"/>
  <c r="D123" i="8"/>
  <c r="D122" i="8"/>
  <c r="D121" i="8"/>
  <c r="D120" i="8"/>
  <c r="D119" i="8"/>
  <c r="D118" i="8"/>
  <c r="D117" i="8"/>
  <c r="D116" i="8"/>
  <c r="D115" i="8"/>
  <c r="D114" i="8"/>
  <c r="D113" i="8"/>
  <c r="D112" i="8"/>
  <c r="D111" i="8"/>
  <c r="D110" i="8"/>
  <c r="D109" i="8"/>
  <c r="D108" i="8"/>
  <c r="D107" i="8"/>
  <c r="D106" i="8"/>
  <c r="D105" i="8"/>
  <c r="D104" i="8"/>
  <c r="D103" i="8"/>
  <c r="D102" i="8"/>
  <c r="D101" i="8"/>
  <c r="D100" i="8"/>
  <c r="D99" i="8"/>
  <c r="D98" i="8"/>
  <c r="D97" i="8"/>
  <c r="D96" i="8"/>
  <c r="D95" i="8"/>
  <c r="D94" i="8"/>
  <c r="D93" i="8"/>
  <c r="D92" i="8"/>
  <c r="D91" i="8"/>
  <c r="D90" i="8"/>
  <c r="D89" i="8"/>
  <c r="D88" i="8"/>
  <c r="D87" i="8"/>
  <c r="D86" i="8"/>
  <c r="D85" i="8"/>
  <c r="D84" i="8"/>
  <c r="D83" i="8"/>
  <c r="D82" i="8"/>
  <c r="D81" i="8"/>
  <c r="D80" i="8"/>
  <c r="D79" i="8"/>
  <c r="D78" i="8"/>
  <c r="D77" i="8"/>
  <c r="D76" i="8"/>
  <c r="D75" i="8"/>
  <c r="D74" i="8"/>
  <c r="D73" i="8"/>
  <c r="D72" i="8"/>
  <c r="D71" i="8"/>
  <c r="D70" i="8"/>
  <c r="D69" i="8"/>
  <c r="D68" i="8"/>
  <c r="D67" i="8"/>
  <c r="D66" i="8"/>
  <c r="D65" i="8"/>
  <c r="D64" i="8"/>
  <c r="D63" i="8"/>
  <c r="D62" i="8"/>
  <c r="D61" i="8"/>
  <c r="D60" i="8"/>
  <c r="D59" i="8"/>
  <c r="D58" i="8"/>
  <c r="D57" i="8"/>
  <c r="D56" i="8"/>
  <c r="D55" i="8"/>
  <c r="D54" i="8"/>
  <c r="D53" i="8"/>
  <c r="D52" i="8"/>
  <c r="D51" i="8"/>
  <c r="D50" i="8"/>
  <c r="D49" i="8"/>
  <c r="D48" i="8"/>
  <c r="D47" i="8"/>
  <c r="D46" i="8"/>
  <c r="D45" i="8"/>
  <c r="D44" i="8"/>
  <c r="D43" i="8"/>
  <c r="D42" i="8"/>
  <c r="D41" i="8"/>
  <c r="D40" i="8"/>
  <c r="D39" i="8"/>
  <c r="D38" i="8"/>
  <c r="D37" i="8"/>
  <c r="D36" i="8"/>
  <c r="D35" i="8"/>
  <c r="D34" i="8"/>
  <c r="D33" i="8"/>
  <c r="D32" i="8"/>
  <c r="D31" i="8"/>
  <c r="D30" i="8"/>
  <c r="D29" i="8"/>
  <c r="D28" i="8"/>
  <c r="D27" i="8"/>
  <c r="D26" i="8"/>
  <c r="D25" i="8"/>
  <c r="D24" i="8"/>
  <c r="D23" i="8"/>
  <c r="D22" i="8"/>
  <c r="D21" i="8"/>
  <c r="D20" i="8"/>
  <c r="D19" i="8"/>
  <c r="D18" i="8"/>
  <c r="D17" i="8"/>
  <c r="D16" i="8"/>
  <c r="D15" i="8"/>
  <c r="D14" i="8"/>
  <c r="D13" i="8"/>
  <c r="D12" i="8"/>
  <c r="D11" i="8"/>
  <c r="D10" i="8"/>
  <c r="D9" i="8"/>
  <c r="D8" i="8"/>
  <c r="D7" i="8"/>
  <c r="D6" i="8"/>
  <c r="D5" i="8"/>
  <c r="D4" i="8"/>
  <c r="D3" i="8"/>
  <c r="C2801" i="8"/>
  <c r="C2800" i="8"/>
  <c r="C2799" i="8"/>
  <c r="C2798" i="8"/>
  <c r="C2797" i="8"/>
  <c r="C2796" i="8"/>
  <c r="C2795" i="8"/>
  <c r="C2794" i="8"/>
  <c r="C2793" i="8"/>
  <c r="C2792" i="8"/>
  <c r="C2791" i="8"/>
  <c r="C2790" i="8"/>
  <c r="C2789" i="8"/>
  <c r="C2788" i="8"/>
  <c r="C2787" i="8"/>
  <c r="C2786" i="8"/>
  <c r="C2785" i="8"/>
  <c r="C2784" i="8"/>
  <c r="C2783" i="8"/>
  <c r="C2782" i="8"/>
  <c r="C2781" i="8"/>
  <c r="C2780" i="8"/>
  <c r="C2779" i="8"/>
  <c r="C2778" i="8"/>
  <c r="C2777" i="8"/>
  <c r="C2776" i="8"/>
  <c r="C2775" i="8"/>
  <c r="C2774" i="8"/>
  <c r="C2773" i="8"/>
  <c r="C2772" i="8"/>
  <c r="C2771" i="8"/>
  <c r="C2770" i="8"/>
  <c r="C2769" i="8"/>
  <c r="C2768" i="8"/>
  <c r="C2767" i="8"/>
  <c r="C2766" i="8"/>
  <c r="C2765" i="8"/>
  <c r="C2764" i="8"/>
  <c r="C2763" i="8"/>
  <c r="C2762" i="8"/>
  <c r="C2761" i="8"/>
  <c r="C2760" i="8"/>
  <c r="C2759" i="8"/>
  <c r="C2758" i="8"/>
  <c r="C2757" i="8"/>
  <c r="C2756" i="8"/>
  <c r="C2755" i="8"/>
  <c r="C2754" i="8"/>
  <c r="C2753" i="8"/>
  <c r="C2752" i="8"/>
  <c r="C2751" i="8"/>
  <c r="C2750" i="8"/>
  <c r="C2749" i="8"/>
  <c r="C2748" i="8"/>
  <c r="C2747" i="8"/>
  <c r="C2746" i="8"/>
  <c r="C2745" i="8"/>
  <c r="C2744" i="8"/>
  <c r="C2743" i="8"/>
  <c r="C2742" i="8"/>
  <c r="C2741" i="8"/>
  <c r="C2740" i="8"/>
  <c r="C2739" i="8"/>
  <c r="C2738" i="8"/>
  <c r="C2737" i="8"/>
  <c r="C2736" i="8"/>
  <c r="C2735" i="8"/>
  <c r="C2734" i="8"/>
  <c r="C2733" i="8"/>
  <c r="C2732" i="8"/>
  <c r="C2731" i="8"/>
  <c r="C2730" i="8"/>
  <c r="C2729" i="8"/>
  <c r="C2728" i="8"/>
  <c r="C2727" i="8"/>
  <c r="C2726" i="8"/>
  <c r="C2725" i="8"/>
  <c r="C2724" i="8"/>
  <c r="C2723" i="8"/>
  <c r="C2722" i="8"/>
  <c r="C2721" i="8"/>
  <c r="C2720" i="8"/>
  <c r="C2719" i="8"/>
  <c r="C2718" i="8"/>
  <c r="C2717" i="8"/>
  <c r="C2716" i="8"/>
  <c r="C2715" i="8"/>
  <c r="C2714" i="8"/>
  <c r="C2713" i="8"/>
  <c r="C2712" i="8"/>
  <c r="C2711" i="8"/>
  <c r="C2710" i="8"/>
  <c r="C2709" i="8"/>
  <c r="C2708" i="8"/>
  <c r="C2707" i="8"/>
  <c r="C2706" i="8"/>
  <c r="C2705" i="8"/>
  <c r="C2704" i="8"/>
  <c r="C2703" i="8"/>
  <c r="C2702" i="8"/>
  <c r="C2701" i="8"/>
  <c r="C2700" i="8"/>
  <c r="C2699" i="8"/>
  <c r="C2698" i="8"/>
  <c r="C2697" i="8"/>
  <c r="C2696" i="8"/>
  <c r="C2695" i="8"/>
  <c r="C2694" i="8"/>
  <c r="C2693" i="8"/>
  <c r="C2692" i="8"/>
  <c r="C2691" i="8"/>
  <c r="C2690" i="8"/>
  <c r="C2689" i="8"/>
  <c r="C2688" i="8"/>
  <c r="C2687" i="8"/>
  <c r="C2686" i="8"/>
  <c r="C2685" i="8"/>
  <c r="C2684" i="8"/>
  <c r="C2683" i="8"/>
  <c r="C2682" i="8"/>
  <c r="C2681" i="8"/>
  <c r="C2680" i="8"/>
  <c r="C2679" i="8"/>
  <c r="C2678" i="8"/>
  <c r="C2677" i="8"/>
  <c r="C2676" i="8"/>
  <c r="C2675" i="8"/>
  <c r="C2674" i="8"/>
  <c r="C2673" i="8"/>
  <c r="C2672" i="8"/>
  <c r="C2671" i="8"/>
  <c r="C2670" i="8"/>
  <c r="C2669" i="8"/>
  <c r="C2668" i="8"/>
  <c r="C2667" i="8"/>
  <c r="C2666" i="8"/>
  <c r="C2665" i="8"/>
  <c r="C2664" i="8"/>
  <c r="C2663" i="8"/>
  <c r="C2662" i="8"/>
  <c r="C2661" i="8"/>
  <c r="C2660" i="8"/>
  <c r="C2659" i="8"/>
  <c r="C2658" i="8"/>
  <c r="C2657" i="8"/>
  <c r="C2656" i="8"/>
  <c r="C2655" i="8"/>
  <c r="C2654" i="8"/>
  <c r="C2653" i="8"/>
  <c r="C2652" i="8"/>
  <c r="C2651" i="8"/>
  <c r="C2650" i="8"/>
  <c r="C2649" i="8"/>
  <c r="C2648" i="8"/>
  <c r="C2647" i="8"/>
  <c r="C2646" i="8"/>
  <c r="C2645" i="8"/>
  <c r="C2644" i="8"/>
  <c r="C2643" i="8"/>
  <c r="C2642" i="8"/>
  <c r="C2641" i="8"/>
  <c r="C2640" i="8"/>
  <c r="C2639" i="8"/>
  <c r="C2638" i="8"/>
  <c r="C2637" i="8"/>
  <c r="C2636" i="8"/>
  <c r="C2635" i="8"/>
  <c r="C2634" i="8"/>
  <c r="C2633" i="8"/>
  <c r="C2632" i="8"/>
  <c r="C2631" i="8"/>
  <c r="C2630" i="8"/>
  <c r="C2629" i="8"/>
  <c r="C2628" i="8"/>
  <c r="C2627" i="8"/>
  <c r="C2626" i="8"/>
  <c r="C2625" i="8"/>
  <c r="C2624" i="8"/>
  <c r="C2623" i="8"/>
  <c r="C2622" i="8"/>
  <c r="C2621" i="8"/>
  <c r="C2620" i="8"/>
  <c r="C2619" i="8"/>
  <c r="C2618" i="8"/>
  <c r="C2617" i="8"/>
  <c r="C2616" i="8"/>
  <c r="C2615" i="8"/>
  <c r="C2614" i="8"/>
  <c r="C2613" i="8"/>
  <c r="C2612" i="8"/>
  <c r="C2611" i="8"/>
  <c r="C2610" i="8"/>
  <c r="C2609" i="8"/>
  <c r="C2608" i="8"/>
  <c r="C2607" i="8"/>
  <c r="C2606" i="8"/>
  <c r="C2605" i="8"/>
  <c r="C2604" i="8"/>
  <c r="C2603" i="8"/>
  <c r="C2602" i="8"/>
  <c r="C2601" i="8"/>
  <c r="C2600" i="8"/>
  <c r="C2599" i="8"/>
  <c r="C2598" i="8"/>
  <c r="C2597" i="8"/>
  <c r="C2596" i="8"/>
  <c r="C2595" i="8"/>
  <c r="C2594" i="8"/>
  <c r="C2593" i="8"/>
  <c r="C2592" i="8"/>
  <c r="C2591" i="8"/>
  <c r="C2590" i="8"/>
  <c r="C2589" i="8"/>
  <c r="C2588" i="8"/>
  <c r="C2587" i="8"/>
  <c r="C2586" i="8"/>
  <c r="C2585" i="8"/>
  <c r="C2584" i="8"/>
  <c r="C2583" i="8"/>
  <c r="C2582" i="8"/>
  <c r="C2581" i="8"/>
  <c r="C2580" i="8"/>
  <c r="C2579" i="8"/>
  <c r="C2578" i="8"/>
  <c r="C2577" i="8"/>
  <c r="C2576" i="8"/>
  <c r="C2575" i="8"/>
  <c r="C2574" i="8"/>
  <c r="C2573" i="8"/>
  <c r="C2572" i="8"/>
  <c r="C2571" i="8"/>
  <c r="C2570" i="8"/>
  <c r="C2569" i="8"/>
  <c r="C2568" i="8"/>
  <c r="C2567" i="8"/>
  <c r="C2566" i="8"/>
  <c r="C2565" i="8"/>
  <c r="C2564" i="8"/>
  <c r="C2563" i="8"/>
  <c r="C2562" i="8"/>
  <c r="C2561" i="8"/>
  <c r="C2560" i="8"/>
  <c r="C2559" i="8"/>
  <c r="C2558" i="8"/>
  <c r="C2557" i="8"/>
  <c r="C2556" i="8"/>
  <c r="C2555" i="8"/>
  <c r="C2554" i="8"/>
  <c r="C2553" i="8"/>
  <c r="C2552" i="8"/>
  <c r="C2551" i="8"/>
  <c r="C2550" i="8"/>
  <c r="C2549" i="8"/>
  <c r="C2548" i="8"/>
  <c r="C2547" i="8"/>
  <c r="C2546" i="8"/>
  <c r="C2545" i="8"/>
  <c r="C2544" i="8"/>
  <c r="C2543" i="8"/>
  <c r="C2542" i="8"/>
  <c r="C2541" i="8"/>
  <c r="C2540" i="8"/>
  <c r="C2539" i="8"/>
  <c r="C2538" i="8"/>
  <c r="C2537" i="8"/>
  <c r="C2536" i="8"/>
  <c r="C2535" i="8"/>
  <c r="C2534" i="8"/>
  <c r="C2533" i="8"/>
  <c r="C2532" i="8"/>
  <c r="C2531" i="8"/>
  <c r="C2530" i="8"/>
  <c r="C2529" i="8"/>
  <c r="C2528" i="8"/>
  <c r="C2527" i="8"/>
  <c r="C2526" i="8"/>
  <c r="C2525" i="8"/>
  <c r="C2524" i="8"/>
  <c r="C2523" i="8"/>
  <c r="C2522" i="8"/>
  <c r="C2521" i="8"/>
  <c r="C2520" i="8"/>
  <c r="C2519" i="8"/>
  <c r="C2518" i="8"/>
  <c r="C2517" i="8"/>
  <c r="C2516" i="8"/>
  <c r="C2515" i="8"/>
  <c r="C2514" i="8"/>
  <c r="C2513" i="8"/>
  <c r="C2512" i="8"/>
  <c r="C2511" i="8"/>
  <c r="C2510" i="8"/>
  <c r="C2509" i="8"/>
  <c r="C2508" i="8"/>
  <c r="C2507" i="8"/>
  <c r="C2506" i="8"/>
  <c r="C2505" i="8"/>
  <c r="C2504" i="8"/>
  <c r="C2503" i="8"/>
  <c r="C2502" i="8"/>
  <c r="C2501" i="8"/>
  <c r="C2500" i="8"/>
  <c r="C2499" i="8"/>
  <c r="C2498" i="8"/>
  <c r="C2497" i="8"/>
  <c r="C2496" i="8"/>
  <c r="C2495" i="8"/>
  <c r="C2494" i="8"/>
  <c r="C2493" i="8"/>
  <c r="C2492" i="8"/>
  <c r="C2491" i="8"/>
  <c r="C2490" i="8"/>
  <c r="C2489" i="8"/>
  <c r="C2488" i="8"/>
  <c r="C2487" i="8"/>
  <c r="C2486" i="8"/>
  <c r="C2485" i="8"/>
  <c r="C2484" i="8"/>
  <c r="C2483" i="8"/>
  <c r="C2482" i="8"/>
  <c r="C2481" i="8"/>
  <c r="C2480" i="8"/>
  <c r="C2479" i="8"/>
  <c r="C2478" i="8"/>
  <c r="C2477" i="8"/>
  <c r="C2476" i="8"/>
  <c r="C2475" i="8"/>
  <c r="C2474" i="8"/>
  <c r="C2473" i="8"/>
  <c r="C2472" i="8"/>
  <c r="C2471" i="8"/>
  <c r="C2470" i="8"/>
  <c r="C2469" i="8"/>
  <c r="C2468" i="8"/>
  <c r="C2467" i="8"/>
  <c r="C2466" i="8"/>
  <c r="C2465" i="8"/>
  <c r="C2464" i="8"/>
  <c r="C2463" i="8"/>
  <c r="C2462" i="8"/>
  <c r="C2461" i="8"/>
  <c r="C2460" i="8"/>
  <c r="C2459" i="8"/>
  <c r="C2458" i="8"/>
  <c r="C2457" i="8"/>
  <c r="C2456" i="8"/>
  <c r="C2455" i="8"/>
  <c r="C2454" i="8"/>
  <c r="C2453" i="8"/>
  <c r="C2452" i="8"/>
  <c r="C2451" i="8"/>
  <c r="C2450" i="8"/>
  <c r="C2449" i="8"/>
  <c r="C2448" i="8"/>
  <c r="C2447" i="8"/>
  <c r="C2446" i="8"/>
  <c r="C2445" i="8"/>
  <c r="C2444" i="8"/>
  <c r="C2443" i="8"/>
  <c r="C2442" i="8"/>
  <c r="C2441" i="8"/>
  <c r="C2440" i="8"/>
  <c r="C2439" i="8"/>
  <c r="C2438" i="8"/>
  <c r="C2437" i="8"/>
  <c r="C2436" i="8"/>
  <c r="C2435" i="8"/>
  <c r="C2434" i="8"/>
  <c r="C2433" i="8"/>
  <c r="C2432" i="8"/>
  <c r="C2431" i="8"/>
  <c r="C2430" i="8"/>
  <c r="C2429" i="8"/>
  <c r="C2428" i="8"/>
  <c r="C2427" i="8"/>
  <c r="C2426" i="8"/>
  <c r="C2425" i="8"/>
  <c r="C2424" i="8"/>
  <c r="C2423" i="8"/>
  <c r="C2422" i="8"/>
  <c r="C2421" i="8"/>
  <c r="C2420" i="8"/>
  <c r="C2419" i="8"/>
  <c r="C2418" i="8"/>
  <c r="C2417" i="8"/>
  <c r="C2416" i="8"/>
  <c r="C2415" i="8"/>
  <c r="C2414" i="8"/>
  <c r="C2413" i="8"/>
  <c r="C2412" i="8"/>
  <c r="C2411" i="8"/>
  <c r="C2410" i="8"/>
  <c r="C2409" i="8"/>
  <c r="C2408" i="8"/>
  <c r="C2407" i="8"/>
  <c r="C2406" i="8"/>
  <c r="C2405" i="8"/>
  <c r="C2404" i="8"/>
  <c r="C2403" i="8"/>
  <c r="C2402" i="8"/>
  <c r="C2401" i="8"/>
  <c r="C2400" i="8"/>
  <c r="C2399" i="8"/>
  <c r="C2398" i="8"/>
  <c r="C2397" i="8"/>
  <c r="C2396" i="8"/>
  <c r="C2395" i="8"/>
  <c r="C2394" i="8"/>
  <c r="C2393" i="8"/>
  <c r="C2392" i="8"/>
  <c r="C2391" i="8"/>
  <c r="C2390" i="8"/>
  <c r="C2389" i="8"/>
  <c r="C2388" i="8"/>
  <c r="C2387" i="8"/>
  <c r="C2386" i="8"/>
  <c r="C2385" i="8"/>
  <c r="C2384" i="8"/>
  <c r="C2383" i="8"/>
  <c r="C2382" i="8"/>
  <c r="C2381" i="8"/>
  <c r="C2380" i="8"/>
  <c r="C2379" i="8"/>
  <c r="C2378" i="8"/>
  <c r="C2377" i="8"/>
  <c r="C2376" i="8"/>
  <c r="C2375" i="8"/>
  <c r="C2374" i="8"/>
  <c r="C2373" i="8"/>
  <c r="C2372" i="8"/>
  <c r="C2371" i="8"/>
  <c r="C2370" i="8"/>
  <c r="C2369" i="8"/>
  <c r="C2368" i="8"/>
  <c r="C2367" i="8"/>
  <c r="C2366" i="8"/>
  <c r="C2365" i="8"/>
  <c r="C2364" i="8"/>
  <c r="C2363" i="8"/>
  <c r="C2362" i="8"/>
  <c r="C2361" i="8"/>
  <c r="C2360" i="8"/>
  <c r="C2359" i="8"/>
  <c r="C2358" i="8"/>
  <c r="C2357" i="8"/>
  <c r="C2356" i="8"/>
  <c r="C2355" i="8"/>
  <c r="C2354" i="8"/>
  <c r="C2353" i="8"/>
  <c r="C2352" i="8"/>
  <c r="C2351" i="8"/>
  <c r="C2350" i="8"/>
  <c r="C2349" i="8"/>
  <c r="C2348" i="8"/>
  <c r="C2347" i="8"/>
  <c r="C2346" i="8"/>
  <c r="C2345" i="8"/>
  <c r="C2344" i="8"/>
  <c r="C2343" i="8"/>
  <c r="C2342" i="8"/>
  <c r="C2341" i="8"/>
  <c r="C2340" i="8"/>
  <c r="C2339" i="8"/>
  <c r="C2338" i="8"/>
  <c r="C2337" i="8"/>
  <c r="C2336" i="8"/>
  <c r="C2335" i="8"/>
  <c r="C2334" i="8"/>
  <c r="C2333" i="8"/>
  <c r="C2332" i="8"/>
  <c r="C2331" i="8"/>
  <c r="C2330" i="8"/>
  <c r="C2329" i="8"/>
  <c r="C2328" i="8"/>
  <c r="C2327" i="8"/>
  <c r="C2326" i="8"/>
  <c r="C2325" i="8"/>
  <c r="C2324" i="8"/>
  <c r="C2323" i="8"/>
  <c r="C2322" i="8"/>
  <c r="C2321" i="8"/>
  <c r="C2320" i="8"/>
  <c r="C2319" i="8"/>
  <c r="C2318" i="8"/>
  <c r="C2317" i="8"/>
  <c r="C2316" i="8"/>
  <c r="C2315" i="8"/>
  <c r="C2314" i="8"/>
  <c r="C2313" i="8"/>
  <c r="C2312" i="8"/>
  <c r="C2311" i="8"/>
  <c r="C2310" i="8"/>
  <c r="C2309" i="8"/>
  <c r="C2308" i="8"/>
  <c r="C2307" i="8"/>
  <c r="C2306" i="8"/>
  <c r="C2305" i="8"/>
  <c r="C2304" i="8"/>
  <c r="C2303" i="8"/>
  <c r="C2302" i="8"/>
  <c r="C2301" i="8"/>
  <c r="C2300" i="8"/>
  <c r="C2299" i="8"/>
  <c r="C2298" i="8"/>
  <c r="C2297" i="8"/>
  <c r="C2296" i="8"/>
  <c r="C2295" i="8"/>
  <c r="C2294" i="8"/>
  <c r="C2293" i="8"/>
  <c r="C2292" i="8"/>
  <c r="C2291" i="8"/>
  <c r="C2290" i="8"/>
  <c r="C2289" i="8"/>
  <c r="C2288" i="8"/>
  <c r="C2287" i="8"/>
  <c r="C2286" i="8"/>
  <c r="C2285" i="8"/>
  <c r="C2284" i="8"/>
  <c r="C2283" i="8"/>
  <c r="C2282" i="8"/>
  <c r="C2281" i="8"/>
  <c r="C2280" i="8"/>
  <c r="C2279" i="8"/>
  <c r="C2278" i="8"/>
  <c r="C2277" i="8"/>
  <c r="C2276" i="8"/>
  <c r="C2275" i="8"/>
  <c r="C2274" i="8"/>
  <c r="C2273" i="8"/>
  <c r="C2272" i="8"/>
  <c r="C2271" i="8"/>
  <c r="C2270" i="8"/>
  <c r="C2269" i="8"/>
  <c r="C2268" i="8"/>
  <c r="C2267" i="8"/>
  <c r="C2266" i="8"/>
  <c r="C2265" i="8"/>
  <c r="C2264" i="8"/>
  <c r="C2263" i="8"/>
  <c r="C2262" i="8"/>
  <c r="C2261" i="8"/>
  <c r="C2260" i="8"/>
  <c r="C2259" i="8"/>
  <c r="C2258" i="8"/>
  <c r="C2257" i="8"/>
  <c r="C2256" i="8"/>
  <c r="C2255" i="8"/>
  <c r="C2254" i="8"/>
  <c r="C2253" i="8"/>
  <c r="C2252" i="8"/>
  <c r="C2251" i="8"/>
  <c r="C2250" i="8"/>
  <c r="C2249" i="8"/>
  <c r="C2248" i="8"/>
  <c r="C2247" i="8"/>
  <c r="C2246" i="8"/>
  <c r="C2245" i="8"/>
  <c r="C2244" i="8"/>
  <c r="C2243" i="8"/>
  <c r="C2242" i="8"/>
  <c r="C2241" i="8"/>
  <c r="C2240" i="8"/>
  <c r="C2239" i="8"/>
  <c r="C2238" i="8"/>
  <c r="C2237" i="8"/>
  <c r="C2236" i="8"/>
  <c r="C2235" i="8"/>
  <c r="C2234" i="8"/>
  <c r="C2233" i="8"/>
  <c r="C2232" i="8"/>
  <c r="C2231" i="8"/>
  <c r="C2230" i="8"/>
  <c r="C2229" i="8"/>
  <c r="C2228" i="8"/>
  <c r="C2227" i="8"/>
  <c r="C2226" i="8"/>
  <c r="C2225" i="8"/>
  <c r="C2224" i="8"/>
  <c r="C2223" i="8"/>
  <c r="C2222" i="8"/>
  <c r="C2221" i="8"/>
  <c r="C2220" i="8"/>
  <c r="C2219" i="8"/>
  <c r="C2218" i="8"/>
  <c r="C2217" i="8"/>
  <c r="C2216" i="8"/>
  <c r="C2215" i="8"/>
  <c r="C2214" i="8"/>
  <c r="C2213" i="8"/>
  <c r="C2212" i="8"/>
  <c r="C2211" i="8"/>
  <c r="C2210" i="8"/>
  <c r="C2209" i="8"/>
  <c r="C2208" i="8"/>
  <c r="C2207" i="8"/>
  <c r="C2206" i="8"/>
  <c r="C2205" i="8"/>
  <c r="C2204" i="8"/>
  <c r="C2203" i="8"/>
  <c r="C2202" i="8"/>
  <c r="C2201" i="8"/>
  <c r="C2200" i="8"/>
  <c r="C2199" i="8"/>
  <c r="C2198" i="8"/>
  <c r="C2197" i="8"/>
  <c r="C2196" i="8"/>
  <c r="C2195" i="8"/>
  <c r="C2194" i="8"/>
  <c r="C2193" i="8"/>
  <c r="C2192" i="8"/>
  <c r="C2191" i="8"/>
  <c r="C2190" i="8"/>
  <c r="C2189" i="8"/>
  <c r="C2188" i="8"/>
  <c r="C2187" i="8"/>
  <c r="C2186" i="8"/>
  <c r="C2185" i="8"/>
  <c r="C2184" i="8"/>
  <c r="C2183" i="8"/>
  <c r="C2182" i="8"/>
  <c r="C2181" i="8"/>
  <c r="C2180" i="8"/>
  <c r="C2179" i="8"/>
  <c r="C2178" i="8"/>
  <c r="C2177" i="8"/>
  <c r="C2176" i="8"/>
  <c r="C2175" i="8"/>
  <c r="C2174" i="8"/>
  <c r="C2173" i="8"/>
  <c r="C2172" i="8"/>
  <c r="C2171" i="8"/>
  <c r="C2170" i="8"/>
  <c r="C2169" i="8"/>
  <c r="C2168" i="8"/>
  <c r="C2167" i="8"/>
  <c r="C2166" i="8"/>
  <c r="C2165" i="8"/>
  <c r="C2164" i="8"/>
  <c r="C2163" i="8"/>
  <c r="C2162" i="8"/>
  <c r="C2161" i="8"/>
  <c r="C2160" i="8"/>
  <c r="C2159" i="8"/>
  <c r="C2158" i="8"/>
  <c r="C2157" i="8"/>
  <c r="C2156" i="8"/>
  <c r="C2155" i="8"/>
  <c r="C2154" i="8"/>
  <c r="C2153" i="8"/>
  <c r="C2152" i="8"/>
  <c r="C2151" i="8"/>
  <c r="C2150" i="8"/>
  <c r="C2149" i="8"/>
  <c r="C2148" i="8"/>
  <c r="C2147" i="8"/>
  <c r="C2146" i="8"/>
  <c r="C2145" i="8"/>
  <c r="C2144" i="8"/>
  <c r="C2143" i="8"/>
  <c r="C2142" i="8"/>
  <c r="C2141" i="8"/>
  <c r="C2140" i="8"/>
  <c r="C2139" i="8"/>
  <c r="C2138" i="8"/>
  <c r="C2137" i="8"/>
  <c r="C2136" i="8"/>
  <c r="C2135" i="8"/>
  <c r="C2134" i="8"/>
  <c r="C2133" i="8"/>
  <c r="C2132" i="8"/>
  <c r="C2131" i="8"/>
  <c r="C2130" i="8"/>
  <c r="C2129" i="8"/>
  <c r="C2128" i="8"/>
  <c r="C2127" i="8"/>
  <c r="C2126" i="8"/>
  <c r="C2125" i="8"/>
  <c r="C2124" i="8"/>
  <c r="C2123" i="8"/>
  <c r="C2122" i="8"/>
  <c r="C2121" i="8"/>
  <c r="C2120" i="8"/>
  <c r="C2119" i="8"/>
  <c r="C2118" i="8"/>
  <c r="C2117" i="8"/>
  <c r="C2116" i="8"/>
  <c r="C2115" i="8"/>
  <c r="C2114" i="8"/>
  <c r="C2113" i="8"/>
  <c r="C2112" i="8"/>
  <c r="C2111" i="8"/>
  <c r="C2110" i="8"/>
  <c r="C2109" i="8"/>
  <c r="C2108" i="8"/>
  <c r="C2107" i="8"/>
  <c r="C2106" i="8"/>
  <c r="C2105" i="8"/>
  <c r="C2104" i="8"/>
  <c r="C2103" i="8"/>
  <c r="C2102" i="8"/>
  <c r="C2101" i="8"/>
  <c r="C2100" i="8"/>
  <c r="C2099" i="8"/>
  <c r="C2098" i="8"/>
  <c r="C2097" i="8"/>
  <c r="C2096" i="8"/>
  <c r="C2095" i="8"/>
  <c r="C2094" i="8"/>
  <c r="C2093" i="8"/>
  <c r="C2092" i="8"/>
  <c r="C2091" i="8"/>
  <c r="C2090" i="8"/>
  <c r="C2089" i="8"/>
  <c r="C2088" i="8"/>
  <c r="C2087" i="8"/>
  <c r="C2086" i="8"/>
  <c r="C2085" i="8"/>
  <c r="C2084" i="8"/>
  <c r="C2083" i="8"/>
  <c r="C2082" i="8"/>
  <c r="C2081" i="8"/>
  <c r="C2080" i="8"/>
  <c r="C2079" i="8"/>
  <c r="C2078" i="8"/>
  <c r="C2077" i="8"/>
  <c r="C2076" i="8"/>
  <c r="C2075" i="8"/>
  <c r="C2074" i="8"/>
  <c r="C2073" i="8"/>
  <c r="C2072" i="8"/>
  <c r="C2071" i="8"/>
  <c r="C2070" i="8"/>
  <c r="C2069" i="8"/>
  <c r="C2068" i="8"/>
  <c r="C2067" i="8"/>
  <c r="C2066" i="8"/>
  <c r="C2065" i="8"/>
  <c r="C2064" i="8"/>
  <c r="C2063" i="8"/>
  <c r="C2062" i="8"/>
  <c r="C2061" i="8"/>
  <c r="C2060" i="8"/>
  <c r="C2059" i="8"/>
  <c r="C2058" i="8"/>
  <c r="C2057" i="8"/>
  <c r="C2056" i="8"/>
  <c r="C2055" i="8"/>
  <c r="C2054" i="8"/>
  <c r="C2053" i="8"/>
  <c r="C2052" i="8"/>
  <c r="C2051" i="8"/>
  <c r="C2050" i="8"/>
  <c r="C2049" i="8"/>
  <c r="C2048" i="8"/>
  <c r="C2047" i="8"/>
  <c r="C2046" i="8"/>
  <c r="C2045" i="8"/>
  <c r="C2044" i="8"/>
  <c r="C2043" i="8"/>
  <c r="C2042" i="8"/>
  <c r="C2041" i="8"/>
  <c r="C2040" i="8"/>
  <c r="C2039" i="8"/>
  <c r="C2038" i="8"/>
  <c r="C2037" i="8"/>
  <c r="C2036" i="8"/>
  <c r="C2035" i="8"/>
  <c r="C2034" i="8"/>
  <c r="C2033" i="8"/>
  <c r="C2032" i="8"/>
  <c r="C2031" i="8"/>
  <c r="C2030" i="8"/>
  <c r="C2029" i="8"/>
  <c r="C2028" i="8"/>
  <c r="C2027" i="8"/>
  <c r="C2026" i="8"/>
  <c r="C2025" i="8"/>
  <c r="C2024" i="8"/>
  <c r="C2023" i="8"/>
  <c r="C2022" i="8"/>
  <c r="C2021" i="8"/>
  <c r="C2020" i="8"/>
  <c r="C2019" i="8"/>
  <c r="C2018" i="8"/>
  <c r="C2017" i="8"/>
  <c r="C2016" i="8"/>
  <c r="C2015" i="8"/>
  <c r="C2014" i="8"/>
  <c r="C2013" i="8"/>
  <c r="C2012" i="8"/>
  <c r="C2011" i="8"/>
  <c r="C2010" i="8"/>
  <c r="C2009" i="8"/>
  <c r="C2008" i="8"/>
  <c r="C2007" i="8"/>
  <c r="C2006" i="8"/>
  <c r="C2005" i="8"/>
  <c r="C2004" i="8"/>
  <c r="C2003" i="8"/>
  <c r="C2002" i="8"/>
  <c r="C2001" i="8"/>
  <c r="C2000" i="8"/>
  <c r="C1999" i="8"/>
  <c r="C1998" i="8"/>
  <c r="C1997" i="8"/>
  <c r="C1996" i="8"/>
  <c r="C1995" i="8"/>
  <c r="C1994" i="8"/>
  <c r="C1993" i="8"/>
  <c r="C1992" i="8"/>
  <c r="C1991" i="8"/>
  <c r="C1990" i="8"/>
  <c r="C1989" i="8"/>
  <c r="C1988" i="8"/>
  <c r="C1987" i="8"/>
  <c r="C1986" i="8"/>
  <c r="C1985" i="8"/>
  <c r="C1984" i="8"/>
  <c r="C1983" i="8"/>
  <c r="C1982" i="8"/>
  <c r="C1981" i="8"/>
  <c r="C1980" i="8"/>
  <c r="C1979" i="8"/>
  <c r="C1978" i="8"/>
  <c r="C1977" i="8"/>
  <c r="C1976" i="8"/>
  <c r="C1975" i="8"/>
  <c r="C1974" i="8"/>
  <c r="C1973" i="8"/>
  <c r="C1972" i="8"/>
  <c r="C1971" i="8"/>
  <c r="C1970" i="8"/>
  <c r="C1969" i="8"/>
  <c r="C1968" i="8"/>
  <c r="C1967" i="8"/>
  <c r="C1966" i="8"/>
  <c r="C1965" i="8"/>
  <c r="C1964" i="8"/>
  <c r="C1963" i="8"/>
  <c r="C1962" i="8"/>
  <c r="C1961" i="8"/>
  <c r="C1960" i="8"/>
  <c r="C1959" i="8"/>
  <c r="C1958" i="8"/>
  <c r="C1957" i="8"/>
  <c r="C1956" i="8"/>
  <c r="C1955" i="8"/>
  <c r="C1954" i="8"/>
  <c r="C1953" i="8"/>
  <c r="C1952" i="8"/>
  <c r="C1951" i="8"/>
  <c r="C1950" i="8"/>
  <c r="C1949" i="8"/>
  <c r="C1948" i="8"/>
  <c r="C1947" i="8"/>
  <c r="C1946" i="8"/>
  <c r="C1945" i="8"/>
  <c r="C1944" i="8"/>
  <c r="C1943" i="8"/>
  <c r="C1942" i="8"/>
  <c r="C1941" i="8"/>
  <c r="C1940" i="8"/>
  <c r="C1939" i="8"/>
  <c r="C1938" i="8"/>
  <c r="C1937" i="8"/>
  <c r="C1936" i="8"/>
  <c r="C1935" i="8"/>
  <c r="C1934" i="8"/>
  <c r="C1933" i="8"/>
  <c r="C1932" i="8"/>
  <c r="C1931" i="8"/>
  <c r="C1930" i="8"/>
  <c r="C1929" i="8"/>
  <c r="C1928" i="8"/>
  <c r="C1927" i="8"/>
  <c r="C1926" i="8"/>
  <c r="C1925" i="8"/>
  <c r="C1924" i="8"/>
  <c r="C1923" i="8"/>
  <c r="C1922" i="8"/>
  <c r="C1921" i="8"/>
  <c r="C1920" i="8"/>
  <c r="C1919" i="8"/>
  <c r="C1918" i="8"/>
  <c r="C1917" i="8"/>
  <c r="C1916" i="8"/>
  <c r="C1915" i="8"/>
  <c r="C1914" i="8"/>
  <c r="C1913" i="8"/>
  <c r="C1912" i="8"/>
  <c r="C1911" i="8"/>
  <c r="C1910" i="8"/>
  <c r="C1909" i="8"/>
  <c r="C1908" i="8"/>
  <c r="C1907" i="8"/>
  <c r="C1906" i="8"/>
  <c r="C1905" i="8"/>
  <c r="C1904" i="8"/>
  <c r="C1903" i="8"/>
  <c r="C1902" i="8"/>
  <c r="C1901" i="8"/>
  <c r="C1900" i="8"/>
  <c r="C1899" i="8"/>
  <c r="C1898" i="8"/>
  <c r="C1897" i="8"/>
  <c r="C1896" i="8"/>
  <c r="C1895" i="8"/>
  <c r="C1894" i="8"/>
  <c r="C1893" i="8"/>
  <c r="C1892" i="8"/>
  <c r="C1891" i="8"/>
  <c r="C1890" i="8"/>
  <c r="C1889" i="8"/>
  <c r="C1888" i="8"/>
  <c r="C1887" i="8"/>
  <c r="C1886" i="8"/>
  <c r="C1885" i="8"/>
  <c r="C1884" i="8"/>
  <c r="C1883" i="8"/>
  <c r="C1882" i="8"/>
  <c r="C1881" i="8"/>
  <c r="C1880" i="8"/>
  <c r="C1879" i="8"/>
  <c r="C1878" i="8"/>
  <c r="C1877" i="8"/>
  <c r="C1876" i="8"/>
  <c r="C1875" i="8"/>
  <c r="C1874" i="8"/>
  <c r="C1873" i="8"/>
  <c r="C1872" i="8"/>
  <c r="C1871" i="8"/>
  <c r="C1870" i="8"/>
  <c r="C1869" i="8"/>
  <c r="C1868" i="8"/>
  <c r="C1867" i="8"/>
  <c r="C1866" i="8"/>
  <c r="C1865" i="8"/>
  <c r="C1864" i="8"/>
  <c r="C1863" i="8"/>
  <c r="C1862" i="8"/>
  <c r="C1861" i="8"/>
  <c r="C1860" i="8"/>
  <c r="C1859" i="8"/>
  <c r="C1858" i="8"/>
  <c r="C1857" i="8"/>
  <c r="C1856" i="8"/>
  <c r="C1855" i="8"/>
  <c r="C1854" i="8"/>
  <c r="C1853" i="8"/>
  <c r="C1852" i="8"/>
  <c r="C1851" i="8"/>
  <c r="C1850" i="8"/>
  <c r="C1849" i="8"/>
  <c r="C1848" i="8"/>
  <c r="C1847" i="8"/>
  <c r="C1846" i="8"/>
  <c r="C1845" i="8"/>
  <c r="C1844" i="8"/>
  <c r="C1843" i="8"/>
  <c r="C1842" i="8"/>
  <c r="C1841" i="8"/>
  <c r="C1840" i="8"/>
  <c r="C1839" i="8"/>
  <c r="C1838" i="8"/>
  <c r="C1837" i="8"/>
  <c r="C1836" i="8"/>
  <c r="C1835" i="8"/>
  <c r="C1834" i="8"/>
  <c r="C1833" i="8"/>
  <c r="C1832" i="8"/>
  <c r="C1831" i="8"/>
  <c r="C1830" i="8"/>
  <c r="C1829" i="8"/>
  <c r="C1828" i="8"/>
  <c r="C1827" i="8"/>
  <c r="C1826" i="8"/>
  <c r="C1825" i="8"/>
  <c r="C1824" i="8"/>
  <c r="C1823" i="8"/>
  <c r="C1822" i="8"/>
  <c r="C1821" i="8"/>
  <c r="C1820" i="8"/>
  <c r="C1819" i="8"/>
  <c r="C1818" i="8"/>
  <c r="C1817" i="8"/>
  <c r="C1816" i="8"/>
  <c r="C1815" i="8"/>
  <c r="C1814" i="8"/>
  <c r="C1813" i="8"/>
  <c r="C1812" i="8"/>
  <c r="C1811" i="8"/>
  <c r="C1810" i="8"/>
  <c r="C1809" i="8"/>
  <c r="C1808" i="8"/>
  <c r="C1807" i="8"/>
  <c r="C1806" i="8"/>
  <c r="C1805" i="8"/>
  <c r="C1804" i="8"/>
  <c r="C1803" i="8"/>
  <c r="C1802" i="8"/>
  <c r="C1801" i="8"/>
  <c r="C1800" i="8"/>
  <c r="C1799" i="8"/>
  <c r="C1798" i="8"/>
  <c r="C1797" i="8"/>
  <c r="C1796" i="8"/>
  <c r="C1795" i="8"/>
  <c r="C1794" i="8"/>
  <c r="C1793" i="8"/>
  <c r="C1792" i="8"/>
  <c r="C1791" i="8"/>
  <c r="C1790" i="8"/>
  <c r="C1789" i="8"/>
  <c r="C1788" i="8"/>
  <c r="C1787" i="8"/>
  <c r="C1786" i="8"/>
  <c r="C1785" i="8"/>
  <c r="C1784" i="8"/>
  <c r="C1783" i="8"/>
  <c r="C1782" i="8"/>
  <c r="C1781" i="8"/>
  <c r="C1780" i="8"/>
  <c r="C1779" i="8"/>
  <c r="C1778" i="8"/>
  <c r="C1777" i="8"/>
  <c r="C1776" i="8"/>
  <c r="C1775" i="8"/>
  <c r="C1774" i="8"/>
  <c r="C1773" i="8"/>
  <c r="C1772" i="8"/>
  <c r="C1771" i="8"/>
  <c r="C1770" i="8"/>
  <c r="C1769" i="8"/>
  <c r="C1768" i="8"/>
  <c r="C1767" i="8"/>
  <c r="C1766" i="8"/>
  <c r="C1765" i="8"/>
  <c r="C1764" i="8"/>
  <c r="C1763" i="8"/>
  <c r="C1762" i="8"/>
  <c r="C1761" i="8"/>
  <c r="C1760" i="8"/>
  <c r="C1759" i="8"/>
  <c r="C1758" i="8"/>
  <c r="C1757" i="8"/>
  <c r="C1756" i="8"/>
  <c r="C1755" i="8"/>
  <c r="C1754" i="8"/>
  <c r="C1753" i="8"/>
  <c r="C1752" i="8"/>
  <c r="C1751" i="8"/>
  <c r="C1750" i="8"/>
  <c r="C1749" i="8"/>
  <c r="C1748" i="8"/>
  <c r="C1747" i="8"/>
  <c r="C1746" i="8"/>
  <c r="C1745" i="8"/>
  <c r="C1744" i="8"/>
  <c r="C1743" i="8"/>
  <c r="C1742" i="8"/>
  <c r="C1741" i="8"/>
  <c r="C1740" i="8"/>
  <c r="C1739" i="8"/>
  <c r="C1738" i="8"/>
  <c r="C1737" i="8"/>
  <c r="C1736" i="8"/>
  <c r="C1735" i="8"/>
  <c r="C1734" i="8"/>
  <c r="C1733" i="8"/>
  <c r="C1732" i="8"/>
  <c r="C1731" i="8"/>
  <c r="C1730" i="8"/>
  <c r="C1729" i="8"/>
  <c r="C1728" i="8"/>
  <c r="C1727" i="8"/>
  <c r="C1726" i="8"/>
  <c r="C1725" i="8"/>
  <c r="C1724" i="8"/>
  <c r="C1723" i="8"/>
  <c r="C1722" i="8"/>
  <c r="C1721" i="8"/>
  <c r="C1720" i="8"/>
  <c r="C1719" i="8"/>
  <c r="C1718" i="8"/>
  <c r="C1717" i="8"/>
  <c r="C1716" i="8"/>
  <c r="C1715" i="8"/>
  <c r="C1714" i="8"/>
  <c r="C1713" i="8"/>
  <c r="C1712" i="8"/>
  <c r="C1711" i="8"/>
  <c r="C1710" i="8"/>
  <c r="C1709" i="8"/>
  <c r="C1708" i="8"/>
  <c r="C1707" i="8"/>
  <c r="C1706" i="8"/>
  <c r="C1705" i="8"/>
  <c r="C1704" i="8"/>
  <c r="C1703" i="8"/>
  <c r="C1702" i="8"/>
  <c r="C1701" i="8"/>
  <c r="C1700" i="8"/>
  <c r="C1699" i="8"/>
  <c r="C1698" i="8"/>
  <c r="C1697" i="8"/>
  <c r="C1696" i="8"/>
  <c r="C1695" i="8"/>
  <c r="C1694" i="8"/>
  <c r="C1693" i="8"/>
  <c r="C1692" i="8"/>
  <c r="C1691" i="8"/>
  <c r="C1690" i="8"/>
  <c r="C1689" i="8"/>
  <c r="C1688" i="8"/>
  <c r="C1687" i="8"/>
  <c r="C1686" i="8"/>
  <c r="C1685" i="8"/>
  <c r="C1684" i="8"/>
  <c r="C1683" i="8"/>
  <c r="C1682" i="8"/>
  <c r="C1681" i="8"/>
  <c r="C1680" i="8"/>
  <c r="C1679" i="8"/>
  <c r="C1678" i="8"/>
  <c r="C1677" i="8"/>
  <c r="C1676" i="8"/>
  <c r="C1675" i="8"/>
  <c r="C1674" i="8"/>
  <c r="C1673" i="8"/>
  <c r="C1672" i="8"/>
  <c r="C1671" i="8"/>
  <c r="C1670" i="8"/>
  <c r="C1669" i="8"/>
  <c r="C1668" i="8"/>
  <c r="C1667" i="8"/>
  <c r="C1666" i="8"/>
  <c r="C1665" i="8"/>
  <c r="C1664" i="8"/>
  <c r="C1663" i="8"/>
  <c r="C1662" i="8"/>
  <c r="C1661" i="8"/>
  <c r="C1660" i="8"/>
  <c r="C1659" i="8"/>
  <c r="C1658" i="8"/>
  <c r="C1657" i="8"/>
  <c r="C1656" i="8"/>
  <c r="C1655" i="8"/>
  <c r="C1654" i="8"/>
  <c r="C1653" i="8"/>
  <c r="C1652" i="8"/>
  <c r="C1651" i="8"/>
  <c r="C1650" i="8"/>
  <c r="C1649" i="8"/>
  <c r="C1648" i="8"/>
  <c r="C1647" i="8"/>
  <c r="C1646" i="8"/>
  <c r="C1645" i="8"/>
  <c r="C1644" i="8"/>
  <c r="C1643" i="8"/>
  <c r="C1642" i="8"/>
  <c r="C1641" i="8"/>
  <c r="C1640" i="8"/>
  <c r="C1639" i="8"/>
  <c r="C1638" i="8"/>
  <c r="C1637" i="8"/>
  <c r="C1636" i="8"/>
  <c r="C1635" i="8"/>
  <c r="C1634" i="8"/>
  <c r="C1633" i="8"/>
  <c r="C1632" i="8"/>
  <c r="C1631" i="8"/>
  <c r="C1630" i="8"/>
  <c r="C1629" i="8"/>
  <c r="C1628" i="8"/>
  <c r="C1627" i="8"/>
  <c r="C1626" i="8"/>
  <c r="C1625" i="8"/>
  <c r="C1624" i="8"/>
  <c r="C1623" i="8"/>
  <c r="C1622" i="8"/>
  <c r="C1621" i="8"/>
  <c r="C1620" i="8"/>
  <c r="C1619" i="8"/>
  <c r="C1618" i="8"/>
  <c r="C1617" i="8"/>
  <c r="C1616" i="8"/>
  <c r="C1615" i="8"/>
  <c r="C1614" i="8"/>
  <c r="C1613" i="8"/>
  <c r="C1612" i="8"/>
  <c r="C1611" i="8"/>
  <c r="C1610" i="8"/>
  <c r="C1609" i="8"/>
  <c r="C1608" i="8"/>
  <c r="C1607" i="8"/>
  <c r="C1606" i="8"/>
  <c r="C1605" i="8"/>
  <c r="C1604" i="8"/>
  <c r="C1603" i="8"/>
  <c r="C1602" i="8"/>
  <c r="C1601" i="8"/>
  <c r="C1600" i="8"/>
  <c r="C1599" i="8"/>
  <c r="C1598" i="8"/>
  <c r="C1597" i="8"/>
  <c r="C1596" i="8"/>
  <c r="C1595" i="8"/>
  <c r="C1594" i="8"/>
  <c r="C1593" i="8"/>
  <c r="C1592" i="8"/>
  <c r="C1591" i="8"/>
  <c r="C1590" i="8"/>
  <c r="C1589" i="8"/>
  <c r="C1588" i="8"/>
  <c r="C1587" i="8"/>
  <c r="C1586" i="8"/>
  <c r="C1585" i="8"/>
  <c r="C1584" i="8"/>
  <c r="C1583" i="8"/>
  <c r="C1582" i="8"/>
  <c r="C1581" i="8"/>
  <c r="C1580" i="8"/>
  <c r="C1579" i="8"/>
  <c r="C1578" i="8"/>
  <c r="C1577" i="8"/>
  <c r="C1576" i="8"/>
  <c r="C1575" i="8"/>
  <c r="C1574" i="8"/>
  <c r="C1573" i="8"/>
  <c r="C1572" i="8"/>
  <c r="C1571" i="8"/>
  <c r="C1570" i="8"/>
  <c r="C1569" i="8"/>
  <c r="C1568" i="8"/>
  <c r="C1567" i="8"/>
  <c r="C1566" i="8"/>
  <c r="C1565" i="8"/>
  <c r="C1564" i="8"/>
  <c r="C1563" i="8"/>
  <c r="C1562" i="8"/>
  <c r="C1561" i="8"/>
  <c r="C1560" i="8"/>
  <c r="C1559" i="8"/>
  <c r="C1558" i="8"/>
  <c r="C1557" i="8"/>
  <c r="C1556" i="8"/>
  <c r="C1555" i="8"/>
  <c r="C1554" i="8"/>
  <c r="C1553" i="8"/>
  <c r="C1552" i="8"/>
  <c r="C1551" i="8"/>
  <c r="C1550" i="8"/>
  <c r="C1549" i="8"/>
  <c r="C1548" i="8"/>
  <c r="C1547" i="8"/>
  <c r="C1546" i="8"/>
  <c r="C1545" i="8"/>
  <c r="C1544" i="8"/>
  <c r="C1543" i="8"/>
  <c r="C1542" i="8"/>
  <c r="C1541" i="8"/>
  <c r="C1540" i="8"/>
  <c r="C1539" i="8"/>
  <c r="C1538" i="8"/>
  <c r="C1537" i="8"/>
  <c r="C1536" i="8"/>
  <c r="C1535" i="8"/>
  <c r="C1534" i="8"/>
  <c r="C1533" i="8"/>
  <c r="C1532" i="8"/>
  <c r="C1531" i="8"/>
  <c r="C1530" i="8"/>
  <c r="C1529" i="8"/>
  <c r="C1528" i="8"/>
  <c r="C1527" i="8"/>
  <c r="C1526" i="8"/>
  <c r="C1525" i="8"/>
  <c r="C1524" i="8"/>
  <c r="C1523" i="8"/>
  <c r="C1522" i="8"/>
  <c r="C1521" i="8"/>
  <c r="C1520" i="8"/>
  <c r="C1519" i="8"/>
  <c r="C1518" i="8"/>
  <c r="C1517" i="8"/>
  <c r="C1516" i="8"/>
  <c r="C1515" i="8"/>
  <c r="C1514" i="8"/>
  <c r="C1513" i="8"/>
  <c r="C1512" i="8"/>
  <c r="C1511" i="8"/>
  <c r="C1510" i="8"/>
  <c r="C1509" i="8"/>
  <c r="C1508" i="8"/>
  <c r="C1507" i="8"/>
  <c r="C1506" i="8"/>
  <c r="C1505" i="8"/>
  <c r="C1504" i="8"/>
  <c r="C1503" i="8"/>
  <c r="C1502" i="8"/>
  <c r="C1501" i="8"/>
  <c r="C1500" i="8"/>
  <c r="C1499" i="8"/>
  <c r="C1498" i="8"/>
  <c r="C1497" i="8"/>
  <c r="C1496" i="8"/>
  <c r="C1495" i="8"/>
  <c r="C1494" i="8"/>
  <c r="C1493" i="8"/>
  <c r="C1492" i="8"/>
  <c r="C1491" i="8"/>
  <c r="C1490" i="8"/>
  <c r="C1489" i="8"/>
  <c r="C1488" i="8"/>
  <c r="C1487" i="8"/>
  <c r="C1486" i="8"/>
  <c r="C1485" i="8"/>
  <c r="C1484" i="8"/>
  <c r="C1483" i="8"/>
  <c r="C1482" i="8"/>
  <c r="C1481" i="8"/>
  <c r="C1480" i="8"/>
  <c r="C1479" i="8"/>
  <c r="C1478" i="8"/>
  <c r="C1477" i="8"/>
  <c r="C1476" i="8"/>
  <c r="C1475" i="8"/>
  <c r="C1474" i="8"/>
  <c r="C1473" i="8"/>
  <c r="C1472" i="8"/>
  <c r="C1471" i="8"/>
  <c r="C1470" i="8"/>
  <c r="C1469" i="8"/>
  <c r="C1468" i="8"/>
  <c r="C1467" i="8"/>
  <c r="C1466" i="8"/>
  <c r="C1465" i="8"/>
  <c r="C1464" i="8"/>
  <c r="C1463" i="8"/>
  <c r="C1462" i="8"/>
  <c r="C1461" i="8"/>
  <c r="C1460" i="8"/>
  <c r="C1459" i="8"/>
  <c r="C1458" i="8"/>
  <c r="C1457" i="8"/>
  <c r="C1456" i="8"/>
  <c r="C1455" i="8"/>
  <c r="C1454" i="8"/>
  <c r="C1453" i="8"/>
  <c r="C1452" i="8"/>
  <c r="C1451" i="8"/>
  <c r="C1450" i="8"/>
  <c r="C1449" i="8"/>
  <c r="C1448" i="8"/>
  <c r="C1447" i="8"/>
  <c r="C1446" i="8"/>
  <c r="C1445" i="8"/>
  <c r="C1444" i="8"/>
  <c r="C1443" i="8"/>
  <c r="C1442" i="8"/>
  <c r="C1441" i="8"/>
  <c r="C1440" i="8"/>
  <c r="C1439" i="8"/>
  <c r="C1438" i="8"/>
  <c r="C1437" i="8"/>
  <c r="C1436" i="8"/>
  <c r="C1435" i="8"/>
  <c r="C1434" i="8"/>
  <c r="C1433" i="8"/>
  <c r="C1432" i="8"/>
  <c r="C1431" i="8"/>
  <c r="C1430" i="8"/>
  <c r="C1429" i="8"/>
  <c r="C1428" i="8"/>
  <c r="C1427" i="8"/>
  <c r="C1426" i="8"/>
  <c r="C1425" i="8"/>
  <c r="C1424" i="8"/>
  <c r="C1423" i="8"/>
  <c r="C1422" i="8"/>
  <c r="C1421" i="8"/>
  <c r="C1420" i="8"/>
  <c r="C1419" i="8"/>
  <c r="C1418" i="8"/>
  <c r="C1417" i="8"/>
  <c r="C1416" i="8"/>
  <c r="C1415" i="8"/>
  <c r="C1414" i="8"/>
  <c r="C1413" i="8"/>
  <c r="C1412" i="8"/>
  <c r="C1411" i="8"/>
  <c r="C1410" i="8"/>
  <c r="C1409" i="8"/>
  <c r="C1408" i="8"/>
  <c r="C1407" i="8"/>
  <c r="C1406" i="8"/>
  <c r="C1405" i="8"/>
  <c r="C1404" i="8"/>
  <c r="C1403" i="8"/>
  <c r="C1402" i="8"/>
  <c r="C1401" i="8"/>
  <c r="C1400" i="8"/>
  <c r="C1399" i="8"/>
  <c r="C1398" i="8"/>
  <c r="C1397" i="8"/>
  <c r="C1396" i="8"/>
  <c r="C1395" i="8"/>
  <c r="C1394" i="8"/>
  <c r="C1393" i="8"/>
  <c r="C1392" i="8"/>
  <c r="C1391" i="8"/>
  <c r="C1390" i="8"/>
  <c r="C1389" i="8"/>
  <c r="C1388" i="8"/>
  <c r="C1387" i="8"/>
  <c r="C1386" i="8"/>
  <c r="C1385" i="8"/>
  <c r="C1384" i="8"/>
  <c r="C1383" i="8"/>
  <c r="C1382" i="8"/>
  <c r="C1381" i="8"/>
  <c r="C1380" i="8"/>
  <c r="C1379" i="8"/>
  <c r="C1378" i="8"/>
  <c r="C1377" i="8"/>
  <c r="C1376" i="8"/>
  <c r="C1375" i="8"/>
  <c r="C1374" i="8"/>
  <c r="C1373" i="8"/>
  <c r="C1372" i="8"/>
  <c r="C1371" i="8"/>
  <c r="C1370" i="8"/>
  <c r="C1369" i="8"/>
  <c r="C1368" i="8"/>
  <c r="C1367" i="8"/>
  <c r="C1366" i="8"/>
  <c r="C1365" i="8"/>
  <c r="C1364" i="8"/>
  <c r="C1363" i="8"/>
  <c r="C1362" i="8"/>
  <c r="C1361" i="8"/>
  <c r="C1360" i="8"/>
  <c r="C1359" i="8"/>
  <c r="C1358" i="8"/>
  <c r="C1357" i="8"/>
  <c r="C1356" i="8"/>
  <c r="C1355" i="8"/>
  <c r="C1354" i="8"/>
  <c r="C1353" i="8"/>
  <c r="C1352" i="8"/>
  <c r="C1351" i="8"/>
  <c r="C1350" i="8"/>
  <c r="C1349" i="8"/>
  <c r="C1348" i="8"/>
  <c r="C1347" i="8"/>
  <c r="C1346" i="8"/>
  <c r="C1345" i="8"/>
  <c r="C1344" i="8"/>
  <c r="C1343" i="8"/>
  <c r="C1342" i="8"/>
  <c r="C1341" i="8"/>
  <c r="C1340" i="8"/>
  <c r="C1339" i="8"/>
  <c r="C1338" i="8"/>
  <c r="C1337" i="8"/>
  <c r="C1336" i="8"/>
  <c r="C1335" i="8"/>
  <c r="C1334" i="8"/>
  <c r="C1333" i="8"/>
  <c r="C1332" i="8"/>
  <c r="C1331" i="8"/>
  <c r="C1330" i="8"/>
  <c r="C1329" i="8"/>
  <c r="C1328" i="8"/>
  <c r="C1327" i="8"/>
  <c r="C1326" i="8"/>
  <c r="C1325" i="8"/>
  <c r="C1324" i="8"/>
  <c r="C1323" i="8"/>
  <c r="C1322" i="8"/>
  <c r="C1321" i="8"/>
  <c r="C1320" i="8"/>
  <c r="C1319" i="8"/>
  <c r="C1318" i="8"/>
  <c r="C1317" i="8"/>
  <c r="C1316" i="8"/>
  <c r="C1315" i="8"/>
  <c r="C1314" i="8"/>
  <c r="C1313" i="8"/>
  <c r="C1312" i="8"/>
  <c r="C1311" i="8"/>
  <c r="C1310" i="8"/>
  <c r="C1309" i="8"/>
  <c r="C1308" i="8"/>
  <c r="C1307" i="8"/>
  <c r="C1306" i="8"/>
  <c r="C1305" i="8"/>
  <c r="C1304" i="8"/>
  <c r="C1303" i="8"/>
  <c r="C1302" i="8"/>
  <c r="C1301" i="8"/>
  <c r="C1300" i="8"/>
  <c r="C1299" i="8"/>
  <c r="C1298" i="8"/>
  <c r="C1297" i="8"/>
  <c r="C1296" i="8"/>
  <c r="C1295" i="8"/>
  <c r="C1294" i="8"/>
  <c r="C1293" i="8"/>
  <c r="C1292" i="8"/>
  <c r="C1291" i="8"/>
  <c r="C1290" i="8"/>
  <c r="C1289" i="8"/>
  <c r="C1288" i="8"/>
  <c r="C1287" i="8"/>
  <c r="C1286" i="8"/>
  <c r="C1285" i="8"/>
  <c r="C1284" i="8"/>
  <c r="C1283" i="8"/>
  <c r="C1282" i="8"/>
  <c r="C1281" i="8"/>
  <c r="C1280" i="8"/>
  <c r="C1279" i="8"/>
  <c r="C1278" i="8"/>
  <c r="C1277" i="8"/>
  <c r="C1276" i="8"/>
  <c r="C1275" i="8"/>
  <c r="C1274" i="8"/>
  <c r="C1273" i="8"/>
  <c r="C1272" i="8"/>
  <c r="C1271" i="8"/>
  <c r="C1270" i="8"/>
  <c r="C1269" i="8"/>
  <c r="C1268" i="8"/>
  <c r="C1267" i="8"/>
  <c r="C1266" i="8"/>
  <c r="C1265" i="8"/>
  <c r="C1264" i="8"/>
  <c r="C1263" i="8"/>
  <c r="C1262" i="8"/>
  <c r="C1261" i="8"/>
  <c r="C1260" i="8"/>
  <c r="C1259" i="8"/>
  <c r="C1258" i="8"/>
  <c r="C1257" i="8"/>
  <c r="C1256" i="8"/>
  <c r="C1255" i="8"/>
  <c r="C1254" i="8"/>
  <c r="C1253" i="8"/>
  <c r="C1252" i="8"/>
  <c r="C1251" i="8"/>
  <c r="C1250" i="8"/>
  <c r="C1249" i="8"/>
  <c r="C1248" i="8"/>
  <c r="C1247" i="8"/>
  <c r="C1246" i="8"/>
  <c r="C1245" i="8"/>
  <c r="C1244" i="8"/>
  <c r="C1243" i="8"/>
  <c r="C1242" i="8"/>
  <c r="C1241" i="8"/>
  <c r="C1240" i="8"/>
  <c r="C1239" i="8"/>
  <c r="C1238" i="8"/>
  <c r="C1237" i="8"/>
  <c r="C1236" i="8"/>
  <c r="C1235" i="8"/>
  <c r="C1234" i="8"/>
  <c r="C1233" i="8"/>
  <c r="C1232" i="8"/>
  <c r="C1231" i="8"/>
  <c r="C1230" i="8"/>
  <c r="C1229" i="8"/>
  <c r="C1228" i="8"/>
  <c r="C1227" i="8"/>
  <c r="C1226" i="8"/>
  <c r="C1225" i="8"/>
  <c r="C1224" i="8"/>
  <c r="C1223" i="8"/>
  <c r="C1222" i="8"/>
  <c r="C1221" i="8"/>
  <c r="C1220" i="8"/>
  <c r="C1219" i="8"/>
  <c r="C1218" i="8"/>
  <c r="C1217" i="8"/>
  <c r="C1216" i="8"/>
  <c r="C1215" i="8"/>
  <c r="C1214" i="8"/>
  <c r="C1213" i="8"/>
  <c r="C1212" i="8"/>
  <c r="C1211" i="8"/>
  <c r="C1210" i="8"/>
  <c r="C1209" i="8"/>
  <c r="C1208" i="8"/>
  <c r="C1207" i="8"/>
  <c r="C1206" i="8"/>
  <c r="C1205" i="8"/>
  <c r="C1204" i="8"/>
  <c r="C1203" i="8"/>
  <c r="C1202" i="8"/>
  <c r="C1201" i="8"/>
  <c r="C1200" i="8"/>
  <c r="C1199" i="8"/>
  <c r="C1198" i="8"/>
  <c r="C1197" i="8"/>
  <c r="C1196" i="8"/>
  <c r="C1195" i="8"/>
  <c r="C1194" i="8"/>
  <c r="C1193" i="8"/>
  <c r="C1192" i="8"/>
  <c r="C1191" i="8"/>
  <c r="C1190" i="8"/>
  <c r="C1189" i="8"/>
  <c r="C1188" i="8"/>
  <c r="C1187" i="8"/>
  <c r="C1186" i="8"/>
  <c r="C1185" i="8"/>
  <c r="C1184" i="8"/>
  <c r="C1183" i="8"/>
  <c r="C1182" i="8"/>
  <c r="C1181" i="8"/>
  <c r="C1180" i="8"/>
  <c r="C1179" i="8"/>
  <c r="C1178" i="8"/>
  <c r="C1177" i="8"/>
  <c r="C1176" i="8"/>
  <c r="C1175" i="8"/>
  <c r="C1174" i="8"/>
  <c r="C1173" i="8"/>
  <c r="C1172" i="8"/>
  <c r="C1171" i="8"/>
  <c r="C1170" i="8"/>
  <c r="C1169" i="8"/>
  <c r="C1168" i="8"/>
  <c r="C1167" i="8"/>
  <c r="C1166" i="8"/>
  <c r="C1165" i="8"/>
  <c r="C1164" i="8"/>
  <c r="C1163" i="8"/>
  <c r="C1162" i="8"/>
  <c r="C1161" i="8"/>
  <c r="C1160" i="8"/>
  <c r="C1159" i="8"/>
  <c r="C1158" i="8"/>
  <c r="C1157" i="8"/>
  <c r="C1156" i="8"/>
  <c r="C1155" i="8"/>
  <c r="C1154" i="8"/>
  <c r="C1153" i="8"/>
  <c r="C1152" i="8"/>
  <c r="C1151" i="8"/>
  <c r="C1150" i="8"/>
  <c r="C1149" i="8"/>
  <c r="C1148" i="8"/>
  <c r="C1147" i="8"/>
  <c r="C1146" i="8"/>
  <c r="C1145" i="8"/>
  <c r="C1144" i="8"/>
  <c r="C1143" i="8"/>
  <c r="C1142" i="8"/>
  <c r="C1141" i="8"/>
  <c r="C1140" i="8"/>
  <c r="C1139" i="8"/>
  <c r="C1138" i="8"/>
  <c r="C1137" i="8"/>
  <c r="C1136" i="8"/>
  <c r="C1135" i="8"/>
  <c r="C1134" i="8"/>
  <c r="C1133" i="8"/>
  <c r="C1132" i="8"/>
  <c r="C1131" i="8"/>
  <c r="C1130" i="8"/>
  <c r="C1129" i="8"/>
  <c r="C1128" i="8"/>
  <c r="C1127" i="8"/>
  <c r="C1126" i="8"/>
  <c r="C1125" i="8"/>
  <c r="C1124" i="8"/>
  <c r="C1123" i="8"/>
  <c r="C1122" i="8"/>
  <c r="C1121" i="8"/>
  <c r="C1120" i="8"/>
  <c r="C1119" i="8"/>
  <c r="C1118" i="8"/>
  <c r="C1117" i="8"/>
  <c r="C1116" i="8"/>
  <c r="C1115" i="8"/>
  <c r="C1114" i="8"/>
  <c r="C1113" i="8"/>
  <c r="C1112" i="8"/>
  <c r="C1111" i="8"/>
  <c r="C1110" i="8"/>
  <c r="C1109" i="8"/>
  <c r="C1108" i="8"/>
  <c r="C1107" i="8"/>
  <c r="C1106" i="8"/>
  <c r="C1105" i="8"/>
  <c r="C1104" i="8"/>
  <c r="C1103" i="8"/>
  <c r="C1102" i="8"/>
  <c r="C1101" i="8"/>
  <c r="C1100" i="8"/>
  <c r="C1099" i="8"/>
  <c r="C1098" i="8"/>
  <c r="C1097" i="8"/>
  <c r="C1096" i="8"/>
  <c r="C1095" i="8"/>
  <c r="C1094" i="8"/>
  <c r="C1093" i="8"/>
  <c r="C1092" i="8"/>
  <c r="C1091" i="8"/>
  <c r="C1090" i="8"/>
  <c r="C1089" i="8"/>
  <c r="C1088" i="8"/>
  <c r="C1087" i="8"/>
  <c r="C1086" i="8"/>
  <c r="C1085" i="8"/>
  <c r="C1084" i="8"/>
  <c r="C1083" i="8"/>
  <c r="C1082" i="8"/>
  <c r="C1081" i="8"/>
  <c r="C1080" i="8"/>
  <c r="C1079" i="8"/>
  <c r="C1078" i="8"/>
  <c r="C1077" i="8"/>
  <c r="C1076" i="8"/>
  <c r="C1075" i="8"/>
  <c r="C1074" i="8"/>
  <c r="C1073" i="8"/>
  <c r="C1072" i="8"/>
  <c r="C1071" i="8"/>
  <c r="C1070" i="8"/>
  <c r="C1069" i="8"/>
  <c r="C1068" i="8"/>
  <c r="C1067" i="8"/>
  <c r="C1066" i="8"/>
  <c r="C1065" i="8"/>
  <c r="C1064" i="8"/>
  <c r="C1063" i="8"/>
  <c r="C1062" i="8"/>
  <c r="C1061" i="8"/>
  <c r="C1060" i="8"/>
  <c r="C1059" i="8"/>
  <c r="C1058" i="8"/>
  <c r="C1057" i="8"/>
  <c r="C1056" i="8"/>
  <c r="C1055" i="8"/>
  <c r="C1054" i="8"/>
  <c r="C1053" i="8"/>
  <c r="C1052" i="8"/>
  <c r="C1051" i="8"/>
  <c r="C1050" i="8"/>
  <c r="C1049" i="8"/>
  <c r="C1048" i="8"/>
  <c r="C1047" i="8"/>
  <c r="C1046" i="8"/>
  <c r="C1045" i="8"/>
  <c r="C1044" i="8"/>
  <c r="C1043" i="8"/>
  <c r="C1042" i="8"/>
  <c r="C1041" i="8"/>
  <c r="C1040" i="8"/>
  <c r="C1039" i="8"/>
  <c r="C1038" i="8"/>
  <c r="C1037" i="8"/>
  <c r="C1036" i="8"/>
  <c r="C1035" i="8"/>
  <c r="C1034" i="8"/>
  <c r="C1033" i="8"/>
  <c r="C1032" i="8"/>
  <c r="C1031" i="8"/>
  <c r="C1030" i="8"/>
  <c r="C1029" i="8"/>
  <c r="C1028" i="8"/>
  <c r="C1027" i="8"/>
  <c r="C1026" i="8"/>
  <c r="C1025" i="8"/>
  <c r="C1024" i="8"/>
  <c r="C1023" i="8"/>
  <c r="C1022" i="8"/>
  <c r="C1021" i="8"/>
  <c r="C1020" i="8"/>
  <c r="C1019" i="8"/>
  <c r="C1018" i="8"/>
  <c r="C1017" i="8"/>
  <c r="C1016" i="8"/>
  <c r="C1015" i="8"/>
  <c r="C1014" i="8"/>
  <c r="C1013" i="8"/>
  <c r="C1012" i="8"/>
  <c r="C1011" i="8"/>
  <c r="C1010" i="8"/>
  <c r="C1009" i="8"/>
  <c r="C1008" i="8"/>
  <c r="C1007" i="8"/>
  <c r="C1006" i="8"/>
  <c r="C1005" i="8"/>
  <c r="C1004" i="8"/>
  <c r="C1003" i="8"/>
  <c r="C1002" i="8"/>
  <c r="C1001" i="8"/>
  <c r="C1000" i="8"/>
  <c r="C999" i="8"/>
  <c r="C998" i="8"/>
  <c r="C997" i="8"/>
  <c r="C996" i="8"/>
  <c r="C995" i="8"/>
  <c r="C994" i="8"/>
  <c r="C993" i="8"/>
  <c r="C992" i="8"/>
  <c r="C991" i="8"/>
  <c r="C990" i="8"/>
  <c r="C989" i="8"/>
  <c r="C988" i="8"/>
  <c r="C987" i="8"/>
  <c r="C986" i="8"/>
  <c r="C985" i="8"/>
  <c r="C984" i="8"/>
  <c r="C983" i="8"/>
  <c r="C982" i="8"/>
  <c r="C981" i="8"/>
  <c r="C980" i="8"/>
  <c r="C979" i="8"/>
  <c r="C978" i="8"/>
  <c r="C977" i="8"/>
  <c r="C976" i="8"/>
  <c r="C975" i="8"/>
  <c r="C974" i="8"/>
  <c r="C973" i="8"/>
  <c r="C972" i="8"/>
  <c r="C971" i="8"/>
  <c r="C970" i="8"/>
  <c r="C969" i="8"/>
  <c r="C968" i="8"/>
  <c r="C967" i="8"/>
  <c r="C966" i="8"/>
  <c r="C965" i="8"/>
  <c r="C964" i="8"/>
  <c r="C963" i="8"/>
  <c r="C962" i="8"/>
  <c r="C961" i="8"/>
  <c r="C960" i="8"/>
  <c r="C959" i="8"/>
  <c r="C958" i="8"/>
  <c r="C957" i="8"/>
  <c r="C956" i="8"/>
  <c r="C955" i="8"/>
  <c r="C954" i="8"/>
  <c r="C953" i="8"/>
  <c r="C952" i="8"/>
  <c r="C951" i="8"/>
  <c r="C950" i="8"/>
  <c r="C949" i="8"/>
  <c r="C948" i="8"/>
  <c r="C947" i="8"/>
  <c r="C946" i="8"/>
  <c r="C945" i="8"/>
  <c r="C944" i="8"/>
  <c r="C943" i="8"/>
  <c r="C942" i="8"/>
  <c r="C941" i="8"/>
  <c r="C940" i="8"/>
  <c r="C939" i="8"/>
  <c r="C938" i="8"/>
  <c r="C937" i="8"/>
  <c r="C936" i="8"/>
  <c r="C935" i="8"/>
  <c r="C934" i="8"/>
  <c r="C933" i="8"/>
  <c r="C932" i="8"/>
  <c r="C931" i="8"/>
  <c r="C930" i="8"/>
  <c r="C929" i="8"/>
  <c r="C928" i="8"/>
  <c r="C927" i="8"/>
  <c r="C926" i="8"/>
  <c r="C925" i="8"/>
  <c r="C924" i="8"/>
  <c r="C923" i="8"/>
  <c r="C922" i="8"/>
  <c r="C921" i="8"/>
  <c r="C920" i="8"/>
  <c r="C919" i="8"/>
  <c r="C918" i="8"/>
  <c r="C917" i="8"/>
  <c r="C916" i="8"/>
  <c r="C915" i="8"/>
  <c r="C914" i="8"/>
  <c r="C913" i="8"/>
  <c r="C912" i="8"/>
  <c r="C911" i="8"/>
  <c r="C910" i="8"/>
  <c r="C909" i="8"/>
  <c r="C908" i="8"/>
  <c r="C907" i="8"/>
  <c r="C906" i="8"/>
  <c r="C905" i="8"/>
  <c r="C904" i="8"/>
  <c r="C903" i="8"/>
  <c r="C902" i="8"/>
  <c r="C901" i="8"/>
  <c r="C900" i="8"/>
  <c r="C899" i="8"/>
  <c r="C898" i="8"/>
  <c r="C897" i="8"/>
  <c r="C896" i="8"/>
  <c r="C895" i="8"/>
  <c r="C894" i="8"/>
  <c r="C893" i="8"/>
  <c r="C892" i="8"/>
  <c r="C891" i="8"/>
  <c r="C890" i="8"/>
  <c r="C889" i="8"/>
  <c r="C888" i="8"/>
  <c r="C887" i="8"/>
  <c r="C886" i="8"/>
  <c r="C885" i="8"/>
  <c r="C884" i="8"/>
  <c r="C883" i="8"/>
  <c r="C882" i="8"/>
  <c r="C881" i="8"/>
  <c r="C880" i="8"/>
  <c r="C879" i="8"/>
  <c r="C878" i="8"/>
  <c r="C877" i="8"/>
  <c r="C876" i="8"/>
  <c r="C875" i="8"/>
  <c r="C874" i="8"/>
  <c r="C873" i="8"/>
  <c r="C872" i="8"/>
  <c r="C871" i="8"/>
  <c r="C870" i="8"/>
  <c r="C869" i="8"/>
  <c r="C868" i="8"/>
  <c r="C867" i="8"/>
  <c r="C866" i="8"/>
  <c r="C865" i="8"/>
  <c r="C864" i="8"/>
  <c r="C863" i="8"/>
  <c r="C862" i="8"/>
  <c r="C861" i="8"/>
  <c r="C860" i="8"/>
  <c r="C859" i="8"/>
  <c r="C858" i="8"/>
  <c r="C857" i="8"/>
  <c r="C856" i="8"/>
  <c r="C855" i="8"/>
  <c r="C854" i="8"/>
  <c r="C853" i="8"/>
  <c r="C852" i="8"/>
  <c r="C851" i="8"/>
  <c r="C850" i="8"/>
  <c r="C849" i="8"/>
  <c r="C848" i="8"/>
  <c r="C847" i="8"/>
  <c r="C846" i="8"/>
  <c r="C845" i="8"/>
  <c r="C844" i="8"/>
  <c r="C843" i="8"/>
  <c r="C842" i="8"/>
  <c r="C841" i="8"/>
  <c r="C840" i="8"/>
  <c r="C839" i="8"/>
  <c r="C838" i="8"/>
  <c r="C837" i="8"/>
  <c r="C836" i="8"/>
  <c r="C835" i="8"/>
  <c r="C834" i="8"/>
  <c r="C833" i="8"/>
  <c r="C832" i="8"/>
  <c r="C831" i="8"/>
  <c r="C830" i="8"/>
  <c r="C829" i="8"/>
  <c r="C828" i="8"/>
  <c r="C827" i="8"/>
  <c r="C826" i="8"/>
  <c r="C825" i="8"/>
  <c r="C824" i="8"/>
  <c r="C823" i="8"/>
  <c r="C822" i="8"/>
  <c r="C821" i="8"/>
  <c r="C820" i="8"/>
  <c r="C819" i="8"/>
  <c r="C818" i="8"/>
  <c r="C817" i="8"/>
  <c r="C816" i="8"/>
  <c r="C815" i="8"/>
  <c r="C814" i="8"/>
  <c r="C813" i="8"/>
  <c r="C812" i="8"/>
  <c r="C811" i="8"/>
  <c r="C810" i="8"/>
  <c r="C809" i="8"/>
  <c r="C808" i="8"/>
  <c r="C807" i="8"/>
  <c r="C806" i="8"/>
  <c r="C805" i="8"/>
  <c r="C804" i="8"/>
  <c r="C803" i="8"/>
  <c r="C802" i="8"/>
  <c r="C801" i="8"/>
  <c r="C800" i="8"/>
  <c r="C799" i="8"/>
  <c r="C798" i="8"/>
  <c r="C797" i="8"/>
  <c r="C796" i="8"/>
  <c r="C795" i="8"/>
  <c r="C794" i="8"/>
  <c r="C793" i="8"/>
  <c r="C792" i="8"/>
  <c r="C791" i="8"/>
  <c r="C790" i="8"/>
  <c r="C789" i="8"/>
  <c r="C788" i="8"/>
  <c r="C787" i="8"/>
  <c r="C786" i="8"/>
  <c r="C785" i="8"/>
  <c r="C784" i="8"/>
  <c r="C783" i="8"/>
  <c r="C782" i="8"/>
  <c r="C781" i="8"/>
  <c r="C780" i="8"/>
  <c r="C779" i="8"/>
  <c r="C778" i="8"/>
  <c r="C777" i="8"/>
  <c r="C776" i="8"/>
  <c r="C775" i="8"/>
  <c r="C774" i="8"/>
  <c r="C773" i="8"/>
  <c r="C772" i="8"/>
  <c r="C771" i="8"/>
  <c r="C770" i="8"/>
  <c r="C769" i="8"/>
  <c r="C768" i="8"/>
  <c r="C767" i="8"/>
  <c r="C766" i="8"/>
  <c r="C765" i="8"/>
  <c r="C764" i="8"/>
  <c r="C763" i="8"/>
  <c r="C762" i="8"/>
  <c r="C761" i="8"/>
  <c r="C760" i="8"/>
  <c r="C759" i="8"/>
  <c r="C758" i="8"/>
  <c r="C757" i="8"/>
  <c r="C756" i="8"/>
  <c r="C755" i="8"/>
  <c r="C754" i="8"/>
  <c r="C753" i="8"/>
  <c r="C752" i="8"/>
  <c r="C751" i="8"/>
  <c r="C750" i="8"/>
  <c r="C749" i="8"/>
  <c r="C748" i="8"/>
  <c r="C747" i="8"/>
  <c r="C746" i="8"/>
  <c r="C745" i="8"/>
  <c r="C744" i="8"/>
  <c r="C743" i="8"/>
  <c r="C742" i="8"/>
  <c r="C741" i="8"/>
  <c r="C740" i="8"/>
  <c r="C739" i="8"/>
  <c r="C738" i="8"/>
  <c r="C737" i="8"/>
  <c r="C736" i="8"/>
  <c r="C735" i="8"/>
  <c r="C734" i="8"/>
  <c r="C733" i="8"/>
  <c r="C732" i="8"/>
  <c r="C731" i="8"/>
  <c r="C730" i="8"/>
  <c r="C729" i="8"/>
  <c r="C728" i="8"/>
  <c r="C727" i="8"/>
  <c r="C726" i="8"/>
  <c r="C725" i="8"/>
  <c r="C724" i="8"/>
  <c r="C723" i="8"/>
  <c r="C722" i="8"/>
  <c r="C721" i="8"/>
  <c r="C720" i="8"/>
  <c r="C719" i="8"/>
  <c r="C718" i="8"/>
  <c r="C717" i="8"/>
  <c r="C716" i="8"/>
  <c r="C715" i="8"/>
  <c r="C714" i="8"/>
  <c r="C713" i="8"/>
  <c r="C712" i="8"/>
  <c r="C711" i="8"/>
  <c r="C710" i="8"/>
  <c r="C709" i="8"/>
  <c r="C708" i="8"/>
  <c r="C707" i="8"/>
  <c r="C706" i="8"/>
  <c r="C705" i="8"/>
  <c r="C704" i="8"/>
  <c r="C703" i="8"/>
  <c r="C702" i="8"/>
  <c r="C701" i="8"/>
  <c r="C700" i="8"/>
  <c r="C699" i="8"/>
  <c r="C698" i="8"/>
  <c r="C697" i="8"/>
  <c r="C696" i="8"/>
  <c r="C695" i="8"/>
  <c r="C694" i="8"/>
  <c r="C693" i="8"/>
  <c r="C692" i="8"/>
  <c r="C691" i="8"/>
  <c r="C690" i="8"/>
  <c r="C689" i="8"/>
  <c r="C688" i="8"/>
  <c r="C687" i="8"/>
  <c r="C686" i="8"/>
  <c r="C685" i="8"/>
  <c r="C684" i="8"/>
  <c r="C683" i="8"/>
  <c r="C682" i="8"/>
  <c r="C681" i="8"/>
  <c r="C680" i="8"/>
  <c r="C679" i="8"/>
  <c r="C678" i="8"/>
  <c r="C677" i="8"/>
  <c r="C676" i="8"/>
  <c r="C675" i="8"/>
  <c r="C674" i="8"/>
  <c r="C673" i="8"/>
  <c r="C672" i="8"/>
  <c r="C671" i="8"/>
  <c r="C670" i="8"/>
  <c r="C669" i="8"/>
  <c r="C668" i="8"/>
  <c r="C667" i="8"/>
  <c r="C666" i="8"/>
  <c r="C665" i="8"/>
  <c r="C664" i="8"/>
  <c r="C663" i="8"/>
  <c r="C662" i="8"/>
  <c r="C661" i="8"/>
  <c r="C660" i="8"/>
  <c r="C659" i="8"/>
  <c r="C658" i="8"/>
  <c r="C657" i="8"/>
  <c r="C656" i="8"/>
  <c r="C655" i="8"/>
  <c r="C654" i="8"/>
  <c r="C653" i="8"/>
  <c r="C652" i="8"/>
  <c r="C651" i="8"/>
  <c r="C650" i="8"/>
  <c r="C649" i="8"/>
  <c r="C648" i="8"/>
  <c r="C647" i="8"/>
  <c r="C646" i="8"/>
  <c r="C645" i="8"/>
  <c r="C644" i="8"/>
  <c r="C643" i="8"/>
  <c r="C642" i="8"/>
  <c r="C641" i="8"/>
  <c r="C640" i="8"/>
  <c r="C639" i="8"/>
  <c r="C638" i="8"/>
  <c r="C637" i="8"/>
  <c r="C636" i="8"/>
  <c r="C635" i="8"/>
  <c r="C634" i="8"/>
  <c r="C633" i="8"/>
  <c r="C632" i="8"/>
  <c r="C631" i="8"/>
  <c r="C630" i="8"/>
  <c r="C629" i="8"/>
  <c r="C628" i="8"/>
  <c r="C627" i="8"/>
  <c r="C626" i="8"/>
  <c r="C625" i="8"/>
  <c r="C624" i="8"/>
  <c r="C623" i="8"/>
  <c r="C622" i="8"/>
  <c r="C621" i="8"/>
  <c r="C620" i="8"/>
  <c r="C619" i="8"/>
  <c r="C618" i="8"/>
  <c r="C617" i="8"/>
  <c r="C616" i="8"/>
  <c r="C615" i="8"/>
  <c r="C614" i="8"/>
  <c r="C613" i="8"/>
  <c r="C612" i="8"/>
  <c r="C611" i="8"/>
  <c r="C610" i="8"/>
  <c r="C609" i="8"/>
  <c r="C608" i="8"/>
  <c r="C607" i="8"/>
  <c r="C606" i="8"/>
  <c r="C605" i="8"/>
  <c r="C604" i="8"/>
  <c r="C603" i="8"/>
  <c r="C602" i="8"/>
  <c r="C601" i="8"/>
  <c r="C600" i="8"/>
  <c r="C599" i="8"/>
  <c r="C598" i="8"/>
  <c r="C597" i="8"/>
  <c r="C596" i="8"/>
  <c r="C595" i="8"/>
  <c r="C594" i="8"/>
  <c r="C593" i="8"/>
  <c r="C592" i="8"/>
  <c r="C591" i="8"/>
  <c r="C590" i="8"/>
  <c r="C589" i="8"/>
  <c r="C588" i="8"/>
  <c r="C587" i="8"/>
  <c r="C586" i="8"/>
  <c r="C585" i="8"/>
  <c r="C584" i="8"/>
  <c r="C583" i="8"/>
  <c r="C582" i="8"/>
  <c r="C581" i="8"/>
  <c r="C580" i="8"/>
  <c r="C579" i="8"/>
  <c r="C578" i="8"/>
  <c r="C577" i="8"/>
  <c r="C576" i="8"/>
  <c r="C575" i="8"/>
  <c r="C574" i="8"/>
  <c r="C573" i="8"/>
  <c r="C572" i="8"/>
  <c r="C571" i="8"/>
  <c r="C570" i="8"/>
  <c r="C569" i="8"/>
  <c r="C568" i="8"/>
  <c r="C567" i="8"/>
  <c r="C566" i="8"/>
  <c r="C565" i="8"/>
  <c r="C564" i="8"/>
  <c r="C563" i="8"/>
  <c r="C562" i="8"/>
  <c r="C561" i="8"/>
  <c r="C560" i="8"/>
  <c r="C559" i="8"/>
  <c r="C558" i="8"/>
  <c r="C557" i="8"/>
  <c r="C556" i="8"/>
  <c r="C555" i="8"/>
  <c r="C554" i="8"/>
  <c r="C553" i="8"/>
  <c r="C552" i="8"/>
  <c r="C551" i="8"/>
  <c r="C550" i="8"/>
  <c r="C549" i="8"/>
  <c r="C548" i="8"/>
  <c r="C547" i="8"/>
  <c r="C546" i="8"/>
  <c r="C545" i="8"/>
  <c r="C544" i="8"/>
  <c r="C543" i="8"/>
  <c r="C542" i="8"/>
  <c r="C541" i="8"/>
  <c r="C540" i="8"/>
  <c r="C539" i="8"/>
  <c r="C538" i="8"/>
  <c r="C537" i="8"/>
  <c r="C536" i="8"/>
  <c r="C535" i="8"/>
  <c r="C534" i="8"/>
  <c r="C533" i="8"/>
  <c r="C532" i="8"/>
  <c r="C531" i="8"/>
  <c r="C530" i="8"/>
  <c r="C529" i="8"/>
  <c r="C528" i="8"/>
  <c r="C527" i="8"/>
  <c r="C526" i="8"/>
  <c r="C525" i="8"/>
  <c r="C524" i="8"/>
  <c r="C523" i="8"/>
  <c r="C522" i="8"/>
  <c r="C521" i="8"/>
  <c r="C520" i="8"/>
  <c r="C519" i="8"/>
  <c r="C518" i="8"/>
  <c r="C517" i="8"/>
  <c r="C516" i="8"/>
  <c r="C515" i="8"/>
  <c r="C514" i="8"/>
  <c r="C513" i="8"/>
  <c r="C512" i="8"/>
  <c r="C511" i="8"/>
  <c r="C510" i="8"/>
  <c r="C509" i="8"/>
  <c r="C508" i="8"/>
  <c r="C507" i="8"/>
  <c r="C506" i="8"/>
  <c r="C505" i="8"/>
  <c r="C504" i="8"/>
  <c r="C503" i="8"/>
  <c r="C502" i="8"/>
  <c r="C501" i="8"/>
  <c r="C500" i="8"/>
  <c r="C499" i="8"/>
  <c r="C498" i="8"/>
  <c r="C497" i="8"/>
  <c r="C496" i="8"/>
  <c r="C495" i="8"/>
  <c r="C494" i="8"/>
  <c r="C493" i="8"/>
  <c r="C492" i="8"/>
  <c r="C491" i="8"/>
  <c r="C490" i="8"/>
  <c r="C489" i="8"/>
  <c r="C488" i="8"/>
  <c r="C487" i="8"/>
  <c r="C486" i="8"/>
  <c r="C485" i="8"/>
  <c r="C484" i="8"/>
  <c r="C483" i="8"/>
  <c r="C482" i="8"/>
  <c r="C481" i="8"/>
  <c r="C480" i="8"/>
  <c r="C479" i="8"/>
  <c r="C478" i="8"/>
  <c r="C477" i="8"/>
  <c r="C476" i="8"/>
  <c r="C475" i="8"/>
  <c r="C474" i="8"/>
  <c r="C473" i="8"/>
  <c r="C472" i="8"/>
  <c r="C471" i="8"/>
  <c r="C470" i="8"/>
  <c r="C469" i="8"/>
  <c r="C468" i="8"/>
  <c r="C467" i="8"/>
  <c r="C466" i="8"/>
  <c r="C465" i="8"/>
  <c r="C464" i="8"/>
  <c r="C463" i="8"/>
  <c r="C462" i="8"/>
  <c r="C461" i="8"/>
  <c r="C460" i="8"/>
  <c r="C459" i="8"/>
  <c r="C458" i="8"/>
  <c r="C457" i="8"/>
  <c r="C456" i="8"/>
  <c r="C455" i="8"/>
  <c r="C454" i="8"/>
  <c r="C453" i="8"/>
  <c r="C452" i="8"/>
  <c r="C451" i="8"/>
  <c r="C450" i="8"/>
  <c r="C449" i="8"/>
  <c r="C448" i="8"/>
  <c r="C447" i="8"/>
  <c r="C446" i="8"/>
  <c r="C445" i="8"/>
  <c r="C444" i="8"/>
  <c r="C443" i="8"/>
  <c r="C442" i="8"/>
  <c r="C441" i="8"/>
  <c r="C440" i="8"/>
  <c r="C439" i="8"/>
  <c r="C438" i="8"/>
  <c r="C437" i="8"/>
  <c r="C436" i="8"/>
  <c r="C435" i="8"/>
  <c r="C434" i="8"/>
  <c r="C433" i="8"/>
  <c r="C432" i="8"/>
  <c r="C431" i="8"/>
  <c r="C430" i="8"/>
  <c r="C429" i="8"/>
  <c r="C428" i="8"/>
  <c r="C427" i="8"/>
  <c r="C426" i="8"/>
  <c r="C425" i="8"/>
  <c r="C424" i="8"/>
  <c r="C423" i="8"/>
  <c r="C422" i="8"/>
  <c r="C421" i="8"/>
  <c r="C420" i="8"/>
  <c r="C419" i="8"/>
  <c r="C418" i="8"/>
  <c r="C417" i="8"/>
  <c r="C416" i="8"/>
  <c r="C415" i="8"/>
  <c r="C414" i="8"/>
  <c r="C413" i="8"/>
  <c r="C412" i="8"/>
  <c r="C411" i="8"/>
  <c r="C410" i="8"/>
  <c r="C409" i="8"/>
  <c r="C408" i="8"/>
  <c r="C407" i="8"/>
  <c r="C406" i="8"/>
  <c r="C405" i="8"/>
  <c r="C404" i="8"/>
  <c r="C403" i="8"/>
  <c r="C402" i="8"/>
  <c r="C401" i="8"/>
  <c r="C400" i="8"/>
  <c r="C399" i="8"/>
  <c r="C398" i="8"/>
  <c r="C397" i="8"/>
  <c r="C396" i="8"/>
  <c r="C395" i="8"/>
  <c r="C394" i="8"/>
  <c r="C393" i="8"/>
  <c r="C392" i="8"/>
  <c r="C391" i="8"/>
  <c r="C390" i="8"/>
  <c r="C389" i="8"/>
  <c r="C388" i="8"/>
  <c r="C387" i="8"/>
  <c r="C386" i="8"/>
  <c r="C385" i="8"/>
  <c r="C384" i="8"/>
  <c r="C383" i="8"/>
  <c r="C382" i="8"/>
  <c r="C381" i="8"/>
  <c r="C380" i="8"/>
  <c r="C379" i="8"/>
  <c r="C378" i="8"/>
  <c r="C377" i="8"/>
  <c r="C376" i="8"/>
  <c r="C375" i="8"/>
  <c r="C374" i="8"/>
  <c r="C373" i="8"/>
  <c r="C372" i="8"/>
  <c r="C371" i="8"/>
  <c r="C370" i="8"/>
  <c r="C369" i="8"/>
  <c r="C368" i="8"/>
  <c r="C367" i="8"/>
  <c r="C366" i="8"/>
  <c r="C365" i="8"/>
  <c r="C364" i="8"/>
  <c r="C363" i="8"/>
  <c r="C362" i="8"/>
  <c r="C361" i="8"/>
  <c r="C360" i="8"/>
  <c r="C359" i="8"/>
  <c r="C358" i="8"/>
  <c r="C357" i="8"/>
  <c r="C356" i="8"/>
  <c r="C355" i="8"/>
  <c r="C354" i="8"/>
  <c r="C353" i="8"/>
  <c r="C352" i="8"/>
  <c r="C351" i="8"/>
  <c r="C350" i="8"/>
  <c r="C349" i="8"/>
  <c r="C348" i="8"/>
  <c r="C347" i="8"/>
  <c r="C346" i="8"/>
  <c r="C345" i="8"/>
  <c r="C344" i="8"/>
  <c r="C343" i="8"/>
  <c r="C342" i="8"/>
  <c r="C341" i="8"/>
  <c r="C340" i="8"/>
  <c r="C339" i="8"/>
  <c r="C338" i="8"/>
  <c r="C337" i="8"/>
  <c r="C336" i="8"/>
  <c r="C335" i="8"/>
  <c r="C334" i="8"/>
  <c r="C333" i="8"/>
  <c r="C332" i="8"/>
  <c r="C331" i="8"/>
  <c r="C330" i="8"/>
  <c r="C329" i="8"/>
  <c r="C328" i="8"/>
  <c r="C327" i="8"/>
  <c r="C326" i="8"/>
  <c r="C325" i="8"/>
  <c r="C324" i="8"/>
  <c r="C323" i="8"/>
  <c r="C322" i="8"/>
  <c r="C321" i="8"/>
  <c r="C320" i="8"/>
  <c r="C319" i="8"/>
  <c r="C318" i="8"/>
  <c r="C317" i="8"/>
  <c r="C316" i="8"/>
  <c r="C315" i="8"/>
  <c r="C314" i="8"/>
  <c r="C313" i="8"/>
  <c r="C312" i="8"/>
  <c r="C311" i="8"/>
  <c r="C310" i="8"/>
  <c r="C309" i="8"/>
  <c r="C308" i="8"/>
  <c r="C307" i="8"/>
  <c r="C306" i="8"/>
  <c r="C305" i="8"/>
  <c r="C304" i="8"/>
  <c r="C303" i="8"/>
  <c r="C302" i="8"/>
  <c r="C301" i="8"/>
  <c r="C300" i="8"/>
  <c r="C299" i="8"/>
  <c r="C298" i="8"/>
  <c r="C297" i="8"/>
  <c r="C296" i="8"/>
  <c r="C295" i="8"/>
  <c r="C294" i="8"/>
  <c r="C293" i="8"/>
  <c r="C292" i="8"/>
  <c r="C291" i="8"/>
  <c r="C290" i="8"/>
  <c r="C289" i="8"/>
  <c r="C288" i="8"/>
  <c r="C287" i="8"/>
  <c r="C286" i="8"/>
  <c r="C285" i="8"/>
  <c r="C284" i="8"/>
  <c r="C283" i="8"/>
  <c r="C282" i="8"/>
  <c r="C281" i="8"/>
  <c r="C280" i="8"/>
  <c r="C279" i="8"/>
  <c r="C278" i="8"/>
  <c r="C277" i="8"/>
  <c r="C276" i="8"/>
  <c r="C275" i="8"/>
  <c r="C274" i="8"/>
  <c r="C273" i="8"/>
  <c r="C272" i="8"/>
  <c r="C271" i="8"/>
  <c r="C270" i="8"/>
  <c r="C269" i="8"/>
  <c r="C268" i="8"/>
  <c r="C267" i="8"/>
  <c r="C266" i="8"/>
  <c r="C265" i="8"/>
  <c r="C264" i="8"/>
  <c r="C263" i="8"/>
  <c r="C262" i="8"/>
  <c r="C261" i="8"/>
  <c r="C260" i="8"/>
  <c r="C259" i="8"/>
  <c r="C258" i="8"/>
  <c r="C257" i="8"/>
  <c r="C256" i="8"/>
  <c r="C255" i="8"/>
  <c r="C254" i="8"/>
  <c r="C253" i="8"/>
  <c r="C252" i="8"/>
  <c r="C251" i="8"/>
  <c r="C250" i="8"/>
  <c r="C249" i="8"/>
  <c r="C248" i="8"/>
  <c r="C247" i="8"/>
  <c r="C246" i="8"/>
  <c r="C245" i="8"/>
  <c r="C244" i="8"/>
  <c r="C243" i="8"/>
  <c r="C242" i="8"/>
  <c r="C241" i="8"/>
  <c r="C240" i="8"/>
  <c r="C239" i="8"/>
  <c r="C238" i="8"/>
  <c r="C237" i="8"/>
  <c r="C236" i="8"/>
  <c r="C235" i="8"/>
  <c r="C234" i="8"/>
  <c r="C233" i="8"/>
  <c r="C232" i="8"/>
  <c r="C231" i="8"/>
  <c r="C230" i="8"/>
  <c r="C229" i="8"/>
  <c r="C228" i="8"/>
  <c r="C227" i="8"/>
  <c r="C226" i="8"/>
  <c r="C225" i="8"/>
  <c r="C224" i="8"/>
  <c r="C223" i="8"/>
  <c r="C222" i="8"/>
  <c r="C221" i="8"/>
  <c r="C220" i="8"/>
  <c r="C219" i="8"/>
  <c r="C218" i="8"/>
  <c r="C217" i="8"/>
  <c r="C216" i="8"/>
  <c r="C215" i="8"/>
  <c r="C214" i="8"/>
  <c r="C213" i="8"/>
  <c r="C212" i="8"/>
  <c r="C211" i="8"/>
  <c r="C210" i="8"/>
  <c r="C209" i="8"/>
  <c r="C208" i="8"/>
  <c r="C207" i="8"/>
  <c r="C206" i="8"/>
  <c r="C205" i="8"/>
  <c r="C204" i="8"/>
  <c r="C203" i="8"/>
  <c r="C202" i="8"/>
  <c r="C201" i="8"/>
  <c r="C200" i="8"/>
  <c r="C199" i="8"/>
  <c r="C198" i="8"/>
  <c r="C197" i="8"/>
  <c r="C196" i="8"/>
  <c r="C195" i="8"/>
  <c r="C194" i="8"/>
  <c r="C193" i="8"/>
  <c r="C192" i="8"/>
  <c r="C191" i="8"/>
  <c r="C190" i="8"/>
  <c r="C189" i="8"/>
  <c r="C188" i="8"/>
  <c r="C187" i="8"/>
  <c r="C186" i="8"/>
  <c r="C185" i="8"/>
  <c r="C184" i="8"/>
  <c r="C183" i="8"/>
  <c r="C182" i="8"/>
  <c r="C181" i="8"/>
  <c r="C180" i="8"/>
  <c r="C179" i="8"/>
  <c r="C178" i="8"/>
  <c r="C177" i="8"/>
  <c r="C176" i="8"/>
  <c r="C175" i="8"/>
  <c r="C174" i="8"/>
  <c r="C173" i="8"/>
  <c r="C172" i="8"/>
  <c r="C171" i="8"/>
  <c r="C170" i="8"/>
  <c r="C169" i="8"/>
  <c r="C168" i="8"/>
  <c r="C167" i="8"/>
  <c r="C166" i="8"/>
  <c r="C165" i="8"/>
  <c r="C164" i="8"/>
  <c r="C163" i="8"/>
  <c r="C162" i="8"/>
  <c r="C161" i="8"/>
  <c r="C160" i="8"/>
  <c r="C159" i="8"/>
  <c r="C158" i="8"/>
  <c r="C157" i="8"/>
  <c r="C156" i="8"/>
  <c r="C155" i="8"/>
  <c r="C154" i="8"/>
  <c r="C153" i="8"/>
  <c r="C152" i="8"/>
  <c r="C151" i="8"/>
  <c r="C150" i="8"/>
  <c r="C149" i="8"/>
  <c r="C148" i="8"/>
  <c r="C147" i="8"/>
  <c r="C146" i="8"/>
  <c r="C145" i="8"/>
  <c r="C144" i="8"/>
  <c r="C143" i="8"/>
  <c r="C142" i="8"/>
  <c r="C141" i="8"/>
  <c r="C140" i="8"/>
  <c r="C139" i="8"/>
  <c r="C138" i="8"/>
  <c r="C137" i="8"/>
  <c r="C136" i="8"/>
  <c r="C135" i="8"/>
  <c r="C134" i="8"/>
  <c r="C133" i="8"/>
  <c r="C132" i="8"/>
  <c r="C131" i="8"/>
  <c r="C130" i="8"/>
  <c r="C129" i="8"/>
  <c r="C128" i="8"/>
  <c r="C127" i="8"/>
  <c r="C126" i="8"/>
  <c r="C125" i="8"/>
  <c r="C124" i="8"/>
  <c r="C123" i="8"/>
  <c r="C122" i="8"/>
  <c r="C121" i="8"/>
  <c r="C120" i="8"/>
  <c r="C119" i="8"/>
  <c r="C118" i="8"/>
  <c r="C117" i="8"/>
  <c r="C116" i="8"/>
  <c r="C115" i="8"/>
  <c r="C114" i="8"/>
  <c r="C113" i="8"/>
  <c r="C112" i="8"/>
  <c r="C111" i="8"/>
  <c r="C110" i="8"/>
  <c r="C109" i="8"/>
  <c r="C108" i="8"/>
  <c r="C107" i="8"/>
  <c r="C106" i="8"/>
  <c r="C105" i="8"/>
  <c r="C104" i="8"/>
  <c r="C103" i="8"/>
  <c r="C102" i="8"/>
  <c r="C101" i="8"/>
  <c r="C100" i="8"/>
  <c r="C99" i="8"/>
  <c r="C98" i="8"/>
  <c r="C97" i="8"/>
  <c r="C96" i="8"/>
  <c r="C95" i="8"/>
  <c r="C94" i="8"/>
  <c r="C93" i="8"/>
  <c r="C92" i="8"/>
  <c r="C91" i="8"/>
  <c r="C90" i="8"/>
  <c r="C89" i="8"/>
  <c r="C88" i="8"/>
  <c r="C87" i="8"/>
  <c r="C86" i="8"/>
  <c r="C85" i="8"/>
  <c r="C84" i="8"/>
  <c r="C83" i="8"/>
  <c r="C82" i="8"/>
  <c r="C81" i="8"/>
  <c r="C80" i="8"/>
  <c r="C79" i="8"/>
  <c r="C78" i="8"/>
  <c r="C77" i="8"/>
  <c r="C76" i="8"/>
  <c r="C75" i="8"/>
  <c r="C74" i="8"/>
  <c r="C73" i="8"/>
  <c r="C72" i="8"/>
  <c r="C71" i="8"/>
  <c r="C70" i="8"/>
  <c r="C69" i="8"/>
  <c r="C68" i="8"/>
  <c r="C67" i="8"/>
  <c r="C66" i="8"/>
  <c r="C65" i="8"/>
  <c r="C64" i="8"/>
  <c r="C63" i="8"/>
  <c r="C62" i="8"/>
  <c r="C61" i="8"/>
  <c r="C60" i="8"/>
  <c r="C59" i="8"/>
  <c r="C58" i="8"/>
  <c r="C57" i="8"/>
  <c r="C56" i="8"/>
  <c r="C55" i="8"/>
  <c r="C54" i="8"/>
  <c r="C53" i="8"/>
  <c r="C52" i="8"/>
  <c r="C51" i="8"/>
  <c r="C50" i="8"/>
  <c r="C49" i="8"/>
  <c r="C48" i="8"/>
  <c r="C47" i="8"/>
  <c r="C46" i="8"/>
  <c r="C45" i="8"/>
  <c r="C44" i="8"/>
  <c r="C43" i="8"/>
  <c r="C42" i="8"/>
  <c r="C41" i="8"/>
  <c r="C40" i="8"/>
  <c r="C39" i="8"/>
  <c r="C38" i="8"/>
  <c r="C37" i="8"/>
  <c r="C36" i="8"/>
  <c r="C35" i="8"/>
  <c r="C34" i="8"/>
  <c r="C33" i="8"/>
  <c r="C32" i="8"/>
  <c r="C31" i="8"/>
  <c r="C30" i="8"/>
  <c r="C29" i="8"/>
  <c r="C28" i="8"/>
  <c r="C27" i="8"/>
  <c r="C26" i="8"/>
  <c r="C25" i="8"/>
  <c r="C24" i="8"/>
  <c r="C23" i="8"/>
  <c r="C22" i="8"/>
  <c r="C21" i="8"/>
  <c r="C20" i="8"/>
  <c r="C19" i="8"/>
  <c r="C18" i="8"/>
  <c r="C17" i="8"/>
  <c r="C16" i="8"/>
  <c r="C15" i="8"/>
  <c r="C14" i="8"/>
  <c r="C13" i="8"/>
  <c r="C12" i="8"/>
  <c r="C11" i="8"/>
  <c r="C10" i="8"/>
  <c r="C9" i="8"/>
  <c r="C8" i="8"/>
  <c r="C7" i="8"/>
  <c r="C6" i="8"/>
  <c r="C5" i="8"/>
  <c r="C4" i="8"/>
  <c r="C3" i="8"/>
  <c r="B2801" i="8"/>
  <c r="B2800" i="8"/>
  <c r="B2799" i="8"/>
  <c r="B2798" i="8"/>
  <c r="B2797" i="8"/>
  <c r="B2796" i="8"/>
  <c r="B2795" i="8"/>
  <c r="B2794" i="8"/>
  <c r="B2793" i="8"/>
  <c r="B2792" i="8"/>
  <c r="B2791" i="8"/>
  <c r="B2790" i="8"/>
  <c r="B2789" i="8"/>
  <c r="B2788" i="8"/>
  <c r="B2787" i="8"/>
  <c r="B2786" i="8"/>
  <c r="B2785" i="8"/>
  <c r="B2784" i="8"/>
  <c r="B2783" i="8"/>
  <c r="B2782" i="8"/>
  <c r="B2781" i="8"/>
  <c r="B2780" i="8"/>
  <c r="B2779" i="8"/>
  <c r="B2778" i="8"/>
  <c r="B2777" i="8"/>
  <c r="B2776" i="8"/>
  <c r="B2775" i="8"/>
  <c r="B2774" i="8"/>
  <c r="B2773" i="8"/>
  <c r="B2772" i="8"/>
  <c r="B2771" i="8"/>
  <c r="B2770" i="8"/>
  <c r="B2769" i="8"/>
  <c r="B2768" i="8"/>
  <c r="B2767" i="8"/>
  <c r="B2766" i="8"/>
  <c r="B2765" i="8"/>
  <c r="B2764" i="8"/>
  <c r="B2763" i="8"/>
  <c r="B2762" i="8"/>
  <c r="B2761" i="8"/>
  <c r="B2760" i="8"/>
  <c r="B2759" i="8"/>
  <c r="B2758" i="8"/>
  <c r="B2757" i="8"/>
  <c r="B2756" i="8"/>
  <c r="B2755" i="8"/>
  <c r="B2754" i="8"/>
  <c r="B2753" i="8"/>
  <c r="B2752" i="8"/>
  <c r="B2751" i="8"/>
  <c r="B2750" i="8"/>
  <c r="B2749" i="8"/>
  <c r="B2748" i="8"/>
  <c r="B2747" i="8"/>
  <c r="B2746" i="8"/>
  <c r="B2745" i="8"/>
  <c r="B2744" i="8"/>
  <c r="B2743" i="8"/>
  <c r="B2742" i="8"/>
  <c r="B2741" i="8"/>
  <c r="B2740" i="8"/>
  <c r="B2739" i="8"/>
  <c r="B2738" i="8"/>
  <c r="B2737" i="8"/>
  <c r="B2736" i="8"/>
  <c r="B2735" i="8"/>
  <c r="B2734" i="8"/>
  <c r="B2733" i="8"/>
  <c r="B2732" i="8"/>
  <c r="B2731" i="8"/>
  <c r="B2730" i="8"/>
  <c r="B2729" i="8"/>
  <c r="B2728" i="8"/>
  <c r="B2727" i="8"/>
  <c r="B2726" i="8"/>
  <c r="B2725" i="8"/>
  <c r="B2724" i="8"/>
  <c r="B2723" i="8"/>
  <c r="B2722" i="8"/>
  <c r="B2721" i="8"/>
  <c r="B2720" i="8"/>
  <c r="B2719" i="8"/>
  <c r="B2718" i="8"/>
  <c r="B2717" i="8"/>
  <c r="B2716" i="8"/>
  <c r="B2715" i="8"/>
  <c r="B2714" i="8"/>
  <c r="B2713" i="8"/>
  <c r="B2712" i="8"/>
  <c r="B2711" i="8"/>
  <c r="B2710" i="8"/>
  <c r="B2709" i="8"/>
  <c r="B2708" i="8"/>
  <c r="B2707" i="8"/>
  <c r="B2706" i="8"/>
  <c r="B2705" i="8"/>
  <c r="B2704" i="8"/>
  <c r="B2703" i="8"/>
  <c r="B2702" i="8"/>
  <c r="B2701" i="8"/>
  <c r="B2700" i="8"/>
  <c r="B2699" i="8"/>
  <c r="B2698" i="8"/>
  <c r="B2697" i="8"/>
  <c r="B2696" i="8"/>
  <c r="B2695" i="8"/>
  <c r="B2694" i="8"/>
  <c r="B2693" i="8"/>
  <c r="B2692" i="8"/>
  <c r="B2691" i="8"/>
  <c r="B2690" i="8"/>
  <c r="B2689" i="8"/>
  <c r="B2688" i="8"/>
  <c r="B2687" i="8"/>
  <c r="B2686" i="8"/>
  <c r="B2685" i="8"/>
  <c r="B2684" i="8"/>
  <c r="B2683" i="8"/>
  <c r="B2682" i="8"/>
  <c r="B2681" i="8"/>
  <c r="B2680" i="8"/>
  <c r="B2679" i="8"/>
  <c r="B2678" i="8"/>
  <c r="B2677" i="8"/>
  <c r="B2676" i="8"/>
  <c r="B2675" i="8"/>
  <c r="B2674" i="8"/>
  <c r="B2673" i="8"/>
  <c r="B2672" i="8"/>
  <c r="B2671" i="8"/>
  <c r="B2670" i="8"/>
  <c r="B2669" i="8"/>
  <c r="B2668" i="8"/>
  <c r="B2667" i="8"/>
  <c r="B2666" i="8"/>
  <c r="B2665" i="8"/>
  <c r="B2664" i="8"/>
  <c r="B2663" i="8"/>
  <c r="B2662" i="8"/>
  <c r="B2661" i="8"/>
  <c r="B2660" i="8"/>
  <c r="B2659" i="8"/>
  <c r="B2658" i="8"/>
  <c r="B2657" i="8"/>
  <c r="B2656" i="8"/>
  <c r="B2655" i="8"/>
  <c r="B2654" i="8"/>
  <c r="B2653" i="8"/>
  <c r="B2652" i="8"/>
  <c r="B2651" i="8"/>
  <c r="B2650" i="8"/>
  <c r="B2649" i="8"/>
  <c r="B2648" i="8"/>
  <c r="B2647" i="8"/>
  <c r="B2646" i="8"/>
  <c r="B2645" i="8"/>
  <c r="B2644" i="8"/>
  <c r="B2643" i="8"/>
  <c r="B2642" i="8"/>
  <c r="B2641" i="8"/>
  <c r="B2640" i="8"/>
  <c r="B2639" i="8"/>
  <c r="B2638" i="8"/>
  <c r="B2637" i="8"/>
  <c r="B2636" i="8"/>
  <c r="B2635" i="8"/>
  <c r="B2634" i="8"/>
  <c r="B2633" i="8"/>
  <c r="B2632" i="8"/>
  <c r="B2631" i="8"/>
  <c r="B2630" i="8"/>
  <c r="B2629" i="8"/>
  <c r="B2628" i="8"/>
  <c r="B2627" i="8"/>
  <c r="B2626" i="8"/>
  <c r="B2625" i="8"/>
  <c r="B2624" i="8"/>
  <c r="B2623" i="8"/>
  <c r="B2622" i="8"/>
  <c r="B2621" i="8"/>
  <c r="B2620" i="8"/>
  <c r="B2619" i="8"/>
  <c r="B2618" i="8"/>
  <c r="B2617" i="8"/>
  <c r="B2616" i="8"/>
  <c r="B2615" i="8"/>
  <c r="B2614" i="8"/>
  <c r="B2613" i="8"/>
  <c r="B2612" i="8"/>
  <c r="B2611" i="8"/>
  <c r="B2610" i="8"/>
  <c r="B2609" i="8"/>
  <c r="B2608" i="8"/>
  <c r="B2607" i="8"/>
  <c r="B2606" i="8"/>
  <c r="B2605" i="8"/>
  <c r="B2604" i="8"/>
  <c r="B2603" i="8"/>
  <c r="B2602" i="8"/>
  <c r="B2601" i="8"/>
  <c r="B2600" i="8"/>
  <c r="B2599" i="8"/>
  <c r="B2598" i="8"/>
  <c r="B2597" i="8"/>
  <c r="B2596" i="8"/>
  <c r="B2595" i="8"/>
  <c r="B2594" i="8"/>
  <c r="B2593" i="8"/>
  <c r="B2592" i="8"/>
  <c r="B2591" i="8"/>
  <c r="B2590" i="8"/>
  <c r="B2589" i="8"/>
  <c r="B2588" i="8"/>
  <c r="B2587" i="8"/>
  <c r="B2586" i="8"/>
  <c r="B2585" i="8"/>
  <c r="B2584" i="8"/>
  <c r="B2583" i="8"/>
  <c r="B2582" i="8"/>
  <c r="B2581" i="8"/>
  <c r="B2580" i="8"/>
  <c r="B2579" i="8"/>
  <c r="B2578" i="8"/>
  <c r="B2577" i="8"/>
  <c r="B2576" i="8"/>
  <c r="B2575" i="8"/>
  <c r="B2574" i="8"/>
  <c r="B2573" i="8"/>
  <c r="B2572" i="8"/>
  <c r="B2571" i="8"/>
  <c r="B2570" i="8"/>
  <c r="B2569" i="8"/>
  <c r="B2568" i="8"/>
  <c r="B2567" i="8"/>
  <c r="B2566" i="8"/>
  <c r="B2565" i="8"/>
  <c r="B2564" i="8"/>
  <c r="B2563" i="8"/>
  <c r="B2562" i="8"/>
  <c r="B2561" i="8"/>
  <c r="B2560" i="8"/>
  <c r="B2559" i="8"/>
  <c r="B2558" i="8"/>
  <c r="B2557" i="8"/>
  <c r="B2556" i="8"/>
  <c r="B2555" i="8"/>
  <c r="B2554" i="8"/>
  <c r="B2553" i="8"/>
  <c r="B2552" i="8"/>
  <c r="B2551" i="8"/>
  <c r="B2550" i="8"/>
  <c r="B2549" i="8"/>
  <c r="B2548" i="8"/>
  <c r="B2547" i="8"/>
  <c r="B2546" i="8"/>
  <c r="B2545" i="8"/>
  <c r="B2544" i="8"/>
  <c r="B2543" i="8"/>
  <c r="B2542" i="8"/>
  <c r="B2541" i="8"/>
  <c r="B2540" i="8"/>
  <c r="B2539" i="8"/>
  <c r="B2538" i="8"/>
  <c r="B2537" i="8"/>
  <c r="B2536" i="8"/>
  <c r="B2535" i="8"/>
  <c r="B2534" i="8"/>
  <c r="B2533" i="8"/>
  <c r="B2532" i="8"/>
  <c r="B2531" i="8"/>
  <c r="B2530" i="8"/>
  <c r="B2529" i="8"/>
  <c r="B2528" i="8"/>
  <c r="B2527" i="8"/>
  <c r="B2526" i="8"/>
  <c r="B2525" i="8"/>
  <c r="B2524" i="8"/>
  <c r="B2523" i="8"/>
  <c r="B2522" i="8"/>
  <c r="B2521" i="8"/>
  <c r="B2520" i="8"/>
  <c r="B2519" i="8"/>
  <c r="B2518" i="8"/>
  <c r="B2517" i="8"/>
  <c r="B2516" i="8"/>
  <c r="B2515" i="8"/>
  <c r="B2514" i="8"/>
  <c r="B2513" i="8"/>
  <c r="B2512" i="8"/>
  <c r="B2511" i="8"/>
  <c r="B2510" i="8"/>
  <c r="B2509" i="8"/>
  <c r="B2508" i="8"/>
  <c r="B2507" i="8"/>
  <c r="B2506" i="8"/>
  <c r="B2505" i="8"/>
  <c r="B2504" i="8"/>
  <c r="B2503" i="8"/>
  <c r="B2502" i="8"/>
  <c r="B2501" i="8"/>
  <c r="B2500" i="8"/>
  <c r="B2499" i="8"/>
  <c r="B2498" i="8"/>
  <c r="B2497" i="8"/>
  <c r="B2496" i="8"/>
  <c r="B2495" i="8"/>
  <c r="B2494" i="8"/>
  <c r="B2493" i="8"/>
  <c r="B2492" i="8"/>
  <c r="B2491" i="8"/>
  <c r="B2490" i="8"/>
  <c r="B2489" i="8"/>
  <c r="B2488" i="8"/>
  <c r="B2487" i="8"/>
  <c r="B2486" i="8"/>
  <c r="B2485" i="8"/>
  <c r="B2484" i="8"/>
  <c r="B2483" i="8"/>
  <c r="B2482" i="8"/>
  <c r="B2481" i="8"/>
  <c r="B2480" i="8"/>
  <c r="B2479" i="8"/>
  <c r="B2478" i="8"/>
  <c r="B2477" i="8"/>
  <c r="B2476" i="8"/>
  <c r="B2475" i="8"/>
  <c r="B2474" i="8"/>
  <c r="B2473" i="8"/>
  <c r="B2472" i="8"/>
  <c r="B2471" i="8"/>
  <c r="B2470" i="8"/>
  <c r="B2469" i="8"/>
  <c r="B2468" i="8"/>
  <c r="B2467" i="8"/>
  <c r="B2466" i="8"/>
  <c r="B2465" i="8"/>
  <c r="B2464" i="8"/>
  <c r="B2463" i="8"/>
  <c r="B2462" i="8"/>
  <c r="B2461" i="8"/>
  <c r="B2460" i="8"/>
  <c r="B2459" i="8"/>
  <c r="B2458" i="8"/>
  <c r="B2457" i="8"/>
  <c r="B2456" i="8"/>
  <c r="B2455" i="8"/>
  <c r="B2454" i="8"/>
  <c r="B2453" i="8"/>
  <c r="B2452" i="8"/>
  <c r="B2451" i="8"/>
  <c r="B2450" i="8"/>
  <c r="B2449" i="8"/>
  <c r="B2448" i="8"/>
  <c r="B2447" i="8"/>
  <c r="B2446" i="8"/>
  <c r="B2445" i="8"/>
  <c r="B2444" i="8"/>
  <c r="B2443" i="8"/>
  <c r="B2442" i="8"/>
  <c r="B2441" i="8"/>
  <c r="B2440" i="8"/>
  <c r="B2439" i="8"/>
  <c r="B2438" i="8"/>
  <c r="B2437" i="8"/>
  <c r="B2436" i="8"/>
  <c r="B2435" i="8"/>
  <c r="B2434" i="8"/>
  <c r="B2433" i="8"/>
  <c r="B2432" i="8"/>
  <c r="B2431" i="8"/>
  <c r="B2430" i="8"/>
  <c r="B2429" i="8"/>
  <c r="B2428" i="8"/>
  <c r="B2427" i="8"/>
  <c r="B2426" i="8"/>
  <c r="B2425" i="8"/>
  <c r="B2424" i="8"/>
  <c r="B2423" i="8"/>
  <c r="B2422" i="8"/>
  <c r="B2421" i="8"/>
  <c r="B2420" i="8"/>
  <c r="B2419" i="8"/>
  <c r="B2418" i="8"/>
  <c r="B2417" i="8"/>
  <c r="B2416" i="8"/>
  <c r="B2415" i="8"/>
  <c r="B2414" i="8"/>
  <c r="B2413" i="8"/>
  <c r="B2412" i="8"/>
  <c r="B2411" i="8"/>
  <c r="B2410" i="8"/>
  <c r="B2409" i="8"/>
  <c r="B2408" i="8"/>
  <c r="B2407" i="8"/>
  <c r="B2406" i="8"/>
  <c r="B2405" i="8"/>
  <c r="B2404" i="8"/>
  <c r="B2403" i="8"/>
  <c r="B2402" i="8"/>
  <c r="B2401" i="8"/>
  <c r="B2400" i="8"/>
  <c r="B2399" i="8"/>
  <c r="B2398" i="8"/>
  <c r="B2397" i="8"/>
  <c r="B2396" i="8"/>
  <c r="B2395" i="8"/>
  <c r="B2394" i="8"/>
  <c r="B2393" i="8"/>
  <c r="B2392" i="8"/>
  <c r="B2391" i="8"/>
  <c r="B2390" i="8"/>
  <c r="B2389" i="8"/>
  <c r="B2388" i="8"/>
  <c r="B2387" i="8"/>
  <c r="B2386" i="8"/>
  <c r="B2385" i="8"/>
  <c r="B2384" i="8"/>
  <c r="B2383" i="8"/>
  <c r="B2382" i="8"/>
  <c r="B2381" i="8"/>
  <c r="B2380" i="8"/>
  <c r="B2379" i="8"/>
  <c r="B2378" i="8"/>
  <c r="B2377" i="8"/>
  <c r="B2376" i="8"/>
  <c r="B2375" i="8"/>
  <c r="B2374" i="8"/>
  <c r="B2373" i="8"/>
  <c r="B2372" i="8"/>
  <c r="B2371" i="8"/>
  <c r="B2370" i="8"/>
  <c r="B2369" i="8"/>
  <c r="B2368" i="8"/>
  <c r="B2367" i="8"/>
  <c r="B2366" i="8"/>
  <c r="B2365" i="8"/>
  <c r="B2364" i="8"/>
  <c r="B2363" i="8"/>
  <c r="B2362" i="8"/>
  <c r="B2361" i="8"/>
  <c r="B2360" i="8"/>
  <c r="B2359" i="8"/>
  <c r="B2358" i="8"/>
  <c r="B2357" i="8"/>
  <c r="B2356" i="8"/>
  <c r="B2355" i="8"/>
  <c r="B2354" i="8"/>
  <c r="B2353" i="8"/>
  <c r="B2352" i="8"/>
  <c r="B2351" i="8"/>
  <c r="B2350" i="8"/>
  <c r="B2349" i="8"/>
  <c r="B2348" i="8"/>
  <c r="B2347" i="8"/>
  <c r="B2346" i="8"/>
  <c r="B2345" i="8"/>
  <c r="B2344" i="8"/>
  <c r="B2343" i="8"/>
  <c r="B2342" i="8"/>
  <c r="B2341" i="8"/>
  <c r="B2340" i="8"/>
  <c r="B2339" i="8"/>
  <c r="B2338" i="8"/>
  <c r="B2337" i="8"/>
  <c r="B2336" i="8"/>
  <c r="B2335" i="8"/>
  <c r="B2334" i="8"/>
  <c r="B2333" i="8"/>
  <c r="B2332" i="8"/>
  <c r="B2331" i="8"/>
  <c r="B2330" i="8"/>
  <c r="B2329" i="8"/>
  <c r="B2328" i="8"/>
  <c r="B2327" i="8"/>
  <c r="B2326" i="8"/>
  <c r="B2325" i="8"/>
  <c r="B2324" i="8"/>
  <c r="B2323" i="8"/>
  <c r="B2322" i="8"/>
  <c r="B2321" i="8"/>
  <c r="B2320" i="8"/>
  <c r="B2319" i="8"/>
  <c r="B2318" i="8"/>
  <c r="B2317" i="8"/>
  <c r="B2316" i="8"/>
  <c r="B2315" i="8"/>
  <c r="B2314" i="8"/>
  <c r="B2313" i="8"/>
  <c r="B2312" i="8"/>
  <c r="B2311" i="8"/>
  <c r="B2310" i="8"/>
  <c r="B2309" i="8"/>
  <c r="B2308" i="8"/>
  <c r="B2307" i="8"/>
  <c r="B2306" i="8"/>
  <c r="B2305" i="8"/>
  <c r="B2304" i="8"/>
  <c r="B2303" i="8"/>
  <c r="B2302" i="8"/>
  <c r="B2301" i="8"/>
  <c r="B2300" i="8"/>
  <c r="B2299" i="8"/>
  <c r="B2298" i="8"/>
  <c r="B2297" i="8"/>
  <c r="B2296" i="8"/>
  <c r="B2295" i="8"/>
  <c r="B2294" i="8"/>
  <c r="B2293" i="8"/>
  <c r="B2292" i="8"/>
  <c r="B2291" i="8"/>
  <c r="B2290" i="8"/>
  <c r="B2289" i="8"/>
  <c r="B2288" i="8"/>
  <c r="B2287" i="8"/>
  <c r="B2286" i="8"/>
  <c r="B2285" i="8"/>
  <c r="B2284" i="8"/>
  <c r="B2283" i="8"/>
  <c r="B2282" i="8"/>
  <c r="B2281" i="8"/>
  <c r="B2280" i="8"/>
  <c r="B2279" i="8"/>
  <c r="B2278" i="8"/>
  <c r="B2277" i="8"/>
  <c r="B2276" i="8"/>
  <c r="B2275" i="8"/>
  <c r="B2274" i="8"/>
  <c r="B2273" i="8"/>
  <c r="B2272" i="8"/>
  <c r="B2271" i="8"/>
  <c r="B2270" i="8"/>
  <c r="B2269" i="8"/>
  <c r="B2268" i="8"/>
  <c r="B2267" i="8"/>
  <c r="B2266" i="8"/>
  <c r="B2265" i="8"/>
  <c r="B2264" i="8"/>
  <c r="B2263" i="8"/>
  <c r="B2262" i="8"/>
  <c r="B2261" i="8"/>
  <c r="B2260" i="8"/>
  <c r="B2259" i="8"/>
  <c r="B2258" i="8"/>
  <c r="B2257" i="8"/>
  <c r="B2256" i="8"/>
  <c r="B2255" i="8"/>
  <c r="B2254" i="8"/>
  <c r="B2253" i="8"/>
  <c r="B2252" i="8"/>
  <c r="B2251" i="8"/>
  <c r="B2250" i="8"/>
  <c r="B2249" i="8"/>
  <c r="B2248" i="8"/>
  <c r="B2247" i="8"/>
  <c r="B2246" i="8"/>
  <c r="B2245" i="8"/>
  <c r="B2244" i="8"/>
  <c r="B2243" i="8"/>
  <c r="B2242" i="8"/>
  <c r="B2241" i="8"/>
  <c r="B2240" i="8"/>
  <c r="B2239" i="8"/>
  <c r="B2238" i="8"/>
  <c r="B2237" i="8"/>
  <c r="B2236" i="8"/>
  <c r="B2235" i="8"/>
  <c r="B2234" i="8"/>
  <c r="B2233" i="8"/>
  <c r="B2232" i="8"/>
  <c r="B2231" i="8"/>
  <c r="B2230" i="8"/>
  <c r="B2229" i="8"/>
  <c r="B2228" i="8"/>
  <c r="B2227" i="8"/>
  <c r="B2226" i="8"/>
  <c r="B2225" i="8"/>
  <c r="B2224" i="8"/>
  <c r="B2223" i="8"/>
  <c r="B2222" i="8"/>
  <c r="B2221" i="8"/>
  <c r="B2220" i="8"/>
  <c r="B2219" i="8"/>
  <c r="B2218" i="8"/>
  <c r="B2217" i="8"/>
  <c r="B2216" i="8"/>
  <c r="B2215" i="8"/>
  <c r="B2214" i="8"/>
  <c r="B2213" i="8"/>
  <c r="B2212" i="8"/>
  <c r="B2211" i="8"/>
  <c r="B2210" i="8"/>
  <c r="B2209" i="8"/>
  <c r="B2208" i="8"/>
  <c r="B2207" i="8"/>
  <c r="B2206" i="8"/>
  <c r="B2205" i="8"/>
  <c r="B2204" i="8"/>
  <c r="B2203" i="8"/>
  <c r="B2202" i="8"/>
  <c r="B2201" i="8"/>
  <c r="B2200" i="8"/>
  <c r="B2199" i="8"/>
  <c r="B2198" i="8"/>
  <c r="B2197" i="8"/>
  <c r="B2196" i="8"/>
  <c r="B2195" i="8"/>
  <c r="B2194" i="8"/>
  <c r="B2193" i="8"/>
  <c r="B2192" i="8"/>
  <c r="B2191" i="8"/>
  <c r="B2190" i="8"/>
  <c r="B2189" i="8"/>
  <c r="B2188" i="8"/>
  <c r="B2187" i="8"/>
  <c r="B2186" i="8"/>
  <c r="B2185" i="8"/>
  <c r="B2184" i="8"/>
  <c r="B2183" i="8"/>
  <c r="B2182" i="8"/>
  <c r="B2181" i="8"/>
  <c r="B2180" i="8"/>
  <c r="B2179" i="8"/>
  <c r="B2178" i="8"/>
  <c r="B2177" i="8"/>
  <c r="B2176" i="8"/>
  <c r="B2175" i="8"/>
  <c r="B2174" i="8"/>
  <c r="B2173" i="8"/>
  <c r="B2172" i="8"/>
  <c r="B2171" i="8"/>
  <c r="B2170" i="8"/>
  <c r="B2169" i="8"/>
  <c r="B2168" i="8"/>
  <c r="B2167" i="8"/>
  <c r="B2166" i="8"/>
  <c r="B2165" i="8"/>
  <c r="B2164" i="8"/>
  <c r="B2163" i="8"/>
  <c r="B2162" i="8"/>
  <c r="B2161" i="8"/>
  <c r="B2160" i="8"/>
  <c r="B2159" i="8"/>
  <c r="B2158" i="8"/>
  <c r="B2157" i="8"/>
  <c r="B2156" i="8"/>
  <c r="B2155" i="8"/>
  <c r="B2154" i="8"/>
  <c r="B2153" i="8"/>
  <c r="B2152" i="8"/>
  <c r="B2151" i="8"/>
  <c r="B2150" i="8"/>
  <c r="B2149" i="8"/>
  <c r="B2148" i="8"/>
  <c r="B2147" i="8"/>
  <c r="B2146" i="8"/>
  <c r="B2145" i="8"/>
  <c r="B2144" i="8"/>
  <c r="B2143" i="8"/>
  <c r="B2142" i="8"/>
  <c r="B2141" i="8"/>
  <c r="B2140" i="8"/>
  <c r="B2139" i="8"/>
  <c r="B2138" i="8"/>
  <c r="B2137" i="8"/>
  <c r="B2136" i="8"/>
  <c r="B2135" i="8"/>
  <c r="B2134" i="8"/>
  <c r="B2133" i="8"/>
  <c r="B2132" i="8"/>
  <c r="B2131" i="8"/>
  <c r="B2130" i="8"/>
  <c r="B2129" i="8"/>
  <c r="B2128" i="8"/>
  <c r="B2127" i="8"/>
  <c r="B2126" i="8"/>
  <c r="B2125" i="8"/>
  <c r="B2124" i="8"/>
  <c r="B2123" i="8"/>
  <c r="B2122" i="8"/>
  <c r="B2121" i="8"/>
  <c r="B2120" i="8"/>
  <c r="B2119" i="8"/>
  <c r="B2118" i="8"/>
  <c r="B2117" i="8"/>
  <c r="B2116" i="8"/>
  <c r="B2115" i="8"/>
  <c r="B2114" i="8"/>
  <c r="B2113" i="8"/>
  <c r="B2112" i="8"/>
  <c r="B2111" i="8"/>
  <c r="B2110" i="8"/>
  <c r="B2109" i="8"/>
  <c r="B2108" i="8"/>
  <c r="B2107" i="8"/>
  <c r="B2106" i="8"/>
  <c r="B2105" i="8"/>
  <c r="B2104" i="8"/>
  <c r="B2103" i="8"/>
  <c r="B2102" i="8"/>
  <c r="B2101" i="8"/>
  <c r="B2100" i="8"/>
  <c r="B2099" i="8"/>
  <c r="B2098" i="8"/>
  <c r="B2097" i="8"/>
  <c r="B2096" i="8"/>
  <c r="B2095" i="8"/>
  <c r="B2094" i="8"/>
  <c r="B2093" i="8"/>
  <c r="B2092" i="8"/>
  <c r="B2091" i="8"/>
  <c r="B2090" i="8"/>
  <c r="B2089" i="8"/>
  <c r="B2088" i="8"/>
  <c r="B2087" i="8"/>
  <c r="B2086" i="8"/>
  <c r="B2085" i="8"/>
  <c r="B2084" i="8"/>
  <c r="B2083" i="8"/>
  <c r="B2082" i="8"/>
  <c r="B2081" i="8"/>
  <c r="B2080" i="8"/>
  <c r="B2079" i="8"/>
  <c r="B2078" i="8"/>
  <c r="B2077" i="8"/>
  <c r="B2076" i="8"/>
  <c r="B2075" i="8"/>
  <c r="B2074" i="8"/>
  <c r="B2073" i="8"/>
  <c r="B2072" i="8"/>
  <c r="B2071" i="8"/>
  <c r="B2070" i="8"/>
  <c r="B2069" i="8"/>
  <c r="B2068" i="8"/>
  <c r="B2067" i="8"/>
  <c r="B2066" i="8"/>
  <c r="B2065" i="8"/>
  <c r="B2064" i="8"/>
  <c r="B2063" i="8"/>
  <c r="B2062" i="8"/>
  <c r="B2061" i="8"/>
  <c r="B2060" i="8"/>
  <c r="B2059" i="8"/>
  <c r="B2058" i="8"/>
  <c r="B2057" i="8"/>
  <c r="B2056" i="8"/>
  <c r="B2055" i="8"/>
  <c r="B2054" i="8"/>
  <c r="B2053" i="8"/>
  <c r="B2052" i="8"/>
  <c r="B2051" i="8"/>
  <c r="B2050" i="8"/>
  <c r="B2049" i="8"/>
  <c r="B2048" i="8"/>
  <c r="B2047" i="8"/>
  <c r="B2046" i="8"/>
  <c r="B2045" i="8"/>
  <c r="B2044" i="8"/>
  <c r="B2043" i="8"/>
  <c r="B2042" i="8"/>
  <c r="B2041" i="8"/>
  <c r="B2040" i="8"/>
  <c r="B2039" i="8"/>
  <c r="B2038" i="8"/>
  <c r="B2037" i="8"/>
  <c r="B2036" i="8"/>
  <c r="B2035" i="8"/>
  <c r="B2034" i="8"/>
  <c r="B2033" i="8"/>
  <c r="B2032" i="8"/>
  <c r="B2031" i="8"/>
  <c r="B2030" i="8"/>
  <c r="B2029" i="8"/>
  <c r="B2028" i="8"/>
  <c r="B2027" i="8"/>
  <c r="B2026" i="8"/>
  <c r="B2025" i="8"/>
  <c r="B2024" i="8"/>
  <c r="B2023" i="8"/>
  <c r="B2022" i="8"/>
  <c r="B2021" i="8"/>
  <c r="B2020" i="8"/>
  <c r="B2019" i="8"/>
  <c r="B2018" i="8"/>
  <c r="B2017" i="8"/>
  <c r="B2016" i="8"/>
  <c r="B2015" i="8"/>
  <c r="B2014" i="8"/>
  <c r="B2013" i="8"/>
  <c r="B2012" i="8"/>
  <c r="B2011" i="8"/>
  <c r="B2010" i="8"/>
  <c r="B2009" i="8"/>
  <c r="B2008" i="8"/>
  <c r="B2007" i="8"/>
  <c r="B2006" i="8"/>
  <c r="B2005" i="8"/>
  <c r="B2004" i="8"/>
  <c r="B2003" i="8"/>
  <c r="B2002" i="8"/>
  <c r="B2001" i="8"/>
  <c r="B2000" i="8"/>
  <c r="B1999" i="8"/>
  <c r="B1998" i="8"/>
  <c r="B1997" i="8"/>
  <c r="B1996" i="8"/>
  <c r="B1995" i="8"/>
  <c r="B1994" i="8"/>
  <c r="B1993" i="8"/>
  <c r="B1992" i="8"/>
  <c r="B1991" i="8"/>
  <c r="B1990" i="8"/>
  <c r="B1989" i="8"/>
  <c r="B1988" i="8"/>
  <c r="B1987" i="8"/>
  <c r="B1986" i="8"/>
  <c r="B1985" i="8"/>
  <c r="B1984" i="8"/>
  <c r="B1983" i="8"/>
  <c r="B1982" i="8"/>
  <c r="B1981" i="8"/>
  <c r="B1980" i="8"/>
  <c r="B1979" i="8"/>
  <c r="B1978" i="8"/>
  <c r="B1977" i="8"/>
  <c r="B1976" i="8"/>
  <c r="B1975" i="8"/>
  <c r="B1974" i="8"/>
  <c r="B1973" i="8"/>
  <c r="B1972" i="8"/>
  <c r="B1971" i="8"/>
  <c r="B1970" i="8"/>
  <c r="B1969" i="8"/>
  <c r="B1968" i="8"/>
  <c r="B1967" i="8"/>
  <c r="B1966" i="8"/>
  <c r="B1965" i="8"/>
  <c r="B1964" i="8"/>
  <c r="B1963" i="8"/>
  <c r="B1962" i="8"/>
  <c r="B1961" i="8"/>
  <c r="B1960" i="8"/>
  <c r="B1959" i="8"/>
  <c r="B1958" i="8"/>
  <c r="B1957" i="8"/>
  <c r="B1956" i="8"/>
  <c r="B1955" i="8"/>
  <c r="B1954" i="8"/>
  <c r="B1953" i="8"/>
  <c r="B1952" i="8"/>
  <c r="B1951" i="8"/>
  <c r="B1950" i="8"/>
  <c r="B1949" i="8"/>
  <c r="B1948" i="8"/>
  <c r="B1947" i="8"/>
  <c r="B1946" i="8"/>
  <c r="B1945" i="8"/>
  <c r="B1944" i="8"/>
  <c r="B1943" i="8"/>
  <c r="B1942" i="8"/>
  <c r="B1941" i="8"/>
  <c r="B1940" i="8"/>
  <c r="B1939" i="8"/>
  <c r="B1938" i="8"/>
  <c r="B1937" i="8"/>
  <c r="B1936" i="8"/>
  <c r="B1935" i="8"/>
  <c r="B1934" i="8"/>
  <c r="B1933" i="8"/>
  <c r="B1932" i="8"/>
  <c r="B1931" i="8"/>
  <c r="B1930" i="8"/>
  <c r="B1929" i="8"/>
  <c r="B1928" i="8"/>
  <c r="B1927" i="8"/>
  <c r="B1926" i="8"/>
  <c r="B1925" i="8"/>
  <c r="B1924" i="8"/>
  <c r="B1923" i="8"/>
  <c r="B1922" i="8"/>
  <c r="B1921" i="8"/>
  <c r="B1920" i="8"/>
  <c r="B1919" i="8"/>
  <c r="B1918" i="8"/>
  <c r="B1917" i="8"/>
  <c r="B1916" i="8"/>
  <c r="B1915" i="8"/>
  <c r="B1914" i="8"/>
  <c r="B1913" i="8"/>
  <c r="B1912" i="8"/>
  <c r="B1911" i="8"/>
  <c r="B1910" i="8"/>
  <c r="B1909" i="8"/>
  <c r="B1908" i="8"/>
  <c r="B1907" i="8"/>
  <c r="B1906" i="8"/>
  <c r="B1905" i="8"/>
  <c r="B1904" i="8"/>
  <c r="B1903" i="8"/>
  <c r="B1902" i="8"/>
  <c r="B1901" i="8"/>
  <c r="B1900" i="8"/>
  <c r="B1899" i="8"/>
  <c r="B1898" i="8"/>
  <c r="B1897" i="8"/>
  <c r="B1896" i="8"/>
  <c r="B1895" i="8"/>
  <c r="B1894" i="8"/>
  <c r="B1893" i="8"/>
  <c r="B1892" i="8"/>
  <c r="B1891" i="8"/>
  <c r="B1890" i="8"/>
  <c r="B1889" i="8"/>
  <c r="B1888" i="8"/>
  <c r="B1887" i="8"/>
  <c r="B1886" i="8"/>
  <c r="B1885" i="8"/>
  <c r="B1884" i="8"/>
  <c r="B1883" i="8"/>
  <c r="B1882" i="8"/>
  <c r="B1881" i="8"/>
  <c r="B1880" i="8"/>
  <c r="B1879" i="8"/>
  <c r="B1878" i="8"/>
  <c r="B1877" i="8"/>
  <c r="B1876" i="8"/>
  <c r="B1875" i="8"/>
  <c r="B1874" i="8"/>
  <c r="B1873" i="8"/>
  <c r="B1872" i="8"/>
  <c r="B1871" i="8"/>
  <c r="B1870" i="8"/>
  <c r="B1869" i="8"/>
  <c r="B1868" i="8"/>
  <c r="B1867" i="8"/>
  <c r="B1866" i="8"/>
  <c r="B1865" i="8"/>
  <c r="B1864" i="8"/>
  <c r="B1863" i="8"/>
  <c r="B1862" i="8"/>
  <c r="B1861" i="8"/>
  <c r="B1860" i="8"/>
  <c r="B1859" i="8"/>
  <c r="B1858" i="8"/>
  <c r="B1857" i="8"/>
  <c r="B1856" i="8"/>
  <c r="B1855" i="8"/>
  <c r="B1854" i="8"/>
  <c r="B1853" i="8"/>
  <c r="B1852" i="8"/>
  <c r="B1851" i="8"/>
  <c r="B1850" i="8"/>
  <c r="B1849" i="8"/>
  <c r="B1848" i="8"/>
  <c r="B1847" i="8"/>
  <c r="B1846" i="8"/>
  <c r="B1845" i="8"/>
  <c r="B1844" i="8"/>
  <c r="B1843" i="8"/>
  <c r="B1842" i="8"/>
  <c r="B1841" i="8"/>
  <c r="B1840" i="8"/>
  <c r="B1839" i="8"/>
  <c r="B1838" i="8"/>
  <c r="B1837" i="8"/>
  <c r="B1836" i="8"/>
  <c r="B1835" i="8"/>
  <c r="B1834" i="8"/>
  <c r="B1833" i="8"/>
  <c r="B1832" i="8"/>
  <c r="B1831" i="8"/>
  <c r="B1830" i="8"/>
  <c r="B1829" i="8"/>
  <c r="B1828" i="8"/>
  <c r="B1827" i="8"/>
  <c r="B1826" i="8"/>
  <c r="B1825" i="8"/>
  <c r="B1824" i="8"/>
  <c r="B1823" i="8"/>
  <c r="B1822" i="8"/>
  <c r="B1821" i="8"/>
  <c r="B1820" i="8"/>
  <c r="B1819" i="8"/>
  <c r="B1818" i="8"/>
  <c r="B1817" i="8"/>
  <c r="B1816" i="8"/>
  <c r="B1815" i="8"/>
  <c r="B1814" i="8"/>
  <c r="B1813" i="8"/>
  <c r="B1812" i="8"/>
  <c r="B1811" i="8"/>
  <c r="B1810" i="8"/>
  <c r="B1809" i="8"/>
  <c r="B1808" i="8"/>
  <c r="B1807" i="8"/>
  <c r="B1806" i="8"/>
  <c r="B1805" i="8"/>
  <c r="B1804" i="8"/>
  <c r="B1803" i="8"/>
  <c r="B1802" i="8"/>
  <c r="B1801" i="8"/>
  <c r="B1800" i="8"/>
  <c r="B1799" i="8"/>
  <c r="B1798" i="8"/>
  <c r="B1797" i="8"/>
  <c r="B1796" i="8"/>
  <c r="B1795" i="8"/>
  <c r="B1794" i="8"/>
  <c r="B1793" i="8"/>
  <c r="B1792" i="8"/>
  <c r="B1791" i="8"/>
  <c r="B1790" i="8"/>
  <c r="B1789" i="8"/>
  <c r="B1788" i="8"/>
  <c r="B1787" i="8"/>
  <c r="B1786" i="8"/>
  <c r="B1785" i="8"/>
  <c r="B1784" i="8"/>
  <c r="B1783" i="8"/>
  <c r="B1782" i="8"/>
  <c r="B1781" i="8"/>
  <c r="B1780" i="8"/>
  <c r="B1779" i="8"/>
  <c r="B1778" i="8"/>
  <c r="B1777" i="8"/>
  <c r="B1776" i="8"/>
  <c r="B1775" i="8"/>
  <c r="B1774" i="8"/>
  <c r="B1773" i="8"/>
  <c r="B1772" i="8"/>
  <c r="B1771" i="8"/>
  <c r="B1770" i="8"/>
  <c r="B1769" i="8"/>
  <c r="B1768" i="8"/>
  <c r="B1767" i="8"/>
  <c r="B1766" i="8"/>
  <c r="B1765" i="8"/>
  <c r="B1764" i="8"/>
  <c r="B1763" i="8"/>
  <c r="B1762" i="8"/>
  <c r="B1761" i="8"/>
  <c r="B1760" i="8"/>
  <c r="B1759" i="8"/>
  <c r="B1758" i="8"/>
  <c r="B1757" i="8"/>
  <c r="B1756" i="8"/>
  <c r="B1755" i="8"/>
  <c r="B1754" i="8"/>
  <c r="B1753" i="8"/>
  <c r="B1752" i="8"/>
  <c r="B1751" i="8"/>
  <c r="B1750" i="8"/>
  <c r="B1749" i="8"/>
  <c r="B1748" i="8"/>
  <c r="B1747" i="8"/>
  <c r="B1746" i="8"/>
  <c r="B1745" i="8"/>
  <c r="B1744" i="8"/>
  <c r="B1743" i="8"/>
  <c r="B1742" i="8"/>
  <c r="B1741" i="8"/>
  <c r="B1740" i="8"/>
  <c r="B1739" i="8"/>
  <c r="B1738" i="8"/>
  <c r="B1737" i="8"/>
  <c r="B1736" i="8"/>
  <c r="B1735" i="8"/>
  <c r="B1734" i="8"/>
  <c r="B1733" i="8"/>
  <c r="B1732" i="8"/>
  <c r="B1731" i="8"/>
  <c r="B1730" i="8"/>
  <c r="B1729" i="8"/>
  <c r="B1728" i="8"/>
  <c r="B1727" i="8"/>
  <c r="B1726" i="8"/>
  <c r="B1725" i="8"/>
  <c r="B1724" i="8"/>
  <c r="B1723" i="8"/>
  <c r="B1722" i="8"/>
  <c r="B1721" i="8"/>
  <c r="B1720" i="8"/>
  <c r="B1719" i="8"/>
  <c r="B1718" i="8"/>
  <c r="B1717" i="8"/>
  <c r="B1716" i="8"/>
  <c r="B1715" i="8"/>
  <c r="B1714" i="8"/>
  <c r="B1713" i="8"/>
  <c r="B1712" i="8"/>
  <c r="B1711" i="8"/>
  <c r="B1710" i="8"/>
  <c r="B1709" i="8"/>
  <c r="B1708" i="8"/>
  <c r="B1707" i="8"/>
  <c r="B1706" i="8"/>
  <c r="B1705" i="8"/>
  <c r="B1704" i="8"/>
  <c r="B1703" i="8"/>
  <c r="B1702" i="8"/>
  <c r="B1701" i="8"/>
  <c r="B1700" i="8"/>
  <c r="B1699" i="8"/>
  <c r="B1698" i="8"/>
  <c r="B1697" i="8"/>
  <c r="B1696" i="8"/>
  <c r="B1695" i="8"/>
  <c r="B1694" i="8"/>
  <c r="B1693" i="8"/>
  <c r="B1692" i="8"/>
  <c r="B1691" i="8"/>
  <c r="B1690" i="8"/>
  <c r="B1689" i="8"/>
  <c r="B1688" i="8"/>
  <c r="B1687" i="8"/>
  <c r="B1686" i="8"/>
  <c r="B1685" i="8"/>
  <c r="B1684" i="8"/>
  <c r="B1683" i="8"/>
  <c r="B1682" i="8"/>
  <c r="B1681" i="8"/>
  <c r="B1680" i="8"/>
  <c r="B1679" i="8"/>
  <c r="B1678" i="8"/>
  <c r="B1677" i="8"/>
  <c r="B1676" i="8"/>
  <c r="B1675" i="8"/>
  <c r="B1674" i="8"/>
  <c r="B1673" i="8"/>
  <c r="B1672" i="8"/>
  <c r="B1671" i="8"/>
  <c r="B1670" i="8"/>
  <c r="B1669" i="8"/>
  <c r="B1668" i="8"/>
  <c r="B1667" i="8"/>
  <c r="B1666" i="8"/>
  <c r="B1665" i="8"/>
  <c r="B1664" i="8"/>
  <c r="B1663" i="8"/>
  <c r="B1662" i="8"/>
  <c r="B1661" i="8"/>
  <c r="B1660" i="8"/>
  <c r="B1659" i="8"/>
  <c r="B1658" i="8"/>
  <c r="B1657" i="8"/>
  <c r="B1656" i="8"/>
  <c r="B1655" i="8"/>
  <c r="B1654" i="8"/>
  <c r="B1653" i="8"/>
  <c r="B1652" i="8"/>
  <c r="B1651" i="8"/>
  <c r="B1650" i="8"/>
  <c r="B1649" i="8"/>
  <c r="B1648" i="8"/>
  <c r="B1647" i="8"/>
  <c r="B1646" i="8"/>
  <c r="B1645" i="8"/>
  <c r="B1644" i="8"/>
  <c r="B1643" i="8"/>
  <c r="B1642" i="8"/>
  <c r="B1641" i="8"/>
  <c r="B1640" i="8"/>
  <c r="B1639" i="8"/>
  <c r="B1638" i="8"/>
  <c r="B1637" i="8"/>
  <c r="B1636" i="8"/>
  <c r="B1635" i="8"/>
  <c r="B1634" i="8"/>
  <c r="B1633" i="8"/>
  <c r="B1632" i="8"/>
  <c r="B1631" i="8"/>
  <c r="B1630" i="8"/>
  <c r="B1629" i="8"/>
  <c r="B1628" i="8"/>
  <c r="B1627" i="8"/>
  <c r="B1626" i="8"/>
  <c r="B1625" i="8"/>
  <c r="B1624" i="8"/>
  <c r="B1623" i="8"/>
  <c r="B1622" i="8"/>
  <c r="B1621" i="8"/>
  <c r="B1620" i="8"/>
  <c r="B1619" i="8"/>
  <c r="B1618" i="8"/>
  <c r="B1617" i="8"/>
  <c r="B1616" i="8"/>
  <c r="B1615" i="8"/>
  <c r="B1614" i="8"/>
  <c r="B1613" i="8"/>
  <c r="B1612" i="8"/>
  <c r="B1611" i="8"/>
  <c r="B1610" i="8"/>
  <c r="B1609" i="8"/>
  <c r="B1608" i="8"/>
  <c r="B1607" i="8"/>
  <c r="B1606" i="8"/>
  <c r="B1605" i="8"/>
  <c r="B1604" i="8"/>
  <c r="B1603" i="8"/>
  <c r="B1602" i="8"/>
  <c r="B1601" i="8"/>
  <c r="B1600" i="8"/>
  <c r="B1599" i="8"/>
  <c r="B1598" i="8"/>
  <c r="B1597" i="8"/>
  <c r="B1596" i="8"/>
  <c r="B1595" i="8"/>
  <c r="B1594" i="8"/>
  <c r="B1593" i="8"/>
  <c r="B1592" i="8"/>
  <c r="B1591" i="8"/>
  <c r="B1590" i="8"/>
  <c r="B1589" i="8"/>
  <c r="B1588" i="8"/>
  <c r="B1587" i="8"/>
  <c r="B1586" i="8"/>
  <c r="B1585" i="8"/>
  <c r="B1584" i="8"/>
  <c r="B1583" i="8"/>
  <c r="B1582" i="8"/>
  <c r="B1581" i="8"/>
  <c r="B1580" i="8"/>
  <c r="B1579" i="8"/>
  <c r="B1578" i="8"/>
  <c r="B1577" i="8"/>
  <c r="B1576" i="8"/>
  <c r="B1575" i="8"/>
  <c r="B1574" i="8"/>
  <c r="B1573" i="8"/>
  <c r="B1572" i="8"/>
  <c r="B1571" i="8"/>
  <c r="B1570" i="8"/>
  <c r="B1569" i="8"/>
  <c r="B1568" i="8"/>
  <c r="B1567" i="8"/>
  <c r="B1566" i="8"/>
  <c r="B1565" i="8"/>
  <c r="B1564" i="8"/>
  <c r="B1563" i="8"/>
  <c r="B1562" i="8"/>
  <c r="B1561" i="8"/>
  <c r="B1560" i="8"/>
  <c r="B1559" i="8"/>
  <c r="B1558" i="8"/>
  <c r="B1557" i="8"/>
  <c r="B1556" i="8"/>
  <c r="B1555" i="8"/>
  <c r="B1554" i="8"/>
  <c r="B1553" i="8"/>
  <c r="B1552" i="8"/>
  <c r="B1551" i="8"/>
  <c r="B1550" i="8"/>
  <c r="B1549" i="8"/>
  <c r="B1548" i="8"/>
  <c r="B1547" i="8"/>
  <c r="B1546" i="8"/>
  <c r="B1545" i="8"/>
  <c r="B1544" i="8"/>
  <c r="B1543" i="8"/>
  <c r="B1542" i="8"/>
  <c r="B1541" i="8"/>
  <c r="B1540" i="8"/>
  <c r="B1539" i="8"/>
  <c r="B1538" i="8"/>
  <c r="B1537" i="8"/>
  <c r="B1536" i="8"/>
  <c r="B1535" i="8"/>
  <c r="B1534" i="8"/>
  <c r="B1533" i="8"/>
  <c r="B1532" i="8"/>
  <c r="B1531" i="8"/>
  <c r="B1530" i="8"/>
  <c r="B1529" i="8"/>
  <c r="B1528" i="8"/>
  <c r="B1527" i="8"/>
  <c r="B1526" i="8"/>
  <c r="B1525" i="8"/>
  <c r="B1524" i="8"/>
  <c r="B1523" i="8"/>
  <c r="B1522" i="8"/>
  <c r="B1521" i="8"/>
  <c r="B1520" i="8"/>
  <c r="B1519" i="8"/>
  <c r="B1518" i="8"/>
  <c r="B1517" i="8"/>
  <c r="B1516" i="8"/>
  <c r="B1515" i="8"/>
  <c r="B1514" i="8"/>
  <c r="B1513" i="8"/>
  <c r="B1512" i="8"/>
  <c r="B1511" i="8"/>
  <c r="B1510" i="8"/>
  <c r="B1509" i="8"/>
  <c r="B1508" i="8"/>
  <c r="B1507" i="8"/>
  <c r="B1506" i="8"/>
  <c r="B1505" i="8"/>
  <c r="B1504" i="8"/>
  <c r="B1503" i="8"/>
  <c r="B1502" i="8"/>
  <c r="B1501" i="8"/>
  <c r="B1500" i="8"/>
  <c r="B1499" i="8"/>
  <c r="B1498" i="8"/>
  <c r="B1497" i="8"/>
  <c r="B1496" i="8"/>
  <c r="B1495" i="8"/>
  <c r="B1494" i="8"/>
  <c r="B1493" i="8"/>
  <c r="B1492" i="8"/>
  <c r="B1491" i="8"/>
  <c r="B1490" i="8"/>
  <c r="B1489" i="8"/>
  <c r="B1488" i="8"/>
  <c r="B1487" i="8"/>
  <c r="B1486" i="8"/>
  <c r="B1485" i="8"/>
  <c r="B1484" i="8"/>
  <c r="B1483" i="8"/>
  <c r="B1482" i="8"/>
  <c r="B1481" i="8"/>
  <c r="B1480" i="8"/>
  <c r="B1479" i="8"/>
  <c r="B1478" i="8"/>
  <c r="B1477" i="8"/>
  <c r="B1476" i="8"/>
  <c r="B1475" i="8"/>
  <c r="B1474" i="8"/>
  <c r="B1473" i="8"/>
  <c r="B1472" i="8"/>
  <c r="B1471" i="8"/>
  <c r="B1470" i="8"/>
  <c r="B1469" i="8"/>
  <c r="B1468" i="8"/>
  <c r="B1467" i="8"/>
  <c r="B1466" i="8"/>
  <c r="B1465" i="8"/>
  <c r="B1464" i="8"/>
  <c r="B1463" i="8"/>
  <c r="B1462" i="8"/>
  <c r="B1461" i="8"/>
  <c r="B1460" i="8"/>
  <c r="B1459" i="8"/>
  <c r="B1458" i="8"/>
  <c r="B1457" i="8"/>
  <c r="B1456" i="8"/>
  <c r="B1455" i="8"/>
  <c r="B1454" i="8"/>
  <c r="B1453" i="8"/>
  <c r="B1452" i="8"/>
  <c r="B1451" i="8"/>
  <c r="B1450" i="8"/>
  <c r="B1449" i="8"/>
  <c r="B1448" i="8"/>
  <c r="B1447" i="8"/>
  <c r="B1446" i="8"/>
  <c r="B1445" i="8"/>
  <c r="B1444" i="8"/>
  <c r="B1443" i="8"/>
  <c r="B1442" i="8"/>
  <c r="B1441" i="8"/>
  <c r="B1440" i="8"/>
  <c r="B1439" i="8"/>
  <c r="B1438" i="8"/>
  <c r="B1437" i="8"/>
  <c r="B1436" i="8"/>
  <c r="B1435" i="8"/>
  <c r="B1434" i="8"/>
  <c r="B1433" i="8"/>
  <c r="B1432" i="8"/>
  <c r="B1431" i="8"/>
  <c r="B1430" i="8"/>
  <c r="B1429" i="8"/>
  <c r="B1428" i="8"/>
  <c r="B1427" i="8"/>
  <c r="B1426" i="8"/>
  <c r="B1425" i="8"/>
  <c r="B1424" i="8"/>
  <c r="B1423" i="8"/>
  <c r="B1422" i="8"/>
  <c r="B1421" i="8"/>
  <c r="B1420" i="8"/>
  <c r="B1419" i="8"/>
  <c r="B1418" i="8"/>
  <c r="B1417" i="8"/>
  <c r="B1416" i="8"/>
  <c r="B1415" i="8"/>
  <c r="B1414" i="8"/>
  <c r="B1413" i="8"/>
  <c r="B1412" i="8"/>
  <c r="B1411" i="8"/>
  <c r="B1410" i="8"/>
  <c r="B1409" i="8"/>
  <c r="B1408" i="8"/>
  <c r="B1407" i="8"/>
  <c r="B1406" i="8"/>
  <c r="B1405" i="8"/>
  <c r="B1404" i="8"/>
  <c r="B1403" i="8"/>
  <c r="B1402" i="8"/>
  <c r="B1401" i="8"/>
  <c r="B1400" i="8"/>
  <c r="B1399" i="8"/>
  <c r="B1398" i="8"/>
  <c r="B1397" i="8"/>
  <c r="B1396" i="8"/>
  <c r="B1395" i="8"/>
  <c r="B1394" i="8"/>
  <c r="B1393" i="8"/>
  <c r="B1392" i="8"/>
  <c r="B1391" i="8"/>
  <c r="B1390" i="8"/>
  <c r="B1389" i="8"/>
  <c r="B1388" i="8"/>
  <c r="B1387" i="8"/>
  <c r="B1386" i="8"/>
  <c r="B1385" i="8"/>
  <c r="B1384" i="8"/>
  <c r="B1383" i="8"/>
  <c r="B1382" i="8"/>
  <c r="B1381" i="8"/>
  <c r="B1380" i="8"/>
  <c r="B1379" i="8"/>
  <c r="B1378" i="8"/>
  <c r="B1377" i="8"/>
  <c r="B1376" i="8"/>
  <c r="B1375" i="8"/>
  <c r="B1374" i="8"/>
  <c r="B1373" i="8"/>
  <c r="B1372" i="8"/>
  <c r="B1371" i="8"/>
  <c r="B1370" i="8"/>
  <c r="B1369" i="8"/>
  <c r="B1368" i="8"/>
  <c r="B1367" i="8"/>
  <c r="B1366" i="8"/>
  <c r="B1365" i="8"/>
  <c r="B1364" i="8"/>
  <c r="B1363" i="8"/>
  <c r="B1362" i="8"/>
  <c r="B1361" i="8"/>
  <c r="B1360" i="8"/>
  <c r="B1359" i="8"/>
  <c r="B1358" i="8"/>
  <c r="B1357" i="8"/>
  <c r="B1356" i="8"/>
  <c r="B1355" i="8"/>
  <c r="B1354" i="8"/>
  <c r="B1353" i="8"/>
  <c r="B1352" i="8"/>
  <c r="B1351" i="8"/>
  <c r="B1350" i="8"/>
  <c r="B1349" i="8"/>
  <c r="B1348" i="8"/>
  <c r="B1347" i="8"/>
  <c r="B1346" i="8"/>
  <c r="B1345" i="8"/>
  <c r="B1344" i="8"/>
  <c r="B1343" i="8"/>
  <c r="B1342" i="8"/>
  <c r="B1341" i="8"/>
  <c r="B1340" i="8"/>
  <c r="B1339" i="8"/>
  <c r="B1338" i="8"/>
  <c r="B1337" i="8"/>
  <c r="B1336" i="8"/>
  <c r="B1335" i="8"/>
  <c r="B1334" i="8"/>
  <c r="B1333" i="8"/>
  <c r="B1332" i="8"/>
  <c r="B1331" i="8"/>
  <c r="B1330" i="8"/>
  <c r="B1329" i="8"/>
  <c r="B1328" i="8"/>
  <c r="B1327" i="8"/>
  <c r="B1326" i="8"/>
  <c r="B1325" i="8"/>
  <c r="B1324" i="8"/>
  <c r="B1323" i="8"/>
  <c r="B1322" i="8"/>
  <c r="B1321" i="8"/>
  <c r="B1320" i="8"/>
  <c r="B1319" i="8"/>
  <c r="B1318" i="8"/>
  <c r="B1317" i="8"/>
  <c r="B1316" i="8"/>
  <c r="B1315" i="8"/>
  <c r="B1314" i="8"/>
  <c r="B1313" i="8"/>
  <c r="B1312" i="8"/>
  <c r="B1311" i="8"/>
  <c r="B1310" i="8"/>
  <c r="B1309" i="8"/>
  <c r="B1308" i="8"/>
  <c r="B1307" i="8"/>
  <c r="B1306" i="8"/>
  <c r="B1305" i="8"/>
  <c r="B1304" i="8"/>
  <c r="B1303" i="8"/>
  <c r="B1302" i="8"/>
  <c r="B1301" i="8"/>
  <c r="B1300" i="8"/>
  <c r="B1299" i="8"/>
  <c r="B1298" i="8"/>
  <c r="B1297" i="8"/>
  <c r="B1296" i="8"/>
  <c r="B1295" i="8"/>
  <c r="B1294" i="8"/>
  <c r="B1293" i="8"/>
  <c r="B1292" i="8"/>
  <c r="B1291" i="8"/>
  <c r="B1290" i="8"/>
  <c r="B1289" i="8"/>
  <c r="B1288" i="8"/>
  <c r="B1287" i="8"/>
  <c r="B1286" i="8"/>
  <c r="B1285" i="8"/>
  <c r="B1284" i="8"/>
  <c r="B1283" i="8"/>
  <c r="B1282" i="8"/>
  <c r="B1281" i="8"/>
  <c r="B1280" i="8"/>
  <c r="B1279" i="8"/>
  <c r="B1278" i="8"/>
  <c r="B1277" i="8"/>
  <c r="B1276" i="8"/>
  <c r="B1275" i="8"/>
  <c r="B1274" i="8"/>
  <c r="B1273" i="8"/>
  <c r="B1272" i="8"/>
  <c r="B1271" i="8"/>
  <c r="B1270" i="8"/>
  <c r="B1269" i="8"/>
  <c r="B1268" i="8"/>
  <c r="B1267" i="8"/>
  <c r="B1266" i="8"/>
  <c r="B1265" i="8"/>
  <c r="B1264" i="8"/>
  <c r="B1263" i="8"/>
  <c r="B1262" i="8"/>
  <c r="B1261" i="8"/>
  <c r="B1260" i="8"/>
  <c r="B1259" i="8"/>
  <c r="B1258" i="8"/>
  <c r="B1257" i="8"/>
  <c r="B1256" i="8"/>
  <c r="B1255" i="8"/>
  <c r="B1254" i="8"/>
  <c r="B1253" i="8"/>
  <c r="B1252" i="8"/>
  <c r="B1251" i="8"/>
  <c r="B1250" i="8"/>
  <c r="B1249" i="8"/>
  <c r="B1248" i="8"/>
  <c r="B1247" i="8"/>
  <c r="B1246" i="8"/>
  <c r="B1245" i="8"/>
  <c r="B1244" i="8"/>
  <c r="B1243" i="8"/>
  <c r="B1242" i="8"/>
  <c r="B1241" i="8"/>
  <c r="B1240" i="8"/>
  <c r="B1239" i="8"/>
  <c r="B1238" i="8"/>
  <c r="B1237" i="8"/>
  <c r="B1236" i="8"/>
  <c r="B1235" i="8"/>
  <c r="B1234" i="8"/>
  <c r="B1233" i="8"/>
  <c r="B1232" i="8"/>
  <c r="B1231" i="8"/>
  <c r="B1230" i="8"/>
  <c r="B1229" i="8"/>
  <c r="B1228" i="8"/>
  <c r="B1227" i="8"/>
  <c r="B1226" i="8"/>
  <c r="B1225" i="8"/>
  <c r="B1224" i="8"/>
  <c r="B1223" i="8"/>
  <c r="B1222" i="8"/>
  <c r="B1221" i="8"/>
  <c r="B1220" i="8"/>
  <c r="B1219" i="8"/>
  <c r="B1218" i="8"/>
  <c r="B1217" i="8"/>
  <c r="B1216" i="8"/>
  <c r="B1215" i="8"/>
  <c r="B1214" i="8"/>
  <c r="B1213" i="8"/>
  <c r="B1212" i="8"/>
  <c r="B1211" i="8"/>
  <c r="B1210" i="8"/>
  <c r="B1209" i="8"/>
  <c r="B1208" i="8"/>
  <c r="B1207" i="8"/>
  <c r="B1206" i="8"/>
  <c r="B1205" i="8"/>
  <c r="B1204" i="8"/>
  <c r="B1203" i="8"/>
  <c r="B1202" i="8"/>
  <c r="B1201" i="8"/>
  <c r="B1200" i="8"/>
  <c r="B1199" i="8"/>
  <c r="B1198" i="8"/>
  <c r="B1197" i="8"/>
  <c r="B1196" i="8"/>
  <c r="B1195" i="8"/>
  <c r="B1194" i="8"/>
  <c r="B1193" i="8"/>
  <c r="B1192" i="8"/>
  <c r="B1191" i="8"/>
  <c r="B1190" i="8"/>
  <c r="B1189" i="8"/>
  <c r="B1188" i="8"/>
  <c r="B1187" i="8"/>
  <c r="B1186" i="8"/>
  <c r="B1185" i="8"/>
  <c r="B1184" i="8"/>
  <c r="B1183" i="8"/>
  <c r="B1182" i="8"/>
  <c r="B1181" i="8"/>
  <c r="B1180" i="8"/>
  <c r="B1179" i="8"/>
  <c r="B1178" i="8"/>
  <c r="B1177" i="8"/>
  <c r="B1176" i="8"/>
  <c r="B1175" i="8"/>
  <c r="B1174" i="8"/>
  <c r="B1173" i="8"/>
  <c r="B1172" i="8"/>
  <c r="B1171" i="8"/>
  <c r="B1170" i="8"/>
  <c r="B1169" i="8"/>
  <c r="B1168" i="8"/>
  <c r="B1167" i="8"/>
  <c r="B1166" i="8"/>
  <c r="B1165" i="8"/>
  <c r="B1164" i="8"/>
  <c r="B1163" i="8"/>
  <c r="B1162" i="8"/>
  <c r="B1161" i="8"/>
  <c r="B1160" i="8"/>
  <c r="B1159" i="8"/>
  <c r="B1158" i="8"/>
  <c r="B1157" i="8"/>
  <c r="B1156" i="8"/>
  <c r="B1155" i="8"/>
  <c r="B1154" i="8"/>
  <c r="B1153" i="8"/>
  <c r="B1152" i="8"/>
  <c r="B1151" i="8"/>
  <c r="B1150" i="8"/>
  <c r="B1149" i="8"/>
  <c r="B1148" i="8"/>
  <c r="B1147" i="8"/>
  <c r="B1146" i="8"/>
  <c r="B1145" i="8"/>
  <c r="B1144" i="8"/>
  <c r="B1143" i="8"/>
  <c r="B1142" i="8"/>
  <c r="B1141" i="8"/>
  <c r="B1140" i="8"/>
  <c r="B1139" i="8"/>
  <c r="B1138" i="8"/>
  <c r="B1137" i="8"/>
  <c r="B1136" i="8"/>
  <c r="B1135" i="8"/>
  <c r="B1134" i="8"/>
  <c r="B1133" i="8"/>
  <c r="B1132" i="8"/>
  <c r="B1131" i="8"/>
  <c r="B1130" i="8"/>
  <c r="B1129" i="8"/>
  <c r="B1128" i="8"/>
  <c r="B1127" i="8"/>
  <c r="B1126" i="8"/>
  <c r="B1125" i="8"/>
  <c r="B1124" i="8"/>
  <c r="B1123" i="8"/>
  <c r="B1122" i="8"/>
  <c r="B1121" i="8"/>
  <c r="B1120" i="8"/>
  <c r="B1119" i="8"/>
  <c r="B1118" i="8"/>
  <c r="B1117" i="8"/>
  <c r="B1116" i="8"/>
  <c r="B1115" i="8"/>
  <c r="B1114" i="8"/>
  <c r="B1113" i="8"/>
  <c r="B1112" i="8"/>
  <c r="B1111" i="8"/>
  <c r="B1110" i="8"/>
  <c r="B1109" i="8"/>
  <c r="B1108" i="8"/>
  <c r="B1107" i="8"/>
  <c r="B1106" i="8"/>
  <c r="B1105" i="8"/>
  <c r="B1104" i="8"/>
  <c r="B1103" i="8"/>
  <c r="B1102" i="8"/>
  <c r="B1101" i="8"/>
  <c r="B1100" i="8"/>
  <c r="B1099" i="8"/>
  <c r="B1098" i="8"/>
  <c r="B1097" i="8"/>
  <c r="B1096" i="8"/>
  <c r="B1095" i="8"/>
  <c r="B1094" i="8"/>
  <c r="B1093" i="8"/>
  <c r="B1092" i="8"/>
  <c r="B1091" i="8"/>
  <c r="B1090" i="8"/>
  <c r="B1089" i="8"/>
  <c r="B1088" i="8"/>
  <c r="B1087" i="8"/>
  <c r="B1086" i="8"/>
  <c r="B1085" i="8"/>
  <c r="B1084" i="8"/>
  <c r="B1083" i="8"/>
  <c r="B1082" i="8"/>
  <c r="B1081" i="8"/>
  <c r="B1080" i="8"/>
  <c r="B1079" i="8"/>
  <c r="B1078" i="8"/>
  <c r="B1077" i="8"/>
  <c r="B1076" i="8"/>
  <c r="B1075" i="8"/>
  <c r="B1074" i="8"/>
  <c r="B1073" i="8"/>
  <c r="B1072" i="8"/>
  <c r="B1071" i="8"/>
  <c r="B1070" i="8"/>
  <c r="B1069" i="8"/>
  <c r="B1068" i="8"/>
  <c r="B1067" i="8"/>
  <c r="B1066" i="8"/>
  <c r="B1065" i="8"/>
  <c r="B1064" i="8"/>
  <c r="B1063" i="8"/>
  <c r="B1062" i="8"/>
  <c r="B1061" i="8"/>
  <c r="B1060" i="8"/>
  <c r="B1059" i="8"/>
  <c r="B1058" i="8"/>
  <c r="B1057" i="8"/>
  <c r="B1056" i="8"/>
  <c r="B1055" i="8"/>
  <c r="B1054" i="8"/>
  <c r="B1053" i="8"/>
  <c r="B1052" i="8"/>
  <c r="B1051" i="8"/>
  <c r="B1050" i="8"/>
  <c r="B1049" i="8"/>
  <c r="B1048" i="8"/>
  <c r="B1047" i="8"/>
  <c r="B1046" i="8"/>
  <c r="B1045" i="8"/>
  <c r="B1044" i="8"/>
  <c r="B1043" i="8"/>
  <c r="B1042" i="8"/>
  <c r="B1041" i="8"/>
  <c r="B1040" i="8"/>
  <c r="B1039" i="8"/>
  <c r="B1038" i="8"/>
  <c r="B1037" i="8"/>
  <c r="B1036" i="8"/>
  <c r="B1035" i="8"/>
  <c r="B1034" i="8"/>
  <c r="B1033" i="8"/>
  <c r="B1032" i="8"/>
  <c r="B1031" i="8"/>
  <c r="B1030" i="8"/>
  <c r="B1029" i="8"/>
  <c r="B1028" i="8"/>
  <c r="B1027" i="8"/>
  <c r="B1026" i="8"/>
  <c r="B1025" i="8"/>
  <c r="B1024" i="8"/>
  <c r="B1023" i="8"/>
  <c r="B1022" i="8"/>
  <c r="B1021" i="8"/>
  <c r="B1020" i="8"/>
  <c r="B1019" i="8"/>
  <c r="B1018" i="8"/>
  <c r="B1017" i="8"/>
  <c r="B1016" i="8"/>
  <c r="B1015" i="8"/>
  <c r="B1014" i="8"/>
  <c r="B1013" i="8"/>
  <c r="B1012" i="8"/>
  <c r="B1011" i="8"/>
  <c r="B1010" i="8"/>
  <c r="B1009" i="8"/>
  <c r="B1008" i="8"/>
  <c r="B1007" i="8"/>
  <c r="B1006" i="8"/>
  <c r="B1005" i="8"/>
  <c r="B1004" i="8"/>
  <c r="B1003" i="8"/>
  <c r="B1002" i="8"/>
  <c r="B1001" i="8"/>
  <c r="B1000" i="8"/>
  <c r="B999" i="8"/>
  <c r="B998" i="8"/>
  <c r="B997" i="8"/>
  <c r="B996" i="8"/>
  <c r="B995" i="8"/>
  <c r="B994" i="8"/>
  <c r="B993" i="8"/>
  <c r="B992" i="8"/>
  <c r="B991" i="8"/>
  <c r="B990" i="8"/>
  <c r="B989" i="8"/>
  <c r="B988" i="8"/>
  <c r="B987" i="8"/>
  <c r="B986" i="8"/>
  <c r="B985" i="8"/>
  <c r="B984" i="8"/>
  <c r="B983" i="8"/>
  <c r="B982" i="8"/>
  <c r="B981" i="8"/>
  <c r="B980" i="8"/>
  <c r="B979" i="8"/>
  <c r="B978" i="8"/>
  <c r="B977" i="8"/>
  <c r="B976" i="8"/>
  <c r="B975" i="8"/>
  <c r="B974" i="8"/>
  <c r="B973" i="8"/>
  <c r="B972" i="8"/>
  <c r="B971" i="8"/>
  <c r="B970" i="8"/>
  <c r="B969" i="8"/>
  <c r="B968" i="8"/>
  <c r="B967" i="8"/>
  <c r="B966" i="8"/>
  <c r="B965" i="8"/>
  <c r="B964" i="8"/>
  <c r="B963" i="8"/>
  <c r="B962" i="8"/>
  <c r="B961" i="8"/>
  <c r="B960" i="8"/>
  <c r="B959" i="8"/>
  <c r="B958" i="8"/>
  <c r="B957" i="8"/>
  <c r="B956" i="8"/>
  <c r="B955" i="8"/>
  <c r="B954" i="8"/>
  <c r="B953" i="8"/>
  <c r="B952" i="8"/>
  <c r="B951" i="8"/>
  <c r="B950" i="8"/>
  <c r="B949" i="8"/>
  <c r="B948" i="8"/>
  <c r="B947" i="8"/>
  <c r="B946" i="8"/>
  <c r="B945" i="8"/>
  <c r="B944" i="8"/>
  <c r="B943" i="8"/>
  <c r="B942" i="8"/>
  <c r="B941" i="8"/>
  <c r="B940" i="8"/>
  <c r="B939" i="8"/>
  <c r="B938" i="8"/>
  <c r="B937" i="8"/>
  <c r="B936" i="8"/>
  <c r="B935" i="8"/>
  <c r="B934" i="8"/>
  <c r="B933" i="8"/>
  <c r="B932" i="8"/>
  <c r="B931" i="8"/>
  <c r="B930" i="8"/>
  <c r="B929" i="8"/>
  <c r="B928" i="8"/>
  <c r="B927" i="8"/>
  <c r="B926" i="8"/>
  <c r="B925" i="8"/>
  <c r="B924" i="8"/>
  <c r="B923" i="8"/>
  <c r="B922" i="8"/>
  <c r="B921" i="8"/>
  <c r="B920" i="8"/>
  <c r="B919" i="8"/>
  <c r="B918" i="8"/>
  <c r="B917" i="8"/>
  <c r="B916" i="8"/>
  <c r="B915" i="8"/>
  <c r="B914" i="8"/>
  <c r="B913" i="8"/>
  <c r="B912" i="8"/>
  <c r="B911" i="8"/>
  <c r="B910" i="8"/>
  <c r="B909" i="8"/>
  <c r="B908" i="8"/>
  <c r="B907" i="8"/>
  <c r="B906" i="8"/>
  <c r="B905" i="8"/>
  <c r="B904" i="8"/>
  <c r="B903" i="8"/>
  <c r="B902" i="8"/>
  <c r="B901" i="8"/>
  <c r="B900" i="8"/>
  <c r="B899" i="8"/>
  <c r="B898" i="8"/>
  <c r="B897" i="8"/>
  <c r="B896" i="8"/>
  <c r="B895" i="8"/>
  <c r="B894" i="8"/>
  <c r="B893" i="8"/>
  <c r="B892" i="8"/>
  <c r="B891" i="8"/>
  <c r="B890" i="8"/>
  <c r="B889" i="8"/>
  <c r="B888" i="8"/>
  <c r="B887" i="8"/>
  <c r="B886" i="8"/>
  <c r="B885" i="8"/>
  <c r="B884" i="8"/>
  <c r="B883" i="8"/>
  <c r="B882" i="8"/>
  <c r="B881" i="8"/>
  <c r="B880" i="8"/>
  <c r="B879" i="8"/>
  <c r="B878" i="8"/>
  <c r="B877" i="8"/>
  <c r="B876" i="8"/>
  <c r="B875" i="8"/>
  <c r="B874" i="8"/>
  <c r="B873" i="8"/>
  <c r="B872" i="8"/>
  <c r="B871" i="8"/>
  <c r="B870" i="8"/>
  <c r="B869" i="8"/>
  <c r="B868" i="8"/>
  <c r="B867" i="8"/>
  <c r="B866" i="8"/>
  <c r="B865" i="8"/>
  <c r="B864" i="8"/>
  <c r="B863" i="8"/>
  <c r="B862" i="8"/>
  <c r="B861" i="8"/>
  <c r="B860" i="8"/>
  <c r="B859" i="8"/>
  <c r="B858" i="8"/>
  <c r="B857" i="8"/>
  <c r="B856" i="8"/>
  <c r="B855" i="8"/>
  <c r="B854" i="8"/>
  <c r="B853" i="8"/>
  <c r="B852" i="8"/>
  <c r="B851" i="8"/>
  <c r="B850" i="8"/>
  <c r="B849" i="8"/>
  <c r="B848" i="8"/>
  <c r="B847" i="8"/>
  <c r="B846" i="8"/>
  <c r="B845" i="8"/>
  <c r="B844" i="8"/>
  <c r="B843" i="8"/>
  <c r="B842" i="8"/>
  <c r="B841" i="8"/>
  <c r="B840" i="8"/>
  <c r="B839" i="8"/>
  <c r="B838" i="8"/>
  <c r="B837" i="8"/>
  <c r="B836" i="8"/>
  <c r="B835" i="8"/>
  <c r="B834" i="8"/>
  <c r="B833" i="8"/>
  <c r="B832" i="8"/>
  <c r="B831" i="8"/>
  <c r="B830" i="8"/>
  <c r="B829" i="8"/>
  <c r="B828" i="8"/>
  <c r="B827" i="8"/>
  <c r="B826" i="8"/>
  <c r="B825" i="8"/>
  <c r="B824" i="8"/>
  <c r="B823" i="8"/>
  <c r="B822" i="8"/>
  <c r="B821" i="8"/>
  <c r="B820" i="8"/>
  <c r="B819" i="8"/>
  <c r="B818" i="8"/>
  <c r="B817" i="8"/>
  <c r="B816" i="8"/>
  <c r="B815" i="8"/>
  <c r="B814" i="8"/>
  <c r="B813" i="8"/>
  <c r="B812" i="8"/>
  <c r="B811" i="8"/>
  <c r="B810" i="8"/>
  <c r="B809" i="8"/>
  <c r="B808" i="8"/>
  <c r="B807" i="8"/>
  <c r="B806" i="8"/>
  <c r="B805" i="8"/>
  <c r="B804" i="8"/>
  <c r="B803" i="8"/>
  <c r="B802" i="8"/>
  <c r="B801" i="8"/>
  <c r="B800" i="8"/>
  <c r="B799" i="8"/>
  <c r="B798" i="8"/>
  <c r="B797" i="8"/>
  <c r="B796" i="8"/>
  <c r="B795" i="8"/>
  <c r="B794" i="8"/>
  <c r="B793" i="8"/>
  <c r="B792" i="8"/>
  <c r="B791" i="8"/>
  <c r="B790" i="8"/>
  <c r="B789" i="8"/>
  <c r="B788" i="8"/>
  <c r="B787" i="8"/>
  <c r="B786" i="8"/>
  <c r="B785" i="8"/>
  <c r="B784" i="8"/>
  <c r="B783" i="8"/>
  <c r="B782" i="8"/>
  <c r="B781" i="8"/>
  <c r="B780" i="8"/>
  <c r="B779" i="8"/>
  <c r="B778" i="8"/>
  <c r="B777" i="8"/>
  <c r="B776" i="8"/>
  <c r="B775" i="8"/>
  <c r="B774" i="8"/>
  <c r="B773" i="8"/>
  <c r="B772" i="8"/>
  <c r="B771" i="8"/>
  <c r="B770" i="8"/>
  <c r="B769" i="8"/>
  <c r="B768" i="8"/>
  <c r="B767" i="8"/>
  <c r="B766" i="8"/>
  <c r="B765" i="8"/>
  <c r="B764" i="8"/>
  <c r="B763" i="8"/>
  <c r="B762" i="8"/>
  <c r="B761" i="8"/>
  <c r="B760" i="8"/>
  <c r="B759" i="8"/>
  <c r="B758" i="8"/>
  <c r="B757" i="8"/>
  <c r="B756" i="8"/>
  <c r="B755" i="8"/>
  <c r="B754" i="8"/>
  <c r="B753" i="8"/>
  <c r="B752" i="8"/>
  <c r="B751" i="8"/>
  <c r="B750" i="8"/>
  <c r="B749" i="8"/>
  <c r="B748" i="8"/>
  <c r="B747" i="8"/>
  <c r="B746" i="8"/>
  <c r="B745" i="8"/>
  <c r="B744" i="8"/>
  <c r="B743" i="8"/>
  <c r="B742" i="8"/>
  <c r="B741" i="8"/>
  <c r="B740" i="8"/>
  <c r="B739" i="8"/>
  <c r="B738" i="8"/>
  <c r="B737" i="8"/>
  <c r="B736" i="8"/>
  <c r="B735" i="8"/>
  <c r="B734" i="8"/>
  <c r="B733" i="8"/>
  <c r="B732" i="8"/>
  <c r="B731" i="8"/>
  <c r="B730" i="8"/>
  <c r="B729" i="8"/>
  <c r="B728" i="8"/>
  <c r="B727" i="8"/>
  <c r="B726" i="8"/>
  <c r="B725" i="8"/>
  <c r="B724" i="8"/>
  <c r="B723" i="8"/>
  <c r="B722" i="8"/>
  <c r="B721" i="8"/>
  <c r="B720" i="8"/>
  <c r="B719" i="8"/>
  <c r="B718" i="8"/>
  <c r="B717" i="8"/>
  <c r="B716" i="8"/>
  <c r="B715" i="8"/>
  <c r="B714" i="8"/>
  <c r="B713" i="8"/>
  <c r="B712" i="8"/>
  <c r="B711" i="8"/>
  <c r="B710" i="8"/>
  <c r="B709" i="8"/>
  <c r="B708" i="8"/>
  <c r="B707" i="8"/>
  <c r="B706" i="8"/>
  <c r="B705" i="8"/>
  <c r="B704" i="8"/>
  <c r="B703" i="8"/>
  <c r="B702" i="8"/>
  <c r="B701" i="8"/>
  <c r="B700" i="8"/>
  <c r="B699" i="8"/>
  <c r="B698" i="8"/>
  <c r="B697" i="8"/>
  <c r="B696" i="8"/>
  <c r="B695" i="8"/>
  <c r="B694" i="8"/>
  <c r="B693" i="8"/>
  <c r="B692" i="8"/>
  <c r="B691" i="8"/>
  <c r="B690" i="8"/>
  <c r="B689" i="8"/>
  <c r="B688" i="8"/>
  <c r="B687" i="8"/>
  <c r="B686" i="8"/>
  <c r="B685" i="8"/>
  <c r="B684" i="8"/>
  <c r="B683" i="8"/>
  <c r="B682" i="8"/>
  <c r="B681" i="8"/>
  <c r="B680" i="8"/>
  <c r="B679" i="8"/>
  <c r="B678" i="8"/>
  <c r="B677" i="8"/>
  <c r="B676" i="8"/>
  <c r="B675" i="8"/>
  <c r="B674" i="8"/>
  <c r="B673" i="8"/>
  <c r="B672" i="8"/>
  <c r="B671" i="8"/>
  <c r="B670" i="8"/>
  <c r="B669" i="8"/>
  <c r="B668" i="8"/>
  <c r="B667" i="8"/>
  <c r="B666" i="8"/>
  <c r="B665" i="8"/>
  <c r="B664" i="8"/>
  <c r="B663" i="8"/>
  <c r="B662" i="8"/>
  <c r="B661" i="8"/>
  <c r="B660" i="8"/>
  <c r="B659" i="8"/>
  <c r="B658" i="8"/>
  <c r="B657" i="8"/>
  <c r="B656" i="8"/>
  <c r="B655" i="8"/>
  <c r="B654" i="8"/>
  <c r="B653" i="8"/>
  <c r="B652" i="8"/>
  <c r="B651" i="8"/>
  <c r="B650" i="8"/>
  <c r="B649" i="8"/>
  <c r="B648" i="8"/>
  <c r="B647" i="8"/>
  <c r="B646" i="8"/>
  <c r="B645" i="8"/>
  <c r="B644" i="8"/>
  <c r="B643" i="8"/>
  <c r="B642" i="8"/>
  <c r="B641" i="8"/>
  <c r="B640" i="8"/>
  <c r="B639" i="8"/>
  <c r="B638" i="8"/>
  <c r="B637" i="8"/>
  <c r="B636" i="8"/>
  <c r="B635" i="8"/>
  <c r="B634" i="8"/>
  <c r="B633" i="8"/>
  <c r="B632" i="8"/>
  <c r="B631" i="8"/>
  <c r="B630" i="8"/>
  <c r="B629" i="8"/>
  <c r="B628" i="8"/>
  <c r="B627" i="8"/>
  <c r="B626" i="8"/>
  <c r="B625" i="8"/>
  <c r="B624" i="8"/>
  <c r="B623" i="8"/>
  <c r="B622" i="8"/>
  <c r="B621" i="8"/>
  <c r="B620" i="8"/>
  <c r="B619" i="8"/>
  <c r="B618" i="8"/>
  <c r="B617" i="8"/>
  <c r="B616" i="8"/>
  <c r="B615" i="8"/>
  <c r="B614" i="8"/>
  <c r="B613" i="8"/>
  <c r="B612" i="8"/>
  <c r="B611" i="8"/>
  <c r="B610" i="8"/>
  <c r="B609" i="8"/>
  <c r="B608" i="8"/>
  <c r="B607" i="8"/>
  <c r="B606" i="8"/>
  <c r="B605" i="8"/>
  <c r="B604" i="8"/>
  <c r="B603" i="8"/>
  <c r="B602" i="8"/>
  <c r="B601" i="8"/>
  <c r="B600" i="8"/>
  <c r="B599" i="8"/>
  <c r="B598" i="8"/>
  <c r="B597" i="8"/>
  <c r="B596" i="8"/>
  <c r="B595" i="8"/>
  <c r="B594" i="8"/>
  <c r="B593" i="8"/>
  <c r="B592" i="8"/>
  <c r="B591" i="8"/>
  <c r="B590" i="8"/>
  <c r="B589" i="8"/>
  <c r="B588" i="8"/>
  <c r="B587" i="8"/>
  <c r="B586" i="8"/>
  <c r="B585" i="8"/>
  <c r="B584" i="8"/>
  <c r="B583" i="8"/>
  <c r="B582" i="8"/>
  <c r="B581" i="8"/>
  <c r="B580" i="8"/>
  <c r="B579" i="8"/>
  <c r="B578" i="8"/>
  <c r="B577" i="8"/>
  <c r="B576" i="8"/>
  <c r="B575" i="8"/>
  <c r="B574" i="8"/>
  <c r="B573" i="8"/>
  <c r="B572" i="8"/>
  <c r="B571" i="8"/>
  <c r="B570" i="8"/>
  <c r="B569" i="8"/>
  <c r="B568" i="8"/>
  <c r="B567" i="8"/>
  <c r="B566" i="8"/>
  <c r="B565" i="8"/>
  <c r="B564" i="8"/>
  <c r="B563" i="8"/>
  <c r="B562" i="8"/>
  <c r="B561" i="8"/>
  <c r="B560" i="8"/>
  <c r="B559" i="8"/>
  <c r="B558" i="8"/>
  <c r="B557" i="8"/>
  <c r="B556" i="8"/>
  <c r="B555" i="8"/>
  <c r="B554" i="8"/>
  <c r="B553" i="8"/>
  <c r="B552" i="8"/>
  <c r="B551" i="8"/>
  <c r="B550" i="8"/>
  <c r="B549" i="8"/>
  <c r="B548" i="8"/>
  <c r="B547" i="8"/>
  <c r="B546" i="8"/>
  <c r="B545" i="8"/>
  <c r="B544" i="8"/>
  <c r="B543" i="8"/>
  <c r="B542" i="8"/>
  <c r="B541" i="8"/>
  <c r="B540" i="8"/>
  <c r="B539" i="8"/>
  <c r="B538" i="8"/>
  <c r="B537" i="8"/>
  <c r="B536" i="8"/>
  <c r="B535" i="8"/>
  <c r="B534" i="8"/>
  <c r="B533" i="8"/>
  <c r="B532" i="8"/>
  <c r="B531" i="8"/>
  <c r="B530" i="8"/>
  <c r="B529" i="8"/>
  <c r="B528" i="8"/>
  <c r="B527" i="8"/>
  <c r="B526" i="8"/>
  <c r="B525" i="8"/>
  <c r="B524" i="8"/>
  <c r="B523" i="8"/>
  <c r="B522" i="8"/>
  <c r="B521" i="8"/>
  <c r="B520" i="8"/>
  <c r="B519" i="8"/>
  <c r="B518" i="8"/>
  <c r="B517" i="8"/>
  <c r="B516" i="8"/>
  <c r="B515" i="8"/>
  <c r="B514" i="8"/>
  <c r="B513" i="8"/>
  <c r="B512" i="8"/>
  <c r="B511" i="8"/>
  <c r="B510" i="8"/>
  <c r="B509" i="8"/>
  <c r="B508" i="8"/>
  <c r="B507" i="8"/>
  <c r="B506" i="8"/>
  <c r="B505" i="8"/>
  <c r="B504" i="8"/>
  <c r="B503" i="8"/>
  <c r="B502" i="8"/>
  <c r="B501" i="8"/>
  <c r="B500" i="8"/>
  <c r="B499" i="8"/>
  <c r="B498" i="8"/>
  <c r="B497" i="8"/>
  <c r="B496" i="8"/>
  <c r="B495" i="8"/>
  <c r="B494" i="8"/>
  <c r="B493" i="8"/>
  <c r="B492" i="8"/>
  <c r="B491" i="8"/>
  <c r="B490" i="8"/>
  <c r="B489" i="8"/>
  <c r="B488" i="8"/>
  <c r="B487" i="8"/>
  <c r="B486" i="8"/>
  <c r="B485" i="8"/>
  <c r="B484" i="8"/>
  <c r="B483" i="8"/>
  <c r="B482" i="8"/>
  <c r="B481" i="8"/>
  <c r="B480" i="8"/>
  <c r="B479" i="8"/>
  <c r="B478" i="8"/>
  <c r="B477" i="8"/>
  <c r="B476" i="8"/>
  <c r="B475" i="8"/>
  <c r="B474" i="8"/>
  <c r="B473" i="8"/>
  <c r="B472" i="8"/>
  <c r="B471" i="8"/>
  <c r="B470" i="8"/>
  <c r="B469" i="8"/>
  <c r="B468" i="8"/>
  <c r="B467" i="8"/>
  <c r="B466" i="8"/>
  <c r="B465" i="8"/>
  <c r="B464" i="8"/>
  <c r="B463" i="8"/>
  <c r="B462" i="8"/>
  <c r="B461" i="8"/>
  <c r="B460" i="8"/>
  <c r="B459" i="8"/>
  <c r="B458" i="8"/>
  <c r="B457" i="8"/>
  <c r="B456" i="8"/>
  <c r="B455" i="8"/>
  <c r="B454" i="8"/>
  <c r="B453" i="8"/>
  <c r="B452" i="8"/>
  <c r="B451" i="8"/>
  <c r="B450" i="8"/>
  <c r="B449" i="8"/>
  <c r="B448" i="8"/>
  <c r="B447" i="8"/>
  <c r="B446" i="8"/>
  <c r="B445" i="8"/>
  <c r="B444" i="8"/>
  <c r="B443" i="8"/>
  <c r="B442" i="8"/>
  <c r="B441" i="8"/>
  <c r="B440" i="8"/>
  <c r="B439" i="8"/>
  <c r="B438" i="8"/>
  <c r="B437" i="8"/>
  <c r="B436" i="8"/>
  <c r="B435" i="8"/>
  <c r="B434" i="8"/>
  <c r="B433" i="8"/>
  <c r="B432" i="8"/>
  <c r="B431" i="8"/>
  <c r="B430" i="8"/>
  <c r="B429" i="8"/>
  <c r="B428" i="8"/>
  <c r="B427" i="8"/>
  <c r="B426" i="8"/>
  <c r="B425" i="8"/>
  <c r="B424" i="8"/>
  <c r="B423" i="8"/>
  <c r="B422" i="8"/>
  <c r="B421" i="8"/>
  <c r="B420" i="8"/>
  <c r="B419" i="8"/>
  <c r="B418" i="8"/>
  <c r="B417" i="8"/>
  <c r="B416" i="8"/>
  <c r="B415" i="8"/>
  <c r="B414" i="8"/>
  <c r="B413" i="8"/>
  <c r="B412" i="8"/>
  <c r="B411" i="8"/>
  <c r="B410" i="8"/>
  <c r="B409" i="8"/>
  <c r="B408" i="8"/>
  <c r="B407" i="8"/>
  <c r="B406" i="8"/>
  <c r="B405" i="8"/>
  <c r="B404" i="8"/>
  <c r="B403" i="8"/>
  <c r="B402" i="8"/>
  <c r="B401" i="8"/>
  <c r="B400" i="8"/>
  <c r="B399" i="8"/>
  <c r="B398" i="8"/>
  <c r="B397" i="8"/>
  <c r="B396" i="8"/>
  <c r="B395" i="8"/>
  <c r="B394" i="8"/>
  <c r="B393" i="8"/>
  <c r="B392" i="8"/>
  <c r="B391" i="8"/>
  <c r="B390" i="8"/>
  <c r="B389" i="8"/>
  <c r="B388" i="8"/>
  <c r="B387" i="8"/>
  <c r="B386" i="8"/>
  <c r="B385" i="8"/>
  <c r="B384" i="8"/>
  <c r="B383" i="8"/>
  <c r="B382" i="8"/>
  <c r="B381" i="8"/>
  <c r="B380" i="8"/>
  <c r="B379" i="8"/>
  <c r="B378" i="8"/>
  <c r="B377" i="8"/>
  <c r="B376" i="8"/>
  <c r="B375" i="8"/>
  <c r="B374" i="8"/>
  <c r="B373" i="8"/>
  <c r="B372" i="8"/>
  <c r="B371" i="8"/>
  <c r="B370" i="8"/>
  <c r="B369" i="8"/>
  <c r="B368" i="8"/>
  <c r="B367" i="8"/>
  <c r="B366" i="8"/>
  <c r="B365" i="8"/>
  <c r="B364" i="8"/>
  <c r="B363" i="8"/>
  <c r="B362" i="8"/>
  <c r="B361" i="8"/>
  <c r="B360" i="8"/>
  <c r="B359" i="8"/>
  <c r="B358" i="8"/>
  <c r="B357" i="8"/>
  <c r="B356" i="8"/>
  <c r="B355" i="8"/>
  <c r="B354" i="8"/>
  <c r="B353" i="8"/>
  <c r="B352" i="8"/>
  <c r="B351" i="8"/>
  <c r="B350" i="8"/>
  <c r="B349" i="8"/>
  <c r="B348" i="8"/>
  <c r="B347" i="8"/>
  <c r="B346" i="8"/>
  <c r="B345" i="8"/>
  <c r="B344" i="8"/>
  <c r="B343" i="8"/>
  <c r="B342" i="8"/>
  <c r="B341" i="8"/>
  <c r="B340" i="8"/>
  <c r="B339" i="8"/>
  <c r="B338" i="8"/>
  <c r="B337" i="8"/>
  <c r="B336" i="8"/>
  <c r="B335" i="8"/>
  <c r="B334" i="8"/>
  <c r="B333" i="8"/>
  <c r="B332" i="8"/>
  <c r="B331" i="8"/>
  <c r="B330" i="8"/>
  <c r="B329" i="8"/>
  <c r="B328" i="8"/>
  <c r="B327" i="8"/>
  <c r="B326" i="8"/>
  <c r="B325" i="8"/>
  <c r="B324" i="8"/>
  <c r="B323" i="8"/>
  <c r="B322" i="8"/>
  <c r="B321" i="8"/>
  <c r="B320" i="8"/>
  <c r="B319" i="8"/>
  <c r="B318" i="8"/>
  <c r="B317" i="8"/>
  <c r="B316" i="8"/>
  <c r="B315" i="8"/>
  <c r="B314" i="8"/>
  <c r="B313" i="8"/>
  <c r="B312" i="8"/>
  <c r="B311" i="8"/>
  <c r="B310" i="8"/>
  <c r="B309" i="8"/>
  <c r="B308" i="8"/>
  <c r="B307" i="8"/>
  <c r="B306" i="8"/>
  <c r="B305" i="8"/>
  <c r="B304" i="8"/>
  <c r="B303" i="8"/>
  <c r="B302" i="8"/>
  <c r="B301" i="8"/>
  <c r="B300" i="8"/>
  <c r="B299" i="8"/>
  <c r="B298" i="8"/>
  <c r="B297" i="8"/>
  <c r="B296" i="8"/>
  <c r="B295" i="8"/>
  <c r="B294" i="8"/>
  <c r="B293" i="8"/>
  <c r="B292" i="8"/>
  <c r="B291" i="8"/>
  <c r="B290" i="8"/>
  <c r="B289" i="8"/>
  <c r="B288" i="8"/>
  <c r="B287" i="8"/>
  <c r="B286" i="8"/>
  <c r="B285" i="8"/>
  <c r="B284" i="8"/>
  <c r="B283" i="8"/>
  <c r="B282" i="8"/>
  <c r="B281" i="8"/>
  <c r="B280" i="8"/>
  <c r="B279" i="8"/>
  <c r="B278" i="8"/>
  <c r="B277" i="8"/>
  <c r="B276" i="8"/>
  <c r="B275" i="8"/>
  <c r="B274" i="8"/>
  <c r="B273" i="8"/>
  <c r="B272" i="8"/>
  <c r="B271" i="8"/>
  <c r="B270" i="8"/>
  <c r="B269" i="8"/>
  <c r="B268" i="8"/>
  <c r="B267" i="8"/>
  <c r="B266" i="8"/>
  <c r="B265" i="8"/>
  <c r="B264" i="8"/>
  <c r="B263" i="8"/>
  <c r="B262" i="8"/>
  <c r="B261" i="8"/>
  <c r="B260" i="8"/>
  <c r="B259" i="8"/>
  <c r="B258" i="8"/>
  <c r="B257" i="8"/>
  <c r="B256" i="8"/>
  <c r="B255" i="8"/>
  <c r="B254" i="8"/>
  <c r="B253" i="8"/>
  <c r="B252" i="8"/>
  <c r="B251" i="8"/>
  <c r="B250" i="8"/>
  <c r="B249" i="8"/>
  <c r="B248" i="8"/>
  <c r="B247" i="8"/>
  <c r="B246" i="8"/>
  <c r="B245" i="8"/>
  <c r="B244" i="8"/>
  <c r="B243" i="8"/>
  <c r="B242" i="8"/>
  <c r="B241" i="8"/>
  <c r="B240" i="8"/>
  <c r="B239" i="8"/>
  <c r="B238" i="8"/>
  <c r="B237" i="8"/>
  <c r="B236" i="8"/>
  <c r="B235" i="8"/>
  <c r="B234" i="8"/>
  <c r="B233" i="8"/>
  <c r="B232" i="8"/>
  <c r="B231" i="8"/>
  <c r="B230" i="8"/>
  <c r="B229" i="8"/>
  <c r="B228" i="8"/>
  <c r="B227" i="8"/>
  <c r="B226" i="8"/>
  <c r="B225" i="8"/>
  <c r="B224" i="8"/>
  <c r="B223" i="8"/>
  <c r="B222" i="8"/>
  <c r="B221" i="8"/>
  <c r="B220" i="8"/>
  <c r="B219" i="8"/>
  <c r="B218" i="8"/>
  <c r="B217" i="8"/>
  <c r="B216" i="8"/>
  <c r="B215" i="8"/>
  <c r="B214" i="8"/>
  <c r="B213" i="8"/>
  <c r="B212" i="8"/>
  <c r="B211" i="8"/>
  <c r="B210" i="8"/>
  <c r="B209" i="8"/>
  <c r="B208" i="8"/>
  <c r="B207" i="8"/>
  <c r="B206" i="8"/>
  <c r="B205" i="8"/>
  <c r="B204" i="8"/>
  <c r="B203" i="8"/>
  <c r="B202" i="8"/>
  <c r="B201" i="8"/>
  <c r="B200" i="8"/>
  <c r="B199" i="8"/>
  <c r="B198" i="8"/>
  <c r="B197" i="8"/>
  <c r="B196" i="8"/>
  <c r="B195" i="8"/>
  <c r="B194" i="8"/>
  <c r="B193" i="8"/>
  <c r="B192" i="8"/>
  <c r="B191" i="8"/>
  <c r="B190" i="8"/>
  <c r="B189" i="8"/>
  <c r="B188" i="8"/>
  <c r="B187" i="8"/>
  <c r="B186" i="8"/>
  <c r="B185" i="8"/>
  <c r="B184" i="8"/>
  <c r="B183" i="8"/>
  <c r="B182" i="8"/>
  <c r="B181" i="8"/>
  <c r="B180" i="8"/>
  <c r="B179" i="8"/>
  <c r="B178" i="8"/>
  <c r="B177" i="8"/>
  <c r="B176" i="8"/>
  <c r="B175" i="8"/>
  <c r="B174" i="8"/>
  <c r="B173" i="8"/>
  <c r="B172" i="8"/>
  <c r="B171" i="8"/>
  <c r="B170" i="8"/>
  <c r="B169" i="8"/>
  <c r="B168" i="8"/>
  <c r="B167" i="8"/>
  <c r="B166" i="8"/>
  <c r="B165" i="8"/>
  <c r="B164" i="8"/>
  <c r="B163" i="8"/>
  <c r="B162" i="8"/>
  <c r="B161" i="8"/>
  <c r="B160" i="8"/>
  <c r="B159" i="8"/>
  <c r="B158" i="8"/>
  <c r="B157" i="8"/>
  <c r="B156" i="8"/>
  <c r="B155" i="8"/>
  <c r="B154" i="8"/>
  <c r="B153" i="8"/>
  <c r="B152" i="8"/>
  <c r="B151" i="8"/>
  <c r="B150" i="8"/>
  <c r="B149" i="8"/>
  <c r="B148" i="8"/>
  <c r="B147" i="8"/>
  <c r="B146" i="8"/>
  <c r="B145" i="8"/>
  <c r="B144" i="8"/>
  <c r="B143" i="8"/>
  <c r="B142" i="8"/>
  <c r="B141" i="8"/>
  <c r="B140" i="8"/>
  <c r="B139" i="8"/>
  <c r="B138" i="8"/>
  <c r="B137" i="8"/>
  <c r="B136" i="8"/>
  <c r="B135" i="8"/>
  <c r="B134" i="8"/>
  <c r="B133" i="8"/>
  <c r="B132" i="8"/>
  <c r="B131" i="8"/>
  <c r="B130" i="8"/>
  <c r="B129" i="8"/>
  <c r="B128" i="8"/>
  <c r="B127" i="8"/>
  <c r="B126" i="8"/>
  <c r="B125" i="8"/>
  <c r="B124" i="8"/>
  <c r="B123" i="8"/>
  <c r="B122" i="8"/>
  <c r="B121" i="8"/>
  <c r="B120" i="8"/>
  <c r="B119" i="8"/>
  <c r="B118" i="8"/>
  <c r="B117" i="8"/>
  <c r="B116" i="8"/>
  <c r="B115" i="8"/>
  <c r="B114" i="8"/>
  <c r="B113" i="8"/>
  <c r="B112" i="8"/>
  <c r="B111" i="8"/>
  <c r="B110" i="8"/>
  <c r="B109" i="8"/>
  <c r="B108" i="8"/>
  <c r="B107" i="8"/>
  <c r="B106" i="8"/>
  <c r="B105" i="8"/>
  <c r="B104" i="8"/>
  <c r="B103" i="8"/>
  <c r="B102" i="8"/>
  <c r="B101" i="8"/>
  <c r="B100" i="8"/>
  <c r="B99" i="8"/>
  <c r="B98" i="8"/>
  <c r="B97" i="8"/>
  <c r="B96" i="8"/>
  <c r="B95" i="8"/>
  <c r="B94" i="8"/>
  <c r="B93" i="8"/>
  <c r="B92" i="8"/>
  <c r="B91" i="8"/>
  <c r="B90" i="8"/>
  <c r="B89" i="8"/>
  <c r="B88" i="8"/>
  <c r="B87" i="8"/>
  <c r="B86" i="8"/>
  <c r="B85" i="8"/>
  <c r="B84" i="8"/>
  <c r="B83" i="8"/>
  <c r="B82" i="8"/>
  <c r="B81" i="8"/>
  <c r="B80" i="8"/>
  <c r="B79" i="8"/>
  <c r="B78" i="8"/>
  <c r="B77" i="8"/>
  <c r="B76" i="8"/>
  <c r="B75" i="8"/>
  <c r="B74" i="8"/>
  <c r="B73" i="8"/>
  <c r="B72" i="8"/>
  <c r="B71" i="8"/>
  <c r="B70" i="8"/>
  <c r="B69" i="8"/>
  <c r="B68" i="8"/>
  <c r="B67" i="8"/>
  <c r="B66" i="8"/>
  <c r="B65" i="8"/>
  <c r="B64" i="8"/>
  <c r="B63" i="8"/>
  <c r="B62" i="8"/>
  <c r="B61" i="8"/>
  <c r="B60" i="8"/>
  <c r="B59" i="8"/>
  <c r="B58" i="8"/>
  <c r="B57" i="8"/>
  <c r="B56" i="8"/>
  <c r="B55" i="8"/>
  <c r="B54" i="8"/>
  <c r="B53" i="8"/>
  <c r="B52" i="8"/>
  <c r="B51" i="8"/>
  <c r="B50" i="8"/>
  <c r="B49" i="8"/>
  <c r="B48" i="8"/>
  <c r="B47" i="8"/>
  <c r="B46" i="8"/>
  <c r="B45" i="8"/>
  <c r="B44" i="8"/>
  <c r="B43" i="8"/>
  <c r="B42" i="8"/>
  <c r="B41" i="8"/>
  <c r="B40" i="8"/>
  <c r="B39" i="8"/>
  <c r="B38" i="8"/>
  <c r="B37" i="8"/>
  <c r="B36" i="8"/>
  <c r="B35" i="8"/>
  <c r="B34" i="8"/>
  <c r="B33" i="8"/>
  <c r="B32" i="8"/>
  <c r="B31" i="8"/>
  <c r="B30" i="8"/>
  <c r="B29" i="8"/>
  <c r="B28" i="8"/>
  <c r="B27" i="8"/>
  <c r="B26" i="8"/>
  <c r="B25" i="8"/>
  <c r="B24" i="8"/>
  <c r="B23" i="8"/>
  <c r="B22" i="8"/>
  <c r="B21" i="8"/>
  <c r="B20" i="8"/>
  <c r="B19" i="8"/>
  <c r="B18" i="8"/>
  <c r="B17" i="8"/>
  <c r="B16" i="8"/>
  <c r="B15" i="8"/>
  <c r="B14" i="8"/>
  <c r="B13" i="8"/>
  <c r="B12" i="8"/>
  <c r="B11" i="8"/>
  <c r="B10" i="8"/>
  <c r="B9" i="8"/>
  <c r="B8" i="8"/>
  <c r="B7" i="8"/>
  <c r="B6" i="8"/>
  <c r="B5" i="8"/>
  <c r="B4" i="8"/>
  <c r="B3" i="8"/>
  <c r="D3768" i="5" l="1"/>
  <c r="E3768" i="5"/>
  <c r="D3769" i="5"/>
  <c r="E3769" i="5"/>
  <c r="D3770" i="5"/>
  <c r="E3770" i="5"/>
  <c r="D3771" i="5"/>
  <c r="E3771" i="5"/>
  <c r="D3772" i="5"/>
  <c r="E3772" i="5"/>
  <c r="D3773" i="5"/>
  <c r="E3773" i="5"/>
  <c r="D3774" i="5"/>
  <c r="E3774" i="5"/>
  <c r="D3775" i="5"/>
  <c r="E3775" i="5"/>
  <c r="D3776" i="5"/>
  <c r="E3776" i="5"/>
  <c r="D3777" i="5"/>
  <c r="E3777" i="5"/>
  <c r="D3778" i="5"/>
  <c r="E3778" i="5"/>
  <c r="D3779" i="5"/>
  <c r="E3779" i="5"/>
  <c r="D3780" i="5"/>
  <c r="E3780" i="5"/>
  <c r="D3781" i="5"/>
  <c r="E3781" i="5"/>
  <c r="D3782" i="5"/>
  <c r="E3782" i="5"/>
  <c r="F2" i="23"/>
  <c r="B1" i="23"/>
  <c r="C1" i="23"/>
  <c r="D1" i="23"/>
  <c r="E1" i="23"/>
  <c r="F1" i="23"/>
  <c r="A1" i="23"/>
  <c r="A5" i="8"/>
  <c r="A6" i="8"/>
  <c r="A7" i="8"/>
  <c r="A8" i="8"/>
  <c r="A9" i="8"/>
  <c r="A10" i="8"/>
  <c r="A11" i="8"/>
  <c r="A12" i="8"/>
  <c r="A13" i="8"/>
  <c r="A14" i="8"/>
  <c r="A15" i="8"/>
  <c r="A16" i="8"/>
  <c r="A17" i="8"/>
  <c r="A18" i="8"/>
  <c r="A19" i="8"/>
  <c r="A20" i="8"/>
  <c r="A21" i="8"/>
  <c r="A22" i="8"/>
  <c r="A23" i="8"/>
  <c r="A24" i="8"/>
  <c r="A25" i="8"/>
  <c r="A26" i="8"/>
  <c r="A27" i="8"/>
  <c r="A28" i="8"/>
  <c r="A29" i="8"/>
  <c r="A30" i="8"/>
  <c r="A31" i="8"/>
  <c r="A32" i="8"/>
  <c r="A33" i="8"/>
  <c r="A34" i="8"/>
  <c r="A35" i="8"/>
  <c r="A36" i="8"/>
  <c r="A37" i="8"/>
  <c r="A38" i="8"/>
  <c r="A39" i="8"/>
  <c r="A40" i="8"/>
  <c r="A41" i="8"/>
  <c r="A42" i="8"/>
  <c r="A43" i="8"/>
  <c r="A44" i="8"/>
  <c r="A45" i="8"/>
  <c r="A46" i="8"/>
  <c r="A47" i="8"/>
  <c r="A48" i="8"/>
  <c r="A49" i="8"/>
  <c r="A50" i="8"/>
  <c r="A51" i="8"/>
  <c r="A52" i="8"/>
  <c r="A53" i="8"/>
  <c r="A54" i="8"/>
  <c r="A55" i="8"/>
  <c r="A56" i="8"/>
  <c r="A57" i="8"/>
  <c r="A58" i="8"/>
  <c r="A59" i="8"/>
  <c r="A60" i="8"/>
  <c r="A61" i="8"/>
  <c r="A62" i="8"/>
  <c r="A63" i="8"/>
  <c r="A64" i="8"/>
  <c r="A65" i="8"/>
  <c r="A66" i="8"/>
  <c r="A67" i="8"/>
  <c r="A68" i="8"/>
  <c r="A69" i="8"/>
  <c r="A70" i="8"/>
  <c r="A71" i="8"/>
  <c r="A72" i="8"/>
  <c r="A73" i="8"/>
  <c r="A74" i="8"/>
  <c r="A75" i="8"/>
  <c r="A76" i="8"/>
  <c r="A77" i="8"/>
  <c r="A78" i="8"/>
  <c r="A79" i="8"/>
  <c r="A80" i="8"/>
  <c r="A81" i="8"/>
  <c r="A82" i="8"/>
  <c r="A83" i="8"/>
  <c r="A84" i="8"/>
  <c r="A85" i="8"/>
  <c r="A86" i="8"/>
  <c r="A87" i="8"/>
  <c r="A88" i="8"/>
  <c r="A89" i="8"/>
  <c r="A90" i="8"/>
  <c r="A91" i="8"/>
  <c r="A92" i="8"/>
  <c r="A93" i="8"/>
  <c r="A94" i="8"/>
  <c r="A95" i="8"/>
  <c r="A96" i="8"/>
  <c r="A97" i="8"/>
  <c r="A98" i="8"/>
  <c r="A99" i="8"/>
  <c r="A100" i="8"/>
  <c r="A101" i="8"/>
  <c r="A102" i="8"/>
  <c r="A103" i="8"/>
  <c r="A104" i="8"/>
  <c r="A105" i="8"/>
  <c r="A106" i="8"/>
  <c r="A107" i="8"/>
  <c r="A108" i="8"/>
  <c r="A109" i="8"/>
  <c r="A110" i="8"/>
  <c r="A111" i="8"/>
  <c r="A112" i="8"/>
  <c r="A113" i="8"/>
  <c r="A114" i="8"/>
  <c r="A115" i="8"/>
  <c r="A116" i="8"/>
  <c r="A117" i="8"/>
  <c r="A118" i="8"/>
  <c r="A119" i="8"/>
  <c r="A120" i="8"/>
  <c r="A121" i="8"/>
  <c r="A122" i="8"/>
  <c r="A123" i="8"/>
  <c r="A124" i="8"/>
  <c r="A125" i="8"/>
  <c r="A126" i="8"/>
  <c r="A127" i="8"/>
  <c r="A128" i="8"/>
  <c r="A129" i="8"/>
  <c r="A130" i="8"/>
  <c r="A131" i="8"/>
  <c r="A132" i="8"/>
  <c r="A133" i="8"/>
  <c r="A134" i="8"/>
  <c r="A135" i="8"/>
  <c r="A136" i="8"/>
  <c r="A137" i="8"/>
  <c r="A138" i="8"/>
  <c r="A139" i="8"/>
  <c r="A140" i="8"/>
  <c r="A141" i="8"/>
  <c r="A142" i="8"/>
  <c r="A143" i="8"/>
  <c r="A144" i="8"/>
  <c r="A145" i="8"/>
  <c r="A146" i="8"/>
  <c r="A147" i="8"/>
  <c r="A148" i="8"/>
  <c r="A149" i="8"/>
  <c r="A150" i="8"/>
  <c r="A151" i="8"/>
  <c r="A152" i="8"/>
  <c r="A153" i="8"/>
  <c r="A154" i="8"/>
  <c r="A155" i="8"/>
  <c r="A156" i="8"/>
  <c r="A157" i="8"/>
  <c r="A158" i="8"/>
  <c r="A159" i="8"/>
  <c r="A160" i="8"/>
  <c r="A161" i="8"/>
  <c r="A162" i="8"/>
  <c r="A163" i="8"/>
  <c r="A164" i="8"/>
  <c r="A165" i="8"/>
  <c r="A166" i="8"/>
  <c r="A167" i="8"/>
  <c r="A168" i="8"/>
  <c r="A169" i="8"/>
  <c r="A170" i="8"/>
  <c r="A171" i="8"/>
  <c r="A172" i="8"/>
  <c r="A173" i="8"/>
  <c r="A174" i="8"/>
  <c r="A175" i="8"/>
  <c r="A176" i="8"/>
  <c r="A177" i="8"/>
  <c r="A178" i="8"/>
  <c r="A179" i="8"/>
  <c r="A180" i="8"/>
  <c r="A181" i="8"/>
  <c r="A182" i="8"/>
  <c r="A183" i="8"/>
  <c r="A184" i="8"/>
  <c r="A185" i="8"/>
  <c r="A186" i="8"/>
  <c r="A187" i="8"/>
  <c r="A188" i="8"/>
  <c r="A189" i="8"/>
  <c r="A190" i="8"/>
  <c r="A191" i="8"/>
  <c r="A192" i="8"/>
  <c r="A193" i="8"/>
  <c r="A194" i="8"/>
  <c r="A195" i="8"/>
  <c r="A196" i="8"/>
  <c r="A197" i="8"/>
  <c r="A198" i="8"/>
  <c r="A199" i="8"/>
  <c r="A200" i="8"/>
  <c r="A201" i="8"/>
  <c r="A202" i="8"/>
  <c r="A203" i="8"/>
  <c r="A204" i="8"/>
  <c r="A205" i="8"/>
  <c r="A206" i="8"/>
  <c r="A207" i="8"/>
  <c r="A208" i="8"/>
  <c r="A209" i="8"/>
  <c r="A210" i="8"/>
  <c r="A211" i="8"/>
  <c r="A212" i="8"/>
  <c r="A213" i="8"/>
  <c r="A214" i="8"/>
  <c r="A215" i="8"/>
  <c r="A216" i="8"/>
  <c r="A217" i="8"/>
  <c r="A218" i="8"/>
  <c r="A219" i="8"/>
  <c r="A220" i="8"/>
  <c r="A221" i="8"/>
  <c r="A222" i="8"/>
  <c r="A223" i="8"/>
  <c r="A224" i="8"/>
  <c r="A225" i="8"/>
  <c r="A226" i="8"/>
  <c r="A227" i="8"/>
  <c r="A228" i="8"/>
  <c r="A229" i="8"/>
  <c r="A230" i="8"/>
  <c r="A231" i="8"/>
  <c r="A232" i="8"/>
  <c r="A233" i="8"/>
  <c r="A234" i="8"/>
  <c r="A235" i="8"/>
  <c r="A236" i="8"/>
  <c r="A237" i="8"/>
  <c r="A238" i="8"/>
  <c r="A239" i="8"/>
  <c r="A240" i="8"/>
  <c r="A241" i="8"/>
  <c r="A242" i="8"/>
  <c r="A243" i="8"/>
  <c r="A244" i="8"/>
  <c r="A245" i="8"/>
  <c r="A246" i="8"/>
  <c r="A247" i="8"/>
  <c r="A248" i="8"/>
  <c r="A249" i="8"/>
  <c r="A250" i="8"/>
  <c r="A251" i="8"/>
  <c r="A252" i="8"/>
  <c r="A253" i="8"/>
  <c r="A254" i="8"/>
  <c r="A255" i="8"/>
  <c r="A256" i="8"/>
  <c r="A257" i="8"/>
  <c r="A258" i="8"/>
  <c r="A259" i="8"/>
  <c r="A260" i="8"/>
  <c r="A261" i="8"/>
  <c r="A262" i="8"/>
  <c r="A263" i="8"/>
  <c r="A264" i="8"/>
  <c r="A265" i="8"/>
  <c r="A266" i="8"/>
  <c r="A267" i="8"/>
  <c r="A268" i="8"/>
  <c r="A269" i="8"/>
  <c r="A270" i="8"/>
  <c r="A271" i="8"/>
  <c r="A272" i="8"/>
  <c r="A273" i="8"/>
  <c r="A274" i="8"/>
  <c r="A275" i="8"/>
  <c r="A276" i="8"/>
  <c r="A277" i="8"/>
  <c r="A278" i="8"/>
  <c r="A279" i="8"/>
  <c r="A280" i="8"/>
  <c r="A281" i="8"/>
  <c r="A282" i="8"/>
  <c r="A283" i="8"/>
  <c r="A284" i="8"/>
  <c r="A285" i="8"/>
  <c r="A286" i="8"/>
  <c r="A287" i="8"/>
  <c r="A288" i="8"/>
  <c r="A289" i="8"/>
  <c r="A290" i="8"/>
  <c r="A291" i="8"/>
  <c r="A292" i="8"/>
  <c r="A293" i="8"/>
  <c r="A294" i="8"/>
  <c r="A295" i="8"/>
  <c r="A296" i="8"/>
  <c r="A297" i="8"/>
  <c r="A298" i="8"/>
  <c r="A299" i="8"/>
  <c r="A300" i="8"/>
  <c r="A301" i="8"/>
  <c r="A302" i="8"/>
  <c r="A303" i="8"/>
  <c r="A304" i="8"/>
  <c r="A305" i="8"/>
  <c r="A306" i="8"/>
  <c r="A307" i="8"/>
  <c r="A308" i="8"/>
  <c r="A309" i="8"/>
  <c r="A310" i="8"/>
  <c r="A311" i="8"/>
  <c r="A312" i="8"/>
  <c r="A313" i="8"/>
  <c r="A314" i="8"/>
  <c r="A315" i="8"/>
  <c r="A316" i="8"/>
  <c r="A317" i="8"/>
  <c r="A318" i="8"/>
  <c r="A319" i="8"/>
  <c r="A320" i="8"/>
  <c r="A321" i="8"/>
  <c r="A322" i="8"/>
  <c r="A323" i="8"/>
  <c r="A324" i="8"/>
  <c r="A325" i="8"/>
  <c r="A326" i="8"/>
  <c r="A327" i="8"/>
  <c r="A328" i="8"/>
  <c r="A329" i="8"/>
  <c r="A330" i="8"/>
  <c r="A331" i="8"/>
  <c r="A332" i="8"/>
  <c r="A333" i="8"/>
  <c r="A334" i="8"/>
  <c r="A335" i="8"/>
  <c r="A336" i="8"/>
  <c r="A337" i="8"/>
  <c r="A338" i="8"/>
  <c r="A339" i="8"/>
  <c r="A340" i="8"/>
  <c r="A341" i="8"/>
  <c r="A342" i="8"/>
  <c r="A343" i="8"/>
  <c r="A344" i="8"/>
  <c r="A345" i="8"/>
  <c r="A346" i="8"/>
  <c r="A347" i="8"/>
  <c r="A348" i="8"/>
  <c r="A349" i="8"/>
  <c r="A350" i="8"/>
  <c r="A351" i="8"/>
  <c r="A352" i="8"/>
  <c r="A353" i="8"/>
  <c r="A354" i="8"/>
  <c r="A355" i="8"/>
  <c r="A356" i="8"/>
  <c r="A357" i="8"/>
  <c r="A358" i="8"/>
  <c r="A359" i="8"/>
  <c r="A360" i="8"/>
  <c r="A361" i="8"/>
  <c r="A362" i="8"/>
  <c r="A363" i="8"/>
  <c r="A364" i="8"/>
  <c r="A365" i="8"/>
  <c r="A366" i="8"/>
  <c r="A367" i="8"/>
  <c r="A368" i="8"/>
  <c r="A369" i="8"/>
  <c r="A370" i="8"/>
  <c r="A371" i="8"/>
  <c r="A372" i="8"/>
  <c r="A373" i="8"/>
  <c r="A374" i="8"/>
  <c r="A375" i="8"/>
  <c r="A376" i="8"/>
  <c r="A377" i="8"/>
  <c r="A378" i="8"/>
  <c r="A379" i="8"/>
  <c r="A380" i="8"/>
  <c r="A381" i="8"/>
  <c r="A382" i="8"/>
  <c r="A383" i="8"/>
  <c r="A384" i="8"/>
  <c r="A385" i="8"/>
  <c r="A386" i="8"/>
  <c r="A387" i="8"/>
  <c r="A388" i="8"/>
  <c r="A389" i="8"/>
  <c r="A390" i="8"/>
  <c r="A391" i="8"/>
  <c r="A392" i="8"/>
  <c r="A393" i="8"/>
  <c r="A394" i="8"/>
  <c r="A395" i="8"/>
  <c r="A396" i="8"/>
  <c r="A397" i="8"/>
  <c r="A398" i="8"/>
  <c r="A399" i="8"/>
  <c r="A400" i="8"/>
  <c r="A401" i="8"/>
  <c r="A402" i="8"/>
  <c r="A403" i="8"/>
  <c r="A404" i="8"/>
  <c r="A405" i="8"/>
  <c r="A406" i="8"/>
  <c r="A407" i="8"/>
  <c r="A408" i="8"/>
  <c r="A409" i="8"/>
  <c r="A410" i="8"/>
  <c r="A411" i="8"/>
  <c r="A412" i="8"/>
  <c r="A413" i="8"/>
  <c r="A414" i="8"/>
  <c r="A415" i="8"/>
  <c r="A416" i="8"/>
  <c r="A417" i="8"/>
  <c r="A418" i="8"/>
  <c r="A419" i="8"/>
  <c r="A420" i="8"/>
  <c r="A421" i="8"/>
  <c r="A422" i="8"/>
  <c r="A423" i="8"/>
  <c r="A424" i="8"/>
  <c r="A425" i="8"/>
  <c r="A426" i="8"/>
  <c r="A427" i="8"/>
  <c r="A428" i="8"/>
  <c r="A429" i="8"/>
  <c r="A430" i="8"/>
  <c r="A431" i="8"/>
  <c r="A432" i="8"/>
  <c r="A433" i="8"/>
  <c r="A434" i="8"/>
  <c r="A435" i="8"/>
  <c r="A436" i="8"/>
  <c r="A437" i="8"/>
  <c r="A438" i="8"/>
  <c r="A439" i="8"/>
  <c r="A440" i="8"/>
  <c r="A441" i="8"/>
  <c r="A442" i="8"/>
  <c r="A443" i="8"/>
  <c r="A444" i="8"/>
  <c r="A445" i="8"/>
  <c r="A446" i="8"/>
  <c r="A447" i="8"/>
  <c r="A448" i="8"/>
  <c r="A449" i="8"/>
  <c r="A450" i="8"/>
  <c r="A451" i="8"/>
  <c r="A452" i="8"/>
  <c r="A453" i="8"/>
  <c r="A454" i="8"/>
  <c r="A455" i="8"/>
  <c r="A456" i="8"/>
  <c r="A457" i="8"/>
  <c r="A458" i="8"/>
  <c r="A459" i="8"/>
  <c r="A460" i="8"/>
  <c r="A461" i="8"/>
  <c r="A462" i="8"/>
  <c r="A463" i="8"/>
  <c r="A464" i="8"/>
  <c r="A465" i="8"/>
  <c r="A466" i="8"/>
  <c r="A467" i="8"/>
  <c r="A468" i="8"/>
  <c r="A469" i="8"/>
  <c r="A470" i="8"/>
  <c r="A471" i="8"/>
  <c r="A472" i="8"/>
  <c r="A473" i="8"/>
  <c r="A474" i="8"/>
  <c r="A475" i="8"/>
  <c r="A476" i="8"/>
  <c r="A477" i="8"/>
  <c r="A478" i="8"/>
  <c r="A479" i="8"/>
  <c r="A480" i="8"/>
  <c r="A481" i="8"/>
  <c r="A482" i="8"/>
  <c r="A483" i="8"/>
  <c r="A484" i="8"/>
  <c r="A485" i="8"/>
  <c r="A486" i="8"/>
  <c r="A487" i="8"/>
  <c r="A488" i="8"/>
  <c r="A489" i="8"/>
  <c r="A490" i="8"/>
  <c r="A491" i="8"/>
  <c r="A492" i="8"/>
  <c r="A493" i="8"/>
  <c r="A494" i="8"/>
  <c r="A495" i="8"/>
  <c r="A496" i="8"/>
  <c r="A497" i="8"/>
  <c r="A498" i="8"/>
  <c r="A499" i="8"/>
  <c r="A500" i="8"/>
  <c r="A501" i="8"/>
  <c r="A502" i="8"/>
  <c r="A503" i="8"/>
  <c r="A504" i="8"/>
  <c r="A505" i="8"/>
  <c r="A506" i="8"/>
  <c r="A507" i="8"/>
  <c r="A508" i="8"/>
  <c r="A509" i="8"/>
  <c r="A510" i="8"/>
  <c r="A511" i="8"/>
  <c r="A512" i="8"/>
  <c r="A513" i="8"/>
  <c r="A514" i="8"/>
  <c r="A515" i="8"/>
  <c r="A516" i="8"/>
  <c r="A517" i="8"/>
  <c r="A518" i="8"/>
  <c r="A519" i="8"/>
  <c r="A520" i="8"/>
  <c r="A521" i="8"/>
  <c r="A522" i="8"/>
  <c r="A523" i="8"/>
  <c r="A524" i="8"/>
  <c r="A525" i="8"/>
  <c r="A526" i="8"/>
  <c r="A527" i="8"/>
  <c r="A528" i="8"/>
  <c r="A529" i="8"/>
  <c r="A530" i="8"/>
  <c r="A531" i="8"/>
  <c r="A532" i="8"/>
  <c r="A533" i="8"/>
  <c r="A534" i="8"/>
  <c r="A535" i="8"/>
  <c r="A536" i="8"/>
  <c r="A537" i="8"/>
  <c r="A538" i="8"/>
  <c r="A539" i="8"/>
  <c r="A540" i="8"/>
  <c r="A541" i="8"/>
  <c r="A542" i="8"/>
  <c r="A543" i="8"/>
  <c r="A544" i="8"/>
  <c r="A545" i="8"/>
  <c r="A546" i="8"/>
  <c r="A547" i="8"/>
  <c r="A548" i="8"/>
  <c r="A549" i="8"/>
  <c r="A550" i="8"/>
  <c r="A551" i="8"/>
  <c r="A552" i="8"/>
  <c r="A553" i="8"/>
  <c r="A554" i="8"/>
  <c r="A555" i="8"/>
  <c r="A556" i="8"/>
  <c r="A557" i="8"/>
  <c r="A558" i="8"/>
  <c r="A559" i="8"/>
  <c r="A560" i="8"/>
  <c r="A561" i="8"/>
  <c r="A562" i="8"/>
  <c r="A563" i="8"/>
  <c r="A564" i="8"/>
  <c r="A565" i="8"/>
  <c r="A566" i="8"/>
  <c r="A567" i="8"/>
  <c r="A568" i="8"/>
  <c r="A569" i="8"/>
  <c r="A570" i="8"/>
  <c r="A571" i="8"/>
  <c r="A572" i="8"/>
  <c r="A573" i="8"/>
  <c r="A574" i="8"/>
  <c r="A575" i="8"/>
  <c r="A576" i="8"/>
  <c r="A577" i="8"/>
  <c r="A578" i="8"/>
  <c r="A579" i="8"/>
  <c r="A580" i="8"/>
  <c r="A581" i="8"/>
  <c r="A582" i="8"/>
  <c r="A583" i="8"/>
  <c r="A584" i="8"/>
  <c r="A585" i="8"/>
  <c r="A586" i="8"/>
  <c r="A587" i="8"/>
  <c r="A588" i="8"/>
  <c r="A589" i="8"/>
  <c r="A590" i="8"/>
  <c r="A591" i="8"/>
  <c r="A592" i="8"/>
  <c r="A593" i="8"/>
  <c r="A594" i="8"/>
  <c r="A595" i="8"/>
  <c r="A596" i="8"/>
  <c r="A597" i="8"/>
  <c r="A598" i="8"/>
  <c r="A599" i="8"/>
  <c r="A600" i="8"/>
  <c r="A601" i="8"/>
  <c r="A602" i="8"/>
  <c r="A603" i="8"/>
  <c r="A604" i="8"/>
  <c r="A605" i="8"/>
  <c r="A606" i="8"/>
  <c r="A607" i="8"/>
  <c r="A608" i="8"/>
  <c r="A609" i="8"/>
  <c r="A610" i="8"/>
  <c r="A611" i="8"/>
  <c r="A612" i="8"/>
  <c r="A613" i="8"/>
  <c r="A614" i="8"/>
  <c r="A615" i="8"/>
  <c r="A616" i="8"/>
  <c r="A617" i="8"/>
  <c r="A618" i="8"/>
  <c r="A619" i="8"/>
  <c r="A620" i="8"/>
  <c r="A621" i="8"/>
  <c r="A622" i="8"/>
  <c r="A623" i="8"/>
  <c r="A624" i="8"/>
  <c r="A625" i="8"/>
  <c r="A626" i="8"/>
  <c r="A627" i="8"/>
  <c r="A628" i="8"/>
  <c r="A629" i="8"/>
  <c r="A630" i="8"/>
  <c r="A631" i="8"/>
  <c r="A632" i="8"/>
  <c r="A633" i="8"/>
  <c r="A634" i="8"/>
  <c r="A635" i="8"/>
  <c r="A636" i="8"/>
  <c r="A637" i="8"/>
  <c r="A638" i="8"/>
  <c r="A639" i="8"/>
  <c r="A640" i="8"/>
  <c r="A641" i="8"/>
  <c r="A642" i="8"/>
  <c r="A643" i="8"/>
  <c r="A644" i="8"/>
  <c r="A645" i="8"/>
  <c r="A646" i="8"/>
  <c r="A647" i="8"/>
  <c r="A648" i="8"/>
  <c r="A649" i="8"/>
  <c r="A650" i="8"/>
  <c r="A651" i="8"/>
  <c r="A652" i="8"/>
  <c r="A653" i="8"/>
  <c r="A654" i="8"/>
  <c r="A655" i="8"/>
  <c r="A656" i="8"/>
  <c r="A657" i="8"/>
  <c r="A658" i="8"/>
  <c r="A659" i="8"/>
  <c r="A660" i="8"/>
  <c r="A661" i="8"/>
  <c r="A662" i="8"/>
  <c r="A663" i="8"/>
  <c r="A664" i="8"/>
  <c r="A665" i="8"/>
  <c r="A666" i="8"/>
  <c r="A667" i="8"/>
  <c r="A668" i="8"/>
  <c r="A669" i="8"/>
  <c r="A670" i="8"/>
  <c r="A671" i="8"/>
  <c r="A672" i="8"/>
  <c r="A673" i="8"/>
  <c r="A674" i="8"/>
  <c r="A675" i="8"/>
  <c r="A676" i="8"/>
  <c r="A677" i="8"/>
  <c r="A678" i="8"/>
  <c r="A679" i="8"/>
  <c r="A680" i="8"/>
  <c r="A681" i="8"/>
  <c r="A682" i="8"/>
  <c r="A683" i="8"/>
  <c r="A684" i="8"/>
  <c r="A685" i="8"/>
  <c r="A686" i="8"/>
  <c r="A687" i="8"/>
  <c r="A688" i="8"/>
  <c r="A689" i="8"/>
  <c r="A690" i="8"/>
  <c r="A691" i="8"/>
  <c r="A692" i="8"/>
  <c r="A693" i="8"/>
  <c r="A694" i="8"/>
  <c r="A695" i="8"/>
  <c r="A696" i="8"/>
  <c r="A697" i="8"/>
  <c r="A698" i="8"/>
  <c r="A699" i="8"/>
  <c r="A700" i="8"/>
  <c r="A701" i="8"/>
  <c r="A702" i="8"/>
  <c r="A703" i="8"/>
  <c r="A704" i="8"/>
  <c r="A705" i="8"/>
  <c r="A706" i="8"/>
  <c r="A707" i="8"/>
  <c r="A708" i="8"/>
  <c r="A709" i="8"/>
  <c r="A710" i="8"/>
  <c r="A711" i="8"/>
  <c r="A712" i="8"/>
  <c r="A713" i="8"/>
  <c r="A714" i="8"/>
  <c r="A715" i="8"/>
  <c r="A716" i="8"/>
  <c r="A717" i="8"/>
  <c r="A718" i="8"/>
  <c r="A719" i="8"/>
  <c r="A720" i="8"/>
  <c r="A721" i="8"/>
  <c r="A722" i="8"/>
  <c r="A723" i="8"/>
  <c r="A724" i="8"/>
  <c r="A725" i="8"/>
  <c r="A726" i="8"/>
  <c r="A727" i="8"/>
  <c r="A728" i="8"/>
  <c r="A729" i="8"/>
  <c r="A730" i="8"/>
  <c r="A731" i="8"/>
  <c r="A732" i="8"/>
  <c r="A733" i="8"/>
  <c r="A734" i="8"/>
  <c r="A735" i="8"/>
  <c r="A736" i="8"/>
  <c r="A737" i="8"/>
  <c r="A738" i="8"/>
  <c r="A739" i="8"/>
  <c r="A740" i="8"/>
  <c r="A741" i="8"/>
  <c r="A742" i="8"/>
  <c r="A743" i="8"/>
  <c r="A744" i="8"/>
  <c r="A745" i="8"/>
  <c r="A746" i="8"/>
  <c r="A747" i="8"/>
  <c r="A748" i="8"/>
  <c r="A749" i="8"/>
  <c r="A750" i="8"/>
  <c r="A751" i="8"/>
  <c r="A752" i="8"/>
  <c r="A753" i="8"/>
  <c r="A754" i="8"/>
  <c r="A755" i="8"/>
  <c r="A756" i="8"/>
  <c r="A757" i="8"/>
  <c r="A758" i="8"/>
  <c r="A759" i="8"/>
  <c r="A760" i="8"/>
  <c r="A761" i="8"/>
  <c r="A762" i="8"/>
  <c r="A763" i="8"/>
  <c r="A764" i="8"/>
  <c r="A765" i="8"/>
  <c r="A766" i="8"/>
  <c r="A767" i="8"/>
  <c r="A768" i="8"/>
  <c r="A769" i="8"/>
  <c r="A770" i="8"/>
  <c r="A771" i="8"/>
  <c r="A772" i="8"/>
  <c r="A773" i="8"/>
  <c r="A774" i="8"/>
  <c r="A775" i="8"/>
  <c r="A776" i="8"/>
  <c r="A777" i="8"/>
  <c r="A778" i="8"/>
  <c r="A779" i="8"/>
  <c r="A780" i="8"/>
  <c r="A781" i="8"/>
  <c r="A782" i="8"/>
  <c r="A783" i="8"/>
  <c r="A784" i="8"/>
  <c r="A785" i="8"/>
  <c r="A786" i="8"/>
  <c r="A787" i="8"/>
  <c r="A788" i="8"/>
  <c r="A789" i="8"/>
  <c r="A790" i="8"/>
  <c r="A791" i="8"/>
  <c r="A792" i="8"/>
  <c r="A793" i="8"/>
  <c r="A794" i="8"/>
  <c r="A795" i="8"/>
  <c r="A796" i="8"/>
  <c r="A797" i="8"/>
  <c r="A798" i="8"/>
  <c r="A799" i="8"/>
  <c r="A800" i="8"/>
  <c r="A801" i="8"/>
  <c r="A802" i="8"/>
  <c r="A803" i="8"/>
  <c r="A804" i="8"/>
  <c r="A805" i="8"/>
  <c r="A806" i="8"/>
  <c r="A807" i="8"/>
  <c r="A808" i="8"/>
  <c r="A809" i="8"/>
  <c r="A810" i="8"/>
  <c r="A811" i="8"/>
  <c r="A812" i="8"/>
  <c r="A813" i="8"/>
  <c r="A814" i="8"/>
  <c r="A815" i="8"/>
  <c r="A816" i="8"/>
  <c r="A817" i="8"/>
  <c r="A818" i="8"/>
  <c r="A819" i="8"/>
  <c r="A820" i="8"/>
  <c r="A821" i="8"/>
  <c r="A822" i="8"/>
  <c r="A823" i="8"/>
  <c r="A824" i="8"/>
  <c r="A825" i="8"/>
  <c r="A826" i="8"/>
  <c r="A827" i="8"/>
  <c r="A828" i="8"/>
  <c r="A829" i="8"/>
  <c r="A830" i="8"/>
  <c r="A831" i="8"/>
  <c r="A832" i="8"/>
  <c r="A833" i="8"/>
  <c r="A834" i="8"/>
  <c r="A835" i="8"/>
  <c r="A836" i="8"/>
  <c r="A837" i="8"/>
  <c r="A838" i="8"/>
  <c r="A839" i="8"/>
  <c r="A840" i="8"/>
  <c r="A841" i="8"/>
  <c r="A842" i="8"/>
  <c r="A843" i="8"/>
  <c r="A844" i="8"/>
  <c r="A845" i="8"/>
  <c r="A846" i="8"/>
  <c r="A847" i="8"/>
  <c r="A848" i="8"/>
  <c r="A849" i="8"/>
  <c r="A850" i="8"/>
  <c r="A851" i="8"/>
  <c r="A852" i="8"/>
  <c r="A853" i="8"/>
  <c r="A854" i="8"/>
  <c r="A855" i="8"/>
  <c r="A856" i="8"/>
  <c r="A857" i="8"/>
  <c r="A858" i="8"/>
  <c r="A859" i="8"/>
  <c r="A860" i="8"/>
  <c r="A861" i="8"/>
  <c r="A862" i="8"/>
  <c r="A863" i="8"/>
  <c r="A864" i="8"/>
  <c r="A865" i="8"/>
  <c r="A866" i="8"/>
  <c r="A867" i="8"/>
  <c r="A868" i="8"/>
  <c r="A869" i="8"/>
  <c r="A870" i="8"/>
  <c r="A871" i="8"/>
  <c r="A872" i="8"/>
  <c r="A873" i="8"/>
  <c r="A874" i="8"/>
  <c r="A875" i="8"/>
  <c r="A876" i="8"/>
  <c r="A877" i="8"/>
  <c r="A878" i="8"/>
  <c r="A879" i="8"/>
  <c r="A880" i="8"/>
  <c r="A881" i="8"/>
  <c r="A882" i="8"/>
  <c r="A883" i="8"/>
  <c r="A884" i="8"/>
  <c r="A885" i="8"/>
  <c r="A886" i="8"/>
  <c r="A887" i="8"/>
  <c r="A888" i="8"/>
  <c r="A889" i="8"/>
  <c r="A890" i="8"/>
  <c r="A891" i="8"/>
  <c r="A892" i="8"/>
  <c r="A893" i="8"/>
  <c r="A894" i="8"/>
  <c r="A895" i="8"/>
  <c r="A896" i="8"/>
  <c r="A897" i="8"/>
  <c r="A898" i="8"/>
  <c r="A899" i="8"/>
  <c r="A900" i="8"/>
  <c r="A901" i="8"/>
  <c r="A902" i="8"/>
  <c r="A903" i="8"/>
  <c r="A904" i="8"/>
  <c r="A905" i="8"/>
  <c r="A906" i="8"/>
  <c r="A907" i="8"/>
  <c r="A908" i="8"/>
  <c r="A909" i="8"/>
  <c r="A910" i="8"/>
  <c r="A911" i="8"/>
  <c r="A912" i="8"/>
  <c r="A913" i="8"/>
  <c r="A914" i="8"/>
  <c r="A915" i="8"/>
  <c r="A916" i="8"/>
  <c r="A917" i="8"/>
  <c r="A918" i="8"/>
  <c r="A919" i="8"/>
  <c r="A920" i="8"/>
  <c r="A921" i="8"/>
  <c r="A922" i="8"/>
  <c r="A923" i="8"/>
  <c r="A924" i="8"/>
  <c r="A925" i="8"/>
  <c r="A926" i="8"/>
  <c r="A927" i="8"/>
  <c r="A928" i="8"/>
  <c r="A929" i="8"/>
  <c r="A930" i="8"/>
  <c r="A931" i="8"/>
  <c r="A932" i="8"/>
  <c r="A933" i="8"/>
  <c r="A934" i="8"/>
  <c r="A935" i="8"/>
  <c r="A936" i="8"/>
  <c r="A937" i="8"/>
  <c r="A938" i="8"/>
  <c r="A939" i="8"/>
  <c r="A940" i="8"/>
  <c r="A941" i="8"/>
  <c r="A942" i="8"/>
  <c r="A943" i="8"/>
  <c r="A944" i="8"/>
  <c r="A945" i="8"/>
  <c r="A946" i="8"/>
  <c r="A947" i="8"/>
  <c r="A948" i="8"/>
  <c r="A949" i="8"/>
  <c r="A950" i="8"/>
  <c r="A951" i="8"/>
  <c r="A952" i="8"/>
  <c r="A953" i="8"/>
  <c r="A954" i="8"/>
  <c r="A955" i="8"/>
  <c r="A956" i="8"/>
  <c r="A957" i="8"/>
  <c r="A958" i="8"/>
  <c r="A959" i="8"/>
  <c r="A960" i="8"/>
  <c r="A961" i="8"/>
  <c r="A962" i="8"/>
  <c r="A963" i="8"/>
  <c r="A964" i="8"/>
  <c r="A965" i="8"/>
  <c r="A966" i="8"/>
  <c r="A967" i="8"/>
  <c r="A968" i="8"/>
  <c r="A969" i="8"/>
  <c r="A970" i="8"/>
  <c r="A971" i="8"/>
  <c r="A972" i="8"/>
  <c r="A973" i="8"/>
  <c r="A974" i="8"/>
  <c r="A975" i="8"/>
  <c r="A976" i="8"/>
  <c r="A977" i="8"/>
  <c r="A978" i="8"/>
  <c r="A979" i="8"/>
  <c r="A980" i="8"/>
  <c r="A981" i="8"/>
  <c r="A982" i="8"/>
  <c r="A983" i="8"/>
  <c r="A984" i="8"/>
  <c r="A985" i="8"/>
  <c r="A986" i="8"/>
  <c r="A987" i="8"/>
  <c r="A988" i="8"/>
  <c r="A989" i="8"/>
  <c r="A990" i="8"/>
  <c r="A991" i="8"/>
  <c r="A992" i="8"/>
  <c r="A993" i="8"/>
  <c r="A994" i="8"/>
  <c r="A995" i="8"/>
  <c r="A996" i="8"/>
  <c r="A997" i="8"/>
  <c r="A998" i="8"/>
  <c r="A999" i="8"/>
  <c r="A1000" i="8"/>
  <c r="A1001" i="8"/>
  <c r="A1002" i="8"/>
  <c r="A1003" i="8"/>
  <c r="A1004" i="8"/>
  <c r="A1005" i="8"/>
  <c r="A1006" i="8"/>
  <c r="A1007" i="8"/>
  <c r="A1008" i="8"/>
  <c r="A1009" i="8"/>
  <c r="A1010" i="8"/>
  <c r="A1011" i="8"/>
  <c r="A1012" i="8"/>
  <c r="A1013" i="8"/>
  <c r="A1014" i="8"/>
  <c r="A1015" i="8"/>
  <c r="A1016" i="8"/>
  <c r="A1017" i="8"/>
  <c r="A1018" i="8"/>
  <c r="A1019" i="8"/>
  <c r="A1020" i="8"/>
  <c r="A1021" i="8"/>
  <c r="A1022" i="8"/>
  <c r="A1023" i="8"/>
  <c r="A1024" i="8"/>
  <c r="A1025" i="8"/>
  <c r="A1026" i="8"/>
  <c r="A1027" i="8"/>
  <c r="A1028" i="8"/>
  <c r="A1029" i="8"/>
  <c r="A1030" i="8"/>
  <c r="A1031" i="8"/>
  <c r="A1032" i="8"/>
  <c r="A1033" i="8"/>
  <c r="A1034" i="8"/>
  <c r="A1035" i="8"/>
  <c r="A1036" i="8"/>
  <c r="A1037" i="8"/>
  <c r="A1038" i="8"/>
  <c r="A1039" i="8"/>
  <c r="A1040" i="8"/>
  <c r="A1041" i="8"/>
  <c r="A1042" i="8"/>
  <c r="A1043" i="8"/>
  <c r="A1044" i="8"/>
  <c r="A1045" i="8"/>
  <c r="A1046" i="8"/>
  <c r="A1047" i="8"/>
  <c r="A1048" i="8"/>
  <c r="A1049" i="8"/>
  <c r="A1050" i="8"/>
  <c r="A1051" i="8"/>
  <c r="A1052" i="8"/>
  <c r="A1053" i="8"/>
  <c r="A1054" i="8"/>
  <c r="A1055" i="8"/>
  <c r="A1056" i="8"/>
  <c r="A1057" i="8"/>
  <c r="A1058" i="8"/>
  <c r="A1059" i="8"/>
  <c r="A1060" i="8"/>
  <c r="A1061" i="8"/>
  <c r="A1062" i="8"/>
  <c r="A1063" i="8"/>
  <c r="A1064" i="8"/>
  <c r="A1065" i="8"/>
  <c r="A1066" i="8"/>
  <c r="A1067" i="8"/>
  <c r="A1068" i="8"/>
  <c r="A1069" i="8"/>
  <c r="A1070" i="8"/>
  <c r="A1071" i="8"/>
  <c r="A1072" i="8"/>
  <c r="A1073" i="8"/>
  <c r="A1074" i="8"/>
  <c r="A1075" i="8"/>
  <c r="A1076" i="8"/>
  <c r="A1077" i="8"/>
  <c r="A1078" i="8"/>
  <c r="A1079" i="8"/>
  <c r="A1080" i="8"/>
  <c r="A1081" i="8"/>
  <c r="A1082" i="8"/>
  <c r="A1083" i="8"/>
  <c r="A1084" i="8"/>
  <c r="A1085" i="8"/>
  <c r="A1086" i="8"/>
  <c r="A1087" i="8"/>
  <c r="A1088" i="8"/>
  <c r="A1089" i="8"/>
  <c r="A1090" i="8"/>
  <c r="A1091" i="8"/>
  <c r="A1092" i="8"/>
  <c r="A1093" i="8"/>
  <c r="A1094" i="8"/>
  <c r="A1095" i="8"/>
  <c r="A1096" i="8"/>
  <c r="A1097" i="8"/>
  <c r="A1098" i="8"/>
  <c r="A1099" i="8"/>
  <c r="A1100" i="8"/>
  <c r="A1101" i="8"/>
  <c r="A1102" i="8"/>
  <c r="A1103" i="8"/>
  <c r="A1104" i="8"/>
  <c r="A1105" i="8"/>
  <c r="A1106" i="8"/>
  <c r="A1107" i="8"/>
  <c r="A1108" i="8"/>
  <c r="A1109" i="8"/>
  <c r="A1110" i="8"/>
  <c r="A1111" i="8"/>
  <c r="A1112" i="8"/>
  <c r="A1113" i="8"/>
  <c r="A1114" i="8"/>
  <c r="A1115" i="8"/>
  <c r="A1116" i="8"/>
  <c r="A1117" i="8"/>
  <c r="A1118" i="8"/>
  <c r="A1119" i="8"/>
  <c r="A1120" i="8"/>
  <c r="A1121" i="8"/>
  <c r="A1122" i="8"/>
  <c r="A1123" i="8"/>
  <c r="A1124" i="8"/>
  <c r="A1125" i="8"/>
  <c r="A1126" i="8"/>
  <c r="A1127" i="8"/>
  <c r="A1128" i="8"/>
  <c r="A1129" i="8"/>
  <c r="A1130" i="8"/>
  <c r="A1131" i="8"/>
  <c r="A1132" i="8"/>
  <c r="A1133" i="8"/>
  <c r="A1134" i="8"/>
  <c r="A1135" i="8"/>
  <c r="A1136" i="8"/>
  <c r="A1137" i="8"/>
  <c r="A1138" i="8"/>
  <c r="A1139" i="8"/>
  <c r="A1140" i="8"/>
  <c r="A1141" i="8"/>
  <c r="A1142" i="8"/>
  <c r="A1143" i="8"/>
  <c r="A1144" i="8"/>
  <c r="A1145" i="8"/>
  <c r="A1146" i="8"/>
  <c r="A1147" i="8"/>
  <c r="A1148" i="8"/>
  <c r="A1149" i="8"/>
  <c r="A1150" i="8"/>
  <c r="A1151" i="8"/>
  <c r="A1152" i="8"/>
  <c r="A1153" i="8"/>
  <c r="A1154" i="8"/>
  <c r="A1155" i="8"/>
  <c r="A1156" i="8"/>
  <c r="A1157" i="8"/>
  <c r="A1158" i="8"/>
  <c r="A1159" i="8"/>
  <c r="A1160" i="8"/>
  <c r="A1161" i="8"/>
  <c r="A1162" i="8"/>
  <c r="A1163" i="8"/>
  <c r="A1164" i="8"/>
  <c r="A1165" i="8"/>
  <c r="A1166" i="8"/>
  <c r="A1167" i="8"/>
  <c r="A1168" i="8"/>
  <c r="A1169" i="8"/>
  <c r="A1170" i="8"/>
  <c r="A1171" i="8"/>
  <c r="A1172" i="8"/>
  <c r="A1173" i="8"/>
  <c r="A1174" i="8"/>
  <c r="A1175" i="8"/>
  <c r="A1176" i="8"/>
  <c r="A1177" i="8"/>
  <c r="A1178" i="8"/>
  <c r="A1179" i="8"/>
  <c r="A1180" i="8"/>
  <c r="A1181" i="8"/>
  <c r="A1182" i="8"/>
  <c r="A1183" i="8"/>
  <c r="A1184" i="8"/>
  <c r="A1185" i="8"/>
  <c r="A1186" i="8"/>
  <c r="A1187" i="8"/>
  <c r="A1188" i="8"/>
  <c r="A1189" i="8"/>
  <c r="A1190" i="8"/>
  <c r="A1191" i="8"/>
  <c r="A1192" i="8"/>
  <c r="A1193" i="8"/>
  <c r="A1194" i="8"/>
  <c r="A1195" i="8"/>
  <c r="A1196" i="8"/>
  <c r="A1197" i="8"/>
  <c r="A1198" i="8"/>
  <c r="A1199" i="8"/>
  <c r="A1200" i="8"/>
  <c r="A1201" i="8"/>
  <c r="A1202" i="8"/>
  <c r="A1203" i="8"/>
  <c r="A1204" i="8"/>
  <c r="A1205" i="8"/>
  <c r="A1206" i="8"/>
  <c r="A1207" i="8"/>
  <c r="A1208" i="8"/>
  <c r="A1209" i="8"/>
  <c r="A1210" i="8"/>
  <c r="A1211" i="8"/>
  <c r="A1212" i="8"/>
  <c r="A1213" i="8"/>
  <c r="A1214" i="8"/>
  <c r="A1215" i="8"/>
  <c r="A1216" i="8"/>
  <c r="A1217" i="8"/>
  <c r="A1218" i="8"/>
  <c r="A1219" i="8"/>
  <c r="A1220" i="8"/>
  <c r="A1221" i="8"/>
  <c r="A1222" i="8"/>
  <c r="A1223" i="8"/>
  <c r="A1224" i="8"/>
  <c r="A1225" i="8"/>
  <c r="A1226" i="8"/>
  <c r="A1227" i="8"/>
  <c r="A1228" i="8"/>
  <c r="A1229" i="8"/>
  <c r="A1230" i="8"/>
  <c r="A1231" i="8"/>
  <c r="A1232" i="8"/>
  <c r="A1233" i="8"/>
  <c r="A1234" i="8"/>
  <c r="A1235" i="8"/>
  <c r="A1236" i="8"/>
  <c r="A1237" i="8"/>
  <c r="A1238" i="8"/>
  <c r="A1239" i="8"/>
  <c r="A1240" i="8"/>
  <c r="A1241" i="8"/>
  <c r="A1242" i="8"/>
  <c r="A1243" i="8"/>
  <c r="A1244" i="8"/>
  <c r="A1245" i="8"/>
  <c r="A1246" i="8"/>
  <c r="A1247" i="8"/>
  <c r="A1248" i="8"/>
  <c r="A1249" i="8"/>
  <c r="A1250" i="8"/>
  <c r="A1251" i="8"/>
  <c r="A1252" i="8"/>
  <c r="A1253" i="8"/>
  <c r="A1254" i="8"/>
  <c r="A1255" i="8"/>
  <c r="A1256" i="8"/>
  <c r="A1257" i="8"/>
  <c r="A1258" i="8"/>
  <c r="A1259" i="8"/>
  <c r="A1260" i="8"/>
  <c r="A1261" i="8"/>
  <c r="A1262" i="8"/>
  <c r="A1263" i="8"/>
  <c r="A1264" i="8"/>
  <c r="A1265" i="8"/>
  <c r="A1266" i="8"/>
  <c r="A1267" i="8"/>
  <c r="A1268" i="8"/>
  <c r="A1269" i="8"/>
  <c r="A1270" i="8"/>
  <c r="A1271" i="8"/>
  <c r="A1272" i="8"/>
  <c r="A1273" i="8"/>
  <c r="A1274" i="8"/>
  <c r="A1275" i="8"/>
  <c r="A1276" i="8"/>
  <c r="A1277" i="8"/>
  <c r="A1278" i="8"/>
  <c r="A1279" i="8"/>
  <c r="A1280" i="8"/>
  <c r="A1281" i="8"/>
  <c r="A1282" i="8"/>
  <c r="A1283" i="8"/>
  <c r="A1284" i="8"/>
  <c r="A1285" i="8"/>
  <c r="A1286" i="8"/>
  <c r="A1287" i="8"/>
  <c r="A1288" i="8"/>
  <c r="A1289" i="8"/>
  <c r="A1290" i="8"/>
  <c r="A1291" i="8"/>
  <c r="A1292" i="8"/>
  <c r="A1293" i="8"/>
  <c r="A1294" i="8"/>
  <c r="A1295" i="8"/>
  <c r="A1296" i="8"/>
  <c r="A1297" i="8"/>
  <c r="A1298" i="8"/>
  <c r="A1299" i="8"/>
  <c r="A1300" i="8"/>
  <c r="A1301" i="8"/>
  <c r="A1302" i="8"/>
  <c r="A1303" i="8"/>
  <c r="A1304" i="8"/>
  <c r="A1305" i="8"/>
  <c r="A1306" i="8"/>
  <c r="A1307" i="8"/>
  <c r="A1308" i="8"/>
  <c r="A1309" i="8"/>
  <c r="A1310" i="8"/>
  <c r="A1311" i="8"/>
  <c r="A1312" i="8"/>
  <c r="A1313" i="8"/>
  <c r="A1314" i="8"/>
  <c r="A1315" i="8"/>
  <c r="A1316" i="8"/>
  <c r="A1317" i="8"/>
  <c r="A1318" i="8"/>
  <c r="A1319" i="8"/>
  <c r="A1320" i="8"/>
  <c r="A1321" i="8"/>
  <c r="A1322" i="8"/>
  <c r="A1323" i="8"/>
  <c r="A1324" i="8"/>
  <c r="A1325" i="8"/>
  <c r="A1326" i="8"/>
  <c r="A1327" i="8"/>
  <c r="A1328" i="8"/>
  <c r="A1329" i="8"/>
  <c r="A1330" i="8"/>
  <c r="A1331" i="8"/>
  <c r="A1332" i="8"/>
  <c r="A1333" i="8"/>
  <c r="A1334" i="8"/>
  <c r="A1335" i="8"/>
  <c r="A1336" i="8"/>
  <c r="A1337" i="8"/>
  <c r="A1338" i="8"/>
  <c r="A1339" i="8"/>
  <c r="A1340" i="8"/>
  <c r="A1341" i="8"/>
  <c r="A1342" i="8"/>
  <c r="A1343" i="8"/>
  <c r="A1344" i="8"/>
  <c r="A1345" i="8"/>
  <c r="A1346" i="8"/>
  <c r="A1347" i="8"/>
  <c r="A1348" i="8"/>
  <c r="A1349" i="8"/>
  <c r="A1350" i="8"/>
  <c r="A1351" i="8"/>
  <c r="A1352" i="8"/>
  <c r="A1353" i="8"/>
  <c r="A1354" i="8"/>
  <c r="A1355" i="8"/>
  <c r="A1356" i="8"/>
  <c r="A1357" i="8"/>
  <c r="A1358" i="8"/>
  <c r="A1359" i="8"/>
  <c r="A1360" i="8"/>
  <c r="A1361" i="8"/>
  <c r="A1362" i="8"/>
  <c r="A1363" i="8"/>
  <c r="A1364" i="8"/>
  <c r="A1365" i="8"/>
  <c r="A1366" i="8"/>
  <c r="A1367" i="8"/>
  <c r="A1368" i="8"/>
  <c r="A1369" i="8"/>
  <c r="A1370" i="8"/>
  <c r="A1371" i="8"/>
  <c r="A1372" i="8"/>
  <c r="A1373" i="8"/>
  <c r="A1374" i="8"/>
  <c r="A1375" i="8"/>
  <c r="A1376" i="8"/>
  <c r="A1377" i="8"/>
  <c r="A1378" i="8"/>
  <c r="A1379" i="8"/>
  <c r="A1380" i="8"/>
  <c r="A1381" i="8"/>
  <c r="A1382" i="8"/>
  <c r="A1383" i="8"/>
  <c r="A1384" i="8"/>
  <c r="A1385" i="8"/>
  <c r="A1386" i="8"/>
  <c r="A1387" i="8"/>
  <c r="A1388" i="8"/>
  <c r="A1389" i="8"/>
  <c r="A1390" i="8"/>
  <c r="A1391" i="8"/>
  <c r="A1392" i="8"/>
  <c r="A1393" i="8"/>
  <c r="A1394" i="8"/>
  <c r="A1395" i="8"/>
  <c r="A1396" i="8"/>
  <c r="A1397" i="8"/>
  <c r="A1398" i="8"/>
  <c r="A1399" i="8"/>
  <c r="A1400" i="8"/>
  <c r="A1401" i="8"/>
  <c r="A1402" i="8"/>
  <c r="A1403" i="8"/>
  <c r="A1404" i="8"/>
  <c r="A1405" i="8"/>
  <c r="A1406" i="8"/>
  <c r="A1407" i="8"/>
  <c r="A1408" i="8"/>
  <c r="A1409" i="8"/>
  <c r="A1410" i="8"/>
  <c r="A1411" i="8"/>
  <c r="A1412" i="8"/>
  <c r="A1413" i="8"/>
  <c r="A1414" i="8"/>
  <c r="A1415" i="8"/>
  <c r="A1416" i="8"/>
  <c r="A1417" i="8"/>
  <c r="A1418" i="8"/>
  <c r="A1419" i="8"/>
  <c r="A1420" i="8"/>
  <c r="A1421" i="8"/>
  <c r="A1422" i="8"/>
  <c r="A1423" i="8"/>
  <c r="A1424" i="8"/>
  <c r="A1425" i="8"/>
  <c r="A1426" i="8"/>
  <c r="A1427" i="8"/>
  <c r="A1428" i="8"/>
  <c r="A1429" i="8"/>
  <c r="A1430" i="8"/>
  <c r="A1431" i="8"/>
  <c r="A1432" i="8"/>
  <c r="A1433" i="8"/>
  <c r="A1434" i="8"/>
  <c r="A1435" i="8"/>
  <c r="A1436" i="8"/>
  <c r="A1437" i="8"/>
  <c r="A1438" i="8"/>
  <c r="A1439" i="8"/>
  <c r="A1440" i="8"/>
  <c r="A1441" i="8"/>
  <c r="A1442" i="8"/>
  <c r="A1443" i="8"/>
  <c r="A1444" i="8"/>
  <c r="A1445" i="8"/>
  <c r="A1446" i="8"/>
  <c r="A1447" i="8"/>
  <c r="A1448" i="8"/>
  <c r="A1449" i="8"/>
  <c r="A1450" i="8"/>
  <c r="A1451" i="8"/>
  <c r="A1452" i="8"/>
  <c r="A1453" i="8"/>
  <c r="A1454" i="8"/>
  <c r="A1455" i="8"/>
  <c r="A1456" i="8"/>
  <c r="A1457" i="8"/>
  <c r="A1458" i="8"/>
  <c r="A1459" i="8"/>
  <c r="A1460" i="8"/>
  <c r="A1461" i="8"/>
  <c r="A1462" i="8"/>
  <c r="A1463" i="8"/>
  <c r="A1464" i="8"/>
  <c r="A1465" i="8"/>
  <c r="A1466" i="8"/>
  <c r="A1467" i="8"/>
  <c r="A1468" i="8"/>
  <c r="A1469" i="8"/>
  <c r="A1470" i="8"/>
  <c r="A1471" i="8"/>
  <c r="A1472" i="8"/>
  <c r="A1473" i="8"/>
  <c r="A1474" i="8"/>
  <c r="A1475" i="8"/>
  <c r="A1476" i="8"/>
  <c r="A1477" i="8"/>
  <c r="A1478" i="8"/>
  <c r="A1479" i="8"/>
  <c r="A1480" i="8"/>
  <c r="A1481" i="8"/>
  <c r="A1482" i="8"/>
  <c r="A1483" i="8"/>
  <c r="A1484" i="8"/>
  <c r="A1485" i="8"/>
  <c r="A1486" i="8"/>
  <c r="A1487" i="8"/>
  <c r="A1488" i="8"/>
  <c r="A1489" i="8"/>
  <c r="A1490" i="8"/>
  <c r="A1491" i="8"/>
  <c r="A1492" i="8"/>
  <c r="A1493" i="8"/>
  <c r="A1494" i="8"/>
  <c r="A1495" i="8"/>
  <c r="A1496" i="8"/>
  <c r="A1497" i="8"/>
  <c r="A1498" i="8"/>
  <c r="A1499" i="8"/>
  <c r="A1500" i="8"/>
  <c r="A1501" i="8"/>
  <c r="A1502" i="8"/>
  <c r="A1503" i="8"/>
  <c r="A1504" i="8"/>
  <c r="A1505" i="8"/>
  <c r="A1506" i="8"/>
  <c r="A1507" i="8"/>
  <c r="A1508" i="8"/>
  <c r="A1509" i="8"/>
  <c r="A1510" i="8"/>
  <c r="A1511" i="8"/>
  <c r="A1512" i="8"/>
  <c r="A1513" i="8"/>
  <c r="A1514" i="8"/>
  <c r="A1515" i="8"/>
  <c r="A1516" i="8"/>
  <c r="A1517" i="8"/>
  <c r="A1518" i="8"/>
  <c r="A1519" i="8"/>
  <c r="A1520" i="8"/>
  <c r="A1521" i="8"/>
  <c r="A1522" i="8"/>
  <c r="A1523" i="8"/>
  <c r="A1524" i="8"/>
  <c r="A1525" i="8"/>
  <c r="A1526" i="8"/>
  <c r="A1527" i="8"/>
  <c r="A1528" i="8"/>
  <c r="A1529" i="8"/>
  <c r="A1530" i="8"/>
  <c r="A1531" i="8"/>
  <c r="A1532" i="8"/>
  <c r="A1533" i="8"/>
  <c r="A1534" i="8"/>
  <c r="A1535" i="8"/>
  <c r="A1536" i="8"/>
  <c r="A1537" i="8"/>
  <c r="A1538" i="8"/>
  <c r="A1539" i="8"/>
  <c r="A1540" i="8"/>
  <c r="A1541" i="8"/>
  <c r="A1542" i="8"/>
  <c r="A1543" i="8"/>
  <c r="A1544" i="8"/>
  <c r="A1545" i="8"/>
  <c r="A1546" i="8"/>
  <c r="A1547" i="8"/>
  <c r="A1548" i="8"/>
  <c r="A1549" i="8"/>
  <c r="A1550" i="8"/>
  <c r="A1551" i="8"/>
  <c r="A1552" i="8"/>
  <c r="A1553" i="8"/>
  <c r="A1554" i="8"/>
  <c r="A1555" i="8"/>
  <c r="A1556" i="8"/>
  <c r="A1557" i="8"/>
  <c r="A1558" i="8"/>
  <c r="A1559" i="8"/>
  <c r="A1560" i="8"/>
  <c r="A1561" i="8"/>
  <c r="A1562" i="8"/>
  <c r="A1563" i="8"/>
  <c r="A1564" i="8"/>
  <c r="A1565" i="8"/>
  <c r="A1566" i="8"/>
  <c r="A1567" i="8"/>
  <c r="A1568" i="8"/>
  <c r="A1569" i="8"/>
  <c r="A1570" i="8"/>
  <c r="A1571" i="8"/>
  <c r="A1572" i="8"/>
  <c r="A1573" i="8"/>
  <c r="A1574" i="8"/>
  <c r="A1575" i="8"/>
  <c r="A1576" i="8"/>
  <c r="A1577" i="8"/>
  <c r="A1578" i="8"/>
  <c r="A1579" i="8"/>
  <c r="A1580" i="8"/>
  <c r="A1581" i="8"/>
  <c r="A1582" i="8"/>
  <c r="A1583" i="8"/>
  <c r="A1584" i="8"/>
  <c r="A1585" i="8"/>
  <c r="A1586" i="8"/>
  <c r="A1587" i="8"/>
  <c r="A1588" i="8"/>
  <c r="A1589" i="8"/>
  <c r="A1590" i="8"/>
  <c r="A1591" i="8"/>
  <c r="A1592" i="8"/>
  <c r="A1593" i="8"/>
  <c r="A1594" i="8"/>
  <c r="A1595" i="8"/>
  <c r="A1596" i="8"/>
  <c r="A1597" i="8"/>
  <c r="A1598" i="8"/>
  <c r="A1599" i="8"/>
  <c r="A1600" i="8"/>
  <c r="A1601" i="8"/>
  <c r="A1602" i="8"/>
  <c r="A1603" i="8"/>
  <c r="A1604" i="8"/>
  <c r="A1605" i="8"/>
  <c r="A1606" i="8"/>
  <c r="A1607" i="8"/>
  <c r="A1608" i="8"/>
  <c r="A1609" i="8"/>
  <c r="A1610" i="8"/>
  <c r="A1611" i="8"/>
  <c r="A1612" i="8"/>
  <c r="A1613" i="8"/>
  <c r="A1614" i="8"/>
  <c r="A1615" i="8"/>
  <c r="A1616" i="8"/>
  <c r="A1617" i="8"/>
  <c r="A1618" i="8"/>
  <c r="A1619" i="8"/>
  <c r="A1620" i="8"/>
  <c r="A1621" i="8"/>
  <c r="A1622" i="8"/>
  <c r="A1623" i="8"/>
  <c r="A1624" i="8"/>
  <c r="A1625" i="8"/>
  <c r="A1626" i="8"/>
  <c r="A1627" i="8"/>
  <c r="A1628" i="8"/>
  <c r="A1629" i="8"/>
  <c r="A1630" i="8"/>
  <c r="A1631" i="8"/>
  <c r="A1632" i="8"/>
  <c r="A1633" i="8"/>
  <c r="A1634" i="8"/>
  <c r="A1635" i="8"/>
  <c r="A1636" i="8"/>
  <c r="A1637" i="8"/>
  <c r="A1638" i="8"/>
  <c r="A1639" i="8"/>
  <c r="A1640" i="8"/>
  <c r="A1641" i="8"/>
  <c r="A1642" i="8"/>
  <c r="A1643" i="8"/>
  <c r="A1644" i="8"/>
  <c r="A1645" i="8"/>
  <c r="A1646" i="8"/>
  <c r="A1647" i="8"/>
  <c r="A1648" i="8"/>
  <c r="A1649" i="8"/>
  <c r="A1650" i="8"/>
  <c r="A1651" i="8"/>
  <c r="A1652" i="8"/>
  <c r="A1653" i="8"/>
  <c r="A1654" i="8"/>
  <c r="A1655" i="8"/>
  <c r="A1656" i="8"/>
  <c r="A1657" i="8"/>
  <c r="A1658" i="8"/>
  <c r="A1659" i="8"/>
  <c r="A1660" i="8"/>
  <c r="A1661" i="8"/>
  <c r="A1662" i="8"/>
  <c r="A1663" i="8"/>
  <c r="A1664" i="8"/>
  <c r="A1665" i="8"/>
  <c r="A1666" i="8"/>
  <c r="A1667" i="8"/>
  <c r="A1668" i="8"/>
  <c r="A1669" i="8"/>
  <c r="A1670" i="8"/>
  <c r="A1671" i="8"/>
  <c r="A1672" i="8"/>
  <c r="A1673" i="8"/>
  <c r="A1674" i="8"/>
  <c r="A1675" i="8"/>
  <c r="A1676" i="8"/>
  <c r="A1677" i="8"/>
  <c r="A1678" i="8"/>
  <c r="A1679" i="8"/>
  <c r="A1680" i="8"/>
  <c r="A1681" i="8"/>
  <c r="A1682" i="8"/>
  <c r="A1683" i="8"/>
  <c r="A1684" i="8"/>
  <c r="A1685" i="8"/>
  <c r="A1686" i="8"/>
  <c r="A1687" i="8"/>
  <c r="A1688" i="8"/>
  <c r="A1689" i="8"/>
  <c r="A1690" i="8"/>
  <c r="A1691" i="8"/>
  <c r="A1692" i="8"/>
  <c r="A1693" i="8"/>
  <c r="A1694" i="8"/>
  <c r="A1695" i="8"/>
  <c r="A1696" i="8"/>
  <c r="A1697" i="8"/>
  <c r="A1698" i="8"/>
  <c r="A1699" i="8"/>
  <c r="A1700" i="8"/>
  <c r="A1701" i="8"/>
  <c r="A1702" i="8"/>
  <c r="A1703" i="8"/>
  <c r="A1704" i="8"/>
  <c r="A1705" i="8"/>
  <c r="A1706" i="8"/>
  <c r="A1707" i="8"/>
  <c r="A1708" i="8"/>
  <c r="A1709" i="8"/>
  <c r="A1710" i="8"/>
  <c r="A1711" i="8"/>
  <c r="A1712" i="8"/>
  <c r="A1713" i="8"/>
  <c r="A1714" i="8"/>
  <c r="A1715" i="8"/>
  <c r="A1716" i="8"/>
  <c r="A1717" i="8"/>
  <c r="A1718" i="8"/>
  <c r="A1719" i="8"/>
  <c r="A1720" i="8"/>
  <c r="A1721" i="8"/>
  <c r="A1722" i="8"/>
  <c r="A1723" i="8"/>
  <c r="A1724" i="8"/>
  <c r="A1725" i="8"/>
  <c r="A1726" i="8"/>
  <c r="A1727" i="8"/>
  <c r="A1728" i="8"/>
  <c r="A1729" i="8"/>
  <c r="A1730" i="8"/>
  <c r="A1731" i="8"/>
  <c r="A1732" i="8"/>
  <c r="A1733" i="8"/>
  <c r="A1734" i="8"/>
  <c r="A1735" i="8"/>
  <c r="A1736" i="8"/>
  <c r="A1737" i="8"/>
  <c r="A1738" i="8"/>
  <c r="A1739" i="8"/>
  <c r="A1740" i="8"/>
  <c r="A1741" i="8"/>
  <c r="A1742" i="8"/>
  <c r="A1743" i="8"/>
  <c r="A1744" i="8"/>
  <c r="A1745" i="8"/>
  <c r="A1746" i="8"/>
  <c r="A1747" i="8"/>
  <c r="A1748" i="8"/>
  <c r="A1749" i="8"/>
  <c r="A1750" i="8"/>
  <c r="A1751" i="8"/>
  <c r="A1752" i="8"/>
  <c r="A1753" i="8"/>
  <c r="A1754" i="8"/>
  <c r="A1755" i="8"/>
  <c r="A1756" i="8"/>
  <c r="A1757" i="8"/>
  <c r="A1758" i="8"/>
  <c r="A1759" i="8"/>
  <c r="A1760" i="8"/>
  <c r="A1761" i="8"/>
  <c r="A1762" i="8"/>
  <c r="A1763" i="8"/>
  <c r="A1764" i="8"/>
  <c r="A1765" i="8"/>
  <c r="A1766" i="8"/>
  <c r="A1767" i="8"/>
  <c r="A1768" i="8"/>
  <c r="A1769" i="8"/>
  <c r="A1770" i="8"/>
  <c r="A1771" i="8"/>
  <c r="A1772" i="8"/>
  <c r="A1773" i="8"/>
  <c r="A1774" i="8"/>
  <c r="A1775" i="8"/>
  <c r="A1776" i="8"/>
  <c r="A1777" i="8"/>
  <c r="A1778" i="8"/>
  <c r="A1779" i="8"/>
  <c r="A1780" i="8"/>
  <c r="A1781" i="8"/>
  <c r="A1782" i="8"/>
  <c r="A1783" i="8"/>
  <c r="A1784" i="8"/>
  <c r="A1785" i="8"/>
  <c r="A1786" i="8"/>
  <c r="A1787" i="8"/>
  <c r="A1788" i="8"/>
  <c r="A1789" i="8"/>
  <c r="A1790" i="8"/>
  <c r="A1791" i="8"/>
  <c r="A1792" i="8"/>
  <c r="A1793" i="8"/>
  <c r="A1794" i="8"/>
  <c r="A1795" i="8"/>
  <c r="A1796" i="8"/>
  <c r="A1797" i="8"/>
  <c r="A1798" i="8"/>
  <c r="A1799" i="8"/>
  <c r="A1800" i="8"/>
  <c r="A1801" i="8"/>
  <c r="A1802" i="8"/>
  <c r="A1803" i="8"/>
  <c r="A1804" i="8"/>
  <c r="A1805" i="8"/>
  <c r="A1806" i="8"/>
  <c r="A1807" i="8"/>
  <c r="A1808" i="8"/>
  <c r="A1809" i="8"/>
  <c r="A1810" i="8"/>
  <c r="A1811" i="8"/>
  <c r="A1812" i="8"/>
  <c r="A1813" i="8"/>
  <c r="A1814" i="8"/>
  <c r="A1815" i="8"/>
  <c r="A1816" i="8"/>
  <c r="A1817" i="8"/>
  <c r="A1818" i="8"/>
  <c r="A1819" i="8"/>
  <c r="A1820" i="8"/>
  <c r="A1821" i="8"/>
  <c r="A1822" i="8"/>
  <c r="A1823" i="8"/>
  <c r="A1824" i="8"/>
  <c r="A1825" i="8"/>
  <c r="A1826" i="8"/>
  <c r="A1827" i="8"/>
  <c r="A1828" i="8"/>
  <c r="A1829" i="8"/>
  <c r="A1830" i="8"/>
  <c r="A1831" i="8"/>
  <c r="A1832" i="8"/>
  <c r="A1833" i="8"/>
  <c r="A1834" i="8"/>
  <c r="A1835" i="8"/>
  <c r="A1836" i="8"/>
  <c r="A1837" i="8"/>
  <c r="A1838" i="8"/>
  <c r="A1839" i="8"/>
  <c r="A1840" i="8"/>
  <c r="A1841" i="8"/>
  <c r="A1842" i="8"/>
  <c r="A1843" i="8"/>
  <c r="A1844" i="8"/>
  <c r="A1845" i="8"/>
  <c r="A1846" i="8"/>
  <c r="A1847" i="8"/>
  <c r="A1848" i="8"/>
  <c r="A1849" i="8"/>
  <c r="A1850" i="8"/>
  <c r="A1851" i="8"/>
  <c r="A1852" i="8"/>
  <c r="A1853" i="8"/>
  <c r="A1854" i="8"/>
  <c r="A1855" i="8"/>
  <c r="A1856" i="8"/>
  <c r="A1857" i="8"/>
  <c r="A1858" i="8"/>
  <c r="A1859" i="8"/>
  <c r="A1860" i="8"/>
  <c r="A1861" i="8"/>
  <c r="A1862" i="8"/>
  <c r="A1863" i="8"/>
  <c r="A1864" i="8"/>
  <c r="A1865" i="8"/>
  <c r="A1866" i="8"/>
  <c r="A1867" i="8"/>
  <c r="A1868" i="8"/>
  <c r="A1869" i="8"/>
  <c r="A1870" i="8"/>
  <c r="A1871" i="8"/>
  <c r="A1872" i="8"/>
  <c r="A1873" i="8"/>
  <c r="A1874" i="8"/>
  <c r="A1875" i="8"/>
  <c r="A1876" i="8"/>
  <c r="A1877" i="8"/>
  <c r="A1878" i="8"/>
  <c r="A1879" i="8"/>
  <c r="A1880" i="8"/>
  <c r="A1881" i="8"/>
  <c r="A1882" i="8"/>
  <c r="A1883" i="8"/>
  <c r="A1884" i="8"/>
  <c r="A1885" i="8"/>
  <c r="A1886" i="8"/>
  <c r="A1887" i="8"/>
  <c r="A1888" i="8"/>
  <c r="A1889" i="8"/>
  <c r="A1890" i="8"/>
  <c r="A1891" i="8"/>
  <c r="A1892" i="8"/>
  <c r="A1893" i="8"/>
  <c r="A1894" i="8"/>
  <c r="A1895" i="8"/>
  <c r="A1896" i="8"/>
  <c r="A1897" i="8"/>
  <c r="A1898" i="8"/>
  <c r="A1899" i="8"/>
  <c r="A1900" i="8"/>
  <c r="A1901" i="8"/>
  <c r="A1902" i="8"/>
  <c r="A1903" i="8"/>
  <c r="A1904" i="8"/>
  <c r="A1905" i="8"/>
  <c r="A1906" i="8"/>
  <c r="A1907" i="8"/>
  <c r="A1908" i="8"/>
  <c r="A1909" i="8"/>
  <c r="A1910" i="8"/>
  <c r="A1911" i="8"/>
  <c r="A1912" i="8"/>
  <c r="A1913" i="8"/>
  <c r="A1914" i="8"/>
  <c r="A1915" i="8"/>
  <c r="A1916" i="8"/>
  <c r="A1917" i="8"/>
  <c r="A1918" i="8"/>
  <c r="A1919" i="8"/>
  <c r="A1920" i="8"/>
  <c r="A1921" i="8"/>
  <c r="A1922" i="8"/>
  <c r="A1923" i="8"/>
  <c r="A1924" i="8"/>
  <c r="A1925" i="8"/>
  <c r="A1926" i="8"/>
  <c r="A1927" i="8"/>
  <c r="A1928" i="8"/>
  <c r="A1929" i="8"/>
  <c r="A1930" i="8"/>
  <c r="A1931" i="8"/>
  <c r="A1932" i="8"/>
  <c r="A1933" i="8"/>
  <c r="A1934" i="8"/>
  <c r="A1935" i="8"/>
  <c r="A1936" i="8"/>
  <c r="A1937" i="8"/>
  <c r="A1938" i="8"/>
  <c r="A1939" i="8"/>
  <c r="A1940" i="8"/>
  <c r="A1941" i="8"/>
  <c r="A1942" i="8"/>
  <c r="A1943" i="8"/>
  <c r="A1944" i="8"/>
  <c r="A1945" i="8"/>
  <c r="A1946" i="8"/>
  <c r="A1947" i="8"/>
  <c r="A1948" i="8"/>
  <c r="A1949" i="8"/>
  <c r="A1950" i="8"/>
  <c r="A1951" i="8"/>
  <c r="A1952" i="8"/>
  <c r="A1953" i="8"/>
  <c r="A1954" i="8"/>
  <c r="A1955" i="8"/>
  <c r="A1956" i="8"/>
  <c r="A1957" i="8"/>
  <c r="A1958" i="8"/>
  <c r="A1959" i="8"/>
  <c r="A1960" i="8"/>
  <c r="A1961" i="8"/>
  <c r="A1962" i="8"/>
  <c r="A1963" i="8"/>
  <c r="A1964" i="8"/>
  <c r="A1965" i="8"/>
  <c r="A1966" i="8"/>
  <c r="A1967" i="8"/>
  <c r="A1968" i="8"/>
  <c r="A1969" i="8"/>
  <c r="A1970" i="8"/>
  <c r="A1971" i="8"/>
  <c r="A1972" i="8"/>
  <c r="A1973" i="8"/>
  <c r="A1974" i="8"/>
  <c r="A1975" i="8"/>
  <c r="A1976" i="8"/>
  <c r="A1977" i="8"/>
  <c r="A1978" i="8"/>
  <c r="A1979" i="8"/>
  <c r="A1980" i="8"/>
  <c r="A1981" i="8"/>
  <c r="A1982" i="8"/>
  <c r="A1983" i="8"/>
  <c r="A1984" i="8"/>
  <c r="A1985" i="8"/>
  <c r="A1986" i="8"/>
  <c r="A1987" i="8"/>
  <c r="A1988" i="8"/>
  <c r="A1989" i="8"/>
  <c r="A1990" i="8"/>
  <c r="A1991" i="8"/>
  <c r="A1992" i="8"/>
  <c r="A1993" i="8"/>
  <c r="A1994" i="8"/>
  <c r="A1995" i="8"/>
  <c r="A1996" i="8"/>
  <c r="A1997" i="8"/>
  <c r="A1998" i="8"/>
  <c r="A1999" i="8"/>
  <c r="A2000" i="8"/>
  <c r="A2001" i="8"/>
  <c r="A2002" i="8"/>
  <c r="A2003" i="8"/>
  <c r="A2004" i="8"/>
  <c r="A2005" i="8"/>
  <c r="A2006" i="8"/>
  <c r="A2007" i="8"/>
  <c r="A2008" i="8"/>
  <c r="A2009" i="8"/>
  <c r="A2010" i="8"/>
  <c r="A2011" i="8"/>
  <c r="A2012" i="8"/>
  <c r="A2013" i="8"/>
  <c r="A2014" i="8"/>
  <c r="A2015" i="8"/>
  <c r="A2016" i="8"/>
  <c r="A2017" i="8"/>
  <c r="A2018" i="8"/>
  <c r="A2019" i="8"/>
  <c r="A2020" i="8"/>
  <c r="A2021" i="8"/>
  <c r="A2022" i="8"/>
  <c r="A2023" i="8"/>
  <c r="A2024" i="8"/>
  <c r="A2025" i="8"/>
  <c r="A2026" i="8"/>
  <c r="A2027" i="8"/>
  <c r="A2028" i="8"/>
  <c r="A2029" i="8"/>
  <c r="A2030" i="8"/>
  <c r="A2031" i="8"/>
  <c r="A2032" i="8"/>
  <c r="A2033" i="8"/>
  <c r="A2034" i="8"/>
  <c r="A2035" i="8"/>
  <c r="A2036" i="8"/>
  <c r="A2037" i="8"/>
  <c r="A2038" i="8"/>
  <c r="A2039" i="8"/>
  <c r="A2040" i="8"/>
  <c r="A2041" i="8"/>
  <c r="A2042" i="8"/>
  <c r="A2043" i="8"/>
  <c r="A2044" i="8"/>
  <c r="A2045" i="8"/>
  <c r="A2046" i="8"/>
  <c r="A2047" i="8"/>
  <c r="A2048" i="8"/>
  <c r="A2049" i="8"/>
  <c r="A2050" i="8"/>
  <c r="A2051" i="8"/>
  <c r="A2052" i="8"/>
  <c r="A2053" i="8"/>
  <c r="A2054" i="8"/>
  <c r="A2055" i="8"/>
  <c r="A2056" i="8"/>
  <c r="A2057" i="8"/>
  <c r="A2058" i="8"/>
  <c r="A2059" i="8"/>
  <c r="A2060" i="8"/>
  <c r="A2061" i="8"/>
  <c r="A2062" i="8"/>
  <c r="A2063" i="8"/>
  <c r="A2064" i="8"/>
  <c r="A2065" i="8"/>
  <c r="A2066" i="8"/>
  <c r="A2067" i="8"/>
  <c r="A2068" i="8"/>
  <c r="A2069" i="8"/>
  <c r="A2070" i="8"/>
  <c r="A2071" i="8"/>
  <c r="A2072" i="8"/>
  <c r="A2073" i="8"/>
  <c r="A2074" i="8"/>
  <c r="A2075" i="8"/>
  <c r="A2076" i="8"/>
  <c r="A2077" i="8"/>
  <c r="A2078" i="8"/>
  <c r="A2079" i="8"/>
  <c r="A2080" i="8"/>
  <c r="A2081" i="8"/>
  <c r="A2082" i="8"/>
  <c r="A2083" i="8"/>
  <c r="A2084" i="8"/>
  <c r="A2085" i="8"/>
  <c r="A2086" i="8"/>
  <c r="A2087" i="8"/>
  <c r="A2088" i="8"/>
  <c r="A2089" i="8"/>
  <c r="A2090" i="8"/>
  <c r="A2091" i="8"/>
  <c r="A2092" i="8"/>
  <c r="A2093" i="8"/>
  <c r="A2094" i="8"/>
  <c r="A2095" i="8"/>
  <c r="A2096" i="8"/>
  <c r="A2097" i="8"/>
  <c r="A2098" i="8"/>
  <c r="A2099" i="8"/>
  <c r="A2100" i="8"/>
  <c r="A2101" i="8"/>
  <c r="A2102" i="8"/>
  <c r="A2103" i="8"/>
  <c r="A2104" i="8"/>
  <c r="A2105" i="8"/>
  <c r="A2106" i="8"/>
  <c r="A2107" i="8"/>
  <c r="A2108" i="8"/>
  <c r="A2109" i="8"/>
  <c r="A2110" i="8"/>
  <c r="A2111" i="8"/>
  <c r="A2112" i="8"/>
  <c r="A2113" i="8"/>
  <c r="A2114" i="8"/>
  <c r="A2115" i="8"/>
  <c r="A2116" i="8"/>
  <c r="A2117" i="8"/>
  <c r="A2118" i="8"/>
  <c r="A2119" i="8"/>
  <c r="A2120" i="8"/>
  <c r="A2121" i="8"/>
  <c r="A2122" i="8"/>
  <c r="A2123" i="8"/>
  <c r="A2124" i="8"/>
  <c r="A2125" i="8"/>
  <c r="A2126" i="8"/>
  <c r="A2127" i="8"/>
  <c r="A2128" i="8"/>
  <c r="A2129" i="8"/>
  <c r="A2130" i="8"/>
  <c r="A2131" i="8"/>
  <c r="A2132" i="8"/>
  <c r="A2133" i="8"/>
  <c r="A2134" i="8"/>
  <c r="A2135" i="8"/>
  <c r="A2136" i="8"/>
  <c r="A2137" i="8"/>
  <c r="A2138" i="8"/>
  <c r="A2139" i="8"/>
  <c r="A2140" i="8"/>
  <c r="A2141" i="8"/>
  <c r="A2142" i="8"/>
  <c r="A2143" i="8"/>
  <c r="A2144" i="8"/>
  <c r="A2145" i="8"/>
  <c r="A2146" i="8"/>
  <c r="A2147" i="8"/>
  <c r="A2148" i="8"/>
  <c r="A2149" i="8"/>
  <c r="A2150" i="8"/>
  <c r="A2151" i="8"/>
  <c r="A2152" i="8"/>
  <c r="A2153" i="8"/>
  <c r="A2154" i="8"/>
  <c r="A2155" i="8"/>
  <c r="A2156" i="8"/>
  <c r="A2157" i="8"/>
  <c r="A2158" i="8"/>
  <c r="A2159" i="8"/>
  <c r="A2160" i="8"/>
  <c r="A2161" i="8"/>
  <c r="A2162" i="8"/>
  <c r="A2163" i="8"/>
  <c r="A2164" i="8"/>
  <c r="A2165" i="8"/>
  <c r="A2166" i="8"/>
  <c r="A2167" i="8"/>
  <c r="A2168" i="8"/>
  <c r="A2169" i="8"/>
  <c r="A2170" i="8"/>
  <c r="A2171" i="8"/>
  <c r="A2172" i="8"/>
  <c r="A2173" i="8"/>
  <c r="A2174" i="8"/>
  <c r="A2175" i="8"/>
  <c r="A2176" i="8"/>
  <c r="A2177" i="8"/>
  <c r="A2178" i="8"/>
  <c r="A2179" i="8"/>
  <c r="A2180" i="8"/>
  <c r="A2181" i="8"/>
  <c r="A2182" i="8"/>
  <c r="A2183" i="8"/>
  <c r="A2184" i="8"/>
  <c r="A2185" i="8"/>
  <c r="A2186" i="8"/>
  <c r="A2187" i="8"/>
  <c r="A2188" i="8"/>
  <c r="A2189" i="8"/>
  <c r="A2190" i="8"/>
  <c r="A2191" i="8"/>
  <c r="A2192" i="8"/>
  <c r="A2193" i="8"/>
  <c r="A2194" i="8"/>
  <c r="A2195" i="8"/>
  <c r="A2196" i="8"/>
  <c r="A2197" i="8"/>
  <c r="A2198" i="8"/>
  <c r="A2199" i="8"/>
  <c r="A2200" i="8"/>
  <c r="A2201" i="8"/>
  <c r="A2202" i="8"/>
  <c r="A2203" i="8"/>
  <c r="A2204" i="8"/>
  <c r="A2205" i="8"/>
  <c r="A2206" i="8"/>
  <c r="A2207" i="8"/>
  <c r="A2208" i="8"/>
  <c r="A2209" i="8"/>
  <c r="A2210" i="8"/>
  <c r="A2211" i="8"/>
  <c r="A2212" i="8"/>
  <c r="A2213" i="8"/>
  <c r="A2214" i="8"/>
  <c r="A2215" i="8"/>
  <c r="A2216" i="8"/>
  <c r="A2217" i="8"/>
  <c r="A2218" i="8"/>
  <c r="A2219" i="8"/>
  <c r="A2220" i="8"/>
  <c r="A2221" i="8"/>
  <c r="A2222" i="8"/>
  <c r="A2223" i="8"/>
  <c r="A2224" i="8"/>
  <c r="A2225" i="8"/>
  <c r="A2226" i="8"/>
  <c r="A2227" i="8"/>
  <c r="A2228" i="8"/>
  <c r="A2229" i="8"/>
  <c r="A2230" i="8"/>
  <c r="A2231" i="8"/>
  <c r="A2232" i="8"/>
  <c r="A2233" i="8"/>
  <c r="A2234" i="8"/>
  <c r="A2235" i="8"/>
  <c r="A2236" i="8"/>
  <c r="A2237" i="8"/>
  <c r="A2238" i="8"/>
  <c r="A2239" i="8"/>
  <c r="A2240" i="8"/>
  <c r="A2241" i="8"/>
  <c r="A2242" i="8"/>
  <c r="A2243" i="8"/>
  <c r="A2244" i="8"/>
  <c r="A2245" i="8"/>
  <c r="A2246" i="8"/>
  <c r="A2247" i="8"/>
  <c r="A2248" i="8"/>
  <c r="A2249" i="8"/>
  <c r="A2250" i="8"/>
  <c r="A2251" i="8"/>
  <c r="A2252" i="8"/>
  <c r="A2253" i="8"/>
  <c r="A2254" i="8"/>
  <c r="A2255" i="8"/>
  <c r="A2256" i="8"/>
  <c r="A2257" i="8"/>
  <c r="A2258" i="8"/>
  <c r="A2259" i="8"/>
  <c r="A2260" i="8"/>
  <c r="A2261" i="8"/>
  <c r="A2262" i="8"/>
  <c r="A2263" i="8"/>
  <c r="A2264" i="8"/>
  <c r="A2265" i="8"/>
  <c r="A2266" i="8"/>
  <c r="A2267" i="8"/>
  <c r="A2268" i="8"/>
  <c r="A2269" i="8"/>
  <c r="A2270" i="8"/>
  <c r="A2271" i="8"/>
  <c r="A2272" i="8"/>
  <c r="A2273" i="8"/>
  <c r="A2274" i="8"/>
  <c r="A2275" i="8"/>
  <c r="A2276" i="8"/>
  <c r="A2277" i="8"/>
  <c r="A2278" i="8"/>
  <c r="A2279" i="8"/>
  <c r="A2280" i="8"/>
  <c r="A2281" i="8"/>
  <c r="A2282" i="8"/>
  <c r="A2283" i="8"/>
  <c r="A2284" i="8"/>
  <c r="A2285" i="8"/>
  <c r="A2286" i="8"/>
  <c r="A2287" i="8"/>
  <c r="A2288" i="8"/>
  <c r="A2289" i="8"/>
  <c r="A2290" i="8"/>
  <c r="A2291" i="8"/>
  <c r="A2292" i="8"/>
  <c r="A2293" i="8"/>
  <c r="A2294" i="8"/>
  <c r="A2295" i="8"/>
  <c r="A2296" i="8"/>
  <c r="A2297" i="8"/>
  <c r="A2298" i="8"/>
  <c r="A2299" i="8"/>
  <c r="A2300" i="8"/>
  <c r="A2301" i="8"/>
  <c r="A2302" i="8"/>
  <c r="A2303" i="8"/>
  <c r="A2304" i="8"/>
  <c r="A2305" i="8"/>
  <c r="A2306" i="8"/>
  <c r="A2307" i="8"/>
  <c r="A2308" i="8"/>
  <c r="A2309" i="8"/>
  <c r="A2310" i="8"/>
  <c r="A2311" i="8"/>
  <c r="A2312" i="8"/>
  <c r="A2313" i="8"/>
  <c r="A2314" i="8"/>
  <c r="A2315" i="8"/>
  <c r="A2316" i="8"/>
  <c r="A2317" i="8"/>
  <c r="A2318" i="8"/>
  <c r="A2319" i="8"/>
  <c r="A2320" i="8"/>
  <c r="A2321" i="8"/>
  <c r="A2322" i="8"/>
  <c r="A2323" i="8"/>
  <c r="A2324" i="8"/>
  <c r="A2325" i="8"/>
  <c r="A2326" i="8"/>
  <c r="A2327" i="8"/>
  <c r="A2328" i="8"/>
  <c r="A2329" i="8"/>
  <c r="A2330" i="8"/>
  <c r="A2331" i="8"/>
  <c r="A2332" i="8"/>
  <c r="A2333" i="8"/>
  <c r="A2334" i="8"/>
  <c r="A2335" i="8"/>
  <c r="A2336" i="8"/>
  <c r="A2337" i="8"/>
  <c r="A2338" i="8"/>
  <c r="A2339" i="8"/>
  <c r="A2340" i="8"/>
  <c r="A2341" i="8"/>
  <c r="A2342" i="8"/>
  <c r="A2343" i="8"/>
  <c r="A2344" i="8"/>
  <c r="A2345" i="8"/>
  <c r="A2346" i="8"/>
  <c r="A2347" i="8"/>
  <c r="A2348" i="8"/>
  <c r="A2349" i="8"/>
  <c r="A2350" i="8"/>
  <c r="A2351" i="8"/>
  <c r="A2352" i="8"/>
  <c r="A2353" i="8"/>
  <c r="A2354" i="8"/>
  <c r="A2355" i="8"/>
  <c r="A2356" i="8"/>
  <c r="A2357" i="8"/>
  <c r="A2358" i="8"/>
  <c r="A2359" i="8"/>
  <c r="A2360" i="8"/>
  <c r="A2361" i="8"/>
  <c r="A2362" i="8"/>
  <c r="A2363" i="8"/>
  <c r="A2364" i="8"/>
  <c r="A2365" i="8"/>
  <c r="A2366" i="8"/>
  <c r="A2367" i="8"/>
  <c r="A2368" i="8"/>
  <c r="A2369" i="8"/>
  <c r="A2370" i="8"/>
  <c r="A2371" i="8"/>
  <c r="A2372" i="8"/>
  <c r="A2373" i="8"/>
  <c r="A2374" i="8"/>
  <c r="A2375" i="8"/>
  <c r="A2376" i="8"/>
  <c r="A2377" i="8"/>
  <c r="A2378" i="8"/>
  <c r="A2379" i="8"/>
  <c r="A2380" i="8"/>
  <c r="A2381" i="8"/>
  <c r="A2382" i="8"/>
  <c r="A2383" i="8"/>
  <c r="A2384" i="8"/>
  <c r="A2385" i="8"/>
  <c r="A2386" i="8"/>
  <c r="A2387" i="8"/>
  <c r="A2388" i="8"/>
  <c r="A2389" i="8"/>
  <c r="A2390" i="8"/>
  <c r="A2391" i="8"/>
  <c r="A2392" i="8"/>
  <c r="A2393" i="8"/>
  <c r="A2394" i="8"/>
  <c r="A2395" i="8"/>
  <c r="A2396" i="8"/>
  <c r="A2397" i="8"/>
  <c r="A2398" i="8"/>
  <c r="A2399" i="8"/>
  <c r="A2400" i="8"/>
  <c r="A2401" i="8"/>
  <c r="A2402" i="8"/>
  <c r="A2403" i="8"/>
  <c r="A2404" i="8"/>
  <c r="A2405" i="8"/>
  <c r="A2406" i="8"/>
  <c r="A2407" i="8"/>
  <c r="A2408" i="8"/>
  <c r="A2409" i="8"/>
  <c r="A2410" i="8"/>
  <c r="A2411" i="8"/>
  <c r="A2412" i="8"/>
  <c r="A2413" i="8"/>
  <c r="A2414" i="8"/>
  <c r="A2415" i="8"/>
  <c r="A2416" i="8"/>
  <c r="A2417" i="8"/>
  <c r="A2418" i="8"/>
  <c r="A2419" i="8"/>
  <c r="A2420" i="8"/>
  <c r="A2421" i="8"/>
  <c r="A2422" i="8"/>
  <c r="A2423" i="8"/>
  <c r="A2424" i="8"/>
  <c r="A2425" i="8"/>
  <c r="A2426" i="8"/>
  <c r="A2427" i="8"/>
  <c r="A2428" i="8"/>
  <c r="A2429" i="8"/>
  <c r="A2430" i="8"/>
  <c r="A2431" i="8"/>
  <c r="A2432" i="8"/>
  <c r="A2433" i="8"/>
  <c r="A2434" i="8"/>
  <c r="A2435" i="8"/>
  <c r="A2436" i="8"/>
  <c r="A2437" i="8"/>
  <c r="A2438" i="8"/>
  <c r="A2439" i="8"/>
  <c r="A2440" i="8"/>
  <c r="A2441" i="8"/>
  <c r="A2442" i="8"/>
  <c r="A2443" i="8"/>
  <c r="A2444" i="8"/>
  <c r="A2445" i="8"/>
  <c r="A2446" i="8"/>
  <c r="A2447" i="8"/>
  <c r="A2448" i="8"/>
  <c r="A2449" i="8"/>
  <c r="A2450" i="8"/>
  <c r="A2451" i="8"/>
  <c r="A2452" i="8"/>
  <c r="A2453" i="8"/>
  <c r="A2454" i="8"/>
  <c r="A2455" i="8"/>
  <c r="A2456" i="8"/>
  <c r="A2457" i="8"/>
  <c r="A2458" i="8"/>
  <c r="A2459" i="8"/>
  <c r="A2460" i="8"/>
  <c r="A2461" i="8"/>
  <c r="A2462" i="8"/>
  <c r="A2463" i="8"/>
  <c r="A2464" i="8"/>
  <c r="A2465" i="8"/>
  <c r="A2466" i="8"/>
  <c r="A2467" i="8"/>
  <c r="A2468" i="8"/>
  <c r="A2469" i="8"/>
  <c r="A2470" i="8"/>
  <c r="A2471" i="8"/>
  <c r="A2472" i="8"/>
  <c r="A2473" i="8"/>
  <c r="A2474" i="8"/>
  <c r="A2475" i="8"/>
  <c r="A2476" i="8"/>
  <c r="A2477" i="8"/>
  <c r="A2478" i="8"/>
  <c r="A2479" i="8"/>
  <c r="A2480" i="8"/>
  <c r="A2481" i="8"/>
  <c r="A2482" i="8"/>
  <c r="A2483" i="8"/>
  <c r="A2484" i="8"/>
  <c r="A2485" i="8"/>
  <c r="A2486" i="8"/>
  <c r="A2487" i="8"/>
  <c r="A2488" i="8"/>
  <c r="A2489" i="8"/>
  <c r="A2490" i="8"/>
  <c r="A2491" i="8"/>
  <c r="A2492" i="8"/>
  <c r="A2493" i="8"/>
  <c r="A2494" i="8"/>
  <c r="A2495" i="8"/>
  <c r="A2496" i="8"/>
  <c r="A2497" i="8"/>
  <c r="A2498" i="8"/>
  <c r="A2499" i="8"/>
  <c r="A2500" i="8"/>
  <c r="A2501" i="8"/>
  <c r="A2502" i="8"/>
  <c r="A2503" i="8"/>
  <c r="A2504" i="8"/>
  <c r="A2505" i="8"/>
  <c r="A2506" i="8"/>
  <c r="A2507" i="8"/>
  <c r="A2508" i="8"/>
  <c r="A2509" i="8"/>
  <c r="A2510" i="8"/>
  <c r="A2511" i="8"/>
  <c r="A2512" i="8"/>
  <c r="A2513" i="8"/>
  <c r="A2514" i="8"/>
  <c r="A2515" i="8"/>
  <c r="A2516" i="8"/>
  <c r="A2517" i="8"/>
  <c r="A2518" i="8"/>
  <c r="A2519" i="8"/>
  <c r="A2520" i="8"/>
  <c r="A2521" i="8"/>
  <c r="A2522" i="8"/>
  <c r="A2523" i="8"/>
  <c r="A2524" i="8"/>
  <c r="A2525" i="8"/>
  <c r="A2526" i="8"/>
  <c r="A2527" i="8"/>
  <c r="A2528" i="8"/>
  <c r="A2529" i="8"/>
  <c r="A2530" i="8"/>
  <c r="A2531" i="8"/>
  <c r="A2532" i="8"/>
  <c r="A2533" i="8"/>
  <c r="A2534" i="8"/>
  <c r="A2535" i="8"/>
  <c r="A2536" i="8"/>
  <c r="A2537" i="8"/>
  <c r="A2538" i="8"/>
  <c r="A2539" i="8"/>
  <c r="A2540" i="8"/>
  <c r="A2541" i="8"/>
  <c r="A2542" i="8"/>
  <c r="A2543" i="8"/>
  <c r="A2544" i="8"/>
  <c r="A2545" i="8"/>
  <c r="A2546" i="8"/>
  <c r="A2547" i="8"/>
  <c r="A2548" i="8"/>
  <c r="A2549" i="8"/>
  <c r="A2550" i="8"/>
  <c r="A2551" i="8"/>
  <c r="A2552" i="8"/>
  <c r="A2553" i="8"/>
  <c r="A2554" i="8"/>
  <c r="A2555" i="8"/>
  <c r="A2556" i="8"/>
  <c r="A2557" i="8"/>
  <c r="A2558" i="8"/>
  <c r="A2559" i="8"/>
  <c r="A2560" i="8"/>
  <c r="A2561" i="8"/>
  <c r="A2562" i="8"/>
  <c r="A2563" i="8"/>
  <c r="A2564" i="8"/>
  <c r="A2565" i="8"/>
  <c r="A2566" i="8"/>
  <c r="A2567" i="8"/>
  <c r="A2568" i="8"/>
  <c r="A2569" i="8"/>
  <c r="A2570" i="8"/>
  <c r="A2571" i="8"/>
  <c r="A2572" i="8"/>
  <c r="A2573" i="8"/>
  <c r="A2574" i="8"/>
  <c r="A2575" i="8"/>
  <c r="A2576" i="8"/>
  <c r="A2577" i="8"/>
  <c r="A2578" i="8"/>
  <c r="A2579" i="8"/>
  <c r="A2580" i="8"/>
  <c r="A2581" i="8"/>
  <c r="A2582" i="8"/>
  <c r="A2583" i="8"/>
  <c r="A2584" i="8"/>
  <c r="A2585" i="8"/>
  <c r="A2586" i="8"/>
  <c r="A2587" i="8"/>
  <c r="A2588" i="8"/>
  <c r="A2589" i="8"/>
  <c r="A2590" i="8"/>
  <c r="A2591" i="8"/>
  <c r="A2592" i="8"/>
  <c r="A2593" i="8"/>
  <c r="A2594" i="8"/>
  <c r="A2595" i="8"/>
  <c r="A2596" i="8"/>
  <c r="A2597" i="8"/>
  <c r="A2598" i="8"/>
  <c r="A2599" i="8"/>
  <c r="A2600" i="8"/>
  <c r="A2601" i="8"/>
  <c r="A2602" i="8"/>
  <c r="A2603" i="8"/>
  <c r="A2604" i="8"/>
  <c r="A2605" i="8"/>
  <c r="A2606" i="8"/>
  <c r="A2607" i="8"/>
  <c r="A2608" i="8"/>
  <c r="A2609" i="8"/>
  <c r="A2610" i="8"/>
  <c r="A2611" i="8"/>
  <c r="A2612" i="8"/>
  <c r="A2613" i="8"/>
  <c r="A2614" i="8"/>
  <c r="A2615" i="8"/>
  <c r="A2616" i="8"/>
  <c r="A2617" i="8"/>
  <c r="A2618" i="8"/>
  <c r="A2619" i="8"/>
  <c r="A2620" i="8"/>
  <c r="A2621" i="8"/>
  <c r="A2622" i="8"/>
  <c r="A2623" i="8"/>
  <c r="A2624" i="8"/>
  <c r="A2625" i="8"/>
  <c r="A2626" i="8"/>
  <c r="A2627" i="8"/>
  <c r="A2628" i="8"/>
  <c r="A2629" i="8"/>
  <c r="A2630" i="8"/>
  <c r="A2631" i="8"/>
  <c r="A2632" i="8"/>
  <c r="A2633" i="8"/>
  <c r="A2634" i="8"/>
  <c r="A2635" i="8"/>
  <c r="A2636" i="8"/>
  <c r="A2637" i="8"/>
  <c r="A2638" i="8"/>
  <c r="A2639" i="8"/>
  <c r="A2640" i="8"/>
  <c r="A2641" i="8"/>
  <c r="A2642" i="8"/>
  <c r="A2643" i="8"/>
  <c r="A2644" i="8"/>
  <c r="A2645" i="8"/>
  <c r="A2646" i="8"/>
  <c r="A2647" i="8"/>
  <c r="A2648" i="8"/>
  <c r="A2649" i="8"/>
  <c r="A2650" i="8"/>
  <c r="A2651" i="8"/>
  <c r="A2652" i="8"/>
  <c r="A2653" i="8"/>
  <c r="A2654" i="8"/>
  <c r="A2655" i="8"/>
  <c r="A2656" i="8"/>
  <c r="A2657" i="8"/>
  <c r="A2658" i="8"/>
  <c r="A2659" i="8"/>
  <c r="A2660" i="8"/>
  <c r="A2661" i="8"/>
  <c r="A2662" i="8"/>
  <c r="A2663" i="8"/>
  <c r="A2664" i="8"/>
  <c r="A2665" i="8"/>
  <c r="A2666" i="8"/>
  <c r="A2667" i="8"/>
  <c r="A2668" i="8"/>
  <c r="A2669" i="8"/>
  <c r="A2670" i="8"/>
  <c r="A2671" i="8"/>
  <c r="A2672" i="8"/>
  <c r="A2673" i="8"/>
  <c r="A2674" i="8"/>
  <c r="A2675" i="8"/>
  <c r="A2676" i="8"/>
  <c r="A2677" i="8"/>
  <c r="A2678" i="8"/>
  <c r="A2679" i="8"/>
  <c r="A2680" i="8"/>
  <c r="A2681" i="8"/>
  <c r="A2682" i="8"/>
  <c r="A2683" i="8"/>
  <c r="A2684" i="8"/>
  <c r="A2685" i="8"/>
  <c r="A2686" i="8"/>
  <c r="A2687" i="8"/>
  <c r="A2688" i="8"/>
  <c r="A2689" i="8"/>
  <c r="A2690" i="8"/>
  <c r="A2691" i="8"/>
  <c r="A2692" i="8"/>
  <c r="A2693" i="8"/>
  <c r="A2694" i="8"/>
  <c r="A2695" i="8"/>
  <c r="A2696" i="8"/>
  <c r="A2697" i="8"/>
  <c r="A2698" i="8"/>
  <c r="A2699" i="8"/>
  <c r="A2700" i="8"/>
  <c r="A2701" i="8"/>
  <c r="A2702" i="8"/>
  <c r="A2703" i="8"/>
  <c r="A2704" i="8"/>
  <c r="A2705" i="8"/>
  <c r="A2706" i="8"/>
  <c r="A2707" i="8"/>
  <c r="A2708" i="8"/>
  <c r="A2709" i="8"/>
  <c r="A2710" i="8"/>
  <c r="A2711" i="8"/>
  <c r="A2712" i="8"/>
  <c r="A2713" i="8"/>
  <c r="A2714" i="8"/>
  <c r="A2715" i="8"/>
  <c r="A2716" i="8"/>
  <c r="A2717" i="8"/>
  <c r="A2718" i="8"/>
  <c r="A2719" i="8"/>
  <c r="A2720" i="8"/>
  <c r="A2721" i="8"/>
  <c r="A2722" i="8"/>
  <c r="A2723" i="8"/>
  <c r="A2724" i="8"/>
  <c r="A2725" i="8"/>
  <c r="A2726" i="8"/>
  <c r="A2727" i="8"/>
  <c r="A2728" i="8"/>
  <c r="A2729" i="8"/>
  <c r="A2730" i="8"/>
  <c r="A2731" i="8"/>
  <c r="A2732" i="8"/>
  <c r="A2733" i="8"/>
  <c r="A2734" i="8"/>
  <c r="A2735" i="8"/>
  <c r="A2736" i="8"/>
  <c r="A2737" i="8"/>
  <c r="A2738" i="8"/>
  <c r="A2739" i="8"/>
  <c r="A2740" i="8"/>
  <c r="A2741" i="8"/>
  <c r="A2742" i="8"/>
  <c r="A2743" i="8"/>
  <c r="A2744" i="8"/>
  <c r="A2745" i="8"/>
  <c r="A2746" i="8"/>
  <c r="A2747" i="8"/>
  <c r="A2748" i="8"/>
  <c r="A2749" i="8"/>
  <c r="A2750" i="8"/>
  <c r="A2751" i="8"/>
  <c r="A2752" i="8"/>
  <c r="A2753" i="8"/>
  <c r="A2754" i="8"/>
  <c r="A2755" i="8"/>
  <c r="A2756" i="8"/>
  <c r="A2757" i="8"/>
  <c r="A2758" i="8"/>
  <c r="A2759" i="8"/>
  <c r="A2760" i="8"/>
  <c r="A2761" i="8"/>
  <c r="A2762" i="8"/>
  <c r="A2763" i="8"/>
  <c r="A2764" i="8"/>
  <c r="A2765" i="8"/>
  <c r="A2766" i="8"/>
  <c r="A2767" i="8"/>
  <c r="A2768" i="8"/>
  <c r="A2769" i="8"/>
  <c r="A2770" i="8"/>
  <c r="A2771" i="8"/>
  <c r="A2772" i="8"/>
  <c r="A2773" i="8"/>
  <c r="A2774" i="8"/>
  <c r="A2775" i="8"/>
  <c r="A2776" i="8"/>
  <c r="A2777" i="8"/>
  <c r="A2778" i="8"/>
  <c r="A2779" i="8"/>
  <c r="A2780" i="8"/>
  <c r="A2781" i="8"/>
  <c r="A2782" i="8"/>
  <c r="A2783" i="8"/>
  <c r="A2784" i="8"/>
  <c r="A2785" i="8"/>
  <c r="A2786" i="8"/>
  <c r="A2787" i="8"/>
  <c r="A2788" i="8"/>
  <c r="A2789" i="8"/>
  <c r="A2790" i="8"/>
  <c r="A2791" i="8"/>
  <c r="A2792" i="8"/>
  <c r="A2793" i="8"/>
  <c r="A2794" i="8"/>
  <c r="A2795" i="8"/>
  <c r="A2796" i="8"/>
  <c r="A2797" i="8"/>
  <c r="A2798" i="8"/>
  <c r="A2799" i="8"/>
  <c r="A2800" i="8"/>
  <c r="A2801" i="8"/>
  <c r="E2" i="23"/>
  <c r="E36" i="12" s="1"/>
  <c r="D2" i="23"/>
  <c r="D36" i="12" s="1"/>
  <c r="C2" i="23"/>
  <c r="C36" i="12" s="1"/>
  <c r="B2" i="23"/>
  <c r="B36" i="12" s="1"/>
  <c r="D2005" i="5"/>
  <c r="E2005" i="5"/>
  <c r="D2006" i="5"/>
  <c r="E2006" i="5"/>
  <c r="D2007" i="5"/>
  <c r="E2007" i="5"/>
  <c r="D2008" i="5"/>
  <c r="E2008" i="5"/>
  <c r="D2009" i="5"/>
  <c r="E2009" i="5"/>
  <c r="D2010" i="5"/>
  <c r="E2010" i="5"/>
  <c r="D2011" i="5"/>
  <c r="E2011" i="5"/>
  <c r="D2012" i="5"/>
  <c r="E2012" i="5"/>
  <c r="D2013" i="5"/>
  <c r="E2013" i="5"/>
  <c r="D2014" i="5"/>
  <c r="E2014" i="5"/>
  <c r="D2015" i="5"/>
  <c r="E2015" i="5"/>
  <c r="D2016" i="5"/>
  <c r="E2016" i="5"/>
  <c r="D2017" i="5"/>
  <c r="E2017" i="5"/>
  <c r="D2018" i="5"/>
  <c r="E2018" i="5"/>
  <c r="D2019" i="5"/>
  <c r="E2019" i="5"/>
  <c r="D2020" i="5"/>
  <c r="E2020" i="5"/>
  <c r="D2021" i="5"/>
  <c r="E2021" i="5"/>
  <c r="D2022" i="5"/>
  <c r="E2022" i="5"/>
  <c r="D2023" i="5"/>
  <c r="E2023" i="5"/>
  <c r="D2024" i="5"/>
  <c r="E2024" i="5"/>
  <c r="D2025" i="5"/>
  <c r="E2025" i="5"/>
  <c r="D2026" i="5"/>
  <c r="E2026" i="5"/>
  <c r="D2027" i="5"/>
  <c r="E2027" i="5"/>
  <c r="D2028" i="5"/>
  <c r="E2028" i="5"/>
  <c r="D2029" i="5"/>
  <c r="E2029" i="5"/>
  <c r="D2030" i="5"/>
  <c r="E2030" i="5"/>
  <c r="D2031" i="5"/>
  <c r="E2031" i="5"/>
  <c r="D2032" i="5"/>
  <c r="E2032" i="5"/>
  <c r="D2033" i="5"/>
  <c r="E2033" i="5"/>
  <c r="D2034" i="5"/>
  <c r="E2034" i="5"/>
  <c r="D2035" i="5"/>
  <c r="E2035" i="5"/>
  <c r="D2036" i="5"/>
  <c r="E2036" i="5"/>
  <c r="D2037" i="5"/>
  <c r="E2037" i="5"/>
  <c r="D2038" i="5"/>
  <c r="E2038" i="5"/>
  <c r="D2039" i="5"/>
  <c r="E2039" i="5"/>
  <c r="D2040" i="5"/>
  <c r="E2040" i="5"/>
  <c r="D2041" i="5"/>
  <c r="E2041" i="5"/>
  <c r="D2042" i="5"/>
  <c r="E2042" i="5"/>
  <c r="D2043" i="5"/>
  <c r="E2043" i="5"/>
  <c r="D2044" i="5"/>
  <c r="E2044" i="5"/>
  <c r="D2045" i="5"/>
  <c r="E2045" i="5"/>
  <c r="D2046" i="5"/>
  <c r="E2046" i="5"/>
  <c r="D2047" i="5"/>
  <c r="E2047" i="5"/>
  <c r="D2048" i="5"/>
  <c r="E2048" i="5"/>
  <c r="D2049" i="5"/>
  <c r="E2049" i="5"/>
  <c r="D2050" i="5"/>
  <c r="E2050" i="5"/>
  <c r="D2051" i="5"/>
  <c r="E2051" i="5"/>
  <c r="D2052" i="5"/>
  <c r="E2052" i="5"/>
  <c r="D2053" i="5"/>
  <c r="E2053" i="5"/>
  <c r="D2054" i="5"/>
  <c r="E2054" i="5"/>
  <c r="D2055" i="5"/>
  <c r="E2055" i="5"/>
  <c r="D2056" i="5"/>
  <c r="E2056" i="5"/>
  <c r="D2057" i="5"/>
  <c r="E2057" i="5"/>
  <c r="D2058" i="5"/>
  <c r="E2058" i="5"/>
  <c r="D2059" i="5"/>
  <c r="E2059" i="5"/>
  <c r="D2060" i="5"/>
  <c r="E2060" i="5"/>
  <c r="D2061" i="5"/>
  <c r="E2061" i="5"/>
  <c r="D2062" i="5"/>
  <c r="E2062" i="5"/>
  <c r="D2063" i="5"/>
  <c r="E2063" i="5"/>
  <c r="D2064" i="5"/>
  <c r="E2064" i="5"/>
  <c r="D2065" i="5"/>
  <c r="E2065" i="5"/>
  <c r="D2066" i="5"/>
  <c r="E2066" i="5"/>
  <c r="D2067" i="5"/>
  <c r="E2067" i="5"/>
  <c r="D2068" i="5"/>
  <c r="E2068" i="5"/>
  <c r="D2069" i="5"/>
  <c r="E2069" i="5"/>
  <c r="D2070" i="5"/>
  <c r="E2070" i="5"/>
  <c r="D2071" i="5"/>
  <c r="E2071" i="5"/>
  <c r="D2072" i="5"/>
  <c r="E2072" i="5"/>
  <c r="D2073" i="5"/>
  <c r="E2073" i="5"/>
  <c r="D2074" i="5"/>
  <c r="E2074" i="5"/>
  <c r="D2075" i="5"/>
  <c r="E2075" i="5"/>
  <c r="D2076" i="5"/>
  <c r="E2076" i="5"/>
  <c r="D2077" i="5"/>
  <c r="E2077" i="5"/>
  <c r="D2078" i="5"/>
  <c r="E2078" i="5"/>
  <c r="D2079" i="5"/>
  <c r="E2079" i="5"/>
  <c r="D2080" i="5"/>
  <c r="E2080" i="5"/>
  <c r="D2081" i="5"/>
  <c r="E2081" i="5"/>
  <c r="D2082" i="5"/>
  <c r="E2082" i="5"/>
  <c r="D2083" i="5"/>
  <c r="E2083" i="5"/>
  <c r="D2084" i="5"/>
  <c r="E2084" i="5"/>
  <c r="D2085" i="5"/>
  <c r="E2085" i="5"/>
  <c r="D2086" i="5"/>
  <c r="E2086" i="5"/>
  <c r="D2087" i="5"/>
  <c r="E2087" i="5"/>
  <c r="D2088" i="5"/>
  <c r="E2088" i="5"/>
  <c r="D2089" i="5"/>
  <c r="E2089" i="5"/>
  <c r="D2090" i="5"/>
  <c r="E2090" i="5"/>
  <c r="D2091" i="5"/>
  <c r="E2091" i="5"/>
  <c r="D2092" i="5"/>
  <c r="E2092" i="5"/>
  <c r="D2093" i="5"/>
  <c r="E2093" i="5"/>
  <c r="D2094" i="5"/>
  <c r="E2094" i="5"/>
  <c r="D2095" i="5"/>
  <c r="E2095" i="5"/>
  <c r="D2096" i="5"/>
  <c r="E2096" i="5"/>
  <c r="D2097" i="5"/>
  <c r="E2097" i="5"/>
  <c r="D2098" i="5"/>
  <c r="E2098" i="5"/>
  <c r="D2099" i="5"/>
  <c r="E2099" i="5"/>
  <c r="D2100" i="5"/>
  <c r="E2100" i="5"/>
  <c r="D2101" i="5"/>
  <c r="E2101" i="5"/>
  <c r="D2102" i="5"/>
  <c r="E2102" i="5"/>
  <c r="D2103" i="5"/>
  <c r="E2103" i="5"/>
  <c r="D2104" i="5"/>
  <c r="E2104" i="5"/>
  <c r="D2105" i="5"/>
  <c r="E2105" i="5"/>
  <c r="D2106" i="5"/>
  <c r="E2106" i="5"/>
  <c r="D2107" i="5"/>
  <c r="E2107" i="5"/>
  <c r="D2108" i="5"/>
  <c r="E2108" i="5"/>
  <c r="D2109" i="5"/>
  <c r="E2109" i="5"/>
  <c r="D2110" i="5"/>
  <c r="E2110" i="5"/>
  <c r="D2111" i="5"/>
  <c r="E2111" i="5"/>
  <c r="D2112" i="5"/>
  <c r="E2112" i="5"/>
  <c r="D2113" i="5"/>
  <c r="E2113" i="5"/>
  <c r="D2114" i="5"/>
  <c r="E2114" i="5"/>
  <c r="D2115" i="5"/>
  <c r="E2115" i="5"/>
  <c r="D2116" i="5"/>
  <c r="E2116" i="5"/>
  <c r="D2117" i="5"/>
  <c r="E2117" i="5"/>
  <c r="D2118" i="5"/>
  <c r="E2118" i="5"/>
  <c r="D2119" i="5"/>
  <c r="E2119" i="5"/>
  <c r="D2120" i="5"/>
  <c r="E2120" i="5"/>
  <c r="D2121" i="5"/>
  <c r="E2121" i="5"/>
  <c r="D2122" i="5"/>
  <c r="E2122" i="5"/>
  <c r="D2123" i="5"/>
  <c r="E2123" i="5"/>
  <c r="D2124" i="5"/>
  <c r="E2124" i="5"/>
  <c r="D2125" i="5"/>
  <c r="E2125" i="5"/>
  <c r="D2126" i="5"/>
  <c r="E2126" i="5"/>
  <c r="D2127" i="5"/>
  <c r="E2127" i="5"/>
  <c r="D2128" i="5"/>
  <c r="E2128" i="5"/>
  <c r="D2129" i="5"/>
  <c r="E2129" i="5"/>
  <c r="D2130" i="5"/>
  <c r="E2130" i="5"/>
  <c r="D2131" i="5"/>
  <c r="E2131" i="5"/>
  <c r="D2132" i="5"/>
  <c r="E2132" i="5"/>
  <c r="D2133" i="5"/>
  <c r="E2133" i="5"/>
  <c r="D2134" i="5"/>
  <c r="E2134" i="5"/>
  <c r="D2135" i="5"/>
  <c r="E2135" i="5"/>
  <c r="D2136" i="5"/>
  <c r="E2136" i="5"/>
  <c r="D2137" i="5"/>
  <c r="E2137" i="5"/>
  <c r="D2138" i="5"/>
  <c r="E2138" i="5"/>
  <c r="D2139" i="5"/>
  <c r="E2139" i="5"/>
  <c r="D2140" i="5"/>
  <c r="E2140" i="5"/>
  <c r="D2141" i="5"/>
  <c r="E2141" i="5"/>
  <c r="D2142" i="5"/>
  <c r="E2142" i="5"/>
  <c r="D2143" i="5"/>
  <c r="E2143" i="5"/>
  <c r="D2144" i="5"/>
  <c r="E2144" i="5"/>
  <c r="D2145" i="5"/>
  <c r="E2145" i="5"/>
  <c r="D2146" i="5"/>
  <c r="E2146" i="5"/>
  <c r="D2147" i="5"/>
  <c r="E2147" i="5"/>
  <c r="D2148" i="5"/>
  <c r="E2148" i="5"/>
  <c r="D2149" i="5"/>
  <c r="E2149" i="5"/>
  <c r="D2150" i="5"/>
  <c r="E2150" i="5"/>
  <c r="D2151" i="5"/>
  <c r="E2151" i="5"/>
  <c r="D2152" i="5"/>
  <c r="E2152" i="5"/>
  <c r="D2153" i="5"/>
  <c r="E2153" i="5"/>
  <c r="D2154" i="5"/>
  <c r="E2154" i="5"/>
  <c r="D2155" i="5"/>
  <c r="E2155" i="5"/>
  <c r="D2156" i="5"/>
  <c r="E2156" i="5"/>
  <c r="D2157" i="5"/>
  <c r="E2157" i="5"/>
  <c r="D2158" i="5"/>
  <c r="E2158" i="5"/>
  <c r="D2159" i="5"/>
  <c r="E2159" i="5"/>
  <c r="D2160" i="5"/>
  <c r="E2160" i="5"/>
  <c r="D2161" i="5"/>
  <c r="E2161" i="5"/>
  <c r="D2162" i="5"/>
  <c r="E2162" i="5"/>
  <c r="D2163" i="5"/>
  <c r="E2163" i="5"/>
  <c r="D2164" i="5"/>
  <c r="E2164" i="5"/>
  <c r="D2165" i="5"/>
  <c r="E2165" i="5"/>
  <c r="D2166" i="5"/>
  <c r="E2166" i="5"/>
  <c r="D2167" i="5"/>
  <c r="E2167" i="5"/>
  <c r="D2168" i="5"/>
  <c r="E2168" i="5"/>
  <c r="D2169" i="5"/>
  <c r="E2169" i="5"/>
  <c r="D2170" i="5"/>
  <c r="E2170" i="5"/>
  <c r="D2171" i="5"/>
  <c r="E2171" i="5"/>
  <c r="D2172" i="5"/>
  <c r="E2172" i="5"/>
  <c r="D2173" i="5"/>
  <c r="E2173" i="5"/>
  <c r="D2174" i="5"/>
  <c r="E2174" i="5"/>
  <c r="D2175" i="5"/>
  <c r="E2175" i="5"/>
  <c r="D2176" i="5"/>
  <c r="E2176" i="5"/>
  <c r="D2177" i="5"/>
  <c r="E2177" i="5"/>
  <c r="D2178" i="5"/>
  <c r="E2178" i="5"/>
  <c r="D2179" i="5"/>
  <c r="E2179" i="5"/>
  <c r="D2180" i="5"/>
  <c r="E2180" i="5"/>
  <c r="D2181" i="5"/>
  <c r="E2181" i="5"/>
  <c r="D2182" i="5"/>
  <c r="E2182" i="5"/>
  <c r="D2183" i="5"/>
  <c r="E2183" i="5"/>
  <c r="D2184" i="5"/>
  <c r="E2184" i="5"/>
  <c r="D2185" i="5"/>
  <c r="E2185" i="5"/>
  <c r="D2186" i="5"/>
  <c r="E2186" i="5"/>
  <c r="D2187" i="5"/>
  <c r="E2187" i="5"/>
  <c r="D2188" i="5"/>
  <c r="E2188" i="5"/>
  <c r="D2189" i="5"/>
  <c r="E2189" i="5"/>
  <c r="D2190" i="5"/>
  <c r="E2190" i="5"/>
  <c r="D2191" i="5"/>
  <c r="E2191" i="5"/>
  <c r="D2192" i="5"/>
  <c r="E2192" i="5"/>
  <c r="D2193" i="5"/>
  <c r="E2193" i="5"/>
  <c r="D2194" i="5"/>
  <c r="E2194" i="5"/>
  <c r="D2195" i="5"/>
  <c r="E2195" i="5"/>
  <c r="D2196" i="5"/>
  <c r="E2196" i="5"/>
  <c r="D2197" i="5"/>
  <c r="E2197" i="5"/>
  <c r="D2198" i="5"/>
  <c r="E2198" i="5"/>
  <c r="D2199" i="5"/>
  <c r="E2199" i="5"/>
  <c r="D2200" i="5"/>
  <c r="E2200" i="5"/>
  <c r="D2201" i="5"/>
  <c r="E2201" i="5"/>
  <c r="D2202" i="5"/>
  <c r="E2202" i="5"/>
  <c r="D2203" i="5"/>
  <c r="E2203" i="5"/>
  <c r="D2204" i="5"/>
  <c r="E2204" i="5"/>
  <c r="D2205" i="5"/>
  <c r="E2205" i="5"/>
  <c r="D2206" i="5"/>
  <c r="E2206" i="5"/>
  <c r="D2207" i="5"/>
  <c r="E2207" i="5"/>
  <c r="D2208" i="5"/>
  <c r="E2208" i="5"/>
  <c r="D2209" i="5"/>
  <c r="E2209" i="5"/>
  <c r="D2210" i="5"/>
  <c r="E2210" i="5"/>
  <c r="D2211" i="5"/>
  <c r="E2211" i="5"/>
  <c r="D2212" i="5"/>
  <c r="E2212" i="5"/>
  <c r="D2213" i="5"/>
  <c r="E2213" i="5"/>
  <c r="D2214" i="5"/>
  <c r="E2214" i="5"/>
  <c r="D2215" i="5"/>
  <c r="E2215" i="5"/>
  <c r="D2216" i="5"/>
  <c r="E2216" i="5"/>
  <c r="D2217" i="5"/>
  <c r="E2217" i="5"/>
  <c r="D2218" i="5"/>
  <c r="E2218" i="5"/>
  <c r="D2219" i="5"/>
  <c r="E2219" i="5"/>
  <c r="D2220" i="5"/>
  <c r="E2220" i="5"/>
  <c r="D2221" i="5"/>
  <c r="E2221" i="5"/>
  <c r="D2222" i="5"/>
  <c r="E2222" i="5"/>
  <c r="D2223" i="5"/>
  <c r="E2223" i="5"/>
  <c r="D2224" i="5"/>
  <c r="E2224" i="5"/>
  <c r="D2225" i="5"/>
  <c r="E2225" i="5"/>
  <c r="D2226" i="5"/>
  <c r="E2226" i="5"/>
  <c r="D2227" i="5"/>
  <c r="E2227" i="5"/>
  <c r="D2228" i="5"/>
  <c r="E2228" i="5"/>
  <c r="D2229" i="5"/>
  <c r="E2229" i="5"/>
  <c r="D2230" i="5"/>
  <c r="E2230" i="5"/>
  <c r="D2231" i="5"/>
  <c r="E2231" i="5"/>
  <c r="D2232" i="5"/>
  <c r="E2232" i="5"/>
  <c r="D2233" i="5"/>
  <c r="E2233" i="5"/>
  <c r="D2234" i="5"/>
  <c r="E2234" i="5"/>
  <c r="D2235" i="5"/>
  <c r="E2235" i="5"/>
  <c r="D2236" i="5"/>
  <c r="E2236" i="5"/>
  <c r="D2237" i="5"/>
  <c r="E2237" i="5"/>
  <c r="D2238" i="5"/>
  <c r="E2238" i="5"/>
  <c r="D2239" i="5"/>
  <c r="E2239" i="5"/>
  <c r="D2240" i="5"/>
  <c r="E2240" i="5"/>
  <c r="D2241" i="5"/>
  <c r="E2241" i="5"/>
  <c r="D2242" i="5"/>
  <c r="E2242" i="5"/>
  <c r="D2243" i="5"/>
  <c r="E2243" i="5"/>
  <c r="D2244" i="5"/>
  <c r="E2244" i="5"/>
  <c r="D2245" i="5"/>
  <c r="E2245" i="5"/>
  <c r="D2246" i="5"/>
  <c r="E2246" i="5"/>
  <c r="D2247" i="5"/>
  <c r="E2247" i="5"/>
  <c r="D2248" i="5"/>
  <c r="E2248" i="5"/>
  <c r="D2249" i="5"/>
  <c r="E2249" i="5"/>
  <c r="D2250" i="5"/>
  <c r="E2250" i="5"/>
  <c r="D2251" i="5"/>
  <c r="E2251" i="5"/>
  <c r="D2252" i="5"/>
  <c r="E2252" i="5"/>
  <c r="D2253" i="5"/>
  <c r="E2253" i="5"/>
  <c r="D2254" i="5"/>
  <c r="E2254" i="5"/>
  <c r="D2255" i="5"/>
  <c r="E2255" i="5"/>
  <c r="D2256" i="5"/>
  <c r="E2256" i="5"/>
  <c r="D2257" i="5"/>
  <c r="E2257" i="5"/>
  <c r="D2258" i="5"/>
  <c r="E2258" i="5"/>
  <c r="D2259" i="5"/>
  <c r="E2259" i="5"/>
  <c r="D2260" i="5"/>
  <c r="E2260" i="5"/>
  <c r="D2261" i="5"/>
  <c r="E2261" i="5"/>
  <c r="D2262" i="5"/>
  <c r="E2262" i="5"/>
  <c r="D2263" i="5"/>
  <c r="E2263" i="5"/>
  <c r="D2264" i="5"/>
  <c r="E2264" i="5"/>
  <c r="D2265" i="5"/>
  <c r="E2265" i="5"/>
  <c r="D2266" i="5"/>
  <c r="E2266" i="5"/>
  <c r="D2267" i="5"/>
  <c r="E2267" i="5"/>
  <c r="D2268" i="5"/>
  <c r="E2268" i="5"/>
  <c r="D2269" i="5"/>
  <c r="E2269" i="5"/>
  <c r="D2270" i="5"/>
  <c r="E2270" i="5"/>
  <c r="D2271" i="5"/>
  <c r="E2271" i="5"/>
  <c r="D2272" i="5"/>
  <c r="E2272" i="5"/>
  <c r="D2273" i="5"/>
  <c r="E2273" i="5"/>
  <c r="D2274" i="5"/>
  <c r="E2274" i="5"/>
  <c r="D2275" i="5"/>
  <c r="E2275" i="5"/>
  <c r="D2276" i="5"/>
  <c r="E2276" i="5"/>
  <c r="D2277" i="5"/>
  <c r="E2277" i="5"/>
  <c r="D2278" i="5"/>
  <c r="E2278" i="5"/>
  <c r="D2279" i="5"/>
  <c r="E2279" i="5"/>
  <c r="D2280" i="5"/>
  <c r="E2280" i="5"/>
  <c r="D2281" i="5"/>
  <c r="E2281" i="5"/>
  <c r="D2282" i="5"/>
  <c r="E2282" i="5"/>
  <c r="D2283" i="5"/>
  <c r="E2283" i="5"/>
  <c r="D2284" i="5"/>
  <c r="E2284" i="5"/>
  <c r="D2285" i="5"/>
  <c r="E2285" i="5"/>
  <c r="D2286" i="5"/>
  <c r="E2286" i="5"/>
  <c r="D2287" i="5"/>
  <c r="E2287" i="5"/>
  <c r="D2288" i="5"/>
  <c r="E2288" i="5"/>
  <c r="D2289" i="5"/>
  <c r="E2289" i="5"/>
  <c r="D2290" i="5"/>
  <c r="E2290" i="5"/>
  <c r="D2291" i="5"/>
  <c r="E2291" i="5"/>
  <c r="D2292" i="5"/>
  <c r="E2292" i="5"/>
  <c r="D2293" i="5"/>
  <c r="E2293" i="5"/>
  <c r="D2294" i="5"/>
  <c r="E2294" i="5"/>
  <c r="D2295" i="5"/>
  <c r="E2295" i="5"/>
  <c r="D2296" i="5"/>
  <c r="E2296" i="5"/>
  <c r="D2297" i="5"/>
  <c r="E2297" i="5"/>
  <c r="D2298" i="5"/>
  <c r="E2298" i="5"/>
  <c r="D2299" i="5"/>
  <c r="E2299" i="5"/>
  <c r="D2300" i="5"/>
  <c r="E2300" i="5"/>
  <c r="D2301" i="5"/>
  <c r="E2301" i="5"/>
  <c r="D2302" i="5"/>
  <c r="E2302" i="5"/>
  <c r="D2303" i="5"/>
  <c r="E2303" i="5"/>
  <c r="D2304" i="5"/>
  <c r="E2304" i="5"/>
  <c r="D2305" i="5"/>
  <c r="E2305" i="5"/>
  <c r="D2306" i="5"/>
  <c r="E2306" i="5"/>
  <c r="D2307" i="5"/>
  <c r="E2307" i="5"/>
  <c r="D2308" i="5"/>
  <c r="E2308" i="5"/>
  <c r="D2309" i="5"/>
  <c r="E2309" i="5"/>
  <c r="D2310" i="5"/>
  <c r="E2310" i="5"/>
  <c r="D2311" i="5"/>
  <c r="E2311" i="5"/>
  <c r="D2312" i="5"/>
  <c r="E2312" i="5"/>
  <c r="D2313" i="5"/>
  <c r="E2313" i="5"/>
  <c r="D2314" i="5"/>
  <c r="E2314" i="5"/>
  <c r="D2315" i="5"/>
  <c r="E2315" i="5"/>
  <c r="D2316" i="5"/>
  <c r="E2316" i="5"/>
  <c r="D2317" i="5"/>
  <c r="E2317" i="5"/>
  <c r="D2318" i="5"/>
  <c r="E2318" i="5"/>
  <c r="D2319" i="5"/>
  <c r="E2319" i="5"/>
  <c r="D2320" i="5"/>
  <c r="E2320" i="5"/>
  <c r="D2321" i="5"/>
  <c r="E2321" i="5"/>
  <c r="D2322" i="5"/>
  <c r="E2322" i="5"/>
  <c r="D2323" i="5"/>
  <c r="E2323" i="5"/>
  <c r="D2324" i="5"/>
  <c r="E2324" i="5"/>
  <c r="D2325" i="5"/>
  <c r="E2325" i="5"/>
  <c r="D2326" i="5"/>
  <c r="E2326" i="5"/>
  <c r="D2327" i="5"/>
  <c r="E2327" i="5"/>
  <c r="D2328" i="5"/>
  <c r="E2328" i="5"/>
  <c r="D2329" i="5"/>
  <c r="E2329" i="5"/>
  <c r="D2330" i="5"/>
  <c r="E2330" i="5"/>
  <c r="D2331" i="5"/>
  <c r="E2331" i="5"/>
  <c r="D2332" i="5"/>
  <c r="E2332" i="5"/>
  <c r="D2333" i="5"/>
  <c r="E2333" i="5"/>
  <c r="D2334" i="5"/>
  <c r="E2334" i="5"/>
  <c r="D2335" i="5"/>
  <c r="E2335" i="5"/>
  <c r="D2336" i="5"/>
  <c r="E2336" i="5"/>
  <c r="D2337" i="5"/>
  <c r="E2337" i="5"/>
  <c r="D2338" i="5"/>
  <c r="E2338" i="5"/>
  <c r="D2339" i="5"/>
  <c r="E2339" i="5"/>
  <c r="D2340" i="5"/>
  <c r="E2340" i="5"/>
  <c r="D2341" i="5"/>
  <c r="E2341" i="5"/>
  <c r="D2342" i="5"/>
  <c r="E2342" i="5"/>
  <c r="D2343" i="5"/>
  <c r="E2343" i="5"/>
  <c r="D2344" i="5"/>
  <c r="E2344" i="5"/>
  <c r="D2345" i="5"/>
  <c r="E2345" i="5"/>
  <c r="D2346" i="5"/>
  <c r="E2346" i="5"/>
  <c r="D2347" i="5"/>
  <c r="E2347" i="5"/>
  <c r="D2348" i="5"/>
  <c r="E2348" i="5"/>
  <c r="D2349" i="5"/>
  <c r="E2349" i="5"/>
  <c r="D2350" i="5"/>
  <c r="E2350" i="5"/>
  <c r="D2351" i="5"/>
  <c r="E2351" i="5"/>
  <c r="D2352" i="5"/>
  <c r="E2352" i="5"/>
  <c r="D2353" i="5"/>
  <c r="E2353" i="5"/>
  <c r="D2354" i="5"/>
  <c r="E2354" i="5"/>
  <c r="D2355" i="5"/>
  <c r="E2355" i="5"/>
  <c r="D2356" i="5"/>
  <c r="E2356" i="5"/>
  <c r="D2357" i="5"/>
  <c r="E2357" i="5"/>
  <c r="D2358" i="5"/>
  <c r="E2358" i="5"/>
  <c r="D2359" i="5"/>
  <c r="E2359" i="5"/>
  <c r="D2360" i="5"/>
  <c r="E2360" i="5"/>
  <c r="D2361" i="5"/>
  <c r="E2361" i="5"/>
  <c r="D2362" i="5"/>
  <c r="E2362" i="5"/>
  <c r="D2363" i="5"/>
  <c r="E2363" i="5"/>
  <c r="D2364" i="5"/>
  <c r="E2364" i="5"/>
  <c r="D2365" i="5"/>
  <c r="E2365" i="5"/>
  <c r="D2366" i="5"/>
  <c r="E2366" i="5"/>
  <c r="D2367" i="5"/>
  <c r="E2367" i="5"/>
  <c r="D2368" i="5"/>
  <c r="E2368" i="5"/>
  <c r="D2369" i="5"/>
  <c r="E2369" i="5"/>
  <c r="D2370" i="5"/>
  <c r="E2370" i="5"/>
  <c r="D2371" i="5"/>
  <c r="E2371" i="5"/>
  <c r="D2372" i="5"/>
  <c r="E2372" i="5"/>
  <c r="D2373" i="5"/>
  <c r="E2373" i="5"/>
  <c r="D2374" i="5"/>
  <c r="E2374" i="5"/>
  <c r="D2375" i="5"/>
  <c r="E2375" i="5"/>
  <c r="D2376" i="5"/>
  <c r="E2376" i="5"/>
  <c r="D2377" i="5"/>
  <c r="E2377" i="5"/>
  <c r="D2378" i="5"/>
  <c r="E2378" i="5"/>
  <c r="D2379" i="5"/>
  <c r="E2379" i="5"/>
  <c r="D2380" i="5"/>
  <c r="E2380" i="5"/>
  <c r="D2381" i="5"/>
  <c r="E2381" i="5"/>
  <c r="D2382" i="5"/>
  <c r="E2382" i="5"/>
  <c r="D2383" i="5"/>
  <c r="E2383" i="5"/>
  <c r="D2384" i="5"/>
  <c r="E2384" i="5"/>
  <c r="D2385" i="5"/>
  <c r="E2385" i="5"/>
  <c r="D2386" i="5"/>
  <c r="E2386" i="5"/>
  <c r="D2387" i="5"/>
  <c r="E2387" i="5"/>
  <c r="D2388" i="5"/>
  <c r="E2388" i="5"/>
  <c r="D2389" i="5"/>
  <c r="E2389" i="5"/>
  <c r="D2390" i="5"/>
  <c r="E2390" i="5"/>
  <c r="D2391" i="5"/>
  <c r="E2391" i="5"/>
  <c r="D2392" i="5"/>
  <c r="E2392" i="5"/>
  <c r="D2393" i="5"/>
  <c r="E2393" i="5"/>
  <c r="D2394" i="5"/>
  <c r="E2394" i="5"/>
  <c r="D2395" i="5"/>
  <c r="E2395" i="5"/>
  <c r="D2396" i="5"/>
  <c r="E2396" i="5"/>
  <c r="D2397" i="5"/>
  <c r="E2397" i="5"/>
  <c r="D2398" i="5"/>
  <c r="E2398" i="5"/>
  <c r="D2399" i="5"/>
  <c r="E2399" i="5"/>
  <c r="D2400" i="5"/>
  <c r="E2400" i="5"/>
  <c r="D2401" i="5"/>
  <c r="E2401" i="5"/>
  <c r="D2402" i="5"/>
  <c r="E2402" i="5"/>
  <c r="D2403" i="5"/>
  <c r="E2403" i="5"/>
  <c r="D2404" i="5"/>
  <c r="E2404" i="5"/>
  <c r="D2405" i="5"/>
  <c r="E2405" i="5"/>
  <c r="D2406" i="5"/>
  <c r="E2406" i="5"/>
  <c r="D2407" i="5"/>
  <c r="E2407" i="5"/>
  <c r="D2408" i="5"/>
  <c r="E2408" i="5"/>
  <c r="D2409" i="5"/>
  <c r="E2409" i="5"/>
  <c r="D2410" i="5"/>
  <c r="E2410" i="5"/>
  <c r="D2411" i="5"/>
  <c r="E2411" i="5"/>
  <c r="D2412" i="5"/>
  <c r="E2412" i="5"/>
  <c r="D2413" i="5"/>
  <c r="E2413" i="5"/>
  <c r="D2414" i="5"/>
  <c r="E2414" i="5"/>
  <c r="D2415" i="5"/>
  <c r="E2415" i="5"/>
  <c r="D2416" i="5"/>
  <c r="E2416" i="5"/>
  <c r="D2417" i="5"/>
  <c r="E2417" i="5"/>
  <c r="D2418" i="5"/>
  <c r="E2418" i="5"/>
  <c r="D2419" i="5"/>
  <c r="E2419" i="5"/>
  <c r="D2420" i="5"/>
  <c r="E2420" i="5"/>
  <c r="D2421" i="5"/>
  <c r="E2421" i="5"/>
  <c r="D2422" i="5"/>
  <c r="E2422" i="5"/>
  <c r="D2423" i="5"/>
  <c r="E2423" i="5"/>
  <c r="D2424" i="5"/>
  <c r="E2424" i="5"/>
  <c r="D2425" i="5"/>
  <c r="E2425" i="5"/>
  <c r="D2426" i="5"/>
  <c r="E2426" i="5"/>
  <c r="D2427" i="5"/>
  <c r="E2427" i="5"/>
  <c r="D2428" i="5"/>
  <c r="E2428" i="5"/>
  <c r="D2429" i="5"/>
  <c r="E2429" i="5"/>
  <c r="D2430" i="5"/>
  <c r="E2430" i="5"/>
  <c r="D2431" i="5"/>
  <c r="E2431" i="5"/>
  <c r="D2432" i="5"/>
  <c r="E2432" i="5"/>
  <c r="D2433" i="5"/>
  <c r="E2433" i="5"/>
  <c r="D2434" i="5"/>
  <c r="E2434" i="5"/>
  <c r="D2435" i="5"/>
  <c r="E2435" i="5"/>
  <c r="D2436" i="5"/>
  <c r="E2436" i="5"/>
  <c r="D2437" i="5"/>
  <c r="E2437" i="5"/>
  <c r="D2438" i="5"/>
  <c r="E2438" i="5"/>
  <c r="D2439" i="5"/>
  <c r="E2439" i="5"/>
  <c r="D2440" i="5"/>
  <c r="E2440" i="5"/>
  <c r="D2441" i="5"/>
  <c r="E2441" i="5"/>
  <c r="D2442" i="5"/>
  <c r="E2442" i="5"/>
  <c r="D2443" i="5"/>
  <c r="E2443" i="5"/>
  <c r="D2444" i="5"/>
  <c r="E2444" i="5"/>
  <c r="D2445" i="5"/>
  <c r="E2445" i="5"/>
  <c r="D2446" i="5"/>
  <c r="E2446" i="5"/>
  <c r="D2447" i="5"/>
  <c r="E2447" i="5"/>
  <c r="D2448" i="5"/>
  <c r="E2448" i="5"/>
  <c r="D2449" i="5"/>
  <c r="E2449" i="5"/>
  <c r="D2450" i="5"/>
  <c r="E2450" i="5"/>
  <c r="D2451" i="5"/>
  <c r="E2451" i="5"/>
  <c r="D2452" i="5"/>
  <c r="E2452" i="5"/>
  <c r="D2453" i="5"/>
  <c r="E2453" i="5"/>
  <c r="D2454" i="5"/>
  <c r="E2454" i="5"/>
  <c r="D2455" i="5"/>
  <c r="E2455" i="5"/>
  <c r="D2456" i="5"/>
  <c r="E2456" i="5"/>
  <c r="D2457" i="5"/>
  <c r="E2457" i="5"/>
  <c r="D2458" i="5"/>
  <c r="E2458" i="5"/>
  <c r="D2459" i="5"/>
  <c r="E2459" i="5"/>
  <c r="D2460" i="5"/>
  <c r="E2460" i="5"/>
  <c r="D2461" i="5"/>
  <c r="E2461" i="5"/>
  <c r="D2462" i="5"/>
  <c r="E2462" i="5"/>
  <c r="D2463" i="5"/>
  <c r="E2463" i="5"/>
  <c r="D2464" i="5"/>
  <c r="E2464" i="5"/>
  <c r="D2465" i="5"/>
  <c r="E2465" i="5"/>
  <c r="D2466" i="5"/>
  <c r="E2466" i="5"/>
  <c r="D2467" i="5"/>
  <c r="E2467" i="5"/>
  <c r="D2468" i="5"/>
  <c r="E2468" i="5"/>
  <c r="D2469" i="5"/>
  <c r="E2469" i="5"/>
  <c r="D2470" i="5"/>
  <c r="E2470" i="5"/>
  <c r="D2471" i="5"/>
  <c r="E2471" i="5"/>
  <c r="D2472" i="5"/>
  <c r="E2472" i="5"/>
  <c r="D2473" i="5"/>
  <c r="E2473" i="5"/>
  <c r="D2474" i="5"/>
  <c r="E2474" i="5"/>
  <c r="D2475" i="5"/>
  <c r="E2475" i="5"/>
  <c r="D2476" i="5"/>
  <c r="E2476" i="5"/>
  <c r="D2477" i="5"/>
  <c r="E2477" i="5"/>
  <c r="D2478" i="5"/>
  <c r="E2478" i="5"/>
  <c r="D2479" i="5"/>
  <c r="E2479" i="5"/>
  <c r="D2480" i="5"/>
  <c r="E2480" i="5"/>
  <c r="D2481" i="5"/>
  <c r="E2481" i="5"/>
  <c r="D2482" i="5"/>
  <c r="E2482" i="5"/>
  <c r="D2483" i="5"/>
  <c r="E2483" i="5"/>
  <c r="D2484" i="5"/>
  <c r="E2484" i="5"/>
  <c r="D2485" i="5"/>
  <c r="E2485" i="5"/>
  <c r="D2486" i="5"/>
  <c r="E2486" i="5"/>
  <c r="D2487" i="5"/>
  <c r="E2487" i="5"/>
  <c r="D2488" i="5"/>
  <c r="E2488" i="5"/>
  <c r="D2489" i="5"/>
  <c r="E2489" i="5"/>
  <c r="D2490" i="5"/>
  <c r="E2490" i="5"/>
  <c r="D2491" i="5"/>
  <c r="E2491" i="5"/>
  <c r="D2492" i="5"/>
  <c r="E2492" i="5"/>
  <c r="D2493" i="5"/>
  <c r="E2493" i="5"/>
  <c r="D2494" i="5"/>
  <c r="E2494" i="5"/>
  <c r="D2495" i="5"/>
  <c r="E2495" i="5"/>
  <c r="D2496" i="5"/>
  <c r="E2496" i="5"/>
  <c r="D2497" i="5"/>
  <c r="E2497" i="5"/>
  <c r="D2498" i="5"/>
  <c r="E2498" i="5"/>
  <c r="D2499" i="5"/>
  <c r="E2499" i="5"/>
  <c r="D2500" i="5"/>
  <c r="E2500" i="5"/>
  <c r="D2501" i="5"/>
  <c r="E2501" i="5"/>
  <c r="D2502" i="5"/>
  <c r="E2502" i="5"/>
  <c r="D2503" i="5"/>
  <c r="E2503" i="5"/>
  <c r="D2504" i="5"/>
  <c r="E2504" i="5"/>
  <c r="D2505" i="5"/>
  <c r="E2505" i="5"/>
  <c r="D2506" i="5"/>
  <c r="E2506" i="5"/>
  <c r="D2507" i="5"/>
  <c r="E2507" i="5"/>
  <c r="D2508" i="5"/>
  <c r="E2508" i="5"/>
  <c r="D2509" i="5"/>
  <c r="E2509" i="5"/>
  <c r="D2510" i="5"/>
  <c r="E2510" i="5"/>
  <c r="D2511" i="5"/>
  <c r="E2511" i="5"/>
  <c r="D2512" i="5"/>
  <c r="E2512" i="5"/>
  <c r="D2513" i="5"/>
  <c r="E2513" i="5"/>
  <c r="D2514" i="5"/>
  <c r="E2514" i="5"/>
  <c r="D2515" i="5"/>
  <c r="E2515" i="5"/>
  <c r="D2516" i="5"/>
  <c r="E2516" i="5"/>
  <c r="D2517" i="5"/>
  <c r="E2517" i="5"/>
  <c r="D2518" i="5"/>
  <c r="E2518" i="5"/>
  <c r="D2519" i="5"/>
  <c r="E2519" i="5"/>
  <c r="D2520" i="5"/>
  <c r="E2520" i="5"/>
  <c r="D2521" i="5"/>
  <c r="E2521" i="5"/>
  <c r="D2522" i="5"/>
  <c r="E2522" i="5"/>
  <c r="D2523" i="5"/>
  <c r="E2523" i="5"/>
  <c r="D2524" i="5"/>
  <c r="E2524" i="5"/>
  <c r="D2525" i="5"/>
  <c r="E2525" i="5"/>
  <c r="D2526" i="5"/>
  <c r="E2526" i="5"/>
  <c r="D2527" i="5"/>
  <c r="E2527" i="5"/>
  <c r="D2528" i="5"/>
  <c r="E2528" i="5"/>
  <c r="D2529" i="5"/>
  <c r="E2529" i="5"/>
  <c r="D2530" i="5"/>
  <c r="E2530" i="5"/>
  <c r="D2531" i="5"/>
  <c r="E2531" i="5"/>
  <c r="D2532" i="5"/>
  <c r="E2532" i="5"/>
  <c r="D2533" i="5"/>
  <c r="E2533" i="5"/>
  <c r="D2534" i="5"/>
  <c r="E2534" i="5"/>
  <c r="D2535" i="5"/>
  <c r="E2535" i="5"/>
  <c r="D2536" i="5"/>
  <c r="E2536" i="5"/>
  <c r="D2537" i="5"/>
  <c r="E2537" i="5"/>
  <c r="D2538" i="5"/>
  <c r="E2538" i="5"/>
  <c r="D2539" i="5"/>
  <c r="E2539" i="5"/>
  <c r="D2540" i="5"/>
  <c r="E2540" i="5"/>
  <c r="D2541" i="5"/>
  <c r="E2541" i="5"/>
  <c r="D2542" i="5"/>
  <c r="E2542" i="5"/>
  <c r="D2543" i="5"/>
  <c r="E2543" i="5"/>
  <c r="D2544" i="5"/>
  <c r="E2544" i="5"/>
  <c r="D2545" i="5"/>
  <c r="E2545" i="5"/>
  <c r="D2546" i="5"/>
  <c r="E2546" i="5"/>
  <c r="D2547" i="5"/>
  <c r="E2547" i="5"/>
  <c r="D2548" i="5"/>
  <c r="E2548" i="5"/>
  <c r="D2549" i="5"/>
  <c r="E2549" i="5"/>
  <c r="D2550" i="5"/>
  <c r="E2550" i="5"/>
  <c r="D2551" i="5"/>
  <c r="E2551" i="5"/>
  <c r="D2552" i="5"/>
  <c r="E2552" i="5"/>
  <c r="D2553" i="5"/>
  <c r="E2553" i="5"/>
  <c r="D2554" i="5"/>
  <c r="E2554" i="5"/>
  <c r="D2555" i="5"/>
  <c r="E2555" i="5"/>
  <c r="D2556" i="5"/>
  <c r="E2556" i="5"/>
  <c r="D2557" i="5"/>
  <c r="E2557" i="5"/>
  <c r="D2558" i="5"/>
  <c r="E2558" i="5"/>
  <c r="D2559" i="5"/>
  <c r="E2559" i="5"/>
  <c r="D2560" i="5"/>
  <c r="E2560" i="5"/>
  <c r="D2561" i="5"/>
  <c r="E2561" i="5"/>
  <c r="D2562" i="5"/>
  <c r="E2562" i="5"/>
  <c r="D2563" i="5"/>
  <c r="E2563" i="5"/>
  <c r="D2564" i="5"/>
  <c r="E2564" i="5"/>
  <c r="D2565" i="5"/>
  <c r="E2565" i="5"/>
  <c r="D2566" i="5"/>
  <c r="E2566" i="5"/>
  <c r="D2567" i="5"/>
  <c r="E2567" i="5"/>
  <c r="D2568" i="5"/>
  <c r="E2568" i="5"/>
  <c r="D2569" i="5"/>
  <c r="E2569" i="5"/>
  <c r="D2570" i="5"/>
  <c r="E2570" i="5"/>
  <c r="D2571" i="5"/>
  <c r="E2571" i="5"/>
  <c r="D2572" i="5"/>
  <c r="E2572" i="5"/>
  <c r="D2573" i="5"/>
  <c r="E2573" i="5"/>
  <c r="D2574" i="5"/>
  <c r="E2574" i="5"/>
  <c r="D2575" i="5"/>
  <c r="E2575" i="5"/>
  <c r="D2576" i="5"/>
  <c r="E2576" i="5"/>
  <c r="D2577" i="5"/>
  <c r="E2577" i="5"/>
  <c r="D2578" i="5"/>
  <c r="E2578" i="5"/>
  <c r="D2579" i="5"/>
  <c r="E2579" i="5"/>
  <c r="D2580" i="5"/>
  <c r="E2580" i="5"/>
  <c r="D2581" i="5"/>
  <c r="E2581" i="5"/>
  <c r="D2582" i="5"/>
  <c r="E2582" i="5"/>
  <c r="D2583" i="5"/>
  <c r="E2583" i="5"/>
  <c r="D2584" i="5"/>
  <c r="E2584" i="5"/>
  <c r="D2585" i="5"/>
  <c r="E2585" i="5"/>
  <c r="D2586" i="5"/>
  <c r="E2586" i="5"/>
  <c r="D2587" i="5"/>
  <c r="E2587" i="5"/>
  <c r="D2588" i="5"/>
  <c r="E2588" i="5"/>
  <c r="D2589" i="5"/>
  <c r="E2589" i="5"/>
  <c r="D2590" i="5"/>
  <c r="E2590" i="5"/>
  <c r="D2591" i="5"/>
  <c r="E2591" i="5"/>
  <c r="D2592" i="5"/>
  <c r="E2592" i="5"/>
  <c r="D2593" i="5"/>
  <c r="E2593" i="5"/>
  <c r="D2594" i="5"/>
  <c r="E2594" i="5"/>
  <c r="D2595" i="5"/>
  <c r="E2595" i="5"/>
  <c r="D2596" i="5"/>
  <c r="E2596" i="5"/>
  <c r="D2597" i="5"/>
  <c r="E2597" i="5"/>
  <c r="D2598" i="5"/>
  <c r="E2598" i="5"/>
  <c r="D2599" i="5"/>
  <c r="E2599" i="5"/>
  <c r="D2600" i="5"/>
  <c r="E2600" i="5"/>
  <c r="D2601" i="5"/>
  <c r="E2601" i="5"/>
  <c r="D2602" i="5"/>
  <c r="E2602" i="5"/>
  <c r="D2603" i="5"/>
  <c r="E2603" i="5"/>
  <c r="D2604" i="5"/>
  <c r="E2604" i="5"/>
  <c r="D2605" i="5"/>
  <c r="E2605" i="5"/>
  <c r="D2606" i="5"/>
  <c r="E2606" i="5"/>
  <c r="D2607" i="5"/>
  <c r="E2607" i="5"/>
  <c r="D2608" i="5"/>
  <c r="E2608" i="5"/>
  <c r="D2609" i="5"/>
  <c r="E2609" i="5"/>
  <c r="D2610" i="5"/>
  <c r="E2610" i="5"/>
  <c r="D2611" i="5"/>
  <c r="E2611" i="5"/>
  <c r="D2612" i="5"/>
  <c r="E2612" i="5"/>
  <c r="D2613" i="5"/>
  <c r="E2613" i="5"/>
  <c r="D2614" i="5"/>
  <c r="E2614" i="5"/>
  <c r="D2615" i="5"/>
  <c r="E2615" i="5"/>
  <c r="D2616" i="5"/>
  <c r="E2616" i="5"/>
  <c r="D2617" i="5"/>
  <c r="E2617" i="5"/>
  <c r="D2618" i="5"/>
  <c r="E2618" i="5"/>
  <c r="D2619" i="5"/>
  <c r="E2619" i="5"/>
  <c r="D2620" i="5"/>
  <c r="E2620" i="5"/>
  <c r="D2621" i="5"/>
  <c r="E2621" i="5"/>
  <c r="D2622" i="5"/>
  <c r="E2622" i="5"/>
  <c r="D2623" i="5"/>
  <c r="E2623" i="5"/>
  <c r="D2624" i="5"/>
  <c r="E2624" i="5"/>
  <c r="D2625" i="5"/>
  <c r="E2625" i="5"/>
  <c r="D2626" i="5"/>
  <c r="E2626" i="5"/>
  <c r="D2627" i="5"/>
  <c r="E2627" i="5"/>
  <c r="D2628" i="5"/>
  <c r="E2628" i="5"/>
  <c r="D2629" i="5"/>
  <c r="E2629" i="5"/>
  <c r="D2630" i="5"/>
  <c r="E2630" i="5"/>
  <c r="D2631" i="5"/>
  <c r="E2631" i="5"/>
  <c r="D2632" i="5"/>
  <c r="E2632" i="5"/>
  <c r="D2633" i="5"/>
  <c r="E2633" i="5"/>
  <c r="D2634" i="5"/>
  <c r="E2634" i="5"/>
  <c r="D2635" i="5"/>
  <c r="E2635" i="5"/>
  <c r="D2636" i="5"/>
  <c r="E2636" i="5"/>
  <c r="D2637" i="5"/>
  <c r="E2637" i="5"/>
  <c r="D2638" i="5"/>
  <c r="E2638" i="5"/>
  <c r="D2639" i="5"/>
  <c r="E2639" i="5"/>
  <c r="D2640" i="5"/>
  <c r="E2640" i="5"/>
  <c r="D2641" i="5"/>
  <c r="E2641" i="5"/>
  <c r="D2642" i="5"/>
  <c r="E2642" i="5"/>
  <c r="D2643" i="5"/>
  <c r="E2643" i="5"/>
  <c r="D2644" i="5"/>
  <c r="E2644" i="5"/>
  <c r="D2645" i="5"/>
  <c r="E2645" i="5"/>
  <c r="D2646" i="5"/>
  <c r="E2646" i="5"/>
  <c r="D2647" i="5"/>
  <c r="E2647" i="5"/>
  <c r="D2648" i="5"/>
  <c r="E2648" i="5"/>
  <c r="D2649" i="5"/>
  <c r="E2649" i="5"/>
  <c r="D2650" i="5"/>
  <c r="E2650" i="5"/>
  <c r="D2651" i="5"/>
  <c r="E2651" i="5"/>
  <c r="D2652" i="5"/>
  <c r="E2652" i="5"/>
  <c r="D2653" i="5"/>
  <c r="E2653" i="5"/>
  <c r="D2654" i="5"/>
  <c r="E2654" i="5"/>
  <c r="D2655" i="5"/>
  <c r="E2655" i="5"/>
  <c r="D2656" i="5"/>
  <c r="E2656" i="5"/>
  <c r="D2657" i="5"/>
  <c r="E2657" i="5"/>
  <c r="D2658" i="5"/>
  <c r="E2658" i="5"/>
  <c r="D2659" i="5"/>
  <c r="E2659" i="5"/>
  <c r="D2660" i="5"/>
  <c r="E2660" i="5"/>
  <c r="D2661" i="5"/>
  <c r="E2661" i="5"/>
  <c r="D2662" i="5"/>
  <c r="E2662" i="5"/>
  <c r="D2663" i="5"/>
  <c r="E2663" i="5"/>
  <c r="D2664" i="5"/>
  <c r="E2664" i="5"/>
  <c r="D2665" i="5"/>
  <c r="E2665" i="5"/>
  <c r="D2666" i="5"/>
  <c r="E2666" i="5"/>
  <c r="D2667" i="5"/>
  <c r="E2667" i="5"/>
  <c r="D2668" i="5"/>
  <c r="E2668" i="5"/>
  <c r="D2669" i="5"/>
  <c r="E2669" i="5"/>
  <c r="D2670" i="5"/>
  <c r="E2670" i="5"/>
  <c r="D2671" i="5"/>
  <c r="E2671" i="5"/>
  <c r="D2672" i="5"/>
  <c r="E2672" i="5"/>
  <c r="D2673" i="5"/>
  <c r="E2673" i="5"/>
  <c r="D2674" i="5"/>
  <c r="E2674" i="5"/>
  <c r="D2675" i="5"/>
  <c r="E2675" i="5"/>
  <c r="D2676" i="5"/>
  <c r="E2676" i="5"/>
  <c r="D2677" i="5"/>
  <c r="E2677" i="5"/>
  <c r="D2678" i="5"/>
  <c r="E2678" i="5"/>
  <c r="D2679" i="5"/>
  <c r="E2679" i="5"/>
  <c r="D2680" i="5"/>
  <c r="E2680" i="5"/>
  <c r="D2681" i="5"/>
  <c r="E2681" i="5"/>
  <c r="D2682" i="5"/>
  <c r="E2682" i="5"/>
  <c r="D2683" i="5"/>
  <c r="E2683" i="5"/>
  <c r="D2684" i="5"/>
  <c r="E2684" i="5"/>
  <c r="D2685" i="5"/>
  <c r="E2685" i="5"/>
  <c r="D2686" i="5"/>
  <c r="E2686" i="5"/>
  <c r="D2687" i="5"/>
  <c r="E2687" i="5"/>
  <c r="D2688" i="5"/>
  <c r="E2688" i="5"/>
  <c r="D2689" i="5"/>
  <c r="E2689" i="5"/>
  <c r="D2690" i="5"/>
  <c r="E2690" i="5"/>
  <c r="D2691" i="5"/>
  <c r="E2691" i="5"/>
  <c r="D2692" i="5"/>
  <c r="E2692" i="5"/>
  <c r="D2693" i="5"/>
  <c r="E2693" i="5"/>
  <c r="D2694" i="5"/>
  <c r="E2694" i="5"/>
  <c r="D2695" i="5"/>
  <c r="E2695" i="5"/>
  <c r="D2696" i="5"/>
  <c r="E2696" i="5"/>
  <c r="D2697" i="5"/>
  <c r="E2697" i="5"/>
  <c r="D2698" i="5"/>
  <c r="E2698" i="5"/>
  <c r="D2699" i="5"/>
  <c r="E2699" i="5"/>
  <c r="D2700" i="5"/>
  <c r="E2700" i="5"/>
  <c r="D2701" i="5"/>
  <c r="E2701" i="5"/>
  <c r="D2702" i="5"/>
  <c r="E2702" i="5"/>
  <c r="D2703" i="5"/>
  <c r="E2703" i="5"/>
  <c r="D2704" i="5"/>
  <c r="E2704" i="5"/>
  <c r="D2705" i="5"/>
  <c r="E2705" i="5"/>
  <c r="D2706" i="5"/>
  <c r="E2706" i="5"/>
  <c r="D2707" i="5"/>
  <c r="E2707" i="5"/>
  <c r="D2708" i="5"/>
  <c r="E2708" i="5"/>
  <c r="D2709" i="5"/>
  <c r="E2709" i="5"/>
  <c r="D2710" i="5"/>
  <c r="E2710" i="5"/>
  <c r="D2711" i="5"/>
  <c r="E2711" i="5"/>
  <c r="D2712" i="5"/>
  <c r="E2712" i="5"/>
  <c r="D2713" i="5"/>
  <c r="E2713" i="5"/>
  <c r="D2714" i="5"/>
  <c r="E2714" i="5"/>
  <c r="D2715" i="5"/>
  <c r="E2715" i="5"/>
  <c r="D2716" i="5"/>
  <c r="E2716" i="5"/>
  <c r="D2717" i="5"/>
  <c r="E2717" i="5"/>
  <c r="D2718" i="5"/>
  <c r="E2718" i="5"/>
  <c r="D2719" i="5"/>
  <c r="E2719" i="5"/>
  <c r="D2720" i="5"/>
  <c r="E2720" i="5"/>
  <c r="D2721" i="5"/>
  <c r="E2721" i="5"/>
  <c r="D2722" i="5"/>
  <c r="E2722" i="5"/>
  <c r="D2723" i="5"/>
  <c r="E2723" i="5"/>
  <c r="D2724" i="5"/>
  <c r="E2724" i="5"/>
  <c r="D2725" i="5"/>
  <c r="E2725" i="5"/>
  <c r="D2726" i="5"/>
  <c r="E2726" i="5"/>
  <c r="D2727" i="5"/>
  <c r="E2727" i="5"/>
  <c r="D2728" i="5"/>
  <c r="E2728" i="5"/>
  <c r="D2729" i="5"/>
  <c r="E2729" i="5"/>
  <c r="D2730" i="5"/>
  <c r="E2730" i="5"/>
  <c r="D2731" i="5"/>
  <c r="E2731" i="5"/>
  <c r="D2732" i="5"/>
  <c r="E2732" i="5"/>
  <c r="D2733" i="5"/>
  <c r="E2733" i="5"/>
  <c r="D2734" i="5"/>
  <c r="E2734" i="5"/>
  <c r="D2735" i="5"/>
  <c r="E2735" i="5"/>
  <c r="D2736" i="5"/>
  <c r="E2736" i="5"/>
  <c r="D2737" i="5"/>
  <c r="E2737" i="5"/>
  <c r="D2738" i="5"/>
  <c r="E2738" i="5"/>
  <c r="D2739" i="5"/>
  <c r="E2739" i="5"/>
  <c r="D2740" i="5"/>
  <c r="E2740" i="5"/>
  <c r="D2741" i="5"/>
  <c r="E2741" i="5"/>
  <c r="D2742" i="5"/>
  <c r="E2742" i="5"/>
  <c r="D2743" i="5"/>
  <c r="E2743" i="5"/>
  <c r="D2744" i="5"/>
  <c r="E2744" i="5"/>
  <c r="D2745" i="5"/>
  <c r="E2745" i="5"/>
  <c r="D2746" i="5"/>
  <c r="E2746" i="5"/>
  <c r="D2747" i="5"/>
  <c r="E2747" i="5"/>
  <c r="D2748" i="5"/>
  <c r="E2748" i="5"/>
  <c r="D2749" i="5"/>
  <c r="E2749" i="5"/>
  <c r="D2750" i="5"/>
  <c r="E2750" i="5"/>
  <c r="D2751" i="5"/>
  <c r="E2751" i="5"/>
  <c r="D2752" i="5"/>
  <c r="E2752" i="5"/>
  <c r="D2753" i="5"/>
  <c r="E2753" i="5"/>
  <c r="D2754" i="5"/>
  <c r="E2754" i="5"/>
  <c r="D2755" i="5"/>
  <c r="E2755" i="5"/>
  <c r="D2756" i="5"/>
  <c r="E2756" i="5"/>
  <c r="D2757" i="5"/>
  <c r="E2757" i="5"/>
  <c r="D2758" i="5"/>
  <c r="E2758" i="5"/>
  <c r="D2759" i="5"/>
  <c r="E2759" i="5"/>
  <c r="D2760" i="5"/>
  <c r="E2760" i="5"/>
  <c r="D2761" i="5"/>
  <c r="E2761" i="5"/>
  <c r="D2762" i="5"/>
  <c r="E2762" i="5"/>
  <c r="D2763" i="5"/>
  <c r="E2763" i="5"/>
  <c r="D2764" i="5"/>
  <c r="E2764" i="5"/>
  <c r="D2765" i="5"/>
  <c r="E2765" i="5"/>
  <c r="D2766" i="5"/>
  <c r="E2766" i="5"/>
  <c r="D2767" i="5"/>
  <c r="E2767" i="5"/>
  <c r="D2768" i="5"/>
  <c r="E2768" i="5"/>
  <c r="D2769" i="5"/>
  <c r="E2769" i="5"/>
  <c r="D2770" i="5"/>
  <c r="E2770" i="5"/>
  <c r="D2771" i="5"/>
  <c r="E2771" i="5"/>
  <c r="D2772" i="5"/>
  <c r="E2772" i="5"/>
  <c r="D2773" i="5"/>
  <c r="E2773" i="5"/>
  <c r="D2774" i="5"/>
  <c r="E2774" i="5"/>
  <c r="D2775" i="5"/>
  <c r="E2775" i="5"/>
  <c r="D2776" i="5"/>
  <c r="E2776" i="5"/>
  <c r="D2777" i="5"/>
  <c r="E2777" i="5"/>
  <c r="D2778" i="5"/>
  <c r="E2778" i="5"/>
  <c r="D2779" i="5"/>
  <c r="E2779" i="5"/>
  <c r="D2780" i="5"/>
  <c r="E2780" i="5"/>
  <c r="D2781" i="5"/>
  <c r="E2781" i="5"/>
  <c r="D2782" i="5"/>
  <c r="E2782" i="5"/>
  <c r="D2783" i="5"/>
  <c r="E2783" i="5"/>
  <c r="D2784" i="5"/>
  <c r="E2784" i="5"/>
  <c r="D2785" i="5"/>
  <c r="E2785" i="5"/>
  <c r="D2786" i="5"/>
  <c r="E2786" i="5"/>
  <c r="D2787" i="5"/>
  <c r="E2787" i="5"/>
  <c r="D2788" i="5"/>
  <c r="E2788" i="5"/>
  <c r="D2789" i="5"/>
  <c r="E2789" i="5"/>
  <c r="D2790" i="5"/>
  <c r="E2790" i="5"/>
  <c r="D2791" i="5"/>
  <c r="E2791" i="5"/>
  <c r="D2792" i="5"/>
  <c r="E2792" i="5"/>
  <c r="D2793" i="5"/>
  <c r="E2793" i="5"/>
  <c r="D2794" i="5"/>
  <c r="E2794" i="5"/>
  <c r="D2795" i="5"/>
  <c r="E2795" i="5"/>
  <c r="D2796" i="5"/>
  <c r="E2796" i="5"/>
  <c r="D2797" i="5"/>
  <c r="E2797" i="5"/>
  <c r="D2798" i="5"/>
  <c r="E2798" i="5"/>
  <c r="D2799" i="5"/>
  <c r="E2799" i="5"/>
  <c r="D2800" i="5"/>
  <c r="E2800" i="5"/>
  <c r="D2801" i="5"/>
  <c r="E2801" i="5"/>
  <c r="D2802" i="5"/>
  <c r="E2802" i="5"/>
  <c r="D2803" i="5"/>
  <c r="E2803" i="5"/>
  <c r="D2804" i="5"/>
  <c r="E2804" i="5"/>
  <c r="D2805" i="5"/>
  <c r="E2805" i="5"/>
  <c r="D2806" i="5"/>
  <c r="E2806" i="5"/>
  <c r="D2807" i="5"/>
  <c r="E2807" i="5"/>
  <c r="D2808" i="5"/>
  <c r="E2808" i="5"/>
  <c r="D2809" i="5"/>
  <c r="E2809" i="5"/>
  <c r="D2810" i="5"/>
  <c r="E2810" i="5"/>
  <c r="D2811" i="5"/>
  <c r="E2811" i="5"/>
  <c r="D2812" i="5"/>
  <c r="E2812" i="5"/>
  <c r="D2813" i="5"/>
  <c r="E2813" i="5"/>
  <c r="D2814" i="5"/>
  <c r="E2814" i="5"/>
  <c r="D2815" i="5"/>
  <c r="E2815" i="5"/>
  <c r="D2816" i="5"/>
  <c r="E2816" i="5"/>
  <c r="D2817" i="5"/>
  <c r="E2817" i="5"/>
  <c r="D2818" i="5"/>
  <c r="E2818" i="5"/>
  <c r="D2819" i="5"/>
  <c r="E2819" i="5"/>
  <c r="D2820" i="5"/>
  <c r="E2820" i="5"/>
  <c r="D2821" i="5"/>
  <c r="E2821" i="5"/>
  <c r="D2822" i="5"/>
  <c r="E2822" i="5"/>
  <c r="D2823" i="5"/>
  <c r="E2823" i="5"/>
  <c r="D2824" i="5"/>
  <c r="E2824" i="5"/>
  <c r="D2825" i="5"/>
  <c r="E2825" i="5"/>
  <c r="D2826" i="5"/>
  <c r="E2826" i="5"/>
  <c r="D2827" i="5"/>
  <c r="E2827" i="5"/>
  <c r="D2828" i="5"/>
  <c r="E2828" i="5"/>
  <c r="D2829" i="5"/>
  <c r="E2829" i="5"/>
  <c r="D2830" i="5"/>
  <c r="E2830" i="5"/>
  <c r="D2831" i="5"/>
  <c r="E2831" i="5"/>
  <c r="D2832" i="5"/>
  <c r="E2832" i="5"/>
  <c r="D2833" i="5"/>
  <c r="E2833" i="5"/>
  <c r="D2834" i="5"/>
  <c r="E2834" i="5"/>
  <c r="D2835" i="5"/>
  <c r="E2835" i="5"/>
  <c r="D2836" i="5"/>
  <c r="E2836" i="5"/>
  <c r="D2837" i="5"/>
  <c r="E2837" i="5"/>
  <c r="D2838" i="5"/>
  <c r="E2838" i="5"/>
  <c r="D2839" i="5"/>
  <c r="E2839" i="5"/>
  <c r="D2840" i="5"/>
  <c r="E2840" i="5"/>
  <c r="D2841" i="5"/>
  <c r="E2841" i="5"/>
  <c r="D2842" i="5"/>
  <c r="E2842" i="5"/>
  <c r="D2843" i="5"/>
  <c r="E2843" i="5"/>
  <c r="D2844" i="5"/>
  <c r="E2844" i="5"/>
  <c r="D2845" i="5"/>
  <c r="E2845" i="5"/>
  <c r="D2846" i="5"/>
  <c r="E2846" i="5"/>
  <c r="D2847" i="5"/>
  <c r="E2847" i="5"/>
  <c r="D2848" i="5"/>
  <c r="E2848" i="5"/>
  <c r="D2849" i="5"/>
  <c r="E2849" i="5"/>
  <c r="D2850" i="5"/>
  <c r="E2850" i="5"/>
  <c r="D2851" i="5"/>
  <c r="E2851" i="5"/>
  <c r="D2852" i="5"/>
  <c r="E2852" i="5"/>
  <c r="D2853" i="5"/>
  <c r="E2853" i="5"/>
  <c r="D2854" i="5"/>
  <c r="E2854" i="5"/>
  <c r="D2855" i="5"/>
  <c r="E2855" i="5"/>
  <c r="D2856" i="5"/>
  <c r="E2856" i="5"/>
  <c r="D2857" i="5"/>
  <c r="E2857" i="5"/>
  <c r="D2858" i="5"/>
  <c r="E2858" i="5"/>
  <c r="D2859" i="5"/>
  <c r="E2859" i="5"/>
  <c r="D2860" i="5"/>
  <c r="E2860" i="5"/>
  <c r="D2861" i="5"/>
  <c r="E2861" i="5"/>
  <c r="D2862" i="5"/>
  <c r="E2862" i="5"/>
  <c r="D2863" i="5"/>
  <c r="E2863" i="5"/>
  <c r="D2864" i="5"/>
  <c r="E2864" i="5"/>
  <c r="D2865" i="5"/>
  <c r="E2865" i="5"/>
  <c r="D2866" i="5"/>
  <c r="E2866" i="5"/>
  <c r="D2867" i="5"/>
  <c r="E2867" i="5"/>
  <c r="D2868" i="5"/>
  <c r="E2868" i="5"/>
  <c r="D2869" i="5"/>
  <c r="E2869" i="5"/>
  <c r="D2870" i="5"/>
  <c r="E2870" i="5"/>
  <c r="D2871" i="5"/>
  <c r="E2871" i="5"/>
  <c r="D2872" i="5"/>
  <c r="E2872" i="5"/>
  <c r="D2873" i="5"/>
  <c r="E2873" i="5"/>
  <c r="D2874" i="5"/>
  <c r="E2874" i="5"/>
  <c r="D2875" i="5"/>
  <c r="E2875" i="5"/>
  <c r="D2876" i="5"/>
  <c r="E2876" i="5"/>
  <c r="D2877" i="5"/>
  <c r="E2877" i="5"/>
  <c r="D2878" i="5"/>
  <c r="E2878" i="5"/>
  <c r="D2879" i="5"/>
  <c r="E2879" i="5"/>
  <c r="D2880" i="5"/>
  <c r="E2880" i="5"/>
  <c r="D2881" i="5"/>
  <c r="E2881" i="5"/>
  <c r="D2882" i="5"/>
  <c r="E2882" i="5"/>
  <c r="D2883" i="5"/>
  <c r="E2883" i="5"/>
  <c r="D2884" i="5"/>
  <c r="E2884" i="5"/>
  <c r="D2885" i="5"/>
  <c r="E2885" i="5"/>
  <c r="D2886" i="5"/>
  <c r="E2886" i="5"/>
  <c r="D2887" i="5"/>
  <c r="E2887" i="5"/>
  <c r="D2888" i="5"/>
  <c r="E2888" i="5"/>
  <c r="D2889" i="5"/>
  <c r="E2889" i="5"/>
  <c r="D2890" i="5"/>
  <c r="E2890" i="5"/>
  <c r="D2891" i="5"/>
  <c r="E2891" i="5"/>
  <c r="D2892" i="5"/>
  <c r="E2892" i="5"/>
  <c r="D2893" i="5"/>
  <c r="E2893" i="5"/>
  <c r="D2894" i="5"/>
  <c r="E2894" i="5"/>
  <c r="D2895" i="5"/>
  <c r="E2895" i="5"/>
  <c r="D2896" i="5"/>
  <c r="E2896" i="5"/>
  <c r="D2897" i="5"/>
  <c r="E2897" i="5"/>
  <c r="D2898" i="5"/>
  <c r="E2898" i="5"/>
  <c r="D2899" i="5"/>
  <c r="E2899" i="5"/>
  <c r="D2900" i="5"/>
  <c r="E2900" i="5"/>
  <c r="D2901" i="5"/>
  <c r="E2901" i="5"/>
  <c r="D2902" i="5"/>
  <c r="E2902" i="5"/>
  <c r="D2903" i="5"/>
  <c r="E2903" i="5"/>
  <c r="D2904" i="5"/>
  <c r="E2904" i="5"/>
  <c r="D2905" i="5"/>
  <c r="E2905" i="5"/>
  <c r="D2906" i="5"/>
  <c r="E2906" i="5"/>
  <c r="D2907" i="5"/>
  <c r="E2907" i="5"/>
  <c r="D2908" i="5"/>
  <c r="E2908" i="5"/>
  <c r="D2909" i="5"/>
  <c r="E2909" i="5"/>
  <c r="D2910" i="5"/>
  <c r="E2910" i="5"/>
  <c r="D2911" i="5"/>
  <c r="E2911" i="5"/>
  <c r="D2912" i="5"/>
  <c r="E2912" i="5"/>
  <c r="D2913" i="5"/>
  <c r="E2913" i="5"/>
  <c r="D2914" i="5"/>
  <c r="E2914" i="5"/>
  <c r="D2915" i="5"/>
  <c r="E2915" i="5"/>
  <c r="D2916" i="5"/>
  <c r="E2916" i="5"/>
  <c r="D2917" i="5"/>
  <c r="E2917" i="5"/>
  <c r="D2918" i="5"/>
  <c r="E2918" i="5"/>
  <c r="D2919" i="5"/>
  <c r="E2919" i="5"/>
  <c r="D2920" i="5"/>
  <c r="E2920" i="5"/>
  <c r="D2921" i="5"/>
  <c r="E2921" i="5"/>
  <c r="D2922" i="5"/>
  <c r="E2922" i="5"/>
  <c r="D2923" i="5"/>
  <c r="E2923" i="5"/>
  <c r="D2924" i="5"/>
  <c r="E2924" i="5"/>
  <c r="D2925" i="5"/>
  <c r="E2925" i="5"/>
  <c r="D2926" i="5"/>
  <c r="E2926" i="5"/>
  <c r="D2927" i="5"/>
  <c r="E2927" i="5"/>
  <c r="D2928" i="5"/>
  <c r="E2928" i="5"/>
  <c r="D2929" i="5"/>
  <c r="E2929" i="5"/>
  <c r="D2930" i="5"/>
  <c r="E2930" i="5"/>
  <c r="D2931" i="5"/>
  <c r="E2931" i="5"/>
  <c r="D2932" i="5"/>
  <c r="E2932" i="5"/>
  <c r="D2933" i="5"/>
  <c r="E2933" i="5"/>
  <c r="D2934" i="5"/>
  <c r="E2934" i="5"/>
  <c r="D2935" i="5"/>
  <c r="E2935" i="5"/>
  <c r="D2936" i="5"/>
  <c r="E2936" i="5"/>
  <c r="D2937" i="5"/>
  <c r="E2937" i="5"/>
  <c r="D2938" i="5"/>
  <c r="E2938" i="5"/>
  <c r="D2939" i="5"/>
  <c r="E2939" i="5"/>
  <c r="D2940" i="5"/>
  <c r="E2940" i="5"/>
  <c r="D2941" i="5"/>
  <c r="E2941" i="5"/>
  <c r="D2942" i="5"/>
  <c r="E2942" i="5"/>
  <c r="D2943" i="5"/>
  <c r="E2943" i="5"/>
  <c r="D2944" i="5"/>
  <c r="E2944" i="5"/>
  <c r="D2945" i="5"/>
  <c r="E2945" i="5"/>
  <c r="D2946" i="5"/>
  <c r="E2946" i="5"/>
  <c r="D2947" i="5"/>
  <c r="E2947" i="5"/>
  <c r="D2948" i="5"/>
  <c r="E2948" i="5"/>
  <c r="D2949" i="5"/>
  <c r="E2949" i="5"/>
  <c r="D2950" i="5"/>
  <c r="E2950" i="5"/>
  <c r="D2951" i="5"/>
  <c r="E2951" i="5"/>
  <c r="D2952" i="5"/>
  <c r="E2952" i="5"/>
  <c r="D2953" i="5"/>
  <c r="E2953" i="5"/>
  <c r="D2954" i="5"/>
  <c r="E2954" i="5"/>
  <c r="D2955" i="5"/>
  <c r="E2955" i="5"/>
  <c r="D2956" i="5"/>
  <c r="E2956" i="5"/>
  <c r="D2957" i="5"/>
  <c r="E2957" i="5"/>
  <c r="D2958" i="5"/>
  <c r="E2958" i="5"/>
  <c r="D2959" i="5"/>
  <c r="E2959" i="5"/>
  <c r="D2960" i="5"/>
  <c r="E2960" i="5"/>
  <c r="D2961" i="5"/>
  <c r="E2961" i="5"/>
  <c r="D2962" i="5"/>
  <c r="E2962" i="5"/>
  <c r="D2963" i="5"/>
  <c r="E2963" i="5"/>
  <c r="D2964" i="5"/>
  <c r="E2964" i="5"/>
  <c r="D2965" i="5"/>
  <c r="E2965" i="5"/>
  <c r="D2966" i="5"/>
  <c r="E2966" i="5"/>
  <c r="D2967" i="5"/>
  <c r="E2967" i="5"/>
  <c r="D2968" i="5"/>
  <c r="E2968" i="5"/>
  <c r="D2969" i="5"/>
  <c r="E2969" i="5"/>
  <c r="D2970" i="5"/>
  <c r="E2970" i="5"/>
  <c r="D2971" i="5"/>
  <c r="E2971" i="5"/>
  <c r="D2972" i="5"/>
  <c r="E2972" i="5"/>
  <c r="D2973" i="5"/>
  <c r="E2973" i="5"/>
  <c r="D2974" i="5"/>
  <c r="E2974" i="5"/>
  <c r="D2975" i="5"/>
  <c r="E2975" i="5"/>
  <c r="D2976" i="5"/>
  <c r="E2976" i="5"/>
  <c r="D2977" i="5"/>
  <c r="E2977" i="5"/>
  <c r="D2978" i="5"/>
  <c r="E2978" i="5"/>
  <c r="D2979" i="5"/>
  <c r="E2979" i="5"/>
  <c r="D2980" i="5"/>
  <c r="E2980" i="5"/>
  <c r="D2981" i="5"/>
  <c r="E2981" i="5"/>
  <c r="D2982" i="5"/>
  <c r="E2982" i="5"/>
  <c r="D2983" i="5"/>
  <c r="E2983" i="5"/>
  <c r="D2984" i="5"/>
  <c r="E2984" i="5"/>
  <c r="D2985" i="5"/>
  <c r="E2985" i="5"/>
  <c r="D2986" i="5"/>
  <c r="E2986" i="5"/>
  <c r="D2987" i="5"/>
  <c r="E2987" i="5"/>
  <c r="D2988" i="5"/>
  <c r="E2988" i="5"/>
  <c r="D2989" i="5"/>
  <c r="E2989" i="5"/>
  <c r="D2990" i="5"/>
  <c r="E2990" i="5"/>
  <c r="D2991" i="5"/>
  <c r="E2991" i="5"/>
  <c r="D2992" i="5"/>
  <c r="E2992" i="5"/>
  <c r="D2993" i="5"/>
  <c r="E2993" i="5"/>
  <c r="D2994" i="5"/>
  <c r="E2994" i="5"/>
  <c r="D2995" i="5"/>
  <c r="E2995" i="5"/>
  <c r="D2996" i="5"/>
  <c r="E2996" i="5"/>
  <c r="D2997" i="5"/>
  <c r="E2997" i="5"/>
  <c r="D2998" i="5"/>
  <c r="E2998" i="5"/>
  <c r="D2999" i="5"/>
  <c r="E2999" i="5"/>
  <c r="D3000" i="5"/>
  <c r="E3000" i="5"/>
  <c r="D3001" i="5"/>
  <c r="E3001" i="5"/>
  <c r="D3002" i="5"/>
  <c r="E3002" i="5"/>
  <c r="D3003" i="5"/>
  <c r="E3003" i="5"/>
  <c r="D3004" i="5"/>
  <c r="E3004" i="5"/>
  <c r="D3005" i="5"/>
  <c r="E3005" i="5"/>
  <c r="D3006" i="5"/>
  <c r="E3006" i="5"/>
  <c r="D3007" i="5"/>
  <c r="E3007" i="5"/>
  <c r="D3008" i="5"/>
  <c r="E3008" i="5"/>
  <c r="D3009" i="5"/>
  <c r="E3009" i="5"/>
  <c r="D3010" i="5"/>
  <c r="E3010" i="5"/>
  <c r="D3011" i="5"/>
  <c r="E3011" i="5"/>
  <c r="D3012" i="5"/>
  <c r="E3012" i="5"/>
  <c r="D3013" i="5"/>
  <c r="E3013" i="5"/>
  <c r="D3014" i="5"/>
  <c r="E3014" i="5"/>
  <c r="D3015" i="5"/>
  <c r="E3015" i="5"/>
  <c r="D3016" i="5"/>
  <c r="E3016" i="5"/>
  <c r="D3017" i="5"/>
  <c r="E3017" i="5"/>
  <c r="D3018" i="5"/>
  <c r="E3018" i="5"/>
  <c r="D3019" i="5"/>
  <c r="E3019" i="5"/>
  <c r="D3020" i="5"/>
  <c r="E3020" i="5"/>
  <c r="D3021" i="5"/>
  <c r="E3021" i="5"/>
  <c r="D3022" i="5"/>
  <c r="E3022" i="5"/>
  <c r="D3023" i="5"/>
  <c r="E3023" i="5"/>
  <c r="D3024" i="5"/>
  <c r="E3024" i="5"/>
  <c r="D3025" i="5"/>
  <c r="E3025" i="5"/>
  <c r="D3026" i="5"/>
  <c r="E3026" i="5"/>
  <c r="D3027" i="5"/>
  <c r="E3027" i="5"/>
  <c r="D3028" i="5"/>
  <c r="E3028" i="5"/>
  <c r="D3029" i="5"/>
  <c r="E3029" i="5"/>
  <c r="D3030" i="5"/>
  <c r="E3030" i="5"/>
  <c r="D3031" i="5"/>
  <c r="E3031" i="5"/>
  <c r="D3032" i="5"/>
  <c r="E3032" i="5"/>
  <c r="D3033" i="5"/>
  <c r="E3033" i="5"/>
  <c r="D3034" i="5"/>
  <c r="E3034" i="5"/>
  <c r="D3035" i="5"/>
  <c r="E3035" i="5"/>
  <c r="D3036" i="5"/>
  <c r="E3036" i="5"/>
  <c r="D3037" i="5"/>
  <c r="E3037" i="5"/>
  <c r="D3038" i="5"/>
  <c r="E3038" i="5"/>
  <c r="D3039" i="5"/>
  <c r="E3039" i="5"/>
  <c r="D3040" i="5"/>
  <c r="E3040" i="5"/>
  <c r="D3041" i="5"/>
  <c r="E3041" i="5"/>
  <c r="D3042" i="5"/>
  <c r="E3042" i="5"/>
  <c r="D3043" i="5"/>
  <c r="E3043" i="5"/>
  <c r="D3044" i="5"/>
  <c r="E3044" i="5"/>
  <c r="D3045" i="5"/>
  <c r="E3045" i="5"/>
  <c r="D3046" i="5"/>
  <c r="E3046" i="5"/>
  <c r="D3047" i="5"/>
  <c r="E3047" i="5"/>
  <c r="D3048" i="5"/>
  <c r="E3048" i="5"/>
  <c r="D3049" i="5"/>
  <c r="E3049" i="5"/>
  <c r="D3050" i="5"/>
  <c r="E3050" i="5"/>
  <c r="D3051" i="5"/>
  <c r="E3051" i="5"/>
  <c r="D3052" i="5"/>
  <c r="E3052" i="5"/>
  <c r="D3053" i="5"/>
  <c r="E3053" i="5"/>
  <c r="D3054" i="5"/>
  <c r="E3054" i="5"/>
  <c r="D3055" i="5"/>
  <c r="E3055" i="5"/>
  <c r="D3056" i="5"/>
  <c r="E3056" i="5"/>
  <c r="D3057" i="5"/>
  <c r="E3057" i="5"/>
  <c r="D3058" i="5"/>
  <c r="E3058" i="5"/>
  <c r="D3059" i="5"/>
  <c r="E3059" i="5"/>
  <c r="D3060" i="5"/>
  <c r="E3060" i="5"/>
  <c r="D3061" i="5"/>
  <c r="E3061" i="5"/>
  <c r="D3062" i="5"/>
  <c r="E3062" i="5"/>
  <c r="D3063" i="5"/>
  <c r="E3063" i="5"/>
  <c r="D3064" i="5"/>
  <c r="E3064" i="5"/>
  <c r="D3065" i="5"/>
  <c r="E3065" i="5"/>
  <c r="D3066" i="5"/>
  <c r="E3066" i="5"/>
  <c r="D3067" i="5"/>
  <c r="E3067" i="5"/>
  <c r="D3068" i="5"/>
  <c r="E3068" i="5"/>
  <c r="D3069" i="5"/>
  <c r="E3069" i="5"/>
  <c r="D3070" i="5"/>
  <c r="E3070" i="5"/>
  <c r="D3071" i="5"/>
  <c r="E3071" i="5"/>
  <c r="D3072" i="5"/>
  <c r="E3072" i="5"/>
  <c r="D3073" i="5"/>
  <c r="E3073" i="5"/>
  <c r="D3074" i="5"/>
  <c r="E3074" i="5"/>
  <c r="D3075" i="5"/>
  <c r="E3075" i="5"/>
  <c r="D3076" i="5"/>
  <c r="E3076" i="5"/>
  <c r="D3077" i="5"/>
  <c r="E3077" i="5"/>
  <c r="D3078" i="5"/>
  <c r="E3078" i="5"/>
  <c r="D3079" i="5"/>
  <c r="E3079" i="5"/>
  <c r="D3080" i="5"/>
  <c r="E3080" i="5"/>
  <c r="D3081" i="5"/>
  <c r="E3081" i="5"/>
  <c r="D3082" i="5"/>
  <c r="E3082" i="5"/>
  <c r="D3083" i="5"/>
  <c r="E3083" i="5"/>
  <c r="D3084" i="5"/>
  <c r="E3084" i="5"/>
  <c r="D3085" i="5"/>
  <c r="E3085" i="5"/>
  <c r="D3086" i="5"/>
  <c r="E3086" i="5"/>
  <c r="D3087" i="5"/>
  <c r="E3087" i="5"/>
  <c r="D3088" i="5"/>
  <c r="E3088" i="5"/>
  <c r="D3089" i="5"/>
  <c r="E3089" i="5"/>
  <c r="D3090" i="5"/>
  <c r="E3090" i="5"/>
  <c r="D3091" i="5"/>
  <c r="E3091" i="5"/>
  <c r="D3092" i="5"/>
  <c r="E3092" i="5"/>
  <c r="D3093" i="5"/>
  <c r="E3093" i="5"/>
  <c r="D3094" i="5"/>
  <c r="E3094" i="5"/>
  <c r="D3095" i="5"/>
  <c r="E3095" i="5"/>
  <c r="D3096" i="5"/>
  <c r="E3096" i="5"/>
  <c r="D3097" i="5"/>
  <c r="E3097" i="5"/>
  <c r="D3098" i="5"/>
  <c r="E3098" i="5"/>
  <c r="D3099" i="5"/>
  <c r="E3099" i="5"/>
  <c r="D3100" i="5"/>
  <c r="E3100" i="5"/>
  <c r="D3101" i="5"/>
  <c r="E3101" i="5"/>
  <c r="D3102" i="5"/>
  <c r="E3102" i="5"/>
  <c r="D3103" i="5"/>
  <c r="E3103" i="5"/>
  <c r="D3104" i="5"/>
  <c r="E3104" i="5"/>
  <c r="D3105" i="5"/>
  <c r="E3105" i="5"/>
  <c r="D3106" i="5"/>
  <c r="E3106" i="5"/>
  <c r="D3107" i="5"/>
  <c r="E3107" i="5"/>
  <c r="D3108" i="5"/>
  <c r="E3108" i="5"/>
  <c r="D3109" i="5"/>
  <c r="E3109" i="5"/>
  <c r="D3110" i="5"/>
  <c r="E3110" i="5"/>
  <c r="D3111" i="5"/>
  <c r="E3111" i="5"/>
  <c r="D3112" i="5"/>
  <c r="E3112" i="5"/>
  <c r="D3113" i="5"/>
  <c r="E3113" i="5"/>
  <c r="D3114" i="5"/>
  <c r="E3114" i="5"/>
  <c r="D3115" i="5"/>
  <c r="E3115" i="5"/>
  <c r="D3116" i="5"/>
  <c r="E3116" i="5"/>
  <c r="D3117" i="5"/>
  <c r="E3117" i="5"/>
  <c r="D3118" i="5"/>
  <c r="E3118" i="5"/>
  <c r="D3119" i="5"/>
  <c r="E3119" i="5"/>
  <c r="D3120" i="5"/>
  <c r="E3120" i="5"/>
  <c r="D3121" i="5"/>
  <c r="E3121" i="5"/>
  <c r="D3122" i="5"/>
  <c r="E3122" i="5"/>
  <c r="D3123" i="5"/>
  <c r="E3123" i="5"/>
  <c r="D3124" i="5"/>
  <c r="E3124" i="5"/>
  <c r="D3125" i="5"/>
  <c r="E3125" i="5"/>
  <c r="D3126" i="5"/>
  <c r="E3126" i="5"/>
  <c r="D3127" i="5"/>
  <c r="E3127" i="5"/>
  <c r="D3128" i="5"/>
  <c r="E3128" i="5"/>
  <c r="D3129" i="5"/>
  <c r="E3129" i="5"/>
  <c r="D3130" i="5"/>
  <c r="E3130" i="5"/>
  <c r="D3131" i="5"/>
  <c r="E3131" i="5"/>
  <c r="D3132" i="5"/>
  <c r="E3132" i="5"/>
  <c r="D3133" i="5"/>
  <c r="E3133" i="5"/>
  <c r="D3134" i="5"/>
  <c r="E3134" i="5"/>
  <c r="D3135" i="5"/>
  <c r="E3135" i="5"/>
  <c r="D3136" i="5"/>
  <c r="E3136" i="5"/>
  <c r="D3137" i="5"/>
  <c r="E3137" i="5"/>
  <c r="D3138" i="5"/>
  <c r="E3138" i="5"/>
  <c r="D3139" i="5"/>
  <c r="E3139" i="5"/>
  <c r="D3140" i="5"/>
  <c r="E3140" i="5"/>
  <c r="D3141" i="5"/>
  <c r="E3141" i="5"/>
  <c r="D3142" i="5"/>
  <c r="E3142" i="5"/>
  <c r="D3143" i="5"/>
  <c r="E3143" i="5"/>
  <c r="D3144" i="5"/>
  <c r="E3144" i="5"/>
  <c r="D3145" i="5"/>
  <c r="E3145" i="5"/>
  <c r="D3146" i="5"/>
  <c r="E3146" i="5"/>
  <c r="D3147" i="5"/>
  <c r="E3147" i="5"/>
  <c r="D3148" i="5"/>
  <c r="E3148" i="5"/>
  <c r="D3149" i="5"/>
  <c r="E3149" i="5"/>
  <c r="D3150" i="5"/>
  <c r="E3150" i="5"/>
  <c r="D3151" i="5"/>
  <c r="E3151" i="5"/>
  <c r="D3152" i="5"/>
  <c r="E3152" i="5"/>
  <c r="D3153" i="5"/>
  <c r="E3153" i="5"/>
  <c r="D3154" i="5"/>
  <c r="E3154" i="5"/>
  <c r="D3155" i="5"/>
  <c r="E3155" i="5"/>
  <c r="D3156" i="5"/>
  <c r="E3156" i="5"/>
  <c r="D3157" i="5"/>
  <c r="E3157" i="5"/>
  <c r="D3158" i="5"/>
  <c r="E3158" i="5"/>
  <c r="D3159" i="5"/>
  <c r="E3159" i="5"/>
  <c r="D3160" i="5"/>
  <c r="E3160" i="5"/>
  <c r="D3161" i="5"/>
  <c r="E3161" i="5"/>
  <c r="D3162" i="5"/>
  <c r="E3162" i="5"/>
  <c r="D3163" i="5"/>
  <c r="E3163" i="5"/>
  <c r="D3164" i="5"/>
  <c r="E3164" i="5"/>
  <c r="D3165" i="5"/>
  <c r="E3165" i="5"/>
  <c r="D3166" i="5"/>
  <c r="E3166" i="5"/>
  <c r="D3167" i="5"/>
  <c r="E3167" i="5"/>
  <c r="D3168" i="5"/>
  <c r="E3168" i="5"/>
  <c r="D3169" i="5"/>
  <c r="E3169" i="5"/>
  <c r="D3170" i="5"/>
  <c r="E3170" i="5"/>
  <c r="D3171" i="5"/>
  <c r="E3171" i="5"/>
  <c r="D3172" i="5"/>
  <c r="E3172" i="5"/>
  <c r="D3173" i="5"/>
  <c r="E3173" i="5"/>
  <c r="D3174" i="5"/>
  <c r="E3174" i="5"/>
  <c r="D3175" i="5"/>
  <c r="E3175" i="5"/>
  <c r="D3176" i="5"/>
  <c r="E3176" i="5"/>
  <c r="D3177" i="5"/>
  <c r="E3177" i="5"/>
  <c r="D3178" i="5"/>
  <c r="E3178" i="5"/>
  <c r="D3179" i="5"/>
  <c r="E3179" i="5"/>
  <c r="D3180" i="5"/>
  <c r="E3180" i="5"/>
  <c r="D3181" i="5"/>
  <c r="E3181" i="5"/>
  <c r="D3182" i="5"/>
  <c r="E3182" i="5"/>
  <c r="D3183" i="5"/>
  <c r="E3183" i="5"/>
  <c r="D3184" i="5"/>
  <c r="E3184" i="5"/>
  <c r="D3185" i="5"/>
  <c r="E3185" i="5"/>
  <c r="D3186" i="5"/>
  <c r="E3186" i="5"/>
  <c r="D3187" i="5"/>
  <c r="E3187" i="5"/>
  <c r="D3188" i="5"/>
  <c r="E3188" i="5"/>
  <c r="D3189" i="5"/>
  <c r="E3189" i="5"/>
  <c r="D3190" i="5"/>
  <c r="E3190" i="5"/>
  <c r="D3191" i="5"/>
  <c r="E3191" i="5"/>
  <c r="D3192" i="5"/>
  <c r="E3192" i="5"/>
  <c r="D3193" i="5"/>
  <c r="E3193" i="5"/>
  <c r="D3194" i="5"/>
  <c r="E3194" i="5"/>
  <c r="D3195" i="5"/>
  <c r="E3195" i="5"/>
  <c r="D3196" i="5"/>
  <c r="E3196" i="5"/>
  <c r="D3197" i="5"/>
  <c r="E3197" i="5"/>
  <c r="D3198" i="5"/>
  <c r="E3198" i="5"/>
  <c r="D3199" i="5"/>
  <c r="E3199" i="5"/>
  <c r="D3200" i="5"/>
  <c r="E3200" i="5"/>
  <c r="D3201" i="5"/>
  <c r="E3201" i="5"/>
  <c r="D3202" i="5"/>
  <c r="E3202" i="5"/>
  <c r="D3203" i="5"/>
  <c r="E3203" i="5"/>
  <c r="D3204" i="5"/>
  <c r="E3204" i="5"/>
  <c r="D3205" i="5"/>
  <c r="E3205" i="5"/>
  <c r="D3206" i="5"/>
  <c r="E3206" i="5"/>
  <c r="D3207" i="5"/>
  <c r="E3207" i="5"/>
  <c r="D3208" i="5"/>
  <c r="E3208" i="5"/>
  <c r="D3209" i="5"/>
  <c r="E3209" i="5"/>
  <c r="D3210" i="5"/>
  <c r="E3210" i="5"/>
  <c r="D3211" i="5"/>
  <c r="E3211" i="5"/>
  <c r="D3212" i="5"/>
  <c r="E3212" i="5"/>
  <c r="D3213" i="5"/>
  <c r="E3213" i="5"/>
  <c r="D3214" i="5"/>
  <c r="E3214" i="5"/>
  <c r="D3215" i="5"/>
  <c r="E3215" i="5"/>
  <c r="D3216" i="5"/>
  <c r="E3216" i="5"/>
  <c r="D3217" i="5"/>
  <c r="E3217" i="5"/>
  <c r="D3218" i="5"/>
  <c r="E3218" i="5"/>
  <c r="D3219" i="5"/>
  <c r="E3219" i="5"/>
  <c r="D3220" i="5"/>
  <c r="E3220" i="5"/>
  <c r="D3221" i="5"/>
  <c r="E3221" i="5"/>
  <c r="D3222" i="5"/>
  <c r="E3222" i="5"/>
  <c r="D3223" i="5"/>
  <c r="E3223" i="5"/>
  <c r="D3224" i="5"/>
  <c r="E3224" i="5"/>
  <c r="D3225" i="5"/>
  <c r="E3225" i="5"/>
  <c r="D3226" i="5"/>
  <c r="E3226" i="5"/>
  <c r="D3227" i="5"/>
  <c r="E3227" i="5"/>
  <c r="D3228" i="5"/>
  <c r="E3228" i="5"/>
  <c r="D3229" i="5"/>
  <c r="E3229" i="5"/>
  <c r="D3230" i="5"/>
  <c r="E3230" i="5"/>
  <c r="D3231" i="5"/>
  <c r="E3231" i="5"/>
  <c r="D3232" i="5"/>
  <c r="E3232" i="5"/>
  <c r="D3233" i="5"/>
  <c r="E3233" i="5"/>
  <c r="D3234" i="5"/>
  <c r="E3234" i="5"/>
  <c r="D3235" i="5"/>
  <c r="E3235" i="5"/>
  <c r="D3236" i="5"/>
  <c r="E3236" i="5"/>
  <c r="D3237" i="5"/>
  <c r="E3237" i="5"/>
  <c r="D3238" i="5"/>
  <c r="E3238" i="5"/>
  <c r="D3239" i="5"/>
  <c r="E3239" i="5"/>
  <c r="D3240" i="5"/>
  <c r="E3240" i="5"/>
  <c r="D3241" i="5"/>
  <c r="E3241" i="5"/>
  <c r="D3242" i="5"/>
  <c r="E3242" i="5"/>
  <c r="D3243" i="5"/>
  <c r="E3243" i="5"/>
  <c r="D3244" i="5"/>
  <c r="E3244" i="5"/>
  <c r="D3245" i="5"/>
  <c r="E3245" i="5"/>
  <c r="D3246" i="5"/>
  <c r="E3246" i="5"/>
  <c r="D3247" i="5"/>
  <c r="E3247" i="5"/>
  <c r="D3248" i="5"/>
  <c r="E3248" i="5"/>
  <c r="D3249" i="5"/>
  <c r="E3249" i="5"/>
  <c r="D3250" i="5"/>
  <c r="E3250" i="5"/>
  <c r="D3251" i="5"/>
  <c r="E3251" i="5"/>
  <c r="D3252" i="5"/>
  <c r="E3252" i="5"/>
  <c r="D3253" i="5"/>
  <c r="E3253" i="5"/>
  <c r="D3254" i="5"/>
  <c r="E3254" i="5"/>
  <c r="D3255" i="5"/>
  <c r="E3255" i="5"/>
  <c r="D3256" i="5"/>
  <c r="E3256" i="5"/>
  <c r="D3257" i="5"/>
  <c r="E3257" i="5"/>
  <c r="D3258" i="5"/>
  <c r="E3258" i="5"/>
  <c r="D3259" i="5"/>
  <c r="E3259" i="5"/>
  <c r="D3260" i="5"/>
  <c r="E3260" i="5"/>
  <c r="D3261" i="5"/>
  <c r="E3261" i="5"/>
  <c r="D3262" i="5"/>
  <c r="E3262" i="5"/>
  <c r="D3263" i="5"/>
  <c r="E3263" i="5"/>
  <c r="D3264" i="5"/>
  <c r="E3264" i="5"/>
  <c r="D3265" i="5"/>
  <c r="E3265" i="5"/>
  <c r="D3266" i="5"/>
  <c r="E3266" i="5"/>
  <c r="D3267" i="5"/>
  <c r="E3267" i="5"/>
  <c r="D3268" i="5"/>
  <c r="E3268" i="5"/>
  <c r="D3269" i="5"/>
  <c r="E3269" i="5"/>
  <c r="D3270" i="5"/>
  <c r="E3270" i="5"/>
  <c r="D3271" i="5"/>
  <c r="E3271" i="5"/>
  <c r="D3272" i="5"/>
  <c r="E3272" i="5"/>
  <c r="D3273" i="5"/>
  <c r="E3273" i="5"/>
  <c r="D3274" i="5"/>
  <c r="E3274" i="5"/>
  <c r="D3275" i="5"/>
  <c r="E3275" i="5"/>
  <c r="D3276" i="5"/>
  <c r="E3276" i="5"/>
  <c r="D3277" i="5"/>
  <c r="E3277" i="5"/>
  <c r="D3278" i="5"/>
  <c r="E3278" i="5"/>
  <c r="D3279" i="5"/>
  <c r="E3279" i="5"/>
  <c r="D3280" i="5"/>
  <c r="E3280" i="5"/>
  <c r="D3281" i="5"/>
  <c r="E3281" i="5"/>
  <c r="D3282" i="5"/>
  <c r="E3282" i="5"/>
  <c r="D3283" i="5"/>
  <c r="E3283" i="5"/>
  <c r="D3284" i="5"/>
  <c r="E3284" i="5"/>
  <c r="D3285" i="5"/>
  <c r="E3285" i="5"/>
  <c r="D3286" i="5"/>
  <c r="E3286" i="5"/>
  <c r="D3287" i="5"/>
  <c r="E3287" i="5"/>
  <c r="D3288" i="5"/>
  <c r="E3288" i="5"/>
  <c r="D3289" i="5"/>
  <c r="E3289" i="5"/>
  <c r="D3290" i="5"/>
  <c r="E3290" i="5"/>
  <c r="D3291" i="5"/>
  <c r="E3291" i="5"/>
  <c r="D3292" i="5"/>
  <c r="E3292" i="5"/>
  <c r="D3293" i="5"/>
  <c r="E3293" i="5"/>
  <c r="D3294" i="5"/>
  <c r="E3294" i="5"/>
  <c r="D3295" i="5"/>
  <c r="E3295" i="5"/>
  <c r="D3296" i="5"/>
  <c r="E3296" i="5"/>
  <c r="D3297" i="5"/>
  <c r="E3297" i="5"/>
  <c r="D3298" i="5"/>
  <c r="E3298" i="5"/>
  <c r="D3299" i="5"/>
  <c r="E3299" i="5"/>
  <c r="D3300" i="5"/>
  <c r="E3300" i="5"/>
  <c r="D3301" i="5"/>
  <c r="E3301" i="5"/>
  <c r="D3302" i="5"/>
  <c r="E3302" i="5"/>
  <c r="D3303" i="5"/>
  <c r="E3303" i="5"/>
  <c r="D3304" i="5"/>
  <c r="E3304" i="5"/>
  <c r="D3305" i="5"/>
  <c r="E3305" i="5"/>
  <c r="D3306" i="5"/>
  <c r="E3306" i="5"/>
  <c r="D3307" i="5"/>
  <c r="E3307" i="5"/>
  <c r="D3308" i="5"/>
  <c r="E3308" i="5"/>
  <c r="D3309" i="5"/>
  <c r="E3309" i="5"/>
  <c r="D3310" i="5"/>
  <c r="E3310" i="5"/>
  <c r="D3311" i="5"/>
  <c r="E3311" i="5"/>
  <c r="D3312" i="5"/>
  <c r="E3312" i="5"/>
  <c r="D3313" i="5"/>
  <c r="E3313" i="5"/>
  <c r="D3314" i="5"/>
  <c r="E3314" i="5"/>
  <c r="D3315" i="5"/>
  <c r="E3315" i="5"/>
  <c r="D3316" i="5"/>
  <c r="E3316" i="5"/>
  <c r="D3317" i="5"/>
  <c r="E3317" i="5"/>
  <c r="D3318" i="5"/>
  <c r="E3318" i="5"/>
  <c r="D3319" i="5"/>
  <c r="E3319" i="5"/>
  <c r="D3320" i="5"/>
  <c r="E3320" i="5"/>
  <c r="D3321" i="5"/>
  <c r="E3321" i="5"/>
  <c r="D3322" i="5"/>
  <c r="E3322" i="5"/>
  <c r="D3323" i="5"/>
  <c r="E3323" i="5"/>
  <c r="D3324" i="5"/>
  <c r="E3324" i="5"/>
  <c r="D3325" i="5"/>
  <c r="E3325" i="5"/>
  <c r="D3326" i="5"/>
  <c r="E3326" i="5"/>
  <c r="D3327" i="5"/>
  <c r="E3327" i="5"/>
  <c r="D3328" i="5"/>
  <c r="E3328" i="5"/>
  <c r="D3329" i="5"/>
  <c r="E3329" i="5"/>
  <c r="D3330" i="5"/>
  <c r="E3330" i="5"/>
  <c r="D3331" i="5"/>
  <c r="E3331" i="5"/>
  <c r="D3332" i="5"/>
  <c r="E3332" i="5"/>
  <c r="D3333" i="5"/>
  <c r="E3333" i="5"/>
  <c r="D3334" i="5"/>
  <c r="E3334" i="5"/>
  <c r="D3335" i="5"/>
  <c r="E3335" i="5"/>
  <c r="D3336" i="5"/>
  <c r="E3336" i="5"/>
  <c r="D3337" i="5"/>
  <c r="E3337" i="5"/>
  <c r="D3338" i="5"/>
  <c r="E3338" i="5"/>
  <c r="D3339" i="5"/>
  <c r="E3339" i="5"/>
  <c r="D3340" i="5"/>
  <c r="E3340" i="5"/>
  <c r="D3341" i="5"/>
  <c r="E3341" i="5"/>
  <c r="D3342" i="5"/>
  <c r="E3342" i="5"/>
  <c r="D3343" i="5"/>
  <c r="E3343" i="5"/>
  <c r="D3344" i="5"/>
  <c r="E3344" i="5"/>
  <c r="D3345" i="5"/>
  <c r="E3345" i="5"/>
  <c r="D3346" i="5"/>
  <c r="E3346" i="5"/>
  <c r="D3347" i="5"/>
  <c r="E3347" i="5"/>
  <c r="D3348" i="5"/>
  <c r="E3348" i="5"/>
  <c r="D3349" i="5"/>
  <c r="E3349" i="5"/>
  <c r="D3350" i="5"/>
  <c r="E3350" i="5"/>
  <c r="D3351" i="5"/>
  <c r="E3351" i="5"/>
  <c r="D3352" i="5"/>
  <c r="E3352" i="5"/>
  <c r="D3353" i="5"/>
  <c r="E3353" i="5"/>
  <c r="D3354" i="5"/>
  <c r="E3354" i="5"/>
  <c r="D3355" i="5"/>
  <c r="E3355" i="5"/>
  <c r="D3356" i="5"/>
  <c r="E3356" i="5"/>
  <c r="D3357" i="5"/>
  <c r="E3357" i="5"/>
  <c r="D3358" i="5"/>
  <c r="E3358" i="5"/>
  <c r="D3359" i="5"/>
  <c r="E3359" i="5"/>
  <c r="D3360" i="5"/>
  <c r="E3360" i="5"/>
  <c r="D3361" i="5"/>
  <c r="E3361" i="5"/>
  <c r="D3362" i="5"/>
  <c r="E3362" i="5"/>
  <c r="D3363" i="5"/>
  <c r="E3363" i="5"/>
  <c r="D3364" i="5"/>
  <c r="E3364" i="5"/>
  <c r="D3365" i="5"/>
  <c r="E3365" i="5"/>
  <c r="D3366" i="5"/>
  <c r="E3366" i="5"/>
  <c r="D3367" i="5"/>
  <c r="E3367" i="5"/>
  <c r="D3368" i="5"/>
  <c r="E3368" i="5"/>
  <c r="D3369" i="5"/>
  <c r="E3369" i="5"/>
  <c r="D3370" i="5"/>
  <c r="E3370" i="5"/>
  <c r="D3371" i="5"/>
  <c r="E3371" i="5"/>
  <c r="D3372" i="5"/>
  <c r="E3372" i="5"/>
  <c r="D3373" i="5"/>
  <c r="E3373" i="5"/>
  <c r="D3374" i="5"/>
  <c r="E3374" i="5"/>
  <c r="D3375" i="5"/>
  <c r="E3375" i="5"/>
  <c r="D3376" i="5"/>
  <c r="E3376" i="5"/>
  <c r="D3377" i="5"/>
  <c r="E3377" i="5"/>
  <c r="D3378" i="5"/>
  <c r="E3378" i="5"/>
  <c r="D3379" i="5"/>
  <c r="E3379" i="5"/>
  <c r="D3380" i="5"/>
  <c r="E3380" i="5"/>
  <c r="D3381" i="5"/>
  <c r="E3381" i="5"/>
  <c r="D3382" i="5"/>
  <c r="E3382" i="5"/>
  <c r="D3383" i="5"/>
  <c r="E3383" i="5"/>
  <c r="D3384" i="5"/>
  <c r="E3384" i="5"/>
  <c r="D3385" i="5"/>
  <c r="E3385" i="5"/>
  <c r="D3386" i="5"/>
  <c r="E3386" i="5"/>
  <c r="D3387" i="5"/>
  <c r="E3387" i="5"/>
  <c r="D3388" i="5"/>
  <c r="E3388" i="5"/>
  <c r="D3389" i="5"/>
  <c r="E3389" i="5"/>
  <c r="D3390" i="5"/>
  <c r="E3390" i="5"/>
  <c r="D3391" i="5"/>
  <c r="E3391" i="5"/>
  <c r="D3392" i="5"/>
  <c r="E3392" i="5"/>
  <c r="D3393" i="5"/>
  <c r="E3393" i="5"/>
  <c r="D3394" i="5"/>
  <c r="E3394" i="5"/>
  <c r="D3395" i="5"/>
  <c r="E3395" i="5"/>
  <c r="D3396" i="5"/>
  <c r="E3396" i="5"/>
  <c r="D3397" i="5"/>
  <c r="E3397" i="5"/>
  <c r="D3398" i="5"/>
  <c r="E3398" i="5"/>
  <c r="D3399" i="5"/>
  <c r="E3399" i="5"/>
  <c r="D3400" i="5"/>
  <c r="E3400" i="5"/>
  <c r="D3401" i="5"/>
  <c r="E3401" i="5"/>
  <c r="D3402" i="5"/>
  <c r="E3402" i="5"/>
  <c r="D3403" i="5"/>
  <c r="E3403" i="5"/>
  <c r="D3404" i="5"/>
  <c r="E3404" i="5"/>
  <c r="D3405" i="5"/>
  <c r="E3405" i="5"/>
  <c r="D3406" i="5"/>
  <c r="E3406" i="5"/>
  <c r="D3407" i="5"/>
  <c r="E3407" i="5"/>
  <c r="D3408" i="5"/>
  <c r="E3408" i="5"/>
  <c r="D3409" i="5"/>
  <c r="E3409" i="5"/>
  <c r="D3410" i="5"/>
  <c r="E3410" i="5"/>
  <c r="D3411" i="5"/>
  <c r="E3411" i="5"/>
  <c r="D3412" i="5"/>
  <c r="E3412" i="5"/>
  <c r="D3413" i="5"/>
  <c r="E3413" i="5"/>
  <c r="D3414" i="5"/>
  <c r="E3414" i="5"/>
  <c r="D3415" i="5"/>
  <c r="E3415" i="5"/>
  <c r="D3416" i="5"/>
  <c r="E3416" i="5"/>
  <c r="D3417" i="5"/>
  <c r="E3417" i="5"/>
  <c r="D3418" i="5"/>
  <c r="E3418" i="5"/>
  <c r="D3419" i="5"/>
  <c r="E3419" i="5"/>
  <c r="D3420" i="5"/>
  <c r="E3420" i="5"/>
  <c r="D3421" i="5"/>
  <c r="E3421" i="5"/>
  <c r="D3422" i="5"/>
  <c r="E3422" i="5"/>
  <c r="D3423" i="5"/>
  <c r="E3423" i="5"/>
  <c r="D3424" i="5"/>
  <c r="E3424" i="5"/>
  <c r="D3425" i="5"/>
  <c r="E3425" i="5"/>
  <c r="D3426" i="5"/>
  <c r="E3426" i="5"/>
  <c r="D3427" i="5"/>
  <c r="E3427" i="5"/>
  <c r="D3428" i="5"/>
  <c r="E3428" i="5"/>
  <c r="D3429" i="5"/>
  <c r="E3429" i="5"/>
  <c r="D3430" i="5"/>
  <c r="E3430" i="5"/>
  <c r="D3431" i="5"/>
  <c r="E3431" i="5"/>
  <c r="D3432" i="5"/>
  <c r="E3432" i="5"/>
  <c r="D3433" i="5"/>
  <c r="E3433" i="5"/>
  <c r="D3434" i="5"/>
  <c r="E3434" i="5"/>
  <c r="D3435" i="5"/>
  <c r="E3435" i="5"/>
  <c r="D3436" i="5"/>
  <c r="E3436" i="5"/>
  <c r="D3437" i="5"/>
  <c r="E3437" i="5"/>
  <c r="D3438" i="5"/>
  <c r="E3438" i="5"/>
  <c r="D3439" i="5"/>
  <c r="E3439" i="5"/>
  <c r="D3440" i="5"/>
  <c r="E3440" i="5"/>
  <c r="D3441" i="5"/>
  <c r="E3441" i="5"/>
  <c r="D3442" i="5"/>
  <c r="E3442" i="5"/>
  <c r="D3443" i="5"/>
  <c r="E3443" i="5"/>
  <c r="D3444" i="5"/>
  <c r="E3444" i="5"/>
  <c r="D3445" i="5"/>
  <c r="E3445" i="5"/>
  <c r="D3446" i="5"/>
  <c r="E3446" i="5"/>
  <c r="D3447" i="5"/>
  <c r="E3447" i="5"/>
  <c r="D3448" i="5"/>
  <c r="E3448" i="5"/>
  <c r="D3449" i="5"/>
  <c r="E3449" i="5"/>
  <c r="D3450" i="5"/>
  <c r="E3450" i="5"/>
  <c r="D3451" i="5"/>
  <c r="E3451" i="5"/>
  <c r="D3452" i="5"/>
  <c r="E3452" i="5"/>
  <c r="D3453" i="5"/>
  <c r="E3453" i="5"/>
  <c r="D3454" i="5"/>
  <c r="E3454" i="5"/>
  <c r="D3455" i="5"/>
  <c r="E3455" i="5"/>
  <c r="D3456" i="5"/>
  <c r="E3456" i="5"/>
  <c r="D3457" i="5"/>
  <c r="E3457" i="5"/>
  <c r="D3458" i="5"/>
  <c r="E3458" i="5"/>
  <c r="D3459" i="5"/>
  <c r="E3459" i="5"/>
  <c r="D3460" i="5"/>
  <c r="E3460" i="5"/>
  <c r="D3461" i="5"/>
  <c r="E3461" i="5"/>
  <c r="D3462" i="5"/>
  <c r="E3462" i="5"/>
  <c r="D3463" i="5"/>
  <c r="E3463" i="5"/>
  <c r="D3464" i="5"/>
  <c r="E3464" i="5"/>
  <c r="D3465" i="5"/>
  <c r="E3465" i="5"/>
  <c r="D3466" i="5"/>
  <c r="E3466" i="5"/>
  <c r="D3467" i="5"/>
  <c r="E3467" i="5"/>
  <c r="D3468" i="5"/>
  <c r="E3468" i="5"/>
  <c r="D3469" i="5"/>
  <c r="E3469" i="5"/>
  <c r="D3470" i="5"/>
  <c r="E3470" i="5"/>
  <c r="D3471" i="5"/>
  <c r="E3471" i="5"/>
  <c r="D3472" i="5"/>
  <c r="E3472" i="5"/>
  <c r="D3473" i="5"/>
  <c r="E3473" i="5"/>
  <c r="D3474" i="5"/>
  <c r="E3474" i="5"/>
  <c r="D3475" i="5"/>
  <c r="E3475" i="5"/>
  <c r="D3476" i="5"/>
  <c r="E3476" i="5"/>
  <c r="D3477" i="5"/>
  <c r="E3477" i="5"/>
  <c r="D3478" i="5"/>
  <c r="E3478" i="5"/>
  <c r="D3479" i="5"/>
  <c r="E3479" i="5"/>
  <c r="D3480" i="5"/>
  <c r="E3480" i="5"/>
  <c r="D3481" i="5"/>
  <c r="E3481" i="5"/>
  <c r="D3482" i="5"/>
  <c r="E3482" i="5"/>
  <c r="D3483" i="5"/>
  <c r="E3483" i="5"/>
  <c r="D3484" i="5"/>
  <c r="E3484" i="5"/>
  <c r="D3485" i="5"/>
  <c r="E3485" i="5"/>
  <c r="D3486" i="5"/>
  <c r="E3486" i="5"/>
  <c r="D3487" i="5"/>
  <c r="E3487" i="5"/>
  <c r="D3488" i="5"/>
  <c r="E3488" i="5"/>
  <c r="D3489" i="5"/>
  <c r="E3489" i="5"/>
  <c r="D3490" i="5"/>
  <c r="E3490" i="5"/>
  <c r="D3491" i="5"/>
  <c r="E3491" i="5"/>
  <c r="D3492" i="5"/>
  <c r="E3492" i="5"/>
  <c r="D3493" i="5"/>
  <c r="E3493" i="5"/>
  <c r="D3494" i="5"/>
  <c r="E3494" i="5"/>
  <c r="D3495" i="5"/>
  <c r="E3495" i="5"/>
  <c r="D3496" i="5"/>
  <c r="E3496" i="5"/>
  <c r="D3497" i="5"/>
  <c r="E3497" i="5"/>
  <c r="D3498" i="5"/>
  <c r="E3498" i="5"/>
  <c r="D3499" i="5"/>
  <c r="E3499" i="5"/>
  <c r="D3500" i="5"/>
  <c r="E3500" i="5"/>
  <c r="D3501" i="5"/>
  <c r="E3501" i="5"/>
  <c r="D3502" i="5"/>
  <c r="E3502" i="5"/>
  <c r="D3503" i="5"/>
  <c r="E3503" i="5"/>
  <c r="D3504" i="5"/>
  <c r="E3504" i="5"/>
  <c r="D3505" i="5"/>
  <c r="E3505" i="5"/>
  <c r="D3506" i="5"/>
  <c r="E3506" i="5"/>
  <c r="D3507" i="5"/>
  <c r="E3507" i="5"/>
  <c r="D3508" i="5"/>
  <c r="E3508" i="5"/>
  <c r="D3509" i="5"/>
  <c r="E3509" i="5"/>
  <c r="D3510" i="5"/>
  <c r="E3510" i="5"/>
  <c r="D3511" i="5"/>
  <c r="E3511" i="5"/>
  <c r="D3512" i="5"/>
  <c r="E3512" i="5"/>
  <c r="D3513" i="5"/>
  <c r="E3513" i="5"/>
  <c r="D3514" i="5"/>
  <c r="E3514" i="5"/>
  <c r="D3515" i="5"/>
  <c r="E3515" i="5"/>
  <c r="D3516" i="5"/>
  <c r="E3516" i="5"/>
  <c r="D3517" i="5"/>
  <c r="E3517" i="5"/>
  <c r="D3518" i="5"/>
  <c r="E3518" i="5"/>
  <c r="D3519" i="5"/>
  <c r="E3519" i="5"/>
  <c r="D3520" i="5"/>
  <c r="E3520" i="5"/>
  <c r="D3521" i="5"/>
  <c r="E3521" i="5"/>
  <c r="D3522" i="5"/>
  <c r="E3522" i="5"/>
  <c r="D3523" i="5"/>
  <c r="E3523" i="5"/>
  <c r="D3524" i="5"/>
  <c r="E3524" i="5"/>
  <c r="D3525" i="5"/>
  <c r="E3525" i="5"/>
  <c r="D3526" i="5"/>
  <c r="E3526" i="5"/>
  <c r="D3527" i="5"/>
  <c r="E3527" i="5"/>
  <c r="D3528" i="5"/>
  <c r="E3528" i="5"/>
  <c r="D3529" i="5"/>
  <c r="E3529" i="5"/>
  <c r="D3530" i="5"/>
  <c r="E3530" i="5"/>
  <c r="D3531" i="5"/>
  <c r="E3531" i="5"/>
  <c r="D3532" i="5"/>
  <c r="E3532" i="5"/>
  <c r="D3533" i="5"/>
  <c r="E3533" i="5"/>
  <c r="D3534" i="5"/>
  <c r="E3534" i="5"/>
  <c r="D3535" i="5"/>
  <c r="E3535" i="5"/>
  <c r="D3536" i="5"/>
  <c r="E3536" i="5"/>
  <c r="D3537" i="5"/>
  <c r="E3537" i="5"/>
  <c r="D3538" i="5"/>
  <c r="E3538" i="5"/>
  <c r="D3539" i="5"/>
  <c r="E3539" i="5"/>
  <c r="D3540" i="5"/>
  <c r="E3540" i="5"/>
  <c r="D3541" i="5"/>
  <c r="E3541" i="5"/>
  <c r="D3542" i="5"/>
  <c r="E3542" i="5"/>
  <c r="D3543" i="5"/>
  <c r="E3543" i="5"/>
  <c r="D3544" i="5"/>
  <c r="E3544" i="5"/>
  <c r="D3545" i="5"/>
  <c r="E3545" i="5"/>
  <c r="D3546" i="5"/>
  <c r="E3546" i="5"/>
  <c r="D3547" i="5"/>
  <c r="E3547" i="5"/>
  <c r="D3548" i="5"/>
  <c r="E3548" i="5"/>
  <c r="D3549" i="5"/>
  <c r="E3549" i="5"/>
  <c r="D3550" i="5"/>
  <c r="E3550" i="5"/>
  <c r="D3551" i="5"/>
  <c r="E3551" i="5"/>
  <c r="D3552" i="5"/>
  <c r="E3552" i="5"/>
  <c r="D3553" i="5"/>
  <c r="E3553" i="5"/>
  <c r="D3554" i="5"/>
  <c r="E3554" i="5"/>
  <c r="D3555" i="5"/>
  <c r="E3555" i="5"/>
  <c r="D3556" i="5"/>
  <c r="E3556" i="5"/>
  <c r="D3557" i="5"/>
  <c r="E3557" i="5"/>
  <c r="D3558" i="5"/>
  <c r="E3558" i="5"/>
  <c r="D3559" i="5"/>
  <c r="E3559" i="5"/>
  <c r="D3560" i="5"/>
  <c r="E3560" i="5"/>
  <c r="D3561" i="5"/>
  <c r="E3561" i="5"/>
  <c r="D3562" i="5"/>
  <c r="E3562" i="5"/>
  <c r="D3563" i="5"/>
  <c r="E3563" i="5"/>
  <c r="D3564" i="5"/>
  <c r="E3564" i="5"/>
  <c r="D3565" i="5"/>
  <c r="E3565" i="5"/>
  <c r="D3566" i="5"/>
  <c r="E3566" i="5"/>
  <c r="D3567" i="5"/>
  <c r="E3567" i="5"/>
  <c r="D3568" i="5"/>
  <c r="E3568" i="5"/>
  <c r="D3569" i="5"/>
  <c r="E3569" i="5"/>
  <c r="D3570" i="5"/>
  <c r="E3570" i="5"/>
  <c r="D3571" i="5"/>
  <c r="E3571" i="5"/>
  <c r="D3572" i="5"/>
  <c r="E3572" i="5"/>
  <c r="D3573" i="5"/>
  <c r="E3573" i="5"/>
  <c r="D3574" i="5"/>
  <c r="E3574" i="5"/>
  <c r="D3575" i="5"/>
  <c r="E3575" i="5"/>
  <c r="D3576" i="5"/>
  <c r="E3576" i="5"/>
  <c r="D3577" i="5"/>
  <c r="E3577" i="5"/>
  <c r="D3578" i="5"/>
  <c r="E3578" i="5"/>
  <c r="D3579" i="5"/>
  <c r="E3579" i="5"/>
  <c r="D3580" i="5"/>
  <c r="E3580" i="5"/>
  <c r="D3581" i="5"/>
  <c r="E3581" i="5"/>
  <c r="D3582" i="5"/>
  <c r="E3582" i="5"/>
  <c r="D3583" i="5"/>
  <c r="E3583" i="5"/>
  <c r="D3584" i="5"/>
  <c r="E3584" i="5"/>
  <c r="D3585" i="5"/>
  <c r="E3585" i="5"/>
  <c r="D3586" i="5"/>
  <c r="E3586" i="5"/>
  <c r="D3587" i="5"/>
  <c r="E3587" i="5"/>
  <c r="D3588" i="5"/>
  <c r="E3588" i="5"/>
  <c r="D3589" i="5"/>
  <c r="E3589" i="5"/>
  <c r="D3590" i="5"/>
  <c r="E3590" i="5"/>
  <c r="D3591" i="5"/>
  <c r="E3591" i="5"/>
  <c r="D3592" i="5"/>
  <c r="E3592" i="5"/>
  <c r="D3593" i="5"/>
  <c r="E3593" i="5"/>
  <c r="D3594" i="5"/>
  <c r="E3594" i="5"/>
  <c r="D3595" i="5"/>
  <c r="E3595" i="5"/>
  <c r="D3596" i="5"/>
  <c r="E3596" i="5"/>
  <c r="D3597" i="5"/>
  <c r="E3597" i="5"/>
  <c r="D3598" i="5"/>
  <c r="E3598" i="5"/>
  <c r="D3599" i="5"/>
  <c r="E3599" i="5"/>
  <c r="D3600" i="5"/>
  <c r="E3600" i="5"/>
  <c r="D3601" i="5"/>
  <c r="E3601" i="5"/>
  <c r="D3602" i="5"/>
  <c r="E3602" i="5"/>
  <c r="D3603" i="5"/>
  <c r="E3603" i="5"/>
  <c r="D3604" i="5"/>
  <c r="E3604" i="5"/>
  <c r="D3605" i="5"/>
  <c r="E3605" i="5"/>
  <c r="D3606" i="5"/>
  <c r="E3606" i="5"/>
  <c r="D3607" i="5"/>
  <c r="E3607" i="5"/>
  <c r="D3608" i="5"/>
  <c r="E3608" i="5"/>
  <c r="D3609" i="5"/>
  <c r="E3609" i="5"/>
  <c r="D3610" i="5"/>
  <c r="E3610" i="5"/>
  <c r="D3611" i="5"/>
  <c r="E3611" i="5"/>
  <c r="D3612" i="5"/>
  <c r="E3612" i="5"/>
  <c r="D3613" i="5"/>
  <c r="E3613" i="5"/>
  <c r="D3614" i="5"/>
  <c r="E3614" i="5"/>
  <c r="D3615" i="5"/>
  <c r="E3615" i="5"/>
  <c r="D3616" i="5"/>
  <c r="E3616" i="5"/>
  <c r="D3617" i="5"/>
  <c r="E3617" i="5"/>
  <c r="D3618" i="5"/>
  <c r="E3618" i="5"/>
  <c r="D3619" i="5"/>
  <c r="E3619" i="5"/>
  <c r="D3620" i="5"/>
  <c r="E3620" i="5"/>
  <c r="D3621" i="5"/>
  <c r="E3621" i="5"/>
  <c r="D3622" i="5"/>
  <c r="E3622" i="5"/>
  <c r="D3623" i="5"/>
  <c r="E3623" i="5"/>
  <c r="D3624" i="5"/>
  <c r="E3624" i="5"/>
  <c r="D3625" i="5"/>
  <c r="E3625" i="5"/>
  <c r="D3626" i="5"/>
  <c r="E3626" i="5"/>
  <c r="D3627" i="5"/>
  <c r="E3627" i="5"/>
  <c r="D3628" i="5"/>
  <c r="E3628" i="5"/>
  <c r="D3629" i="5"/>
  <c r="E3629" i="5"/>
  <c r="D3630" i="5"/>
  <c r="E3630" i="5"/>
  <c r="D3631" i="5"/>
  <c r="E3631" i="5"/>
  <c r="D3632" i="5"/>
  <c r="E3632" i="5"/>
  <c r="D3633" i="5"/>
  <c r="E3633" i="5"/>
  <c r="D3634" i="5"/>
  <c r="E3634" i="5"/>
  <c r="D3635" i="5"/>
  <c r="E3635" i="5"/>
  <c r="D3636" i="5"/>
  <c r="E3636" i="5"/>
  <c r="D3637" i="5"/>
  <c r="E3637" i="5"/>
  <c r="D3638" i="5"/>
  <c r="E3638" i="5"/>
  <c r="D3639" i="5"/>
  <c r="E3639" i="5"/>
  <c r="D3640" i="5"/>
  <c r="E3640" i="5"/>
  <c r="D3641" i="5"/>
  <c r="E3641" i="5"/>
  <c r="D3642" i="5"/>
  <c r="E3642" i="5"/>
  <c r="D3643" i="5"/>
  <c r="E3643" i="5"/>
  <c r="D3644" i="5"/>
  <c r="E3644" i="5"/>
  <c r="D3645" i="5"/>
  <c r="E3645" i="5"/>
  <c r="D3646" i="5"/>
  <c r="E3646" i="5"/>
  <c r="D3647" i="5"/>
  <c r="E3647" i="5"/>
  <c r="D3648" i="5"/>
  <c r="E3648" i="5"/>
  <c r="D3649" i="5"/>
  <c r="E3649" i="5"/>
  <c r="D3650" i="5"/>
  <c r="E3650" i="5"/>
  <c r="D3651" i="5"/>
  <c r="E3651" i="5"/>
  <c r="D3652" i="5"/>
  <c r="E3652" i="5"/>
  <c r="D3653" i="5"/>
  <c r="E3653" i="5"/>
  <c r="D3654" i="5"/>
  <c r="E3654" i="5"/>
  <c r="D3655" i="5"/>
  <c r="E3655" i="5"/>
  <c r="D3656" i="5"/>
  <c r="E3656" i="5"/>
  <c r="D3657" i="5"/>
  <c r="E3657" i="5"/>
  <c r="D3658" i="5"/>
  <c r="E3658" i="5"/>
  <c r="D3659" i="5"/>
  <c r="E3659" i="5"/>
  <c r="D3660" i="5"/>
  <c r="E3660" i="5"/>
  <c r="D3661" i="5"/>
  <c r="E3661" i="5"/>
  <c r="D3662" i="5"/>
  <c r="E3662" i="5"/>
  <c r="D3663" i="5"/>
  <c r="E3663" i="5"/>
  <c r="D3664" i="5"/>
  <c r="E3664" i="5"/>
  <c r="D3665" i="5"/>
  <c r="E3665" i="5"/>
  <c r="D3666" i="5"/>
  <c r="E3666" i="5"/>
  <c r="D3667" i="5"/>
  <c r="E3667" i="5"/>
  <c r="D3668" i="5"/>
  <c r="E3668" i="5"/>
  <c r="D3669" i="5"/>
  <c r="E3669" i="5"/>
  <c r="D3670" i="5"/>
  <c r="E3670" i="5"/>
  <c r="D3671" i="5"/>
  <c r="E3671" i="5"/>
  <c r="D3672" i="5"/>
  <c r="E3672" i="5"/>
  <c r="D3673" i="5"/>
  <c r="E3673" i="5"/>
  <c r="D3674" i="5"/>
  <c r="E3674" i="5"/>
  <c r="D3675" i="5"/>
  <c r="E3675" i="5"/>
  <c r="D3676" i="5"/>
  <c r="E3676" i="5"/>
  <c r="D3677" i="5"/>
  <c r="E3677" i="5"/>
  <c r="D3678" i="5"/>
  <c r="E3678" i="5"/>
  <c r="D3679" i="5"/>
  <c r="E3679" i="5"/>
  <c r="D3680" i="5"/>
  <c r="E3680" i="5"/>
  <c r="D3681" i="5"/>
  <c r="E3681" i="5"/>
  <c r="D3682" i="5"/>
  <c r="E3682" i="5"/>
  <c r="D3683" i="5"/>
  <c r="E3683" i="5"/>
  <c r="D3684" i="5"/>
  <c r="E3684" i="5"/>
  <c r="D3685" i="5"/>
  <c r="E3685" i="5"/>
  <c r="D3686" i="5"/>
  <c r="E3686" i="5"/>
  <c r="D3687" i="5"/>
  <c r="E3687" i="5"/>
  <c r="D3688" i="5"/>
  <c r="E3688" i="5"/>
  <c r="D3689" i="5"/>
  <c r="E3689" i="5"/>
  <c r="D3690" i="5"/>
  <c r="E3690" i="5"/>
  <c r="D3691" i="5"/>
  <c r="E3691" i="5"/>
  <c r="D3692" i="5"/>
  <c r="E3692" i="5"/>
  <c r="D3693" i="5"/>
  <c r="E3693" i="5"/>
  <c r="D3694" i="5"/>
  <c r="E3694" i="5"/>
  <c r="D3695" i="5"/>
  <c r="E3695" i="5"/>
  <c r="D3696" i="5"/>
  <c r="E3696" i="5"/>
  <c r="D3697" i="5"/>
  <c r="E3697" i="5"/>
  <c r="D3698" i="5"/>
  <c r="E3698" i="5"/>
  <c r="D3699" i="5"/>
  <c r="E3699" i="5"/>
  <c r="D3700" i="5"/>
  <c r="E3700" i="5"/>
  <c r="D3701" i="5"/>
  <c r="E3701" i="5"/>
  <c r="D3702" i="5"/>
  <c r="E3702" i="5"/>
  <c r="D3703" i="5"/>
  <c r="E3703" i="5"/>
  <c r="D3704" i="5"/>
  <c r="E3704" i="5"/>
  <c r="D3705" i="5"/>
  <c r="E3705" i="5"/>
  <c r="D3706" i="5"/>
  <c r="E3706" i="5"/>
  <c r="D3707" i="5"/>
  <c r="E3707" i="5"/>
  <c r="D3708" i="5"/>
  <c r="E3708" i="5"/>
  <c r="D3709" i="5"/>
  <c r="E3709" i="5"/>
  <c r="D3710" i="5"/>
  <c r="E3710" i="5"/>
  <c r="D3711" i="5"/>
  <c r="E3711" i="5"/>
  <c r="D3712" i="5"/>
  <c r="E3712" i="5"/>
  <c r="D3713" i="5"/>
  <c r="E3713" i="5"/>
  <c r="D3714" i="5"/>
  <c r="E3714" i="5"/>
  <c r="D3715" i="5"/>
  <c r="E3715" i="5"/>
  <c r="D3716" i="5"/>
  <c r="E3716" i="5"/>
  <c r="D3717" i="5"/>
  <c r="E3717" i="5"/>
  <c r="D3718" i="5"/>
  <c r="E3718" i="5"/>
  <c r="D3719" i="5"/>
  <c r="E3719" i="5"/>
  <c r="D3720" i="5"/>
  <c r="E3720" i="5"/>
  <c r="D3721" i="5"/>
  <c r="E3721" i="5"/>
  <c r="D3722" i="5"/>
  <c r="E3722" i="5"/>
  <c r="D3723" i="5"/>
  <c r="E3723" i="5"/>
  <c r="D3724" i="5"/>
  <c r="E3724" i="5"/>
  <c r="D3725" i="5"/>
  <c r="E3725" i="5"/>
  <c r="D3726" i="5"/>
  <c r="E3726" i="5"/>
  <c r="D3727" i="5"/>
  <c r="E3727" i="5"/>
  <c r="D3728" i="5"/>
  <c r="E3728" i="5"/>
  <c r="D3729" i="5"/>
  <c r="E3729" i="5"/>
  <c r="D3730" i="5"/>
  <c r="E3730" i="5"/>
  <c r="D3731" i="5"/>
  <c r="E3731" i="5"/>
  <c r="D3732" i="5"/>
  <c r="E3732" i="5"/>
  <c r="D3733" i="5"/>
  <c r="E3733" i="5"/>
  <c r="D3734" i="5"/>
  <c r="E3734" i="5"/>
  <c r="D3735" i="5"/>
  <c r="E3735" i="5"/>
  <c r="D3736" i="5"/>
  <c r="E3736" i="5"/>
  <c r="D3737" i="5"/>
  <c r="E3737" i="5"/>
  <c r="D3738" i="5"/>
  <c r="E3738" i="5"/>
  <c r="D3739" i="5"/>
  <c r="E3739" i="5"/>
  <c r="D3740" i="5"/>
  <c r="E3740" i="5"/>
  <c r="D3741" i="5"/>
  <c r="E3741" i="5"/>
  <c r="D3742" i="5"/>
  <c r="E3742" i="5"/>
  <c r="D3743" i="5"/>
  <c r="E3743" i="5"/>
  <c r="D3744" i="5"/>
  <c r="E3744" i="5"/>
  <c r="D3745" i="5"/>
  <c r="E3745" i="5"/>
  <c r="D3746" i="5"/>
  <c r="E3746" i="5"/>
  <c r="D3747" i="5"/>
  <c r="E3747" i="5"/>
  <c r="D3748" i="5"/>
  <c r="E3748" i="5"/>
  <c r="D3749" i="5"/>
  <c r="E3749" i="5"/>
  <c r="D3750" i="5"/>
  <c r="E3750" i="5"/>
  <c r="D3751" i="5"/>
  <c r="E3751" i="5"/>
  <c r="D3752" i="5"/>
  <c r="E3752" i="5"/>
  <c r="D3753" i="5"/>
  <c r="E3753" i="5"/>
  <c r="D3754" i="5"/>
  <c r="E3754" i="5"/>
  <c r="D3755" i="5"/>
  <c r="E3755" i="5"/>
  <c r="D3756" i="5"/>
  <c r="E3756" i="5"/>
  <c r="D3757" i="5"/>
  <c r="E3757" i="5"/>
  <c r="D3758" i="5"/>
  <c r="E3758" i="5"/>
  <c r="D3759" i="5"/>
  <c r="E3759" i="5"/>
  <c r="D3760" i="5"/>
  <c r="E3760" i="5"/>
  <c r="D3761" i="5"/>
  <c r="E3761" i="5"/>
  <c r="D1491" i="16"/>
  <c r="E1491" i="16"/>
  <c r="D1492" i="16"/>
  <c r="E1492" i="16"/>
  <c r="D1493" i="16"/>
  <c r="E1493" i="16"/>
  <c r="D1494" i="16"/>
  <c r="E1494" i="16"/>
  <c r="D1495" i="16"/>
  <c r="E1495" i="16"/>
  <c r="D1496" i="16"/>
  <c r="E1496" i="16"/>
  <c r="D1497" i="16"/>
  <c r="E1497" i="16"/>
  <c r="D1498" i="16"/>
  <c r="E1498" i="16"/>
  <c r="D1499" i="16"/>
  <c r="E1499" i="16"/>
  <c r="D1500" i="16"/>
  <c r="E1500" i="16"/>
  <c r="D1501" i="16"/>
  <c r="E1501" i="16"/>
  <c r="D1502" i="16"/>
  <c r="E1502" i="16"/>
  <c r="D1503" i="16"/>
  <c r="E1503" i="16"/>
  <c r="D1504" i="16"/>
  <c r="E1504" i="16"/>
  <c r="D1505" i="16"/>
  <c r="E1505" i="16"/>
  <c r="D1506" i="16"/>
  <c r="E1506" i="16"/>
  <c r="D1507" i="16"/>
  <c r="E1507" i="16"/>
  <c r="D1508" i="16"/>
  <c r="E1508" i="16"/>
  <c r="D1509" i="16"/>
  <c r="E1509" i="16"/>
  <c r="D1510" i="16"/>
  <c r="E1510" i="16"/>
  <c r="D1511" i="16"/>
  <c r="E1511" i="16"/>
  <c r="D1512" i="16"/>
  <c r="E1512" i="16"/>
  <c r="D1513" i="16"/>
  <c r="E1513" i="16"/>
  <c r="D1514" i="16"/>
  <c r="E1514" i="16"/>
  <c r="D1515" i="16"/>
  <c r="E1515" i="16"/>
  <c r="D1516" i="16"/>
  <c r="E1516" i="16"/>
  <c r="D1517" i="16"/>
  <c r="E1517" i="16"/>
  <c r="D1518" i="16"/>
  <c r="E1518" i="16"/>
  <c r="D1519" i="16"/>
  <c r="E1519" i="16"/>
  <c r="D1520" i="16"/>
  <c r="E1520" i="16"/>
  <c r="D1521" i="16"/>
  <c r="E1521" i="16"/>
  <c r="D1522" i="16"/>
  <c r="E1522" i="16"/>
  <c r="D1523" i="16"/>
  <c r="E1523" i="16"/>
  <c r="D1524" i="16"/>
  <c r="E1524" i="16"/>
  <c r="D1525" i="16"/>
  <c r="E1525" i="16"/>
  <c r="D1526" i="16"/>
  <c r="E1526" i="16"/>
  <c r="D1527" i="16"/>
  <c r="E1527" i="16"/>
  <c r="D1528" i="16"/>
  <c r="E1528" i="16"/>
  <c r="D1529" i="16"/>
  <c r="E1529" i="16"/>
  <c r="D1530" i="16"/>
  <c r="E1530" i="16"/>
  <c r="D1531" i="16"/>
  <c r="E1531" i="16"/>
  <c r="D1532" i="16"/>
  <c r="E1532" i="16"/>
  <c r="D1533" i="16"/>
  <c r="E1533" i="16"/>
  <c r="D1534" i="16"/>
  <c r="E1534" i="16"/>
  <c r="D1535" i="16"/>
  <c r="E1535" i="16"/>
  <c r="D1536" i="16"/>
  <c r="E1536" i="16"/>
  <c r="D1537" i="16"/>
  <c r="E1537" i="16"/>
  <c r="D1538" i="16"/>
  <c r="E1538" i="16"/>
  <c r="D1539" i="16"/>
  <c r="E1539" i="16"/>
  <c r="D1540" i="16"/>
  <c r="E1540" i="16"/>
  <c r="D1541" i="16"/>
  <c r="E1541" i="16"/>
  <c r="D1542" i="16"/>
  <c r="E1542" i="16"/>
  <c r="D1543" i="16"/>
  <c r="E1543" i="16"/>
  <c r="D1544" i="16"/>
  <c r="E1544" i="16"/>
  <c r="D1545" i="16"/>
  <c r="E1545" i="16"/>
  <c r="D1546" i="16"/>
  <c r="E1546" i="16"/>
  <c r="D1547" i="16"/>
  <c r="E1547" i="16"/>
  <c r="D1548" i="16"/>
  <c r="E1548" i="16"/>
  <c r="D1549" i="16"/>
  <c r="E1549" i="16"/>
  <c r="D1550" i="16"/>
  <c r="E1550" i="16"/>
  <c r="D1551" i="16"/>
  <c r="E1551" i="16"/>
  <c r="D1552" i="16"/>
  <c r="E1552" i="16"/>
  <c r="D1553" i="16"/>
  <c r="E1553" i="16"/>
  <c r="D1554" i="16"/>
  <c r="E1554" i="16"/>
  <c r="D1555" i="16"/>
  <c r="E1555" i="16"/>
  <c r="D1556" i="16"/>
  <c r="E1556" i="16"/>
  <c r="D1557" i="16"/>
  <c r="E1557" i="16"/>
  <c r="D1558" i="16"/>
  <c r="E1558" i="16"/>
  <c r="D1559" i="16"/>
  <c r="E1559" i="16"/>
  <c r="D1560" i="16"/>
  <c r="E1560" i="16"/>
  <c r="D1561" i="16"/>
  <c r="E1561" i="16"/>
  <c r="D1562" i="16"/>
  <c r="E1562" i="16"/>
  <c r="D1563" i="16"/>
  <c r="E1563" i="16"/>
  <c r="D1564" i="16"/>
  <c r="E1564" i="16"/>
  <c r="D1565" i="16"/>
  <c r="E1565" i="16"/>
  <c r="D1566" i="16"/>
  <c r="E1566" i="16"/>
  <c r="D1567" i="16"/>
  <c r="E1567" i="16"/>
  <c r="D1568" i="16"/>
  <c r="E1568" i="16"/>
  <c r="D1569" i="16"/>
  <c r="E1569" i="16"/>
  <c r="D1570" i="16"/>
  <c r="E1570" i="16"/>
  <c r="D1571" i="16"/>
  <c r="E1571" i="16"/>
  <c r="D1572" i="16"/>
  <c r="E1572" i="16"/>
  <c r="D1573" i="16"/>
  <c r="E1573" i="16"/>
  <c r="D1574" i="16"/>
  <c r="E1574" i="16"/>
  <c r="D1575" i="16"/>
  <c r="E1575" i="16"/>
  <c r="D1576" i="16"/>
  <c r="E1576" i="16"/>
  <c r="D1577" i="16"/>
  <c r="E1577" i="16"/>
  <c r="D1578" i="16"/>
  <c r="E1578" i="16"/>
  <c r="D1579" i="16"/>
  <c r="E1579" i="16"/>
  <c r="D1580" i="16"/>
  <c r="E1580" i="16"/>
  <c r="D1581" i="16"/>
  <c r="E1581" i="16"/>
  <c r="D1582" i="16"/>
  <c r="E1582" i="16"/>
  <c r="D1583" i="16"/>
  <c r="E1583" i="16"/>
  <c r="D1584" i="16"/>
  <c r="E1584" i="16"/>
  <c r="D1585" i="16"/>
  <c r="E1585" i="16"/>
  <c r="D1586" i="16"/>
  <c r="E1586" i="16"/>
  <c r="D1587" i="16"/>
  <c r="E1587" i="16"/>
  <c r="D1588" i="16"/>
  <c r="E1588" i="16"/>
  <c r="D1589" i="16"/>
  <c r="E1589" i="16"/>
  <c r="D1590" i="16"/>
  <c r="E1590" i="16"/>
  <c r="D1591" i="16"/>
  <c r="E1591" i="16"/>
  <c r="D1592" i="16"/>
  <c r="E1592" i="16"/>
  <c r="D1593" i="16"/>
  <c r="E1593" i="16"/>
  <c r="D1594" i="16"/>
  <c r="E1594" i="16"/>
  <c r="D1595" i="16"/>
  <c r="E1595" i="16"/>
  <c r="D1596" i="16"/>
  <c r="E1596" i="16"/>
  <c r="D1597" i="16"/>
  <c r="E1597" i="16"/>
  <c r="D1598" i="16"/>
  <c r="E1598" i="16"/>
  <c r="D1599" i="16"/>
  <c r="E1599" i="16"/>
  <c r="D1600" i="16"/>
  <c r="E1600" i="16"/>
  <c r="D1601" i="16"/>
  <c r="E1601" i="16"/>
  <c r="D1602" i="16"/>
  <c r="E1602" i="16"/>
  <c r="D1603" i="16"/>
  <c r="E1603" i="16"/>
  <c r="D1604" i="16"/>
  <c r="E1604" i="16"/>
  <c r="D1605" i="16"/>
  <c r="E1605" i="16"/>
  <c r="D1606" i="16"/>
  <c r="E1606" i="16"/>
  <c r="D1607" i="16"/>
  <c r="E1607" i="16"/>
  <c r="D1608" i="16"/>
  <c r="E1608" i="16"/>
  <c r="D1609" i="16"/>
  <c r="E1609" i="16"/>
  <c r="D1610" i="16"/>
  <c r="E1610" i="16"/>
  <c r="D1611" i="16"/>
  <c r="E1611" i="16"/>
  <c r="D1612" i="16"/>
  <c r="E1612" i="16"/>
  <c r="D1613" i="16"/>
  <c r="E1613" i="16"/>
  <c r="D1614" i="16"/>
  <c r="E1614" i="16"/>
  <c r="D1615" i="16"/>
  <c r="E1615" i="16"/>
  <c r="D1616" i="16"/>
  <c r="E1616" i="16"/>
  <c r="D1617" i="16"/>
  <c r="E1617" i="16"/>
  <c r="D1618" i="16"/>
  <c r="E1618" i="16"/>
  <c r="D1619" i="16"/>
  <c r="E1619" i="16"/>
  <c r="D1620" i="16"/>
  <c r="E1620" i="16"/>
  <c r="D1621" i="16"/>
  <c r="E1621" i="16"/>
  <c r="D1622" i="16"/>
  <c r="E1622" i="16"/>
  <c r="D1623" i="16"/>
  <c r="E1623" i="16"/>
  <c r="D1624" i="16"/>
  <c r="E1624" i="16"/>
  <c r="D1625" i="16"/>
  <c r="E1625" i="16"/>
  <c r="D1626" i="16"/>
  <c r="E1626" i="16"/>
  <c r="D1627" i="16"/>
  <c r="E1627" i="16"/>
  <c r="D1628" i="16"/>
  <c r="E1628" i="16"/>
  <c r="D1629" i="16"/>
  <c r="E1629" i="16"/>
  <c r="D1630" i="16"/>
  <c r="E1630" i="16"/>
  <c r="D1631" i="16"/>
  <c r="E1631" i="16"/>
  <c r="D1632" i="16"/>
  <c r="E1632" i="16"/>
  <c r="D1633" i="16"/>
  <c r="E1633" i="16"/>
  <c r="D1634" i="16"/>
  <c r="E1634" i="16"/>
  <c r="D1635" i="16"/>
  <c r="E1635" i="16"/>
  <c r="D1636" i="16"/>
  <c r="E1636" i="16"/>
  <c r="D1637" i="16"/>
  <c r="E1637" i="16"/>
  <c r="D1638" i="16"/>
  <c r="E1638" i="16"/>
  <c r="D1639" i="16"/>
  <c r="E1639" i="16"/>
  <c r="D1640" i="16"/>
  <c r="E1640" i="16"/>
  <c r="D1641" i="16"/>
  <c r="E1641" i="16"/>
  <c r="D1642" i="16"/>
  <c r="E1642" i="16"/>
  <c r="D1643" i="16"/>
  <c r="E1643" i="16"/>
  <c r="D1644" i="16"/>
  <c r="E1644" i="16"/>
  <c r="D1645" i="16"/>
  <c r="E1645" i="16"/>
  <c r="D1646" i="16"/>
  <c r="E1646" i="16"/>
  <c r="D1647" i="16"/>
  <c r="E1647" i="16"/>
  <c r="D1648" i="16"/>
  <c r="E1648" i="16"/>
  <c r="D1649" i="16"/>
  <c r="E1649" i="16"/>
  <c r="D1650" i="16"/>
  <c r="E1650" i="16"/>
  <c r="D1651" i="16"/>
  <c r="E1651" i="16"/>
  <c r="D1652" i="16"/>
  <c r="E1652" i="16"/>
  <c r="D1653" i="16"/>
  <c r="E1653" i="16"/>
  <c r="D1654" i="16"/>
  <c r="E1654" i="16"/>
  <c r="D1655" i="16"/>
  <c r="E1655" i="16"/>
  <c r="D1656" i="16"/>
  <c r="E1656" i="16"/>
  <c r="D1657" i="16"/>
  <c r="E1657" i="16"/>
  <c r="D1658" i="16"/>
  <c r="E1658" i="16"/>
  <c r="D1659" i="16"/>
  <c r="E1659" i="16"/>
  <c r="D1660" i="16"/>
  <c r="E1660" i="16"/>
  <c r="D1661" i="16"/>
  <c r="E1661" i="16"/>
  <c r="D1662" i="16"/>
  <c r="E1662" i="16"/>
  <c r="D1663" i="16"/>
  <c r="E1663" i="16"/>
  <c r="D1664" i="16"/>
  <c r="E1664" i="16"/>
  <c r="D1665" i="16"/>
  <c r="E1665" i="16"/>
  <c r="D1666" i="16"/>
  <c r="E1666" i="16"/>
  <c r="D1667" i="16"/>
  <c r="E1667" i="16"/>
  <c r="D1668" i="16"/>
  <c r="E1668" i="16"/>
  <c r="D1669" i="16"/>
  <c r="E1669" i="16"/>
  <c r="D1670" i="16"/>
  <c r="E1670" i="16"/>
  <c r="D1671" i="16"/>
  <c r="E1671" i="16"/>
  <c r="D1672" i="16"/>
  <c r="E1672" i="16"/>
  <c r="D1673" i="16"/>
  <c r="E1673" i="16"/>
  <c r="D1674" i="16"/>
  <c r="E1674" i="16"/>
  <c r="D1675" i="16"/>
  <c r="E1675" i="16"/>
  <c r="D1676" i="16"/>
  <c r="E1676" i="16"/>
  <c r="D1677" i="16"/>
  <c r="E1677" i="16"/>
  <c r="D1678" i="16"/>
  <c r="E1678" i="16"/>
  <c r="D1679" i="16"/>
  <c r="E1679" i="16"/>
  <c r="D1680" i="16"/>
  <c r="E1680" i="16"/>
  <c r="D1681" i="16"/>
  <c r="E1681" i="16"/>
  <c r="D1682" i="16"/>
  <c r="E1682" i="16"/>
  <c r="D1683" i="16"/>
  <c r="E1683" i="16"/>
  <c r="D1684" i="16"/>
  <c r="E1684" i="16"/>
  <c r="D1685" i="16"/>
  <c r="E1685" i="16"/>
  <c r="D1686" i="16"/>
  <c r="E1686" i="16"/>
  <c r="D1687" i="16"/>
  <c r="E1687" i="16"/>
  <c r="D1688" i="16"/>
  <c r="E1688" i="16"/>
  <c r="D1689" i="16"/>
  <c r="E1689" i="16"/>
  <c r="D1690" i="16"/>
  <c r="E1690" i="16"/>
  <c r="D1691" i="16"/>
  <c r="E1691" i="16"/>
  <c r="D1692" i="16"/>
  <c r="E1692" i="16"/>
  <c r="D1693" i="16"/>
  <c r="E1693" i="16"/>
  <c r="D1694" i="16"/>
  <c r="E1694" i="16"/>
  <c r="D1695" i="16"/>
  <c r="E1695" i="16"/>
  <c r="D1696" i="16"/>
  <c r="E1696" i="16"/>
  <c r="D1697" i="16"/>
  <c r="E1697" i="16"/>
  <c r="D1698" i="16"/>
  <c r="E1698" i="16"/>
  <c r="D1699" i="16"/>
  <c r="E1699" i="16"/>
  <c r="D1700" i="16"/>
  <c r="E1700" i="16"/>
  <c r="D1701" i="16"/>
  <c r="E1701" i="16"/>
  <c r="D1702" i="16"/>
  <c r="E1702" i="16"/>
  <c r="D1703" i="16"/>
  <c r="E1703" i="16"/>
  <c r="D1704" i="16"/>
  <c r="E1704" i="16"/>
  <c r="D1705" i="16"/>
  <c r="E1705" i="16"/>
  <c r="D1706" i="16"/>
  <c r="E1706" i="16"/>
  <c r="D1707" i="16"/>
  <c r="E1707" i="16"/>
  <c r="D1708" i="16"/>
  <c r="E1708" i="16"/>
  <c r="D1709" i="16"/>
  <c r="E1709" i="16"/>
  <c r="D1710" i="16"/>
  <c r="E1710" i="16"/>
  <c r="D1711" i="16"/>
  <c r="E1711" i="16"/>
  <c r="D1712" i="16"/>
  <c r="E1712" i="16"/>
  <c r="D1713" i="16"/>
  <c r="E1713" i="16"/>
  <c r="D1714" i="16"/>
  <c r="E1714" i="16"/>
  <c r="D1715" i="16"/>
  <c r="E1715" i="16"/>
  <c r="D1716" i="16"/>
  <c r="E1716" i="16"/>
  <c r="D1717" i="16"/>
  <c r="E1717" i="16"/>
  <c r="D1718" i="16"/>
  <c r="E1718" i="16"/>
  <c r="D1719" i="16"/>
  <c r="E1719" i="16"/>
  <c r="D1720" i="16"/>
  <c r="E1720" i="16"/>
  <c r="D1721" i="16"/>
  <c r="E1721" i="16"/>
  <c r="D1722" i="16"/>
  <c r="E1722" i="16"/>
  <c r="D1723" i="16"/>
  <c r="E1723" i="16"/>
  <c r="D1724" i="16"/>
  <c r="E1724" i="16"/>
  <c r="D1725" i="16"/>
  <c r="E1725" i="16"/>
  <c r="D1726" i="16"/>
  <c r="E1726" i="16"/>
  <c r="D1727" i="16"/>
  <c r="E1727" i="16"/>
  <c r="D1728" i="16"/>
  <c r="E1728" i="16"/>
  <c r="D1729" i="16"/>
  <c r="E1729" i="16"/>
  <c r="D1730" i="16"/>
  <c r="E1730" i="16"/>
  <c r="D1731" i="16"/>
  <c r="E1731" i="16"/>
  <c r="D1732" i="16"/>
  <c r="E1732" i="16"/>
  <c r="D1733" i="16"/>
  <c r="E1733" i="16"/>
  <c r="D1734" i="16"/>
  <c r="E1734" i="16"/>
  <c r="D1735" i="16"/>
  <c r="E1735" i="16"/>
  <c r="D1736" i="16"/>
  <c r="E1736" i="16"/>
  <c r="D1737" i="16"/>
  <c r="E1737" i="16"/>
  <c r="D1738" i="16"/>
  <c r="E1738" i="16"/>
  <c r="D1739" i="16"/>
  <c r="E1739" i="16"/>
  <c r="D1740" i="16"/>
  <c r="E1740" i="16"/>
  <c r="D1741" i="16"/>
  <c r="E1741" i="16"/>
  <c r="D1742" i="16"/>
  <c r="E1742" i="16"/>
  <c r="D1743" i="16"/>
  <c r="E1743" i="16"/>
  <c r="D1744" i="16"/>
  <c r="E1744" i="16"/>
  <c r="D1745" i="16"/>
  <c r="E1745" i="16"/>
  <c r="D1746" i="16"/>
  <c r="E1746" i="16"/>
  <c r="D1747" i="16"/>
  <c r="E1747" i="16"/>
  <c r="D1748" i="16"/>
  <c r="E1748" i="16"/>
  <c r="D1749" i="16"/>
  <c r="E1749" i="16"/>
  <c r="D1750" i="16"/>
  <c r="E1750" i="16"/>
  <c r="D1751" i="16"/>
  <c r="E1751" i="16"/>
  <c r="D1752" i="16"/>
  <c r="E1752" i="16"/>
  <c r="D1753" i="16"/>
  <c r="E1753" i="16"/>
  <c r="D1754" i="16"/>
  <c r="E1754" i="16"/>
  <c r="D1755" i="16"/>
  <c r="E1755" i="16"/>
  <c r="D1756" i="16"/>
  <c r="E1756" i="16"/>
  <c r="D1757" i="16"/>
  <c r="E1757" i="16"/>
  <c r="D1758" i="16"/>
  <c r="E1758" i="16"/>
  <c r="D1759" i="16"/>
  <c r="E1759" i="16"/>
  <c r="D1760" i="16"/>
  <c r="E1760" i="16"/>
  <c r="D1761" i="16"/>
  <c r="E1761" i="16"/>
  <c r="D1762" i="16"/>
  <c r="E1762" i="16"/>
  <c r="D1763" i="16"/>
  <c r="E1763" i="16"/>
  <c r="D1764" i="16"/>
  <c r="E1764" i="16"/>
  <c r="D1765" i="16"/>
  <c r="E1765" i="16"/>
  <c r="D1766" i="16"/>
  <c r="E1766" i="16"/>
  <c r="D1767" i="16"/>
  <c r="E1767" i="16"/>
  <c r="D1768" i="16"/>
  <c r="E1768" i="16"/>
  <c r="D1769" i="16"/>
  <c r="E1769" i="16"/>
  <c r="D1770" i="16"/>
  <c r="E1770" i="16"/>
  <c r="D1771" i="16"/>
  <c r="E1771" i="16"/>
  <c r="D1772" i="16"/>
  <c r="E1772" i="16"/>
  <c r="D1773" i="16"/>
  <c r="E1773" i="16"/>
  <c r="D1774" i="16"/>
  <c r="E1774" i="16"/>
  <c r="D1775" i="16"/>
  <c r="E1775" i="16"/>
  <c r="D1776" i="16"/>
  <c r="E1776" i="16"/>
  <c r="D1777" i="16"/>
  <c r="E1777" i="16"/>
  <c r="D1778" i="16"/>
  <c r="E1778" i="16"/>
  <c r="D1779" i="16"/>
  <c r="E1779" i="16"/>
  <c r="D1780" i="16"/>
  <c r="E1780" i="16"/>
  <c r="D1781" i="16"/>
  <c r="E1781" i="16"/>
  <c r="D1782" i="16"/>
  <c r="E1782" i="16"/>
  <c r="D1783" i="16"/>
  <c r="E1783" i="16"/>
  <c r="D1784" i="16"/>
  <c r="E1784" i="16"/>
  <c r="D1785" i="16"/>
  <c r="E1785" i="16"/>
  <c r="D1786" i="16"/>
  <c r="E1786" i="16"/>
  <c r="D1787" i="16"/>
  <c r="E1787" i="16"/>
  <c r="D1788" i="16"/>
  <c r="E1788" i="16"/>
  <c r="D1789" i="16"/>
  <c r="E1789" i="16"/>
  <c r="D1790" i="16"/>
  <c r="E1790" i="16"/>
  <c r="D1791" i="16"/>
  <c r="E1791" i="16"/>
  <c r="D1792" i="16"/>
  <c r="E1792" i="16"/>
  <c r="D1793" i="16"/>
  <c r="E1793" i="16"/>
  <c r="D1794" i="16"/>
  <c r="E1794" i="16"/>
  <c r="D1795" i="16"/>
  <c r="E1795" i="16"/>
  <c r="D1796" i="16"/>
  <c r="E1796" i="16"/>
  <c r="D1797" i="16"/>
  <c r="E1797" i="16"/>
  <c r="D1798" i="16"/>
  <c r="E1798" i="16"/>
  <c r="D1799" i="16"/>
  <c r="E1799" i="16"/>
  <c r="D1800" i="16"/>
  <c r="E1800" i="16"/>
  <c r="D1801" i="16"/>
  <c r="E1801" i="16"/>
  <c r="D1802" i="16"/>
  <c r="E1802" i="16"/>
  <c r="D1803" i="16"/>
  <c r="E1803" i="16"/>
  <c r="D1804" i="16"/>
  <c r="E1804" i="16"/>
  <c r="D1805" i="16"/>
  <c r="E1805" i="16"/>
  <c r="D1806" i="16"/>
  <c r="E1806" i="16"/>
  <c r="D1807" i="16"/>
  <c r="E1807" i="16"/>
  <c r="D1808" i="16"/>
  <c r="E1808" i="16"/>
  <c r="D1809" i="16"/>
  <c r="E1809" i="16"/>
  <c r="D1810" i="16"/>
  <c r="E1810" i="16"/>
  <c r="D1811" i="16"/>
  <c r="E1811" i="16"/>
  <c r="D1812" i="16"/>
  <c r="E1812" i="16"/>
  <c r="D1813" i="16"/>
  <c r="E1813" i="16"/>
  <c r="D1814" i="16"/>
  <c r="E1814" i="16"/>
  <c r="D1815" i="16"/>
  <c r="E1815" i="16"/>
  <c r="D1816" i="16"/>
  <c r="E1816" i="16"/>
  <c r="D1817" i="16"/>
  <c r="E1817" i="16"/>
  <c r="D1818" i="16"/>
  <c r="E1818" i="16"/>
  <c r="D1819" i="16"/>
  <c r="E1819" i="16"/>
  <c r="D1820" i="16"/>
  <c r="E1820" i="16"/>
  <c r="D1821" i="16"/>
  <c r="E1821" i="16"/>
  <c r="D1822" i="16"/>
  <c r="E1822" i="16"/>
  <c r="D1823" i="16"/>
  <c r="E1823" i="16"/>
  <c r="D1824" i="16"/>
  <c r="E1824" i="16"/>
  <c r="D1825" i="16"/>
  <c r="E1825" i="16"/>
  <c r="D1826" i="16"/>
  <c r="E1826" i="16"/>
  <c r="D1827" i="16"/>
  <c r="E1827" i="16"/>
  <c r="D1828" i="16"/>
  <c r="E1828" i="16"/>
  <c r="D1829" i="16"/>
  <c r="E1829" i="16"/>
  <c r="D1830" i="16"/>
  <c r="E1830" i="16"/>
  <c r="D1831" i="16"/>
  <c r="E1831" i="16"/>
  <c r="D1832" i="16"/>
  <c r="E1832" i="16"/>
  <c r="D1833" i="16"/>
  <c r="E1833" i="16"/>
  <c r="D1834" i="16"/>
  <c r="E1834" i="16"/>
  <c r="D1835" i="16"/>
  <c r="E1835" i="16"/>
  <c r="D1836" i="16"/>
  <c r="E1836" i="16"/>
  <c r="D1837" i="16"/>
  <c r="E1837" i="16"/>
  <c r="D1838" i="16"/>
  <c r="E1838" i="16"/>
  <c r="D1839" i="16"/>
  <c r="E1839" i="16"/>
  <c r="D1840" i="16"/>
  <c r="E1840" i="16"/>
  <c r="D1841" i="16"/>
  <c r="E1841" i="16"/>
  <c r="D1842" i="16"/>
  <c r="E1842" i="16"/>
  <c r="D1843" i="16"/>
  <c r="E1843" i="16"/>
  <c r="D1844" i="16"/>
  <c r="E1844" i="16"/>
  <c r="D1845" i="16"/>
  <c r="E1845" i="16"/>
  <c r="D1846" i="16"/>
  <c r="E1846" i="16"/>
  <c r="D1847" i="16"/>
  <c r="E1847" i="16"/>
  <c r="D1848" i="16"/>
  <c r="E1848" i="16"/>
  <c r="D1849" i="16"/>
  <c r="E1849" i="16"/>
  <c r="D1850" i="16"/>
  <c r="E1850" i="16"/>
  <c r="D1851" i="16"/>
  <c r="E1851" i="16"/>
  <c r="D1852" i="16"/>
  <c r="E1852" i="16"/>
  <c r="D1853" i="16"/>
  <c r="E1853" i="16"/>
  <c r="D1854" i="16"/>
  <c r="E1854" i="16"/>
  <c r="D1855" i="16"/>
  <c r="E1855" i="16"/>
  <c r="D1856" i="16"/>
  <c r="E1856" i="16"/>
  <c r="D1857" i="16"/>
  <c r="E1857" i="16"/>
  <c r="D1858" i="16"/>
  <c r="E1858" i="16"/>
  <c r="D1859" i="16"/>
  <c r="E1859" i="16"/>
  <c r="D1860" i="16"/>
  <c r="E1860" i="16"/>
  <c r="D1861" i="16"/>
  <c r="E1861" i="16"/>
  <c r="D1862" i="16"/>
  <c r="E1862" i="16"/>
  <c r="D1863" i="16"/>
  <c r="E1863" i="16"/>
  <c r="D1864" i="16"/>
  <c r="E1864" i="16"/>
  <c r="D1865" i="16"/>
  <c r="E1865" i="16"/>
  <c r="D1866" i="16"/>
  <c r="E1866" i="16"/>
  <c r="D1867" i="16"/>
  <c r="E1867" i="16"/>
  <c r="D1868" i="16"/>
  <c r="E1868" i="16"/>
  <c r="D1869" i="16"/>
  <c r="E1869" i="16"/>
  <c r="D1870" i="16"/>
  <c r="E1870" i="16"/>
  <c r="D1871" i="16"/>
  <c r="E1871" i="16"/>
  <c r="D1872" i="16"/>
  <c r="E1872" i="16"/>
  <c r="D1873" i="16"/>
  <c r="E1873" i="16"/>
  <c r="D1874" i="16"/>
  <c r="E1874" i="16"/>
  <c r="D1875" i="16"/>
  <c r="E1875" i="16"/>
  <c r="D1876" i="16"/>
  <c r="E1876" i="16"/>
  <c r="D1877" i="16"/>
  <c r="E1877" i="16"/>
  <c r="D1878" i="16"/>
  <c r="E1878" i="16"/>
  <c r="D1879" i="16"/>
  <c r="E1879" i="16"/>
  <c r="D1880" i="16"/>
  <c r="E1880" i="16"/>
  <c r="D1881" i="16"/>
  <c r="E1881" i="16"/>
  <c r="D1882" i="16"/>
  <c r="E1882" i="16"/>
  <c r="D1883" i="16"/>
  <c r="E1883" i="16"/>
  <c r="D1884" i="16"/>
  <c r="E1884" i="16"/>
  <c r="D1885" i="16"/>
  <c r="E1885" i="16"/>
  <c r="D1886" i="16"/>
  <c r="E1886" i="16"/>
  <c r="D1887" i="16"/>
  <c r="E1887" i="16"/>
  <c r="D1888" i="16"/>
  <c r="E1888" i="16"/>
  <c r="D1889" i="16"/>
  <c r="E1889" i="16"/>
  <c r="D1890" i="16"/>
  <c r="E1890" i="16"/>
  <c r="D1891" i="16"/>
  <c r="E1891" i="16"/>
  <c r="D1892" i="16"/>
  <c r="E1892" i="16"/>
  <c r="D1893" i="16"/>
  <c r="E1893" i="16"/>
  <c r="D1894" i="16"/>
  <c r="E1894" i="16"/>
  <c r="D1895" i="16"/>
  <c r="E1895" i="16"/>
  <c r="D1896" i="16"/>
  <c r="E1896" i="16"/>
  <c r="D1897" i="16"/>
  <c r="E1897" i="16"/>
  <c r="D1898" i="16"/>
  <c r="E1898" i="16"/>
  <c r="D1899" i="16"/>
  <c r="E1899" i="16"/>
  <c r="D1900" i="16"/>
  <c r="E1900" i="16"/>
  <c r="D1901" i="16"/>
  <c r="E1901" i="16"/>
  <c r="D1902" i="16"/>
  <c r="E1902" i="16"/>
  <c r="D1903" i="16"/>
  <c r="E1903" i="16"/>
  <c r="D1904" i="16"/>
  <c r="E1904" i="16"/>
  <c r="D1905" i="16"/>
  <c r="E1905" i="16"/>
  <c r="D1906" i="16"/>
  <c r="E1906" i="16"/>
  <c r="D1907" i="16"/>
  <c r="E1907" i="16"/>
  <c r="D1908" i="16"/>
  <c r="E1908" i="16"/>
  <c r="D1909" i="16"/>
  <c r="E1909" i="16"/>
  <c r="D1910" i="16"/>
  <c r="E1910" i="16"/>
  <c r="D1911" i="16"/>
  <c r="E1911" i="16"/>
  <c r="D1912" i="16"/>
  <c r="E1912" i="16"/>
  <c r="D1913" i="16"/>
  <c r="E1913" i="16"/>
  <c r="D1914" i="16"/>
  <c r="E1914" i="16"/>
  <c r="D1915" i="16"/>
  <c r="E1915" i="16"/>
  <c r="D1916" i="16"/>
  <c r="E1916" i="16"/>
  <c r="D1917" i="16"/>
  <c r="E1917" i="16"/>
  <c r="D1918" i="16"/>
  <c r="E1918" i="16"/>
  <c r="D1919" i="16"/>
  <c r="E1919" i="16"/>
  <c r="D1920" i="16"/>
  <c r="E1920" i="16"/>
  <c r="D1921" i="16"/>
  <c r="E1921" i="16"/>
  <c r="D1922" i="16"/>
  <c r="E1922" i="16"/>
  <c r="D1923" i="16"/>
  <c r="E1923" i="16"/>
  <c r="D1924" i="16"/>
  <c r="E1924" i="16"/>
  <c r="D1925" i="16"/>
  <c r="E1925" i="16"/>
  <c r="D1926" i="16"/>
  <c r="E1926" i="16"/>
  <c r="D1927" i="16"/>
  <c r="E1927" i="16"/>
  <c r="D1928" i="16"/>
  <c r="E1928" i="16"/>
  <c r="D1929" i="16"/>
  <c r="E1929" i="16"/>
  <c r="D1930" i="16"/>
  <c r="E1930" i="16"/>
  <c r="D1931" i="16"/>
  <c r="E1931" i="16"/>
  <c r="D1932" i="16"/>
  <c r="E1932" i="16"/>
  <c r="D1933" i="16"/>
  <c r="E1933" i="16"/>
  <c r="D1934" i="16"/>
  <c r="E1934" i="16"/>
  <c r="D1935" i="16"/>
  <c r="E1935" i="16"/>
  <c r="D1936" i="16"/>
  <c r="E1936" i="16"/>
  <c r="D1937" i="16"/>
  <c r="E1937" i="16"/>
  <c r="D1938" i="16"/>
  <c r="E1938" i="16"/>
  <c r="D1939" i="16"/>
  <c r="E1939" i="16"/>
  <c r="D1940" i="16"/>
  <c r="E1940" i="16"/>
  <c r="D1941" i="16"/>
  <c r="E1941" i="16"/>
  <c r="D1942" i="16"/>
  <c r="E1942" i="16"/>
  <c r="D1943" i="16"/>
  <c r="E1943" i="16"/>
  <c r="D1944" i="16"/>
  <c r="E1944" i="16"/>
  <c r="D1945" i="16"/>
  <c r="E1945" i="16"/>
  <c r="D1946" i="16"/>
  <c r="E1946" i="16"/>
  <c r="D1947" i="16"/>
  <c r="E1947" i="16"/>
  <c r="D1948" i="16"/>
  <c r="E1948" i="16"/>
  <c r="D1949" i="16"/>
  <c r="E1949" i="16"/>
  <c r="D1950" i="16"/>
  <c r="E1950" i="16"/>
  <c r="D1951" i="16"/>
  <c r="E1951" i="16"/>
  <c r="D1952" i="16"/>
  <c r="E1952" i="16"/>
  <c r="D1953" i="16"/>
  <c r="E1953" i="16"/>
  <c r="D1954" i="16"/>
  <c r="E1954" i="16"/>
  <c r="D1955" i="16"/>
  <c r="E1955" i="16"/>
  <c r="D1956" i="16"/>
  <c r="E1956" i="16"/>
  <c r="D1957" i="16"/>
  <c r="E1957" i="16"/>
  <c r="D1958" i="16"/>
  <c r="E1958" i="16"/>
  <c r="D1959" i="16"/>
  <c r="E1959" i="16"/>
  <c r="D1960" i="16"/>
  <c r="E1960" i="16"/>
  <c r="D1961" i="16"/>
  <c r="E1961" i="16"/>
  <c r="D1962" i="16"/>
  <c r="E1962" i="16"/>
  <c r="D1963" i="16"/>
  <c r="E1963" i="16"/>
  <c r="D1964" i="16"/>
  <c r="E1964" i="16"/>
  <c r="D1965" i="16"/>
  <c r="E1965" i="16"/>
  <c r="D1966" i="16"/>
  <c r="E1966" i="16"/>
  <c r="D1967" i="16"/>
  <c r="E1967" i="16"/>
  <c r="D1968" i="16"/>
  <c r="E1968" i="16"/>
  <c r="D1969" i="16"/>
  <c r="E1969" i="16"/>
  <c r="D1970" i="16"/>
  <c r="E1970" i="16"/>
  <c r="D1971" i="16"/>
  <c r="E1971" i="16"/>
  <c r="D1972" i="16"/>
  <c r="E1972" i="16"/>
  <c r="D1973" i="16"/>
  <c r="E1973" i="16"/>
  <c r="D1974" i="16"/>
  <c r="E1974" i="16"/>
  <c r="D1975" i="16"/>
  <c r="E1975" i="16"/>
  <c r="D1976" i="16"/>
  <c r="E1976" i="16"/>
  <c r="D1977" i="16"/>
  <c r="E1977" i="16"/>
  <c r="D1978" i="16"/>
  <c r="E1978" i="16"/>
  <c r="D1979" i="16"/>
  <c r="E1979" i="16"/>
  <c r="D1980" i="16"/>
  <c r="E1980" i="16"/>
  <c r="D1981" i="16"/>
  <c r="E1981" i="16"/>
  <c r="D1982" i="16"/>
  <c r="E1982" i="16"/>
  <c r="D1983" i="16"/>
  <c r="E1983" i="16"/>
  <c r="D1984" i="16"/>
  <c r="E1984" i="16"/>
  <c r="D1985" i="16"/>
  <c r="E1985" i="16"/>
  <c r="D1986" i="16"/>
  <c r="E1986" i="16"/>
  <c r="D1987" i="16"/>
  <c r="E1987" i="16"/>
  <c r="D1988" i="16"/>
  <c r="E1988" i="16"/>
  <c r="D1989" i="16"/>
  <c r="E1989" i="16"/>
  <c r="D1990" i="16"/>
  <c r="E1990" i="16"/>
  <c r="D1991" i="16"/>
  <c r="E1991" i="16"/>
  <c r="D1992" i="16"/>
  <c r="E1992" i="16"/>
  <c r="D1993" i="16"/>
  <c r="E1993" i="16"/>
  <c r="D1994" i="16"/>
  <c r="E1994" i="16"/>
  <c r="D1995" i="16"/>
  <c r="E1995" i="16"/>
  <c r="D1996" i="16"/>
  <c r="E1996" i="16"/>
  <c r="D1997" i="16"/>
  <c r="E1997" i="16"/>
  <c r="D1998" i="16"/>
  <c r="E1998" i="16"/>
  <c r="D1999" i="16"/>
  <c r="E1999" i="16"/>
  <c r="D2000" i="16"/>
  <c r="E2000" i="16"/>
  <c r="D2001" i="16"/>
  <c r="E2001" i="16"/>
  <c r="D2002" i="16"/>
  <c r="E2002" i="16"/>
  <c r="D2003" i="16"/>
  <c r="E2003" i="16"/>
  <c r="D2004" i="16"/>
  <c r="E2004" i="16"/>
  <c r="D2005" i="16"/>
  <c r="E2005" i="16"/>
  <c r="D2006" i="16"/>
  <c r="E2006" i="16"/>
  <c r="D2007" i="16"/>
  <c r="E2007" i="16"/>
  <c r="D2008" i="16"/>
  <c r="E2008" i="16"/>
  <c r="D2009" i="16"/>
  <c r="E2009" i="16"/>
  <c r="D2010" i="16"/>
  <c r="E2010" i="16"/>
  <c r="D2011" i="16"/>
  <c r="E2011" i="16"/>
  <c r="D2012" i="16"/>
  <c r="E2012" i="16"/>
  <c r="D2013" i="16"/>
  <c r="E2013" i="16"/>
  <c r="D2014" i="16"/>
  <c r="E2014" i="16"/>
  <c r="D2015" i="16"/>
  <c r="E2015" i="16"/>
  <c r="D2016" i="16"/>
  <c r="E2016" i="16"/>
  <c r="D2017" i="16"/>
  <c r="E2017" i="16"/>
  <c r="D2018" i="16"/>
  <c r="E2018" i="16"/>
  <c r="D2019" i="16"/>
  <c r="E2019" i="16"/>
  <c r="D2020" i="16"/>
  <c r="E2020" i="16"/>
  <c r="D2021" i="16"/>
  <c r="E2021" i="16"/>
  <c r="D2022" i="16"/>
  <c r="E2022" i="16"/>
  <c r="D2023" i="16"/>
  <c r="E2023" i="16"/>
  <c r="D2024" i="16"/>
  <c r="E2024" i="16"/>
  <c r="D2025" i="16"/>
  <c r="E2025" i="16"/>
  <c r="D2026" i="16"/>
  <c r="E2026" i="16"/>
  <c r="D2027" i="16"/>
  <c r="E2027" i="16"/>
  <c r="D2028" i="16"/>
  <c r="E2028" i="16"/>
  <c r="D2029" i="16"/>
  <c r="E2029" i="16"/>
  <c r="D2030" i="16"/>
  <c r="E2030" i="16"/>
  <c r="D2031" i="16"/>
  <c r="E2031" i="16"/>
  <c r="D2032" i="16"/>
  <c r="E2032" i="16"/>
  <c r="D2033" i="16"/>
  <c r="E2033" i="16"/>
  <c r="D2034" i="16"/>
  <c r="E2034" i="16"/>
  <c r="D2035" i="16"/>
  <c r="E2035" i="16"/>
  <c r="D2036" i="16"/>
  <c r="E2036" i="16"/>
  <c r="D2037" i="16"/>
  <c r="E2037" i="16"/>
  <c r="D2038" i="16"/>
  <c r="E2038" i="16"/>
  <c r="D2039" i="16"/>
  <c r="E2039" i="16"/>
  <c r="D2040" i="16"/>
  <c r="E2040" i="16"/>
  <c r="D2041" i="16"/>
  <c r="E2041" i="16"/>
  <c r="D2042" i="16"/>
  <c r="E2042" i="16"/>
  <c r="D2043" i="16"/>
  <c r="E2043" i="16"/>
  <c r="D2044" i="16"/>
  <c r="E2044" i="16"/>
  <c r="D2045" i="16"/>
  <c r="E2045" i="16"/>
  <c r="D2046" i="16"/>
  <c r="E2046" i="16"/>
  <c r="D2047" i="16"/>
  <c r="E2047" i="16"/>
  <c r="D2048" i="16"/>
  <c r="E2048" i="16"/>
  <c r="D2049" i="16"/>
  <c r="E2049" i="16"/>
  <c r="D2050" i="16"/>
  <c r="E2050" i="16"/>
  <c r="D2051" i="16"/>
  <c r="E2051" i="16"/>
  <c r="D2052" i="16"/>
  <c r="E2052" i="16"/>
  <c r="D2053" i="16"/>
  <c r="E2053" i="16"/>
  <c r="D2054" i="16"/>
  <c r="E2054" i="16"/>
  <c r="D2055" i="16"/>
  <c r="E2055" i="16"/>
  <c r="D2056" i="16"/>
  <c r="E2056" i="16"/>
  <c r="D2057" i="16"/>
  <c r="E2057" i="16"/>
  <c r="D2058" i="16"/>
  <c r="E2058" i="16"/>
  <c r="D2059" i="16"/>
  <c r="E2059" i="16"/>
  <c r="D2060" i="16"/>
  <c r="E2060" i="16"/>
  <c r="D2061" i="16"/>
  <c r="E2061" i="16"/>
  <c r="D2062" i="16"/>
  <c r="E2062" i="16"/>
  <c r="D2063" i="16"/>
  <c r="E2063" i="16"/>
  <c r="D2064" i="16"/>
  <c r="E2064" i="16"/>
  <c r="D2065" i="16"/>
  <c r="E2065" i="16"/>
  <c r="D2066" i="16"/>
  <c r="E2066" i="16"/>
  <c r="D2067" i="16"/>
  <c r="E2067" i="16"/>
  <c r="D2068" i="16"/>
  <c r="E2068" i="16"/>
  <c r="D2069" i="16"/>
  <c r="E2069" i="16"/>
  <c r="D2070" i="16"/>
  <c r="E2070" i="16"/>
  <c r="D2071" i="16"/>
  <c r="E2071" i="16"/>
  <c r="D2072" i="16"/>
  <c r="E2072" i="16"/>
  <c r="D2073" i="16"/>
  <c r="E2073" i="16"/>
  <c r="D2074" i="16"/>
  <c r="E2074" i="16"/>
  <c r="D2075" i="16"/>
  <c r="E2075" i="16"/>
  <c r="D2076" i="16"/>
  <c r="E2076" i="16"/>
  <c r="D2077" i="16"/>
  <c r="E2077" i="16"/>
  <c r="D2078" i="16"/>
  <c r="E2078" i="16"/>
  <c r="D2079" i="16"/>
  <c r="E2079" i="16"/>
  <c r="D2080" i="16"/>
  <c r="E2080" i="16"/>
  <c r="D2081" i="16"/>
  <c r="E2081" i="16"/>
  <c r="D2082" i="16"/>
  <c r="E2082" i="16"/>
  <c r="D2083" i="16"/>
  <c r="E2083" i="16"/>
  <c r="D2084" i="16"/>
  <c r="E2084" i="16"/>
  <c r="D2085" i="16"/>
  <c r="E2085" i="16"/>
  <c r="D2086" i="16"/>
  <c r="E2086" i="16"/>
  <c r="D2087" i="16"/>
  <c r="E2087" i="16"/>
  <c r="D2088" i="16"/>
  <c r="E2088" i="16"/>
  <c r="D2089" i="16"/>
  <c r="E2089" i="16"/>
  <c r="D2090" i="16"/>
  <c r="E2090" i="16"/>
  <c r="D2091" i="16"/>
  <c r="E2091" i="16"/>
  <c r="D2092" i="16"/>
  <c r="E2092" i="16"/>
  <c r="D2093" i="16"/>
  <c r="E2093" i="16"/>
  <c r="D2094" i="16"/>
  <c r="E2094" i="16"/>
  <c r="D2095" i="16"/>
  <c r="E2095" i="16"/>
  <c r="D2096" i="16"/>
  <c r="E2096" i="16"/>
  <c r="D2097" i="16"/>
  <c r="E2097" i="16"/>
  <c r="D2098" i="16"/>
  <c r="E2098" i="16"/>
  <c r="D2099" i="16"/>
  <c r="E2099" i="16"/>
  <c r="D2100" i="16"/>
  <c r="E2100" i="16"/>
  <c r="D2101" i="16"/>
  <c r="E2101" i="16"/>
  <c r="D2102" i="16"/>
  <c r="E2102" i="16"/>
  <c r="D2103" i="16"/>
  <c r="E2103" i="16"/>
  <c r="D2104" i="16"/>
  <c r="E2104" i="16"/>
  <c r="D2105" i="16"/>
  <c r="E2105" i="16"/>
  <c r="D2106" i="16"/>
  <c r="E2106" i="16"/>
  <c r="D2107" i="16"/>
  <c r="E2107" i="16"/>
  <c r="D2108" i="16"/>
  <c r="E2108" i="16"/>
  <c r="D2109" i="16"/>
  <c r="E2109" i="16"/>
  <c r="D2110" i="16"/>
  <c r="E2110" i="16"/>
  <c r="D2111" i="16"/>
  <c r="E2111" i="16"/>
  <c r="D2112" i="16"/>
  <c r="E2112" i="16"/>
  <c r="D2113" i="16"/>
  <c r="E2113" i="16"/>
  <c r="D2114" i="16"/>
  <c r="E2114" i="16"/>
  <c r="D2115" i="16"/>
  <c r="E2115" i="16"/>
  <c r="D2116" i="16"/>
  <c r="E2116" i="16"/>
  <c r="D2117" i="16"/>
  <c r="E2117" i="16"/>
  <c r="D2118" i="16"/>
  <c r="E2118" i="16"/>
  <c r="D2119" i="16"/>
  <c r="E2119" i="16"/>
  <c r="D2120" i="16"/>
  <c r="E2120" i="16"/>
  <c r="D2121" i="16"/>
  <c r="E2121" i="16"/>
  <c r="D2122" i="16"/>
  <c r="E2122" i="16"/>
  <c r="D2123" i="16"/>
  <c r="E2123" i="16"/>
  <c r="D2124" i="16"/>
  <c r="E2124" i="16"/>
  <c r="D2125" i="16"/>
  <c r="E2125" i="16"/>
  <c r="D2126" i="16"/>
  <c r="E2126" i="16"/>
  <c r="D2127" i="16"/>
  <c r="E2127" i="16"/>
  <c r="D2128" i="16"/>
  <c r="E2128" i="16"/>
  <c r="D2129" i="16"/>
  <c r="E2129" i="16"/>
  <c r="D2130" i="16"/>
  <c r="E2130" i="16"/>
  <c r="D2131" i="16"/>
  <c r="E2131" i="16"/>
  <c r="D2132" i="16"/>
  <c r="E2132" i="16"/>
  <c r="D2133" i="16"/>
  <c r="E2133" i="16"/>
  <c r="D2134" i="16"/>
  <c r="E2134" i="16"/>
  <c r="D2135" i="16"/>
  <c r="E2135" i="16"/>
  <c r="D2136" i="16"/>
  <c r="E2136" i="16"/>
  <c r="D2137" i="16"/>
  <c r="E2137" i="16"/>
  <c r="D2138" i="16"/>
  <c r="E2138" i="16"/>
  <c r="D2139" i="16"/>
  <c r="E2139" i="16"/>
  <c r="D2140" i="16"/>
  <c r="E2140" i="16"/>
  <c r="D2141" i="16"/>
  <c r="E2141" i="16"/>
  <c r="D2142" i="16"/>
  <c r="E2142" i="16"/>
  <c r="D2143" i="16"/>
  <c r="E2143" i="16"/>
  <c r="D2144" i="16"/>
  <c r="E2144" i="16"/>
  <c r="D2145" i="16"/>
  <c r="E2145" i="16"/>
  <c r="D2146" i="16"/>
  <c r="E2146" i="16"/>
  <c r="D2147" i="16"/>
  <c r="E2147" i="16"/>
  <c r="D2148" i="16"/>
  <c r="E2148" i="16"/>
  <c r="D2149" i="16"/>
  <c r="E2149" i="16"/>
  <c r="D2150" i="16"/>
  <c r="E2150" i="16"/>
  <c r="D2151" i="16"/>
  <c r="E2151" i="16"/>
  <c r="D2152" i="16"/>
  <c r="E2152" i="16"/>
  <c r="D2153" i="16"/>
  <c r="E2153" i="16"/>
  <c r="D2154" i="16"/>
  <c r="E2154" i="16"/>
  <c r="D2155" i="16"/>
  <c r="E2155" i="16"/>
  <c r="D2156" i="16"/>
  <c r="E2156" i="16"/>
  <c r="D2157" i="16"/>
  <c r="E2157" i="16"/>
  <c r="D2158" i="16"/>
  <c r="E2158" i="16"/>
  <c r="D2159" i="16"/>
  <c r="E2159" i="16"/>
  <c r="D2160" i="16"/>
  <c r="E2160" i="16"/>
  <c r="D2161" i="16"/>
  <c r="E2161" i="16"/>
  <c r="D2162" i="16"/>
  <c r="E2162" i="16"/>
  <c r="D2163" i="16"/>
  <c r="E2163" i="16"/>
  <c r="D2164" i="16"/>
  <c r="E2164" i="16"/>
  <c r="D2165" i="16"/>
  <c r="E2165" i="16"/>
  <c r="D2166" i="16"/>
  <c r="E2166" i="16"/>
  <c r="D2167" i="16"/>
  <c r="E2167" i="16"/>
  <c r="D2168" i="16"/>
  <c r="E2168" i="16"/>
  <c r="D2169" i="16"/>
  <c r="E2169" i="16"/>
  <c r="D2170" i="16"/>
  <c r="E2170" i="16"/>
  <c r="D2171" i="16"/>
  <c r="E2171" i="16"/>
  <c r="D2172" i="16"/>
  <c r="E2172" i="16"/>
  <c r="D2173" i="16"/>
  <c r="E2173" i="16"/>
  <c r="D2174" i="16"/>
  <c r="E2174" i="16"/>
  <c r="D2175" i="16"/>
  <c r="E2175" i="16"/>
  <c r="D2176" i="16"/>
  <c r="E2176" i="16"/>
  <c r="D2177" i="16"/>
  <c r="E2177" i="16"/>
  <c r="D2178" i="16"/>
  <c r="E2178" i="16"/>
  <c r="D2179" i="16"/>
  <c r="E2179" i="16"/>
  <c r="D2180" i="16"/>
  <c r="E2180" i="16"/>
  <c r="D2181" i="16"/>
  <c r="E2181" i="16"/>
  <c r="D2182" i="16"/>
  <c r="E2182" i="16"/>
  <c r="D2183" i="16"/>
  <c r="E2183" i="16"/>
  <c r="D2184" i="16"/>
  <c r="E2184" i="16"/>
  <c r="D2185" i="16"/>
  <c r="E2185" i="16"/>
  <c r="D2186" i="16"/>
  <c r="E2186" i="16"/>
  <c r="D2187" i="16"/>
  <c r="E2187" i="16"/>
  <c r="D2188" i="16"/>
  <c r="E2188" i="16"/>
  <c r="D2189" i="16"/>
  <c r="E2189" i="16"/>
  <c r="D2190" i="16"/>
  <c r="E2190" i="16"/>
  <c r="D2191" i="16"/>
  <c r="E2191" i="16"/>
  <c r="D2192" i="16"/>
  <c r="E2192" i="16"/>
  <c r="D2193" i="16"/>
  <c r="E2193" i="16"/>
  <c r="D2194" i="16"/>
  <c r="E2194" i="16"/>
  <c r="D2195" i="16"/>
  <c r="E2195" i="16"/>
  <c r="D2196" i="16"/>
  <c r="E2196" i="16"/>
  <c r="D2197" i="16"/>
  <c r="E2197" i="16"/>
  <c r="D2198" i="16"/>
  <c r="E2198" i="16"/>
  <c r="D2199" i="16"/>
  <c r="E2199" i="16"/>
  <c r="D2200" i="16"/>
  <c r="E2200" i="16"/>
  <c r="D2201" i="16"/>
  <c r="E2201" i="16"/>
  <c r="D2202" i="16"/>
  <c r="E2202" i="16"/>
  <c r="D2203" i="16"/>
  <c r="E2203" i="16"/>
  <c r="D2204" i="16"/>
  <c r="E2204" i="16"/>
  <c r="D2205" i="16"/>
  <c r="E2205" i="16"/>
  <c r="D2206" i="16"/>
  <c r="E2206" i="16"/>
  <c r="D2207" i="16"/>
  <c r="E2207" i="16"/>
  <c r="D2208" i="16"/>
  <c r="E2208" i="16"/>
  <c r="D2209" i="16"/>
  <c r="E2209" i="16"/>
  <c r="D2210" i="16"/>
  <c r="E2210" i="16"/>
  <c r="D2211" i="16"/>
  <c r="E2211" i="16"/>
  <c r="D2212" i="16"/>
  <c r="E2212" i="16"/>
  <c r="D2213" i="16"/>
  <c r="E2213" i="16"/>
  <c r="D2214" i="16"/>
  <c r="E2214" i="16"/>
  <c r="D2215" i="16"/>
  <c r="E2215" i="16"/>
  <c r="D2216" i="16"/>
  <c r="E2216" i="16"/>
  <c r="D2217" i="16"/>
  <c r="E2217" i="16"/>
  <c r="D2218" i="16"/>
  <c r="E2218" i="16"/>
  <c r="D2219" i="16"/>
  <c r="E2219" i="16"/>
  <c r="D2220" i="16"/>
  <c r="E2220" i="16"/>
  <c r="D2221" i="16"/>
  <c r="E2221" i="16"/>
  <c r="D2222" i="16"/>
  <c r="E2222" i="16"/>
  <c r="D2223" i="16"/>
  <c r="E2223" i="16"/>
  <c r="D2224" i="16"/>
  <c r="E2224" i="16"/>
  <c r="D2225" i="16"/>
  <c r="E2225" i="16"/>
  <c r="D2226" i="16"/>
  <c r="E2226" i="16"/>
  <c r="D2227" i="16"/>
  <c r="E2227" i="16"/>
  <c r="D2228" i="16"/>
  <c r="E2228" i="16"/>
  <c r="D2229" i="16"/>
  <c r="E2229" i="16"/>
  <c r="D2230" i="16"/>
  <c r="E2230" i="16"/>
  <c r="D2231" i="16"/>
  <c r="E2231" i="16"/>
  <c r="D2232" i="16"/>
  <c r="E2232" i="16"/>
  <c r="D2233" i="16"/>
  <c r="E2233" i="16"/>
  <c r="D2234" i="16"/>
  <c r="E2234" i="16"/>
  <c r="D2235" i="16"/>
  <c r="E2235" i="16"/>
  <c r="D2236" i="16"/>
  <c r="E2236" i="16"/>
  <c r="D2237" i="16"/>
  <c r="E2237" i="16"/>
  <c r="D2238" i="16"/>
  <c r="E2238" i="16"/>
  <c r="D2239" i="16"/>
  <c r="E2239" i="16"/>
  <c r="D2240" i="16"/>
  <c r="E2240" i="16"/>
  <c r="D2241" i="16"/>
  <c r="E2241" i="16"/>
  <c r="D2242" i="16"/>
  <c r="E2242" i="16"/>
  <c r="D2243" i="16"/>
  <c r="E2243" i="16"/>
  <c r="D2244" i="16"/>
  <c r="E2244" i="16"/>
  <c r="D2245" i="16"/>
  <c r="E2245" i="16"/>
  <c r="D2246" i="16"/>
  <c r="E2246" i="16"/>
  <c r="D2247" i="16"/>
  <c r="E2247" i="16"/>
  <c r="D2248" i="16"/>
  <c r="E2248" i="16"/>
  <c r="D2249" i="16"/>
  <c r="E2249" i="16"/>
  <c r="D2250" i="16"/>
  <c r="E2250" i="16"/>
  <c r="D2251" i="16"/>
  <c r="E2251" i="16"/>
  <c r="D2252" i="16"/>
  <c r="E2252" i="16"/>
  <c r="D2253" i="16"/>
  <c r="E2253" i="16"/>
  <c r="D2254" i="16"/>
  <c r="E2254" i="16"/>
  <c r="D2255" i="16"/>
  <c r="E2255" i="16"/>
  <c r="D2256" i="16"/>
  <c r="E2256" i="16"/>
  <c r="D2257" i="16"/>
  <c r="E2257" i="16"/>
  <c r="D2258" i="16"/>
  <c r="E2258" i="16"/>
  <c r="D2259" i="16"/>
  <c r="E2259" i="16"/>
  <c r="D2260" i="16"/>
  <c r="E2260" i="16"/>
  <c r="D2261" i="16"/>
  <c r="E2261" i="16"/>
  <c r="D2262" i="16"/>
  <c r="E2262" i="16"/>
  <c r="D2263" i="16"/>
  <c r="E2263" i="16"/>
  <c r="D2264" i="16"/>
  <c r="E2264" i="16"/>
  <c r="D2265" i="16"/>
  <c r="E2265" i="16"/>
  <c r="D2266" i="16"/>
  <c r="E2266" i="16"/>
  <c r="D2267" i="16"/>
  <c r="E2267" i="16"/>
  <c r="D2268" i="16"/>
  <c r="E2268" i="16"/>
  <c r="D2269" i="16"/>
  <c r="E2269" i="16"/>
  <c r="D2270" i="16"/>
  <c r="E2270" i="16"/>
  <c r="D2271" i="16"/>
  <c r="E2271" i="16"/>
  <c r="D2272" i="16"/>
  <c r="E2272" i="16"/>
  <c r="D2273" i="16"/>
  <c r="E2273" i="16"/>
  <c r="D2274" i="16"/>
  <c r="E2274" i="16"/>
  <c r="D2275" i="16"/>
  <c r="E2275" i="16"/>
  <c r="D2276" i="16"/>
  <c r="E2276" i="16"/>
  <c r="D2277" i="16"/>
  <c r="E2277" i="16"/>
  <c r="D2278" i="16"/>
  <c r="E2278" i="16"/>
  <c r="D2279" i="16"/>
  <c r="E2279" i="16"/>
  <c r="D2280" i="16"/>
  <c r="E2280" i="16"/>
  <c r="D2281" i="16"/>
  <c r="E2281" i="16"/>
  <c r="D2282" i="16"/>
  <c r="E2282" i="16"/>
  <c r="D2283" i="16"/>
  <c r="E2283" i="16"/>
  <c r="D2284" i="16"/>
  <c r="E2284" i="16"/>
  <c r="D2285" i="16"/>
  <c r="E2285" i="16"/>
  <c r="D2286" i="16"/>
  <c r="E2286" i="16"/>
  <c r="D2287" i="16"/>
  <c r="E2287" i="16"/>
  <c r="D2288" i="16"/>
  <c r="E2288" i="16"/>
  <c r="D2289" i="16"/>
  <c r="E2289" i="16"/>
  <c r="D2290" i="16"/>
  <c r="E2290" i="16"/>
  <c r="D2291" i="16"/>
  <c r="E2291" i="16"/>
  <c r="D2292" i="16"/>
  <c r="E2292" i="16"/>
  <c r="D2293" i="16"/>
  <c r="E2293" i="16"/>
  <c r="D2294" i="16"/>
  <c r="E2294" i="16"/>
  <c r="D2295" i="16"/>
  <c r="E2295" i="16"/>
  <c r="D2296" i="16"/>
  <c r="E2296" i="16"/>
  <c r="D2297" i="16"/>
  <c r="E2297" i="16"/>
  <c r="D2298" i="16"/>
  <c r="E2298" i="16"/>
  <c r="D2299" i="16"/>
  <c r="E2299" i="16"/>
  <c r="D2300" i="16"/>
  <c r="E2300" i="16"/>
  <c r="D2301" i="16"/>
  <c r="E2301" i="16"/>
  <c r="D2302" i="16"/>
  <c r="E2302" i="16"/>
  <c r="D2303" i="16"/>
  <c r="E2303" i="16"/>
  <c r="D2304" i="16"/>
  <c r="E2304" i="16"/>
  <c r="D2305" i="16"/>
  <c r="E2305" i="16"/>
  <c r="D2306" i="16"/>
  <c r="E2306" i="16"/>
  <c r="D2307" i="16"/>
  <c r="E2307" i="16"/>
  <c r="D2308" i="16"/>
  <c r="E2308" i="16"/>
  <c r="D2309" i="16"/>
  <c r="E2309" i="16"/>
  <c r="D2310" i="16"/>
  <c r="E2310" i="16"/>
  <c r="D2311" i="16"/>
  <c r="E2311" i="16"/>
  <c r="D2312" i="16"/>
  <c r="E2312" i="16"/>
  <c r="D2313" i="16"/>
  <c r="E2313" i="16"/>
  <c r="D2314" i="16"/>
  <c r="E2314" i="16"/>
  <c r="D2315" i="16"/>
  <c r="E2315" i="16"/>
  <c r="D2316" i="16"/>
  <c r="E2316" i="16"/>
  <c r="D2317" i="16"/>
  <c r="E2317" i="16"/>
  <c r="D2318" i="16"/>
  <c r="E2318" i="16"/>
  <c r="D2319" i="16"/>
  <c r="E2319" i="16"/>
  <c r="D2320" i="16"/>
  <c r="E2320" i="16"/>
  <c r="D2321" i="16"/>
  <c r="E2321" i="16"/>
  <c r="D2322" i="16"/>
  <c r="E2322" i="16"/>
  <c r="D2323" i="16"/>
  <c r="E2323" i="16"/>
  <c r="D2324" i="16"/>
  <c r="E2324" i="16"/>
  <c r="D2325" i="16"/>
  <c r="E2325" i="16"/>
  <c r="D2326" i="16"/>
  <c r="E2326" i="16"/>
  <c r="D2327" i="16"/>
  <c r="E2327" i="16"/>
  <c r="D2328" i="16"/>
  <c r="E2328" i="16"/>
  <c r="D2329" i="16"/>
  <c r="E2329" i="16"/>
  <c r="D2330" i="16"/>
  <c r="E2330" i="16"/>
  <c r="D2331" i="16"/>
  <c r="E2331" i="16"/>
  <c r="D2332" i="16"/>
  <c r="E2332" i="16"/>
  <c r="D2333" i="16"/>
  <c r="E2333" i="16"/>
  <c r="D2334" i="16"/>
  <c r="E2334" i="16"/>
  <c r="D2335" i="16"/>
  <c r="E2335" i="16"/>
  <c r="D2336" i="16"/>
  <c r="E2336" i="16"/>
  <c r="D2337" i="16"/>
  <c r="E2337" i="16"/>
  <c r="D2338" i="16"/>
  <c r="E2338" i="16"/>
  <c r="D2339" i="16"/>
  <c r="E2339" i="16"/>
  <c r="D2340" i="16"/>
  <c r="E2340" i="16"/>
  <c r="D2341" i="16"/>
  <c r="E2341" i="16"/>
  <c r="D2342" i="16"/>
  <c r="E2342" i="16"/>
  <c r="D2343" i="16"/>
  <c r="E2343" i="16"/>
  <c r="D2344" i="16"/>
  <c r="E2344" i="16"/>
  <c r="D2345" i="16"/>
  <c r="E2345" i="16"/>
  <c r="D2346" i="16"/>
  <c r="E2346" i="16"/>
  <c r="D2347" i="16"/>
  <c r="E2347" i="16"/>
  <c r="D2348" i="16"/>
  <c r="E2348" i="16"/>
  <c r="D2349" i="16"/>
  <c r="E2349" i="16"/>
  <c r="D2350" i="16"/>
  <c r="E2350" i="16"/>
  <c r="D2351" i="16"/>
  <c r="E2351" i="16"/>
  <c r="D2352" i="16"/>
  <c r="E2352" i="16"/>
  <c r="D2353" i="16"/>
  <c r="E2353" i="16"/>
  <c r="D2354" i="16"/>
  <c r="E2354" i="16"/>
  <c r="D2355" i="16"/>
  <c r="E2355" i="16"/>
  <c r="D2356" i="16"/>
  <c r="E2356" i="16"/>
  <c r="D2357" i="16"/>
  <c r="E2357" i="16"/>
  <c r="D2358" i="16"/>
  <c r="E2358" i="16"/>
  <c r="D2359" i="16"/>
  <c r="E2359" i="16"/>
  <c r="D2360" i="16"/>
  <c r="E2360" i="16"/>
  <c r="D2361" i="16"/>
  <c r="E2361" i="16"/>
  <c r="D2362" i="16"/>
  <c r="E2362" i="16"/>
  <c r="D2363" i="16"/>
  <c r="E2363" i="16"/>
  <c r="D2364" i="16"/>
  <c r="E2364" i="16"/>
  <c r="D2365" i="16"/>
  <c r="E2365" i="16"/>
  <c r="D2366" i="16"/>
  <c r="E2366" i="16"/>
  <c r="D2367" i="16"/>
  <c r="E2367" i="16"/>
  <c r="D2368" i="16"/>
  <c r="E2368" i="16"/>
  <c r="D2369" i="16"/>
  <c r="E2369" i="16"/>
  <c r="D2370" i="16"/>
  <c r="E2370" i="16"/>
  <c r="D2371" i="16"/>
  <c r="E2371" i="16"/>
  <c r="D2372" i="16"/>
  <c r="E2372" i="16"/>
  <c r="D2373" i="16"/>
  <c r="E2373" i="16"/>
  <c r="D2374" i="16"/>
  <c r="E2374" i="16"/>
  <c r="D2375" i="16"/>
  <c r="E2375" i="16"/>
  <c r="D2376" i="16"/>
  <c r="E2376" i="16"/>
  <c r="D2377" i="16"/>
  <c r="E2377" i="16"/>
  <c r="D2378" i="16"/>
  <c r="E2378" i="16"/>
  <c r="D2379" i="16"/>
  <c r="E2379" i="16"/>
  <c r="D2380" i="16"/>
  <c r="E2380" i="16"/>
  <c r="D2381" i="16"/>
  <c r="E2381" i="16"/>
  <c r="D2382" i="16"/>
  <c r="E2382" i="16"/>
  <c r="D2383" i="16"/>
  <c r="E2383" i="16"/>
  <c r="D2384" i="16"/>
  <c r="E2384" i="16"/>
  <c r="D2385" i="16"/>
  <c r="E2385" i="16"/>
  <c r="D2386" i="16"/>
  <c r="E2386" i="16"/>
  <c r="D2387" i="16"/>
  <c r="E2387" i="16"/>
  <c r="D2388" i="16"/>
  <c r="E2388" i="16"/>
  <c r="D2389" i="16"/>
  <c r="E2389" i="16"/>
  <c r="D2390" i="16"/>
  <c r="E2390" i="16"/>
  <c r="D2391" i="16"/>
  <c r="E2391" i="16"/>
  <c r="D2392" i="16"/>
  <c r="E2392" i="16"/>
  <c r="D2393" i="16"/>
  <c r="E2393" i="16"/>
  <c r="D2394" i="16"/>
  <c r="E2394" i="16"/>
  <c r="D2395" i="16"/>
  <c r="E2395" i="16"/>
  <c r="D2396" i="16"/>
  <c r="E2396" i="16"/>
  <c r="D2397" i="16"/>
  <c r="E2397" i="16"/>
  <c r="D2398" i="16"/>
  <c r="E2398" i="16"/>
  <c r="D2399" i="16"/>
  <c r="E2399" i="16"/>
  <c r="D2400" i="16"/>
  <c r="E2400" i="16"/>
  <c r="D2401" i="16"/>
  <c r="E2401" i="16"/>
  <c r="D2402" i="16"/>
  <c r="E2402" i="16"/>
  <c r="D2403" i="16"/>
  <c r="E2403" i="16"/>
  <c r="D2404" i="16"/>
  <c r="E2404" i="16"/>
  <c r="D2405" i="16"/>
  <c r="E2405" i="16"/>
  <c r="D2406" i="16"/>
  <c r="E2406" i="16"/>
  <c r="D2407" i="16"/>
  <c r="E2407" i="16"/>
  <c r="D2408" i="16"/>
  <c r="E2408" i="16"/>
  <c r="D2409" i="16"/>
  <c r="E2409" i="16"/>
  <c r="D2410" i="16"/>
  <c r="E2410" i="16"/>
  <c r="D2411" i="16"/>
  <c r="E2411" i="16"/>
  <c r="D2412" i="16"/>
  <c r="E2412" i="16"/>
  <c r="D2413" i="16"/>
  <c r="E2413" i="16"/>
  <c r="D2414" i="16"/>
  <c r="E2414" i="16"/>
  <c r="D2415" i="16"/>
  <c r="E2415" i="16"/>
  <c r="D2416" i="16"/>
  <c r="E2416" i="16"/>
  <c r="D2417" i="16"/>
  <c r="E2417" i="16"/>
  <c r="D2418" i="16"/>
  <c r="E2418" i="16"/>
  <c r="D2419" i="16"/>
  <c r="E2419" i="16"/>
  <c r="D2420" i="16"/>
  <c r="E2420" i="16"/>
  <c r="D2421" i="16"/>
  <c r="E2421" i="16"/>
  <c r="D2422" i="16"/>
  <c r="E2422" i="16"/>
  <c r="D2423" i="16"/>
  <c r="E2423" i="16"/>
  <c r="D2424" i="16"/>
  <c r="E2424" i="16"/>
  <c r="D2425" i="16"/>
  <c r="E2425" i="16"/>
  <c r="D2426" i="16"/>
  <c r="E2426" i="16"/>
  <c r="D2427" i="16"/>
  <c r="E2427" i="16"/>
  <c r="D2428" i="16"/>
  <c r="E2428" i="16"/>
  <c r="D2429" i="16"/>
  <c r="E2429" i="16"/>
  <c r="D2430" i="16"/>
  <c r="E2430" i="16"/>
  <c r="D2431" i="16"/>
  <c r="E2431" i="16"/>
  <c r="D2432" i="16"/>
  <c r="E2432" i="16"/>
  <c r="D2433" i="16"/>
  <c r="E2433" i="16"/>
  <c r="D2434" i="16"/>
  <c r="E2434" i="16"/>
  <c r="D2435" i="16"/>
  <c r="E2435" i="16"/>
  <c r="D2436" i="16"/>
  <c r="E2436" i="16"/>
  <c r="D2437" i="16"/>
  <c r="E2437" i="16"/>
  <c r="D2438" i="16"/>
  <c r="E2438" i="16"/>
  <c r="D2439" i="16"/>
  <c r="E2439" i="16"/>
  <c r="D2440" i="16"/>
  <c r="E2440" i="16"/>
  <c r="D2441" i="16"/>
  <c r="E2441" i="16"/>
  <c r="D2442" i="16"/>
  <c r="E2442" i="16"/>
  <c r="D2443" i="16"/>
  <c r="E2443" i="16"/>
  <c r="D2444" i="16"/>
  <c r="E2444" i="16"/>
  <c r="D2445" i="16"/>
  <c r="E2445" i="16"/>
  <c r="D2446" i="16"/>
  <c r="E2446" i="16"/>
  <c r="D2447" i="16"/>
  <c r="E2447" i="16"/>
  <c r="D2448" i="16"/>
  <c r="E2448" i="16"/>
  <c r="D2449" i="16"/>
  <c r="E2449" i="16"/>
  <c r="D2450" i="16"/>
  <c r="E2450" i="16"/>
  <c r="D2451" i="16"/>
  <c r="E2451" i="16"/>
  <c r="D2452" i="16"/>
  <c r="E2452" i="16"/>
  <c r="D2453" i="16"/>
  <c r="E2453" i="16"/>
  <c r="D2454" i="16"/>
  <c r="E2454" i="16"/>
  <c r="D2455" i="16"/>
  <c r="E2455" i="16"/>
  <c r="D2456" i="16"/>
  <c r="E2456" i="16"/>
  <c r="D2457" i="16"/>
  <c r="E2457" i="16"/>
  <c r="D2458" i="16"/>
  <c r="E2458" i="16"/>
  <c r="D2459" i="16"/>
  <c r="E2459" i="16"/>
  <c r="D2460" i="16"/>
  <c r="E2460" i="16"/>
  <c r="D2461" i="16"/>
  <c r="E2461" i="16"/>
  <c r="D2462" i="16"/>
  <c r="E2462" i="16"/>
  <c r="D2463" i="16"/>
  <c r="E2463" i="16"/>
  <c r="D2464" i="16"/>
  <c r="E2464" i="16"/>
  <c r="D2465" i="16"/>
  <c r="E2465" i="16"/>
  <c r="D2466" i="16"/>
  <c r="E2466" i="16"/>
  <c r="D2467" i="16"/>
  <c r="E2467" i="16"/>
  <c r="D2468" i="16"/>
  <c r="E2468" i="16"/>
  <c r="D2469" i="16"/>
  <c r="E2469" i="16"/>
  <c r="D2470" i="16"/>
  <c r="E2470" i="16"/>
  <c r="D2471" i="16"/>
  <c r="E2471" i="16"/>
  <c r="D2472" i="16"/>
  <c r="E2472" i="16"/>
  <c r="D2473" i="16"/>
  <c r="E2473" i="16"/>
  <c r="D2474" i="16"/>
  <c r="E2474" i="16"/>
  <c r="D2475" i="16"/>
  <c r="E2475" i="16"/>
  <c r="D2476" i="16"/>
  <c r="E2476" i="16"/>
  <c r="D2477" i="16"/>
  <c r="E2477" i="16"/>
  <c r="D2478" i="16"/>
  <c r="E2478" i="16"/>
  <c r="D2479" i="16"/>
  <c r="E2479" i="16"/>
  <c r="D2480" i="16"/>
  <c r="E2480" i="16"/>
  <c r="D2481" i="16"/>
  <c r="E2481" i="16"/>
  <c r="D2482" i="16"/>
  <c r="E2482" i="16"/>
  <c r="D2483" i="16"/>
  <c r="E2483" i="16"/>
  <c r="D2484" i="16"/>
  <c r="E2484" i="16"/>
  <c r="D2485" i="16"/>
  <c r="E2485" i="16"/>
  <c r="D2486" i="16"/>
  <c r="E2486" i="16"/>
  <c r="D2487" i="16"/>
  <c r="E2487" i="16"/>
  <c r="D2488" i="16"/>
  <c r="E2488" i="16"/>
  <c r="D2489" i="16"/>
  <c r="E2489" i="16"/>
  <c r="D2490" i="16"/>
  <c r="E2490" i="16"/>
  <c r="D2491" i="16"/>
  <c r="E2491" i="16"/>
  <c r="D2492" i="16"/>
  <c r="E2492" i="16"/>
  <c r="D2493" i="16"/>
  <c r="E2493" i="16"/>
  <c r="D2494" i="16"/>
  <c r="E2494" i="16"/>
  <c r="D2495" i="16"/>
  <c r="E2495" i="16"/>
  <c r="D2496" i="16"/>
  <c r="E2496" i="16"/>
  <c r="D2497" i="16"/>
  <c r="E2497" i="16"/>
  <c r="D2498" i="16"/>
  <c r="E2498" i="16"/>
  <c r="D2499" i="16"/>
  <c r="E2499" i="16"/>
  <c r="D2500" i="16"/>
  <c r="E2500" i="16"/>
  <c r="D2501" i="16"/>
  <c r="E2501" i="16"/>
  <c r="D2502" i="16"/>
  <c r="E2502" i="16"/>
  <c r="D2503" i="16"/>
  <c r="E2503" i="16"/>
  <c r="D2504" i="16"/>
  <c r="E2504" i="16"/>
  <c r="D2505" i="16"/>
  <c r="E2505" i="16"/>
  <c r="D2506" i="16"/>
  <c r="E2506" i="16"/>
  <c r="D2507" i="16"/>
  <c r="E2507" i="16"/>
  <c r="D2508" i="16"/>
  <c r="E2508" i="16"/>
  <c r="D2509" i="16"/>
  <c r="E2509" i="16"/>
  <c r="D2510" i="16"/>
  <c r="E2510" i="16"/>
  <c r="D2511" i="16"/>
  <c r="E2511" i="16"/>
  <c r="D2512" i="16"/>
  <c r="E2512" i="16"/>
  <c r="D2513" i="16"/>
  <c r="E2513" i="16"/>
  <c r="D2514" i="16"/>
  <c r="E2514" i="16"/>
  <c r="D2515" i="16"/>
  <c r="E2515" i="16"/>
  <c r="D2516" i="16"/>
  <c r="E2516" i="16"/>
  <c r="D2517" i="16"/>
  <c r="E2517" i="16"/>
  <c r="D2518" i="16"/>
  <c r="E2518" i="16"/>
  <c r="D2519" i="16"/>
  <c r="E2519" i="16"/>
  <c r="D2520" i="16"/>
  <c r="E2520" i="16"/>
  <c r="D2521" i="16"/>
  <c r="E2521" i="16"/>
  <c r="D2522" i="16"/>
  <c r="E2522" i="16"/>
  <c r="D2523" i="16"/>
  <c r="E2523" i="16"/>
  <c r="D2524" i="16"/>
  <c r="E2524" i="16"/>
  <c r="D2525" i="16"/>
  <c r="E2525" i="16"/>
  <c r="D2526" i="16"/>
  <c r="E2526" i="16"/>
  <c r="D2527" i="16"/>
  <c r="E2527" i="16"/>
  <c r="D2528" i="16"/>
  <c r="E2528" i="16"/>
  <c r="D2529" i="16"/>
  <c r="E2529" i="16"/>
  <c r="D2530" i="16"/>
  <c r="E2530" i="16"/>
  <c r="D2531" i="16"/>
  <c r="E2531" i="16"/>
  <c r="D2532" i="16"/>
  <c r="E2532" i="16"/>
  <c r="D2533" i="16"/>
  <c r="E2533" i="16"/>
  <c r="D2534" i="16"/>
  <c r="E2534" i="16"/>
  <c r="D2535" i="16"/>
  <c r="E2535" i="16"/>
  <c r="D2536" i="16"/>
  <c r="E2536" i="16"/>
  <c r="D2537" i="16"/>
  <c r="E2537" i="16"/>
  <c r="D2538" i="16"/>
  <c r="E2538" i="16"/>
  <c r="D2539" i="16"/>
  <c r="E2539" i="16"/>
  <c r="D2540" i="16"/>
  <c r="E2540" i="16"/>
  <c r="D2541" i="16"/>
  <c r="E2541" i="16"/>
  <c r="D2542" i="16"/>
  <c r="E2542" i="16"/>
  <c r="D2543" i="16"/>
  <c r="E2543" i="16"/>
  <c r="D2544" i="16"/>
  <c r="E2544" i="16"/>
  <c r="D2545" i="16"/>
  <c r="E2545" i="16"/>
  <c r="D2546" i="16"/>
  <c r="E2546" i="16"/>
  <c r="D2547" i="16"/>
  <c r="E2547" i="16"/>
  <c r="D2548" i="16"/>
  <c r="E2548" i="16"/>
  <c r="D2549" i="16"/>
  <c r="E2549" i="16"/>
  <c r="D2550" i="16"/>
  <c r="E2550" i="16"/>
  <c r="D2551" i="16"/>
  <c r="E2551" i="16"/>
  <c r="D2552" i="16"/>
  <c r="E2552" i="16"/>
  <c r="D2553" i="16"/>
  <c r="E2553" i="16"/>
  <c r="D2554" i="16"/>
  <c r="E2554" i="16"/>
  <c r="D2555" i="16"/>
  <c r="E2555" i="16"/>
  <c r="D2556" i="16"/>
  <c r="E2556" i="16"/>
  <c r="D2557" i="16"/>
  <c r="E2557" i="16"/>
  <c r="D2558" i="16"/>
  <c r="E2558" i="16"/>
  <c r="D2559" i="16"/>
  <c r="E2559" i="16"/>
  <c r="D2560" i="16"/>
  <c r="E2560" i="16"/>
  <c r="D2561" i="16"/>
  <c r="E2561" i="16"/>
  <c r="D2562" i="16"/>
  <c r="E2562" i="16"/>
  <c r="D2563" i="16"/>
  <c r="E2563" i="16"/>
  <c r="D2564" i="16"/>
  <c r="E2564" i="16"/>
  <c r="D2565" i="16"/>
  <c r="E2565" i="16"/>
  <c r="D2566" i="16"/>
  <c r="E2566" i="16"/>
  <c r="D2567" i="16"/>
  <c r="E2567" i="16"/>
  <c r="D2568" i="16"/>
  <c r="E2568" i="16"/>
  <c r="D2569" i="16"/>
  <c r="E2569" i="16"/>
  <c r="D2570" i="16"/>
  <c r="E2570" i="16"/>
  <c r="D2571" i="16"/>
  <c r="E2571" i="16"/>
  <c r="D2572" i="16"/>
  <c r="E2572" i="16"/>
  <c r="D2573" i="16"/>
  <c r="E2573" i="16"/>
  <c r="D2574" i="16"/>
  <c r="E2574" i="16"/>
  <c r="D2575" i="16"/>
  <c r="E2575" i="16"/>
  <c r="D2576" i="16"/>
  <c r="E2576" i="16"/>
  <c r="D2577" i="16"/>
  <c r="E2577" i="16"/>
  <c r="D2578" i="16"/>
  <c r="E2578" i="16"/>
  <c r="D2579" i="16"/>
  <c r="E2579" i="16"/>
  <c r="D2580" i="16"/>
  <c r="E2580" i="16"/>
  <c r="D2581" i="16"/>
  <c r="E2581" i="16"/>
  <c r="D2582" i="16"/>
  <c r="E2582" i="16"/>
  <c r="D2583" i="16"/>
  <c r="E2583" i="16"/>
  <c r="D2584" i="16"/>
  <c r="E2584" i="16"/>
  <c r="D2585" i="16"/>
  <c r="E2585" i="16"/>
  <c r="D2586" i="16"/>
  <c r="E2586" i="16"/>
  <c r="D2587" i="16"/>
  <c r="E2587" i="16"/>
  <c r="D2588" i="16"/>
  <c r="E2588" i="16"/>
  <c r="D2589" i="16"/>
  <c r="E2589" i="16"/>
  <c r="D2590" i="16"/>
  <c r="E2590" i="16"/>
  <c r="D2591" i="16"/>
  <c r="E2591" i="16"/>
  <c r="D2592" i="16"/>
  <c r="E2592" i="16"/>
  <c r="D2593" i="16"/>
  <c r="E2593" i="16"/>
  <c r="D2594" i="16"/>
  <c r="E2594" i="16"/>
  <c r="D2595" i="16"/>
  <c r="E2595" i="16"/>
  <c r="D2596" i="16"/>
  <c r="E2596" i="16"/>
  <c r="D2597" i="16"/>
  <c r="E2597" i="16"/>
  <c r="D2598" i="16"/>
  <c r="E2598" i="16"/>
  <c r="D2599" i="16"/>
  <c r="E2599" i="16"/>
  <c r="D2600" i="16"/>
  <c r="E2600" i="16"/>
  <c r="D2601" i="16"/>
  <c r="E2601" i="16"/>
  <c r="D2602" i="16"/>
  <c r="E2602" i="16"/>
  <c r="D2603" i="16"/>
  <c r="E2603" i="16"/>
  <c r="D2604" i="16"/>
  <c r="E2604" i="16"/>
  <c r="D2605" i="16"/>
  <c r="E2605" i="16"/>
  <c r="D2606" i="16"/>
  <c r="E2606" i="16"/>
  <c r="D2607" i="16"/>
  <c r="E2607" i="16"/>
  <c r="D2608" i="16"/>
  <c r="E2608" i="16"/>
  <c r="D2609" i="16"/>
  <c r="E2609" i="16"/>
  <c r="D2610" i="16"/>
  <c r="E2610" i="16"/>
  <c r="D2611" i="16"/>
  <c r="E2611" i="16"/>
  <c r="D2612" i="16"/>
  <c r="E2612" i="16"/>
  <c r="D2613" i="16"/>
  <c r="E2613" i="16"/>
  <c r="D2614" i="16"/>
  <c r="E2614" i="16"/>
  <c r="D2615" i="16"/>
  <c r="E2615" i="16"/>
  <c r="D2616" i="16"/>
  <c r="E2616" i="16"/>
  <c r="D2617" i="16"/>
  <c r="E2617" i="16"/>
  <c r="D2618" i="16"/>
  <c r="E2618" i="16"/>
  <c r="D2619" i="16"/>
  <c r="E2619" i="16"/>
  <c r="D2620" i="16"/>
  <c r="E2620" i="16"/>
  <c r="D2621" i="16"/>
  <c r="E2621" i="16"/>
  <c r="D2622" i="16"/>
  <c r="E2622" i="16"/>
  <c r="D2623" i="16"/>
  <c r="E2623" i="16"/>
  <c r="D2624" i="16"/>
  <c r="E2624" i="16"/>
  <c r="D2625" i="16"/>
  <c r="E2625" i="16"/>
  <c r="D2626" i="16"/>
  <c r="E2626" i="16"/>
  <c r="D2627" i="16"/>
  <c r="E2627" i="16"/>
  <c r="D2628" i="16"/>
  <c r="E2628" i="16"/>
  <c r="D2629" i="16"/>
  <c r="E2629" i="16"/>
  <c r="D2630" i="16"/>
  <c r="E2630" i="16"/>
  <c r="D2631" i="16"/>
  <c r="E2631" i="16"/>
  <c r="D2632" i="16"/>
  <c r="E2632" i="16"/>
  <c r="D2633" i="16"/>
  <c r="E2633" i="16"/>
  <c r="D2634" i="16"/>
  <c r="E2634" i="16"/>
  <c r="D2635" i="16"/>
  <c r="E2635" i="16"/>
  <c r="D2636" i="16"/>
  <c r="E2636" i="16"/>
  <c r="D2637" i="16"/>
  <c r="E2637" i="16"/>
  <c r="D2638" i="16"/>
  <c r="E2638" i="16"/>
  <c r="D2639" i="16"/>
  <c r="E2639" i="16"/>
  <c r="D2640" i="16"/>
  <c r="E2640" i="16"/>
  <c r="D2641" i="16"/>
  <c r="E2641" i="16"/>
  <c r="D2642" i="16"/>
  <c r="E2642" i="16"/>
  <c r="D2643" i="16"/>
  <c r="E2643" i="16"/>
  <c r="D2644" i="16"/>
  <c r="E2644" i="16"/>
  <c r="D2645" i="16"/>
  <c r="E2645" i="16"/>
  <c r="D2646" i="16"/>
  <c r="E2646" i="16"/>
  <c r="D2647" i="16"/>
  <c r="E2647" i="16"/>
  <c r="D2648" i="16"/>
  <c r="E2648" i="16"/>
  <c r="D2649" i="16"/>
  <c r="E2649" i="16"/>
  <c r="D2650" i="16"/>
  <c r="E2650" i="16"/>
  <c r="D2651" i="16"/>
  <c r="E2651" i="16"/>
  <c r="D2652" i="16"/>
  <c r="E2652" i="16"/>
  <c r="D2653" i="16"/>
  <c r="E2653" i="16"/>
  <c r="D2654" i="16"/>
  <c r="E2654" i="16"/>
  <c r="D2655" i="16"/>
  <c r="E2655" i="16"/>
  <c r="D2656" i="16"/>
  <c r="E2656" i="16"/>
  <c r="D2657" i="16"/>
  <c r="E2657" i="16"/>
  <c r="D2658" i="16"/>
  <c r="E2658" i="16"/>
  <c r="D2659" i="16"/>
  <c r="E2659" i="16"/>
  <c r="D2660" i="16"/>
  <c r="E2660" i="16"/>
  <c r="D2661" i="16"/>
  <c r="E2661" i="16"/>
  <c r="D2662" i="16"/>
  <c r="E2662" i="16"/>
  <c r="D2663" i="16"/>
  <c r="E2663" i="16"/>
  <c r="D2664" i="16"/>
  <c r="E2664" i="16"/>
  <c r="D2665" i="16"/>
  <c r="E2665" i="16"/>
  <c r="D2666" i="16"/>
  <c r="E2666" i="16"/>
  <c r="D2667" i="16"/>
  <c r="E2667" i="16"/>
  <c r="D2668" i="16"/>
  <c r="E2668" i="16"/>
  <c r="D2669" i="16"/>
  <c r="E2669" i="16"/>
  <c r="D2670" i="16"/>
  <c r="E2670" i="16"/>
  <c r="D2671" i="16"/>
  <c r="E2671" i="16"/>
  <c r="D2672" i="16"/>
  <c r="E2672" i="16"/>
  <c r="D2673" i="16"/>
  <c r="E2673" i="16"/>
  <c r="D2674" i="16"/>
  <c r="E2674" i="16"/>
  <c r="D2675" i="16"/>
  <c r="E2675" i="16"/>
  <c r="D2676" i="16"/>
  <c r="E2676" i="16"/>
  <c r="D2677" i="16"/>
  <c r="E2677" i="16"/>
  <c r="D2678" i="16"/>
  <c r="E2678" i="16"/>
  <c r="D2679" i="16"/>
  <c r="E2679" i="16"/>
  <c r="D2680" i="16"/>
  <c r="E2680" i="16"/>
  <c r="D2681" i="16"/>
  <c r="E2681" i="16"/>
  <c r="D2682" i="16"/>
  <c r="E2682" i="16"/>
  <c r="D2683" i="16"/>
  <c r="E2683" i="16"/>
  <c r="D2684" i="16"/>
  <c r="E2684" i="16"/>
  <c r="D2685" i="16"/>
  <c r="E2685" i="16"/>
  <c r="D2686" i="16"/>
  <c r="E2686" i="16"/>
  <c r="D2687" i="16"/>
  <c r="E2687" i="16"/>
  <c r="D2688" i="16"/>
  <c r="E2688" i="16"/>
  <c r="D2689" i="16"/>
  <c r="E2689" i="16"/>
  <c r="D2690" i="16"/>
  <c r="E2690" i="16"/>
  <c r="D2691" i="16"/>
  <c r="E2691" i="16"/>
  <c r="D2692" i="16"/>
  <c r="E2692" i="16"/>
  <c r="D2693" i="16"/>
  <c r="E2693" i="16"/>
  <c r="D2694" i="16"/>
  <c r="E2694" i="16"/>
  <c r="D2695" i="16"/>
  <c r="E2695" i="16"/>
  <c r="D2696" i="16"/>
  <c r="E2696" i="16"/>
  <c r="D2697" i="16"/>
  <c r="E2697" i="16"/>
  <c r="D2698" i="16"/>
  <c r="E2698" i="16"/>
  <c r="D2699" i="16"/>
  <c r="E2699" i="16"/>
  <c r="D2700" i="16"/>
  <c r="E2700" i="16"/>
  <c r="D2701" i="16"/>
  <c r="E2701" i="16"/>
  <c r="D2702" i="16"/>
  <c r="E2702" i="16"/>
  <c r="D2703" i="16"/>
  <c r="E2703" i="16"/>
  <c r="D2704" i="16"/>
  <c r="E2704" i="16"/>
  <c r="D2705" i="16"/>
  <c r="E2705" i="16"/>
  <c r="D2706" i="16"/>
  <c r="E2706" i="16"/>
  <c r="D2707" i="16"/>
  <c r="E2707" i="16"/>
  <c r="D2708" i="16"/>
  <c r="E2708" i="16"/>
  <c r="D2709" i="16"/>
  <c r="E2709" i="16"/>
  <c r="D2710" i="16"/>
  <c r="E2710" i="16"/>
  <c r="D2711" i="16"/>
  <c r="E2711" i="16"/>
  <c r="D2712" i="16"/>
  <c r="E2712" i="16"/>
  <c r="D2713" i="16"/>
  <c r="E2713" i="16"/>
  <c r="D2714" i="16"/>
  <c r="E2714" i="16"/>
  <c r="D2715" i="16"/>
  <c r="E2715" i="16"/>
  <c r="D2716" i="16"/>
  <c r="E2716" i="16"/>
  <c r="D2717" i="16"/>
  <c r="E2717" i="16"/>
  <c r="D2718" i="16"/>
  <c r="E2718" i="16"/>
  <c r="D2719" i="16"/>
  <c r="E2719" i="16"/>
  <c r="D2720" i="16"/>
  <c r="E2720" i="16"/>
  <c r="D2721" i="16"/>
  <c r="E2721" i="16"/>
  <c r="D2722" i="16"/>
  <c r="E2722" i="16"/>
  <c r="D2723" i="16"/>
  <c r="E2723" i="16"/>
  <c r="D2724" i="16"/>
  <c r="E2724" i="16"/>
  <c r="D2725" i="16"/>
  <c r="E2725" i="16"/>
  <c r="D2726" i="16"/>
  <c r="E2726" i="16"/>
  <c r="D2727" i="16"/>
  <c r="E2727" i="16"/>
  <c r="D2728" i="16"/>
  <c r="E2728" i="16"/>
  <c r="D2729" i="16"/>
  <c r="E2729" i="16"/>
  <c r="D2730" i="16"/>
  <c r="E2730" i="16"/>
  <c r="D2731" i="16"/>
  <c r="E2731" i="16"/>
  <c r="D2732" i="16"/>
  <c r="E2732" i="16"/>
  <c r="D2733" i="16"/>
  <c r="E2733" i="16"/>
  <c r="D2734" i="16"/>
  <c r="E2734" i="16"/>
  <c r="D2735" i="16"/>
  <c r="E2735" i="16"/>
  <c r="D2736" i="16"/>
  <c r="E2736" i="16"/>
  <c r="D2737" i="16"/>
  <c r="E2737" i="16"/>
  <c r="D2738" i="16"/>
  <c r="E2738" i="16"/>
  <c r="D2739" i="16"/>
  <c r="E2739" i="16"/>
  <c r="D2740" i="16"/>
  <c r="E2740" i="16"/>
  <c r="D2741" i="16"/>
  <c r="E2741" i="16"/>
  <c r="D2742" i="16"/>
  <c r="E2742" i="16"/>
  <c r="D2743" i="16"/>
  <c r="E2743" i="16"/>
  <c r="D2744" i="16"/>
  <c r="E2744" i="16"/>
  <c r="D2745" i="16"/>
  <c r="E2745" i="16"/>
  <c r="D2746" i="16"/>
  <c r="E2746" i="16"/>
  <c r="D2747" i="16"/>
  <c r="E2747" i="16"/>
  <c r="D2748" i="16"/>
  <c r="E2748" i="16"/>
  <c r="D2749" i="16"/>
  <c r="E2749" i="16"/>
  <c r="D2750" i="16"/>
  <c r="E2750" i="16"/>
  <c r="D2751" i="16"/>
  <c r="E2751" i="16"/>
  <c r="D2752" i="16"/>
  <c r="E2752" i="16"/>
  <c r="D2753" i="16"/>
  <c r="E2753" i="16"/>
  <c r="D2754" i="16"/>
  <c r="E2754" i="16"/>
  <c r="D2755" i="16"/>
  <c r="E2755" i="16"/>
  <c r="D2756" i="16"/>
  <c r="E2756" i="16"/>
  <c r="D2757" i="16"/>
  <c r="E2757" i="16"/>
  <c r="D2758" i="16"/>
  <c r="E2758" i="16"/>
  <c r="D2759" i="16"/>
  <c r="E2759" i="16"/>
  <c r="D2760" i="16"/>
  <c r="E2760" i="16"/>
  <c r="D2761" i="16"/>
  <c r="E2761" i="16"/>
  <c r="D2762" i="16"/>
  <c r="E2762" i="16"/>
  <c r="D2763" i="16"/>
  <c r="E2763" i="16"/>
  <c r="D2764" i="16"/>
  <c r="E2764" i="16"/>
  <c r="D2765" i="16"/>
  <c r="E2765" i="16"/>
  <c r="D2766" i="16"/>
  <c r="E2766" i="16"/>
  <c r="D2767" i="16"/>
  <c r="E2767" i="16"/>
  <c r="D2768" i="16"/>
  <c r="E2768" i="16"/>
  <c r="D2769" i="16"/>
  <c r="E2769" i="16"/>
  <c r="D2770" i="16"/>
  <c r="E2770" i="16"/>
  <c r="D2771" i="16"/>
  <c r="E2771" i="16"/>
  <c r="D2772" i="16"/>
  <c r="E2772" i="16"/>
  <c r="D2773" i="16"/>
  <c r="E2773" i="16"/>
  <c r="D2774" i="16"/>
  <c r="E2774" i="16"/>
  <c r="D2775" i="16"/>
  <c r="E2775" i="16"/>
  <c r="D2776" i="16"/>
  <c r="E2776" i="16"/>
  <c r="D2777" i="16"/>
  <c r="E2777" i="16"/>
  <c r="D2778" i="16"/>
  <c r="E2778" i="16"/>
  <c r="D2779" i="16"/>
  <c r="E2779" i="16"/>
  <c r="D2780" i="16"/>
  <c r="E2780" i="16"/>
  <c r="D2781" i="16"/>
  <c r="E2781" i="16"/>
  <c r="D2782" i="16"/>
  <c r="E2782" i="16"/>
  <c r="D2783" i="16"/>
  <c r="E2783" i="16"/>
  <c r="D2784" i="16"/>
  <c r="E2784" i="16"/>
  <c r="D2785" i="16"/>
  <c r="E2785" i="16"/>
  <c r="D2786" i="16"/>
  <c r="E2786" i="16"/>
  <c r="D2787" i="16"/>
  <c r="E2787" i="16"/>
  <c r="D2788" i="16"/>
  <c r="E2788" i="16"/>
  <c r="D2789" i="16"/>
  <c r="E2789" i="16"/>
  <c r="D2790" i="16"/>
  <c r="E2790" i="16"/>
  <c r="D2791" i="16"/>
  <c r="E2791" i="16"/>
  <c r="D2792" i="16"/>
  <c r="E2792" i="16"/>
  <c r="D2793" i="16"/>
  <c r="E2793" i="16"/>
  <c r="D2794" i="16"/>
  <c r="E2794" i="16"/>
  <c r="D2795" i="16"/>
  <c r="E2795" i="16"/>
  <c r="D2796" i="16"/>
  <c r="E2796" i="16"/>
  <c r="D2797" i="16"/>
  <c r="E2797" i="16"/>
  <c r="D2798" i="16"/>
  <c r="E2798" i="16"/>
  <c r="D2799" i="16"/>
  <c r="E2799" i="16"/>
  <c r="D2800" i="16"/>
  <c r="E2800" i="16"/>
  <c r="D2801" i="16"/>
  <c r="E2801" i="16"/>
  <c r="D2802" i="16"/>
  <c r="E2802" i="16"/>
  <c r="D2803" i="16"/>
  <c r="E2803" i="16"/>
  <c r="D2804" i="16"/>
  <c r="E2804" i="16"/>
  <c r="D2805" i="16"/>
  <c r="E2805" i="16"/>
  <c r="D2806" i="16"/>
  <c r="E2806" i="16"/>
  <c r="D2807" i="16"/>
  <c r="E2807" i="16"/>
  <c r="D2808" i="16"/>
  <c r="E2808" i="16"/>
  <c r="D2809" i="16"/>
  <c r="E2809" i="16"/>
  <c r="D2810" i="16"/>
  <c r="E2810" i="16"/>
  <c r="D2811" i="16"/>
  <c r="E2811" i="16"/>
  <c r="D2812" i="16"/>
  <c r="E2812" i="16"/>
  <c r="D2813" i="16"/>
  <c r="E2813" i="16"/>
  <c r="D2814" i="16"/>
  <c r="E2814" i="16"/>
  <c r="D2815" i="16"/>
  <c r="E2815" i="16"/>
  <c r="D2816" i="16"/>
  <c r="E2816" i="16"/>
  <c r="D2817" i="16"/>
  <c r="E2817" i="16"/>
  <c r="D2818" i="16"/>
  <c r="E2818" i="16"/>
  <c r="D2819" i="16"/>
  <c r="E2819" i="16"/>
  <c r="D2820" i="16"/>
  <c r="E2820" i="16"/>
  <c r="D2821" i="16"/>
  <c r="E2821" i="16"/>
  <c r="D2822" i="16"/>
  <c r="E2822" i="16"/>
  <c r="D2823" i="16"/>
  <c r="E2823" i="16"/>
  <c r="D2824" i="16"/>
  <c r="E2824" i="16"/>
  <c r="D2825" i="16"/>
  <c r="E2825" i="16"/>
  <c r="D2826" i="16"/>
  <c r="E2826" i="16"/>
  <c r="D2827" i="16"/>
  <c r="E2827" i="16"/>
  <c r="D2828" i="16"/>
  <c r="E2828" i="16"/>
  <c r="D2829" i="16"/>
  <c r="E2829" i="16"/>
  <c r="D2830" i="16"/>
  <c r="E2830" i="16"/>
  <c r="D2831" i="16"/>
  <c r="E2831" i="16"/>
  <c r="D2832" i="16"/>
  <c r="E2832" i="16"/>
  <c r="D2833" i="16"/>
  <c r="E2833" i="16"/>
  <c r="D2834" i="16"/>
  <c r="E2834" i="16"/>
  <c r="D2835" i="16"/>
  <c r="E2835" i="16"/>
  <c r="D2836" i="16"/>
  <c r="E2836" i="16"/>
  <c r="D2837" i="16"/>
  <c r="E2837" i="16"/>
  <c r="D2838" i="16"/>
  <c r="E2838" i="16"/>
  <c r="D2839" i="16"/>
  <c r="E2839" i="16"/>
  <c r="D2840" i="16"/>
  <c r="E2840" i="16"/>
  <c r="D2841" i="16"/>
  <c r="E2841" i="16"/>
  <c r="D2842" i="16"/>
  <c r="E2842" i="16"/>
  <c r="D2843" i="16"/>
  <c r="E2843" i="16"/>
  <c r="D2844" i="16"/>
  <c r="E2844" i="16"/>
  <c r="D2845" i="16"/>
  <c r="E2845" i="16"/>
  <c r="D2846" i="16"/>
  <c r="E2846" i="16"/>
  <c r="D2847" i="16"/>
  <c r="E2847" i="16"/>
  <c r="D2848" i="16"/>
  <c r="E2848" i="16"/>
  <c r="D2849" i="16"/>
  <c r="E2849" i="16"/>
  <c r="D2850" i="16"/>
  <c r="E2850" i="16"/>
  <c r="D2851" i="16"/>
  <c r="E2851" i="16"/>
  <c r="D2852" i="16"/>
  <c r="E2852" i="16"/>
  <c r="D2853" i="16"/>
  <c r="E2853" i="16"/>
  <c r="D2854" i="16"/>
  <c r="E2854" i="16"/>
  <c r="D2855" i="16"/>
  <c r="E2855" i="16"/>
  <c r="D2856" i="16"/>
  <c r="E2856" i="16"/>
  <c r="D2857" i="16"/>
  <c r="E2857" i="16"/>
  <c r="D2858" i="16"/>
  <c r="E2858" i="16"/>
  <c r="D2859" i="16"/>
  <c r="E2859" i="16"/>
  <c r="D2860" i="16"/>
  <c r="E2860" i="16"/>
  <c r="D2861" i="16"/>
  <c r="E2861" i="16"/>
  <c r="D2862" i="16"/>
  <c r="E2862" i="16"/>
  <c r="D2863" i="16"/>
  <c r="E2863" i="16"/>
  <c r="D2864" i="16"/>
  <c r="E2864" i="16"/>
  <c r="D2865" i="16"/>
  <c r="E2865" i="16"/>
  <c r="D2866" i="16"/>
  <c r="E2866" i="16"/>
  <c r="D2867" i="16"/>
  <c r="E2867" i="16"/>
  <c r="D2868" i="16"/>
  <c r="E2868" i="16"/>
  <c r="D2869" i="16"/>
  <c r="E2869" i="16"/>
  <c r="D2870" i="16"/>
  <c r="E2870" i="16"/>
  <c r="D2871" i="16"/>
  <c r="E2871" i="16"/>
  <c r="D2872" i="16"/>
  <c r="E2872" i="16"/>
  <c r="D2873" i="16"/>
  <c r="E2873" i="16"/>
  <c r="D2874" i="16"/>
  <c r="E2874" i="16"/>
  <c r="D2875" i="16"/>
  <c r="E2875" i="16"/>
  <c r="D2876" i="16"/>
  <c r="E2876" i="16"/>
  <c r="D2877" i="16"/>
  <c r="E2877" i="16"/>
  <c r="D2878" i="16"/>
  <c r="E2878" i="16"/>
  <c r="D2879" i="16"/>
  <c r="E2879" i="16"/>
  <c r="D2880" i="16"/>
  <c r="E2880" i="16"/>
  <c r="D2881" i="16"/>
  <c r="E2881" i="16"/>
  <c r="D2882" i="16"/>
  <c r="E2882" i="16"/>
  <c r="D2883" i="16"/>
  <c r="E2883" i="16"/>
  <c r="D2884" i="16"/>
  <c r="E2884" i="16"/>
  <c r="D2885" i="16"/>
  <c r="E2885" i="16"/>
  <c r="D2886" i="16"/>
  <c r="E2886" i="16"/>
  <c r="D2887" i="16"/>
  <c r="E2887" i="16"/>
  <c r="D2888" i="16"/>
  <c r="E2888" i="16"/>
  <c r="D2889" i="16"/>
  <c r="E2889" i="16"/>
  <c r="D2890" i="16"/>
  <c r="E2890" i="16"/>
  <c r="D2891" i="16"/>
  <c r="E2891" i="16"/>
  <c r="D2892" i="16"/>
  <c r="E2892" i="16"/>
  <c r="D2893" i="16"/>
  <c r="E2893" i="16"/>
  <c r="D2894" i="16"/>
  <c r="E2894" i="16"/>
  <c r="D2895" i="16"/>
  <c r="E2895" i="16"/>
  <c r="D2896" i="16"/>
  <c r="E2896" i="16"/>
  <c r="D2897" i="16"/>
  <c r="E2897" i="16"/>
  <c r="D2898" i="16"/>
  <c r="E2898" i="16"/>
  <c r="D2899" i="16"/>
  <c r="E2899" i="16"/>
  <c r="D2900" i="16"/>
  <c r="E2900" i="16"/>
  <c r="D2901" i="16"/>
  <c r="E2901" i="16"/>
  <c r="D2902" i="16"/>
  <c r="E2902" i="16"/>
  <c r="D2903" i="16"/>
  <c r="E2903" i="16"/>
  <c r="D2904" i="16"/>
  <c r="E2904" i="16"/>
  <c r="D2905" i="16"/>
  <c r="E2905" i="16"/>
  <c r="D2906" i="16"/>
  <c r="E2906" i="16"/>
  <c r="D2907" i="16"/>
  <c r="E2907" i="16"/>
  <c r="D2908" i="16"/>
  <c r="E2908" i="16"/>
  <c r="D2909" i="16"/>
  <c r="E2909" i="16"/>
  <c r="D2910" i="16"/>
  <c r="E2910" i="16"/>
  <c r="D2911" i="16"/>
  <c r="E2911" i="16"/>
  <c r="D2912" i="16"/>
  <c r="E2912" i="16"/>
  <c r="D2913" i="16"/>
  <c r="E2913" i="16"/>
  <c r="D2914" i="16"/>
  <c r="E2914" i="16"/>
  <c r="D2915" i="16"/>
  <c r="E2915" i="16"/>
  <c r="D2916" i="16"/>
  <c r="E2916" i="16"/>
  <c r="D2917" i="16"/>
  <c r="E2917" i="16"/>
  <c r="D2918" i="16"/>
  <c r="E2918" i="16"/>
  <c r="D2919" i="16"/>
  <c r="E2919" i="16"/>
  <c r="D2920" i="16"/>
  <c r="E2920" i="16"/>
  <c r="D2921" i="16"/>
  <c r="E2921" i="16"/>
  <c r="D2922" i="16"/>
  <c r="E2922" i="16"/>
  <c r="D2923" i="16"/>
  <c r="E2923" i="16"/>
  <c r="D2924" i="16"/>
  <c r="E2924" i="16"/>
  <c r="D2925" i="16"/>
  <c r="E2925" i="16"/>
  <c r="D2926" i="16"/>
  <c r="E2926" i="16"/>
  <c r="D2927" i="16"/>
  <c r="E2927" i="16"/>
  <c r="D2928" i="16"/>
  <c r="E2928" i="16"/>
  <c r="D2929" i="16"/>
  <c r="E2929" i="16"/>
  <c r="D2930" i="16"/>
  <c r="E2930" i="16"/>
  <c r="D2931" i="16"/>
  <c r="E2931" i="16"/>
  <c r="D2932" i="16"/>
  <c r="E2932" i="16"/>
  <c r="D2933" i="16"/>
  <c r="E2933" i="16"/>
  <c r="D2934" i="16"/>
  <c r="E2934" i="16"/>
  <c r="D2935" i="16"/>
  <c r="E2935" i="16"/>
  <c r="D2936" i="16"/>
  <c r="E2936" i="16"/>
  <c r="D2937" i="16"/>
  <c r="E2937" i="16"/>
  <c r="D2938" i="16"/>
  <c r="E2938" i="16"/>
  <c r="D2939" i="16"/>
  <c r="E2939" i="16"/>
  <c r="D2940" i="16"/>
  <c r="E2940" i="16"/>
  <c r="D2941" i="16"/>
  <c r="E2941" i="16"/>
  <c r="D2942" i="16"/>
  <c r="E2942" i="16"/>
  <c r="D2943" i="16"/>
  <c r="E2943" i="16"/>
  <c r="D2944" i="16"/>
  <c r="E2944" i="16"/>
  <c r="D2945" i="16"/>
  <c r="E2945" i="16"/>
  <c r="D2946" i="16"/>
  <c r="E2946" i="16"/>
  <c r="D2947" i="16"/>
  <c r="E2947" i="16"/>
  <c r="D2948" i="16"/>
  <c r="E2948" i="16"/>
  <c r="D2949" i="16"/>
  <c r="E2949" i="16"/>
  <c r="D2950" i="16"/>
  <c r="E2950" i="16"/>
  <c r="D2951" i="16"/>
  <c r="E2951" i="16"/>
  <c r="D2952" i="16"/>
  <c r="E2952" i="16"/>
  <c r="D2953" i="16"/>
  <c r="E2953" i="16"/>
  <c r="D2954" i="16"/>
  <c r="E2954" i="16"/>
  <c r="D2955" i="16"/>
  <c r="E2955" i="16"/>
  <c r="D2956" i="16"/>
  <c r="E2956" i="16"/>
  <c r="D2957" i="16"/>
  <c r="E2957" i="16"/>
  <c r="D2958" i="16"/>
  <c r="E2958" i="16"/>
  <c r="D2959" i="16"/>
  <c r="E2959" i="16"/>
  <c r="D2960" i="16"/>
  <c r="E2960" i="16"/>
  <c r="D2961" i="16"/>
  <c r="E2961" i="16"/>
  <c r="D2962" i="16"/>
  <c r="E2962" i="16"/>
  <c r="D2963" i="16"/>
  <c r="E2963" i="16"/>
  <c r="D2964" i="16"/>
  <c r="E2964" i="16"/>
  <c r="D2965" i="16"/>
  <c r="E2965" i="16"/>
  <c r="D2966" i="16"/>
  <c r="E2966" i="16"/>
  <c r="D2967" i="16"/>
  <c r="E2967" i="16"/>
  <c r="D2968" i="16"/>
  <c r="E2968" i="16"/>
  <c r="D2969" i="16"/>
  <c r="E2969" i="16"/>
  <c r="D2970" i="16"/>
  <c r="E2970" i="16"/>
  <c r="D2971" i="16"/>
  <c r="E2971" i="16"/>
  <c r="D2972" i="16"/>
  <c r="E2972" i="16"/>
  <c r="D2973" i="16"/>
  <c r="E2973" i="16"/>
  <c r="D2974" i="16"/>
  <c r="E2974" i="16"/>
  <c r="D2975" i="16"/>
  <c r="E2975" i="16"/>
  <c r="D2976" i="16"/>
  <c r="E2976" i="16"/>
  <c r="D2977" i="16"/>
  <c r="E2977" i="16"/>
  <c r="D2978" i="16"/>
  <c r="E2978" i="16"/>
  <c r="D2979" i="16"/>
  <c r="E2979" i="16"/>
  <c r="D2980" i="16"/>
  <c r="E2980" i="16"/>
  <c r="D2981" i="16"/>
  <c r="E2981" i="16"/>
  <c r="D2982" i="16"/>
  <c r="E2982" i="16"/>
  <c r="D2983" i="16"/>
  <c r="E2983" i="16"/>
  <c r="D2984" i="16"/>
  <c r="E2984" i="16"/>
  <c r="D2985" i="16"/>
  <c r="E2985" i="16"/>
  <c r="D2986" i="16"/>
  <c r="E2986" i="16"/>
  <c r="D2987" i="16"/>
  <c r="E2987" i="16"/>
  <c r="D2988" i="16"/>
  <c r="E2988" i="16"/>
  <c r="D2989" i="16"/>
  <c r="E2989" i="16"/>
  <c r="D2990" i="16"/>
  <c r="E2990" i="16"/>
  <c r="D2991" i="16"/>
  <c r="E2991" i="16"/>
  <c r="D2992" i="16"/>
  <c r="E2992" i="16"/>
  <c r="D2993" i="16"/>
  <c r="E2993" i="16"/>
  <c r="D2994" i="16"/>
  <c r="E2994" i="16"/>
  <c r="D2995" i="16"/>
  <c r="E2995" i="16"/>
  <c r="D2996" i="16"/>
  <c r="E2996" i="16"/>
  <c r="D2997" i="16"/>
  <c r="E2997" i="16"/>
  <c r="D2998" i="16"/>
  <c r="E2998" i="16"/>
  <c r="D2999" i="16"/>
  <c r="E2999" i="16"/>
  <c r="D3000" i="16"/>
  <c r="E3000" i="16"/>
  <c r="D3001" i="16"/>
  <c r="E3001" i="16"/>
  <c r="D3002" i="16"/>
  <c r="E3002" i="16"/>
  <c r="D3003" i="16"/>
  <c r="E3003" i="16"/>
  <c r="D3004" i="16"/>
  <c r="E3004" i="16"/>
  <c r="D3005" i="16"/>
  <c r="E3005" i="16"/>
  <c r="D3006" i="16"/>
  <c r="E3006" i="16"/>
  <c r="D3007" i="16"/>
  <c r="E3007" i="16"/>
  <c r="D3008" i="16"/>
  <c r="E3008" i="16"/>
  <c r="D3009" i="16"/>
  <c r="E3009" i="16"/>
  <c r="D3010" i="16"/>
  <c r="E3010" i="16"/>
  <c r="D3011" i="16"/>
  <c r="E3011" i="16"/>
  <c r="D3012" i="16"/>
  <c r="E3012" i="16"/>
  <c r="D3013" i="16"/>
  <c r="E3013" i="16"/>
  <c r="D3014" i="16"/>
  <c r="E3014" i="16"/>
  <c r="D3015" i="16"/>
  <c r="E3015" i="16"/>
  <c r="D3016" i="16"/>
  <c r="E3016" i="16"/>
  <c r="D3017" i="16"/>
  <c r="E3017" i="16"/>
  <c r="D3018" i="16"/>
  <c r="E3018" i="16"/>
  <c r="D3019" i="16"/>
  <c r="E3019" i="16"/>
  <c r="D3020" i="16"/>
  <c r="E3020" i="16"/>
  <c r="D3021" i="16"/>
  <c r="E3021" i="16"/>
  <c r="D3022" i="16"/>
  <c r="E3022" i="16"/>
  <c r="D3023" i="16"/>
  <c r="E3023" i="16"/>
  <c r="D3024" i="16"/>
  <c r="E3024" i="16"/>
  <c r="D3025" i="16"/>
  <c r="E3025" i="16"/>
  <c r="D3026" i="16"/>
  <c r="E3026" i="16"/>
  <c r="D3027" i="16"/>
  <c r="E3027" i="16"/>
  <c r="D3028" i="16"/>
  <c r="E3028" i="16"/>
  <c r="D3029" i="16"/>
  <c r="E3029" i="16"/>
  <c r="D3030" i="16"/>
  <c r="E3030" i="16"/>
  <c r="D3031" i="16"/>
  <c r="E3031" i="16"/>
  <c r="D3032" i="16"/>
  <c r="E3032" i="16"/>
  <c r="D3033" i="16"/>
  <c r="E3033" i="16"/>
  <c r="D3034" i="16"/>
  <c r="E3034" i="16"/>
  <c r="D3035" i="16"/>
  <c r="E3035" i="16"/>
  <c r="D3036" i="16"/>
  <c r="E3036" i="16"/>
  <c r="D3037" i="16"/>
  <c r="E3037" i="16"/>
  <c r="D3038" i="16"/>
  <c r="E3038" i="16"/>
  <c r="D3039" i="16"/>
  <c r="E3039" i="16"/>
  <c r="D3040" i="16"/>
  <c r="E3040" i="16"/>
  <c r="D3041" i="16"/>
  <c r="E3041" i="16"/>
  <c r="D3042" i="16"/>
  <c r="E3042" i="16"/>
  <c r="D3043" i="16"/>
  <c r="E3043" i="16"/>
  <c r="D3044" i="16"/>
  <c r="E3044" i="16"/>
  <c r="D3045" i="16"/>
  <c r="E3045" i="16"/>
  <c r="D3046" i="16"/>
  <c r="E3046" i="16"/>
  <c r="D3047" i="16"/>
  <c r="E3047" i="16"/>
  <c r="D3048" i="16"/>
  <c r="E3048" i="16"/>
  <c r="D3049" i="16"/>
  <c r="E3049" i="16"/>
  <c r="D3050" i="16"/>
  <c r="E3050" i="16"/>
  <c r="D3051" i="16"/>
  <c r="E3051" i="16"/>
  <c r="D3052" i="16"/>
  <c r="E3052" i="16"/>
  <c r="D3053" i="16"/>
  <c r="E3053" i="16"/>
  <c r="D3054" i="16"/>
  <c r="E3054" i="16"/>
  <c r="D3055" i="16"/>
  <c r="E3055" i="16"/>
  <c r="D3056" i="16"/>
  <c r="E3056" i="16"/>
  <c r="D3057" i="16"/>
  <c r="E3057" i="16"/>
  <c r="D3058" i="16"/>
  <c r="E3058" i="16"/>
  <c r="D3059" i="16"/>
  <c r="E3059" i="16"/>
  <c r="D3060" i="16"/>
  <c r="E3060" i="16"/>
  <c r="D3061" i="16"/>
  <c r="E3061" i="16"/>
  <c r="D3062" i="16"/>
  <c r="E3062" i="16"/>
  <c r="D3063" i="16"/>
  <c r="E3063" i="16"/>
  <c r="D3064" i="16"/>
  <c r="E3064" i="16"/>
  <c r="D3065" i="16"/>
  <c r="E3065" i="16"/>
  <c r="D3066" i="16"/>
  <c r="E3066" i="16"/>
  <c r="D3067" i="16"/>
  <c r="E3067" i="16"/>
  <c r="D3068" i="16"/>
  <c r="E3068" i="16"/>
  <c r="D3069" i="16"/>
  <c r="E3069" i="16"/>
  <c r="D3070" i="16"/>
  <c r="E3070" i="16"/>
  <c r="D3071" i="16"/>
  <c r="E3071" i="16"/>
  <c r="D3072" i="16"/>
  <c r="E3072" i="16"/>
  <c r="D3073" i="16"/>
  <c r="E3073" i="16"/>
  <c r="D3074" i="16"/>
  <c r="E3074" i="16"/>
  <c r="D3075" i="16"/>
  <c r="E3075" i="16"/>
  <c r="D3076" i="16"/>
  <c r="E3076" i="16"/>
  <c r="D3077" i="16"/>
  <c r="E3077" i="16"/>
  <c r="D3078" i="16"/>
  <c r="E3078" i="16"/>
  <c r="D3079" i="16"/>
  <c r="E3079" i="16"/>
  <c r="D3080" i="16"/>
  <c r="E3080" i="16"/>
  <c r="D3081" i="16"/>
  <c r="E3081" i="16"/>
  <c r="D3082" i="16"/>
  <c r="E3082" i="16"/>
  <c r="D3083" i="16"/>
  <c r="E3083" i="16"/>
  <c r="D3084" i="16"/>
  <c r="E3084" i="16"/>
  <c r="D3085" i="16"/>
  <c r="E3085" i="16"/>
  <c r="D3086" i="16"/>
  <c r="E3086" i="16"/>
  <c r="D3087" i="16"/>
  <c r="E3087" i="16"/>
  <c r="D3088" i="16"/>
  <c r="E3088" i="16"/>
  <c r="D3089" i="16"/>
  <c r="E3089" i="16"/>
  <c r="D3090" i="16"/>
  <c r="E3090" i="16"/>
  <c r="D3091" i="16"/>
  <c r="E3091" i="16"/>
  <c r="D3092" i="16"/>
  <c r="E3092" i="16"/>
  <c r="D3093" i="16"/>
  <c r="E3093" i="16"/>
  <c r="D3094" i="16"/>
  <c r="E3094" i="16"/>
  <c r="D3095" i="16"/>
  <c r="E3095" i="16"/>
  <c r="D3096" i="16"/>
  <c r="E3096" i="16"/>
  <c r="D3097" i="16"/>
  <c r="E3097" i="16"/>
  <c r="D3098" i="16"/>
  <c r="E3098" i="16"/>
  <c r="D3099" i="16"/>
  <c r="E3099" i="16"/>
  <c r="D3100" i="16"/>
  <c r="E3100" i="16"/>
  <c r="D3101" i="16"/>
  <c r="E3101" i="16"/>
  <c r="D3102" i="16"/>
  <c r="E3102" i="16"/>
  <c r="D3103" i="16"/>
  <c r="E3103" i="16"/>
  <c r="D3104" i="16"/>
  <c r="E3104" i="16"/>
  <c r="D3105" i="16"/>
  <c r="E3105" i="16"/>
  <c r="D3106" i="16"/>
  <c r="E3106" i="16"/>
  <c r="D3107" i="16"/>
  <c r="E3107" i="16"/>
  <c r="D3108" i="16"/>
  <c r="E3108" i="16"/>
  <c r="D3109" i="16"/>
  <c r="E3109" i="16"/>
  <c r="D3110" i="16"/>
  <c r="E3110" i="16"/>
  <c r="D3111" i="16"/>
  <c r="E3111" i="16"/>
  <c r="D3112" i="16"/>
  <c r="E3112" i="16"/>
  <c r="D3113" i="16"/>
  <c r="E3113" i="16"/>
  <c r="D3114" i="16"/>
  <c r="E3114" i="16"/>
  <c r="D3115" i="16"/>
  <c r="E3115" i="16"/>
  <c r="D3116" i="16"/>
  <c r="E3116" i="16"/>
  <c r="D3117" i="16"/>
  <c r="E3117" i="16"/>
  <c r="D3118" i="16"/>
  <c r="E3118" i="16"/>
  <c r="D3119" i="16"/>
  <c r="E3119" i="16"/>
  <c r="D3120" i="16"/>
  <c r="E3120" i="16"/>
  <c r="D3121" i="16"/>
  <c r="E3121" i="16"/>
  <c r="D3122" i="16"/>
  <c r="E3122" i="16"/>
  <c r="D3123" i="16"/>
  <c r="E3123" i="16"/>
  <c r="D3124" i="16"/>
  <c r="E3124" i="16"/>
  <c r="D3125" i="16"/>
  <c r="E3125" i="16"/>
  <c r="D3126" i="16"/>
  <c r="E3126" i="16"/>
  <c r="D3127" i="16"/>
  <c r="E3127" i="16"/>
  <c r="D3128" i="16"/>
  <c r="E3128" i="16"/>
  <c r="D3129" i="16"/>
  <c r="E3129" i="16"/>
  <c r="D3130" i="16"/>
  <c r="E3130" i="16"/>
  <c r="D3131" i="16"/>
  <c r="E3131" i="16"/>
  <c r="D3132" i="16"/>
  <c r="E3132" i="16"/>
  <c r="D3133" i="16"/>
  <c r="E3133" i="16"/>
  <c r="D3134" i="16"/>
  <c r="E3134" i="16"/>
  <c r="D3135" i="16"/>
  <c r="E3135" i="16"/>
  <c r="D3136" i="16"/>
  <c r="E3136" i="16"/>
  <c r="D3137" i="16"/>
  <c r="E3137" i="16"/>
  <c r="D3138" i="16"/>
  <c r="E3138" i="16"/>
  <c r="D3139" i="16"/>
  <c r="E3139" i="16"/>
  <c r="D3140" i="16"/>
  <c r="E3140" i="16"/>
  <c r="D3141" i="16"/>
  <c r="E3141" i="16"/>
  <c r="D3142" i="16"/>
  <c r="E3142" i="16"/>
  <c r="D3143" i="16"/>
  <c r="E3143" i="16"/>
  <c r="D3144" i="16"/>
  <c r="E3144" i="16"/>
  <c r="D3145" i="16"/>
  <c r="E3145" i="16"/>
  <c r="D3146" i="16"/>
  <c r="E3146" i="16"/>
  <c r="D3147" i="16"/>
  <c r="E3147" i="16"/>
  <c r="D3148" i="16"/>
  <c r="E3148" i="16"/>
  <c r="D3149" i="16"/>
  <c r="E3149" i="16"/>
  <c r="D3150" i="16"/>
  <c r="E3150" i="16"/>
  <c r="D3151" i="16"/>
  <c r="E3151" i="16"/>
  <c r="D3152" i="16"/>
  <c r="E3152" i="16"/>
  <c r="D3153" i="16"/>
  <c r="E3153" i="16"/>
  <c r="D3154" i="16"/>
  <c r="E3154" i="16"/>
  <c r="D3155" i="16"/>
  <c r="E3155" i="16"/>
  <c r="D3156" i="16"/>
  <c r="E3156" i="16"/>
  <c r="D3157" i="16"/>
  <c r="E3157" i="16"/>
  <c r="D3158" i="16"/>
  <c r="E3158" i="16"/>
  <c r="D3159" i="16"/>
  <c r="E3159" i="16"/>
  <c r="D3160" i="16"/>
  <c r="E3160" i="16"/>
  <c r="D3161" i="16"/>
  <c r="E3161" i="16"/>
  <c r="D3162" i="16"/>
  <c r="E3162" i="16"/>
  <c r="D3163" i="16"/>
  <c r="E3163" i="16"/>
  <c r="D3164" i="16"/>
  <c r="E3164" i="16"/>
  <c r="D3165" i="16"/>
  <c r="E3165" i="16"/>
  <c r="D3166" i="16"/>
  <c r="E3166" i="16"/>
  <c r="D3167" i="16"/>
  <c r="E3167" i="16"/>
  <c r="D3168" i="16"/>
  <c r="E3168" i="16"/>
  <c r="D3169" i="16"/>
  <c r="E3169" i="16"/>
  <c r="D3170" i="16"/>
  <c r="E3170" i="16"/>
  <c r="D3171" i="16"/>
  <c r="E3171" i="16"/>
  <c r="D3172" i="16"/>
  <c r="E3172" i="16"/>
  <c r="D3173" i="16"/>
  <c r="E3173" i="16"/>
  <c r="D3174" i="16"/>
  <c r="E3174" i="16"/>
  <c r="D3175" i="16"/>
  <c r="E3175" i="16"/>
  <c r="D3176" i="16"/>
  <c r="E3176" i="16"/>
  <c r="D3177" i="16"/>
  <c r="E3177" i="16"/>
  <c r="D3178" i="16"/>
  <c r="E3178" i="16"/>
  <c r="D3179" i="16"/>
  <c r="E3179" i="16"/>
  <c r="D3180" i="16"/>
  <c r="E3180" i="16"/>
  <c r="D3181" i="16"/>
  <c r="E3181" i="16"/>
  <c r="D3182" i="16"/>
  <c r="E3182" i="16"/>
  <c r="D3183" i="16"/>
  <c r="E3183" i="16"/>
  <c r="D3184" i="16"/>
  <c r="E3184" i="16"/>
  <c r="D3185" i="16"/>
  <c r="E3185" i="16"/>
  <c r="D3186" i="16"/>
  <c r="E3186" i="16"/>
  <c r="D3187" i="16"/>
  <c r="E3187" i="16"/>
  <c r="D3188" i="16"/>
  <c r="E3188" i="16"/>
  <c r="D3189" i="16"/>
  <c r="E3189" i="16"/>
  <c r="D3190" i="16"/>
  <c r="E3190" i="16"/>
  <c r="D3191" i="16"/>
  <c r="E3191" i="16"/>
  <c r="D3192" i="16"/>
  <c r="E3192" i="16"/>
  <c r="D3193" i="16"/>
  <c r="E3193" i="16"/>
  <c r="D3194" i="16"/>
  <c r="E3194" i="16"/>
  <c r="D3195" i="16"/>
  <c r="E3195" i="16"/>
  <c r="D3196" i="16"/>
  <c r="E3196" i="16"/>
  <c r="D3197" i="16"/>
  <c r="E3197" i="16"/>
  <c r="D3198" i="16"/>
  <c r="E3198" i="16"/>
  <c r="D3199" i="16"/>
  <c r="E3199" i="16"/>
  <c r="D3200" i="16"/>
  <c r="E3200" i="16"/>
  <c r="D3201" i="16"/>
  <c r="E3201" i="16"/>
  <c r="D3202" i="16"/>
  <c r="E3202" i="16"/>
  <c r="D3203" i="16"/>
  <c r="E3203" i="16"/>
  <c r="D3204" i="16"/>
  <c r="E3204" i="16"/>
  <c r="D3205" i="16"/>
  <c r="E3205" i="16"/>
  <c r="D3206" i="16"/>
  <c r="E3206" i="16"/>
  <c r="D3207" i="16"/>
  <c r="E3207" i="16"/>
  <c r="D3208" i="16"/>
  <c r="E3208" i="16"/>
  <c r="D3209" i="16"/>
  <c r="E3209" i="16"/>
  <c r="D3210" i="16"/>
  <c r="E3210" i="16"/>
  <c r="D3211" i="16"/>
  <c r="E3211" i="16"/>
  <c r="D3212" i="16"/>
  <c r="E3212" i="16"/>
  <c r="D3213" i="16"/>
  <c r="E3213" i="16"/>
  <c r="D3214" i="16"/>
  <c r="E3214" i="16"/>
  <c r="D3215" i="16"/>
  <c r="E3215" i="16"/>
  <c r="D3216" i="16"/>
  <c r="E3216" i="16"/>
  <c r="D3217" i="16"/>
  <c r="E3217" i="16"/>
  <c r="D3218" i="16"/>
  <c r="E3218" i="16"/>
  <c r="D3219" i="16"/>
  <c r="E3219" i="16"/>
  <c r="D3220" i="16"/>
  <c r="E3220" i="16"/>
  <c r="D3221" i="16"/>
  <c r="E3221" i="16"/>
  <c r="D3222" i="16"/>
  <c r="E3222" i="16"/>
  <c r="D3223" i="16"/>
  <c r="E3223" i="16"/>
  <c r="D3224" i="16"/>
  <c r="E3224" i="16"/>
  <c r="D3225" i="16"/>
  <c r="E3225" i="16"/>
  <c r="D3226" i="16"/>
  <c r="E3226" i="16"/>
  <c r="D3227" i="16"/>
  <c r="E3227" i="16"/>
  <c r="D3228" i="16"/>
  <c r="E3228" i="16"/>
  <c r="D3229" i="16"/>
  <c r="E3229" i="16"/>
  <c r="D3230" i="16"/>
  <c r="E3230" i="16"/>
  <c r="D3231" i="16"/>
  <c r="E3231" i="16"/>
  <c r="D3232" i="16"/>
  <c r="E3232" i="16"/>
  <c r="D3233" i="16"/>
  <c r="E3233" i="16"/>
  <c r="D3234" i="16"/>
  <c r="E3234" i="16"/>
  <c r="D3235" i="16"/>
  <c r="E3235" i="16"/>
  <c r="D3236" i="16"/>
  <c r="E3236" i="16"/>
  <c r="D3237" i="16"/>
  <c r="E3237" i="16"/>
  <c r="D3238" i="16"/>
  <c r="E3238" i="16"/>
  <c r="D3239" i="16"/>
  <c r="E3239" i="16"/>
  <c r="D3240" i="16"/>
  <c r="E3240" i="16"/>
  <c r="D3241" i="16"/>
  <c r="E3241" i="16"/>
  <c r="D3242" i="16"/>
  <c r="E3242" i="16"/>
  <c r="D3243" i="16"/>
  <c r="E3243" i="16"/>
  <c r="D3244" i="16"/>
  <c r="E3244" i="16"/>
  <c r="D3245" i="16"/>
  <c r="E3245" i="16"/>
  <c r="D3246" i="16"/>
  <c r="E3246" i="16"/>
  <c r="D3247" i="16"/>
  <c r="E3247" i="16"/>
  <c r="D3248" i="16"/>
  <c r="E3248" i="16"/>
  <c r="D3249" i="16"/>
  <c r="E3249" i="16"/>
  <c r="D3250" i="16"/>
  <c r="E3250" i="16"/>
  <c r="D3251" i="16"/>
  <c r="E3251" i="16"/>
  <c r="D3252" i="16"/>
  <c r="E3252" i="16"/>
  <c r="D3253" i="16"/>
  <c r="E3253" i="16"/>
  <c r="D3254" i="16"/>
  <c r="E3254" i="16"/>
  <c r="D3255" i="16"/>
  <c r="E3255" i="16"/>
  <c r="D3256" i="16"/>
  <c r="E3256" i="16"/>
  <c r="D3257" i="16"/>
  <c r="E3257" i="16"/>
  <c r="D3258" i="16"/>
  <c r="E3258" i="16"/>
  <c r="D3259" i="16"/>
  <c r="E3259" i="16"/>
  <c r="D3260" i="16"/>
  <c r="E3260" i="16"/>
  <c r="D3261" i="16"/>
  <c r="E3261" i="16"/>
  <c r="D3262" i="16"/>
  <c r="E3262" i="16"/>
  <c r="D3263" i="16"/>
  <c r="E3263" i="16"/>
  <c r="D3264" i="16"/>
  <c r="E3264" i="16"/>
  <c r="D3265" i="16"/>
  <c r="E3265" i="16"/>
  <c r="D3266" i="16"/>
  <c r="E3266" i="16"/>
  <c r="D3267" i="16"/>
  <c r="E3267" i="16"/>
  <c r="D3268" i="16"/>
  <c r="E3268" i="16"/>
  <c r="D3269" i="16"/>
  <c r="E3269" i="16"/>
  <c r="D3270" i="16"/>
  <c r="E3270" i="16"/>
  <c r="D3271" i="16"/>
  <c r="E3271" i="16"/>
  <c r="D3272" i="16"/>
  <c r="E3272" i="16"/>
  <c r="D3273" i="16"/>
  <c r="E3273" i="16"/>
  <c r="D3274" i="16"/>
  <c r="E3274" i="16"/>
  <c r="D3275" i="16"/>
  <c r="E3275" i="16"/>
  <c r="D3276" i="16"/>
  <c r="E3276" i="16"/>
  <c r="D3277" i="16"/>
  <c r="E3277" i="16"/>
  <c r="D3278" i="16"/>
  <c r="E3278" i="16"/>
  <c r="D3279" i="16"/>
  <c r="E3279" i="16"/>
  <c r="D3280" i="16"/>
  <c r="E3280" i="16"/>
  <c r="D3281" i="16"/>
  <c r="E3281" i="16"/>
  <c r="D3282" i="16"/>
  <c r="E3282" i="16"/>
  <c r="D3283" i="16"/>
  <c r="E3283" i="16"/>
  <c r="D3284" i="16"/>
  <c r="E3284" i="16"/>
  <c r="D3285" i="16"/>
  <c r="E3285" i="16"/>
  <c r="D3286" i="16"/>
  <c r="E3286" i="16"/>
  <c r="D3287" i="16"/>
  <c r="E3287" i="16"/>
  <c r="D3288" i="16"/>
  <c r="E3288" i="16"/>
  <c r="D3289" i="16"/>
  <c r="E3289" i="16"/>
  <c r="D3290" i="16"/>
  <c r="E3290" i="16"/>
  <c r="D3291" i="16"/>
  <c r="E3291" i="16"/>
  <c r="D3292" i="16"/>
  <c r="E3292" i="16"/>
  <c r="D3293" i="16"/>
  <c r="E3293" i="16"/>
  <c r="D3294" i="16"/>
  <c r="E3294" i="16"/>
  <c r="D3295" i="16"/>
  <c r="E3295" i="16"/>
  <c r="D3296" i="16"/>
  <c r="E3296" i="16"/>
  <c r="D3297" i="16"/>
  <c r="E3297" i="16"/>
  <c r="D3298" i="16"/>
  <c r="E3298" i="16"/>
  <c r="D3299" i="16"/>
  <c r="E3299" i="16"/>
  <c r="D3300" i="16"/>
  <c r="E3300" i="16"/>
  <c r="D3301" i="16"/>
  <c r="E3301" i="16"/>
  <c r="D3302" i="16"/>
  <c r="E3302" i="16"/>
  <c r="D3303" i="16"/>
  <c r="E3303" i="16"/>
  <c r="D3304" i="16"/>
  <c r="E3304" i="16"/>
  <c r="D3305" i="16"/>
  <c r="E3305" i="16"/>
  <c r="D3306" i="16"/>
  <c r="E3306" i="16"/>
  <c r="D3307" i="16"/>
  <c r="E3307" i="16"/>
  <c r="D3308" i="16"/>
  <c r="E3308" i="16"/>
  <c r="D3309" i="16"/>
  <c r="E3309" i="16"/>
  <c r="D3310" i="16"/>
  <c r="E3310" i="16"/>
  <c r="D3311" i="16"/>
  <c r="E3311" i="16"/>
  <c r="D3312" i="16"/>
  <c r="E3312" i="16"/>
  <c r="D3313" i="16"/>
  <c r="E3313" i="16"/>
  <c r="D3314" i="16"/>
  <c r="E3314" i="16"/>
  <c r="D3315" i="16"/>
  <c r="E3315" i="16"/>
  <c r="D3316" i="16"/>
  <c r="E3316" i="16"/>
  <c r="D3317" i="16"/>
  <c r="E3317" i="16"/>
  <c r="D3318" i="16"/>
  <c r="E3318" i="16"/>
  <c r="D3319" i="16"/>
  <c r="E3319" i="16"/>
  <c r="D3320" i="16"/>
  <c r="E3320" i="16"/>
  <c r="D3321" i="16"/>
  <c r="E3321" i="16"/>
  <c r="D3322" i="16"/>
  <c r="E3322" i="16"/>
  <c r="D3323" i="16"/>
  <c r="E3323" i="16"/>
  <c r="D3324" i="16"/>
  <c r="E3324" i="16"/>
  <c r="D3325" i="16"/>
  <c r="E3325" i="16"/>
  <c r="D3326" i="16"/>
  <c r="E3326" i="16"/>
  <c r="D3327" i="16"/>
  <c r="E3327" i="16"/>
  <c r="D3328" i="16"/>
  <c r="E3328" i="16"/>
  <c r="D3329" i="16"/>
  <c r="E3329" i="16"/>
  <c r="D3330" i="16"/>
  <c r="E3330" i="16"/>
  <c r="D3331" i="16"/>
  <c r="E3331" i="16"/>
  <c r="D3332" i="16"/>
  <c r="E3332" i="16"/>
  <c r="D3333" i="16"/>
  <c r="E3333" i="16"/>
  <c r="D3334" i="16"/>
  <c r="E3334" i="16"/>
  <c r="D3335" i="16"/>
  <c r="E3335" i="16"/>
  <c r="D3336" i="16"/>
  <c r="E3336" i="16"/>
  <c r="D3337" i="16"/>
  <c r="E3337" i="16"/>
  <c r="D3338" i="16"/>
  <c r="E3338" i="16"/>
  <c r="D3339" i="16"/>
  <c r="E3339" i="16"/>
  <c r="D3340" i="16"/>
  <c r="E3340" i="16"/>
  <c r="D3341" i="16"/>
  <c r="E3341" i="16"/>
  <c r="D3342" i="16"/>
  <c r="E3342" i="16"/>
  <c r="D3343" i="16"/>
  <c r="E3343" i="16"/>
  <c r="D3344" i="16"/>
  <c r="E3344" i="16"/>
  <c r="D3345" i="16"/>
  <c r="E3345" i="16"/>
  <c r="D3346" i="16"/>
  <c r="E3346" i="16"/>
  <c r="D3347" i="16"/>
  <c r="E3347" i="16"/>
  <c r="D3348" i="16"/>
  <c r="E3348" i="16"/>
  <c r="D3349" i="16"/>
  <c r="E3349" i="16"/>
  <c r="D3350" i="16"/>
  <c r="E3350" i="16"/>
  <c r="D3351" i="16"/>
  <c r="E3351" i="16"/>
  <c r="D3352" i="16"/>
  <c r="E3352" i="16"/>
  <c r="D3353" i="16"/>
  <c r="E3353" i="16"/>
  <c r="D3354" i="16"/>
  <c r="E3354" i="16"/>
  <c r="D3355" i="16"/>
  <c r="E3355" i="16"/>
  <c r="D3356" i="16"/>
  <c r="E3356" i="16"/>
  <c r="D3357" i="16"/>
  <c r="E3357" i="16"/>
  <c r="D3358" i="16"/>
  <c r="E3358" i="16"/>
  <c r="D3359" i="16"/>
  <c r="E3359" i="16"/>
  <c r="D3360" i="16"/>
  <c r="E3360" i="16"/>
  <c r="D3361" i="16"/>
  <c r="E3361" i="16"/>
  <c r="D3362" i="16"/>
  <c r="E3362" i="16"/>
  <c r="D3363" i="16"/>
  <c r="E3363" i="16"/>
  <c r="D3364" i="16"/>
  <c r="E3364" i="16"/>
  <c r="D3365" i="16"/>
  <c r="E3365" i="16"/>
  <c r="D3366" i="16"/>
  <c r="E3366" i="16"/>
  <c r="D3367" i="16"/>
  <c r="E3367" i="16"/>
  <c r="D3368" i="16"/>
  <c r="E3368" i="16"/>
  <c r="D3369" i="16"/>
  <c r="E3369" i="16"/>
  <c r="D3370" i="16"/>
  <c r="E3370" i="16"/>
  <c r="D3371" i="16"/>
  <c r="E3371" i="16"/>
  <c r="D3372" i="16"/>
  <c r="E3372" i="16"/>
  <c r="D3373" i="16"/>
  <c r="E3373" i="16"/>
  <c r="D3374" i="16"/>
  <c r="E3374" i="16"/>
  <c r="D3375" i="16"/>
  <c r="E3375" i="16"/>
  <c r="D3376" i="16"/>
  <c r="E3376" i="16"/>
  <c r="D3377" i="16"/>
  <c r="E3377" i="16"/>
  <c r="D3378" i="16"/>
  <c r="E3378" i="16"/>
  <c r="D3379" i="16"/>
  <c r="E3379" i="16"/>
  <c r="D3380" i="16"/>
  <c r="E3380" i="16"/>
  <c r="D3381" i="16"/>
  <c r="E3381" i="16"/>
  <c r="D3382" i="16"/>
  <c r="E3382" i="16"/>
  <c r="D3383" i="16"/>
  <c r="E3383" i="16"/>
  <c r="D3384" i="16"/>
  <c r="E3384" i="16"/>
  <c r="D3385" i="16"/>
  <c r="E3385" i="16"/>
  <c r="D3386" i="16"/>
  <c r="E3386" i="16"/>
  <c r="D3387" i="16"/>
  <c r="E3387" i="16"/>
  <c r="D3388" i="16"/>
  <c r="E3388" i="16"/>
  <c r="D3389" i="16"/>
  <c r="E3389" i="16"/>
  <c r="D3390" i="16"/>
  <c r="E3390" i="16"/>
  <c r="D3391" i="16"/>
  <c r="E3391" i="16"/>
  <c r="D3392" i="16"/>
  <c r="E3392" i="16"/>
  <c r="D3393" i="16"/>
  <c r="E3393" i="16"/>
  <c r="D3394" i="16"/>
  <c r="E3394" i="16"/>
  <c r="D3395" i="16"/>
  <c r="E3395" i="16"/>
  <c r="D3396" i="16"/>
  <c r="E3396" i="16"/>
  <c r="D3397" i="16"/>
  <c r="E3397" i="16"/>
  <c r="D3398" i="16"/>
  <c r="E3398" i="16"/>
  <c r="D3399" i="16"/>
  <c r="E3399" i="16"/>
  <c r="D3400" i="16"/>
  <c r="E3400" i="16"/>
  <c r="D3401" i="16"/>
  <c r="E3401" i="16"/>
  <c r="D3402" i="16"/>
  <c r="E3402" i="16"/>
  <c r="D3403" i="16"/>
  <c r="E3403" i="16"/>
  <c r="D3404" i="16"/>
  <c r="E3404" i="16"/>
  <c r="D3405" i="16"/>
  <c r="E3405" i="16"/>
  <c r="D3406" i="16"/>
  <c r="E3406" i="16"/>
  <c r="D3407" i="16"/>
  <c r="E3407" i="16"/>
  <c r="D3408" i="16"/>
  <c r="E3408" i="16"/>
  <c r="D3409" i="16"/>
  <c r="E3409" i="16"/>
  <c r="D3410" i="16"/>
  <c r="E3410" i="16"/>
  <c r="D3411" i="16"/>
  <c r="E3411" i="16"/>
  <c r="D3412" i="16"/>
  <c r="E3412" i="16"/>
  <c r="D3413" i="16"/>
  <c r="E3413" i="16"/>
  <c r="D3414" i="16"/>
  <c r="E3414" i="16"/>
  <c r="D3415" i="16"/>
  <c r="E3415" i="16"/>
  <c r="D3416" i="16"/>
  <c r="E3416" i="16"/>
  <c r="D3417" i="16"/>
  <c r="E3417" i="16"/>
  <c r="D3418" i="16"/>
  <c r="E3418" i="16"/>
  <c r="D3419" i="16"/>
  <c r="E3419" i="16"/>
  <c r="D3420" i="16"/>
  <c r="E3420" i="16"/>
  <c r="D3421" i="16"/>
  <c r="E3421" i="16"/>
  <c r="D3422" i="16"/>
  <c r="E3422" i="16"/>
  <c r="D3423" i="16"/>
  <c r="E3423" i="16"/>
  <c r="D3424" i="16"/>
  <c r="E3424" i="16"/>
  <c r="D3425" i="16"/>
  <c r="E3425" i="16"/>
  <c r="D3426" i="16"/>
  <c r="E3426" i="16"/>
  <c r="D3427" i="16"/>
  <c r="E3427" i="16"/>
  <c r="D3428" i="16"/>
  <c r="E3428" i="16"/>
  <c r="D3429" i="16"/>
  <c r="E3429" i="16"/>
  <c r="D3430" i="16"/>
  <c r="E3430" i="16"/>
  <c r="D3431" i="16"/>
  <c r="E3431" i="16"/>
  <c r="D3432" i="16"/>
  <c r="E3432" i="16"/>
  <c r="D3433" i="16"/>
  <c r="E3433" i="16"/>
  <c r="D3434" i="16"/>
  <c r="E3434" i="16"/>
  <c r="D3435" i="16"/>
  <c r="E3435" i="16"/>
  <c r="D3436" i="16"/>
  <c r="E3436" i="16"/>
  <c r="D3437" i="16"/>
  <c r="E3437" i="16"/>
  <c r="D3438" i="16"/>
  <c r="E3438" i="16"/>
  <c r="D3439" i="16"/>
  <c r="E3439" i="16"/>
  <c r="D3440" i="16"/>
  <c r="E3440" i="16"/>
  <c r="D3441" i="16"/>
  <c r="E3441" i="16"/>
  <c r="D3442" i="16"/>
  <c r="E3442" i="16"/>
  <c r="D3443" i="16"/>
  <c r="E3443" i="16"/>
  <c r="D3444" i="16"/>
  <c r="E3444" i="16"/>
  <c r="D3445" i="16"/>
  <c r="E3445" i="16"/>
  <c r="D3446" i="16"/>
  <c r="E3446" i="16"/>
  <c r="D3447" i="16"/>
  <c r="E3447" i="16"/>
  <c r="D3448" i="16"/>
  <c r="E3448" i="16"/>
  <c r="D3449" i="16"/>
  <c r="E3449" i="16"/>
  <c r="D3450" i="16"/>
  <c r="E3450" i="16"/>
  <c r="D3451" i="16"/>
  <c r="E3451" i="16"/>
  <c r="D3452" i="16"/>
  <c r="E3452" i="16"/>
  <c r="D3453" i="16"/>
  <c r="E3453" i="16"/>
  <c r="D3454" i="16"/>
  <c r="E3454" i="16"/>
  <c r="D3455" i="16"/>
  <c r="E3455" i="16"/>
  <c r="D3456" i="16"/>
  <c r="E3456" i="16"/>
  <c r="D3457" i="16"/>
  <c r="E3457" i="16"/>
  <c r="D3458" i="16"/>
  <c r="E3458" i="16"/>
  <c r="D3459" i="16"/>
  <c r="E3459" i="16"/>
  <c r="D3460" i="16"/>
  <c r="E3460" i="16"/>
  <c r="D3461" i="16"/>
  <c r="E3461" i="16"/>
  <c r="D3462" i="16"/>
  <c r="E3462" i="16"/>
  <c r="D3463" i="16"/>
  <c r="E3463" i="16"/>
  <c r="D3464" i="16"/>
  <c r="E3464" i="16"/>
  <c r="D3465" i="16"/>
  <c r="E3465" i="16"/>
  <c r="D3466" i="16"/>
  <c r="E3466" i="16"/>
  <c r="D3467" i="16"/>
  <c r="E3467" i="16"/>
  <c r="D3468" i="16"/>
  <c r="E3468" i="16"/>
  <c r="D3469" i="16"/>
  <c r="E3469" i="16"/>
  <c r="D3470" i="16"/>
  <c r="E3470" i="16"/>
  <c r="D3471" i="16"/>
  <c r="E3471" i="16"/>
  <c r="D3472" i="16"/>
  <c r="E3472" i="16"/>
  <c r="D3473" i="16"/>
  <c r="E3473" i="16"/>
  <c r="D3474" i="16"/>
  <c r="E3474" i="16"/>
  <c r="D3475" i="16"/>
  <c r="E3475" i="16"/>
  <c r="D3476" i="16"/>
  <c r="E3476" i="16"/>
  <c r="D3477" i="16"/>
  <c r="E3477" i="16"/>
  <c r="D3478" i="16"/>
  <c r="E3478" i="16"/>
  <c r="D3479" i="16"/>
  <c r="E3479" i="16"/>
  <c r="D3480" i="16"/>
  <c r="E3480" i="16"/>
  <c r="D3481" i="16"/>
  <c r="E3481" i="16"/>
  <c r="D3482" i="16"/>
  <c r="E3482" i="16"/>
  <c r="D3483" i="16"/>
  <c r="E3483" i="16"/>
  <c r="D3484" i="16"/>
  <c r="E3484" i="16"/>
  <c r="D3485" i="16"/>
  <c r="E3485" i="16"/>
  <c r="D3486" i="16"/>
  <c r="E3486" i="16"/>
  <c r="D3487" i="16"/>
  <c r="E3487" i="16"/>
  <c r="D3488" i="16"/>
  <c r="E3488" i="16"/>
  <c r="D3489" i="16"/>
  <c r="E3489" i="16"/>
  <c r="D3490" i="16"/>
  <c r="E3490" i="16"/>
  <c r="D3491" i="16"/>
  <c r="E3491" i="16"/>
  <c r="D3492" i="16"/>
  <c r="E3492" i="16"/>
  <c r="D3493" i="16"/>
  <c r="E3493" i="16"/>
  <c r="D3494" i="16"/>
  <c r="E3494" i="16"/>
  <c r="D3495" i="16"/>
  <c r="E3495" i="16"/>
  <c r="D3496" i="16"/>
  <c r="E3496" i="16"/>
  <c r="D3497" i="16"/>
  <c r="E3497" i="16"/>
  <c r="D3498" i="16"/>
  <c r="E3498" i="16"/>
  <c r="D3499" i="16"/>
  <c r="E3499" i="16"/>
  <c r="D3500" i="16"/>
  <c r="E3500" i="16"/>
  <c r="D3501" i="16"/>
  <c r="E3501" i="16"/>
  <c r="D3502" i="16"/>
  <c r="E3502" i="16"/>
  <c r="D3503" i="16"/>
  <c r="E3503" i="16"/>
  <c r="D3504" i="16"/>
  <c r="E3504" i="16"/>
  <c r="D3505" i="16"/>
  <c r="E3505" i="16"/>
  <c r="D3506" i="16"/>
  <c r="E3506" i="16"/>
  <c r="D3507" i="16"/>
  <c r="E3507" i="16"/>
  <c r="D3508" i="16"/>
  <c r="E3508" i="16"/>
  <c r="D3509" i="16"/>
  <c r="E3509" i="16"/>
  <c r="D3510" i="16"/>
  <c r="E3510" i="16"/>
  <c r="D3511" i="16"/>
  <c r="E3511" i="16"/>
  <c r="D3512" i="16"/>
  <c r="E3512" i="16"/>
  <c r="D3513" i="16"/>
  <c r="E3513" i="16"/>
  <c r="D3514" i="16"/>
  <c r="E3514" i="16"/>
  <c r="D3515" i="16"/>
  <c r="E3515" i="16"/>
  <c r="D3516" i="16"/>
  <c r="E3516" i="16"/>
  <c r="D3517" i="16"/>
  <c r="E3517" i="16"/>
  <c r="D3518" i="16"/>
  <c r="E3518" i="16"/>
  <c r="D3519" i="16"/>
  <c r="E3519" i="16"/>
  <c r="D3520" i="16"/>
  <c r="E3520" i="16"/>
  <c r="D3521" i="16"/>
  <c r="E3521" i="16"/>
  <c r="D3522" i="16"/>
  <c r="E3522" i="16"/>
  <c r="D3523" i="16"/>
  <c r="E3523" i="16"/>
  <c r="D3524" i="16"/>
  <c r="E3524" i="16"/>
  <c r="D3525" i="16"/>
  <c r="E3525" i="16"/>
  <c r="D3526" i="16"/>
  <c r="E3526" i="16"/>
  <c r="D3527" i="16"/>
  <c r="E3527" i="16"/>
  <c r="D3528" i="16"/>
  <c r="E3528" i="16"/>
  <c r="D3529" i="16"/>
  <c r="E3529" i="16"/>
  <c r="D3530" i="16"/>
  <c r="E3530" i="16"/>
  <c r="D3531" i="16"/>
  <c r="E3531" i="16"/>
  <c r="D3532" i="16"/>
  <c r="E3532" i="16"/>
  <c r="D3533" i="16"/>
  <c r="E3533" i="16"/>
  <c r="D3534" i="16"/>
  <c r="E3534" i="16"/>
  <c r="D3535" i="16"/>
  <c r="E3535" i="16"/>
  <c r="D3536" i="16"/>
  <c r="E3536" i="16"/>
  <c r="D3537" i="16"/>
  <c r="E3537" i="16"/>
  <c r="D3538" i="16"/>
  <c r="E3538" i="16"/>
  <c r="D3539" i="16"/>
  <c r="E3539" i="16"/>
  <c r="D3540" i="16"/>
  <c r="E3540" i="16"/>
  <c r="D3541" i="16"/>
  <c r="E3541" i="16"/>
  <c r="D3542" i="16"/>
  <c r="E3542" i="16"/>
  <c r="D3543" i="16"/>
  <c r="E3543" i="16"/>
  <c r="D3544" i="16"/>
  <c r="E3544" i="16"/>
  <c r="D3545" i="16"/>
  <c r="E3545" i="16"/>
  <c r="D3546" i="16"/>
  <c r="E3546" i="16"/>
  <c r="D3547" i="16"/>
  <c r="E3547" i="16"/>
  <c r="D3548" i="16"/>
  <c r="E3548" i="16"/>
  <c r="D3549" i="16"/>
  <c r="E3549" i="16"/>
  <c r="D3550" i="16"/>
  <c r="E3550" i="16"/>
  <c r="D3551" i="16"/>
  <c r="E3551" i="16"/>
  <c r="D3552" i="16"/>
  <c r="E3552" i="16"/>
  <c r="D3553" i="16"/>
  <c r="E3553" i="16"/>
  <c r="D3554" i="16"/>
  <c r="E3554" i="16"/>
  <c r="D3555" i="16"/>
  <c r="E3555" i="16"/>
  <c r="D3556" i="16"/>
  <c r="E3556" i="16"/>
  <c r="D3557" i="16"/>
  <c r="E3557" i="16"/>
  <c r="D3558" i="16"/>
  <c r="E3558" i="16"/>
  <c r="D3559" i="16"/>
  <c r="E3559" i="16"/>
  <c r="D3560" i="16"/>
  <c r="E3560" i="16"/>
  <c r="D3561" i="16"/>
  <c r="E3561" i="16"/>
  <c r="D3562" i="16"/>
  <c r="E3562" i="16"/>
  <c r="D3563" i="16"/>
  <c r="E3563" i="16"/>
  <c r="D3564" i="16"/>
  <c r="E3564" i="16"/>
  <c r="D3565" i="16"/>
  <c r="E3565" i="16"/>
  <c r="D3566" i="16"/>
  <c r="E3566" i="16"/>
  <c r="D3567" i="16"/>
  <c r="E3567" i="16"/>
  <c r="D3568" i="16"/>
  <c r="E3568" i="16"/>
  <c r="D3569" i="16"/>
  <c r="E3569" i="16"/>
  <c r="D3570" i="16"/>
  <c r="E3570" i="16"/>
  <c r="D3571" i="16"/>
  <c r="E3571" i="16"/>
  <c r="D3572" i="16"/>
  <c r="E3572" i="16"/>
  <c r="D3573" i="16"/>
  <c r="E3573" i="16"/>
  <c r="D3574" i="16"/>
  <c r="E3574" i="16"/>
  <c r="D3575" i="16"/>
  <c r="E3575" i="16"/>
  <c r="D3576" i="16"/>
  <c r="E3576" i="16"/>
  <c r="D3577" i="16"/>
  <c r="E3577" i="16"/>
  <c r="D3578" i="16"/>
  <c r="E3578" i="16"/>
  <c r="D3579" i="16"/>
  <c r="E3579" i="16"/>
  <c r="D3580" i="16"/>
  <c r="E3580" i="16"/>
  <c r="D3581" i="16"/>
  <c r="E3581" i="16"/>
  <c r="D3582" i="16"/>
  <c r="E3582" i="16"/>
  <c r="D3583" i="16"/>
  <c r="E3583" i="16"/>
  <c r="D3584" i="16"/>
  <c r="E3584" i="16"/>
  <c r="D3585" i="16"/>
  <c r="E3585" i="16"/>
  <c r="D3586" i="16"/>
  <c r="E3586" i="16"/>
  <c r="D3587" i="16"/>
  <c r="E3587" i="16"/>
  <c r="D3588" i="16"/>
  <c r="E3588" i="16"/>
  <c r="D3589" i="16"/>
  <c r="E3589" i="16"/>
  <c r="D3590" i="16"/>
  <c r="E3590" i="16"/>
  <c r="D3591" i="16"/>
  <c r="E3591" i="16"/>
  <c r="D3592" i="16"/>
  <c r="E3592" i="16"/>
  <c r="D3593" i="16"/>
  <c r="E3593" i="16"/>
  <c r="D3594" i="16"/>
  <c r="E3594" i="16"/>
  <c r="D3595" i="16"/>
  <c r="E3595" i="16"/>
  <c r="D3596" i="16"/>
  <c r="E3596" i="16"/>
  <c r="D3597" i="16"/>
  <c r="E3597" i="16"/>
  <c r="D3598" i="16"/>
  <c r="E3598" i="16"/>
  <c r="D3599" i="16"/>
  <c r="E3599" i="16"/>
  <c r="D3600" i="16"/>
  <c r="E3600" i="16"/>
  <c r="D3601" i="16"/>
  <c r="E3601" i="16"/>
  <c r="D3602" i="16"/>
  <c r="E3602" i="16"/>
  <c r="D3603" i="16"/>
  <c r="E3603" i="16"/>
  <c r="D3604" i="16"/>
  <c r="E3604" i="16"/>
  <c r="D3605" i="16"/>
  <c r="E3605" i="16"/>
  <c r="D3606" i="16"/>
  <c r="E3606" i="16"/>
  <c r="D3607" i="16"/>
  <c r="E3607" i="16"/>
  <c r="D3608" i="16"/>
  <c r="E3608" i="16"/>
  <c r="D3609" i="16"/>
  <c r="E3609" i="16"/>
  <c r="D3610" i="16"/>
  <c r="E3610" i="16"/>
  <c r="D3611" i="16"/>
  <c r="E3611" i="16"/>
  <c r="D3612" i="16"/>
  <c r="E3612" i="16"/>
  <c r="D3613" i="16"/>
  <c r="E3613" i="16"/>
  <c r="D3614" i="16"/>
  <c r="E3614" i="16"/>
  <c r="D3615" i="16"/>
  <c r="E3615" i="16"/>
  <c r="D3616" i="16"/>
  <c r="E3616" i="16"/>
  <c r="D3617" i="16"/>
  <c r="E3617" i="16"/>
  <c r="D3618" i="16"/>
  <c r="E3618" i="16"/>
  <c r="D3619" i="16"/>
  <c r="E3619" i="16"/>
  <c r="D3620" i="16"/>
  <c r="E3620" i="16"/>
  <c r="D3621" i="16"/>
  <c r="E3621" i="16"/>
  <c r="D3622" i="16"/>
  <c r="E3622" i="16"/>
  <c r="D3623" i="16"/>
  <c r="E3623" i="16"/>
  <c r="D3624" i="16"/>
  <c r="E3624" i="16"/>
  <c r="D3625" i="16"/>
  <c r="E3625" i="16"/>
  <c r="D3626" i="16"/>
  <c r="E3626" i="16"/>
  <c r="D3627" i="16"/>
  <c r="E3627" i="16"/>
  <c r="D3628" i="16"/>
  <c r="E3628" i="16"/>
  <c r="D3629" i="16"/>
  <c r="E3629" i="16"/>
  <c r="D3630" i="16"/>
  <c r="E3630" i="16"/>
  <c r="D3631" i="16"/>
  <c r="E3631" i="16"/>
  <c r="D3632" i="16"/>
  <c r="E3632" i="16"/>
  <c r="D3633" i="16"/>
  <c r="E3633" i="16"/>
  <c r="D3634" i="16"/>
  <c r="E3634" i="16"/>
  <c r="D3635" i="16"/>
  <c r="E3635" i="16"/>
  <c r="D3636" i="16"/>
  <c r="E3636" i="16"/>
  <c r="D3637" i="16"/>
  <c r="E3637" i="16"/>
  <c r="D3638" i="16"/>
  <c r="E3638" i="16"/>
  <c r="D3639" i="16"/>
  <c r="E3639" i="16"/>
  <c r="D3640" i="16"/>
  <c r="E3640" i="16"/>
  <c r="D3641" i="16"/>
  <c r="E3641" i="16"/>
  <c r="D3642" i="16"/>
  <c r="E3642" i="16"/>
  <c r="D3643" i="16"/>
  <c r="E3643" i="16"/>
  <c r="D3644" i="16"/>
  <c r="E3644" i="16"/>
  <c r="D3645" i="16"/>
  <c r="E3645" i="16"/>
  <c r="D3646" i="16"/>
  <c r="E3646" i="16"/>
  <c r="D3647" i="16"/>
  <c r="E3647" i="16"/>
  <c r="D3648" i="16"/>
  <c r="E3648" i="16"/>
  <c r="D3649" i="16"/>
  <c r="E3649" i="16"/>
  <c r="D3650" i="16"/>
  <c r="E3650" i="16"/>
  <c r="D3651" i="16"/>
  <c r="E3651" i="16"/>
  <c r="D3652" i="16"/>
  <c r="E3652" i="16"/>
  <c r="D3653" i="16"/>
  <c r="E3653" i="16"/>
  <c r="D3654" i="16"/>
  <c r="E3654" i="16"/>
  <c r="D3655" i="16"/>
  <c r="E3655" i="16"/>
  <c r="D3656" i="16"/>
  <c r="E3656" i="16"/>
  <c r="D3657" i="16"/>
  <c r="E3657" i="16"/>
  <c r="D3658" i="16"/>
  <c r="E3658" i="16"/>
  <c r="D3659" i="16"/>
  <c r="E3659" i="16"/>
  <c r="D3660" i="16"/>
  <c r="E3660" i="16"/>
  <c r="D3661" i="16"/>
  <c r="E3661" i="16"/>
  <c r="D3662" i="16"/>
  <c r="E3662" i="16"/>
  <c r="D3663" i="16"/>
  <c r="E3663" i="16"/>
  <c r="D3664" i="16"/>
  <c r="E3664" i="16"/>
  <c r="D3665" i="16"/>
  <c r="E3665" i="16"/>
  <c r="D3666" i="16"/>
  <c r="E3666" i="16"/>
  <c r="D3667" i="16"/>
  <c r="E3667" i="16"/>
  <c r="D3668" i="16"/>
  <c r="E3668" i="16"/>
  <c r="D3669" i="16"/>
  <c r="E3669" i="16"/>
  <c r="D3670" i="16"/>
  <c r="E3670" i="16"/>
  <c r="D3671" i="16"/>
  <c r="E3671" i="16"/>
  <c r="D3672" i="16"/>
  <c r="E3672" i="16"/>
  <c r="D3673" i="16"/>
  <c r="E3673" i="16"/>
  <c r="D3674" i="16"/>
  <c r="E3674" i="16"/>
  <c r="D3675" i="16"/>
  <c r="E3675" i="16"/>
  <c r="D3676" i="16"/>
  <c r="E3676" i="16"/>
  <c r="D3677" i="16"/>
  <c r="E3677" i="16"/>
  <c r="D3678" i="16"/>
  <c r="E3678" i="16"/>
  <c r="D3679" i="16"/>
  <c r="E3679" i="16"/>
  <c r="D3680" i="16"/>
  <c r="E3680" i="16"/>
  <c r="D3681" i="16"/>
  <c r="E3681" i="16"/>
  <c r="D3682" i="16"/>
  <c r="E3682" i="16"/>
  <c r="D3683" i="16"/>
  <c r="E3683" i="16"/>
  <c r="D3684" i="16"/>
  <c r="E3684" i="16"/>
  <c r="D3685" i="16"/>
  <c r="E3685" i="16"/>
  <c r="D3686" i="16"/>
  <c r="E3686" i="16"/>
  <c r="D3687" i="16"/>
  <c r="E3687" i="16"/>
  <c r="D3688" i="16"/>
  <c r="E3688" i="16"/>
  <c r="D3689" i="16"/>
  <c r="E3689" i="16"/>
  <c r="D3690" i="16"/>
  <c r="E3690" i="16"/>
  <c r="D3691" i="16"/>
  <c r="E3691" i="16"/>
  <c r="D3692" i="16"/>
  <c r="E3692" i="16"/>
  <c r="D3693" i="16"/>
  <c r="E3693" i="16"/>
  <c r="D3694" i="16"/>
  <c r="E3694" i="16"/>
  <c r="D3695" i="16"/>
  <c r="E3695" i="16"/>
  <c r="D3696" i="16"/>
  <c r="E3696" i="16"/>
  <c r="D3697" i="16"/>
  <c r="E3697" i="16"/>
  <c r="D3698" i="16"/>
  <c r="E3698" i="16"/>
  <c r="D3699" i="16"/>
  <c r="E3699" i="16"/>
  <c r="D3700" i="16"/>
  <c r="E3700" i="16"/>
  <c r="D3701" i="16"/>
  <c r="E3701" i="16"/>
  <c r="D3702" i="16"/>
  <c r="E3702" i="16"/>
  <c r="D3703" i="16"/>
  <c r="E3703" i="16"/>
  <c r="D3704" i="16"/>
  <c r="E3704" i="16"/>
  <c r="D3705" i="16"/>
  <c r="E3705" i="16"/>
  <c r="D3706" i="16"/>
  <c r="E3706" i="16"/>
  <c r="D3707" i="16"/>
  <c r="E3707" i="16"/>
  <c r="D3708" i="16"/>
  <c r="E3708" i="16"/>
  <c r="D3709" i="16"/>
  <c r="E3709" i="16"/>
  <c r="D3710" i="16"/>
  <c r="E3710" i="16"/>
  <c r="D3711" i="16"/>
  <c r="E3711" i="16"/>
  <c r="D3712" i="16"/>
  <c r="E3712" i="16"/>
  <c r="D3713" i="16"/>
  <c r="E3713" i="16"/>
  <c r="D3714" i="16"/>
  <c r="E3714" i="16"/>
  <c r="D3715" i="16"/>
  <c r="E3715" i="16"/>
  <c r="D3716" i="16"/>
  <c r="E3716" i="16"/>
  <c r="D3717" i="16"/>
  <c r="E3717" i="16"/>
  <c r="D3718" i="16"/>
  <c r="E3718" i="16"/>
  <c r="D3719" i="16"/>
  <c r="E3719" i="16"/>
  <c r="D3720" i="16"/>
  <c r="E3720" i="16"/>
  <c r="D3721" i="16"/>
  <c r="E3721" i="16"/>
  <c r="D3722" i="16"/>
  <c r="E3722" i="16"/>
  <c r="D3723" i="16"/>
  <c r="E3723" i="16"/>
  <c r="D3724" i="16"/>
  <c r="E3724" i="16"/>
  <c r="D3725" i="16"/>
  <c r="E3725" i="16"/>
  <c r="D3726" i="16"/>
  <c r="E3726" i="16"/>
  <c r="D3727" i="16"/>
  <c r="E3727" i="16"/>
  <c r="D3728" i="16"/>
  <c r="E3728" i="16"/>
  <c r="D3729" i="16"/>
  <c r="E3729" i="16"/>
  <c r="D3730" i="16"/>
  <c r="E3730" i="16"/>
  <c r="D3731" i="16"/>
  <c r="E3731" i="16"/>
  <c r="D3732" i="16"/>
  <c r="E3732" i="16"/>
  <c r="D3733" i="16"/>
  <c r="E3733" i="16"/>
  <c r="D3734" i="16"/>
  <c r="E3734" i="16"/>
  <c r="D3735" i="16"/>
  <c r="E3735" i="16"/>
  <c r="D3736" i="16"/>
  <c r="E3736" i="16"/>
  <c r="D3737" i="16"/>
  <c r="E3737" i="16"/>
  <c r="D3738" i="16"/>
  <c r="E3738" i="16"/>
  <c r="D3739" i="16"/>
  <c r="E3739" i="16"/>
  <c r="D3740" i="16"/>
  <c r="E3740" i="16"/>
  <c r="D3741" i="16"/>
  <c r="E3741" i="16"/>
  <c r="D3742" i="16"/>
  <c r="E3742" i="16"/>
  <c r="D3743" i="16"/>
  <c r="E3743" i="16"/>
  <c r="D3744" i="16"/>
  <c r="E3744" i="16"/>
  <c r="D3745" i="16"/>
  <c r="E3745" i="16"/>
  <c r="D3746" i="16"/>
  <c r="E3746" i="16"/>
  <c r="D3747" i="16"/>
  <c r="E3747" i="16"/>
  <c r="D3748" i="16"/>
  <c r="E3748" i="16"/>
  <c r="D3749" i="16"/>
  <c r="E3749" i="16"/>
  <c r="D3750" i="16"/>
  <c r="E3750" i="16"/>
  <c r="D3751" i="16"/>
  <c r="E3751" i="16"/>
  <c r="D3752" i="16"/>
  <c r="E3752" i="16"/>
  <c r="D3753" i="16"/>
  <c r="E3753" i="16"/>
  <c r="D3754" i="16"/>
  <c r="E3754" i="16"/>
  <c r="D3755" i="16"/>
  <c r="E3755" i="16"/>
  <c r="D3756" i="16"/>
  <c r="E3756" i="16"/>
  <c r="D3757" i="16"/>
  <c r="E3757" i="16"/>
  <c r="D3758" i="16"/>
  <c r="E3758" i="16"/>
  <c r="D3759" i="16"/>
  <c r="E3759" i="16"/>
  <c r="D3760" i="16"/>
  <c r="E3760" i="16"/>
  <c r="D3761" i="16"/>
  <c r="E3761" i="16"/>
  <c r="D3762" i="16"/>
  <c r="E3762" i="16"/>
  <c r="D3763" i="16"/>
  <c r="E3763" i="16"/>
  <c r="D3764" i="16"/>
  <c r="E3764" i="16"/>
  <c r="D3765" i="16"/>
  <c r="E3765" i="16"/>
  <c r="D3766" i="16"/>
  <c r="E3766" i="16"/>
  <c r="D3767" i="16"/>
  <c r="E3767" i="16"/>
  <c r="D3768" i="16"/>
  <c r="E3768" i="16"/>
  <c r="D3769" i="16"/>
  <c r="E3769" i="16"/>
  <c r="D3770" i="16"/>
  <c r="E3770" i="16"/>
  <c r="D3771" i="16"/>
  <c r="E3771" i="16"/>
  <c r="D3772" i="16"/>
  <c r="E3772" i="16"/>
  <c r="D3773" i="16"/>
  <c r="E3773" i="16"/>
  <c r="D3774" i="16"/>
  <c r="E3774" i="16"/>
  <c r="D3775" i="16"/>
  <c r="E3775" i="16"/>
  <c r="D3776" i="16"/>
  <c r="E3776" i="16"/>
  <c r="D3777" i="16"/>
  <c r="E3777" i="16"/>
  <c r="D3778" i="16"/>
  <c r="E3778" i="16"/>
  <c r="D3779" i="16"/>
  <c r="E3779" i="16"/>
  <c r="D3780" i="16"/>
  <c r="E3780" i="16"/>
  <c r="D3781" i="16"/>
  <c r="E3781" i="16"/>
  <c r="D3782" i="16"/>
  <c r="E3782" i="16"/>
  <c r="W522" i="12" l="1"/>
  <c r="X327" i="12"/>
  <c r="W423" i="12"/>
  <c r="M377" i="12"/>
  <c r="F520" i="12"/>
  <c r="F498" i="12"/>
  <c r="F474" i="12"/>
  <c r="Y381" i="12"/>
  <c r="Y379" i="12"/>
  <c r="Y367" i="12"/>
  <c r="Y333" i="12"/>
  <c r="F330" i="12"/>
  <c r="F328" i="12"/>
  <c r="F318" i="12"/>
  <c r="F306" i="12"/>
  <c r="Y295" i="12"/>
  <c r="F294" i="12"/>
  <c r="Y283" i="12"/>
  <c r="F282" i="12"/>
  <c r="Y262" i="12"/>
  <c r="F247" i="12"/>
  <c r="M229" i="12"/>
  <c r="V229" i="12"/>
  <c r="X229" i="12"/>
  <c r="Y292" i="12"/>
  <c r="F289" i="12"/>
  <c r="F275" i="12"/>
  <c r="Y269" i="12"/>
  <c r="Y267" i="12"/>
  <c r="F266" i="12"/>
  <c r="Y197" i="12"/>
  <c r="Y184" i="12"/>
  <c r="F572" i="12"/>
  <c r="F560" i="12"/>
  <c r="F558" i="12"/>
  <c r="F546" i="12"/>
  <c r="F536" i="12"/>
  <c r="F534" i="12"/>
  <c r="F522" i="12"/>
  <c r="F510" i="12"/>
  <c r="F464" i="12"/>
  <c r="F452" i="12"/>
  <c r="F428" i="12"/>
  <c r="F426" i="12"/>
  <c r="Y407" i="12"/>
  <c r="Y395" i="12"/>
  <c r="Y369" i="12"/>
  <c r="Y357" i="12"/>
  <c r="F356" i="12"/>
  <c r="Y345" i="12"/>
  <c r="Y321" i="12"/>
  <c r="Y299" i="12"/>
  <c r="Y297" i="12"/>
  <c r="Y287" i="12"/>
  <c r="Y285" i="12"/>
  <c r="F270" i="12"/>
  <c r="F235" i="12"/>
  <c r="F519" i="12"/>
  <c r="F507" i="12"/>
  <c r="F505" i="12"/>
  <c r="F481" i="12"/>
  <c r="Y388" i="12"/>
  <c r="Y376" i="12"/>
  <c r="F325" i="12"/>
  <c r="Y316" i="12"/>
  <c r="Y280" i="12"/>
  <c r="F277" i="12"/>
  <c r="F254" i="12"/>
  <c r="Y199" i="12"/>
  <c r="F541" i="12"/>
  <c r="F550" i="12"/>
  <c r="F548" i="12"/>
  <c r="F490" i="12"/>
  <c r="F418" i="12"/>
  <c r="F416" i="12"/>
  <c r="F406" i="12"/>
  <c r="F394" i="12"/>
  <c r="Y385" i="12"/>
  <c r="Y383" i="12"/>
  <c r="F382" i="12"/>
  <c r="F380" i="12"/>
  <c r="Y373" i="12"/>
  <c r="Y371" i="12"/>
  <c r="Y361" i="12"/>
  <c r="Y359" i="12"/>
  <c r="Y349" i="12"/>
  <c r="Y347" i="12"/>
  <c r="F346" i="12"/>
  <c r="Y337" i="12"/>
  <c r="Y335" i="12"/>
  <c r="Y325" i="12"/>
  <c r="Y323" i="12"/>
  <c r="F322" i="12"/>
  <c r="Y313" i="12"/>
  <c r="F286" i="12"/>
  <c r="F274" i="12"/>
  <c r="F272" i="12"/>
  <c r="Y252" i="12"/>
  <c r="H239" i="12"/>
  <c r="F237" i="12"/>
  <c r="Y340" i="12"/>
  <c r="Y338" i="12"/>
  <c r="F337" i="12"/>
  <c r="F335" i="12"/>
  <c r="F323" i="12"/>
  <c r="F526" i="12"/>
  <c r="F524" i="12"/>
  <c r="F514" i="12"/>
  <c r="F512" i="12"/>
  <c r="F557" i="12"/>
  <c r="F545" i="12"/>
  <c r="F485" i="12"/>
  <c r="F483" i="12"/>
  <c r="F473" i="12"/>
  <c r="F471" i="12"/>
  <c r="F459" i="12"/>
  <c r="F449" i="12"/>
  <c r="F437" i="12"/>
  <c r="F435" i="12"/>
  <c r="F413" i="12"/>
  <c r="Y404" i="12"/>
  <c r="Y392" i="12"/>
  <c r="Y390" i="12"/>
  <c r="F387" i="12"/>
  <c r="Y378" i="12"/>
  <c r="F377" i="12"/>
  <c r="F375" i="12"/>
  <c r="Y330" i="12"/>
  <c r="F327" i="12"/>
  <c r="Y318" i="12"/>
  <c r="F317" i="12"/>
  <c r="Y282" i="12"/>
  <c r="F279" i="12"/>
  <c r="Y272" i="12"/>
  <c r="Y270" i="12"/>
  <c r="Y259" i="12"/>
  <c r="F258" i="12"/>
  <c r="F256" i="12"/>
  <c r="Y225" i="12"/>
  <c r="F479" i="12"/>
  <c r="Y268" i="12"/>
  <c r="Y266" i="12"/>
  <c r="Y254" i="12"/>
  <c r="F253" i="12"/>
  <c r="Y244" i="12"/>
  <c r="Y232" i="12"/>
  <c r="F529" i="12"/>
  <c r="F571" i="12"/>
  <c r="F569" i="12"/>
  <c r="F533" i="12"/>
  <c r="F523" i="12"/>
  <c r="H498" i="12"/>
  <c r="F463" i="12"/>
  <c r="F461" i="12"/>
  <c r="H428" i="12"/>
  <c r="F425" i="12"/>
  <c r="F403" i="12"/>
  <c r="F401" i="12"/>
  <c r="F391" i="12"/>
  <c r="F389" i="12"/>
  <c r="Y380" i="12"/>
  <c r="Y368" i="12"/>
  <c r="F367" i="12"/>
  <c r="F365" i="12"/>
  <c r="Y356" i="12"/>
  <c r="Y346" i="12"/>
  <c r="F341" i="12"/>
  <c r="Y332" i="12"/>
  <c r="F329" i="12"/>
  <c r="Y320" i="12"/>
  <c r="Y310" i="12"/>
  <c r="F305" i="12"/>
  <c r="Y284" i="12"/>
  <c r="F283" i="12"/>
  <c r="F281" i="12"/>
  <c r="Y274" i="12"/>
  <c r="Y263" i="12"/>
  <c r="Y261" i="12"/>
  <c r="Y227" i="12"/>
  <c r="Y226" i="12"/>
  <c r="F224" i="12"/>
  <c r="F223" i="12"/>
  <c r="F212" i="12"/>
  <c r="F200" i="12"/>
  <c r="Y191" i="12"/>
  <c r="Y190" i="12"/>
  <c r="F176" i="12"/>
  <c r="F409" i="12"/>
  <c r="F407" i="12"/>
  <c r="Y304" i="12"/>
  <c r="Y302" i="12"/>
  <c r="F578" i="12"/>
  <c r="F530" i="12"/>
  <c r="F506" i="12"/>
  <c r="H504" i="12"/>
  <c r="F494" i="12"/>
  <c r="F492" i="12"/>
  <c r="F470" i="12"/>
  <c r="F468" i="12"/>
  <c r="F458" i="12"/>
  <c r="F456" i="12"/>
  <c r="F446" i="12"/>
  <c r="F434" i="12"/>
  <c r="Y413" i="12"/>
  <c r="Y411" i="12"/>
  <c r="Y387" i="12"/>
  <c r="F386" i="12"/>
  <c r="F384" i="12"/>
  <c r="Y377" i="12"/>
  <c r="Y329" i="12"/>
  <c r="Y317" i="12"/>
  <c r="Y315" i="12"/>
  <c r="Y303" i="12"/>
  <c r="Z304" i="12" s="1"/>
  <c r="F290" i="12"/>
  <c r="Y258" i="12"/>
  <c r="Y256" i="12"/>
  <c r="F243" i="12"/>
  <c r="F231" i="12"/>
  <c r="F553" i="12"/>
  <c r="F551" i="12"/>
  <c r="F397" i="12"/>
  <c r="Y364" i="12"/>
  <c r="Y362" i="12"/>
  <c r="F349" i="12"/>
  <c r="F347" i="12"/>
  <c r="F537" i="12"/>
  <c r="F535" i="12"/>
  <c r="F513" i="12"/>
  <c r="F511" i="12"/>
  <c r="F499" i="12"/>
  <c r="Y384" i="12"/>
  <c r="Y382" i="12"/>
  <c r="Y372" i="12"/>
  <c r="Y370" i="12"/>
  <c r="Y358" i="12"/>
  <c r="F343" i="12"/>
  <c r="Y334" i="12"/>
  <c r="F331" i="12"/>
  <c r="Y322" i="12"/>
  <c r="F309" i="12"/>
  <c r="F307" i="12"/>
  <c r="Y298" i="12"/>
  <c r="F297" i="12"/>
  <c r="Y286" i="12"/>
  <c r="F262" i="12"/>
  <c r="Y253" i="12"/>
  <c r="Y251" i="12"/>
  <c r="F214" i="12"/>
  <c r="F190" i="12"/>
  <c r="Y168" i="12"/>
  <c r="F493" i="12"/>
  <c r="F313" i="12"/>
  <c r="F568" i="12"/>
  <c r="H566" i="12"/>
  <c r="F556" i="12"/>
  <c r="F554" i="12"/>
  <c r="F544" i="12"/>
  <c r="F542" i="12"/>
  <c r="F424" i="12"/>
  <c r="F422" i="12"/>
  <c r="F412" i="12"/>
  <c r="F410" i="12"/>
  <c r="Y403" i="12"/>
  <c r="Y401" i="12"/>
  <c r="F400" i="12"/>
  <c r="F398" i="12"/>
  <c r="Y391" i="12"/>
  <c r="Z392" i="12" s="1"/>
  <c r="Y389" i="12"/>
  <c r="Y365" i="12"/>
  <c r="F364" i="12"/>
  <c r="H363" i="12"/>
  <c r="Y355" i="12"/>
  <c r="F352" i="12"/>
  <c r="Y343" i="12"/>
  <c r="F340" i="12"/>
  <c r="Y307" i="12"/>
  <c r="Y305" i="12"/>
  <c r="Y293" i="12"/>
  <c r="Y248" i="12"/>
  <c r="Y374" i="12"/>
  <c r="Y328" i="12"/>
  <c r="Y326" i="12"/>
  <c r="F301" i="12"/>
  <c r="F503" i="12"/>
  <c r="F501" i="12"/>
  <c r="H467" i="12"/>
  <c r="F455" i="12"/>
  <c r="F431" i="12"/>
  <c r="F419" i="12"/>
  <c r="H406" i="12"/>
  <c r="Y398" i="12"/>
  <c r="Y396" i="12"/>
  <c r="F371" i="12"/>
  <c r="Y360" i="12"/>
  <c r="F359" i="12"/>
  <c r="F357" i="12"/>
  <c r="F345" i="12"/>
  <c r="Y336" i="12"/>
  <c r="F333" i="12"/>
  <c r="Y324" i="12"/>
  <c r="F321" i="12"/>
  <c r="Y314" i="12"/>
  <c r="Y300" i="12"/>
  <c r="Y290" i="12"/>
  <c r="Y288" i="12"/>
  <c r="F287" i="12"/>
  <c r="Y278" i="12"/>
  <c r="G128" i="23"/>
  <c r="G105" i="23"/>
  <c r="G93" i="23"/>
  <c r="Y208" i="12"/>
  <c r="F205" i="12"/>
  <c r="Y196" i="12"/>
  <c r="F181" i="12"/>
  <c r="Y172" i="12"/>
  <c r="Y171" i="12"/>
  <c r="F169" i="12"/>
  <c r="F234" i="12"/>
  <c r="Y222" i="12"/>
  <c r="Y221" i="12"/>
  <c r="F219" i="12"/>
  <c r="H219" i="12"/>
  <c r="Y210" i="12"/>
  <c r="Y186" i="12"/>
  <c r="Y185" i="12"/>
  <c r="Y174" i="12"/>
  <c r="F171" i="12"/>
  <c r="H170" i="12"/>
  <c r="F238" i="12"/>
  <c r="F236" i="12"/>
  <c r="F197" i="12"/>
  <c r="F196" i="12"/>
  <c r="F185" i="12"/>
  <c r="F184" i="12"/>
  <c r="G82" i="23"/>
  <c r="G70" i="23"/>
  <c r="G58" i="23"/>
  <c r="G46" i="23"/>
  <c r="G34" i="23"/>
  <c r="G22" i="23"/>
  <c r="G10" i="23"/>
  <c r="F222" i="12"/>
  <c r="Y214" i="12"/>
  <c r="Y202" i="12"/>
  <c r="Y201" i="12"/>
  <c r="Y189" i="12"/>
  <c r="Y178" i="12"/>
  <c r="Y177" i="12"/>
  <c r="Y243" i="12"/>
  <c r="F242" i="12"/>
  <c r="F240" i="12"/>
  <c r="Y216" i="12"/>
  <c r="Y204" i="12"/>
  <c r="Y180" i="12"/>
  <c r="Y179" i="12"/>
  <c r="Y247" i="12"/>
  <c r="Y245" i="12"/>
  <c r="Y218" i="12"/>
  <c r="F203" i="12"/>
  <c r="Y194" i="12"/>
  <c r="Y182" i="12"/>
  <c r="Y181" i="12"/>
  <c r="F179" i="12"/>
  <c r="H178" i="12"/>
  <c r="Y170" i="12"/>
  <c r="Y169" i="12"/>
  <c r="Y237" i="12"/>
  <c r="H517" i="12"/>
  <c r="F228" i="12"/>
  <c r="F168" i="12"/>
  <c r="Y399" i="12"/>
  <c r="Y351" i="12"/>
  <c r="Y327" i="12"/>
  <c r="Y279" i="12"/>
  <c r="Y255" i="12"/>
  <c r="Y231" i="12"/>
  <c r="F516" i="12"/>
  <c r="F480" i="12"/>
  <c r="F348" i="12"/>
  <c r="F336" i="12"/>
  <c r="F300" i="12"/>
  <c r="F264" i="12"/>
  <c r="Y219" i="12"/>
  <c r="Y183" i="12"/>
  <c r="H397" i="12"/>
  <c r="H564" i="12"/>
  <c r="F564" i="12"/>
  <c r="H562" i="12"/>
  <c r="F562" i="12"/>
  <c r="H486" i="12"/>
  <c r="F486" i="12"/>
  <c r="H371" i="12"/>
  <c r="F574" i="12"/>
  <c r="H574" i="12"/>
  <c r="H538" i="12"/>
  <c r="F538" i="12"/>
  <c r="H360" i="12"/>
  <c r="F360" i="12"/>
  <c r="F528" i="12"/>
  <c r="H462" i="12"/>
  <c r="F462" i="12"/>
  <c r="F450" i="12"/>
  <c r="H450" i="12"/>
  <c r="F392" i="12"/>
  <c r="H392" i="12"/>
  <c r="F378" i="12"/>
  <c r="H378" i="12"/>
  <c r="G544" i="23"/>
  <c r="G542" i="23"/>
  <c r="G540" i="23"/>
  <c r="G538" i="23"/>
  <c r="V578" i="12"/>
  <c r="G536" i="23"/>
  <c r="G534" i="23"/>
  <c r="G532" i="23"/>
  <c r="G530" i="23"/>
  <c r="G528" i="23"/>
  <c r="G526" i="23"/>
  <c r="G524" i="23"/>
  <c r="G522" i="23"/>
  <c r="G520" i="23"/>
  <c r="M560" i="12"/>
  <c r="G518" i="23"/>
  <c r="G516" i="23"/>
  <c r="M556" i="12"/>
  <c r="G514" i="23"/>
  <c r="G512" i="23"/>
  <c r="X552" i="12"/>
  <c r="G510" i="23"/>
  <c r="G507" i="23"/>
  <c r="G505" i="23"/>
  <c r="G503" i="23"/>
  <c r="G501" i="23"/>
  <c r="G499" i="23"/>
  <c r="G497" i="23"/>
  <c r="G495" i="23"/>
  <c r="G493" i="23"/>
  <c r="G491" i="23"/>
  <c r="G489" i="23"/>
  <c r="G487" i="23"/>
  <c r="G485" i="23"/>
  <c r="G483" i="23"/>
  <c r="G481" i="23"/>
  <c r="X520" i="12"/>
  <c r="G479" i="23"/>
  <c r="G477" i="23"/>
  <c r="G475" i="23"/>
  <c r="G473" i="23"/>
  <c r="G471" i="23"/>
  <c r="G469" i="23"/>
  <c r="G467" i="23"/>
  <c r="G465" i="23"/>
  <c r="G463" i="23"/>
  <c r="G461" i="23"/>
  <c r="G459" i="23"/>
  <c r="G457" i="23"/>
  <c r="G455" i="23"/>
  <c r="W494" i="12"/>
  <c r="G453" i="23"/>
  <c r="G451" i="23"/>
  <c r="G449" i="23"/>
  <c r="G447" i="23"/>
  <c r="G445" i="23"/>
  <c r="X484" i="12"/>
  <c r="G443" i="23"/>
  <c r="G441" i="23"/>
  <c r="G439" i="23"/>
  <c r="V478" i="12"/>
  <c r="G437" i="23"/>
  <c r="W476" i="12"/>
  <c r="G435" i="23"/>
  <c r="M474" i="12"/>
  <c r="G433" i="23"/>
  <c r="G431" i="23"/>
  <c r="G429" i="23"/>
  <c r="G427" i="23"/>
  <c r="G425" i="23"/>
  <c r="G423" i="23"/>
  <c r="G421" i="23"/>
  <c r="G419" i="23"/>
  <c r="X458" i="12"/>
  <c r="G417" i="23"/>
  <c r="W456" i="12"/>
  <c r="G415" i="23"/>
  <c r="G413" i="23"/>
  <c r="W452" i="12"/>
  <c r="G411" i="23"/>
  <c r="M450" i="12"/>
  <c r="G409" i="23"/>
  <c r="G407" i="23"/>
  <c r="G405" i="23"/>
  <c r="G403" i="23"/>
  <c r="G401" i="23"/>
  <c r="G399" i="23"/>
  <c r="G397" i="23"/>
  <c r="G395" i="23"/>
  <c r="X434" i="12"/>
  <c r="G393" i="23"/>
  <c r="W432" i="12"/>
  <c r="G391" i="23"/>
  <c r="G389" i="23"/>
  <c r="G387" i="23"/>
  <c r="G385" i="23"/>
  <c r="G383" i="23"/>
  <c r="G381" i="23"/>
  <c r="G379" i="23"/>
  <c r="G377" i="23"/>
  <c r="G375" i="23"/>
  <c r="G373" i="23"/>
  <c r="G371" i="23"/>
  <c r="G369" i="23"/>
  <c r="G368" i="23"/>
  <c r="G366" i="23"/>
  <c r="G364" i="23"/>
  <c r="G362" i="23"/>
  <c r="G360" i="23"/>
  <c r="M398" i="12"/>
  <c r="G358" i="23"/>
  <c r="G356" i="23"/>
  <c r="G354" i="23"/>
  <c r="G352" i="23"/>
  <c r="G350" i="23"/>
  <c r="G348" i="23"/>
  <c r="G346" i="23"/>
  <c r="G344" i="23"/>
  <c r="G342" i="23"/>
  <c r="G340" i="23"/>
  <c r="M378" i="12"/>
  <c r="G338" i="23"/>
  <c r="G336" i="23"/>
  <c r="G334" i="23"/>
  <c r="G332" i="23"/>
  <c r="G330" i="23"/>
  <c r="G328" i="23"/>
  <c r="G326" i="23"/>
  <c r="G324" i="23"/>
  <c r="G322" i="23"/>
  <c r="G320" i="23"/>
  <c r="G318" i="23"/>
  <c r="G316" i="23"/>
  <c r="G314" i="23"/>
  <c r="G312" i="23"/>
  <c r="G310" i="23"/>
  <c r="G308" i="23"/>
  <c r="G306" i="23"/>
  <c r="W344" i="12"/>
  <c r="G304" i="23"/>
  <c r="G302" i="23"/>
  <c r="G300" i="23"/>
  <c r="G298" i="23"/>
  <c r="V336" i="12"/>
  <c r="G296" i="23"/>
  <c r="G294" i="23"/>
  <c r="G292" i="23"/>
  <c r="G290" i="23"/>
  <c r="W328" i="12"/>
  <c r="G288" i="23"/>
  <c r="X326" i="12"/>
  <c r="G286" i="23"/>
  <c r="G284" i="23"/>
  <c r="W322" i="12"/>
  <c r="G282" i="23"/>
  <c r="M320" i="12"/>
  <c r="G280" i="23"/>
  <c r="G278" i="23"/>
  <c r="G276" i="23"/>
  <c r="X314" i="12"/>
  <c r="G274" i="23"/>
  <c r="G272" i="23"/>
  <c r="G270" i="23"/>
  <c r="G268" i="23"/>
  <c r="G266" i="23"/>
  <c r="G264" i="23"/>
  <c r="G262" i="23"/>
  <c r="G260" i="23"/>
  <c r="G258" i="23"/>
  <c r="G256" i="23"/>
  <c r="G254" i="23"/>
  <c r="G252" i="23"/>
  <c r="V290" i="12"/>
  <c r="G250" i="23"/>
  <c r="G248" i="23"/>
  <c r="G246" i="23"/>
  <c r="G244" i="23"/>
  <c r="G242" i="23"/>
  <c r="G240" i="23"/>
  <c r="G238" i="23"/>
  <c r="G236" i="23"/>
  <c r="G234" i="23"/>
  <c r="G232" i="23"/>
  <c r="G230" i="23"/>
  <c r="G228" i="23"/>
  <c r="G225" i="23"/>
  <c r="G223" i="23"/>
  <c r="G221" i="23"/>
  <c r="G219" i="23"/>
  <c r="M256" i="12"/>
  <c r="G217" i="23"/>
  <c r="G215" i="23"/>
  <c r="G213" i="23"/>
  <c r="G211" i="23"/>
  <c r="G209" i="23"/>
  <c r="G207" i="23"/>
  <c r="G205" i="23"/>
  <c r="G203" i="23"/>
  <c r="G201" i="23"/>
  <c r="G199" i="23"/>
  <c r="G197" i="23"/>
  <c r="G195" i="23"/>
  <c r="G193" i="23"/>
  <c r="V230" i="12"/>
  <c r="G191" i="23"/>
  <c r="G189" i="23"/>
  <c r="X225" i="12"/>
  <c r="G187" i="23"/>
  <c r="X223" i="12"/>
  <c r="G185" i="23"/>
  <c r="M221" i="12"/>
  <c r="G183" i="23"/>
  <c r="G181" i="23"/>
  <c r="G179" i="23"/>
  <c r="G177" i="23"/>
  <c r="G175" i="23"/>
  <c r="V211" i="12"/>
  <c r="G173" i="23"/>
  <c r="G171" i="23"/>
  <c r="G169" i="23"/>
  <c r="G167" i="23"/>
  <c r="G165" i="23"/>
  <c r="G163" i="23"/>
  <c r="G161" i="23"/>
  <c r="G159" i="23"/>
  <c r="G157" i="23"/>
  <c r="G155" i="23"/>
  <c r="G153" i="23"/>
  <c r="G151" i="23"/>
  <c r="G149" i="23"/>
  <c r="W185" i="12"/>
  <c r="G147" i="23"/>
  <c r="G145" i="23"/>
  <c r="G143" i="23"/>
  <c r="G141" i="23"/>
  <c r="G139" i="23"/>
  <c r="X175" i="12"/>
  <c r="G137" i="23"/>
  <c r="G135" i="23"/>
  <c r="G133" i="23"/>
  <c r="X169" i="12"/>
  <c r="G131" i="23"/>
  <c r="G129" i="23"/>
  <c r="G127" i="23"/>
  <c r="G125" i="23"/>
  <c r="G123" i="23"/>
  <c r="G121" i="23"/>
  <c r="G119" i="23"/>
  <c r="G117" i="23"/>
  <c r="G116" i="23"/>
  <c r="G114" i="23"/>
  <c r="G112" i="23"/>
  <c r="G110" i="23"/>
  <c r="G108" i="23"/>
  <c r="G106" i="23"/>
  <c r="G104" i="23"/>
  <c r="G102" i="23"/>
  <c r="G100" i="23"/>
  <c r="G98" i="23"/>
  <c r="G96" i="23"/>
  <c r="G94" i="23"/>
  <c r="G92" i="23"/>
  <c r="G90" i="23"/>
  <c r="G88" i="23"/>
  <c r="G86" i="23"/>
  <c r="G80" i="23"/>
  <c r="G78" i="23"/>
  <c r="G76" i="23"/>
  <c r="G74" i="23"/>
  <c r="G72" i="23"/>
  <c r="G68" i="23"/>
  <c r="G66" i="23"/>
  <c r="G64" i="23"/>
  <c r="G62" i="23"/>
  <c r="G60" i="23"/>
  <c r="G56" i="23"/>
  <c r="G54" i="23"/>
  <c r="G52" i="23"/>
  <c r="G50" i="23"/>
  <c r="G48" i="23"/>
  <c r="G44" i="23"/>
  <c r="G42" i="23"/>
  <c r="G40" i="23"/>
  <c r="G38" i="23"/>
  <c r="G36" i="23"/>
  <c r="G32" i="23"/>
  <c r="G30" i="23"/>
  <c r="G28" i="23"/>
  <c r="G26" i="23"/>
  <c r="G24" i="23"/>
  <c r="G20" i="23"/>
  <c r="G18" i="23"/>
  <c r="G16" i="23"/>
  <c r="G14" i="23"/>
  <c r="G12" i="23"/>
  <c r="G8" i="23"/>
  <c r="G6" i="23"/>
  <c r="G4" i="23"/>
  <c r="F576" i="12"/>
  <c r="H576" i="12"/>
  <c r="F478" i="12"/>
  <c r="H478" i="12"/>
  <c r="F372" i="12"/>
  <c r="H372" i="12"/>
  <c r="F366" i="12"/>
  <c r="H366" i="12"/>
  <c r="G84" i="23"/>
  <c r="F531" i="12"/>
  <c r="H531" i="12"/>
  <c r="F525" i="12"/>
  <c r="H525" i="12"/>
  <c r="H492" i="12"/>
  <c r="F491" i="12"/>
  <c r="G491" i="12" s="1"/>
  <c r="F433" i="12"/>
  <c r="H433" i="12"/>
  <c r="F369" i="12"/>
  <c r="H369" i="12"/>
  <c r="F265" i="12"/>
  <c r="H265" i="12"/>
  <c r="F261" i="12"/>
  <c r="H261" i="12"/>
  <c r="F208" i="12"/>
  <c r="H208" i="12"/>
  <c r="F172" i="12"/>
  <c r="H172" i="12"/>
  <c r="F575" i="12"/>
  <c r="H575" i="12"/>
  <c r="H560" i="12"/>
  <c r="F559" i="12"/>
  <c r="H495" i="12"/>
  <c r="F495" i="12"/>
  <c r="H361" i="12"/>
  <c r="F361" i="12"/>
  <c r="F563" i="12"/>
  <c r="H563" i="12"/>
  <c r="F487" i="12"/>
  <c r="H487" i="12"/>
  <c r="F423" i="12"/>
  <c r="H423" i="12"/>
  <c r="F415" i="12"/>
  <c r="H415" i="12"/>
  <c r="F311" i="12"/>
  <c r="H311" i="12"/>
  <c r="H547" i="12"/>
  <c r="F547" i="12"/>
  <c r="H539" i="12"/>
  <c r="F539" i="12"/>
  <c r="H489" i="12"/>
  <c r="F489" i="12"/>
  <c r="H465" i="12"/>
  <c r="F465" i="12"/>
  <c r="F457" i="12"/>
  <c r="F451" i="12"/>
  <c r="H451" i="12"/>
  <c r="F395" i="12"/>
  <c r="H395" i="12"/>
  <c r="F383" i="12"/>
  <c r="H383" i="12"/>
  <c r="F381" i="12"/>
  <c r="H379" i="12"/>
  <c r="F379" i="12"/>
  <c r="H373" i="12"/>
  <c r="F373" i="12"/>
  <c r="F363" i="12"/>
  <c r="F303" i="12"/>
  <c r="H303" i="12"/>
  <c r="G543" i="23"/>
  <c r="G541" i="23"/>
  <c r="G539" i="23"/>
  <c r="G537" i="23"/>
  <c r="G535" i="23"/>
  <c r="M575" i="12"/>
  <c r="G533" i="23"/>
  <c r="G531" i="23"/>
  <c r="M571" i="12"/>
  <c r="G529" i="23"/>
  <c r="M569" i="12"/>
  <c r="G527" i="23"/>
  <c r="G525" i="23"/>
  <c r="G523" i="23"/>
  <c r="M563" i="12"/>
  <c r="G521" i="23"/>
  <c r="G519" i="23"/>
  <c r="G517" i="23"/>
  <c r="X557" i="12"/>
  <c r="G515" i="23"/>
  <c r="G513" i="23"/>
  <c r="G511" i="23"/>
  <c r="G509" i="23"/>
  <c r="G508" i="23"/>
  <c r="G506" i="23"/>
  <c r="G504" i="23"/>
  <c r="G502" i="23"/>
  <c r="G500" i="23"/>
  <c r="W539" i="12"/>
  <c r="G498" i="23"/>
  <c r="G496" i="23"/>
  <c r="G494" i="23"/>
  <c r="W533" i="12"/>
  <c r="G492" i="23"/>
  <c r="W531" i="12"/>
  <c r="G490" i="23"/>
  <c r="G488" i="23"/>
  <c r="G486" i="23"/>
  <c r="G484" i="23"/>
  <c r="G482" i="23"/>
  <c r="G480" i="23"/>
  <c r="G478" i="23"/>
  <c r="G476" i="23"/>
  <c r="G474" i="23"/>
  <c r="G472" i="23"/>
  <c r="G470" i="23"/>
  <c r="G468" i="23"/>
  <c r="G466" i="23"/>
  <c r="G464" i="23"/>
  <c r="X503" i="12"/>
  <c r="G462" i="23"/>
  <c r="G460" i="23"/>
  <c r="G458" i="23"/>
  <c r="G456" i="23"/>
  <c r="G454" i="23"/>
  <c r="G452" i="23"/>
  <c r="G450" i="23"/>
  <c r="G448" i="23"/>
  <c r="G446" i="23"/>
  <c r="G444" i="23"/>
  <c r="G442" i="23"/>
  <c r="G440" i="23"/>
  <c r="G438" i="23"/>
  <c r="G436" i="23"/>
  <c r="G434" i="23"/>
  <c r="V473" i="12"/>
  <c r="G432" i="23"/>
  <c r="G430" i="23"/>
  <c r="G428" i="23"/>
  <c r="G426" i="23"/>
  <c r="G424" i="23"/>
  <c r="G422" i="23"/>
  <c r="W461" i="12"/>
  <c r="G420" i="23"/>
  <c r="G418" i="23"/>
  <c r="G416" i="23"/>
  <c r="G414" i="23"/>
  <c r="G412" i="23"/>
  <c r="G410" i="23"/>
  <c r="G408" i="23"/>
  <c r="V447" i="12"/>
  <c r="G406" i="23"/>
  <c r="X445" i="12"/>
  <c r="G404" i="23"/>
  <c r="G402" i="23"/>
  <c r="G400" i="23"/>
  <c r="G398" i="23"/>
  <c r="G396" i="23"/>
  <c r="G394" i="23"/>
  <c r="W433" i="12"/>
  <c r="G392" i="23"/>
  <c r="G390" i="23"/>
  <c r="G388" i="23"/>
  <c r="X427" i="12"/>
  <c r="G386" i="23"/>
  <c r="G384" i="23"/>
  <c r="G382" i="23"/>
  <c r="G380" i="23"/>
  <c r="X419" i="12"/>
  <c r="G378" i="23"/>
  <c r="W417" i="12"/>
  <c r="G376" i="23"/>
  <c r="G374" i="23"/>
  <c r="G372" i="23"/>
  <c r="G370" i="23"/>
  <c r="G367" i="23"/>
  <c r="X405" i="12"/>
  <c r="G365" i="23"/>
  <c r="G363" i="23"/>
  <c r="M401" i="12"/>
  <c r="G361" i="23"/>
  <c r="G359" i="23"/>
  <c r="G357" i="23"/>
  <c r="G355" i="23"/>
  <c r="G353" i="23"/>
  <c r="G351" i="23"/>
  <c r="V389" i="12"/>
  <c r="G349" i="23"/>
  <c r="G347" i="23"/>
  <c r="G345" i="23"/>
  <c r="G343" i="23"/>
  <c r="G341" i="23"/>
  <c r="G339" i="23"/>
  <c r="G337" i="23"/>
  <c r="G335" i="23"/>
  <c r="G333" i="23"/>
  <c r="G331" i="23"/>
  <c r="G329" i="23"/>
  <c r="G327" i="23"/>
  <c r="M365" i="12"/>
  <c r="G325" i="23"/>
  <c r="M363" i="12"/>
  <c r="G323" i="23"/>
  <c r="G321" i="23"/>
  <c r="G319" i="23"/>
  <c r="G317" i="23"/>
  <c r="G315" i="23"/>
  <c r="G313" i="23"/>
  <c r="G311" i="23"/>
  <c r="G309" i="23"/>
  <c r="G307" i="23"/>
  <c r="V345" i="12"/>
  <c r="G305" i="23"/>
  <c r="G303" i="23"/>
  <c r="G301" i="23"/>
  <c r="W339" i="12"/>
  <c r="G299" i="23"/>
  <c r="G297" i="23"/>
  <c r="G295" i="23"/>
  <c r="X333" i="12"/>
  <c r="G293" i="23"/>
  <c r="G291" i="23"/>
  <c r="G289" i="23"/>
  <c r="G287" i="23"/>
  <c r="W325" i="12"/>
  <c r="G285" i="23"/>
  <c r="M323" i="12"/>
  <c r="G283" i="23"/>
  <c r="W321" i="12"/>
  <c r="G281" i="23"/>
  <c r="X319" i="12"/>
  <c r="G279" i="23"/>
  <c r="G277" i="23"/>
  <c r="V315" i="12"/>
  <c r="G275" i="23"/>
  <c r="G273" i="23"/>
  <c r="G271" i="23"/>
  <c r="G269" i="23"/>
  <c r="G267" i="23"/>
  <c r="G265" i="23"/>
  <c r="V303" i="12"/>
  <c r="G263" i="23"/>
  <c r="G261" i="23"/>
  <c r="G259" i="23"/>
  <c r="G257" i="23"/>
  <c r="G255" i="23"/>
  <c r="G253" i="23"/>
  <c r="G251" i="23"/>
  <c r="G249" i="23"/>
  <c r="G247" i="23"/>
  <c r="V285" i="12"/>
  <c r="G245" i="23"/>
  <c r="X283" i="12"/>
  <c r="G243" i="23"/>
  <c r="G241" i="23"/>
  <c r="V279" i="12"/>
  <c r="G239" i="23"/>
  <c r="G237" i="23"/>
  <c r="G235" i="23"/>
  <c r="V273" i="12"/>
  <c r="G233" i="23"/>
  <c r="V271" i="12"/>
  <c r="G231" i="23"/>
  <c r="G229" i="23"/>
  <c r="G227" i="23"/>
  <c r="G226" i="23"/>
  <c r="G224" i="23"/>
  <c r="G222" i="23"/>
  <c r="G220" i="23"/>
  <c r="G218" i="23"/>
  <c r="G216" i="23"/>
  <c r="G214" i="23"/>
  <c r="V251" i="12"/>
  <c r="G212" i="23"/>
  <c r="G210" i="23"/>
  <c r="G208" i="23"/>
  <c r="G206" i="23"/>
  <c r="G204" i="23"/>
  <c r="G202" i="23"/>
  <c r="G200" i="23"/>
  <c r="G198" i="23"/>
  <c r="G196" i="23"/>
  <c r="M233" i="12"/>
  <c r="G194" i="23"/>
  <c r="M231" i="12"/>
  <c r="G192" i="23"/>
  <c r="G190" i="23"/>
  <c r="G188" i="23"/>
  <c r="G186" i="23"/>
  <c r="G184" i="23"/>
  <c r="G182" i="23"/>
  <c r="G180" i="23"/>
  <c r="G178" i="23"/>
  <c r="G176" i="23"/>
  <c r="M212" i="12"/>
  <c r="G174" i="23"/>
  <c r="G172" i="23"/>
  <c r="X208" i="12"/>
  <c r="G170" i="23"/>
  <c r="G168" i="23"/>
  <c r="G166" i="23"/>
  <c r="G164" i="23"/>
  <c r="G162" i="23"/>
  <c r="G160" i="23"/>
  <c r="X196" i="12"/>
  <c r="G158" i="23"/>
  <c r="M194" i="12"/>
  <c r="G156" i="23"/>
  <c r="G154" i="23"/>
  <c r="G152" i="23"/>
  <c r="M188" i="12"/>
  <c r="G150" i="23"/>
  <c r="G148" i="23"/>
  <c r="X184" i="12"/>
  <c r="G146" i="23"/>
  <c r="G144" i="23"/>
  <c r="G142" i="23"/>
  <c r="G140" i="23"/>
  <c r="G138" i="23"/>
  <c r="G136" i="23"/>
  <c r="W172" i="12"/>
  <c r="G134" i="23"/>
  <c r="W170" i="12"/>
  <c r="G132" i="23"/>
  <c r="G130" i="23"/>
  <c r="G126" i="23"/>
  <c r="G124" i="23"/>
  <c r="G122" i="23"/>
  <c r="G120" i="23"/>
  <c r="G118" i="23"/>
  <c r="G115" i="23"/>
  <c r="G113" i="23"/>
  <c r="G111" i="23"/>
  <c r="G109" i="23"/>
  <c r="G107" i="23"/>
  <c r="G103" i="23"/>
  <c r="G101" i="23"/>
  <c r="G99" i="23"/>
  <c r="G97" i="23"/>
  <c r="G95" i="23"/>
  <c r="G91" i="23"/>
  <c r="G89" i="23"/>
  <c r="G87" i="23"/>
  <c r="G85" i="23"/>
  <c r="G83" i="23"/>
  <c r="G81" i="23"/>
  <c r="G79" i="23"/>
  <c r="G77" i="23"/>
  <c r="G75" i="23"/>
  <c r="G73" i="23"/>
  <c r="G71" i="23"/>
  <c r="G69" i="23"/>
  <c r="G67" i="23"/>
  <c r="G65" i="23"/>
  <c r="G63" i="23"/>
  <c r="G61" i="23"/>
  <c r="G59" i="23"/>
  <c r="G57" i="23"/>
  <c r="G55" i="23"/>
  <c r="G53" i="23"/>
  <c r="G51" i="23"/>
  <c r="G49" i="23"/>
  <c r="G47" i="23"/>
  <c r="G45" i="23"/>
  <c r="G43" i="23"/>
  <c r="G41" i="23"/>
  <c r="G39" i="23"/>
  <c r="G37" i="23"/>
  <c r="G35" i="23"/>
  <c r="G33" i="23"/>
  <c r="G31" i="23"/>
  <c r="G29" i="23"/>
  <c r="G27" i="23"/>
  <c r="G25" i="23"/>
  <c r="G23" i="23"/>
  <c r="G21" i="23"/>
  <c r="G19" i="23"/>
  <c r="G17" i="23"/>
  <c r="G15" i="23"/>
  <c r="G13" i="23"/>
  <c r="G11" i="23"/>
  <c r="G9" i="23"/>
  <c r="G7" i="23"/>
  <c r="G5" i="23"/>
  <c r="F509" i="12"/>
  <c r="H509" i="12"/>
  <c r="H475" i="12"/>
  <c r="F475" i="12"/>
  <c r="H394" i="12"/>
  <c r="F532" i="12"/>
  <c r="H532" i="12"/>
  <c r="F488" i="12"/>
  <c r="H488" i="12"/>
  <c r="H460" i="12"/>
  <c r="F460" i="12"/>
  <c r="F404" i="12"/>
  <c r="H404" i="12"/>
  <c r="H403" i="12"/>
  <c r="F344" i="12"/>
  <c r="H344" i="12"/>
  <c r="H338" i="12"/>
  <c r="F338" i="12"/>
  <c r="F334" i="12"/>
  <c r="H334" i="12"/>
  <c r="H310" i="12"/>
  <c r="H302" i="12"/>
  <c r="F302" i="12"/>
  <c r="H297" i="12"/>
  <c r="F296" i="12"/>
  <c r="F284" i="12"/>
  <c r="H284" i="12"/>
  <c r="F248" i="12"/>
  <c r="H248" i="12"/>
  <c r="F232" i="12"/>
  <c r="H232" i="12"/>
  <c r="H228" i="12"/>
  <c r="F215" i="12"/>
  <c r="H215" i="12"/>
  <c r="F207" i="12"/>
  <c r="H207" i="12"/>
  <c r="F191" i="12"/>
  <c r="H191" i="12"/>
  <c r="H187" i="12"/>
  <c r="F187" i="12"/>
  <c r="F173" i="12"/>
  <c r="H173" i="12"/>
  <c r="H168" i="12"/>
  <c r="F518" i="12"/>
  <c r="H518" i="12"/>
  <c r="F508" i="12"/>
  <c r="H508" i="12"/>
  <c r="F444" i="12"/>
  <c r="H444" i="12"/>
  <c r="H426" i="12"/>
  <c r="W229" i="12"/>
  <c r="H229" i="12"/>
  <c r="F339" i="12"/>
  <c r="H339" i="12"/>
  <c r="M262" i="12"/>
  <c r="X262" i="12"/>
  <c r="V212" i="12"/>
  <c r="X204" i="12"/>
  <c r="M180" i="12"/>
  <c r="V180" i="12"/>
  <c r="W180" i="12"/>
  <c r="X180" i="12"/>
  <c r="F319" i="12"/>
  <c r="H319" i="12"/>
  <c r="F312" i="12"/>
  <c r="H312" i="12"/>
  <c r="M224" i="12"/>
  <c r="V224" i="12"/>
  <c r="X361" i="12"/>
  <c r="H299" i="12"/>
  <c r="F299" i="12"/>
  <c r="F292" i="12"/>
  <c r="H292" i="12"/>
  <c r="H281" i="12"/>
  <c r="H343" i="12"/>
  <c r="M294" i="12"/>
  <c r="F225" i="12"/>
  <c r="H225" i="12"/>
  <c r="M388" i="12"/>
  <c r="W388" i="12"/>
  <c r="H322" i="12"/>
  <c r="X272" i="12"/>
  <c r="Z248" i="12"/>
  <c r="F213" i="12"/>
  <c r="G214" i="12" s="1"/>
  <c r="H214" i="12"/>
  <c r="X174" i="12"/>
  <c r="X402" i="12"/>
  <c r="X394" i="12"/>
  <c r="F355" i="12"/>
  <c r="H355" i="12"/>
  <c r="M334" i="12"/>
  <c r="W334" i="12"/>
  <c r="M328" i="12"/>
  <c r="V328" i="12"/>
  <c r="W315" i="12"/>
  <c r="F278" i="12"/>
  <c r="H278" i="12"/>
  <c r="H272" i="12"/>
  <c r="F271" i="12"/>
  <c r="F244" i="12"/>
  <c r="H244" i="12"/>
  <c r="W364" i="12"/>
  <c r="M364" i="12"/>
  <c r="F353" i="12"/>
  <c r="H353" i="12"/>
  <c r="X345" i="12"/>
  <c r="F273" i="12"/>
  <c r="H273" i="12"/>
  <c r="H274" i="12"/>
  <c r="V246" i="12"/>
  <c r="M246" i="12"/>
  <c r="X246" i="12"/>
  <c r="F193" i="12"/>
  <c r="H193" i="12"/>
  <c r="X411" i="12"/>
  <c r="M369" i="12"/>
  <c r="M238" i="12"/>
  <c r="W238" i="12"/>
  <c r="X238" i="12"/>
  <c r="F332" i="12"/>
  <c r="H332" i="12"/>
  <c r="F316" i="12"/>
  <c r="H316" i="12"/>
  <c r="H317" i="12"/>
  <c r="M302" i="12"/>
  <c r="F291" i="12"/>
  <c r="H291" i="12"/>
  <c r="M223" i="12"/>
  <c r="V223" i="12"/>
  <c r="W223" i="12"/>
  <c r="M215" i="12"/>
  <c r="X215" i="12"/>
  <c r="M203" i="12"/>
  <c r="X203" i="12"/>
  <c r="W179" i="12"/>
  <c r="X179" i="12"/>
  <c r="V286" i="12"/>
  <c r="W279" i="12"/>
  <c r="V371" i="12"/>
  <c r="M360" i="12"/>
  <c r="V360" i="12"/>
  <c r="W360" i="12"/>
  <c r="X360" i="12"/>
  <c r="X334" i="12"/>
  <c r="H320" i="12"/>
  <c r="F320" i="12"/>
  <c r="W286" i="12"/>
  <c r="H255" i="12"/>
  <c r="W239" i="12"/>
  <c r="W197" i="12"/>
  <c r="X170" i="12"/>
  <c r="M346" i="12"/>
  <c r="V334" i="12"/>
  <c r="H333" i="12"/>
  <c r="W283" i="12"/>
  <c r="V283" i="12"/>
  <c r="F216" i="12"/>
  <c r="H216" i="12"/>
  <c r="F188" i="12"/>
  <c r="H188" i="12"/>
  <c r="H354" i="12"/>
  <c r="W340" i="12"/>
  <c r="X340" i="12"/>
  <c r="M338" i="12"/>
  <c r="H340" i="12"/>
  <c r="Y241" i="12"/>
  <c r="Y239" i="12"/>
  <c r="Y238" i="12"/>
  <c r="Z238" i="12" s="1"/>
  <c r="Y236" i="12"/>
  <c r="Y234" i="12"/>
  <c r="Y223" i="12"/>
  <c r="Y198" i="12"/>
  <c r="Z199" i="12" s="1"/>
  <c r="F182" i="12"/>
  <c r="H182" i="12"/>
  <c r="Y173" i="12"/>
  <c r="Y410" i="12"/>
  <c r="Y393" i="12"/>
  <c r="Z393" i="12" s="1"/>
  <c r="V385" i="12"/>
  <c r="M380" i="12"/>
  <c r="W370" i="12"/>
  <c r="W368" i="12"/>
  <c r="Y339" i="12"/>
  <c r="Z340" i="12" s="1"/>
  <c r="V337" i="12"/>
  <c r="W335" i="12"/>
  <c r="X324" i="12"/>
  <c r="Y319" i="12"/>
  <c r="Y312" i="12"/>
  <c r="H293" i="12"/>
  <c r="Y291" i="12"/>
  <c r="X285" i="12"/>
  <c r="Y271" i="12"/>
  <c r="M250" i="12"/>
  <c r="Y233" i="12"/>
  <c r="Z233" i="12" s="1"/>
  <c r="Y220" i="12"/>
  <c r="Z220" i="12" s="1"/>
  <c r="M217" i="12"/>
  <c r="Y211" i="12"/>
  <c r="Y203" i="12"/>
  <c r="Z203" i="12" s="1"/>
  <c r="Y193" i="12"/>
  <c r="Y188" i="12"/>
  <c r="V168" i="12"/>
  <c r="W410" i="12"/>
  <c r="Y400" i="12"/>
  <c r="Z400" i="12" s="1"/>
  <c r="X390" i="12"/>
  <c r="Y209" i="12"/>
  <c r="Y200" i="12"/>
  <c r="Y405" i="12"/>
  <c r="Y212" i="12"/>
  <c r="X206" i="12"/>
  <c r="Y205" i="12"/>
  <c r="Z205" i="12" s="1"/>
  <c r="Y195" i="12"/>
  <c r="Z196" i="12" s="1"/>
  <c r="Y192" i="12"/>
  <c r="Z192" i="12" s="1"/>
  <c r="Y187" i="12"/>
  <c r="X185" i="12"/>
  <c r="M171" i="12"/>
  <c r="X171" i="12"/>
  <c r="W169" i="12"/>
  <c r="Y408" i="12"/>
  <c r="M395" i="12"/>
  <c r="Y442" i="12"/>
  <c r="Y440" i="12"/>
  <c r="Y468" i="12"/>
  <c r="Y486" i="12"/>
  <c r="Y518" i="12"/>
  <c r="Y416" i="12"/>
  <c r="Y432" i="12"/>
  <c r="Y429" i="12"/>
  <c r="Y525" i="12"/>
  <c r="Y454" i="12"/>
  <c r="Y482" i="12"/>
  <c r="Y448" i="12"/>
  <c r="Y467" i="12"/>
  <c r="Y476" i="12"/>
  <c r="Y491" i="12"/>
  <c r="Y494" i="12"/>
  <c r="Y522" i="12"/>
  <c r="Y462" i="12"/>
  <c r="Y559" i="12"/>
  <c r="Y567" i="12"/>
  <c r="Y431" i="12"/>
  <c r="Y471" i="12"/>
  <c r="Y550" i="12"/>
  <c r="Y531" i="12"/>
  <c r="Y549" i="12"/>
  <c r="Y415" i="12"/>
  <c r="Y556" i="12"/>
  <c r="Y453" i="12"/>
  <c r="Y439" i="12"/>
  <c r="Y552" i="12"/>
  <c r="Y434" i="12"/>
  <c r="Y436" i="12"/>
  <c r="Y479" i="12"/>
  <c r="Y523" i="12"/>
  <c r="Y538" i="12"/>
  <c r="Y417" i="12"/>
  <c r="Y433" i="12"/>
  <c r="Y576" i="12"/>
  <c r="Y466" i="12"/>
  <c r="Y472" i="12"/>
  <c r="Y474" i="12"/>
  <c r="Y488" i="12"/>
  <c r="Y496" i="12"/>
  <c r="Y498" i="12"/>
  <c r="Y452" i="12"/>
  <c r="Y465" i="12"/>
  <c r="Y514" i="12"/>
  <c r="Y526" i="12"/>
  <c r="Y564" i="12"/>
  <c r="Y534" i="12"/>
  <c r="Y578" i="12"/>
  <c r="Y565" i="12"/>
  <c r="M370" i="12"/>
  <c r="Y366" i="12"/>
  <c r="X339" i="12"/>
  <c r="H323" i="12"/>
  <c r="V320" i="12"/>
  <c r="X320" i="12"/>
  <c r="M318" i="12"/>
  <c r="Y311" i="12"/>
  <c r="Z311" i="12" s="1"/>
  <c r="V310" i="12"/>
  <c r="Y309" i="12"/>
  <c r="Z310" i="12" s="1"/>
  <c r="V299" i="12"/>
  <c r="M285" i="12"/>
  <c r="Y281" i="12"/>
  <c r="Y276" i="12"/>
  <c r="Y275" i="12"/>
  <c r="V256" i="12"/>
  <c r="V254" i="12"/>
  <c r="X254" i="12"/>
  <c r="V214" i="12"/>
  <c r="Y213" i="12"/>
  <c r="X209" i="12"/>
  <c r="Y207" i="12"/>
  <c r="Z208" i="12" s="1"/>
  <c r="X187" i="12"/>
  <c r="Y402" i="12"/>
  <c r="Y397" i="12"/>
  <c r="Y394" i="12"/>
  <c r="Z395" i="12" s="1"/>
  <c r="M389" i="12"/>
  <c r="H385" i="12"/>
  <c r="F368" i="12"/>
  <c r="H368" i="12"/>
  <c r="H367" i="12"/>
  <c r="Y348" i="12"/>
  <c r="Z349" i="12" s="1"/>
  <c r="Y342" i="12"/>
  <c r="V339" i="12"/>
  <c r="H336" i="12"/>
  <c r="M324" i="12"/>
  <c r="H318" i="12"/>
  <c r="X291" i="12"/>
  <c r="M290" i="12"/>
  <c r="H285" i="12"/>
  <c r="H282" i="12"/>
  <c r="W278" i="12"/>
  <c r="Y277" i="12"/>
  <c r="H266" i="12"/>
  <c r="Y257" i="12"/>
  <c r="Y242" i="12"/>
  <c r="Y240" i="12"/>
  <c r="W232" i="12"/>
  <c r="X213" i="12"/>
  <c r="W209" i="12"/>
  <c r="X207" i="12"/>
  <c r="H190" i="12"/>
  <c r="W187" i="12"/>
  <c r="W186" i="12"/>
  <c r="Y176" i="12"/>
  <c r="H409" i="12"/>
  <c r="X398" i="12"/>
  <c r="W392" i="12"/>
  <c r="H391" i="12"/>
  <c r="H382" i="12"/>
  <c r="X356" i="12"/>
  <c r="Y354" i="12"/>
  <c r="Z355" i="12" s="1"/>
  <c r="H350" i="12"/>
  <c r="W348" i="12"/>
  <c r="H346" i="12"/>
  <c r="M339" i="12"/>
  <c r="M337" i="12"/>
  <c r="M329" i="12"/>
  <c r="H327" i="12"/>
  <c r="X321" i="12"/>
  <c r="W320" i="12"/>
  <c r="M310" i="12"/>
  <c r="Y306" i="12"/>
  <c r="X304" i="12"/>
  <c r="X299" i="12"/>
  <c r="W291" i="12"/>
  <c r="V268" i="12"/>
  <c r="H246" i="12"/>
  <c r="X242" i="12"/>
  <c r="H235" i="12"/>
  <c r="V232" i="12"/>
  <c r="W231" i="12"/>
  <c r="X226" i="12"/>
  <c r="W225" i="12"/>
  <c r="H224" i="12"/>
  <c r="H223" i="12"/>
  <c r="V213" i="12"/>
  <c r="V209" i="12"/>
  <c r="V207" i="12"/>
  <c r="W194" i="12"/>
  <c r="W188" i="12"/>
  <c r="V186" i="12"/>
  <c r="H185" i="12"/>
  <c r="X181" i="12"/>
  <c r="H412" i="12"/>
  <c r="W398" i="12"/>
  <c r="X395" i="12"/>
  <c r="H389" i="12"/>
  <c r="H370" i="12"/>
  <c r="F370" i="12"/>
  <c r="H365" i="12"/>
  <c r="Y363" i="12"/>
  <c r="Y352" i="12"/>
  <c r="Z352" i="12" s="1"/>
  <c r="Y344" i="12"/>
  <c r="Y341" i="12"/>
  <c r="Z341" i="12" s="1"/>
  <c r="H337" i="12"/>
  <c r="X332" i="12"/>
  <c r="W331" i="12"/>
  <c r="M319" i="12"/>
  <c r="H307" i="12"/>
  <c r="Y296" i="12"/>
  <c r="V291" i="12"/>
  <c r="Y273" i="12"/>
  <c r="M270" i="12"/>
  <c r="Y265" i="12"/>
  <c r="W254" i="12"/>
  <c r="Y249" i="12"/>
  <c r="V226" i="12"/>
  <c r="M214" i="12"/>
  <c r="M213" i="12"/>
  <c r="X195" i="12"/>
  <c r="M183" i="12"/>
  <c r="W183" i="12"/>
  <c r="W181" i="12"/>
  <c r="Y175" i="12"/>
  <c r="Z175" i="12" s="1"/>
  <c r="W171" i="12"/>
  <c r="M413" i="12"/>
  <c r="H401" i="12"/>
  <c r="W395" i="12"/>
  <c r="Y375" i="12"/>
  <c r="H364" i="12"/>
  <c r="Y353" i="12"/>
  <c r="H345" i="12"/>
  <c r="X341" i="12"/>
  <c r="Y331" i="12"/>
  <c r="H329" i="12"/>
  <c r="H313" i="12"/>
  <c r="V304" i="12"/>
  <c r="Y301" i="12"/>
  <c r="Y289" i="12"/>
  <c r="H262" i="12"/>
  <c r="W256" i="12"/>
  <c r="V233" i="12"/>
  <c r="Y217" i="12"/>
  <c r="H213" i="12"/>
  <c r="Y206" i="12"/>
  <c r="W175" i="12"/>
  <c r="V171" i="12"/>
  <c r="Y412" i="12"/>
  <c r="Z413" i="12" s="1"/>
  <c r="Y406" i="12"/>
  <c r="M404" i="12"/>
  <c r="W404" i="12"/>
  <c r="Y264" i="12"/>
  <c r="Z264" i="12" s="1"/>
  <c r="Y260" i="12"/>
  <c r="Y250" i="12"/>
  <c r="Y246" i="12"/>
  <c r="Z247" i="12" s="1"/>
  <c r="Y235" i="12"/>
  <c r="Y228" i="12"/>
  <c r="Y224" i="12"/>
  <c r="F201" i="12"/>
  <c r="H201" i="12"/>
  <c r="M168" i="12"/>
  <c r="Y409" i="12"/>
  <c r="X527" i="12"/>
  <c r="W527" i="12"/>
  <c r="V527" i="12"/>
  <c r="M527" i="12"/>
  <c r="Y561" i="12"/>
  <c r="Y573" i="12"/>
  <c r="Y571" i="12"/>
  <c r="F577" i="12"/>
  <c r="H577" i="12"/>
  <c r="H578" i="12"/>
  <c r="Y547" i="12"/>
  <c r="X550" i="12"/>
  <c r="V550" i="12"/>
  <c r="W550" i="12"/>
  <c r="Y533" i="12"/>
  <c r="Y555" i="12"/>
  <c r="Y536" i="12"/>
  <c r="Y424" i="12"/>
  <c r="Y562" i="12"/>
  <c r="Y511" i="12"/>
  <c r="Y553" i="12"/>
  <c r="Y455" i="12"/>
  <c r="W540" i="12"/>
  <c r="M540" i="12"/>
  <c r="W498" i="12"/>
  <c r="M498" i="12"/>
  <c r="Y575" i="12"/>
  <c r="H541" i="12"/>
  <c r="Y558" i="12"/>
  <c r="H469" i="12"/>
  <c r="F469" i="12"/>
  <c r="X525" i="12"/>
  <c r="V525" i="12"/>
  <c r="V502" i="12"/>
  <c r="Y501" i="12"/>
  <c r="W496" i="12"/>
  <c r="M504" i="12"/>
  <c r="V504" i="12"/>
  <c r="X504" i="12"/>
  <c r="F502" i="12"/>
  <c r="H502" i="12"/>
  <c r="Y499" i="12"/>
  <c r="W479" i="12"/>
  <c r="Y477" i="12"/>
  <c r="Y469" i="12"/>
  <c r="X460" i="12"/>
  <c r="M460" i="12"/>
  <c r="W460" i="12"/>
  <c r="V460" i="12"/>
  <c r="H565" i="12"/>
  <c r="F565" i="12"/>
  <c r="H548" i="12"/>
  <c r="Y519" i="12"/>
  <c r="Y489" i="12"/>
  <c r="F439" i="12"/>
  <c r="H439" i="12"/>
  <c r="Y569" i="12"/>
  <c r="X519" i="12"/>
  <c r="V561" i="12"/>
  <c r="W561" i="12"/>
  <c r="M561" i="12"/>
  <c r="X561" i="12"/>
  <c r="H542" i="12"/>
  <c r="Y541" i="12"/>
  <c r="V537" i="12"/>
  <c r="V528" i="12"/>
  <c r="Y505" i="12"/>
  <c r="F476" i="12"/>
  <c r="H476" i="12"/>
  <c r="Y574" i="12"/>
  <c r="H553" i="12"/>
  <c r="F552" i="12"/>
  <c r="Y551" i="12"/>
  <c r="Y545" i="12"/>
  <c r="H543" i="12"/>
  <c r="F543" i="12"/>
  <c r="Y539" i="12"/>
  <c r="Y524" i="12"/>
  <c r="Y517" i="12"/>
  <c r="M514" i="12"/>
  <c r="V514" i="12"/>
  <c r="X514" i="12"/>
  <c r="M502" i="12"/>
  <c r="X502" i="12"/>
  <c r="Y461" i="12"/>
  <c r="Y456" i="12"/>
  <c r="Y443" i="12"/>
  <c r="V574" i="12"/>
  <c r="M574" i="12"/>
  <c r="M567" i="12"/>
  <c r="V567" i="12"/>
  <c r="M565" i="12"/>
  <c r="H557" i="12"/>
  <c r="V551" i="12"/>
  <c r="H540" i="12"/>
  <c r="F540" i="12"/>
  <c r="G541" i="12" s="1"/>
  <c r="H537" i="12"/>
  <c r="H536" i="12"/>
  <c r="H533" i="12"/>
  <c r="W504" i="12"/>
  <c r="Y495" i="12"/>
  <c r="X465" i="12"/>
  <c r="W465" i="12"/>
  <c r="M465" i="12"/>
  <c r="G557" i="12"/>
  <c r="T557" i="12" s="1"/>
  <c r="H556" i="12"/>
  <c r="F555" i="12"/>
  <c r="V531" i="12"/>
  <c r="M508" i="12"/>
  <c r="Y493" i="12"/>
  <c r="W485" i="12"/>
  <c r="X459" i="12"/>
  <c r="M459" i="12"/>
  <c r="V459" i="12"/>
  <c r="W459" i="12"/>
  <c r="Y568" i="12"/>
  <c r="V521" i="12"/>
  <c r="V520" i="12"/>
  <c r="M520" i="12"/>
  <c r="W520" i="12"/>
  <c r="Y506" i="12"/>
  <c r="M494" i="12"/>
  <c r="V493" i="12"/>
  <c r="X493" i="12"/>
  <c r="M493" i="12"/>
  <c r="W493" i="12"/>
  <c r="Y560" i="12"/>
  <c r="V546" i="12"/>
  <c r="X546" i="12"/>
  <c r="W546" i="12"/>
  <c r="H544" i="12"/>
  <c r="Y540" i="12"/>
  <c r="Y527" i="12"/>
  <c r="V519" i="12"/>
  <c r="V503" i="12"/>
  <c r="M503" i="12"/>
  <c r="W503" i="12"/>
  <c r="G486" i="12"/>
  <c r="T486" i="12" s="1"/>
  <c r="Y445" i="12"/>
  <c r="V438" i="12"/>
  <c r="Y428" i="12"/>
  <c r="W571" i="12"/>
  <c r="M539" i="12"/>
  <c r="V539" i="12"/>
  <c r="Y516" i="12"/>
  <c r="X512" i="12"/>
  <c r="Y508" i="12"/>
  <c r="H490" i="12"/>
  <c r="Y473" i="12"/>
  <c r="V445" i="12"/>
  <c r="Y418" i="12"/>
  <c r="X452" i="12"/>
  <c r="W426" i="12"/>
  <c r="X426" i="12"/>
  <c r="Y423" i="12"/>
  <c r="V418" i="12"/>
  <c r="W418" i="12"/>
  <c r="W578" i="12"/>
  <c r="H567" i="12"/>
  <c r="Y563" i="12"/>
  <c r="V562" i="12"/>
  <c r="Y554" i="12"/>
  <c r="Y546" i="12"/>
  <c r="W545" i="12"/>
  <c r="M545" i="12"/>
  <c r="X539" i="12"/>
  <c r="Y532" i="12"/>
  <c r="Y528" i="12"/>
  <c r="Y510" i="12"/>
  <c r="H480" i="12"/>
  <c r="H479" i="12"/>
  <c r="G474" i="12"/>
  <c r="T474" i="12" s="1"/>
  <c r="X469" i="12"/>
  <c r="V469" i="12"/>
  <c r="M469" i="12"/>
  <c r="Y450" i="12"/>
  <c r="F417" i="12"/>
  <c r="G418" i="12" s="1"/>
  <c r="T418" i="12" s="1"/>
  <c r="H417" i="12"/>
  <c r="V416" i="12"/>
  <c r="H470" i="12"/>
  <c r="V458" i="12"/>
  <c r="W458" i="12"/>
  <c r="Y421" i="12"/>
  <c r="W573" i="12"/>
  <c r="X545" i="12"/>
  <c r="H530" i="12"/>
  <c r="Y515" i="12"/>
  <c r="W506" i="12"/>
  <c r="Y490" i="12"/>
  <c r="Y484" i="12"/>
  <c r="Y446" i="12"/>
  <c r="Y437" i="12"/>
  <c r="M424" i="12"/>
  <c r="X424" i="12"/>
  <c r="W424" i="12"/>
  <c r="Y537" i="12"/>
  <c r="Y529" i="12"/>
  <c r="V484" i="12"/>
  <c r="M484" i="12"/>
  <c r="W484" i="12"/>
  <c r="Y459" i="12"/>
  <c r="Y427" i="12"/>
  <c r="Y570" i="12"/>
  <c r="V552" i="12"/>
  <c r="W552" i="12"/>
  <c r="X541" i="12"/>
  <c r="M534" i="12"/>
  <c r="W534" i="12"/>
  <c r="X526" i="12"/>
  <c r="Y451" i="12"/>
  <c r="Y430" i="12"/>
  <c r="Y386" i="12"/>
  <c r="Z386" i="12" s="1"/>
  <c r="H358" i="12"/>
  <c r="Y350" i="12"/>
  <c r="H328" i="12"/>
  <c r="Y308" i="12"/>
  <c r="Y294" i="12"/>
  <c r="H290" i="12"/>
  <c r="H269" i="12"/>
  <c r="Y230" i="12"/>
  <c r="Y229" i="12"/>
  <c r="Y215" i="12"/>
  <c r="H400" i="12"/>
  <c r="W570" i="12"/>
  <c r="X564" i="12"/>
  <c r="V564" i="12"/>
  <c r="M562" i="12"/>
  <c r="Y542" i="12"/>
  <c r="Y530" i="12"/>
  <c r="H524" i="12"/>
  <c r="F517" i="12"/>
  <c r="G517" i="12" s="1"/>
  <c r="V487" i="12"/>
  <c r="V464" i="12"/>
  <c r="W464" i="12"/>
  <c r="Y435" i="12"/>
  <c r="W507" i="12"/>
  <c r="M507" i="12"/>
  <c r="Y485" i="12"/>
  <c r="Y483" i="12"/>
  <c r="Y460" i="12"/>
  <c r="M458" i="12"/>
  <c r="W442" i="12"/>
  <c r="V415" i="12"/>
  <c r="W415" i="12"/>
  <c r="X415" i="12"/>
  <c r="X440" i="12"/>
  <c r="Y438" i="12"/>
  <c r="V461" i="12"/>
  <c r="M461" i="12"/>
  <c r="X461" i="12"/>
  <c r="Y449" i="12"/>
  <c r="Y444" i="12"/>
  <c r="H437" i="12"/>
  <c r="Y422" i="12"/>
  <c r="Y480" i="12"/>
  <c r="X472" i="12"/>
  <c r="V467" i="12"/>
  <c r="M467" i="12"/>
  <c r="W467" i="12"/>
  <c r="V457" i="12"/>
  <c r="X449" i="12"/>
  <c r="Y447" i="12"/>
  <c r="Y441" i="12"/>
  <c r="F432" i="12"/>
  <c r="G432" i="12" s="1"/>
  <c r="H432" i="12"/>
  <c r="Y426" i="12"/>
  <c r="Y577" i="12"/>
  <c r="Y544" i="12"/>
  <c r="M538" i="12"/>
  <c r="Y535" i="12"/>
  <c r="H510" i="12"/>
  <c r="Y502" i="12"/>
  <c r="H501" i="12"/>
  <c r="Y478" i="12"/>
  <c r="Y475" i="12"/>
  <c r="X457" i="12"/>
  <c r="W434" i="12"/>
  <c r="F430" i="12"/>
  <c r="H430" i="12"/>
  <c r="W420" i="12"/>
  <c r="Y572" i="12"/>
  <c r="Y566" i="12"/>
  <c r="M555" i="12"/>
  <c r="Y548" i="12"/>
  <c r="Y543" i="12"/>
  <c r="X522" i="12"/>
  <c r="Y463" i="12"/>
  <c r="X462" i="12"/>
  <c r="M462" i="12"/>
  <c r="V448" i="12"/>
  <c r="X448" i="12"/>
  <c r="V427" i="12"/>
  <c r="W425" i="12"/>
  <c r="Y419" i="12"/>
  <c r="Y492" i="12"/>
  <c r="Y487" i="12"/>
  <c r="H473" i="12"/>
  <c r="H472" i="12"/>
  <c r="Y464" i="12"/>
  <c r="W437" i="12"/>
  <c r="X437" i="12"/>
  <c r="X423" i="12"/>
  <c r="F421" i="12"/>
  <c r="H421" i="12"/>
  <c r="H573" i="12"/>
  <c r="H545" i="12"/>
  <c r="Y521" i="12"/>
  <c r="Y520" i="12"/>
  <c r="Y507" i="12"/>
  <c r="Y500" i="12"/>
  <c r="Y497" i="12"/>
  <c r="H471" i="12"/>
  <c r="Y458" i="12"/>
  <c r="M441" i="12"/>
  <c r="X435" i="12"/>
  <c r="Y425" i="12"/>
  <c r="Y420" i="12"/>
  <c r="Y470" i="12"/>
  <c r="Y457" i="12"/>
  <c r="Y414" i="12"/>
  <c r="Z414" i="12" s="1"/>
  <c r="Y513" i="12"/>
  <c r="Y512" i="12"/>
  <c r="Y504" i="12"/>
  <c r="Y503" i="12"/>
  <c r="Y481" i="12"/>
  <c r="V475" i="12"/>
  <c r="M463" i="12"/>
  <c r="W419" i="12"/>
  <c r="Y557" i="12"/>
  <c r="Y509" i="12"/>
  <c r="H503" i="12"/>
  <c r="H493" i="12"/>
  <c r="H456" i="12"/>
  <c r="M414" i="12"/>
  <c r="G378" i="12"/>
  <c r="Z263" i="12"/>
  <c r="G564" i="12"/>
  <c r="G463" i="12"/>
  <c r="W566" i="12"/>
  <c r="M566" i="12"/>
  <c r="V566" i="12"/>
  <c r="X566" i="12"/>
  <c r="W569" i="12"/>
  <c r="V569" i="12"/>
  <c r="X569" i="12"/>
  <c r="W572" i="12"/>
  <c r="M572" i="12"/>
  <c r="V572" i="12"/>
  <c r="X572" i="12"/>
  <c r="X575" i="12"/>
  <c r="X574" i="12"/>
  <c r="X565" i="12"/>
  <c r="X563" i="12"/>
  <c r="X559" i="12"/>
  <c r="W549" i="12"/>
  <c r="V549" i="12"/>
  <c r="X549" i="12"/>
  <c r="M549" i="12"/>
  <c r="W575" i="12"/>
  <c r="W574" i="12"/>
  <c r="X568" i="12"/>
  <c r="W565" i="12"/>
  <c r="V563" i="12"/>
  <c r="X560" i="12"/>
  <c r="W559" i="12"/>
  <c r="H558" i="12"/>
  <c r="H559" i="12"/>
  <c r="H551" i="12"/>
  <c r="H571" i="12"/>
  <c r="W568" i="12"/>
  <c r="V565" i="12"/>
  <c r="V560" i="12"/>
  <c r="W557" i="12"/>
  <c r="V557" i="12"/>
  <c r="W555" i="12"/>
  <c r="V555" i="12"/>
  <c r="X555" i="12"/>
  <c r="X553" i="12"/>
  <c r="H572" i="12"/>
  <c r="M557" i="12"/>
  <c r="F573" i="12"/>
  <c r="H568" i="12"/>
  <c r="H569" i="12"/>
  <c r="F567" i="12"/>
  <c r="V556" i="12"/>
  <c r="M578" i="12"/>
  <c r="H561" i="12"/>
  <c r="F561" i="12"/>
  <c r="W553" i="12"/>
  <c r="V553" i="12"/>
  <c r="H570" i="12"/>
  <c r="F570" i="12"/>
  <c r="V559" i="12"/>
  <c r="X578" i="12"/>
  <c r="M559" i="12"/>
  <c r="H554" i="12"/>
  <c r="H555" i="12"/>
  <c r="M553" i="12"/>
  <c r="V568" i="12"/>
  <c r="W556" i="12"/>
  <c r="X556" i="12"/>
  <c r="H550" i="12"/>
  <c r="F549" i="12"/>
  <c r="H549" i="12"/>
  <c r="V575" i="12"/>
  <c r="M568" i="12"/>
  <c r="W563" i="12"/>
  <c r="W560" i="12"/>
  <c r="X533" i="12"/>
  <c r="V533" i="12"/>
  <c r="W523" i="12"/>
  <c r="X523" i="12"/>
  <c r="V523" i="12"/>
  <c r="V526" i="12"/>
  <c r="W526" i="12"/>
  <c r="H534" i="12"/>
  <c r="H535" i="12"/>
  <c r="M533" i="12"/>
  <c r="H522" i="12"/>
  <c r="H519" i="12"/>
  <c r="H520" i="12"/>
  <c r="M531" i="12"/>
  <c r="X531" i="12"/>
  <c r="M526" i="12"/>
  <c r="M523" i="12"/>
  <c r="F527" i="12"/>
  <c r="H527" i="12"/>
  <c r="M550" i="12"/>
  <c r="M543" i="12"/>
  <c r="M530" i="12"/>
  <c r="X530" i="12"/>
  <c r="M525" i="12"/>
  <c r="W525" i="12"/>
  <c r="F521" i="12"/>
  <c r="H521" i="12"/>
  <c r="X513" i="12"/>
  <c r="V513" i="12"/>
  <c r="W513" i="12"/>
  <c r="W544" i="12"/>
  <c r="X540" i="12"/>
  <c r="H523" i="12"/>
  <c r="V508" i="12"/>
  <c r="W508" i="12"/>
  <c r="X508" i="12"/>
  <c r="V540" i="12"/>
  <c r="M529" i="12"/>
  <c r="V529" i="12"/>
  <c r="M513" i="12"/>
  <c r="M552" i="12"/>
  <c r="M546" i="12"/>
  <c r="X543" i="12"/>
  <c r="V538" i="12"/>
  <c r="W521" i="12"/>
  <c r="X521" i="12"/>
  <c r="M521" i="12"/>
  <c r="F515" i="12"/>
  <c r="H515" i="12"/>
  <c r="H512" i="12"/>
  <c r="W511" i="12"/>
  <c r="V501" i="12"/>
  <c r="M501" i="12"/>
  <c r="X501" i="12"/>
  <c r="V500" i="12"/>
  <c r="X500" i="12"/>
  <c r="H552" i="12"/>
  <c r="X537" i="12"/>
  <c r="W524" i="12"/>
  <c r="W500" i="12"/>
  <c r="W517" i="12"/>
  <c r="W514" i="12"/>
  <c r="H507" i="12"/>
  <c r="W505" i="12"/>
  <c r="M505" i="12"/>
  <c r="H497" i="12"/>
  <c r="F497" i="12"/>
  <c r="F484" i="12"/>
  <c r="H484" i="12"/>
  <c r="H485" i="12"/>
  <c r="X518" i="12"/>
  <c r="H513" i="12"/>
  <c r="H511" i="12"/>
  <c r="H506" i="12"/>
  <c r="M541" i="12"/>
  <c r="X524" i="12"/>
  <c r="H516" i="12"/>
  <c r="H500" i="12"/>
  <c r="H526" i="12"/>
  <c r="V515" i="12"/>
  <c r="W515" i="12"/>
  <c r="X515" i="12"/>
  <c r="M515" i="12"/>
  <c r="H514" i="12"/>
  <c r="F500" i="12"/>
  <c r="M519" i="12"/>
  <c r="W519" i="12"/>
  <c r="Z486" i="12"/>
  <c r="G530" i="12"/>
  <c r="H529" i="12"/>
  <c r="V497" i="12"/>
  <c r="W497" i="12"/>
  <c r="X497" i="12"/>
  <c r="M497" i="12"/>
  <c r="V494" i="12"/>
  <c r="X494" i="12"/>
  <c r="F482" i="12"/>
  <c r="H482" i="12"/>
  <c r="H483" i="12"/>
  <c r="M488" i="12"/>
  <c r="X488" i="12"/>
  <c r="V488" i="12"/>
  <c r="W488" i="12"/>
  <c r="V483" i="12"/>
  <c r="W483" i="12"/>
  <c r="M483" i="12"/>
  <c r="M528" i="12"/>
  <c r="V512" i="12"/>
  <c r="W489" i="12"/>
  <c r="M489" i="12"/>
  <c r="V489" i="12"/>
  <c r="X489" i="12"/>
  <c r="G494" i="12"/>
  <c r="X483" i="12"/>
  <c r="V477" i="12"/>
  <c r="W477" i="12"/>
  <c r="X477" i="12"/>
  <c r="M477" i="12"/>
  <c r="F467" i="12"/>
  <c r="H468" i="12"/>
  <c r="M478" i="12"/>
  <c r="X478" i="12"/>
  <c r="W478" i="12"/>
  <c r="F466" i="12"/>
  <c r="H466" i="12"/>
  <c r="V506" i="12"/>
  <c r="H491" i="12"/>
  <c r="H499" i="12"/>
  <c r="V498" i="12"/>
  <c r="X498" i="12"/>
  <c r="F496" i="12"/>
  <c r="H496" i="12"/>
  <c r="M495" i="12"/>
  <c r="V495" i="12"/>
  <c r="V492" i="12"/>
  <c r="M486" i="12"/>
  <c r="H494" i="12"/>
  <c r="V474" i="12"/>
  <c r="X474" i="12"/>
  <c r="V470" i="12"/>
  <c r="X470" i="12"/>
  <c r="W470" i="12"/>
  <c r="M470" i="12"/>
  <c r="V471" i="12"/>
  <c r="X471" i="12"/>
  <c r="M471" i="12"/>
  <c r="W471" i="12"/>
  <c r="W474" i="12"/>
  <c r="X468" i="12"/>
  <c r="W468" i="12"/>
  <c r="M468" i="12"/>
  <c r="M466" i="12"/>
  <c r="V466" i="12"/>
  <c r="X466" i="12"/>
  <c r="F448" i="12"/>
  <c r="H448" i="12"/>
  <c r="V480" i="12"/>
  <c r="X480" i="12"/>
  <c r="X473" i="12"/>
  <c r="W473" i="12"/>
  <c r="H461" i="12"/>
  <c r="V453" i="12"/>
  <c r="M453" i="12"/>
  <c r="X453" i="12"/>
  <c r="W453" i="12"/>
  <c r="V476" i="12"/>
  <c r="X476" i="12"/>
  <c r="M476" i="12"/>
  <c r="M472" i="12"/>
  <c r="V472" i="12"/>
  <c r="W472" i="12"/>
  <c r="M479" i="12"/>
  <c r="V479" i="12"/>
  <c r="X479" i="12"/>
  <c r="M473" i="12"/>
  <c r="V468" i="12"/>
  <c r="W466" i="12"/>
  <c r="M491" i="12"/>
  <c r="F472" i="12"/>
  <c r="H464" i="12"/>
  <c r="H459" i="12"/>
  <c r="F477" i="12"/>
  <c r="H477" i="12"/>
  <c r="M475" i="12"/>
  <c r="X475" i="12"/>
  <c r="W491" i="12"/>
  <c r="H481" i="12"/>
  <c r="H474" i="12"/>
  <c r="V450" i="12"/>
  <c r="W450" i="12"/>
  <c r="W475" i="12"/>
  <c r="W469" i="12"/>
  <c r="H463" i="12"/>
  <c r="H458" i="12"/>
  <c r="H443" i="12"/>
  <c r="F443" i="12"/>
  <c r="F441" i="12"/>
  <c r="H441" i="12"/>
  <c r="F440" i="12"/>
  <c r="H440" i="12"/>
  <c r="X456" i="12"/>
  <c r="M456" i="12"/>
  <c r="V456" i="12"/>
  <c r="F453" i="12"/>
  <c r="H453" i="12"/>
  <c r="X450" i="12"/>
  <c r="F442" i="12"/>
  <c r="H442" i="12"/>
  <c r="F454" i="12"/>
  <c r="H454" i="12"/>
  <c r="H455" i="12"/>
  <c r="M447" i="12"/>
  <c r="X441" i="12"/>
  <c r="X439" i="12"/>
  <c r="H434" i="12"/>
  <c r="M426" i="12"/>
  <c r="W441" i="12"/>
  <c r="M438" i="12"/>
  <c r="X432" i="12"/>
  <c r="H425" i="12"/>
  <c r="H449" i="12"/>
  <c r="M448" i="12"/>
  <c r="W448" i="12"/>
  <c r="H435" i="12"/>
  <c r="V432" i="12"/>
  <c r="M439" i="12"/>
  <c r="V446" i="12"/>
  <c r="M446" i="12"/>
  <c r="H431" i="12"/>
  <c r="M430" i="12"/>
  <c r="W430" i="12"/>
  <c r="V437" i="12"/>
  <c r="M437" i="12"/>
  <c r="X433" i="12"/>
  <c r="V428" i="12"/>
  <c r="M428" i="12"/>
  <c r="H424" i="12"/>
  <c r="V465" i="12"/>
  <c r="F445" i="12"/>
  <c r="H445" i="12"/>
  <c r="V435" i="12"/>
  <c r="M432" i="12"/>
  <c r="X431" i="12"/>
  <c r="V422" i="12"/>
  <c r="M422" i="12"/>
  <c r="W422" i="12"/>
  <c r="X422" i="12"/>
  <c r="M451" i="12"/>
  <c r="V451" i="12"/>
  <c r="V449" i="12"/>
  <c r="M449" i="12"/>
  <c r="W449" i="12"/>
  <c r="W447" i="12"/>
  <c r="X447" i="12"/>
  <c r="F436" i="12"/>
  <c r="H436" i="12"/>
  <c r="V426" i="12"/>
  <c r="V419" i="12"/>
  <c r="M419" i="12"/>
  <c r="H452" i="12"/>
  <c r="G450" i="12"/>
  <c r="H446" i="12"/>
  <c r="M442" i="12"/>
  <c r="V440" i="12"/>
  <c r="M440" i="12"/>
  <c r="W440" i="12"/>
  <c r="W438" i="12"/>
  <c r="X438" i="12"/>
  <c r="F427" i="12"/>
  <c r="H427" i="12"/>
  <c r="M433" i="12"/>
  <c r="V433" i="12"/>
  <c r="V431" i="12"/>
  <c r="M431" i="12"/>
  <c r="W431" i="12"/>
  <c r="W429" i="12"/>
  <c r="X429" i="12"/>
  <c r="M421" i="12"/>
  <c r="W421" i="12"/>
  <c r="M418" i="12"/>
  <c r="X418" i="12"/>
  <c r="M454" i="12"/>
  <c r="F447" i="12"/>
  <c r="H447" i="12"/>
  <c r="M445" i="12"/>
  <c r="F438" i="12"/>
  <c r="H438" i="12"/>
  <c r="M436" i="12"/>
  <c r="F429" i="12"/>
  <c r="H429" i="12"/>
  <c r="M427" i="12"/>
  <c r="V424" i="12"/>
  <c r="F420" i="12"/>
  <c r="H420" i="12"/>
  <c r="F414" i="12"/>
  <c r="H414" i="12"/>
  <c r="H418" i="12"/>
  <c r="X417" i="12"/>
  <c r="W454" i="12"/>
  <c r="W445" i="12"/>
  <c r="W436" i="12"/>
  <c r="W427" i="12"/>
  <c r="M420" i="12"/>
  <c r="H419" i="12"/>
  <c r="M415" i="12"/>
  <c r="V452" i="12"/>
  <c r="M452" i="12"/>
  <c r="V443" i="12"/>
  <c r="M443" i="12"/>
  <c r="V434" i="12"/>
  <c r="M434" i="12"/>
  <c r="V425" i="12"/>
  <c r="M425" i="12"/>
  <c r="M416" i="12"/>
  <c r="H411" i="12"/>
  <c r="H408" i="12"/>
  <c r="H405" i="12"/>
  <c r="H402" i="12"/>
  <c r="H399" i="12"/>
  <c r="H396" i="12"/>
  <c r="V413" i="12"/>
  <c r="V410" i="12"/>
  <c r="V407" i="12"/>
  <c r="V404" i="12"/>
  <c r="V401" i="12"/>
  <c r="V398" i="12"/>
  <c r="V395" i="12"/>
  <c r="H393" i="12"/>
  <c r="M412" i="12"/>
  <c r="F411" i="12"/>
  <c r="M409" i="12"/>
  <c r="F408" i="12"/>
  <c r="M406" i="12"/>
  <c r="F405" i="12"/>
  <c r="M403" i="12"/>
  <c r="F402" i="12"/>
  <c r="F399" i="12"/>
  <c r="M397" i="12"/>
  <c r="F396" i="12"/>
  <c r="M394" i="12"/>
  <c r="F393" i="12"/>
  <c r="M391" i="12"/>
  <c r="F390" i="12"/>
  <c r="X397" i="12"/>
  <c r="X391" i="12"/>
  <c r="H413" i="12"/>
  <c r="W412" i="12"/>
  <c r="H407" i="12"/>
  <c r="W406" i="12"/>
  <c r="W394" i="12"/>
  <c r="V412" i="12"/>
  <c r="V409" i="12"/>
  <c r="V406" i="12"/>
  <c r="V403" i="12"/>
  <c r="V397" i="12"/>
  <c r="V394" i="12"/>
  <c r="V391" i="12"/>
  <c r="H410" i="12"/>
  <c r="W409" i="12"/>
  <c r="W403" i="12"/>
  <c r="W397" i="12"/>
  <c r="W391" i="12"/>
  <c r="M411" i="12"/>
  <c r="M408" i="12"/>
  <c r="M405" i="12"/>
  <c r="M402" i="12"/>
  <c r="M399" i="12"/>
  <c r="M396" i="12"/>
  <c r="M393" i="12"/>
  <c r="M390" i="12"/>
  <c r="X406" i="12"/>
  <c r="X408" i="12"/>
  <c r="W411" i="12"/>
  <c r="W408" i="12"/>
  <c r="W405" i="12"/>
  <c r="W402" i="12"/>
  <c r="W399" i="12"/>
  <c r="W396" i="12"/>
  <c r="W393" i="12"/>
  <c r="W390" i="12"/>
  <c r="X409" i="12"/>
  <c r="X399" i="12"/>
  <c r="V411" i="12"/>
  <c r="V408" i="12"/>
  <c r="V405" i="12"/>
  <c r="V402" i="12"/>
  <c r="V399" i="12"/>
  <c r="V396" i="12"/>
  <c r="V393" i="12"/>
  <c r="V390" i="12"/>
  <c r="X396" i="12"/>
  <c r="X393" i="12"/>
  <c r="F385" i="12"/>
  <c r="W366" i="12"/>
  <c r="V366" i="12"/>
  <c r="X366" i="12"/>
  <c r="V365" i="12"/>
  <c r="W365" i="12"/>
  <c r="X365" i="12"/>
  <c r="H352" i="12"/>
  <c r="H348" i="12"/>
  <c r="H349" i="12"/>
  <c r="X330" i="12"/>
  <c r="V330" i="12"/>
  <c r="W330" i="12"/>
  <c r="M330" i="12"/>
  <c r="V317" i="12"/>
  <c r="W317" i="12"/>
  <c r="X317" i="12"/>
  <c r="M317" i="12"/>
  <c r="M260" i="12"/>
  <c r="H356" i="12"/>
  <c r="H357" i="12"/>
  <c r="V354" i="12"/>
  <c r="W354" i="12"/>
  <c r="X354" i="12"/>
  <c r="G349" i="12"/>
  <c r="H304" i="12"/>
  <c r="F304" i="12"/>
  <c r="H305" i="12"/>
  <c r="W381" i="12"/>
  <c r="M381" i="12"/>
  <c r="F374" i="12"/>
  <c r="H374" i="12"/>
  <c r="H375" i="12"/>
  <c r="V326" i="12"/>
  <c r="M326" i="12"/>
  <c r="W326" i="12"/>
  <c r="F351" i="12"/>
  <c r="H351" i="12"/>
  <c r="V347" i="12"/>
  <c r="W347" i="12"/>
  <c r="X347" i="12"/>
  <c r="M347" i="12"/>
  <c r="X350" i="12"/>
  <c r="Z385" i="12"/>
  <c r="G380" i="12"/>
  <c r="M354" i="12"/>
  <c r="X377" i="12"/>
  <c r="W363" i="12"/>
  <c r="V363" i="12"/>
  <c r="X363" i="12"/>
  <c r="H388" i="12"/>
  <c r="F388" i="12"/>
  <c r="G373" i="12"/>
  <c r="H386" i="12"/>
  <c r="H387" i="12"/>
  <c r="W378" i="12"/>
  <c r="X378" i="12"/>
  <c r="V378" i="12"/>
  <c r="V359" i="12"/>
  <c r="W359" i="12"/>
  <c r="X359" i="12"/>
  <c r="M359" i="12"/>
  <c r="V322" i="12"/>
  <c r="M322" i="12"/>
  <c r="X322" i="12"/>
  <c r="X316" i="12"/>
  <c r="V316" i="12"/>
  <c r="W387" i="12"/>
  <c r="W375" i="12"/>
  <c r="X358" i="12"/>
  <c r="W349" i="12"/>
  <c r="X346" i="12"/>
  <c r="H331" i="12"/>
  <c r="X328" i="12"/>
  <c r="V325" i="12"/>
  <c r="X325" i="12"/>
  <c r="W273" i="12"/>
  <c r="X273" i="12"/>
  <c r="M273" i="12"/>
  <c r="V355" i="12"/>
  <c r="M355" i="12"/>
  <c r="F324" i="12"/>
  <c r="H325" i="12"/>
  <c r="H324" i="12"/>
  <c r="W316" i="12"/>
  <c r="X336" i="12"/>
  <c r="W336" i="12"/>
  <c r="W362" i="12"/>
  <c r="V358" i="12"/>
  <c r="F358" i="12"/>
  <c r="W352" i="12"/>
  <c r="V346" i="12"/>
  <c r="W345" i="12"/>
  <c r="M336" i="12"/>
  <c r="M316" i="12"/>
  <c r="F310" i="12"/>
  <c r="W271" i="12"/>
  <c r="X271" i="12"/>
  <c r="M271" i="12"/>
  <c r="M261" i="12"/>
  <c r="V261" i="12"/>
  <c r="W261" i="12"/>
  <c r="X261" i="12"/>
  <c r="V380" i="12"/>
  <c r="H377" i="12"/>
  <c r="V362" i="12"/>
  <c r="W343" i="12"/>
  <c r="V340" i="12"/>
  <c r="F295" i="12"/>
  <c r="H295" i="12"/>
  <c r="F288" i="12"/>
  <c r="H288" i="12"/>
  <c r="W384" i="12"/>
  <c r="W372" i="12"/>
  <c r="H359" i="12"/>
  <c r="F354" i="12"/>
  <c r="H347" i="12"/>
  <c r="H341" i="12"/>
  <c r="M340" i="12"/>
  <c r="H335" i="12"/>
  <c r="V314" i="12"/>
  <c r="M314" i="12"/>
  <c r="H300" i="12"/>
  <c r="H294" i="12"/>
  <c r="F293" i="12"/>
  <c r="F276" i="12"/>
  <c r="H276" i="12"/>
  <c r="V361" i="12"/>
  <c r="M356" i="12"/>
  <c r="X355" i="12"/>
  <c r="V353" i="12"/>
  <c r="F350" i="12"/>
  <c r="M343" i="12"/>
  <c r="M325" i="12"/>
  <c r="W314" i="12"/>
  <c r="Z314" i="12"/>
  <c r="V287" i="12"/>
  <c r="W287" i="12"/>
  <c r="X287" i="12"/>
  <c r="M287" i="12"/>
  <c r="F285" i="12"/>
  <c r="X384" i="12"/>
  <c r="F376" i="12"/>
  <c r="W355" i="12"/>
  <c r="W346" i="12"/>
  <c r="H330" i="12"/>
  <c r="V313" i="12"/>
  <c r="W313" i="12"/>
  <c r="X313" i="12"/>
  <c r="V309" i="12"/>
  <c r="W309" i="12"/>
  <c r="X309" i="12"/>
  <c r="M309" i="12"/>
  <c r="V302" i="12"/>
  <c r="W302" i="12"/>
  <c r="X302" i="12"/>
  <c r="F259" i="12"/>
  <c r="H259" i="12"/>
  <c r="W369" i="12"/>
  <c r="W358" i="12"/>
  <c r="V349" i="12"/>
  <c r="M349" i="12"/>
  <c r="F342" i="12"/>
  <c r="H342" i="12"/>
  <c r="V318" i="12"/>
  <c r="W318" i="12"/>
  <c r="X318" i="12"/>
  <c r="W301" i="12"/>
  <c r="W294" i="12"/>
  <c r="V294" i="12"/>
  <c r="X294" i="12"/>
  <c r="M358" i="12"/>
  <c r="V323" i="12"/>
  <c r="W323" i="12"/>
  <c r="X323" i="12"/>
  <c r="V306" i="12"/>
  <c r="W306" i="12"/>
  <c r="X306" i="12"/>
  <c r="M306" i="12"/>
  <c r="V284" i="12"/>
  <c r="X284" i="12"/>
  <c r="M284" i="12"/>
  <c r="W284" i="12"/>
  <c r="V344" i="12"/>
  <c r="X344" i="12"/>
  <c r="M344" i="12"/>
  <c r="V307" i="12"/>
  <c r="M307" i="12"/>
  <c r="V305" i="12"/>
  <c r="M305" i="12"/>
  <c r="W305" i="12"/>
  <c r="F298" i="12"/>
  <c r="H298" i="12"/>
  <c r="F267" i="12"/>
  <c r="H267" i="12"/>
  <c r="V281" i="12"/>
  <c r="W281" i="12"/>
  <c r="V333" i="12"/>
  <c r="W332" i="12"/>
  <c r="V331" i="12"/>
  <c r="H326" i="12"/>
  <c r="F326" i="12"/>
  <c r="F315" i="12"/>
  <c r="H315" i="12"/>
  <c r="W300" i="12"/>
  <c r="V298" i="12"/>
  <c r="H296" i="12"/>
  <c r="V295" i="12"/>
  <c r="W295" i="12"/>
  <c r="X286" i="12"/>
  <c r="G283" i="12"/>
  <c r="F280" i="12"/>
  <c r="H270" i="12"/>
  <c r="M265" i="12"/>
  <c r="W265" i="12"/>
  <c r="F255" i="12"/>
  <c r="H256" i="12"/>
  <c r="F250" i="12"/>
  <c r="H250" i="12"/>
  <c r="H308" i="12"/>
  <c r="F308" i="12"/>
  <c r="W282" i="12"/>
  <c r="X282" i="12"/>
  <c r="V282" i="12"/>
  <c r="F263" i="12"/>
  <c r="H263" i="12"/>
  <c r="W288" i="12"/>
  <c r="V288" i="12"/>
  <c r="H286" i="12"/>
  <c r="H283" i="12"/>
  <c r="V338" i="12"/>
  <c r="W303" i="12"/>
  <c r="M291" i="12"/>
  <c r="H289" i="12"/>
  <c r="X315" i="12"/>
  <c r="H309" i="12"/>
  <c r="V296" i="12"/>
  <c r="X296" i="12"/>
  <c r="M282" i="12"/>
  <c r="X281" i="12"/>
  <c r="H277" i="12"/>
  <c r="V272" i="12"/>
  <c r="W272" i="12"/>
  <c r="F269" i="12"/>
  <c r="M258" i="12"/>
  <c r="X258" i="12"/>
  <c r="W258" i="12"/>
  <c r="V258" i="12"/>
  <c r="V248" i="12"/>
  <c r="X248" i="12"/>
  <c r="M248" i="12"/>
  <c r="W248" i="12"/>
  <c r="V308" i="12"/>
  <c r="M303" i="12"/>
  <c r="V300" i="12"/>
  <c r="X290" i="12"/>
  <c r="M280" i="12"/>
  <c r="V280" i="12"/>
  <c r="V263" i="12"/>
  <c r="W263" i="12"/>
  <c r="M263" i="12"/>
  <c r="X263" i="12"/>
  <c r="X310" i="12"/>
  <c r="W298" i="12"/>
  <c r="V293" i="12"/>
  <c r="W293" i="12"/>
  <c r="W290" i="12"/>
  <c r="H287" i="12"/>
  <c r="M286" i="12"/>
  <c r="M272" i="12"/>
  <c r="F268" i="12"/>
  <c r="H268" i="12"/>
  <c r="X338" i="12"/>
  <c r="V332" i="12"/>
  <c r="V327" i="12"/>
  <c r="M315" i="12"/>
  <c r="W310" i="12"/>
  <c r="H306" i="12"/>
  <c r="M300" i="12"/>
  <c r="M296" i="12"/>
  <c r="X295" i="12"/>
  <c r="M293" i="12"/>
  <c r="V289" i="12"/>
  <c r="X289" i="12"/>
  <c r="G265" i="12"/>
  <c r="F257" i="12"/>
  <c r="H257" i="12"/>
  <c r="F251" i="12"/>
  <c r="H251" i="12"/>
  <c r="V269" i="12"/>
  <c r="X269" i="12"/>
  <c r="V267" i="12"/>
  <c r="H254" i="12"/>
  <c r="H253" i="12"/>
  <c r="H275" i="12"/>
  <c r="H271" i="12"/>
  <c r="H264" i="12"/>
  <c r="V262" i="12"/>
  <c r="W262" i="12"/>
  <c r="V259" i="12"/>
  <c r="X259" i="12"/>
  <c r="X251" i="12"/>
  <c r="M251" i="12"/>
  <c r="W251" i="12"/>
  <c r="H314" i="12"/>
  <c r="F314" i="12"/>
  <c r="H301" i="12"/>
  <c r="M268" i="12"/>
  <c r="X268" i="12"/>
  <c r="W268" i="12"/>
  <c r="H249" i="12"/>
  <c r="F249" i="12"/>
  <c r="H258" i="12"/>
  <c r="V257" i="12"/>
  <c r="W285" i="12"/>
  <c r="V266" i="12"/>
  <c r="M266" i="12"/>
  <c r="M257" i="12"/>
  <c r="H242" i="12"/>
  <c r="H243" i="12"/>
  <c r="V240" i="12"/>
  <c r="M240" i="12"/>
  <c r="W240" i="12"/>
  <c r="X240" i="12"/>
  <c r="F245" i="12"/>
  <c r="H245" i="12"/>
  <c r="H234" i="12"/>
  <c r="H233" i="12"/>
  <c r="F233" i="12"/>
  <c r="V241" i="12"/>
  <c r="W241" i="12"/>
  <c r="M241" i="12"/>
  <c r="X256" i="12"/>
  <c r="X241" i="12"/>
  <c r="H240" i="12"/>
  <c r="F239" i="12"/>
  <c r="H236" i="12"/>
  <c r="H237" i="12"/>
  <c r="H230" i="12"/>
  <c r="H231" i="12"/>
  <c r="F230" i="12"/>
  <c r="H241" i="12"/>
  <c r="F241" i="12"/>
  <c r="F246" i="12"/>
  <c r="H247" i="12"/>
  <c r="F220" i="12"/>
  <c r="H220" i="12"/>
  <c r="V264" i="12"/>
  <c r="V244" i="12"/>
  <c r="X244" i="12"/>
  <c r="W244" i="12"/>
  <c r="W219" i="12"/>
  <c r="X219" i="12"/>
  <c r="W230" i="12"/>
  <c r="M230" i="12"/>
  <c r="X230" i="12"/>
  <c r="F211" i="12"/>
  <c r="H211" i="12"/>
  <c r="H212" i="12"/>
  <c r="F252" i="12"/>
  <c r="H252" i="12"/>
  <c r="V234" i="12"/>
  <c r="M234" i="12"/>
  <c r="W234" i="12"/>
  <c r="X234" i="12"/>
  <c r="W221" i="12"/>
  <c r="X221" i="12"/>
  <c r="Z211" i="12"/>
  <c r="V250" i="12"/>
  <c r="F210" i="12"/>
  <c r="H210" i="12"/>
  <c r="F260" i="12"/>
  <c r="H260" i="12"/>
  <c r="M237" i="12"/>
  <c r="V237" i="12"/>
  <c r="V221" i="12"/>
  <c r="M201" i="12"/>
  <c r="V201" i="12"/>
  <c r="W201" i="12"/>
  <c r="X201" i="12"/>
  <c r="F229" i="12"/>
  <c r="V227" i="12"/>
  <c r="W227" i="12"/>
  <c r="X227" i="12"/>
  <c r="M227" i="12"/>
  <c r="H217" i="12"/>
  <c r="F217" i="12"/>
  <c r="H226" i="12"/>
  <c r="F226" i="12"/>
  <c r="H221" i="12"/>
  <c r="H222" i="12"/>
  <c r="F221" i="12"/>
  <c r="V239" i="12"/>
  <c r="X239" i="12"/>
  <c r="M239" i="12"/>
  <c r="M236" i="12"/>
  <c r="F199" i="12"/>
  <c r="H200" i="12"/>
  <c r="H199" i="12"/>
  <c r="V222" i="12"/>
  <c r="X222" i="12"/>
  <c r="M255" i="12"/>
  <c r="X224" i="12"/>
  <c r="W224" i="12"/>
  <c r="V205" i="12"/>
  <c r="M205" i="12"/>
  <c r="X205" i="12"/>
  <c r="W206" i="12"/>
  <c r="M206" i="12"/>
  <c r="V206" i="12"/>
  <c r="W205" i="12"/>
  <c r="M189" i="12"/>
  <c r="V189" i="12"/>
  <c r="X189" i="12"/>
  <c r="W189" i="12"/>
  <c r="V200" i="12"/>
  <c r="X200" i="12"/>
  <c r="W200" i="12"/>
  <c r="M200" i="12"/>
  <c r="V225" i="12"/>
  <c r="M225" i="12"/>
  <c r="W215" i="12"/>
  <c r="F198" i="12"/>
  <c r="H198" i="12"/>
  <c r="F175" i="12"/>
  <c r="H175" i="12"/>
  <c r="H176" i="12"/>
  <c r="W247" i="12"/>
  <c r="W246" i="12"/>
  <c r="X245" i="12"/>
  <c r="V238" i="12"/>
  <c r="H227" i="12"/>
  <c r="F227" i="12"/>
  <c r="V218" i="12"/>
  <c r="F204" i="12"/>
  <c r="H204" i="12"/>
  <c r="H205" i="12"/>
  <c r="X211" i="12"/>
  <c r="W211" i="12"/>
  <c r="M198" i="12"/>
  <c r="W198" i="12"/>
  <c r="X198" i="12"/>
  <c r="V191" i="12"/>
  <c r="W191" i="12"/>
  <c r="X191" i="12"/>
  <c r="M191" i="12"/>
  <c r="V190" i="12"/>
  <c r="M190" i="12"/>
  <c r="X190" i="12"/>
  <c r="M204" i="12"/>
  <c r="V204" i="12"/>
  <c r="H203" i="12"/>
  <c r="F202" i="12"/>
  <c r="H202" i="12"/>
  <c r="V197" i="12"/>
  <c r="M197" i="12"/>
  <c r="X197" i="12"/>
  <c r="M211" i="12"/>
  <c r="W204" i="12"/>
  <c r="V198" i="12"/>
  <c r="M192" i="12"/>
  <c r="W192" i="12"/>
  <c r="V192" i="12"/>
  <c r="F206" i="12"/>
  <c r="H206" i="12"/>
  <c r="V203" i="12"/>
  <c r="V196" i="12"/>
  <c r="M196" i="12"/>
  <c r="W196" i="12"/>
  <c r="W190" i="12"/>
  <c r="V216" i="12"/>
  <c r="M216" i="12"/>
  <c r="M210" i="12"/>
  <c r="X210" i="12"/>
  <c r="F209" i="12"/>
  <c r="H209" i="12"/>
  <c r="M228" i="12"/>
  <c r="X218" i="12"/>
  <c r="H218" i="12"/>
  <c r="F218" i="12"/>
  <c r="W213" i="12"/>
  <c r="W212" i="12"/>
  <c r="W203" i="12"/>
  <c r="V202" i="12"/>
  <c r="M202" i="12"/>
  <c r="W202" i="12"/>
  <c r="F189" i="12"/>
  <c r="H189" i="12"/>
  <c r="M177" i="12"/>
  <c r="W177" i="12"/>
  <c r="V177" i="12"/>
  <c r="V231" i="12"/>
  <c r="Z225" i="12"/>
  <c r="F183" i="12"/>
  <c r="H183" i="12"/>
  <c r="H184" i="12"/>
  <c r="F180" i="12"/>
  <c r="H180" i="12"/>
  <c r="X233" i="12"/>
  <c r="X231" i="12"/>
  <c r="V208" i="12"/>
  <c r="M208" i="12"/>
  <c r="F194" i="12"/>
  <c r="H194" i="12"/>
  <c r="V188" i="12"/>
  <c r="X188" i="12"/>
  <c r="V182" i="12"/>
  <c r="W182" i="12"/>
  <c r="F174" i="12"/>
  <c r="H174" i="12"/>
  <c r="F186" i="12"/>
  <c r="H186" i="12"/>
  <c r="Z195" i="12"/>
  <c r="F195" i="12"/>
  <c r="H195" i="12"/>
  <c r="V185" i="12"/>
  <c r="M185" i="12"/>
  <c r="H181" i="12"/>
  <c r="V172" i="12"/>
  <c r="M172" i="12"/>
  <c r="X172" i="12"/>
  <c r="V199" i="12"/>
  <c r="F170" i="12"/>
  <c r="H171" i="12"/>
  <c r="M207" i="12"/>
  <c r="W207" i="12"/>
  <c r="H196" i="12"/>
  <c r="M195" i="12"/>
  <c r="W195" i="12"/>
  <c r="F178" i="12"/>
  <c r="H179" i="12"/>
  <c r="V193" i="12"/>
  <c r="F192" i="12"/>
  <c r="H192" i="12"/>
  <c r="F177" i="12"/>
  <c r="H177" i="12"/>
  <c r="M174" i="12"/>
  <c r="V174" i="12"/>
  <c r="W174" i="12"/>
  <c r="M186" i="12"/>
  <c r="H169" i="12"/>
  <c r="V175" i="12"/>
  <c r="M175" i="12"/>
  <c r="V170" i="12"/>
  <c r="M170" i="12"/>
  <c r="V178" i="12"/>
  <c r="M178" i="12"/>
  <c r="V173" i="12"/>
  <c r="M173" i="12"/>
  <c r="G182" i="12"/>
  <c r="V181" i="12"/>
  <c r="M181" i="12"/>
  <c r="V176" i="12"/>
  <c r="M176" i="12"/>
  <c r="V169" i="12"/>
  <c r="M169" i="12"/>
  <c r="V187" i="12"/>
  <c r="M187" i="12"/>
  <c r="V184" i="12"/>
  <c r="M184" i="12"/>
  <c r="V179" i="12"/>
  <c r="M179" i="12"/>
  <c r="Z231" i="12" l="1"/>
  <c r="G452" i="12"/>
  <c r="T452" i="12" s="1"/>
  <c r="G339" i="12"/>
  <c r="Z474" i="12"/>
  <c r="G519" i="12"/>
  <c r="T519" i="12" s="1"/>
  <c r="Z274" i="12"/>
  <c r="G451" i="12"/>
  <c r="T451" i="12" s="1"/>
  <c r="G371" i="12"/>
  <c r="T371" i="12" s="1"/>
  <c r="G274" i="12"/>
  <c r="Z275" i="12"/>
  <c r="Z223" i="12"/>
  <c r="Z308" i="12"/>
  <c r="Z399" i="12"/>
  <c r="Z307" i="12"/>
  <c r="Z187" i="12"/>
  <c r="W377" i="12"/>
  <c r="G353" i="12"/>
  <c r="V219" i="12"/>
  <c r="M219" i="12"/>
  <c r="V439" i="12"/>
  <c r="X369" i="12"/>
  <c r="M253" i="12"/>
  <c r="M308" i="12"/>
  <c r="V392" i="12"/>
  <c r="X538" i="12"/>
  <c r="X193" i="12"/>
  <c r="X293" i="12"/>
  <c r="X443" i="12"/>
  <c r="W199" i="12"/>
  <c r="X192" i="12"/>
  <c r="V301" i="12"/>
  <c r="G338" i="12"/>
  <c r="M547" i="12"/>
  <c r="W253" i="12"/>
  <c r="M193" i="12"/>
  <c r="M199" i="12"/>
  <c r="G398" i="12"/>
  <c r="N398" i="12" s="1"/>
  <c r="W547" i="12"/>
  <c r="X571" i="12"/>
  <c r="G538" i="12"/>
  <c r="T538" i="12" s="1"/>
  <c r="V485" i="12"/>
  <c r="X528" i="12"/>
  <c r="X253" i="12"/>
  <c r="W376" i="12"/>
  <c r="V369" i="12"/>
  <c r="M492" i="12"/>
  <c r="V547" i="12"/>
  <c r="G560" i="12"/>
  <c r="X485" i="12"/>
  <c r="M496" i="12"/>
  <c r="M376" i="12"/>
  <c r="G572" i="12"/>
  <c r="X492" i="12"/>
  <c r="V496" i="12"/>
  <c r="W270" i="12"/>
  <c r="M392" i="12"/>
  <c r="W538" i="12"/>
  <c r="V571" i="12"/>
  <c r="V522" i="12"/>
  <c r="W492" i="12"/>
  <c r="W443" i="12"/>
  <c r="V253" i="12"/>
  <c r="V382" i="12"/>
  <c r="V215" i="12"/>
  <c r="X376" i="12"/>
  <c r="W259" i="12"/>
  <c r="X298" i="12"/>
  <c r="W193" i="12"/>
  <c r="V377" i="12"/>
  <c r="W439" i="12"/>
  <c r="X547" i="12"/>
  <c r="M522" i="12"/>
  <c r="Z228" i="12"/>
  <c r="M259" i="12"/>
  <c r="M298" i="12"/>
  <c r="M485" i="12"/>
  <c r="W528" i="12"/>
  <c r="G290" i="12"/>
  <c r="T290" i="12" s="1"/>
  <c r="G537" i="12"/>
  <c r="T537" i="12" s="1"/>
  <c r="X275" i="12"/>
  <c r="V376" i="12"/>
  <c r="Z197" i="12"/>
  <c r="Z490" i="12"/>
  <c r="Z508" i="12"/>
  <c r="Z424" i="12"/>
  <c r="Z235" i="12"/>
  <c r="G465" i="12"/>
  <c r="G356" i="12"/>
  <c r="T356" i="12" s="1"/>
  <c r="Z568" i="12"/>
  <c r="G434" i="12"/>
  <c r="T434" i="12" s="1"/>
  <c r="G248" i="12"/>
  <c r="AA248" i="12" s="1"/>
  <c r="G495" i="12"/>
  <c r="T495" i="12" s="1"/>
  <c r="G291" i="12"/>
  <c r="G302" i="12"/>
  <c r="V441" i="12"/>
  <c r="Z240" i="12"/>
  <c r="Z487" i="12"/>
  <c r="Z207" i="12"/>
  <c r="X177" i="12"/>
  <c r="Z492" i="12"/>
  <c r="Z479" i="12"/>
  <c r="G173" i="12"/>
  <c r="T173" i="12" s="1"/>
  <c r="Z433" i="12"/>
  <c r="W338" i="12"/>
  <c r="Z529" i="12"/>
  <c r="G369" i="12"/>
  <c r="Z179" i="12"/>
  <c r="Z566" i="12"/>
  <c r="G191" i="12"/>
  <c r="G244" i="12"/>
  <c r="M366" i="12"/>
  <c r="Z525" i="12"/>
  <c r="Z578" i="12"/>
  <c r="Z219" i="12"/>
  <c r="G526" i="12"/>
  <c r="T526" i="12" s="1"/>
  <c r="N474" i="12"/>
  <c r="G364" i="12"/>
  <c r="T364" i="12" s="1"/>
  <c r="Z232" i="12"/>
  <c r="G297" i="12"/>
  <c r="T297" i="12" s="1"/>
  <c r="Z279" i="12"/>
  <c r="T274" i="12"/>
  <c r="AA274" i="12"/>
  <c r="M417" i="12"/>
  <c r="Z472" i="12"/>
  <c r="W311" i="12"/>
  <c r="X311" i="12"/>
  <c r="Z284" i="12"/>
  <c r="X455" i="12"/>
  <c r="M455" i="12"/>
  <c r="V511" i="12"/>
  <c r="G225" i="12"/>
  <c r="T225" i="12" s="1"/>
  <c r="V417" i="12"/>
  <c r="Z480" i="12"/>
  <c r="Z527" i="12"/>
  <c r="Z290" i="12"/>
  <c r="M311" i="12"/>
  <c r="W292" i="12"/>
  <c r="G321" i="12"/>
  <c r="T321" i="12" s="1"/>
  <c r="V499" i="12"/>
  <c r="V455" i="12"/>
  <c r="G318" i="12"/>
  <c r="M499" i="12"/>
  <c r="V350" i="12"/>
  <c r="X182" i="12"/>
  <c r="V252" i="12"/>
  <c r="W260" i="12"/>
  <c r="V400" i="12"/>
  <c r="V442" i="12"/>
  <c r="W499" i="12"/>
  <c r="X511" i="12"/>
  <c r="Z491" i="12"/>
  <c r="AA491" i="12" s="1"/>
  <c r="M182" i="12"/>
  <c r="M252" i="12"/>
  <c r="V311" i="12"/>
  <c r="V260" i="12"/>
  <c r="M444" i="12"/>
  <c r="X482" i="12"/>
  <c r="W518" i="12"/>
  <c r="G507" i="12"/>
  <c r="G488" i="12"/>
  <c r="T488" i="12" s="1"/>
  <c r="Z557" i="12"/>
  <c r="AA557" i="12" s="1"/>
  <c r="M383" i="12"/>
  <c r="X260" i="12"/>
  <c r="W482" i="12"/>
  <c r="M511" i="12"/>
  <c r="Z418" i="12"/>
  <c r="AA418" i="12" s="1"/>
  <c r="V554" i="12"/>
  <c r="X252" i="12"/>
  <c r="X308" i="12"/>
  <c r="X351" i="12"/>
  <c r="V482" i="12"/>
  <c r="M518" i="12"/>
  <c r="Z483" i="12"/>
  <c r="Z560" i="12"/>
  <c r="AA560" i="12" s="1"/>
  <c r="W184" i="12"/>
  <c r="X442" i="12"/>
  <c r="V297" i="12"/>
  <c r="G368" i="12"/>
  <c r="M482" i="12"/>
  <c r="N560" i="12"/>
  <c r="Z535" i="12"/>
  <c r="Z185" i="12"/>
  <c r="W252" i="12"/>
  <c r="W297" i="12"/>
  <c r="W308" i="12"/>
  <c r="M361" i="12"/>
  <c r="X297" i="12"/>
  <c r="M350" i="12"/>
  <c r="W400" i="12"/>
  <c r="X499" i="12"/>
  <c r="Z501" i="12"/>
  <c r="Z519" i="12"/>
  <c r="Z499" i="12"/>
  <c r="Z217" i="12"/>
  <c r="V351" i="12"/>
  <c r="W350" i="12"/>
  <c r="M400" i="12"/>
  <c r="V444" i="12"/>
  <c r="W455" i="12"/>
  <c r="G232" i="12"/>
  <c r="T232" i="12" s="1"/>
  <c r="Z394" i="12"/>
  <c r="V518" i="12"/>
  <c r="W361" i="12"/>
  <c r="G514" i="12"/>
  <c r="T514" i="12" s="1"/>
  <c r="Z374" i="12"/>
  <c r="Z373" i="12"/>
  <c r="Z293" i="12"/>
  <c r="G287" i="12"/>
  <c r="T287" i="12" s="1"/>
  <c r="AA474" i="12"/>
  <c r="Z574" i="12"/>
  <c r="Z572" i="12"/>
  <c r="AA572" i="12" s="1"/>
  <c r="Z473" i="12"/>
  <c r="Z198" i="12"/>
  <c r="G172" i="12"/>
  <c r="T172" i="12" s="1"/>
  <c r="G529" i="12"/>
  <c r="T529" i="12" s="1"/>
  <c r="Z526" i="12"/>
  <c r="G413" i="12"/>
  <c r="AA413" i="12" s="1"/>
  <c r="Z268" i="12"/>
  <c r="Z356" i="12"/>
  <c r="AA356" i="12" s="1"/>
  <c r="Z249" i="12"/>
  <c r="Z216" i="12"/>
  <c r="Z215" i="12"/>
  <c r="G423" i="12"/>
  <c r="T423" i="12" s="1"/>
  <c r="Z291" i="12"/>
  <c r="Z292" i="12"/>
  <c r="Z209" i="12"/>
  <c r="Z210" i="12"/>
  <c r="N557" i="12"/>
  <c r="Z441" i="12"/>
  <c r="G188" i="12"/>
  <c r="Z436" i="12"/>
  <c r="H197" i="12"/>
  <c r="F362" i="12"/>
  <c r="Z362" i="12"/>
  <c r="Z269" i="12"/>
  <c r="Z313" i="12"/>
  <c r="Z242" i="12"/>
  <c r="H362" i="12"/>
  <c r="H280" i="12"/>
  <c r="H279" i="12"/>
  <c r="H321" i="12"/>
  <c r="G464" i="12"/>
  <c r="T464" i="12" s="1"/>
  <c r="H384" i="12"/>
  <c r="H416" i="12"/>
  <c r="G337" i="12"/>
  <c r="Z315" i="12"/>
  <c r="G419" i="12"/>
  <c r="T419" i="12" s="1"/>
  <c r="H422" i="12"/>
  <c r="Z288" i="12"/>
  <c r="Z361" i="12"/>
  <c r="Z576" i="12"/>
  <c r="Z408" i="12"/>
  <c r="H376" i="12"/>
  <c r="G545" i="12"/>
  <c r="T545" i="12" s="1"/>
  <c r="N378" i="12"/>
  <c r="T378" i="12"/>
  <c r="G426" i="12"/>
  <c r="N426" i="12" s="1"/>
  <c r="G540" i="12"/>
  <c r="N540" i="12" s="1"/>
  <c r="G493" i="12"/>
  <c r="T493" i="12" s="1"/>
  <c r="G224" i="12"/>
  <c r="Z317" i="12"/>
  <c r="Z316" i="12"/>
  <c r="Z244" i="12"/>
  <c r="AA244" i="12" s="1"/>
  <c r="Z243" i="12"/>
  <c r="G546" i="12"/>
  <c r="N546" i="12" s="1"/>
  <c r="G425" i="12"/>
  <c r="T425" i="12" s="1"/>
  <c r="G323" i="12"/>
  <c r="Z509" i="12"/>
  <c r="H238" i="12"/>
  <c r="G169" i="12"/>
  <c r="T169" i="12" s="1"/>
  <c r="H381" i="12"/>
  <c r="Z299" i="12"/>
  <c r="Z528" i="12"/>
  <c r="N248" i="12"/>
  <c r="Z470" i="12"/>
  <c r="Z532" i="12"/>
  <c r="Z214" i="12"/>
  <c r="Z466" i="12"/>
  <c r="Z522" i="12"/>
  <c r="Z411" i="12"/>
  <c r="H390" i="12"/>
  <c r="Z181" i="12"/>
  <c r="Z328" i="12"/>
  <c r="Z344" i="12"/>
  <c r="Z384" i="12"/>
  <c r="Z331" i="12"/>
  <c r="Z309" i="12"/>
  <c r="Z556" i="12"/>
  <c r="H505" i="12"/>
  <c r="H398" i="12"/>
  <c r="Z475" i="12"/>
  <c r="F566" i="12"/>
  <c r="H380" i="12"/>
  <c r="Z377" i="12"/>
  <c r="Z412" i="12"/>
  <c r="H546" i="12"/>
  <c r="F504" i="12"/>
  <c r="Z183" i="12"/>
  <c r="Z272" i="12"/>
  <c r="G301" i="12"/>
  <c r="T301" i="12" s="1"/>
  <c r="Z286" i="12"/>
  <c r="Z202" i="12"/>
  <c r="Z364" i="12"/>
  <c r="G357" i="12"/>
  <c r="T357" i="12" s="1"/>
  <c r="G499" i="12"/>
  <c r="G401" i="12"/>
  <c r="T401" i="12" s="1"/>
  <c r="G410" i="12"/>
  <c r="T410" i="12" s="1"/>
  <c r="G461" i="12"/>
  <c r="T461" i="12" s="1"/>
  <c r="G462" i="12"/>
  <c r="N462" i="12" s="1"/>
  <c r="G520" i="12"/>
  <c r="G365" i="12"/>
  <c r="H528" i="12"/>
  <c r="G300" i="12"/>
  <c r="T300" i="12" s="1"/>
  <c r="G458" i="12"/>
  <c r="G487" i="12"/>
  <c r="T487" i="12" s="1"/>
  <c r="G578" i="12"/>
  <c r="G506" i="12"/>
  <c r="T506" i="12" s="1"/>
  <c r="Z271" i="12"/>
  <c r="Z270" i="12"/>
  <c r="Z222" i="12"/>
  <c r="Z221" i="12"/>
  <c r="Z337" i="12"/>
  <c r="Z336" i="12"/>
  <c r="Z241" i="12"/>
  <c r="Z434" i="12"/>
  <c r="Z367" i="12"/>
  <c r="Z404" i="12"/>
  <c r="Z282" i="12"/>
  <c r="Z495" i="12"/>
  <c r="Z218" i="12"/>
  <c r="Z405" i="12"/>
  <c r="Z363" i="12"/>
  <c r="Z458" i="12"/>
  <c r="Z262" i="12"/>
  <c r="Z273" i="12"/>
  <c r="Z343" i="12"/>
  <c r="Z191" i="12"/>
  <c r="Z403" i="12"/>
  <c r="Z564" i="12"/>
  <c r="Z524" i="12"/>
  <c r="Z234" i="12"/>
  <c r="Z338" i="12"/>
  <c r="Z372" i="12"/>
  <c r="Z539" i="12"/>
  <c r="Z327" i="12"/>
  <c r="Z326" i="12"/>
  <c r="Z383" i="12"/>
  <c r="Z382" i="12"/>
  <c r="G512" i="12"/>
  <c r="T512" i="12" s="1"/>
  <c r="G513" i="12"/>
  <c r="T513" i="12" s="1"/>
  <c r="Z172" i="12"/>
  <c r="Z171" i="12"/>
  <c r="G332" i="12"/>
  <c r="G331" i="12"/>
  <c r="T331" i="12" s="1"/>
  <c r="G185" i="12"/>
  <c r="Z335" i="12"/>
  <c r="Z334" i="12"/>
  <c r="G551" i="12"/>
  <c r="T551" i="12" s="1"/>
  <c r="G306" i="12"/>
  <c r="N306" i="12" s="1"/>
  <c r="G435" i="12"/>
  <c r="G235" i="12"/>
  <c r="T235" i="12" s="1"/>
  <c r="G236" i="12"/>
  <c r="G542" i="12"/>
  <c r="T542" i="12" s="1"/>
  <c r="G238" i="12"/>
  <c r="AA238" i="12" s="1"/>
  <c r="G237" i="12"/>
  <c r="N237" i="12" s="1"/>
  <c r="Z245" i="12"/>
  <c r="Z246" i="12"/>
  <c r="G554" i="12"/>
  <c r="T554" i="12" s="1"/>
  <c r="G457" i="12"/>
  <c r="T457" i="12" s="1"/>
  <c r="G456" i="12"/>
  <c r="Z471" i="12"/>
  <c r="Z548" i="12"/>
  <c r="Z453" i="12"/>
  <c r="Z339" i="12"/>
  <c r="AA339" i="12" s="1"/>
  <c r="Z368" i="12"/>
  <c r="Z389" i="12"/>
  <c r="Z485" i="12"/>
  <c r="H457" i="12"/>
  <c r="Z380" i="12"/>
  <c r="Z357" i="12"/>
  <c r="Z496" i="12"/>
  <c r="Z507" i="12"/>
  <c r="Z427" i="12"/>
  <c r="Z261" i="12"/>
  <c r="G569" i="12"/>
  <c r="Z251" i="12"/>
  <c r="N451" i="12"/>
  <c r="Z184" i="12"/>
  <c r="Z375" i="12"/>
  <c r="N452" i="12"/>
  <c r="Z542" i="12"/>
  <c r="Z478" i="12"/>
  <c r="Z305" i="12"/>
  <c r="AA486" i="12"/>
  <c r="Z296" i="12"/>
  <c r="Z303" i="12"/>
  <c r="Z298" i="12"/>
  <c r="Z301" i="12"/>
  <c r="Z378" i="12"/>
  <c r="N463" i="12"/>
  <c r="Z329" i="12"/>
  <c r="Z347" i="12"/>
  <c r="Z321" i="12"/>
  <c r="Z283" i="12"/>
  <c r="Z376" i="12"/>
  <c r="Z390" i="12"/>
  <c r="Z396" i="12"/>
  <c r="Z254" i="12"/>
  <c r="G348" i="12"/>
  <c r="G347" i="12"/>
  <c r="Z267" i="12"/>
  <c r="Z266" i="12"/>
  <c r="G460" i="12"/>
  <c r="T460" i="12" s="1"/>
  <c r="G459" i="12"/>
  <c r="N459" i="12" s="1"/>
  <c r="G254" i="12"/>
  <c r="G333" i="12"/>
  <c r="G334" i="12"/>
  <c r="N334" i="12" s="1"/>
  <c r="G307" i="12"/>
  <c r="N307" i="12" s="1"/>
  <c r="Z371" i="12"/>
  <c r="AA371" i="12" s="1"/>
  <c r="Z370" i="12"/>
  <c r="G275" i="12"/>
  <c r="AA275" i="12" s="1"/>
  <c r="G223" i="12"/>
  <c r="N223" i="12" s="1"/>
  <c r="G330" i="12"/>
  <c r="N330" i="12" s="1"/>
  <c r="G329" i="12"/>
  <c r="G479" i="12"/>
  <c r="T479" i="12" s="1"/>
  <c r="G480" i="12"/>
  <c r="G471" i="12"/>
  <c r="T471" i="12" s="1"/>
  <c r="Z322" i="12"/>
  <c r="Z323" i="12"/>
  <c r="Z281" i="12"/>
  <c r="Z280" i="12"/>
  <c r="Z369" i="12"/>
  <c r="AA369" i="12" s="1"/>
  <c r="G511" i="12"/>
  <c r="T511" i="12" s="1"/>
  <c r="G510" i="12"/>
  <c r="T510" i="12" s="1"/>
  <c r="G282" i="12"/>
  <c r="T282" i="12" s="1"/>
  <c r="Z332" i="12"/>
  <c r="Z333" i="12"/>
  <c r="G197" i="12"/>
  <c r="N197" i="12" s="1"/>
  <c r="Z252" i="12"/>
  <c r="Z253" i="12"/>
  <c r="G523" i="12"/>
  <c r="T523" i="12" s="1"/>
  <c r="Z170" i="12"/>
  <c r="Z169" i="12"/>
  <c r="Z365" i="12"/>
  <c r="Z366" i="12"/>
  <c r="G341" i="12"/>
  <c r="T341" i="12" s="1"/>
  <c r="G481" i="12"/>
  <c r="T481" i="12" s="1"/>
  <c r="G534" i="12"/>
  <c r="T534" i="12" s="1"/>
  <c r="G524" i="12"/>
  <c r="G525" i="12"/>
  <c r="G328" i="12"/>
  <c r="G407" i="12"/>
  <c r="G535" i="12"/>
  <c r="G536" i="12"/>
  <c r="T536" i="12" s="1"/>
  <c r="Z259" i="12"/>
  <c r="Z260" i="12"/>
  <c r="G558" i="12"/>
  <c r="T558" i="12" s="1"/>
  <c r="G559" i="12"/>
  <c r="T559" i="12" s="1"/>
  <c r="Z324" i="12"/>
  <c r="Z325" i="12"/>
  <c r="Z358" i="12"/>
  <c r="G336" i="12"/>
  <c r="T336" i="12" s="1"/>
  <c r="G335" i="12"/>
  <c r="T335" i="12" s="1"/>
  <c r="Z359" i="12"/>
  <c r="Z360" i="12"/>
  <c r="Z346" i="12"/>
  <c r="Z345" i="12"/>
  <c r="G408" i="12"/>
  <c r="G245" i="12"/>
  <c r="G453" i="12"/>
  <c r="N453" i="12" s="1"/>
  <c r="G484" i="12"/>
  <c r="N484" i="12" s="1"/>
  <c r="Z551" i="12"/>
  <c r="G469" i="12"/>
  <c r="G370" i="12"/>
  <c r="Z379" i="12"/>
  <c r="Z319" i="12"/>
  <c r="Z287" i="12"/>
  <c r="G241" i="12"/>
  <c r="N241" i="12" s="1"/>
  <c r="G500" i="12"/>
  <c r="G200" i="12"/>
  <c r="T200" i="12" s="1"/>
  <c r="G226" i="12"/>
  <c r="T226" i="12" s="1"/>
  <c r="G376" i="12"/>
  <c r="N376" i="12" s="1"/>
  <c r="G374" i="12"/>
  <c r="T374" i="12" s="1"/>
  <c r="G411" i="12"/>
  <c r="G498" i="12"/>
  <c r="N498" i="12" s="1"/>
  <c r="G213" i="12"/>
  <c r="T213" i="12" s="1"/>
  <c r="G346" i="12"/>
  <c r="T346" i="12" s="1"/>
  <c r="Z285" i="12"/>
  <c r="G192" i="12"/>
  <c r="N192" i="12" s="1"/>
  <c r="G547" i="12"/>
  <c r="T547" i="12" s="1"/>
  <c r="G424" i="12"/>
  <c r="AA424" i="12" s="1"/>
  <c r="Z182" i="12"/>
  <c r="AA182" i="12" s="1"/>
  <c r="Z300" i="12"/>
  <c r="G399" i="12"/>
  <c r="T399" i="12" s="1"/>
  <c r="G447" i="12"/>
  <c r="G176" i="12"/>
  <c r="G350" i="12"/>
  <c r="G573" i="12"/>
  <c r="T573" i="12" s="1"/>
  <c r="G263" i="12"/>
  <c r="N263" i="12" s="1"/>
  <c r="G427" i="12"/>
  <c r="T427" i="12" s="1"/>
  <c r="G170" i="12"/>
  <c r="N170" i="12" s="1"/>
  <c r="G217" i="12"/>
  <c r="G249" i="12"/>
  <c r="T249" i="12" s="1"/>
  <c r="G314" i="12"/>
  <c r="T314" i="12" s="1"/>
  <c r="G257" i="12"/>
  <c r="N257" i="12" s="1"/>
  <c r="G396" i="12"/>
  <c r="G508" i="12"/>
  <c r="G395" i="12"/>
  <c r="AA395" i="12" s="1"/>
  <c r="G387" i="12"/>
  <c r="T387" i="12" s="1"/>
  <c r="G402" i="12"/>
  <c r="T402" i="12" s="1"/>
  <c r="G477" i="12"/>
  <c r="N477" i="12" s="1"/>
  <c r="G496" i="12"/>
  <c r="N496" i="12" s="1"/>
  <c r="G316" i="12"/>
  <c r="G189" i="12"/>
  <c r="G209" i="12"/>
  <c r="G267" i="12"/>
  <c r="T267" i="12" s="1"/>
  <c r="G259" i="12"/>
  <c r="N259" i="12" s="1"/>
  <c r="G285" i="12"/>
  <c r="N285" i="12" s="1"/>
  <c r="G324" i="12"/>
  <c r="G521" i="12"/>
  <c r="G317" i="12"/>
  <c r="T317" i="12" s="1"/>
  <c r="G279" i="12"/>
  <c r="T279" i="12" s="1"/>
  <c r="G340" i="12"/>
  <c r="T340" i="12" s="1"/>
  <c r="G262" i="12"/>
  <c r="N262" i="12" s="1"/>
  <c r="Z330" i="12"/>
  <c r="G575" i="12"/>
  <c r="Z391" i="12"/>
  <c r="G276" i="12"/>
  <c r="G298" i="12"/>
  <c r="N347" i="12"/>
  <c r="G385" i="12"/>
  <c r="G466" i="12"/>
  <c r="N466" i="12" s="1"/>
  <c r="G468" i="12"/>
  <c r="T468" i="12" s="1"/>
  <c r="G482" i="12"/>
  <c r="T482" i="12" s="1"/>
  <c r="G515" i="12"/>
  <c r="G561" i="12"/>
  <c r="G417" i="12"/>
  <c r="T417" i="12" s="1"/>
  <c r="Z397" i="12"/>
  <c r="G319" i="12"/>
  <c r="G284" i="12"/>
  <c r="T284" i="12" s="1"/>
  <c r="G266" i="12"/>
  <c r="T266" i="12" s="1"/>
  <c r="G372" i="12"/>
  <c r="T372" i="12" s="1"/>
  <c r="G273" i="12"/>
  <c r="T273" i="12" s="1"/>
  <c r="G533" i="12"/>
  <c r="T533" i="12" s="1"/>
  <c r="G433" i="12"/>
  <c r="G565" i="12"/>
  <c r="G422" i="12"/>
  <c r="T422" i="12" s="1"/>
  <c r="Z464" i="12"/>
  <c r="AA464" i="12" s="1"/>
  <c r="Z543" i="12"/>
  <c r="Z502" i="12"/>
  <c r="G518" i="12"/>
  <c r="T518" i="12" s="1"/>
  <c r="G201" i="12"/>
  <c r="T201" i="12" s="1"/>
  <c r="G363" i="12"/>
  <c r="T363" i="12" s="1"/>
  <c r="G322" i="12"/>
  <c r="T322" i="12" s="1"/>
  <c r="G344" i="12"/>
  <c r="T344" i="12" s="1"/>
  <c r="G379" i="12"/>
  <c r="G360" i="12"/>
  <c r="Z190" i="12"/>
  <c r="Z186" i="12"/>
  <c r="G440" i="12"/>
  <c r="T440" i="12" s="1"/>
  <c r="G177" i="12"/>
  <c r="N177" i="12" s="1"/>
  <c r="G174" i="12"/>
  <c r="N174" i="12" s="1"/>
  <c r="G198" i="12"/>
  <c r="N198" i="12" s="1"/>
  <c r="G220" i="12"/>
  <c r="T220" i="12" s="1"/>
  <c r="G288" i="12"/>
  <c r="G304" i="12"/>
  <c r="G429" i="12"/>
  <c r="G436" i="12"/>
  <c r="N436" i="12" s="1"/>
  <c r="G442" i="12"/>
  <c r="N442" i="12" s="1"/>
  <c r="Z546" i="12"/>
  <c r="G543" i="12"/>
  <c r="Z257" i="12"/>
  <c r="G392" i="12"/>
  <c r="G243" i="12"/>
  <c r="T243" i="12" s="1"/>
  <c r="G179" i="12"/>
  <c r="N179" i="12" s="1"/>
  <c r="G194" i="12"/>
  <c r="G293" i="12"/>
  <c r="N293" i="12" s="1"/>
  <c r="G253" i="12"/>
  <c r="AA253" i="12" s="1"/>
  <c r="G229" i="12"/>
  <c r="N229" i="12" s="1"/>
  <c r="G354" i="12"/>
  <c r="N354" i="12" s="1"/>
  <c r="G394" i="12"/>
  <c r="T394" i="12" s="1"/>
  <c r="N418" i="12"/>
  <c r="Z212" i="12"/>
  <c r="Z189" i="12"/>
  <c r="AA189" i="12" s="1"/>
  <c r="G490" i="12"/>
  <c r="T490" i="12" s="1"/>
  <c r="Z318" i="12"/>
  <c r="AA318" i="12" s="1"/>
  <c r="G527" i="12"/>
  <c r="N527" i="12" s="1"/>
  <c r="G390" i="12"/>
  <c r="N390" i="12" s="1"/>
  <c r="G431" i="12"/>
  <c r="T431" i="12" s="1"/>
  <c r="G555" i="12"/>
  <c r="T555" i="12" s="1"/>
  <c r="G215" i="12"/>
  <c r="T215" i="12" s="1"/>
  <c r="G404" i="12"/>
  <c r="T404" i="12" s="1"/>
  <c r="G492" i="12"/>
  <c r="Z381" i="12"/>
  <c r="Z255" i="12"/>
  <c r="Z256" i="12"/>
  <c r="T463" i="12"/>
  <c r="G271" i="12"/>
  <c r="T271" i="12" s="1"/>
  <c r="G272" i="12"/>
  <c r="T272" i="12" s="1"/>
  <c r="N401" i="12"/>
  <c r="Z289" i="12"/>
  <c r="G528" i="12"/>
  <c r="N528" i="12" s="1"/>
  <c r="Z500" i="12"/>
  <c r="N364" i="12"/>
  <c r="Z435" i="12"/>
  <c r="AA435" i="12" s="1"/>
  <c r="Z506" i="12"/>
  <c r="Z555" i="12"/>
  <c r="Z540" i="12"/>
  <c r="Z544" i="12"/>
  <c r="Z460" i="12"/>
  <c r="N486" i="12"/>
  <c r="Z437" i="12"/>
  <c r="Z417" i="12"/>
  <c r="Z447" i="12"/>
  <c r="Z553" i="12"/>
  <c r="Z277" i="12"/>
  <c r="Z565" i="12"/>
  <c r="Z550" i="12"/>
  <c r="Z448" i="12"/>
  <c r="Z430" i="12"/>
  <c r="Z442" i="12"/>
  <c r="Z236" i="12"/>
  <c r="Z419" i="12"/>
  <c r="Z569" i="12"/>
  <c r="G563" i="12"/>
  <c r="Z429" i="12"/>
  <c r="Z577" i="12"/>
  <c r="G476" i="12"/>
  <c r="T476" i="12" s="1"/>
  <c r="G576" i="12"/>
  <c r="T576" i="12" s="1"/>
  <c r="Z449" i="12"/>
  <c r="G361" i="12"/>
  <c r="T361" i="12" s="1"/>
  <c r="G362" i="12"/>
  <c r="T362" i="12" s="1"/>
  <c r="G489" i="12"/>
  <c r="N489" i="12" s="1"/>
  <c r="Z562" i="12"/>
  <c r="Z213" i="12"/>
  <c r="G320" i="12"/>
  <c r="Z409" i="12"/>
  <c r="Z489" i="12"/>
  <c r="Z348" i="12"/>
  <c r="AA348" i="12" s="1"/>
  <c r="Z224" i="12"/>
  <c r="AA224" i="12" s="1"/>
  <c r="G345" i="12"/>
  <c r="Z463" i="12"/>
  <c r="AA463" i="12" s="1"/>
  <c r="Z530" i="12"/>
  <c r="AA530" i="12" s="1"/>
  <c r="Z457" i="12"/>
  <c r="AA457" i="12" s="1"/>
  <c r="Z515" i="12"/>
  <c r="Z206" i="12"/>
  <c r="Z488" i="12"/>
  <c r="Z354" i="12"/>
  <c r="Z237" i="12"/>
  <c r="Z503" i="12"/>
  <c r="Z431" i="12"/>
  <c r="G556" i="12"/>
  <c r="G475" i="12"/>
  <c r="G570" i="12"/>
  <c r="T570" i="12" s="1"/>
  <c r="G571" i="12"/>
  <c r="T571" i="12" s="1"/>
  <c r="Z388" i="12"/>
  <c r="Z387" i="12"/>
  <c r="AA564" i="12"/>
  <c r="T564" i="12"/>
  <c r="G531" i="12"/>
  <c r="T531" i="12" s="1"/>
  <c r="G532" i="12"/>
  <c r="T532" i="12" s="1"/>
  <c r="T244" i="12"/>
  <c r="G382" i="12"/>
  <c r="G381" i="12"/>
  <c r="G261" i="12"/>
  <c r="N261" i="12" s="1"/>
  <c r="T333" i="12"/>
  <c r="G308" i="12"/>
  <c r="T308" i="12" s="1"/>
  <c r="G309" i="12"/>
  <c r="T309" i="12" s="1"/>
  <c r="G577" i="12"/>
  <c r="T577" i="12" s="1"/>
  <c r="G383" i="12"/>
  <c r="G384" i="12"/>
  <c r="T384" i="12" s="1"/>
  <c r="G366" i="12"/>
  <c r="G367" i="12"/>
  <c r="T367" i="12" s="1"/>
  <c r="G405" i="12"/>
  <c r="T405" i="12" s="1"/>
  <c r="G485" i="12"/>
  <c r="T485" i="12" s="1"/>
  <c r="Z575" i="12"/>
  <c r="Z294" i="12"/>
  <c r="Z295" i="12"/>
  <c r="Z415" i="12"/>
  <c r="G444" i="12"/>
  <c r="T444" i="12" s="1"/>
  <c r="G393" i="12"/>
  <c r="T393" i="12" s="1"/>
  <c r="G211" i="12"/>
  <c r="AA211" i="12" s="1"/>
  <c r="Z554" i="12"/>
  <c r="G397" i="12"/>
  <c r="G509" i="12"/>
  <c r="G553" i="12"/>
  <c r="N553" i="12" s="1"/>
  <c r="G552" i="12"/>
  <c r="N552" i="12" s="1"/>
  <c r="Z455" i="12"/>
  <c r="Z456" i="12"/>
  <c r="Z398" i="12"/>
  <c r="Z552" i="12"/>
  <c r="AA364" i="12"/>
  <c r="Z425" i="12"/>
  <c r="AA378" i="12"/>
  <c r="Z312" i="12"/>
  <c r="G216" i="12"/>
  <c r="Z511" i="12"/>
  <c r="AA511" i="12" s="1"/>
  <c r="Z523" i="12"/>
  <c r="Z444" i="12"/>
  <c r="Z570" i="12"/>
  <c r="G539" i="12"/>
  <c r="Z406" i="12"/>
  <c r="Z416" i="12"/>
  <c r="G312" i="12"/>
  <c r="T312" i="12" s="1"/>
  <c r="Z536" i="12"/>
  <c r="W233" i="12"/>
  <c r="W319" i="12"/>
  <c r="X194" i="12"/>
  <c r="M345" i="12"/>
  <c r="V319" i="12"/>
  <c r="X401" i="12"/>
  <c r="M283" i="12"/>
  <c r="N283" i="12" s="1"/>
  <c r="M279" i="12"/>
  <c r="W245" i="12"/>
  <c r="X303" i="12"/>
  <c r="Z450" i="12"/>
  <c r="AA450" i="12" s="1"/>
  <c r="Z451" i="12"/>
  <c r="AA451" i="12" s="1"/>
  <c r="Z350" i="12"/>
  <c r="Z351" i="12"/>
  <c r="G268" i="12"/>
  <c r="N268" i="12" s="1"/>
  <c r="G305" i="12"/>
  <c r="N305" i="12" s="1"/>
  <c r="Z465" i="12"/>
  <c r="AA465" i="12" s="1"/>
  <c r="G502" i="12"/>
  <c r="G503" i="12"/>
  <c r="Z497" i="12"/>
  <c r="Z498" i="12"/>
  <c r="Z512" i="12"/>
  <c r="AA512" i="12" s="1"/>
  <c r="Z353" i="12"/>
  <c r="AA353" i="12" s="1"/>
  <c r="V194" i="12"/>
  <c r="Z302" i="12"/>
  <c r="W401" i="12"/>
  <c r="X212" i="12"/>
  <c r="G416" i="12"/>
  <c r="N416" i="12" s="1"/>
  <c r="Z438" i="12"/>
  <c r="Z229" i="12"/>
  <c r="Z443" i="12"/>
  <c r="G470" i="12"/>
  <c r="Z514" i="12"/>
  <c r="AA514" i="12" s="1"/>
  <c r="Z567" i="12"/>
  <c r="X178" i="12"/>
  <c r="W178" i="12"/>
  <c r="W214" i="12"/>
  <c r="X214" i="12"/>
  <c r="W226" i="12"/>
  <c r="M226" i="12"/>
  <c r="V275" i="12"/>
  <c r="M275" i="12"/>
  <c r="W275" i="12"/>
  <c r="M299" i="12"/>
  <c r="W299" i="12"/>
  <c r="V335" i="12"/>
  <c r="M335" i="12"/>
  <c r="N335" i="12" s="1"/>
  <c r="X335" i="12"/>
  <c r="M371" i="12"/>
  <c r="N371" i="12" s="1"/>
  <c r="W371" i="12"/>
  <c r="X371" i="12"/>
  <c r="V383" i="12"/>
  <c r="W383" i="12"/>
  <c r="X383" i="12"/>
  <c r="X421" i="12"/>
  <c r="V421" i="12"/>
  <c r="M457" i="12"/>
  <c r="N457" i="12" s="1"/>
  <c r="W457" i="12"/>
  <c r="V481" i="12"/>
  <c r="M481" i="12"/>
  <c r="W481" i="12"/>
  <c r="X481" i="12"/>
  <c r="X505" i="12"/>
  <c r="V505" i="12"/>
  <c r="M517" i="12"/>
  <c r="N517" i="12" s="1"/>
  <c r="V517" i="12"/>
  <c r="X517" i="12"/>
  <c r="W529" i="12"/>
  <c r="X529" i="12"/>
  <c r="V541" i="12"/>
  <c r="W541" i="12"/>
  <c r="M577" i="12"/>
  <c r="V577" i="12"/>
  <c r="W577" i="12"/>
  <c r="X577" i="12"/>
  <c r="W173" i="12"/>
  <c r="X173" i="12"/>
  <c r="M209" i="12"/>
  <c r="N209" i="12" s="1"/>
  <c r="V270" i="12"/>
  <c r="X270" i="12"/>
  <c r="X342" i="12"/>
  <c r="V342" i="12"/>
  <c r="W342" i="12"/>
  <c r="M342" i="12"/>
  <c r="V414" i="12"/>
  <c r="W414" i="12"/>
  <c r="X414" i="12"/>
  <c r="W462" i="12"/>
  <c r="V462" i="12"/>
  <c r="W486" i="12"/>
  <c r="V486" i="12"/>
  <c r="X486" i="12"/>
  <c r="M510" i="12"/>
  <c r="V510" i="12"/>
  <c r="W510" i="12"/>
  <c r="X510" i="12"/>
  <c r="X534" i="12"/>
  <c r="V534" i="12"/>
  <c r="W558" i="12"/>
  <c r="M558" i="12"/>
  <c r="V558" i="12"/>
  <c r="X558" i="12"/>
  <c r="V570" i="12"/>
  <c r="X570" i="12"/>
  <c r="M570" i="12"/>
  <c r="Z563" i="12"/>
  <c r="Z265" i="12"/>
  <c r="AA265" i="12" s="1"/>
  <c r="X202" i="12"/>
  <c r="X279" i="12"/>
  <c r="G303" i="12"/>
  <c r="Z461" i="12"/>
  <c r="Z545" i="12"/>
  <c r="Z477" i="12"/>
  <c r="M407" i="12"/>
  <c r="W407" i="12"/>
  <c r="X407" i="12"/>
  <c r="W168" i="12"/>
  <c r="X168" i="12"/>
  <c r="W216" i="12"/>
  <c r="X216" i="12"/>
  <c r="V228" i="12"/>
  <c r="W228" i="12"/>
  <c r="X228" i="12"/>
  <c r="V265" i="12"/>
  <c r="X265" i="12"/>
  <c r="M277" i="12"/>
  <c r="V277" i="12"/>
  <c r="W277" i="12"/>
  <c r="X277" i="12"/>
  <c r="M289" i="12"/>
  <c r="W289" i="12"/>
  <c r="X301" i="12"/>
  <c r="M301" i="12"/>
  <c r="M313" i="12"/>
  <c r="W337" i="12"/>
  <c r="X337" i="12"/>
  <c r="X349" i="12"/>
  <c r="M373" i="12"/>
  <c r="N373" i="12" s="1"/>
  <c r="V373" i="12"/>
  <c r="W373" i="12"/>
  <c r="X373" i="12"/>
  <c r="M385" i="12"/>
  <c r="W385" i="12"/>
  <c r="X385" i="12"/>
  <c r="M423" i="12"/>
  <c r="V423" i="12"/>
  <c r="M435" i="12"/>
  <c r="N435" i="12" s="1"/>
  <c r="W435" i="12"/>
  <c r="W495" i="12"/>
  <c r="X495" i="12"/>
  <c r="V507" i="12"/>
  <c r="X507" i="12"/>
  <c r="V543" i="12"/>
  <c r="W543" i="12"/>
  <c r="W567" i="12"/>
  <c r="X567" i="12"/>
  <c r="X199" i="12"/>
  <c r="W236" i="12"/>
  <c r="X236" i="12"/>
  <c r="V236" i="12"/>
  <c r="W296" i="12"/>
  <c r="M332" i="12"/>
  <c r="V356" i="12"/>
  <c r="W356" i="12"/>
  <c r="M368" i="12"/>
  <c r="V368" i="12"/>
  <c r="X368" i="12"/>
  <c r="W380" i="12"/>
  <c r="X380" i="12"/>
  <c r="X392" i="12"/>
  <c r="X404" i="12"/>
  <c r="W416" i="12"/>
  <c r="X416" i="12"/>
  <c r="X428" i="12"/>
  <c r="W428" i="12"/>
  <c r="M464" i="12"/>
  <c r="N464" i="12" s="1"/>
  <c r="X464" i="12"/>
  <c r="M500" i="12"/>
  <c r="W512" i="12"/>
  <c r="M512" i="12"/>
  <c r="N512" i="12" s="1"/>
  <c r="V524" i="12"/>
  <c r="M524" i="12"/>
  <c r="M536" i="12"/>
  <c r="V536" i="12"/>
  <c r="W536" i="12"/>
  <c r="X536" i="12"/>
  <c r="W548" i="12"/>
  <c r="X548" i="12"/>
  <c r="M548" i="12"/>
  <c r="V548" i="12"/>
  <c r="Z484" i="12"/>
  <c r="Z402" i="12"/>
  <c r="W218" i="12"/>
  <c r="M218" i="12"/>
  <c r="M243" i="12"/>
  <c r="N243" i="12" s="1"/>
  <c r="V243" i="12"/>
  <c r="W243" i="12"/>
  <c r="X243" i="12"/>
  <c r="W255" i="12"/>
  <c r="V255" i="12"/>
  <c r="X255" i="12"/>
  <c r="W267" i="12"/>
  <c r="X267" i="12"/>
  <c r="M267" i="12"/>
  <c r="M327" i="12"/>
  <c r="W327" i="12"/>
  <c r="M351" i="12"/>
  <c r="W351" i="12"/>
  <c r="V375" i="12"/>
  <c r="X375" i="12"/>
  <c r="M375" i="12"/>
  <c r="M387" i="12"/>
  <c r="V387" i="12"/>
  <c r="X387" i="12"/>
  <c r="W413" i="12"/>
  <c r="X413" i="12"/>
  <c r="X425" i="12"/>
  <c r="V509" i="12"/>
  <c r="M509" i="12"/>
  <c r="W509" i="12"/>
  <c r="X509" i="12"/>
  <c r="V545" i="12"/>
  <c r="W250" i="12"/>
  <c r="X250" i="12"/>
  <c r="M274" i="12"/>
  <c r="N274" i="12" s="1"/>
  <c r="W274" i="12"/>
  <c r="V274" i="12"/>
  <c r="X274" i="12"/>
  <c r="V370" i="12"/>
  <c r="X370" i="12"/>
  <c r="M382" i="12"/>
  <c r="W382" i="12"/>
  <c r="X382" i="12"/>
  <c r="V430" i="12"/>
  <c r="X430" i="12"/>
  <c r="V454" i="12"/>
  <c r="X454" i="12"/>
  <c r="M490" i="12"/>
  <c r="N490" i="12" s="1"/>
  <c r="X490" i="12"/>
  <c r="V490" i="12"/>
  <c r="W490" i="12"/>
  <c r="W502" i="12"/>
  <c r="W562" i="12"/>
  <c r="X562" i="12"/>
  <c r="G313" i="12"/>
  <c r="Z401" i="12"/>
  <c r="AA401" i="12" s="1"/>
  <c r="W208" i="12"/>
  <c r="M220" i="12"/>
  <c r="V220" i="12"/>
  <c r="W220" i="12"/>
  <c r="X220" i="12"/>
  <c r="V245" i="12"/>
  <c r="M245" i="12"/>
  <c r="W257" i="12"/>
  <c r="X257" i="12"/>
  <c r="W269" i="12"/>
  <c r="M269" i="12"/>
  <c r="M281" i="12"/>
  <c r="X305" i="12"/>
  <c r="V329" i="12"/>
  <c r="W329" i="12"/>
  <c r="X329" i="12"/>
  <c r="V341" i="12"/>
  <c r="M341" i="12"/>
  <c r="W341" i="12"/>
  <c r="M353" i="12"/>
  <c r="N353" i="12" s="1"/>
  <c r="W353" i="12"/>
  <c r="X353" i="12"/>
  <c r="W389" i="12"/>
  <c r="X389" i="12"/>
  <c r="X451" i="12"/>
  <c r="W451" i="12"/>
  <c r="X463" i="12"/>
  <c r="V463" i="12"/>
  <c r="W463" i="12"/>
  <c r="X487" i="12"/>
  <c r="M487" i="12"/>
  <c r="N487" i="12" s="1"/>
  <c r="W487" i="12"/>
  <c r="X535" i="12"/>
  <c r="M535" i="12"/>
  <c r="N535" i="12" s="1"/>
  <c r="V535" i="12"/>
  <c r="W535" i="12"/>
  <c r="W264" i="12"/>
  <c r="M264" i="12"/>
  <c r="X264" i="12"/>
  <c r="W276" i="12"/>
  <c r="M276" i="12"/>
  <c r="V276" i="12"/>
  <c r="X276" i="12"/>
  <c r="M288" i="12"/>
  <c r="X288" i="12"/>
  <c r="X300" i="12"/>
  <c r="M312" i="12"/>
  <c r="V312" i="12"/>
  <c r="W312" i="12"/>
  <c r="X312" i="12"/>
  <c r="V324" i="12"/>
  <c r="W324" i="12"/>
  <c r="M348" i="12"/>
  <c r="N348" i="12" s="1"/>
  <c r="V348" i="12"/>
  <c r="X348" i="12"/>
  <c r="M372" i="12"/>
  <c r="V372" i="12"/>
  <c r="X372" i="12"/>
  <c r="M384" i="12"/>
  <c r="V384" i="12"/>
  <c r="X420" i="12"/>
  <c r="V420" i="12"/>
  <c r="W444" i="12"/>
  <c r="X444" i="12"/>
  <c r="W480" i="12"/>
  <c r="M480" i="12"/>
  <c r="N480" i="12" s="1"/>
  <c r="M516" i="12"/>
  <c r="V516" i="12"/>
  <c r="W516" i="12"/>
  <c r="X516" i="12"/>
  <c r="M564" i="12"/>
  <c r="N564" i="12" s="1"/>
  <c r="W564" i="12"/>
  <c r="X576" i="12"/>
  <c r="M576" i="12"/>
  <c r="V576" i="12"/>
  <c r="W576" i="12"/>
  <c r="G548" i="12"/>
  <c r="G208" i="12"/>
  <c r="N208" i="12" s="1"/>
  <c r="X186" i="12"/>
  <c r="W210" i="12"/>
  <c r="V210" i="12"/>
  <c r="M222" i="12"/>
  <c r="W222" i="12"/>
  <c r="V235" i="12"/>
  <c r="W235" i="12"/>
  <c r="X235" i="12"/>
  <c r="M235" i="12"/>
  <c r="V247" i="12"/>
  <c r="M247" i="12"/>
  <c r="X247" i="12"/>
  <c r="M295" i="12"/>
  <c r="W307" i="12"/>
  <c r="X307" i="12"/>
  <c r="M331" i="12"/>
  <c r="N331" i="12" s="1"/>
  <c r="X331" i="12"/>
  <c r="V343" i="12"/>
  <c r="X343" i="12"/>
  <c r="V367" i="12"/>
  <c r="M367" i="12"/>
  <c r="W367" i="12"/>
  <c r="X367" i="12"/>
  <c r="M379" i="12"/>
  <c r="N379" i="12" s="1"/>
  <c r="V379" i="12"/>
  <c r="W379" i="12"/>
  <c r="X379" i="12"/>
  <c r="X403" i="12"/>
  <c r="V429" i="12"/>
  <c r="M429" i="12"/>
  <c r="W501" i="12"/>
  <c r="M537" i="12"/>
  <c r="W537" i="12"/>
  <c r="M573" i="12"/>
  <c r="V573" i="12"/>
  <c r="X573" i="12"/>
  <c r="V217" i="12"/>
  <c r="X217" i="12"/>
  <c r="W217" i="12"/>
  <c r="M242" i="12"/>
  <c r="W242" i="12"/>
  <c r="V242" i="12"/>
  <c r="M254" i="12"/>
  <c r="X266" i="12"/>
  <c r="W266" i="12"/>
  <c r="V278" i="12"/>
  <c r="M278" i="12"/>
  <c r="X278" i="12"/>
  <c r="X362" i="12"/>
  <c r="M362" i="12"/>
  <c r="N362" i="12" s="1"/>
  <c r="M374" i="12"/>
  <c r="V374" i="12"/>
  <c r="W374" i="12"/>
  <c r="X374" i="12"/>
  <c r="M386" i="12"/>
  <c r="V386" i="12"/>
  <c r="W386" i="12"/>
  <c r="X386" i="12"/>
  <c r="M410" i="12"/>
  <c r="X410" i="12"/>
  <c r="W446" i="12"/>
  <c r="X446" i="12"/>
  <c r="M506" i="12"/>
  <c r="X506" i="12"/>
  <c r="W530" i="12"/>
  <c r="V530" i="12"/>
  <c r="M542" i="12"/>
  <c r="N542" i="12" s="1"/>
  <c r="V542" i="12"/>
  <c r="W542" i="12"/>
  <c r="X542" i="12"/>
  <c r="M554" i="12"/>
  <c r="N554" i="12" s="1"/>
  <c r="W554" i="12"/>
  <c r="X554" i="12"/>
  <c r="W176" i="12"/>
  <c r="X176" i="12"/>
  <c r="W237" i="12"/>
  <c r="X237" i="12"/>
  <c r="M249" i="12"/>
  <c r="V249" i="12"/>
  <c r="W249" i="12"/>
  <c r="X249" i="12"/>
  <c r="M297" i="12"/>
  <c r="V321" i="12"/>
  <c r="M321" i="12"/>
  <c r="M333" i="12"/>
  <c r="N333" i="12" s="1"/>
  <c r="W333" i="12"/>
  <c r="W357" i="12"/>
  <c r="X357" i="12"/>
  <c r="M357" i="12"/>
  <c r="V357" i="12"/>
  <c r="V381" i="12"/>
  <c r="X381" i="12"/>
  <c r="X467" i="12"/>
  <c r="V491" i="12"/>
  <c r="X491" i="12"/>
  <c r="M551" i="12"/>
  <c r="W551" i="12"/>
  <c r="X551" i="12"/>
  <c r="V183" i="12"/>
  <c r="X183" i="12"/>
  <c r="V195" i="12"/>
  <c r="M232" i="12"/>
  <c r="X232" i="12"/>
  <c r="M244" i="12"/>
  <c r="N244" i="12" s="1"/>
  <c r="W280" i="12"/>
  <c r="X280" i="12"/>
  <c r="V292" i="12"/>
  <c r="X292" i="12"/>
  <c r="M292" i="12"/>
  <c r="W304" i="12"/>
  <c r="M304" i="12"/>
  <c r="N304" i="12" s="1"/>
  <c r="M352" i="12"/>
  <c r="V352" i="12"/>
  <c r="X352" i="12"/>
  <c r="V364" i="12"/>
  <c r="X364" i="12"/>
  <c r="V388" i="12"/>
  <c r="X388" i="12"/>
  <c r="X400" i="12"/>
  <c r="X412" i="12"/>
  <c r="V436" i="12"/>
  <c r="X436" i="12"/>
  <c r="X496" i="12"/>
  <c r="V532" i="12"/>
  <c r="W532" i="12"/>
  <c r="X532" i="12"/>
  <c r="M532" i="12"/>
  <c r="V544" i="12"/>
  <c r="M544" i="12"/>
  <c r="X544" i="12"/>
  <c r="N519" i="12"/>
  <c r="Z420" i="12"/>
  <c r="Z421" i="12"/>
  <c r="Z520" i="12"/>
  <c r="AA520" i="12" s="1"/>
  <c r="Z521" i="12"/>
  <c r="AA521" i="12" s="1"/>
  <c r="Z178" i="12"/>
  <c r="Z177" i="12"/>
  <c r="Z445" i="12"/>
  <c r="Z200" i="12"/>
  <c r="Z201" i="12"/>
  <c r="G501" i="12"/>
  <c r="AA501" i="12" s="1"/>
  <c r="Z504" i="12"/>
  <c r="Z439" i="12"/>
  <c r="G269" i="12"/>
  <c r="AA269" i="12" s="1"/>
  <c r="G277" i="12"/>
  <c r="T277" i="12" s="1"/>
  <c r="N356" i="12"/>
  <c r="Z534" i="12"/>
  <c r="Z533" i="12"/>
  <c r="Z226" i="12"/>
  <c r="Z227" i="12"/>
  <c r="Z469" i="12"/>
  <c r="Z468" i="12"/>
  <c r="Z407" i="12"/>
  <c r="AA407" i="12" s="1"/>
  <c r="Z422" i="12"/>
  <c r="Z423" i="12"/>
  <c r="G544" i="12"/>
  <c r="G574" i="12"/>
  <c r="AA574" i="12" s="1"/>
  <c r="Z541" i="12"/>
  <c r="AA541" i="12" s="1"/>
  <c r="Z173" i="12"/>
  <c r="Z174" i="12"/>
  <c r="Z482" i="12"/>
  <c r="Z320" i="12"/>
  <c r="N538" i="12"/>
  <c r="Z513" i="12"/>
  <c r="Z426" i="12"/>
  <c r="Z559" i="12"/>
  <c r="Z518" i="12"/>
  <c r="AA518" i="12" s="1"/>
  <c r="Z440" i="12"/>
  <c r="Z188" i="12"/>
  <c r="AA188" i="12" s="1"/>
  <c r="Z306" i="12"/>
  <c r="Z493" i="12"/>
  <c r="Z462" i="12"/>
  <c r="Z432" i="12"/>
  <c r="AA432" i="12" s="1"/>
  <c r="Z193" i="12"/>
  <c r="G278" i="12"/>
  <c r="Z180" i="12"/>
  <c r="AA519" i="12"/>
  <c r="Z510" i="12"/>
  <c r="Z505" i="12"/>
  <c r="Z558" i="12"/>
  <c r="Z538" i="12"/>
  <c r="AA538" i="12" s="1"/>
  <c r="Z454" i="12"/>
  <c r="Z204" i="12"/>
  <c r="Z297" i="12"/>
  <c r="G292" i="12"/>
  <c r="Z561" i="12"/>
  <c r="AA561" i="12" s="1"/>
  <c r="Z250" i="12"/>
  <c r="Z494" i="12"/>
  <c r="AA494" i="12" s="1"/>
  <c r="Z194" i="12"/>
  <c r="AA194" i="12" s="1"/>
  <c r="Z176" i="12"/>
  <c r="AA176" i="12" s="1"/>
  <c r="Z278" i="12"/>
  <c r="Z258" i="12"/>
  <c r="G454" i="12"/>
  <c r="N454" i="12" s="1"/>
  <c r="Z230" i="12"/>
  <c r="Z428" i="12"/>
  <c r="Z517" i="12"/>
  <c r="AA517" i="12" s="1"/>
  <c r="Z276" i="12"/>
  <c r="Z476" i="12"/>
  <c r="Z239" i="12"/>
  <c r="Z446" i="12"/>
  <c r="Z516" i="12"/>
  <c r="Z571" i="12"/>
  <c r="AA571" i="12" s="1"/>
  <c r="Z467" i="12"/>
  <c r="Z459" i="12"/>
  <c r="Z537" i="12"/>
  <c r="Z547" i="12"/>
  <c r="Z573" i="12"/>
  <c r="Z452" i="12"/>
  <c r="AA452" i="12" s="1"/>
  <c r="Z549" i="12"/>
  <c r="Z481" i="12"/>
  <c r="Z342" i="12"/>
  <c r="Z531" i="12"/>
  <c r="Z410" i="12"/>
  <c r="G286" i="12"/>
  <c r="N286" i="12" s="1"/>
  <c r="G264" i="12"/>
  <c r="AA264" i="12" s="1"/>
  <c r="G455" i="12"/>
  <c r="AA455" i="12" s="1"/>
  <c r="G562" i="12"/>
  <c r="AA562" i="12" s="1"/>
  <c r="G251" i="12"/>
  <c r="T251" i="12" s="1"/>
  <c r="G516" i="12"/>
  <c r="G388" i="12"/>
  <c r="T388" i="12" s="1"/>
  <c r="G389" i="12"/>
  <c r="G441" i="12"/>
  <c r="G522" i="12"/>
  <c r="T522" i="12" s="1"/>
  <c r="G430" i="12"/>
  <c r="AA430" i="12" s="1"/>
  <c r="G258" i="12"/>
  <c r="G178" i="12"/>
  <c r="N178" i="12" s="1"/>
  <c r="G294" i="12"/>
  <c r="T294" i="12" s="1"/>
  <c r="G355" i="12"/>
  <c r="N355" i="12" s="1"/>
  <c r="T330" i="12"/>
  <c r="N318" i="12"/>
  <c r="T318" i="12"/>
  <c r="AA554" i="12"/>
  <c r="N417" i="12"/>
  <c r="T560" i="12"/>
  <c r="G420" i="12"/>
  <c r="G421" i="12"/>
  <c r="N447" i="12"/>
  <c r="T447" i="12"/>
  <c r="G445" i="12"/>
  <c r="G446" i="12"/>
  <c r="N521" i="12"/>
  <c r="T521" i="12"/>
  <c r="N524" i="12"/>
  <c r="T524" i="12"/>
  <c r="T546" i="12"/>
  <c r="G437" i="12"/>
  <c r="N432" i="12"/>
  <c r="T432" i="12"/>
  <c r="T517" i="12"/>
  <c r="T435" i="12"/>
  <c r="T515" i="12"/>
  <c r="N515" i="12"/>
  <c r="T541" i="12"/>
  <c r="N541" i="12"/>
  <c r="N572" i="12"/>
  <c r="T572" i="12"/>
  <c r="G472" i="12"/>
  <c r="G473" i="12"/>
  <c r="G443" i="12"/>
  <c r="T491" i="12"/>
  <c r="N491" i="12"/>
  <c r="T494" i="12"/>
  <c r="N494" i="12"/>
  <c r="N575" i="12"/>
  <c r="T575" i="12"/>
  <c r="N427" i="12"/>
  <c r="G414" i="12"/>
  <c r="G415" i="12"/>
  <c r="G428" i="12"/>
  <c r="G448" i="12"/>
  <c r="G449" i="12"/>
  <c r="N456" i="12"/>
  <c r="T456" i="12"/>
  <c r="T480" i="12"/>
  <c r="AA480" i="12"/>
  <c r="AA500" i="12"/>
  <c r="N500" i="12"/>
  <c r="T500" i="12"/>
  <c r="T561" i="12"/>
  <c r="N561" i="12"/>
  <c r="AA578" i="12"/>
  <c r="N578" i="12"/>
  <c r="T578" i="12"/>
  <c r="N450" i="12"/>
  <c r="T450" i="12"/>
  <c r="G478" i="12"/>
  <c r="G467" i="12"/>
  <c r="T507" i="12"/>
  <c r="N507" i="12"/>
  <c r="AA507" i="12"/>
  <c r="N465" i="12"/>
  <c r="T465" i="12"/>
  <c r="T540" i="12"/>
  <c r="T426" i="12"/>
  <c r="T530" i="12"/>
  <c r="N530" i="12"/>
  <c r="G438" i="12"/>
  <c r="G439" i="12"/>
  <c r="G497" i="12"/>
  <c r="T509" i="12"/>
  <c r="T535" i="12"/>
  <c r="AA535" i="12"/>
  <c r="G568" i="12"/>
  <c r="G483" i="12"/>
  <c r="N534" i="12"/>
  <c r="T525" i="12"/>
  <c r="N525" i="12"/>
  <c r="AA525" i="12"/>
  <c r="G549" i="12"/>
  <c r="G550" i="12"/>
  <c r="T397" i="12"/>
  <c r="N397" i="12"/>
  <c r="AA397" i="12"/>
  <c r="T407" i="12"/>
  <c r="T396" i="12"/>
  <c r="N396" i="12"/>
  <c r="AA396" i="12"/>
  <c r="G403" i="12"/>
  <c r="G391" i="12"/>
  <c r="AA399" i="12"/>
  <c r="G412" i="12"/>
  <c r="G406" i="12"/>
  <c r="G400" i="12"/>
  <c r="N408" i="12"/>
  <c r="N394" i="12"/>
  <c r="T411" i="12"/>
  <c r="AA411" i="12"/>
  <c r="N411" i="12"/>
  <c r="G409" i="12"/>
  <c r="N316" i="12"/>
  <c r="T316" i="12"/>
  <c r="T334" i="12"/>
  <c r="G180" i="12"/>
  <c r="G181" i="12"/>
  <c r="G255" i="12"/>
  <c r="G256" i="12"/>
  <c r="G326" i="12"/>
  <c r="G327" i="12"/>
  <c r="T380" i="12"/>
  <c r="AA380" i="12"/>
  <c r="N380" i="12"/>
  <c r="G246" i="12"/>
  <c r="G247" i="12"/>
  <c r="G239" i="12"/>
  <c r="G240" i="12"/>
  <c r="G228" i="12"/>
  <c r="G227" i="12"/>
  <c r="N182" i="12"/>
  <c r="T182" i="12"/>
  <c r="T188" i="12"/>
  <c r="N188" i="12"/>
  <c r="G202" i="12"/>
  <c r="G203" i="12"/>
  <c r="G212" i="12"/>
  <c r="N298" i="12"/>
  <c r="T298" i="12"/>
  <c r="N265" i="12"/>
  <c r="T265" i="12"/>
  <c r="G342" i="12"/>
  <c r="G343" i="12"/>
  <c r="G359" i="12"/>
  <c r="G358" i="12"/>
  <c r="N369" i="12"/>
  <c r="T369" i="12"/>
  <c r="N338" i="12"/>
  <c r="T338" i="12"/>
  <c r="G210" i="12"/>
  <c r="T339" i="12"/>
  <c r="N339" i="12"/>
  <c r="N329" i="12"/>
  <c r="T329" i="12"/>
  <c r="AA329" i="12"/>
  <c r="AA385" i="12"/>
  <c r="T385" i="12"/>
  <c r="G281" i="12"/>
  <c r="G280" i="12"/>
  <c r="G325" i="12"/>
  <c r="G171" i="12"/>
  <c r="AA373" i="12"/>
  <c r="T373" i="12"/>
  <c r="N349" i="12"/>
  <c r="AA349" i="12"/>
  <c r="T349" i="12"/>
  <c r="G386" i="12"/>
  <c r="G310" i="12"/>
  <c r="G311" i="12"/>
  <c r="T348" i="12"/>
  <c r="AA170" i="12"/>
  <c r="G186" i="12"/>
  <c r="G187" i="12"/>
  <c r="N189" i="12"/>
  <c r="T189" i="12"/>
  <c r="AA214" i="12"/>
  <c r="N214" i="12"/>
  <c r="T214" i="12"/>
  <c r="N176" i="12"/>
  <c r="T176" i="12"/>
  <c r="G206" i="12"/>
  <c r="G207" i="12"/>
  <c r="G205" i="12"/>
  <c r="G204" i="12"/>
  <c r="T241" i="12"/>
  <c r="T209" i="12"/>
  <c r="G289" i="12"/>
  <c r="T353" i="12"/>
  <c r="G233" i="12"/>
  <c r="G234" i="12"/>
  <c r="G183" i="12"/>
  <c r="G184" i="12"/>
  <c r="T191" i="12"/>
  <c r="N191" i="12"/>
  <c r="T217" i="12"/>
  <c r="N217" i="12"/>
  <c r="AA217" i="12"/>
  <c r="T302" i="12"/>
  <c r="AA302" i="12"/>
  <c r="N302" i="12"/>
  <c r="G195" i="12"/>
  <c r="G196" i="12"/>
  <c r="G190" i="12"/>
  <c r="G219" i="12"/>
  <c r="G218" i="12"/>
  <c r="G230" i="12"/>
  <c r="G231" i="12"/>
  <c r="N236" i="12"/>
  <c r="T283" i="12"/>
  <c r="AA283" i="12"/>
  <c r="G270" i="12"/>
  <c r="T288" i="12"/>
  <c r="AA185" i="12"/>
  <c r="N185" i="12"/>
  <c r="T185" i="12"/>
  <c r="G221" i="12"/>
  <c r="G222" i="12"/>
  <c r="G252" i="12"/>
  <c r="G250" i="12"/>
  <c r="G315" i="12"/>
  <c r="N194" i="12"/>
  <c r="T194" i="12"/>
  <c r="G193" i="12"/>
  <c r="G175" i="12"/>
  <c r="G199" i="12"/>
  <c r="G260" i="12"/>
  <c r="G242" i="12"/>
  <c r="T350" i="12"/>
  <c r="N350" i="12"/>
  <c r="AA291" i="12"/>
  <c r="N291" i="12"/>
  <c r="T291" i="12"/>
  <c r="G375" i="12"/>
  <c r="G351" i="12"/>
  <c r="G377" i="12"/>
  <c r="G352" i="12"/>
  <c r="G295" i="12"/>
  <c r="G296" i="12"/>
  <c r="AA324" i="12"/>
  <c r="N324" i="12"/>
  <c r="T324" i="12"/>
  <c r="G299" i="12"/>
  <c r="AA304" i="12"/>
  <c r="T304" i="12"/>
  <c r="AA254" i="12" l="1"/>
  <c r="T229" i="12"/>
  <c r="N488" i="12"/>
  <c r="AA191" i="12"/>
  <c r="AA434" i="12"/>
  <c r="AA209" i="12"/>
  <c r="AA345" i="12"/>
  <c r="AA468" i="12"/>
  <c r="N282" i="12"/>
  <c r="N571" i="12"/>
  <c r="N468" i="12"/>
  <c r="AA229" i="12"/>
  <c r="AA365" i="12"/>
  <c r="AA226" i="12"/>
  <c r="AA447" i="12"/>
  <c r="N226" i="12"/>
  <c r="AA509" i="12"/>
  <c r="N536" i="12"/>
  <c r="AA366" i="12"/>
  <c r="N495" i="12"/>
  <c r="AA173" i="12"/>
  <c r="AA350" i="12"/>
  <c r="AA488" i="12"/>
  <c r="T248" i="12"/>
  <c r="T293" i="12"/>
  <c r="T345" i="12"/>
  <c r="N321" i="12"/>
  <c r="AA536" i="12"/>
  <c r="AA321" i="12"/>
  <c r="AA293" i="12"/>
  <c r="T198" i="12"/>
  <c r="AA442" i="12"/>
  <c r="N345" i="12"/>
  <c r="AA422" i="12"/>
  <c r="AA338" i="12"/>
  <c r="N290" i="12"/>
  <c r="N392" i="12"/>
  <c r="AA546" i="12"/>
  <c r="AA495" i="12"/>
  <c r="AA290" i="12"/>
  <c r="AA485" i="12"/>
  <c r="AA287" i="12"/>
  <c r="AA298" i="12"/>
  <c r="AA537" i="12"/>
  <c r="T442" i="12"/>
  <c r="AA305" i="12"/>
  <c r="N485" i="12"/>
  <c r="N537" i="12"/>
  <c r="N576" i="12"/>
  <c r="N387" i="12"/>
  <c r="AA456" i="12"/>
  <c r="N434" i="12"/>
  <c r="AA433" i="12"/>
  <c r="T305" i="12"/>
  <c r="N300" i="12"/>
  <c r="T552" i="12"/>
  <c r="AA261" i="12"/>
  <c r="T261" i="12"/>
  <c r="N506" i="12"/>
  <c r="AA328" i="12"/>
  <c r="T254" i="12"/>
  <c r="N253" i="12"/>
  <c r="T253" i="12"/>
  <c r="AA508" i="12"/>
  <c r="AA523" i="12"/>
  <c r="AA506" i="12"/>
  <c r="T496" i="12"/>
  <c r="AA545" i="12"/>
  <c r="T192" i="12"/>
  <c r="AA192" i="12"/>
  <c r="N482" i="12"/>
  <c r="AA496" i="12"/>
  <c r="AA559" i="12"/>
  <c r="AA301" i="12"/>
  <c r="AA376" i="12"/>
  <c r="AA471" i="12"/>
  <c r="T398" i="12"/>
  <c r="AA398" i="12"/>
  <c r="N301" i="12"/>
  <c r="T376" i="12"/>
  <c r="N471" i="12"/>
  <c r="N254" i="12"/>
  <c r="AA482" i="12"/>
  <c r="N385" i="12"/>
  <c r="AA552" i="12"/>
  <c r="N425" i="12"/>
  <c r="N173" i="12"/>
  <c r="N357" i="12"/>
  <c r="AA493" i="12"/>
  <c r="N279" i="12"/>
  <c r="AA357" i="12"/>
  <c r="AA499" i="12"/>
  <c r="AA461" i="12"/>
  <c r="N493" i="12"/>
  <c r="AA300" i="12"/>
  <c r="AA198" i="12"/>
  <c r="AA425" i="12"/>
  <c r="N523" i="12"/>
  <c r="AA336" i="12"/>
  <c r="AA297" i="12"/>
  <c r="AA576" i="12"/>
  <c r="AA319" i="12"/>
  <c r="AA245" i="12"/>
  <c r="AA323" i="12"/>
  <c r="AA410" i="12"/>
  <c r="AA423" i="12"/>
  <c r="AA556" i="12"/>
  <c r="T528" i="12"/>
  <c r="N410" i="12"/>
  <c r="AA528" i="12"/>
  <c r="N297" i="12"/>
  <c r="AA441" i="12"/>
  <c r="AA201" i="12"/>
  <c r="N423" i="12"/>
  <c r="N220" i="12"/>
  <c r="N276" i="12"/>
  <c r="AA320" i="12"/>
  <c r="AA444" i="12"/>
  <c r="AA330" i="12"/>
  <c r="AA220" i="12"/>
  <c r="T484" i="12"/>
  <c r="N510" i="12"/>
  <c r="N526" i="12"/>
  <c r="AA387" i="12"/>
  <c r="N393" i="12"/>
  <c r="T276" i="12"/>
  <c r="AA393" i="12"/>
  <c r="T501" i="12"/>
  <c r="AA558" i="12"/>
  <c r="AA440" i="12"/>
  <c r="AA526" i="12"/>
  <c r="N275" i="12"/>
  <c r="AA531" i="12"/>
  <c r="AA510" i="12"/>
  <c r="T259" i="12"/>
  <c r="AA527" i="12"/>
  <c r="N440" i="12"/>
  <c r="N558" i="12"/>
  <c r="T275" i="12"/>
  <c r="N577" i="12"/>
  <c r="AA484" i="12"/>
  <c r="AA262" i="12"/>
  <c r="T263" i="12"/>
  <c r="T527" i="12"/>
  <c r="AA481" i="12"/>
  <c r="AA263" i="12"/>
  <c r="AA577" i="12"/>
  <c r="AA276" i="12"/>
  <c r="N287" i="12"/>
  <c r="N407" i="12"/>
  <c r="AA529" i="12"/>
  <c r="AA294" i="12"/>
  <c r="N481" i="12"/>
  <c r="N529" i="12"/>
  <c r="AA322" i="12"/>
  <c r="N399" i="12"/>
  <c r="AA534" i="12"/>
  <c r="AA236" i="12"/>
  <c r="N332" i="12"/>
  <c r="AA316" i="12"/>
  <c r="AA524" i="12"/>
  <c r="AA282" i="12"/>
  <c r="N211" i="12"/>
  <c r="T211" i="12"/>
  <c r="N288" i="12"/>
  <c r="AA259" i="12"/>
  <c r="AA575" i="12"/>
  <c r="AA417" i="12"/>
  <c r="N429" i="12"/>
  <c r="N461" i="12"/>
  <c r="AA540" i="12"/>
  <c r="AA543" i="12"/>
  <c r="AA368" i="12"/>
  <c r="T236" i="12"/>
  <c r="T174" i="12"/>
  <c r="T368" i="12"/>
  <c r="AA215" i="12"/>
  <c r="T354" i="12"/>
  <c r="N312" i="12"/>
  <c r="AA313" i="12"/>
  <c r="AA460" i="12"/>
  <c r="AA288" i="12"/>
  <c r="AA277" i="12"/>
  <c r="N444" i="12"/>
  <c r="N372" i="12"/>
  <c r="N419" i="12"/>
  <c r="AA341" i="12"/>
  <c r="N308" i="12"/>
  <c r="T179" i="12"/>
  <c r="N200" i="12"/>
  <c r="AA479" i="12"/>
  <c r="AA513" i="12"/>
  <c r="N267" i="12"/>
  <c r="AA402" i="12"/>
  <c r="G566" i="12"/>
  <c r="N566" i="12" s="1"/>
  <c r="AA408" i="12"/>
  <c r="G567" i="12"/>
  <c r="AA567" i="12" s="1"/>
  <c r="AA308" i="12"/>
  <c r="N479" i="12"/>
  <c r="AA426" i="12"/>
  <c r="AA225" i="12"/>
  <c r="AA179" i="12"/>
  <c r="N341" i="12"/>
  <c r="AA267" i="12"/>
  <c r="AA200" i="12"/>
  <c r="N573" i="12"/>
  <c r="N172" i="12"/>
  <c r="N368" i="12"/>
  <c r="N460" i="12"/>
  <c r="N559" i="12"/>
  <c r="AA337" i="12"/>
  <c r="N514" i="12"/>
  <c r="AA232" i="12"/>
  <c r="AA419" i="12"/>
  <c r="N215" i="12"/>
  <c r="AA466" i="12"/>
  <c r="T453" i="12"/>
  <c r="AA174" i="12"/>
  <c r="T306" i="12"/>
  <c r="AA249" i="12"/>
  <c r="N402" i="12"/>
  <c r="T429" i="12"/>
  <c r="AA235" i="12"/>
  <c r="AA453" i="12"/>
  <c r="AA573" i="12"/>
  <c r="T466" i="12"/>
  <c r="N232" i="12"/>
  <c r="N249" i="12"/>
  <c r="AA306" i="12"/>
  <c r="N431" i="12"/>
  <c r="AA172" i="12"/>
  <c r="N225" i="12"/>
  <c r="AA462" i="12"/>
  <c r="N551" i="12"/>
  <c r="AA565" i="12"/>
  <c r="T498" i="12"/>
  <c r="T433" i="12"/>
  <c r="AA394" i="12"/>
  <c r="T462" i="12"/>
  <c r="AA498" i="12"/>
  <c r="AA544" i="12"/>
  <c r="AA477" i="12"/>
  <c r="N213" i="12"/>
  <c r="N433" i="12"/>
  <c r="N413" i="12"/>
  <c r="T413" i="12"/>
  <c r="T477" i="12"/>
  <c r="N314" i="12"/>
  <c r="AA237" i="12"/>
  <c r="AA332" i="12"/>
  <c r="N422" i="12"/>
  <c r="N317" i="12"/>
  <c r="AA458" i="12"/>
  <c r="AA314" i="12"/>
  <c r="T332" i="12"/>
  <c r="T436" i="12"/>
  <c r="N336" i="12"/>
  <c r="N545" i="12"/>
  <c r="T269" i="12"/>
  <c r="N574" i="12"/>
  <c r="T262" i="12"/>
  <c r="AA515" i="12"/>
  <c r="AA436" i="12"/>
  <c r="T237" i="12"/>
  <c r="N235" i="12"/>
  <c r="AA487" i="12"/>
  <c r="T508" i="12"/>
  <c r="N508" i="12"/>
  <c r="AA354" i="12"/>
  <c r="AA551" i="12"/>
  <c r="AA569" i="12"/>
  <c r="N511" i="12"/>
  <c r="T337" i="12"/>
  <c r="N337" i="12"/>
  <c r="AA374" i="12"/>
  <c r="AA241" i="12"/>
  <c r="AA334" i="12"/>
  <c r="T408" i="12"/>
  <c r="AA431" i="12"/>
  <c r="T323" i="12"/>
  <c r="N323" i="12"/>
  <c r="AA390" i="12"/>
  <c r="AA169" i="12"/>
  <c r="N169" i="12"/>
  <c r="AA539" i="12"/>
  <c r="G504" i="12"/>
  <c r="AA504" i="12" s="1"/>
  <c r="T390" i="12"/>
  <c r="G505" i="12"/>
  <c r="AA505" i="12" s="1"/>
  <c r="T285" i="12"/>
  <c r="AA285" i="12"/>
  <c r="AA532" i="12"/>
  <c r="N532" i="12"/>
  <c r="T170" i="12"/>
  <c r="N374" i="12"/>
  <c r="N224" i="12"/>
  <c r="T224" i="12"/>
  <c r="N522" i="12"/>
  <c r="T520" i="12"/>
  <c r="N520" i="12"/>
  <c r="N509" i="12"/>
  <c r="N513" i="12"/>
  <c r="AA335" i="12"/>
  <c r="AA563" i="12"/>
  <c r="AA429" i="12"/>
  <c r="N458" i="12"/>
  <c r="T458" i="12"/>
  <c r="N365" i="12"/>
  <c r="T365" i="12"/>
  <c r="AA490" i="12"/>
  <c r="AA273" i="12"/>
  <c r="AA340" i="12"/>
  <c r="N499" i="12"/>
  <c r="T499" i="12"/>
  <c r="N344" i="12"/>
  <c r="N367" i="12"/>
  <c r="N363" i="12"/>
  <c r="N273" i="12"/>
  <c r="AA427" i="12"/>
  <c r="T392" i="12"/>
  <c r="AA392" i="12"/>
  <c r="N340" i="12"/>
  <c r="T177" i="12"/>
  <c r="AA372" i="12"/>
  <c r="N543" i="12"/>
  <c r="N266" i="12"/>
  <c r="AA404" i="12"/>
  <c r="AA555" i="12"/>
  <c r="N284" i="12"/>
  <c r="AA317" i="12"/>
  <c r="N245" i="12"/>
  <c r="T459" i="12"/>
  <c r="AA476" i="12"/>
  <c r="AA177" i="12"/>
  <c r="AA213" i="12"/>
  <c r="AA243" i="12"/>
  <c r="T245" i="12"/>
  <c r="N309" i="12"/>
  <c r="AA388" i="12"/>
  <c r="N570" i="12"/>
  <c r="AA344" i="12"/>
  <c r="N547" i="12"/>
  <c r="T569" i="12"/>
  <c r="N569" i="12"/>
  <c r="AA309" i="12"/>
  <c r="AA362" i="12"/>
  <c r="T257" i="12"/>
  <c r="AA570" i="12"/>
  <c r="T574" i="12"/>
  <c r="N516" i="12"/>
  <c r="AA459" i="12"/>
  <c r="T543" i="12"/>
  <c r="N238" i="12"/>
  <c r="T238" i="12"/>
  <c r="AA257" i="12"/>
  <c r="AA284" i="12"/>
  <c r="AA331" i="12"/>
  <c r="AA547" i="12"/>
  <c r="AA469" i="12"/>
  <c r="AA533" i="12"/>
  <c r="N476" i="12"/>
  <c r="AA542" i="12"/>
  <c r="N469" i="12"/>
  <c r="T469" i="12"/>
  <c r="AA333" i="12"/>
  <c r="AA266" i="12"/>
  <c r="N271" i="12"/>
  <c r="T360" i="12"/>
  <c r="N360" i="12"/>
  <c r="AA381" i="12"/>
  <c r="N404" i="12"/>
  <c r="AA271" i="12"/>
  <c r="AA363" i="12"/>
  <c r="N518" i="12"/>
  <c r="AA279" i="12"/>
  <c r="AA346" i="12"/>
  <c r="T347" i="12"/>
  <c r="AA347" i="12"/>
  <c r="N201" i="12"/>
  <c r="T395" i="12"/>
  <c r="N395" i="12"/>
  <c r="AA360" i="12"/>
  <c r="T223" i="12"/>
  <c r="AA223" i="12"/>
  <c r="N322" i="12"/>
  <c r="N533" i="12"/>
  <c r="N565" i="12"/>
  <c r="T565" i="12"/>
  <c r="AA379" i="12"/>
  <c r="T379" i="12"/>
  <c r="N319" i="12"/>
  <c r="T319" i="12"/>
  <c r="N555" i="12"/>
  <c r="T307" i="12"/>
  <c r="AA307" i="12"/>
  <c r="T424" i="12"/>
  <c r="N424" i="12"/>
  <c r="N370" i="12"/>
  <c r="AA370" i="12"/>
  <c r="T370" i="12"/>
  <c r="AA197" i="12"/>
  <c r="T197" i="12"/>
  <c r="AA492" i="12"/>
  <c r="T492" i="12"/>
  <c r="N492" i="12"/>
  <c r="N346" i="12"/>
  <c r="T328" i="12"/>
  <c r="N328" i="12"/>
  <c r="AA522" i="12"/>
  <c r="N562" i="12"/>
  <c r="T562" i="12"/>
  <c r="AA367" i="12"/>
  <c r="AA272" i="12"/>
  <c r="N384" i="12"/>
  <c r="N294" i="12"/>
  <c r="N272" i="12"/>
  <c r="T563" i="12"/>
  <c r="N563" i="12"/>
  <c r="T320" i="12"/>
  <c r="N320" i="12"/>
  <c r="AA489" i="12"/>
  <c r="T489" i="12"/>
  <c r="N277" i="12"/>
  <c r="N405" i="12"/>
  <c r="N556" i="12"/>
  <c r="T556" i="12"/>
  <c r="N269" i="12"/>
  <c r="AA405" i="12"/>
  <c r="AA258" i="12"/>
  <c r="T454" i="12"/>
  <c r="T268" i="12"/>
  <c r="AA312" i="12"/>
  <c r="AA268" i="12"/>
  <c r="AA361" i="12"/>
  <c r="N361" i="12"/>
  <c r="N383" i="12"/>
  <c r="T383" i="12"/>
  <c r="T216" i="12"/>
  <c r="AA216" i="12"/>
  <c r="T475" i="12"/>
  <c r="N475" i="12"/>
  <c r="T382" i="12"/>
  <c r="AA382" i="12"/>
  <c r="AA286" i="12"/>
  <c r="T381" i="12"/>
  <c r="T258" i="12"/>
  <c r="AA251" i="12"/>
  <c r="N441" i="12"/>
  <c r="T544" i="12"/>
  <c r="T539" i="12"/>
  <c r="N539" i="12"/>
  <c r="T553" i="12"/>
  <c r="AA553" i="12"/>
  <c r="N216" i="12"/>
  <c r="T286" i="12"/>
  <c r="N258" i="12"/>
  <c r="N381" i="12"/>
  <c r="T441" i="12"/>
  <c r="AA178" i="12"/>
  <c r="N382" i="12"/>
  <c r="T178" i="12"/>
  <c r="AA384" i="12"/>
  <c r="N366" i="12"/>
  <c r="T366" i="12"/>
  <c r="N544" i="12"/>
  <c r="T516" i="12"/>
  <c r="AA383" i="12"/>
  <c r="N531" i="12"/>
  <c r="AA475" i="12"/>
  <c r="N264" i="12"/>
  <c r="T355" i="12"/>
  <c r="AA516" i="12"/>
  <c r="T313" i="12"/>
  <c r="N313" i="12"/>
  <c r="AA355" i="12"/>
  <c r="N501" i="12"/>
  <c r="T208" i="12"/>
  <c r="AA208" i="12"/>
  <c r="T548" i="12"/>
  <c r="N548" i="12"/>
  <c r="T503" i="12"/>
  <c r="N503" i="12"/>
  <c r="AA548" i="12"/>
  <c r="N388" i="12"/>
  <c r="AA454" i="12"/>
  <c r="T502" i="12"/>
  <c r="N502" i="12"/>
  <c r="AA502" i="12"/>
  <c r="AA303" i="12"/>
  <c r="T303" i="12"/>
  <c r="N251" i="12"/>
  <c r="N430" i="12"/>
  <c r="T470" i="12"/>
  <c r="AA470" i="12"/>
  <c r="AA503" i="12"/>
  <c r="N303" i="12"/>
  <c r="T264" i="12"/>
  <c r="AA416" i="12"/>
  <c r="T416" i="12"/>
  <c r="N470" i="12"/>
  <c r="T278" i="12"/>
  <c r="AA278" i="12"/>
  <c r="N278" i="12"/>
  <c r="T292" i="12"/>
  <c r="N292" i="12"/>
  <c r="AA292" i="12"/>
  <c r="N455" i="12"/>
  <c r="T455" i="12"/>
  <c r="T389" i="12"/>
  <c r="N389" i="12"/>
  <c r="AA389" i="12"/>
  <c r="T430" i="12"/>
  <c r="AA568" i="12"/>
  <c r="T568" i="12"/>
  <c r="N568" i="12"/>
  <c r="N428" i="12"/>
  <c r="T428" i="12"/>
  <c r="AA428" i="12"/>
  <c r="T483" i="12"/>
  <c r="N483" i="12"/>
  <c r="AA483" i="12"/>
  <c r="N567" i="12"/>
  <c r="AA437" i="12"/>
  <c r="N437" i="12"/>
  <c r="T437" i="12"/>
  <c r="AA467" i="12"/>
  <c r="N467" i="12"/>
  <c r="T467" i="12"/>
  <c r="T473" i="12"/>
  <c r="N473" i="12"/>
  <c r="AA473" i="12"/>
  <c r="AA443" i="12"/>
  <c r="N443" i="12"/>
  <c r="T443" i="12"/>
  <c r="N472" i="12"/>
  <c r="T472" i="12"/>
  <c r="AA472" i="12"/>
  <c r="N415" i="12"/>
  <c r="AA415" i="12"/>
  <c r="T415" i="12"/>
  <c r="N448" i="12"/>
  <c r="AA448" i="12"/>
  <c r="T448" i="12"/>
  <c r="T414" i="12"/>
  <c r="AA414" i="12"/>
  <c r="N414" i="12"/>
  <c r="N421" i="12"/>
  <c r="T421" i="12"/>
  <c r="AA421" i="12"/>
  <c r="N439" i="12"/>
  <c r="AA439" i="12"/>
  <c r="T439" i="12"/>
  <c r="N420" i="12"/>
  <c r="T420" i="12"/>
  <c r="AA420" i="12"/>
  <c r="AA550" i="12"/>
  <c r="N550" i="12"/>
  <c r="T550" i="12"/>
  <c r="N497" i="12"/>
  <c r="AA497" i="12"/>
  <c r="T497" i="12"/>
  <c r="N438" i="12"/>
  <c r="T438" i="12"/>
  <c r="AA438" i="12"/>
  <c r="T478" i="12"/>
  <c r="N478" i="12"/>
  <c r="AA478" i="12"/>
  <c r="AA446" i="12"/>
  <c r="N446" i="12"/>
  <c r="T446" i="12"/>
  <c r="T549" i="12"/>
  <c r="N549" i="12"/>
  <c r="AA549" i="12"/>
  <c r="N445" i="12"/>
  <c r="AA445" i="12"/>
  <c r="T445" i="12"/>
  <c r="T449" i="12"/>
  <c r="AA449" i="12"/>
  <c r="N449" i="12"/>
  <c r="T403" i="12"/>
  <c r="N403" i="12"/>
  <c r="AA403" i="12"/>
  <c r="T391" i="12"/>
  <c r="N391" i="12"/>
  <c r="AA391" i="12"/>
  <c r="T412" i="12"/>
  <c r="N412" i="12"/>
  <c r="AA412" i="12"/>
  <c r="T409" i="12"/>
  <c r="N409" i="12"/>
  <c r="AA409" i="12"/>
  <c r="T406" i="12"/>
  <c r="N406" i="12"/>
  <c r="AA406" i="12"/>
  <c r="T400" i="12"/>
  <c r="N400" i="12"/>
  <c r="AA400" i="12"/>
  <c r="T260" i="12"/>
  <c r="N260" i="12"/>
  <c r="AA260" i="12"/>
  <c r="N190" i="12"/>
  <c r="T190" i="12"/>
  <c r="AA190" i="12"/>
  <c r="N186" i="12"/>
  <c r="T186" i="12"/>
  <c r="AA186" i="12"/>
  <c r="T228" i="12"/>
  <c r="AA228" i="12"/>
  <c r="N228" i="12"/>
  <c r="T227" i="12"/>
  <c r="N227" i="12"/>
  <c r="AA227" i="12"/>
  <c r="N242" i="12"/>
  <c r="T242" i="12"/>
  <c r="AA242" i="12"/>
  <c r="N311" i="12"/>
  <c r="AA311" i="12"/>
  <c r="T311" i="12"/>
  <c r="N310" i="12"/>
  <c r="T310" i="12"/>
  <c r="AA310" i="12"/>
  <c r="T212" i="12"/>
  <c r="AA212" i="12"/>
  <c r="N212" i="12"/>
  <c r="N327" i="12"/>
  <c r="T327" i="12"/>
  <c r="AA327" i="12"/>
  <c r="T218" i="12"/>
  <c r="AA218" i="12"/>
  <c r="N218" i="12"/>
  <c r="T250" i="12"/>
  <c r="AA250" i="12"/>
  <c r="N250" i="12"/>
  <c r="AA219" i="12"/>
  <c r="N219" i="12"/>
  <c r="T219" i="12"/>
  <c r="N187" i="12"/>
  <c r="T187" i="12"/>
  <c r="AA187" i="12"/>
  <c r="N252" i="12"/>
  <c r="AA252" i="12"/>
  <c r="T252" i="12"/>
  <c r="N199" i="12"/>
  <c r="T199" i="12"/>
  <c r="AA199" i="12"/>
  <c r="N358" i="12"/>
  <c r="T358" i="12"/>
  <c r="AA358" i="12"/>
  <c r="T326" i="12"/>
  <c r="N326" i="12"/>
  <c r="AA326" i="12"/>
  <c r="N181" i="12"/>
  <c r="T181" i="12"/>
  <c r="AA181" i="12"/>
  <c r="N270" i="12"/>
  <c r="T270" i="12"/>
  <c r="AA270" i="12"/>
  <c r="N196" i="12"/>
  <c r="AA196" i="12"/>
  <c r="T196" i="12"/>
  <c r="T234" i="12"/>
  <c r="AA234" i="12"/>
  <c r="N234" i="12"/>
  <c r="T386" i="12"/>
  <c r="AA386" i="12"/>
  <c r="N386" i="12"/>
  <c r="N240" i="12"/>
  <c r="AA240" i="12"/>
  <c r="T240" i="12"/>
  <c r="N183" i="12"/>
  <c r="AA183" i="12"/>
  <c r="T183" i="12"/>
  <c r="N359" i="12"/>
  <c r="AA359" i="12"/>
  <c r="T359" i="12"/>
  <c r="T377" i="12"/>
  <c r="AA377" i="12"/>
  <c r="N377" i="12"/>
  <c r="T222" i="12"/>
  <c r="AA222" i="12"/>
  <c r="N222" i="12"/>
  <c r="N195" i="12"/>
  <c r="T195" i="12"/>
  <c r="AA195" i="12"/>
  <c r="T233" i="12"/>
  <c r="N233" i="12"/>
  <c r="AA233" i="12"/>
  <c r="N289" i="12"/>
  <c r="T289" i="12"/>
  <c r="AA289" i="12"/>
  <c r="N204" i="12"/>
  <c r="T204" i="12"/>
  <c r="AA204" i="12"/>
  <c r="T239" i="12"/>
  <c r="AA239" i="12"/>
  <c r="N239" i="12"/>
  <c r="T256" i="12"/>
  <c r="AA256" i="12"/>
  <c r="N256" i="12"/>
  <c r="N299" i="12"/>
  <c r="AA299" i="12"/>
  <c r="T299" i="12"/>
  <c r="AA351" i="12"/>
  <c r="N351" i="12"/>
  <c r="T351" i="12"/>
  <c r="N175" i="12"/>
  <c r="AA175" i="12"/>
  <c r="T175" i="12"/>
  <c r="T221" i="12"/>
  <c r="N221" i="12"/>
  <c r="AA221" i="12"/>
  <c r="T205" i="12"/>
  <c r="AA205" i="12"/>
  <c r="N205" i="12"/>
  <c r="N171" i="12"/>
  <c r="T171" i="12"/>
  <c r="AA171" i="12"/>
  <c r="N343" i="12"/>
  <c r="AA343" i="12"/>
  <c r="T343" i="12"/>
  <c r="AA247" i="12"/>
  <c r="N247" i="12"/>
  <c r="T247" i="12"/>
  <c r="N255" i="12"/>
  <c r="AA255" i="12"/>
  <c r="T255" i="12"/>
  <c r="N295" i="12"/>
  <c r="T295" i="12"/>
  <c r="AA295" i="12"/>
  <c r="N315" i="12"/>
  <c r="T315" i="12"/>
  <c r="AA315" i="12"/>
  <c r="N180" i="12"/>
  <c r="AA180" i="12"/>
  <c r="T180" i="12"/>
  <c r="N352" i="12"/>
  <c r="T352" i="12"/>
  <c r="AA352" i="12"/>
  <c r="T375" i="12"/>
  <c r="AA375" i="12"/>
  <c r="N375" i="12"/>
  <c r="N193" i="12"/>
  <c r="AA193" i="12"/>
  <c r="T193" i="12"/>
  <c r="T231" i="12"/>
  <c r="AA231" i="12"/>
  <c r="N231" i="12"/>
  <c r="N207" i="12"/>
  <c r="AA207" i="12"/>
  <c r="T207" i="12"/>
  <c r="N280" i="12"/>
  <c r="AA280" i="12"/>
  <c r="T280" i="12"/>
  <c r="N210" i="12"/>
  <c r="AA210" i="12"/>
  <c r="T210" i="12"/>
  <c r="T342" i="12"/>
  <c r="AA342" i="12"/>
  <c r="N342" i="12"/>
  <c r="AA203" i="12"/>
  <c r="N203" i="12"/>
  <c r="T203" i="12"/>
  <c r="N246" i="12"/>
  <c r="AA246" i="12"/>
  <c r="T246" i="12"/>
  <c r="T296" i="12"/>
  <c r="N296" i="12"/>
  <c r="AA296" i="12"/>
  <c r="T230" i="12"/>
  <c r="AA230" i="12"/>
  <c r="N230" i="12"/>
  <c r="N184" i="12"/>
  <c r="T184" i="12"/>
  <c r="AA184" i="12"/>
  <c r="AA206" i="12"/>
  <c r="N206" i="12"/>
  <c r="T206" i="12"/>
  <c r="N325" i="12"/>
  <c r="AA325" i="12"/>
  <c r="T325" i="12"/>
  <c r="T281" i="12"/>
  <c r="AA281" i="12"/>
  <c r="N281" i="12"/>
  <c r="N202" i="12"/>
  <c r="AA202" i="12"/>
  <c r="T202" i="12"/>
  <c r="T567" i="12" l="1"/>
  <c r="AA566" i="12"/>
  <c r="T566" i="12"/>
  <c r="T505" i="12"/>
  <c r="N505" i="12"/>
  <c r="T504" i="12"/>
  <c r="N504" i="12"/>
  <c r="AA36" i="12" l="1"/>
  <c r="D1494" i="5" l="1"/>
  <c r="E1494" i="5"/>
  <c r="D1495" i="5"/>
  <c r="E1495" i="5"/>
  <c r="D1496" i="5"/>
  <c r="E1496" i="5"/>
  <c r="D1497" i="5"/>
  <c r="E1497" i="5"/>
  <c r="D1498" i="5"/>
  <c r="E1498" i="5"/>
  <c r="D1499" i="5"/>
  <c r="E1499" i="5"/>
  <c r="D1500" i="5"/>
  <c r="E1500" i="5"/>
  <c r="D1501" i="5"/>
  <c r="E1501" i="5"/>
  <c r="D1502" i="5"/>
  <c r="E1502" i="5"/>
  <c r="D1503" i="5"/>
  <c r="E1503" i="5"/>
  <c r="D1504" i="5"/>
  <c r="E1504" i="5"/>
  <c r="D1505" i="5"/>
  <c r="E1505" i="5"/>
  <c r="D1506" i="5"/>
  <c r="E1506" i="5"/>
  <c r="D1507" i="5"/>
  <c r="E1507" i="5"/>
  <c r="D1508" i="5"/>
  <c r="E1508" i="5"/>
  <c r="D1509" i="5"/>
  <c r="E1509" i="5"/>
  <c r="D1510" i="5"/>
  <c r="E1510" i="5"/>
  <c r="D1511" i="5"/>
  <c r="E1511" i="5"/>
  <c r="D1512" i="5"/>
  <c r="E1512" i="5"/>
  <c r="D1513" i="5"/>
  <c r="E1513" i="5"/>
  <c r="D1514" i="5"/>
  <c r="E1514" i="5"/>
  <c r="D1515" i="5"/>
  <c r="E1515" i="5"/>
  <c r="D1516" i="5"/>
  <c r="E1516" i="5"/>
  <c r="D1517" i="5"/>
  <c r="E1517" i="5"/>
  <c r="D1518" i="5"/>
  <c r="E1518" i="5"/>
  <c r="D1519" i="5"/>
  <c r="E1519" i="5"/>
  <c r="D1520" i="5"/>
  <c r="E1520" i="5"/>
  <c r="D1521" i="5"/>
  <c r="E1521" i="5"/>
  <c r="D1522" i="5"/>
  <c r="E1522" i="5"/>
  <c r="D1523" i="5"/>
  <c r="E1523" i="5"/>
  <c r="D1524" i="5"/>
  <c r="E1524" i="5"/>
  <c r="D1525" i="5"/>
  <c r="E1525" i="5"/>
  <c r="D1526" i="5"/>
  <c r="E1526" i="5"/>
  <c r="D1527" i="5"/>
  <c r="E1527" i="5"/>
  <c r="D1528" i="5"/>
  <c r="E1528" i="5"/>
  <c r="D1529" i="5"/>
  <c r="E1529" i="5"/>
  <c r="D1530" i="5"/>
  <c r="E1530" i="5"/>
  <c r="D1531" i="5"/>
  <c r="E1531" i="5"/>
  <c r="D1532" i="5"/>
  <c r="E1532" i="5"/>
  <c r="D1533" i="5"/>
  <c r="E1533" i="5"/>
  <c r="D1534" i="5"/>
  <c r="E1534" i="5"/>
  <c r="D1535" i="5"/>
  <c r="E1535" i="5"/>
  <c r="D1536" i="5"/>
  <c r="E1536" i="5"/>
  <c r="D1537" i="5"/>
  <c r="E1537" i="5"/>
  <c r="D1538" i="5"/>
  <c r="E1538" i="5"/>
  <c r="D1539" i="5"/>
  <c r="E1539" i="5"/>
  <c r="D1540" i="5"/>
  <c r="E1540" i="5"/>
  <c r="D1541" i="5"/>
  <c r="E1541" i="5"/>
  <c r="D1542" i="5"/>
  <c r="E1542" i="5"/>
  <c r="D1543" i="5"/>
  <c r="E1543" i="5"/>
  <c r="D1544" i="5"/>
  <c r="E1544" i="5"/>
  <c r="D1545" i="5"/>
  <c r="E1545" i="5"/>
  <c r="D1546" i="5"/>
  <c r="E1546" i="5"/>
  <c r="D1547" i="5"/>
  <c r="E1547" i="5"/>
  <c r="D1548" i="5"/>
  <c r="E1548" i="5"/>
  <c r="D1549" i="5"/>
  <c r="E1549" i="5"/>
  <c r="D1550" i="5"/>
  <c r="E1550" i="5"/>
  <c r="D1551" i="5"/>
  <c r="E1551" i="5"/>
  <c r="D1552" i="5"/>
  <c r="E1552" i="5"/>
  <c r="D1553" i="5"/>
  <c r="E1553" i="5"/>
  <c r="D1554" i="5"/>
  <c r="E1554" i="5"/>
  <c r="D1555" i="5"/>
  <c r="E1555" i="5"/>
  <c r="D1556" i="5"/>
  <c r="E1556" i="5"/>
  <c r="D1557" i="5"/>
  <c r="E1557" i="5"/>
  <c r="D1558" i="5"/>
  <c r="E1558" i="5"/>
  <c r="D1559" i="5"/>
  <c r="E1559" i="5"/>
  <c r="D1560" i="5"/>
  <c r="E1560" i="5"/>
  <c r="D1561" i="5"/>
  <c r="E1561" i="5"/>
  <c r="D1562" i="5"/>
  <c r="E1562" i="5"/>
  <c r="D1563" i="5"/>
  <c r="E1563" i="5"/>
  <c r="D1564" i="5"/>
  <c r="E1564" i="5"/>
  <c r="D1565" i="5"/>
  <c r="E1565" i="5"/>
  <c r="D1566" i="5"/>
  <c r="E1566" i="5"/>
  <c r="D1567" i="5"/>
  <c r="E1567" i="5"/>
  <c r="D1568" i="5"/>
  <c r="E1568" i="5"/>
  <c r="D1569" i="5"/>
  <c r="E1569" i="5"/>
  <c r="D1570" i="5"/>
  <c r="E1570" i="5"/>
  <c r="D1571" i="5"/>
  <c r="E1571" i="5"/>
  <c r="D1572" i="5"/>
  <c r="E1572" i="5"/>
  <c r="D1573" i="5"/>
  <c r="E1573" i="5"/>
  <c r="D1574" i="5"/>
  <c r="E1574" i="5"/>
  <c r="D1575" i="5"/>
  <c r="E1575" i="5"/>
  <c r="D1576" i="5"/>
  <c r="E1576" i="5"/>
  <c r="D1577" i="5"/>
  <c r="E1577" i="5"/>
  <c r="D1578" i="5"/>
  <c r="E1578" i="5"/>
  <c r="D1579" i="5"/>
  <c r="E1579" i="5"/>
  <c r="D1580" i="5"/>
  <c r="E1580" i="5"/>
  <c r="D1581" i="5"/>
  <c r="E1581" i="5"/>
  <c r="D1582" i="5"/>
  <c r="E1582" i="5"/>
  <c r="D1583" i="5"/>
  <c r="E1583" i="5"/>
  <c r="D1584" i="5"/>
  <c r="E1584" i="5"/>
  <c r="D1585" i="5"/>
  <c r="E1585" i="5"/>
  <c r="D1586" i="5"/>
  <c r="E1586" i="5"/>
  <c r="D1587" i="5"/>
  <c r="E1587" i="5"/>
  <c r="D1588" i="5"/>
  <c r="E1588" i="5"/>
  <c r="D1589" i="5"/>
  <c r="E1589" i="5"/>
  <c r="D1590" i="5"/>
  <c r="E1590" i="5"/>
  <c r="D1591" i="5"/>
  <c r="E1591" i="5"/>
  <c r="D1592" i="5"/>
  <c r="E1592" i="5"/>
  <c r="D1593" i="5"/>
  <c r="E1593" i="5"/>
  <c r="D1594" i="5"/>
  <c r="E1594" i="5"/>
  <c r="D1595" i="5"/>
  <c r="E1595" i="5"/>
  <c r="D1596" i="5"/>
  <c r="E1596" i="5"/>
  <c r="D1597" i="5"/>
  <c r="E1597" i="5"/>
  <c r="D1598" i="5"/>
  <c r="E1598" i="5"/>
  <c r="D1599" i="5"/>
  <c r="E1599" i="5"/>
  <c r="D1600" i="5"/>
  <c r="E1600" i="5"/>
  <c r="D1601" i="5"/>
  <c r="E1601" i="5"/>
  <c r="D1602" i="5"/>
  <c r="E1602" i="5"/>
  <c r="D1603" i="5"/>
  <c r="E1603" i="5"/>
  <c r="D1604" i="5"/>
  <c r="E1604" i="5"/>
  <c r="D1605" i="5"/>
  <c r="E1605" i="5"/>
  <c r="D1606" i="5"/>
  <c r="E1606" i="5"/>
  <c r="D1607" i="5"/>
  <c r="E1607" i="5"/>
  <c r="D1608" i="5"/>
  <c r="E1608" i="5"/>
  <c r="D1609" i="5"/>
  <c r="E1609" i="5"/>
  <c r="D1610" i="5"/>
  <c r="E1610" i="5"/>
  <c r="D1611" i="5"/>
  <c r="E1611" i="5"/>
  <c r="D1612" i="5"/>
  <c r="E1612" i="5"/>
  <c r="D1613" i="5"/>
  <c r="E1613" i="5"/>
  <c r="D1614" i="5"/>
  <c r="E1614" i="5"/>
  <c r="D1615" i="5"/>
  <c r="E1615" i="5"/>
  <c r="D1616" i="5"/>
  <c r="E1616" i="5"/>
  <c r="D1617" i="5"/>
  <c r="E1617" i="5"/>
  <c r="D1618" i="5"/>
  <c r="E1618" i="5"/>
  <c r="D1619" i="5"/>
  <c r="E1619" i="5"/>
  <c r="D1620" i="5"/>
  <c r="E1620" i="5"/>
  <c r="D1621" i="5"/>
  <c r="E1621" i="5"/>
  <c r="D1622" i="5"/>
  <c r="E1622" i="5"/>
  <c r="D1623" i="5"/>
  <c r="E1623" i="5"/>
  <c r="D1624" i="5"/>
  <c r="E1624" i="5"/>
  <c r="D1625" i="5"/>
  <c r="E1625" i="5"/>
  <c r="D1626" i="5"/>
  <c r="E1626" i="5"/>
  <c r="D1627" i="5"/>
  <c r="E1627" i="5"/>
  <c r="D1628" i="5"/>
  <c r="E1628" i="5"/>
  <c r="D1629" i="5"/>
  <c r="E1629" i="5"/>
  <c r="D1630" i="5"/>
  <c r="E1630" i="5"/>
  <c r="D1631" i="5"/>
  <c r="E1631" i="5"/>
  <c r="D1632" i="5"/>
  <c r="E1632" i="5"/>
  <c r="D1633" i="5"/>
  <c r="E1633" i="5"/>
  <c r="D1634" i="5"/>
  <c r="E1634" i="5"/>
  <c r="D1635" i="5"/>
  <c r="E1635" i="5"/>
  <c r="D1636" i="5"/>
  <c r="E1636" i="5"/>
  <c r="D1637" i="5"/>
  <c r="E1637" i="5"/>
  <c r="D1638" i="5"/>
  <c r="E1638" i="5"/>
  <c r="D1639" i="5"/>
  <c r="E1639" i="5"/>
  <c r="D1640" i="5"/>
  <c r="E1640" i="5"/>
  <c r="D1641" i="5"/>
  <c r="E1641" i="5"/>
  <c r="D1642" i="5"/>
  <c r="E1642" i="5"/>
  <c r="D1643" i="5"/>
  <c r="E1643" i="5"/>
  <c r="D1644" i="5"/>
  <c r="E1644" i="5"/>
  <c r="D1645" i="5"/>
  <c r="E1645" i="5"/>
  <c r="D1646" i="5"/>
  <c r="E1646" i="5"/>
  <c r="D1647" i="5"/>
  <c r="E1647" i="5"/>
  <c r="D1648" i="5"/>
  <c r="E1648" i="5"/>
  <c r="D1649" i="5"/>
  <c r="E1649" i="5"/>
  <c r="D1650" i="5"/>
  <c r="E1650" i="5"/>
  <c r="D1651" i="5"/>
  <c r="E1651" i="5"/>
  <c r="D1652" i="5"/>
  <c r="E1652" i="5"/>
  <c r="D1653" i="5"/>
  <c r="E1653" i="5"/>
  <c r="D1654" i="5"/>
  <c r="E1654" i="5"/>
  <c r="D1655" i="5"/>
  <c r="E1655" i="5"/>
  <c r="D1656" i="5"/>
  <c r="E1656" i="5"/>
  <c r="D1657" i="5"/>
  <c r="E1657" i="5"/>
  <c r="D1658" i="5"/>
  <c r="E1658" i="5"/>
  <c r="D1659" i="5"/>
  <c r="E1659" i="5"/>
  <c r="D1660" i="5"/>
  <c r="E1660" i="5"/>
  <c r="D1661" i="5"/>
  <c r="E1661" i="5"/>
  <c r="D1662" i="5"/>
  <c r="E1662" i="5"/>
  <c r="D1663" i="5"/>
  <c r="E1663" i="5"/>
  <c r="D1664" i="5"/>
  <c r="E1664" i="5"/>
  <c r="D1665" i="5"/>
  <c r="E1665" i="5"/>
  <c r="D1666" i="5"/>
  <c r="E1666" i="5"/>
  <c r="D1667" i="5"/>
  <c r="E1667" i="5"/>
  <c r="D1668" i="5"/>
  <c r="E1668" i="5"/>
  <c r="D1669" i="5"/>
  <c r="E1669" i="5"/>
  <c r="D1670" i="5"/>
  <c r="E1670" i="5"/>
  <c r="D1671" i="5"/>
  <c r="E1671" i="5"/>
  <c r="D1672" i="5"/>
  <c r="E1672" i="5"/>
  <c r="D1673" i="5"/>
  <c r="E1673" i="5"/>
  <c r="D1674" i="5"/>
  <c r="E1674" i="5"/>
  <c r="D1675" i="5"/>
  <c r="E1675" i="5"/>
  <c r="D1676" i="5"/>
  <c r="E1676" i="5"/>
  <c r="D1677" i="5"/>
  <c r="E1677" i="5"/>
  <c r="D1678" i="5"/>
  <c r="E1678" i="5"/>
  <c r="D1679" i="5"/>
  <c r="E1679" i="5"/>
  <c r="D1680" i="5"/>
  <c r="E1680" i="5"/>
  <c r="D1681" i="5"/>
  <c r="E1681" i="5"/>
  <c r="D1682" i="5"/>
  <c r="E1682" i="5"/>
  <c r="D1683" i="5"/>
  <c r="E1683" i="5"/>
  <c r="D1684" i="5"/>
  <c r="E1684" i="5"/>
  <c r="D1685" i="5"/>
  <c r="E1685" i="5"/>
  <c r="D1686" i="5"/>
  <c r="E1686" i="5"/>
  <c r="D1687" i="5"/>
  <c r="E1687" i="5"/>
  <c r="D1688" i="5"/>
  <c r="E1688" i="5"/>
  <c r="D1689" i="5"/>
  <c r="E1689" i="5"/>
  <c r="D1690" i="5"/>
  <c r="E1690" i="5"/>
  <c r="D1691" i="5"/>
  <c r="E1691" i="5"/>
  <c r="D1692" i="5"/>
  <c r="E1692" i="5"/>
  <c r="D1693" i="5"/>
  <c r="E1693" i="5"/>
  <c r="D1694" i="5"/>
  <c r="E1694" i="5"/>
  <c r="D1695" i="5"/>
  <c r="E1695" i="5"/>
  <c r="D1696" i="5"/>
  <c r="E1696" i="5"/>
  <c r="D1697" i="5"/>
  <c r="E1697" i="5"/>
  <c r="D1698" i="5"/>
  <c r="E1698" i="5"/>
  <c r="D1699" i="5"/>
  <c r="E1699" i="5"/>
  <c r="D1700" i="5"/>
  <c r="E1700" i="5"/>
  <c r="D1701" i="5"/>
  <c r="E1701" i="5"/>
  <c r="D1702" i="5"/>
  <c r="E1702" i="5"/>
  <c r="D1703" i="5"/>
  <c r="E1703" i="5"/>
  <c r="D1704" i="5"/>
  <c r="E1704" i="5"/>
  <c r="D1705" i="5"/>
  <c r="E1705" i="5"/>
  <c r="D1706" i="5"/>
  <c r="E1706" i="5"/>
  <c r="D1707" i="5"/>
  <c r="E1707" i="5"/>
  <c r="D1708" i="5"/>
  <c r="E1708" i="5"/>
  <c r="D1709" i="5"/>
  <c r="E1709" i="5"/>
  <c r="D1710" i="5"/>
  <c r="E1710" i="5"/>
  <c r="D1711" i="5"/>
  <c r="E1711" i="5"/>
  <c r="D1712" i="5"/>
  <c r="E1712" i="5"/>
  <c r="D1713" i="5"/>
  <c r="E1713" i="5"/>
  <c r="D1714" i="5"/>
  <c r="E1714" i="5"/>
  <c r="D1715" i="5"/>
  <c r="E1715" i="5"/>
  <c r="D1716" i="5"/>
  <c r="E1716" i="5"/>
  <c r="D1717" i="5"/>
  <c r="E1717" i="5"/>
  <c r="D1718" i="5"/>
  <c r="E1718" i="5"/>
  <c r="D1719" i="5"/>
  <c r="E1719" i="5"/>
  <c r="D1720" i="5"/>
  <c r="E1720" i="5"/>
  <c r="D1721" i="5"/>
  <c r="E1721" i="5"/>
  <c r="D1722" i="5"/>
  <c r="E1722" i="5"/>
  <c r="D1723" i="5"/>
  <c r="E1723" i="5"/>
  <c r="D1724" i="5"/>
  <c r="E1724" i="5"/>
  <c r="D1725" i="5"/>
  <c r="E1725" i="5"/>
  <c r="D1726" i="5"/>
  <c r="E1726" i="5"/>
  <c r="D1727" i="5"/>
  <c r="E1727" i="5"/>
  <c r="D1728" i="5"/>
  <c r="E1728" i="5"/>
  <c r="D1729" i="5"/>
  <c r="E1729" i="5"/>
  <c r="D1730" i="5"/>
  <c r="E1730" i="5"/>
  <c r="D1731" i="5"/>
  <c r="E1731" i="5"/>
  <c r="D1732" i="5"/>
  <c r="E1732" i="5"/>
  <c r="D1733" i="5"/>
  <c r="E1733" i="5"/>
  <c r="D1734" i="5"/>
  <c r="E1734" i="5"/>
  <c r="D1735" i="5"/>
  <c r="E1735" i="5"/>
  <c r="D1736" i="5"/>
  <c r="E1736" i="5"/>
  <c r="D1737" i="5"/>
  <c r="E1737" i="5"/>
  <c r="D1738" i="5"/>
  <c r="E1738" i="5"/>
  <c r="D1739" i="5"/>
  <c r="E1739" i="5"/>
  <c r="D1740" i="5"/>
  <c r="E1740" i="5"/>
  <c r="D1741" i="5"/>
  <c r="E1741" i="5"/>
  <c r="D1742" i="5"/>
  <c r="E1742" i="5"/>
  <c r="D1743" i="5"/>
  <c r="E1743" i="5"/>
  <c r="D1744" i="5"/>
  <c r="E1744" i="5"/>
  <c r="D1745" i="5"/>
  <c r="E1745" i="5"/>
  <c r="D1746" i="5"/>
  <c r="E1746" i="5"/>
  <c r="D1747" i="5"/>
  <c r="E1747" i="5"/>
  <c r="D1748" i="5"/>
  <c r="E1748" i="5"/>
  <c r="D1749" i="5"/>
  <c r="E1749" i="5"/>
  <c r="D1750" i="5"/>
  <c r="E1750" i="5"/>
  <c r="D1751" i="5"/>
  <c r="E1751" i="5"/>
  <c r="D1752" i="5"/>
  <c r="E1752" i="5"/>
  <c r="D1753" i="5"/>
  <c r="E1753" i="5"/>
  <c r="D1754" i="5"/>
  <c r="E1754" i="5"/>
  <c r="D1755" i="5"/>
  <c r="E1755" i="5"/>
  <c r="D1756" i="5"/>
  <c r="E1756" i="5"/>
  <c r="D1757" i="5"/>
  <c r="E1757" i="5"/>
  <c r="D1758" i="5"/>
  <c r="E1758" i="5"/>
  <c r="D1759" i="5"/>
  <c r="E1759" i="5"/>
  <c r="D1760" i="5"/>
  <c r="E1760" i="5"/>
  <c r="D1761" i="5"/>
  <c r="E1761" i="5"/>
  <c r="D1762" i="5"/>
  <c r="E1762" i="5"/>
  <c r="D1763" i="5"/>
  <c r="E1763" i="5"/>
  <c r="D1764" i="5"/>
  <c r="E1764" i="5"/>
  <c r="D1765" i="5"/>
  <c r="E1765" i="5"/>
  <c r="D1766" i="5"/>
  <c r="E1766" i="5"/>
  <c r="D1767" i="5"/>
  <c r="E1767" i="5"/>
  <c r="D1768" i="5"/>
  <c r="E1768" i="5"/>
  <c r="D1769" i="5"/>
  <c r="E1769" i="5"/>
  <c r="D1770" i="5"/>
  <c r="E1770" i="5"/>
  <c r="D1771" i="5"/>
  <c r="E1771" i="5"/>
  <c r="D1772" i="5"/>
  <c r="E1772" i="5"/>
  <c r="D1773" i="5"/>
  <c r="E1773" i="5"/>
  <c r="D1774" i="5"/>
  <c r="E1774" i="5"/>
  <c r="D1775" i="5"/>
  <c r="E1775" i="5"/>
  <c r="D1776" i="5"/>
  <c r="E1776" i="5"/>
  <c r="D1777" i="5"/>
  <c r="E1777" i="5"/>
  <c r="D1778" i="5"/>
  <c r="E1778" i="5"/>
  <c r="D1779" i="5"/>
  <c r="E1779" i="5"/>
  <c r="D1780" i="5"/>
  <c r="E1780" i="5"/>
  <c r="D1781" i="5"/>
  <c r="E1781" i="5"/>
  <c r="D1782" i="5"/>
  <c r="E1782" i="5"/>
  <c r="D1783" i="5"/>
  <c r="E1783" i="5"/>
  <c r="D1784" i="5"/>
  <c r="E1784" i="5"/>
  <c r="D1785" i="5"/>
  <c r="E1785" i="5"/>
  <c r="D1786" i="5"/>
  <c r="E1786" i="5"/>
  <c r="D1787" i="5"/>
  <c r="E1787" i="5"/>
  <c r="D1788" i="5"/>
  <c r="E1788" i="5"/>
  <c r="D1789" i="5"/>
  <c r="E1789" i="5"/>
  <c r="D1790" i="5"/>
  <c r="E1790" i="5"/>
  <c r="D1791" i="5"/>
  <c r="E1791" i="5"/>
  <c r="D1792" i="5"/>
  <c r="E1792" i="5"/>
  <c r="D1793" i="5"/>
  <c r="E1793" i="5"/>
  <c r="D1794" i="5"/>
  <c r="E1794" i="5"/>
  <c r="D1795" i="5"/>
  <c r="E1795" i="5"/>
  <c r="D1796" i="5"/>
  <c r="E1796" i="5"/>
  <c r="D1797" i="5"/>
  <c r="E1797" i="5"/>
  <c r="D1798" i="5"/>
  <c r="E1798" i="5"/>
  <c r="D1799" i="5"/>
  <c r="E1799" i="5"/>
  <c r="D1800" i="5"/>
  <c r="E1800" i="5"/>
  <c r="D1801" i="5"/>
  <c r="E1801" i="5"/>
  <c r="D1802" i="5"/>
  <c r="E1802" i="5"/>
  <c r="D1803" i="5"/>
  <c r="E1803" i="5"/>
  <c r="D1804" i="5"/>
  <c r="E1804" i="5"/>
  <c r="D1805" i="5"/>
  <c r="E1805" i="5"/>
  <c r="D1806" i="5"/>
  <c r="E1806" i="5"/>
  <c r="D1807" i="5"/>
  <c r="E1807" i="5"/>
  <c r="D1808" i="5"/>
  <c r="E1808" i="5"/>
  <c r="D1809" i="5"/>
  <c r="E1809" i="5"/>
  <c r="D1810" i="5"/>
  <c r="E1810" i="5"/>
  <c r="D1811" i="5"/>
  <c r="E1811" i="5"/>
  <c r="D1812" i="5"/>
  <c r="E1812" i="5"/>
  <c r="D1813" i="5"/>
  <c r="E1813" i="5"/>
  <c r="D1814" i="5"/>
  <c r="E1814" i="5"/>
  <c r="D1815" i="5"/>
  <c r="E1815" i="5"/>
  <c r="D1816" i="5"/>
  <c r="E1816" i="5"/>
  <c r="D1817" i="5"/>
  <c r="E1817" i="5"/>
  <c r="D1818" i="5"/>
  <c r="E1818" i="5"/>
  <c r="D1819" i="5"/>
  <c r="E1819" i="5"/>
  <c r="D1820" i="5"/>
  <c r="E1820" i="5"/>
  <c r="D1821" i="5"/>
  <c r="E1821" i="5"/>
  <c r="D1822" i="5"/>
  <c r="E1822" i="5"/>
  <c r="D1823" i="5"/>
  <c r="E1823" i="5"/>
  <c r="D1824" i="5"/>
  <c r="E1824" i="5"/>
  <c r="D1825" i="5"/>
  <c r="E1825" i="5"/>
  <c r="D1826" i="5"/>
  <c r="E1826" i="5"/>
  <c r="D1827" i="5"/>
  <c r="E1827" i="5"/>
  <c r="D1828" i="5"/>
  <c r="E1828" i="5"/>
  <c r="D1829" i="5"/>
  <c r="E1829" i="5"/>
  <c r="D1830" i="5"/>
  <c r="E1830" i="5"/>
  <c r="D1831" i="5"/>
  <c r="E1831" i="5"/>
  <c r="D1832" i="5"/>
  <c r="E1832" i="5"/>
  <c r="D1833" i="5"/>
  <c r="E1833" i="5"/>
  <c r="D1834" i="5"/>
  <c r="E1834" i="5"/>
  <c r="D1835" i="5"/>
  <c r="E1835" i="5"/>
  <c r="D1836" i="5"/>
  <c r="E1836" i="5"/>
  <c r="D1837" i="5"/>
  <c r="E1837" i="5"/>
  <c r="D1838" i="5"/>
  <c r="E1838" i="5"/>
  <c r="D1839" i="5"/>
  <c r="E1839" i="5"/>
  <c r="D1840" i="5"/>
  <c r="E1840" i="5"/>
  <c r="D1841" i="5"/>
  <c r="E1841" i="5"/>
  <c r="D1842" i="5"/>
  <c r="E1842" i="5"/>
  <c r="D1843" i="5"/>
  <c r="E1843" i="5"/>
  <c r="D1844" i="5"/>
  <c r="E1844" i="5"/>
  <c r="D1845" i="5"/>
  <c r="E1845" i="5"/>
  <c r="D1846" i="5"/>
  <c r="E1846" i="5"/>
  <c r="D1847" i="5"/>
  <c r="E1847" i="5"/>
  <c r="D1848" i="5"/>
  <c r="E1848" i="5"/>
  <c r="D1849" i="5"/>
  <c r="E1849" i="5"/>
  <c r="D1850" i="5"/>
  <c r="E1850" i="5"/>
  <c r="D1851" i="5"/>
  <c r="E1851" i="5"/>
  <c r="D1852" i="5"/>
  <c r="E1852" i="5"/>
  <c r="D1853" i="5"/>
  <c r="E1853" i="5"/>
  <c r="D1854" i="5"/>
  <c r="E1854" i="5"/>
  <c r="D1855" i="5"/>
  <c r="E1855" i="5"/>
  <c r="D1856" i="5"/>
  <c r="E1856" i="5"/>
  <c r="D1857" i="5"/>
  <c r="E1857" i="5"/>
  <c r="D1858" i="5"/>
  <c r="E1858" i="5"/>
  <c r="D1859" i="5"/>
  <c r="E1859" i="5"/>
  <c r="D1860" i="5"/>
  <c r="E1860" i="5"/>
  <c r="D1861" i="5"/>
  <c r="E1861" i="5"/>
  <c r="D1862" i="5"/>
  <c r="E1862" i="5"/>
  <c r="D1863" i="5"/>
  <c r="E1863" i="5"/>
  <c r="D1864" i="5"/>
  <c r="E1864" i="5"/>
  <c r="D1865" i="5"/>
  <c r="E1865" i="5"/>
  <c r="D1866" i="5"/>
  <c r="E1866" i="5"/>
  <c r="D1867" i="5"/>
  <c r="E1867" i="5"/>
  <c r="D1868" i="5"/>
  <c r="E1868" i="5"/>
  <c r="D1869" i="5"/>
  <c r="E1869" i="5"/>
  <c r="D1870" i="5"/>
  <c r="E1870" i="5"/>
  <c r="D1871" i="5"/>
  <c r="E1871" i="5"/>
  <c r="D1872" i="5"/>
  <c r="E1872" i="5"/>
  <c r="D1873" i="5"/>
  <c r="E1873" i="5"/>
  <c r="D1874" i="5"/>
  <c r="E1874" i="5"/>
  <c r="D1875" i="5"/>
  <c r="E1875" i="5"/>
  <c r="D1876" i="5"/>
  <c r="E1876" i="5"/>
  <c r="D1877" i="5"/>
  <c r="E1877" i="5"/>
  <c r="D1878" i="5"/>
  <c r="E1878" i="5"/>
  <c r="D1879" i="5"/>
  <c r="E1879" i="5"/>
  <c r="D1880" i="5"/>
  <c r="E1880" i="5"/>
  <c r="D1881" i="5"/>
  <c r="E1881" i="5"/>
  <c r="D1882" i="5"/>
  <c r="E1882" i="5"/>
  <c r="D1883" i="5"/>
  <c r="E1883" i="5"/>
  <c r="D1884" i="5"/>
  <c r="E1884" i="5"/>
  <c r="D1885" i="5"/>
  <c r="E1885" i="5"/>
  <c r="D1886" i="5"/>
  <c r="E1886" i="5"/>
  <c r="D1887" i="5"/>
  <c r="E1887" i="5"/>
  <c r="D1888" i="5"/>
  <c r="E1888" i="5"/>
  <c r="D1889" i="5"/>
  <c r="E1889" i="5"/>
  <c r="D1890" i="5"/>
  <c r="E1890" i="5"/>
  <c r="D1891" i="5"/>
  <c r="E1891" i="5"/>
  <c r="D1892" i="5"/>
  <c r="E1892" i="5"/>
  <c r="D1893" i="5"/>
  <c r="E1893" i="5"/>
  <c r="D1894" i="5"/>
  <c r="E1894" i="5"/>
  <c r="D1895" i="5"/>
  <c r="E1895" i="5"/>
  <c r="D1896" i="5"/>
  <c r="E1896" i="5"/>
  <c r="D1897" i="5"/>
  <c r="E1897" i="5"/>
  <c r="D1898" i="5"/>
  <c r="E1898" i="5"/>
  <c r="D1899" i="5"/>
  <c r="E1899" i="5"/>
  <c r="D1900" i="5"/>
  <c r="E1900" i="5"/>
  <c r="D1901" i="5"/>
  <c r="E1901" i="5"/>
  <c r="D1902" i="5"/>
  <c r="E1902" i="5"/>
  <c r="D1903" i="5"/>
  <c r="E1903" i="5"/>
  <c r="D1904" i="5"/>
  <c r="E1904" i="5"/>
  <c r="D1905" i="5"/>
  <c r="E1905" i="5"/>
  <c r="D1906" i="5"/>
  <c r="E1906" i="5"/>
  <c r="D1907" i="5"/>
  <c r="E1907" i="5"/>
  <c r="D1908" i="5"/>
  <c r="E1908" i="5"/>
  <c r="D1909" i="5"/>
  <c r="E1909" i="5"/>
  <c r="D1910" i="5"/>
  <c r="E1910" i="5"/>
  <c r="D1911" i="5"/>
  <c r="E1911" i="5"/>
  <c r="D1912" i="5"/>
  <c r="E1912" i="5"/>
  <c r="D1913" i="5"/>
  <c r="E1913" i="5"/>
  <c r="D1914" i="5"/>
  <c r="E1914" i="5"/>
  <c r="D1915" i="5"/>
  <c r="E1915" i="5"/>
  <c r="D1916" i="5"/>
  <c r="E1916" i="5"/>
  <c r="D1917" i="5"/>
  <c r="E1917" i="5"/>
  <c r="D1918" i="5"/>
  <c r="E1918" i="5"/>
  <c r="D1919" i="5"/>
  <c r="E1919" i="5"/>
  <c r="D1920" i="5"/>
  <c r="E1920" i="5"/>
  <c r="D1921" i="5"/>
  <c r="E1921" i="5"/>
  <c r="D1922" i="5"/>
  <c r="E1922" i="5"/>
  <c r="D1923" i="5"/>
  <c r="E1923" i="5"/>
  <c r="D1924" i="5"/>
  <c r="E1924" i="5"/>
  <c r="D1925" i="5"/>
  <c r="E1925" i="5"/>
  <c r="D1926" i="5"/>
  <c r="E1926" i="5"/>
  <c r="D1927" i="5"/>
  <c r="E1927" i="5"/>
  <c r="D1928" i="5"/>
  <c r="E1928" i="5"/>
  <c r="D1929" i="5"/>
  <c r="E1929" i="5"/>
  <c r="D1930" i="5"/>
  <c r="E1930" i="5"/>
  <c r="D1931" i="5"/>
  <c r="E1931" i="5"/>
  <c r="D1932" i="5"/>
  <c r="E1932" i="5"/>
  <c r="D1933" i="5"/>
  <c r="E1933" i="5"/>
  <c r="D1934" i="5"/>
  <c r="E1934" i="5"/>
  <c r="D1935" i="5"/>
  <c r="E1935" i="5"/>
  <c r="D1936" i="5"/>
  <c r="E1936" i="5"/>
  <c r="D1937" i="5"/>
  <c r="E1937" i="5"/>
  <c r="D1938" i="5"/>
  <c r="E1938" i="5"/>
  <c r="D1939" i="5"/>
  <c r="E1939" i="5"/>
  <c r="D1940" i="5"/>
  <c r="E1940" i="5"/>
  <c r="D1941" i="5"/>
  <c r="E1941" i="5"/>
  <c r="D1942" i="5"/>
  <c r="E1942" i="5"/>
  <c r="D1943" i="5"/>
  <c r="E1943" i="5"/>
  <c r="D1944" i="5"/>
  <c r="E1944" i="5"/>
  <c r="D1945" i="5"/>
  <c r="E1945" i="5"/>
  <c r="D1946" i="5"/>
  <c r="E1946" i="5"/>
  <c r="D1947" i="5"/>
  <c r="E1947" i="5"/>
  <c r="D1948" i="5"/>
  <c r="E1948" i="5"/>
  <c r="D1949" i="5"/>
  <c r="E1949" i="5"/>
  <c r="D1950" i="5"/>
  <c r="E1950" i="5"/>
  <c r="D1951" i="5"/>
  <c r="E1951" i="5"/>
  <c r="D1952" i="5"/>
  <c r="E1952" i="5"/>
  <c r="D1953" i="5"/>
  <c r="E1953" i="5"/>
  <c r="D1954" i="5"/>
  <c r="E1954" i="5"/>
  <c r="D1955" i="5"/>
  <c r="E1955" i="5"/>
  <c r="D1956" i="5"/>
  <c r="E1956" i="5"/>
  <c r="D1957" i="5"/>
  <c r="E1957" i="5"/>
  <c r="D1958" i="5"/>
  <c r="E1958" i="5"/>
  <c r="D1959" i="5"/>
  <c r="E1959" i="5"/>
  <c r="D1960" i="5"/>
  <c r="E1960" i="5"/>
  <c r="D1961" i="5"/>
  <c r="E1961" i="5"/>
  <c r="D1962" i="5"/>
  <c r="E1962" i="5"/>
  <c r="D1963" i="5"/>
  <c r="E1963" i="5"/>
  <c r="D1964" i="5"/>
  <c r="E1964" i="5"/>
  <c r="D1965" i="5"/>
  <c r="E1965" i="5"/>
  <c r="D1966" i="5"/>
  <c r="E1966" i="5"/>
  <c r="D1967" i="5"/>
  <c r="E1967" i="5"/>
  <c r="D1968" i="5"/>
  <c r="E1968" i="5"/>
  <c r="D1969" i="5"/>
  <c r="E1969" i="5"/>
  <c r="D1970" i="5"/>
  <c r="E1970" i="5"/>
  <c r="D1971" i="5"/>
  <c r="E1971" i="5"/>
  <c r="D1972" i="5"/>
  <c r="E1972" i="5"/>
  <c r="D1973" i="5"/>
  <c r="E1973" i="5"/>
  <c r="D1974" i="5"/>
  <c r="E1974" i="5"/>
  <c r="D1975" i="5"/>
  <c r="E1975" i="5"/>
  <c r="D1976" i="5"/>
  <c r="E1976" i="5"/>
  <c r="D1977" i="5"/>
  <c r="E1977" i="5"/>
  <c r="D1978" i="5"/>
  <c r="E1978" i="5"/>
  <c r="D1979" i="5"/>
  <c r="E1979" i="5"/>
  <c r="D1980" i="5"/>
  <c r="E1980" i="5"/>
  <c r="D1981" i="5"/>
  <c r="E1981" i="5"/>
  <c r="D1982" i="5"/>
  <c r="E1982" i="5"/>
  <c r="D1983" i="5"/>
  <c r="E1983" i="5"/>
  <c r="D1984" i="5"/>
  <c r="E1984" i="5"/>
  <c r="D1985" i="5"/>
  <c r="E1985" i="5"/>
  <c r="D1986" i="5"/>
  <c r="E1986" i="5"/>
  <c r="D1987" i="5"/>
  <c r="E1987" i="5"/>
  <c r="D1988" i="5"/>
  <c r="E1988" i="5"/>
  <c r="D1989" i="5"/>
  <c r="E1989" i="5"/>
  <c r="D1990" i="5"/>
  <c r="E1990" i="5"/>
  <c r="D1991" i="5"/>
  <c r="E1991" i="5"/>
  <c r="D1992" i="5"/>
  <c r="E1992" i="5"/>
  <c r="D1993" i="5"/>
  <c r="E1993" i="5"/>
  <c r="D1994" i="5"/>
  <c r="E1994" i="5"/>
  <c r="D1995" i="5"/>
  <c r="E1995" i="5"/>
  <c r="D1996" i="5"/>
  <c r="E1996" i="5"/>
  <c r="D1997" i="5"/>
  <c r="E1997" i="5"/>
  <c r="D1998" i="5"/>
  <c r="E1998" i="5"/>
  <c r="D1999" i="5"/>
  <c r="E1999" i="5"/>
  <c r="D2000" i="5"/>
  <c r="E2000" i="5"/>
  <c r="D2001" i="5"/>
  <c r="E2001" i="5"/>
  <c r="D2002" i="5"/>
  <c r="E2002" i="5"/>
  <c r="D2003" i="5"/>
  <c r="E2003" i="5"/>
  <c r="D2004" i="5"/>
  <c r="E2004" i="5"/>
  <c r="E25" i="12"/>
  <c r="DV2" i="12" s="1"/>
  <c r="E26" i="12"/>
  <c r="DW2" i="12" s="1"/>
  <c r="E27" i="12"/>
  <c r="E24" i="12"/>
  <c r="DU2" i="12" s="1"/>
  <c r="J16" i="12"/>
  <c r="J17" i="12"/>
  <c r="J18" i="12"/>
  <c r="J19" i="12"/>
  <c r="J20" i="12"/>
  <c r="J21" i="12"/>
  <c r="J15" i="12"/>
  <c r="G3" i="12"/>
  <c r="U36" i="12"/>
  <c r="T39" i="1" l="1"/>
  <c r="W39" i="1" s="1"/>
  <c r="X39" i="1" s="1"/>
  <c r="T38" i="1"/>
  <c r="W38" i="1" s="1"/>
  <c r="X38" i="1" s="1"/>
  <c r="T37" i="1"/>
  <c r="U37" i="1" s="1"/>
  <c r="V37" i="1" s="1"/>
  <c r="T36" i="1"/>
  <c r="U36" i="1" s="1"/>
  <c r="V36" i="1" s="1"/>
  <c r="T35" i="1"/>
  <c r="W35" i="1" s="1"/>
  <c r="X35" i="1" s="1"/>
  <c r="T34" i="1"/>
  <c r="U34" i="1" s="1"/>
  <c r="V34" i="1" s="1"/>
  <c r="T33" i="1"/>
  <c r="U33" i="1" s="1"/>
  <c r="V33" i="1" s="1"/>
  <c r="T32" i="1"/>
  <c r="U32" i="1" s="1"/>
  <c r="V32" i="1" s="1"/>
  <c r="T31" i="1"/>
  <c r="U31" i="1" s="1"/>
  <c r="V31" i="1" s="1"/>
  <c r="T30" i="1"/>
  <c r="W30" i="1" s="1"/>
  <c r="X30" i="1" s="1"/>
  <c r="T29" i="1"/>
  <c r="W29" i="1" s="1"/>
  <c r="X29" i="1" s="1"/>
  <c r="T28" i="1"/>
  <c r="U28" i="1" s="1"/>
  <c r="V28" i="1" s="1"/>
  <c r="T27" i="1"/>
  <c r="W27" i="1" s="1"/>
  <c r="X27" i="1" s="1"/>
  <c r="T26" i="1"/>
  <c r="U26" i="1" s="1"/>
  <c r="V26" i="1" s="1"/>
  <c r="T25" i="1"/>
  <c r="U25" i="1" s="1"/>
  <c r="V25" i="1" s="1"/>
  <c r="T24" i="1"/>
  <c r="U24" i="1" s="1"/>
  <c r="V24" i="1" s="1"/>
  <c r="T23" i="1"/>
  <c r="W23" i="1" s="1"/>
  <c r="X23" i="1" s="1"/>
  <c r="T22" i="1"/>
  <c r="U22" i="1" s="1"/>
  <c r="V22" i="1" s="1"/>
  <c r="T21" i="1"/>
  <c r="U21" i="1" s="1"/>
  <c r="V21" i="1" s="1"/>
  <c r="T20" i="1"/>
  <c r="W20" i="1" s="1"/>
  <c r="X20" i="1" s="1"/>
  <c r="T19" i="1"/>
  <c r="W19" i="1" s="1"/>
  <c r="X19" i="1" s="1"/>
  <c r="T18" i="1"/>
  <c r="W18" i="1" s="1"/>
  <c r="X18" i="1" s="1"/>
  <c r="T17" i="1"/>
  <c r="W17" i="1" s="1"/>
  <c r="X17" i="1" s="1"/>
  <c r="T16" i="1"/>
  <c r="U16" i="1" s="1"/>
  <c r="V16" i="1" s="1"/>
  <c r="T15" i="1"/>
  <c r="W15" i="1" s="1"/>
  <c r="X15" i="1" s="1"/>
  <c r="T14" i="1"/>
  <c r="W14" i="1" s="1"/>
  <c r="X14" i="1" s="1"/>
  <c r="T13" i="1"/>
  <c r="U13" i="1" s="1"/>
  <c r="V13" i="1" s="1"/>
  <c r="T12" i="1"/>
  <c r="U12" i="1" s="1"/>
  <c r="V12" i="1" s="1"/>
  <c r="T11" i="1"/>
  <c r="W11" i="1" s="1"/>
  <c r="X11" i="1" s="1"/>
  <c r="T10" i="1"/>
  <c r="U10" i="1" s="1"/>
  <c r="V10" i="1" s="1"/>
  <c r="T9" i="1"/>
  <c r="U9" i="1" s="1"/>
  <c r="V9" i="1" s="1"/>
  <c r="T8" i="1"/>
  <c r="W8" i="1" s="1"/>
  <c r="X8" i="1" s="1"/>
  <c r="T7" i="1"/>
  <c r="U7" i="1" s="1"/>
  <c r="V7" i="1" s="1"/>
  <c r="T6" i="1"/>
  <c r="U6" i="1" s="1"/>
  <c r="V6" i="1" s="1"/>
  <c r="T5" i="1"/>
  <c r="W5" i="1" s="1"/>
  <c r="X5" i="1" s="1"/>
  <c r="T4" i="1"/>
  <c r="U4" i="1" s="1"/>
  <c r="V4" i="1" s="1"/>
  <c r="T3" i="1"/>
  <c r="W3" i="1" s="1"/>
  <c r="X3" i="1" s="1"/>
  <c r="T2" i="1"/>
  <c r="W2" i="1" s="1"/>
  <c r="X2" i="1" s="1"/>
  <c r="U14" i="1" l="1"/>
  <c r="V14" i="1" s="1"/>
  <c r="U38" i="1"/>
  <c r="V38" i="1" s="1"/>
  <c r="W13" i="1"/>
  <c r="X13" i="1" s="1"/>
  <c r="W21" i="1"/>
  <c r="X21" i="1" s="1"/>
  <c r="W10" i="1"/>
  <c r="X10" i="1" s="1"/>
  <c r="U20" i="1"/>
  <c r="V20" i="1" s="1"/>
  <c r="W26" i="1"/>
  <c r="X26" i="1" s="1"/>
  <c r="W6" i="1"/>
  <c r="X6" i="1" s="1"/>
  <c r="W32" i="1"/>
  <c r="X32" i="1" s="1"/>
  <c r="U15" i="1"/>
  <c r="V15" i="1" s="1"/>
  <c r="W34" i="1"/>
  <c r="X34" i="1" s="1"/>
  <c r="W22" i="1"/>
  <c r="X22" i="1" s="1"/>
  <c r="U3" i="1"/>
  <c r="V3" i="1" s="1"/>
  <c r="U30" i="1"/>
  <c r="V30" i="1" s="1"/>
  <c r="U18" i="1"/>
  <c r="V18" i="1" s="1"/>
  <c r="W37" i="1"/>
  <c r="X37" i="1" s="1"/>
  <c r="W25" i="1"/>
  <c r="X25" i="1" s="1"/>
  <c r="W9" i="1"/>
  <c r="X9" i="1" s="1"/>
  <c r="U8" i="1"/>
  <c r="V8" i="1" s="1"/>
  <c r="U39" i="1"/>
  <c r="V39" i="1" s="1"/>
  <c r="U2" i="1"/>
  <c r="V2" i="1" s="1"/>
  <c r="U27" i="1"/>
  <c r="V27" i="1" s="1"/>
  <c r="W33" i="1"/>
  <c r="X33" i="1" s="1"/>
  <c r="U35" i="1"/>
  <c r="V35" i="1" s="1"/>
  <c r="U19" i="1"/>
  <c r="V19" i="1" s="1"/>
  <c r="U11" i="1"/>
  <c r="V11" i="1" s="1"/>
  <c r="U5" i="1"/>
  <c r="V5" i="1" s="1"/>
  <c r="W7" i="1"/>
  <c r="X7" i="1" s="1"/>
  <c r="U29" i="1"/>
  <c r="V29" i="1" s="1"/>
  <c r="W31" i="1"/>
  <c r="X31" i="1" s="1"/>
  <c r="W12" i="1"/>
  <c r="X12" i="1" s="1"/>
  <c r="W24" i="1"/>
  <c r="X24" i="1" s="1"/>
  <c r="W36" i="1"/>
  <c r="X36" i="1" s="1"/>
  <c r="W4" i="1"/>
  <c r="X4" i="1" s="1"/>
  <c r="W28" i="1"/>
  <c r="X28" i="1" s="1"/>
  <c r="U17" i="1"/>
  <c r="V17" i="1" s="1"/>
  <c r="U23" i="1"/>
  <c r="V23" i="1" s="1"/>
  <c r="W16" i="1"/>
  <c r="X16" i="1" s="1"/>
  <c r="D85" i="9" l="1"/>
  <c r="D83" i="9"/>
  <c r="D84" i="9"/>
  <c r="F84" i="12" l="1"/>
  <c r="F120" i="12"/>
  <c r="F156" i="12"/>
  <c r="F167" i="12"/>
  <c r="F166" i="12"/>
  <c r="F165" i="12"/>
  <c r="F164" i="12"/>
  <c r="F163" i="12"/>
  <c r="F162" i="12"/>
  <c r="F160" i="12"/>
  <c r="F159" i="12"/>
  <c r="F158" i="12"/>
  <c r="F157" i="12"/>
  <c r="F155" i="12"/>
  <c r="F153" i="12"/>
  <c r="F152" i="12"/>
  <c r="F150" i="12"/>
  <c r="F149" i="12"/>
  <c r="F148" i="12"/>
  <c r="F147" i="12"/>
  <c r="F146" i="12"/>
  <c r="F145" i="12"/>
  <c r="F144" i="12"/>
  <c r="F143" i="12"/>
  <c r="F142" i="12"/>
  <c r="F141" i="12"/>
  <c r="F140" i="12"/>
  <c r="F139" i="12"/>
  <c r="F138" i="12"/>
  <c r="F136" i="12"/>
  <c r="F135" i="12"/>
  <c r="F134" i="12"/>
  <c r="F133" i="12"/>
  <c r="F132" i="12"/>
  <c r="F131" i="12"/>
  <c r="F130" i="12"/>
  <c r="F129" i="12"/>
  <c r="F128" i="12"/>
  <c r="F127" i="12"/>
  <c r="F126" i="12"/>
  <c r="F125" i="12"/>
  <c r="F124" i="12"/>
  <c r="F123" i="12"/>
  <c r="F122" i="12"/>
  <c r="F121" i="12"/>
  <c r="F119" i="12"/>
  <c r="F118" i="12"/>
  <c r="F117" i="12"/>
  <c r="F116" i="12"/>
  <c r="F115" i="12"/>
  <c r="F114" i="12"/>
  <c r="F113" i="12"/>
  <c r="F112" i="12"/>
  <c r="F111" i="12"/>
  <c r="F110" i="12"/>
  <c r="F109" i="12"/>
  <c r="F108" i="12"/>
  <c r="F107" i="12"/>
  <c r="F106" i="12"/>
  <c r="F105" i="12"/>
  <c r="F104" i="12"/>
  <c r="F103" i="12"/>
  <c r="F102" i="12"/>
  <c r="F101" i="12"/>
  <c r="F100" i="12"/>
  <c r="F99" i="12"/>
  <c r="F98" i="12"/>
  <c r="F97" i="12"/>
  <c r="F96" i="12"/>
  <c r="F95" i="12"/>
  <c r="F94" i="12"/>
  <c r="F93" i="12"/>
  <c r="F92" i="12"/>
  <c r="F91" i="12"/>
  <c r="F90" i="12"/>
  <c r="F89" i="12"/>
  <c r="F88" i="12"/>
  <c r="F87" i="12"/>
  <c r="F86" i="12"/>
  <c r="F85" i="12"/>
  <c r="F83" i="12"/>
  <c r="F82" i="12"/>
  <c r="F81" i="12"/>
  <c r="F80" i="12"/>
  <c r="F79" i="12"/>
  <c r="F78" i="12"/>
  <c r="F77" i="12"/>
  <c r="F76" i="12"/>
  <c r="F75" i="12"/>
  <c r="F74" i="12"/>
  <c r="F73" i="12"/>
  <c r="F72" i="12"/>
  <c r="F71" i="12"/>
  <c r="F70" i="12"/>
  <c r="F69" i="12"/>
  <c r="F68" i="12"/>
  <c r="F67" i="12"/>
  <c r="F66" i="12"/>
  <c r="F65" i="12"/>
  <c r="F64" i="12"/>
  <c r="F63" i="12"/>
  <c r="F62" i="12"/>
  <c r="F61" i="12"/>
  <c r="F60" i="12"/>
  <c r="F59" i="12"/>
  <c r="F58" i="12"/>
  <c r="F57" i="12"/>
  <c r="F56" i="12"/>
  <c r="F55" i="12"/>
  <c r="F54" i="12"/>
  <c r="F53" i="12"/>
  <c r="F51" i="12"/>
  <c r="F50" i="12"/>
  <c r="F49" i="12"/>
  <c r="G168" i="12" l="1"/>
  <c r="T168" i="12" s="1"/>
  <c r="H52" i="12"/>
  <c r="H154" i="12"/>
  <c r="H161" i="12"/>
  <c r="H137" i="12"/>
  <c r="F52" i="12"/>
  <c r="H151" i="12"/>
  <c r="G167" i="12"/>
  <c r="G143" i="12"/>
  <c r="G131" i="12"/>
  <c r="G119" i="12"/>
  <c r="G107" i="12"/>
  <c r="G95" i="12"/>
  <c r="G83" i="12"/>
  <c r="G71" i="12"/>
  <c r="G59" i="12"/>
  <c r="G150" i="12"/>
  <c r="G126" i="12"/>
  <c r="G114" i="12"/>
  <c r="G102" i="12"/>
  <c r="G90" i="12"/>
  <c r="G78" i="12"/>
  <c r="G66" i="12"/>
  <c r="G54" i="12"/>
  <c r="G64" i="12"/>
  <c r="G133" i="12"/>
  <c r="G121" i="12"/>
  <c r="G109" i="12"/>
  <c r="G97" i="12"/>
  <c r="G85" i="12"/>
  <c r="G73" i="12"/>
  <c r="G61" i="12"/>
  <c r="G100" i="12"/>
  <c r="G76" i="12"/>
  <c r="G164" i="12"/>
  <c r="G140" i="12"/>
  <c r="G128" i="12"/>
  <c r="G116" i="12"/>
  <c r="G104" i="12"/>
  <c r="G92" i="12"/>
  <c r="G80" i="12"/>
  <c r="G68" i="12"/>
  <c r="G56" i="12"/>
  <c r="G159" i="12"/>
  <c r="G147" i="12"/>
  <c r="G135" i="12"/>
  <c r="G123" i="12"/>
  <c r="G111" i="12"/>
  <c r="G99" i="12"/>
  <c r="G87" i="12"/>
  <c r="G75" i="12"/>
  <c r="G63" i="12"/>
  <c r="G51" i="12"/>
  <c r="G166" i="12"/>
  <c r="G142" i="12"/>
  <c r="G130" i="12"/>
  <c r="G118" i="12"/>
  <c r="G106" i="12"/>
  <c r="G94" i="12"/>
  <c r="G82" i="12"/>
  <c r="G70" i="12"/>
  <c r="G58" i="12"/>
  <c r="G149" i="12"/>
  <c r="G125" i="12"/>
  <c r="G113" i="12"/>
  <c r="G101" i="12"/>
  <c r="G89" i="12"/>
  <c r="G77" i="12"/>
  <c r="G65" i="12"/>
  <c r="G156" i="12"/>
  <c r="G144" i="12"/>
  <c r="G132" i="12"/>
  <c r="G120" i="12"/>
  <c r="G108" i="12"/>
  <c r="G96" i="12"/>
  <c r="G84" i="12"/>
  <c r="G72" i="12"/>
  <c r="G60" i="12"/>
  <c r="G127" i="12"/>
  <c r="G115" i="12"/>
  <c r="G103" i="12"/>
  <c r="G91" i="12"/>
  <c r="G79" i="12"/>
  <c r="G67" i="12"/>
  <c r="G55" i="12"/>
  <c r="G160" i="12"/>
  <c r="G124" i="12"/>
  <c r="G88" i="12"/>
  <c r="G158" i="12"/>
  <c r="G146" i="12"/>
  <c r="G134" i="12"/>
  <c r="G122" i="12"/>
  <c r="G110" i="12"/>
  <c r="G98" i="12"/>
  <c r="G86" i="12"/>
  <c r="G74" i="12"/>
  <c r="G62" i="12"/>
  <c r="G50" i="12"/>
  <c r="G112" i="12"/>
  <c r="G165" i="12"/>
  <c r="G153" i="12"/>
  <c r="G141" i="12"/>
  <c r="G129" i="12"/>
  <c r="G117" i="12"/>
  <c r="G105" i="12"/>
  <c r="G93" i="12"/>
  <c r="G81" i="12"/>
  <c r="G69" i="12"/>
  <c r="G57" i="12"/>
  <c r="H164" i="12"/>
  <c r="F161" i="12"/>
  <c r="F151" i="12"/>
  <c r="H147" i="12"/>
  <c r="H140" i="12"/>
  <c r="F137" i="12"/>
  <c r="H133" i="12"/>
  <c r="H130" i="12"/>
  <c r="H127" i="12"/>
  <c r="H124" i="12"/>
  <c r="H121" i="12"/>
  <c r="H118" i="12"/>
  <c r="H115" i="12"/>
  <c r="H112" i="12"/>
  <c r="H109" i="12"/>
  <c r="H106" i="12"/>
  <c r="H103" i="12"/>
  <c r="H100" i="12"/>
  <c r="H97" i="12"/>
  <c r="H94" i="12"/>
  <c r="H91" i="12"/>
  <c r="H88" i="12"/>
  <c r="H85" i="12"/>
  <c r="H82" i="12"/>
  <c r="H79" i="12"/>
  <c r="H76" i="12"/>
  <c r="H73" i="12"/>
  <c r="H70" i="12"/>
  <c r="H67" i="12"/>
  <c r="H64" i="12"/>
  <c r="H61" i="12"/>
  <c r="H58" i="12"/>
  <c r="H55" i="12"/>
  <c r="H157" i="12"/>
  <c r="F154" i="12"/>
  <c r="H143" i="12"/>
  <c r="H160" i="12"/>
  <c r="H150" i="12"/>
  <c r="H136" i="12"/>
  <c r="H167" i="12"/>
  <c r="H153" i="12"/>
  <c r="H146" i="12"/>
  <c r="H163" i="12"/>
  <c r="H156" i="12"/>
  <c r="H139" i="12"/>
  <c r="H132" i="12"/>
  <c r="H129" i="12"/>
  <c r="H126" i="12"/>
  <c r="H123" i="12"/>
  <c r="H120" i="12"/>
  <c r="H117" i="12"/>
  <c r="H114" i="12"/>
  <c r="H111" i="12"/>
  <c r="H108" i="12"/>
  <c r="H105" i="12"/>
  <c r="H102" i="12"/>
  <c r="H99" i="12"/>
  <c r="H96" i="12"/>
  <c r="H93" i="12"/>
  <c r="H90" i="12"/>
  <c r="H87" i="12"/>
  <c r="H84" i="12"/>
  <c r="H81" i="12"/>
  <c r="H78" i="12"/>
  <c r="H75" i="12"/>
  <c r="H72" i="12"/>
  <c r="H69" i="12"/>
  <c r="H66" i="12"/>
  <c r="H63" i="12"/>
  <c r="H60" i="12"/>
  <c r="H57" i="12"/>
  <c r="H54" i="12"/>
  <c r="H51" i="12"/>
  <c r="H149" i="12"/>
  <c r="H142" i="12"/>
  <c r="H135" i="12"/>
  <c r="H166" i="12"/>
  <c r="H159" i="12"/>
  <c r="H152" i="12"/>
  <c r="H162" i="12"/>
  <c r="H155" i="12"/>
  <c r="H145" i="12"/>
  <c r="H138" i="12"/>
  <c r="H134" i="12"/>
  <c r="H131" i="12"/>
  <c r="H128" i="12"/>
  <c r="H125" i="12"/>
  <c r="H122" i="12"/>
  <c r="H119" i="12"/>
  <c r="H116" i="12"/>
  <c r="H113" i="12"/>
  <c r="H110" i="12"/>
  <c r="H107" i="12"/>
  <c r="H104" i="12"/>
  <c r="H101" i="12"/>
  <c r="H98" i="12"/>
  <c r="H95" i="12"/>
  <c r="H92" i="12"/>
  <c r="H89" i="12"/>
  <c r="H86" i="12"/>
  <c r="H83" i="12"/>
  <c r="H80" i="12"/>
  <c r="H77" i="12"/>
  <c r="H74" i="12"/>
  <c r="H71" i="12"/>
  <c r="H68" i="12"/>
  <c r="H65" i="12"/>
  <c r="H62" i="12"/>
  <c r="H59" i="12"/>
  <c r="H56" i="12"/>
  <c r="H53" i="12"/>
  <c r="H50" i="12"/>
  <c r="H165" i="12"/>
  <c r="H158" i="12"/>
  <c r="H148" i="12"/>
  <c r="H141" i="12"/>
  <c r="H144" i="12"/>
  <c r="G157" i="12"/>
  <c r="G148" i="12"/>
  <c r="G139" i="12"/>
  <c r="G163" i="12"/>
  <c r="G145" i="12"/>
  <c r="G136" i="12"/>
  <c r="H49" i="12"/>
  <c r="D2" i="13"/>
  <c r="C2" i="13"/>
  <c r="D3762" i="5"/>
  <c r="E3762" i="5"/>
  <c r="D3763" i="5"/>
  <c r="E3763" i="5"/>
  <c r="D3764" i="5"/>
  <c r="E3764" i="5"/>
  <c r="D3765" i="5"/>
  <c r="E3765" i="5"/>
  <c r="D3766" i="5"/>
  <c r="E3766" i="5"/>
  <c r="D3767" i="5"/>
  <c r="E3767" i="5"/>
  <c r="G26" i="13"/>
  <c r="K25" i="13"/>
  <c r="G25" i="13"/>
  <c r="E1490" i="16"/>
  <c r="D1490" i="16"/>
  <c r="E1489" i="16"/>
  <c r="D1489" i="16"/>
  <c r="E1488" i="16"/>
  <c r="D1488" i="16"/>
  <c r="E1487" i="16"/>
  <c r="D1487" i="16"/>
  <c r="E1486" i="16"/>
  <c r="D1486" i="16"/>
  <c r="E1485" i="16"/>
  <c r="D1485" i="16"/>
  <c r="E1484" i="16"/>
  <c r="D1484" i="16"/>
  <c r="E1483" i="16"/>
  <c r="D1483" i="16"/>
  <c r="E1482" i="16"/>
  <c r="D1482" i="16"/>
  <c r="E1481" i="16"/>
  <c r="D1481" i="16"/>
  <c r="E1480" i="16"/>
  <c r="D1480" i="16"/>
  <c r="E1479" i="16"/>
  <c r="D1479" i="16"/>
  <c r="E1478" i="16"/>
  <c r="D1478" i="16"/>
  <c r="E1477" i="16"/>
  <c r="D1477" i="16"/>
  <c r="E1476" i="16"/>
  <c r="D1476" i="16"/>
  <c r="E1475" i="16"/>
  <c r="D1475" i="16"/>
  <c r="E1474" i="16"/>
  <c r="D1474" i="16"/>
  <c r="E1473" i="16"/>
  <c r="D1473" i="16"/>
  <c r="E1472" i="16"/>
  <c r="D1472" i="16"/>
  <c r="E1471" i="16"/>
  <c r="D1471" i="16"/>
  <c r="E1470" i="16"/>
  <c r="D1470" i="16"/>
  <c r="E1469" i="16"/>
  <c r="D1469" i="16"/>
  <c r="E1468" i="16"/>
  <c r="D1468" i="16"/>
  <c r="E1467" i="16"/>
  <c r="D1467" i="16"/>
  <c r="E1466" i="16"/>
  <c r="D1466" i="16"/>
  <c r="E1465" i="16"/>
  <c r="D1465" i="16"/>
  <c r="E1464" i="16"/>
  <c r="D1464" i="16"/>
  <c r="E1463" i="16"/>
  <c r="D1463" i="16"/>
  <c r="E1462" i="16"/>
  <c r="D1462" i="16"/>
  <c r="E1461" i="16"/>
  <c r="D1461" i="16"/>
  <c r="E1460" i="16"/>
  <c r="D1460" i="16"/>
  <c r="E1459" i="16"/>
  <c r="D1459" i="16"/>
  <c r="E1458" i="16"/>
  <c r="D1458" i="16"/>
  <c r="E1457" i="16"/>
  <c r="D1457" i="16"/>
  <c r="E1456" i="16"/>
  <c r="D1456" i="16"/>
  <c r="E1455" i="16"/>
  <c r="D1455" i="16"/>
  <c r="E1454" i="16"/>
  <c r="D1454" i="16"/>
  <c r="E1453" i="16"/>
  <c r="D1453" i="16"/>
  <c r="E1452" i="16"/>
  <c r="D1452" i="16"/>
  <c r="E1451" i="16"/>
  <c r="D1451" i="16"/>
  <c r="E1450" i="16"/>
  <c r="D1450" i="16"/>
  <c r="E1449" i="16"/>
  <c r="D1449" i="16"/>
  <c r="E1448" i="16"/>
  <c r="D1448" i="16"/>
  <c r="E1447" i="16"/>
  <c r="D1447" i="16"/>
  <c r="E1446" i="16"/>
  <c r="D1446" i="16"/>
  <c r="E1445" i="16"/>
  <c r="D1445" i="16"/>
  <c r="E1444" i="16"/>
  <c r="D1444" i="16"/>
  <c r="E1443" i="16"/>
  <c r="D1443" i="16"/>
  <c r="E1442" i="16"/>
  <c r="D1442" i="16"/>
  <c r="E1441" i="16"/>
  <c r="D1441" i="16"/>
  <c r="E1440" i="16"/>
  <c r="D1440" i="16"/>
  <c r="E1439" i="16"/>
  <c r="D1439" i="16"/>
  <c r="E1438" i="16"/>
  <c r="D1438" i="16"/>
  <c r="E1437" i="16"/>
  <c r="D1437" i="16"/>
  <c r="E1436" i="16"/>
  <c r="D1436" i="16"/>
  <c r="E1435" i="16"/>
  <c r="D1435" i="16"/>
  <c r="E1434" i="16"/>
  <c r="D1434" i="16"/>
  <c r="E1433" i="16"/>
  <c r="D1433" i="16"/>
  <c r="E1432" i="16"/>
  <c r="D1432" i="16"/>
  <c r="E1431" i="16"/>
  <c r="D1431" i="16"/>
  <c r="E1430" i="16"/>
  <c r="D1430" i="16"/>
  <c r="E1429" i="16"/>
  <c r="D1429" i="16"/>
  <c r="E1428" i="16"/>
  <c r="D1428" i="16"/>
  <c r="E1427" i="16"/>
  <c r="D1427" i="16"/>
  <c r="E1426" i="16"/>
  <c r="D1426" i="16"/>
  <c r="E1425" i="16"/>
  <c r="D1425" i="16"/>
  <c r="E1424" i="16"/>
  <c r="D1424" i="16"/>
  <c r="E1423" i="16"/>
  <c r="D1423" i="16"/>
  <c r="E1422" i="16"/>
  <c r="D1422" i="16"/>
  <c r="E1421" i="16"/>
  <c r="D1421" i="16"/>
  <c r="E1420" i="16"/>
  <c r="D1420" i="16"/>
  <c r="E1419" i="16"/>
  <c r="D1419" i="16"/>
  <c r="E1418" i="16"/>
  <c r="D1418" i="16"/>
  <c r="E1417" i="16"/>
  <c r="D1417" i="16"/>
  <c r="E1416" i="16"/>
  <c r="D1416" i="16"/>
  <c r="E1415" i="16"/>
  <c r="D1415" i="16"/>
  <c r="E1414" i="16"/>
  <c r="D1414" i="16"/>
  <c r="E1413" i="16"/>
  <c r="D1413" i="16"/>
  <c r="E1412" i="16"/>
  <c r="D1412" i="16"/>
  <c r="E1411" i="16"/>
  <c r="D1411" i="16"/>
  <c r="E1410" i="16"/>
  <c r="D1410" i="16"/>
  <c r="E1409" i="16"/>
  <c r="D1409" i="16"/>
  <c r="E1408" i="16"/>
  <c r="D1408" i="16"/>
  <c r="E1407" i="16"/>
  <c r="D1407" i="16"/>
  <c r="E1406" i="16"/>
  <c r="D1406" i="16"/>
  <c r="E1405" i="16"/>
  <c r="D1405" i="16"/>
  <c r="E1404" i="16"/>
  <c r="D1404" i="16"/>
  <c r="E1403" i="16"/>
  <c r="D1403" i="16"/>
  <c r="E1402" i="16"/>
  <c r="D1402" i="16"/>
  <c r="E1401" i="16"/>
  <c r="D1401" i="16"/>
  <c r="E1400" i="16"/>
  <c r="D1400" i="16"/>
  <c r="E1399" i="16"/>
  <c r="D1399" i="16"/>
  <c r="E1398" i="16"/>
  <c r="D1398" i="16"/>
  <c r="E1397" i="16"/>
  <c r="D1397" i="16"/>
  <c r="E1396" i="16"/>
  <c r="D1396" i="16"/>
  <c r="E1395" i="16"/>
  <c r="D1395" i="16"/>
  <c r="E1394" i="16"/>
  <c r="D1394" i="16"/>
  <c r="E1393" i="16"/>
  <c r="D1393" i="16"/>
  <c r="E1392" i="16"/>
  <c r="D1392" i="16"/>
  <c r="E1391" i="16"/>
  <c r="D1391" i="16"/>
  <c r="E1390" i="16"/>
  <c r="D1390" i="16"/>
  <c r="E1389" i="16"/>
  <c r="D1389" i="16"/>
  <c r="E1388" i="16"/>
  <c r="D1388" i="16"/>
  <c r="E1387" i="16"/>
  <c r="D1387" i="16"/>
  <c r="E1386" i="16"/>
  <c r="D1386" i="16"/>
  <c r="E1385" i="16"/>
  <c r="D1385" i="16"/>
  <c r="E1384" i="16"/>
  <c r="D1384" i="16"/>
  <c r="E1383" i="16"/>
  <c r="D1383" i="16"/>
  <c r="E1382" i="16"/>
  <c r="D1382" i="16"/>
  <c r="E1381" i="16"/>
  <c r="D1381" i="16"/>
  <c r="E1380" i="16"/>
  <c r="D1380" i="16"/>
  <c r="E1379" i="16"/>
  <c r="D1379" i="16"/>
  <c r="E1378" i="16"/>
  <c r="D1378" i="16"/>
  <c r="E1377" i="16"/>
  <c r="D1377" i="16"/>
  <c r="E1376" i="16"/>
  <c r="D1376" i="16"/>
  <c r="E1375" i="16"/>
  <c r="D1375" i="16"/>
  <c r="E1374" i="16"/>
  <c r="D1374" i="16"/>
  <c r="E1373" i="16"/>
  <c r="D1373" i="16"/>
  <c r="E1372" i="16"/>
  <c r="D1372" i="16"/>
  <c r="E1371" i="16"/>
  <c r="D1371" i="16"/>
  <c r="E1370" i="16"/>
  <c r="D1370" i="16"/>
  <c r="E1369" i="16"/>
  <c r="D1369" i="16"/>
  <c r="E1368" i="16"/>
  <c r="D1368" i="16"/>
  <c r="E1367" i="16"/>
  <c r="D1367" i="16"/>
  <c r="E1366" i="16"/>
  <c r="D1366" i="16"/>
  <c r="E1365" i="16"/>
  <c r="D1365" i="16"/>
  <c r="E1364" i="16"/>
  <c r="D1364" i="16"/>
  <c r="E1363" i="16"/>
  <c r="D1363" i="16"/>
  <c r="E1362" i="16"/>
  <c r="D1362" i="16"/>
  <c r="E1361" i="16"/>
  <c r="D1361" i="16"/>
  <c r="E1360" i="16"/>
  <c r="D1360" i="16"/>
  <c r="E1359" i="16"/>
  <c r="D1359" i="16"/>
  <c r="E1358" i="16"/>
  <c r="D1358" i="16"/>
  <c r="E1357" i="16"/>
  <c r="D1357" i="16"/>
  <c r="E1356" i="16"/>
  <c r="D1356" i="16"/>
  <c r="E1355" i="16"/>
  <c r="D1355" i="16"/>
  <c r="E1354" i="16"/>
  <c r="D1354" i="16"/>
  <c r="E1353" i="16"/>
  <c r="D1353" i="16"/>
  <c r="E1352" i="16"/>
  <c r="D1352" i="16"/>
  <c r="E1351" i="16"/>
  <c r="D1351" i="16"/>
  <c r="E1350" i="16"/>
  <c r="D1350" i="16"/>
  <c r="E1349" i="16"/>
  <c r="D1349" i="16"/>
  <c r="E1348" i="16"/>
  <c r="D1348" i="16"/>
  <c r="E1347" i="16"/>
  <c r="D1347" i="16"/>
  <c r="E1346" i="16"/>
  <c r="D1346" i="16"/>
  <c r="E1345" i="16"/>
  <c r="D1345" i="16"/>
  <c r="E1344" i="16"/>
  <c r="D1344" i="16"/>
  <c r="E1343" i="16"/>
  <c r="D1343" i="16"/>
  <c r="E1342" i="16"/>
  <c r="D1342" i="16"/>
  <c r="E1341" i="16"/>
  <c r="D1341" i="16"/>
  <c r="E1340" i="16"/>
  <c r="D1340" i="16"/>
  <c r="E1339" i="16"/>
  <c r="D1339" i="16"/>
  <c r="E1338" i="16"/>
  <c r="D1338" i="16"/>
  <c r="E1337" i="16"/>
  <c r="D1337" i="16"/>
  <c r="E1336" i="16"/>
  <c r="D1336" i="16"/>
  <c r="E1335" i="16"/>
  <c r="D1335" i="16"/>
  <c r="E1334" i="16"/>
  <c r="D1334" i="16"/>
  <c r="E1333" i="16"/>
  <c r="D1333" i="16"/>
  <c r="E1332" i="16"/>
  <c r="D1332" i="16"/>
  <c r="E1331" i="16"/>
  <c r="D1331" i="16"/>
  <c r="E1330" i="16"/>
  <c r="D1330" i="16"/>
  <c r="E1329" i="16"/>
  <c r="D1329" i="16"/>
  <c r="E1328" i="16"/>
  <c r="D1328" i="16"/>
  <c r="E1327" i="16"/>
  <c r="D1327" i="16"/>
  <c r="E1326" i="16"/>
  <c r="D1326" i="16"/>
  <c r="E1325" i="16"/>
  <c r="D1325" i="16"/>
  <c r="E1324" i="16"/>
  <c r="D1324" i="16"/>
  <c r="E1323" i="16"/>
  <c r="D1323" i="16"/>
  <c r="E1322" i="16"/>
  <c r="D1322" i="16"/>
  <c r="E1321" i="16"/>
  <c r="D1321" i="16"/>
  <c r="E1320" i="16"/>
  <c r="D1320" i="16"/>
  <c r="E1319" i="16"/>
  <c r="D1319" i="16"/>
  <c r="E1318" i="16"/>
  <c r="D1318" i="16"/>
  <c r="E1317" i="16"/>
  <c r="D1317" i="16"/>
  <c r="E1316" i="16"/>
  <c r="D1316" i="16"/>
  <c r="E1315" i="16"/>
  <c r="D1315" i="16"/>
  <c r="E1314" i="16"/>
  <c r="D1314" i="16"/>
  <c r="E1313" i="16"/>
  <c r="D1313" i="16"/>
  <c r="E1312" i="16"/>
  <c r="D1312" i="16"/>
  <c r="E1311" i="16"/>
  <c r="D1311" i="16"/>
  <c r="E1310" i="16"/>
  <c r="D1310" i="16"/>
  <c r="E1309" i="16"/>
  <c r="D1309" i="16"/>
  <c r="E1308" i="16"/>
  <c r="D1308" i="16"/>
  <c r="E1307" i="16"/>
  <c r="D1307" i="16"/>
  <c r="E1306" i="16"/>
  <c r="D1306" i="16"/>
  <c r="E1305" i="16"/>
  <c r="D1305" i="16"/>
  <c r="E1304" i="16"/>
  <c r="D1304" i="16"/>
  <c r="E1303" i="16"/>
  <c r="D1303" i="16"/>
  <c r="E1302" i="16"/>
  <c r="D1302" i="16"/>
  <c r="E1301" i="16"/>
  <c r="D1301" i="16"/>
  <c r="E1300" i="16"/>
  <c r="D1300" i="16"/>
  <c r="E1299" i="16"/>
  <c r="D1299" i="16"/>
  <c r="E1298" i="16"/>
  <c r="D1298" i="16"/>
  <c r="E1297" i="16"/>
  <c r="D1297" i="16"/>
  <c r="E1296" i="16"/>
  <c r="D1296" i="16"/>
  <c r="E1295" i="16"/>
  <c r="D1295" i="16"/>
  <c r="E1294" i="16"/>
  <c r="D1294" i="16"/>
  <c r="E1293" i="16"/>
  <c r="D1293" i="16"/>
  <c r="E1292" i="16"/>
  <c r="D1292" i="16"/>
  <c r="E1291" i="16"/>
  <c r="D1291" i="16"/>
  <c r="E1290" i="16"/>
  <c r="D1290" i="16"/>
  <c r="E1289" i="16"/>
  <c r="D1289" i="16"/>
  <c r="E1288" i="16"/>
  <c r="D1288" i="16"/>
  <c r="E1287" i="16"/>
  <c r="D1287" i="16"/>
  <c r="E1286" i="16"/>
  <c r="D1286" i="16"/>
  <c r="E1285" i="16"/>
  <c r="D1285" i="16"/>
  <c r="E1284" i="16"/>
  <c r="D1284" i="16"/>
  <c r="E1283" i="16"/>
  <c r="D1283" i="16"/>
  <c r="E1282" i="16"/>
  <c r="D1282" i="16"/>
  <c r="E1281" i="16"/>
  <c r="D1281" i="16"/>
  <c r="E1280" i="16"/>
  <c r="D1280" i="16"/>
  <c r="E1279" i="16"/>
  <c r="D1279" i="16"/>
  <c r="E1278" i="16"/>
  <c r="D1278" i="16"/>
  <c r="E1277" i="16"/>
  <c r="D1277" i="16"/>
  <c r="E1276" i="16"/>
  <c r="D1276" i="16"/>
  <c r="E1275" i="16"/>
  <c r="D1275" i="16"/>
  <c r="E1274" i="16"/>
  <c r="D1274" i="16"/>
  <c r="E1273" i="16"/>
  <c r="D1273" i="16"/>
  <c r="E1272" i="16"/>
  <c r="D1272" i="16"/>
  <c r="E1271" i="16"/>
  <c r="D1271" i="16"/>
  <c r="E1270" i="16"/>
  <c r="D1270" i="16"/>
  <c r="E1269" i="16"/>
  <c r="D1269" i="16"/>
  <c r="E1268" i="16"/>
  <c r="D1268" i="16"/>
  <c r="E1267" i="16"/>
  <c r="D1267" i="16"/>
  <c r="E1266" i="16"/>
  <c r="D1266" i="16"/>
  <c r="E1265" i="16"/>
  <c r="D1265" i="16"/>
  <c r="E1264" i="16"/>
  <c r="D1264" i="16"/>
  <c r="E1263" i="16"/>
  <c r="D1263" i="16"/>
  <c r="E1262" i="16"/>
  <c r="D1262" i="16"/>
  <c r="E1261" i="16"/>
  <c r="D1261" i="16"/>
  <c r="E1260" i="16"/>
  <c r="D1260" i="16"/>
  <c r="E1259" i="16"/>
  <c r="D1259" i="16"/>
  <c r="E1258" i="16"/>
  <c r="D1258" i="16"/>
  <c r="E1257" i="16"/>
  <c r="D1257" i="16"/>
  <c r="E1256" i="16"/>
  <c r="D1256" i="16"/>
  <c r="E1255" i="16"/>
  <c r="D1255" i="16"/>
  <c r="E1254" i="16"/>
  <c r="D1254" i="16"/>
  <c r="E1253" i="16"/>
  <c r="D1253" i="16"/>
  <c r="E1252" i="16"/>
  <c r="D1252" i="16"/>
  <c r="E1251" i="16"/>
  <c r="D1251" i="16"/>
  <c r="E1250" i="16"/>
  <c r="D1250" i="16"/>
  <c r="E1249" i="16"/>
  <c r="D1249" i="16"/>
  <c r="E1248" i="16"/>
  <c r="D1248" i="16"/>
  <c r="E1247" i="16"/>
  <c r="D1247" i="16"/>
  <c r="E1246" i="16"/>
  <c r="D1246" i="16"/>
  <c r="E1245" i="16"/>
  <c r="D1245" i="16"/>
  <c r="E1244" i="16"/>
  <c r="D1244" i="16"/>
  <c r="E1243" i="16"/>
  <c r="D1243" i="16"/>
  <c r="E1242" i="16"/>
  <c r="D1242" i="16"/>
  <c r="E1241" i="16"/>
  <c r="D1241" i="16"/>
  <c r="E1240" i="16"/>
  <c r="D1240" i="16"/>
  <c r="E1239" i="16"/>
  <c r="D1239" i="16"/>
  <c r="E1238" i="16"/>
  <c r="D1238" i="16"/>
  <c r="E1237" i="16"/>
  <c r="D1237" i="16"/>
  <c r="E1236" i="16"/>
  <c r="D1236" i="16"/>
  <c r="E1235" i="16"/>
  <c r="D1235" i="16"/>
  <c r="E1234" i="16"/>
  <c r="D1234" i="16"/>
  <c r="E1233" i="16"/>
  <c r="D1233" i="16"/>
  <c r="E1232" i="16"/>
  <c r="D1232" i="16"/>
  <c r="E1231" i="16"/>
  <c r="D1231" i="16"/>
  <c r="E1230" i="16"/>
  <c r="D1230" i="16"/>
  <c r="E1229" i="16"/>
  <c r="D1229" i="16"/>
  <c r="E1228" i="16"/>
  <c r="D1228" i="16"/>
  <c r="E1227" i="16"/>
  <c r="D1227" i="16"/>
  <c r="E1226" i="16"/>
  <c r="D1226" i="16"/>
  <c r="E1225" i="16"/>
  <c r="D1225" i="16"/>
  <c r="E1224" i="16"/>
  <c r="D1224" i="16"/>
  <c r="E1223" i="16"/>
  <c r="D1223" i="16"/>
  <c r="E1222" i="16"/>
  <c r="D1222" i="16"/>
  <c r="E1221" i="16"/>
  <c r="D1221" i="16"/>
  <c r="E1220" i="16"/>
  <c r="D1220" i="16"/>
  <c r="E1219" i="16"/>
  <c r="D1219" i="16"/>
  <c r="E1218" i="16"/>
  <c r="D1218" i="16"/>
  <c r="E1217" i="16"/>
  <c r="D1217" i="16"/>
  <c r="E1216" i="16"/>
  <c r="D1216" i="16"/>
  <c r="E1215" i="16"/>
  <c r="D1215" i="16"/>
  <c r="E1214" i="16"/>
  <c r="D1214" i="16"/>
  <c r="E1213" i="16"/>
  <c r="D1213" i="16"/>
  <c r="E1212" i="16"/>
  <c r="D1212" i="16"/>
  <c r="E1211" i="16"/>
  <c r="D1211" i="16"/>
  <c r="E1210" i="16"/>
  <c r="D1210" i="16"/>
  <c r="E1209" i="16"/>
  <c r="D1209" i="16"/>
  <c r="E1208" i="16"/>
  <c r="D1208" i="16"/>
  <c r="E1207" i="16"/>
  <c r="D1207" i="16"/>
  <c r="E1206" i="16"/>
  <c r="D1206" i="16"/>
  <c r="E1205" i="16"/>
  <c r="D1205" i="16"/>
  <c r="E1204" i="16"/>
  <c r="D1204" i="16"/>
  <c r="E1203" i="16"/>
  <c r="D1203" i="16"/>
  <c r="E1202" i="16"/>
  <c r="D1202" i="16"/>
  <c r="E1201" i="16"/>
  <c r="D1201" i="16"/>
  <c r="E1200" i="16"/>
  <c r="D1200" i="16"/>
  <c r="E1199" i="16"/>
  <c r="D1199" i="16"/>
  <c r="E1198" i="16"/>
  <c r="D1198" i="16"/>
  <c r="E1197" i="16"/>
  <c r="D1197" i="16"/>
  <c r="E1196" i="16"/>
  <c r="D1196" i="16"/>
  <c r="E1195" i="16"/>
  <c r="D1195" i="16"/>
  <c r="E1194" i="16"/>
  <c r="D1194" i="16"/>
  <c r="E1193" i="16"/>
  <c r="D1193" i="16"/>
  <c r="E1192" i="16"/>
  <c r="D1192" i="16"/>
  <c r="E1191" i="16"/>
  <c r="D1191" i="16"/>
  <c r="E1190" i="16"/>
  <c r="D1190" i="16"/>
  <c r="E1189" i="16"/>
  <c r="D1189" i="16"/>
  <c r="E1188" i="16"/>
  <c r="D1188" i="16"/>
  <c r="E1187" i="16"/>
  <c r="D1187" i="16"/>
  <c r="E1186" i="16"/>
  <c r="D1186" i="16"/>
  <c r="E1185" i="16"/>
  <c r="D1185" i="16"/>
  <c r="E1184" i="16"/>
  <c r="D1184" i="16"/>
  <c r="E1183" i="16"/>
  <c r="D1183" i="16"/>
  <c r="E1182" i="16"/>
  <c r="D1182" i="16"/>
  <c r="E1181" i="16"/>
  <c r="D1181" i="16"/>
  <c r="E1180" i="16"/>
  <c r="D1180" i="16"/>
  <c r="E1179" i="16"/>
  <c r="D1179" i="16"/>
  <c r="E1178" i="16"/>
  <c r="D1178" i="16"/>
  <c r="E1177" i="16"/>
  <c r="D1177" i="16"/>
  <c r="E1176" i="16"/>
  <c r="D1176" i="16"/>
  <c r="E1175" i="16"/>
  <c r="D1175" i="16"/>
  <c r="E1174" i="16"/>
  <c r="D1174" i="16"/>
  <c r="E1173" i="16"/>
  <c r="D1173" i="16"/>
  <c r="E1172" i="16"/>
  <c r="D1172" i="16"/>
  <c r="E1171" i="16"/>
  <c r="D1171" i="16"/>
  <c r="E1170" i="16"/>
  <c r="D1170" i="16"/>
  <c r="E1169" i="16"/>
  <c r="D1169" i="16"/>
  <c r="E1168" i="16"/>
  <c r="D1168" i="16"/>
  <c r="E1167" i="16"/>
  <c r="D1167" i="16"/>
  <c r="E1166" i="16"/>
  <c r="D1166" i="16"/>
  <c r="E1165" i="16"/>
  <c r="D1165" i="16"/>
  <c r="E1164" i="16"/>
  <c r="D1164" i="16"/>
  <c r="E1163" i="16"/>
  <c r="D1163" i="16"/>
  <c r="E1162" i="16"/>
  <c r="D1162" i="16"/>
  <c r="E1161" i="16"/>
  <c r="D1161" i="16"/>
  <c r="E1160" i="16"/>
  <c r="D1160" i="16"/>
  <c r="E1159" i="16"/>
  <c r="D1159" i="16"/>
  <c r="E1158" i="16"/>
  <c r="D1158" i="16"/>
  <c r="E1157" i="16"/>
  <c r="D1157" i="16"/>
  <c r="E1156" i="16"/>
  <c r="D1156" i="16"/>
  <c r="E1155" i="16"/>
  <c r="D1155" i="16"/>
  <c r="E1154" i="16"/>
  <c r="D1154" i="16"/>
  <c r="E1153" i="16"/>
  <c r="D1153" i="16"/>
  <c r="E1152" i="16"/>
  <c r="D1152" i="16"/>
  <c r="E1151" i="16"/>
  <c r="D1151" i="16"/>
  <c r="E1150" i="16"/>
  <c r="D1150" i="16"/>
  <c r="E1149" i="16"/>
  <c r="D1149" i="16"/>
  <c r="E1148" i="16"/>
  <c r="D1148" i="16"/>
  <c r="E1147" i="16"/>
  <c r="D1147" i="16"/>
  <c r="E1146" i="16"/>
  <c r="D1146" i="16"/>
  <c r="E1145" i="16"/>
  <c r="D1145" i="16"/>
  <c r="E1144" i="16"/>
  <c r="D1144" i="16"/>
  <c r="E1143" i="16"/>
  <c r="D1143" i="16"/>
  <c r="E1142" i="16"/>
  <c r="D1142" i="16"/>
  <c r="E1141" i="16"/>
  <c r="D1141" i="16"/>
  <c r="E1140" i="16"/>
  <c r="D1140" i="16"/>
  <c r="E1139" i="16"/>
  <c r="D1139" i="16"/>
  <c r="E1138" i="16"/>
  <c r="D1138" i="16"/>
  <c r="E1137" i="16"/>
  <c r="D1137" i="16"/>
  <c r="E1136" i="16"/>
  <c r="D1136" i="16"/>
  <c r="E1135" i="16"/>
  <c r="D1135" i="16"/>
  <c r="E1134" i="16"/>
  <c r="D1134" i="16"/>
  <c r="E1133" i="16"/>
  <c r="D1133" i="16"/>
  <c r="E1132" i="16"/>
  <c r="D1132" i="16"/>
  <c r="E1131" i="16"/>
  <c r="D1131" i="16"/>
  <c r="E1130" i="16"/>
  <c r="D1130" i="16"/>
  <c r="E1129" i="16"/>
  <c r="D1129" i="16"/>
  <c r="E1128" i="16"/>
  <c r="D1128" i="16"/>
  <c r="E1127" i="16"/>
  <c r="D1127" i="16"/>
  <c r="E1126" i="16"/>
  <c r="D1126" i="16"/>
  <c r="E1125" i="16"/>
  <c r="D1125" i="16"/>
  <c r="E1124" i="16"/>
  <c r="D1124" i="16"/>
  <c r="E1123" i="16"/>
  <c r="D1123" i="16"/>
  <c r="E1122" i="16"/>
  <c r="D1122" i="16"/>
  <c r="E1121" i="16"/>
  <c r="D1121" i="16"/>
  <c r="E1120" i="16"/>
  <c r="D1120" i="16"/>
  <c r="E1119" i="16"/>
  <c r="D1119" i="16"/>
  <c r="E1118" i="16"/>
  <c r="D1118" i="16"/>
  <c r="E1117" i="16"/>
  <c r="D1117" i="16"/>
  <c r="E1116" i="16"/>
  <c r="D1116" i="16"/>
  <c r="E1115" i="16"/>
  <c r="D1115" i="16"/>
  <c r="E1114" i="16"/>
  <c r="D1114" i="16"/>
  <c r="E1113" i="16"/>
  <c r="D1113" i="16"/>
  <c r="E1112" i="16"/>
  <c r="D1112" i="16"/>
  <c r="E1111" i="16"/>
  <c r="D1111" i="16"/>
  <c r="E1110" i="16"/>
  <c r="D1110" i="16"/>
  <c r="E1109" i="16"/>
  <c r="D1109" i="16"/>
  <c r="E1108" i="16"/>
  <c r="D1108" i="16"/>
  <c r="E1107" i="16"/>
  <c r="D1107" i="16"/>
  <c r="E1106" i="16"/>
  <c r="D1106" i="16"/>
  <c r="E1105" i="16"/>
  <c r="D1105" i="16"/>
  <c r="E1104" i="16"/>
  <c r="D1104" i="16"/>
  <c r="E1103" i="16"/>
  <c r="D1103" i="16"/>
  <c r="E1102" i="16"/>
  <c r="D1102" i="16"/>
  <c r="E1101" i="16"/>
  <c r="D1101" i="16"/>
  <c r="E1100" i="16"/>
  <c r="D1100" i="16"/>
  <c r="E1099" i="16"/>
  <c r="D1099" i="16"/>
  <c r="E1098" i="16"/>
  <c r="D1098" i="16"/>
  <c r="E1097" i="16"/>
  <c r="D1097" i="16"/>
  <c r="E1096" i="16"/>
  <c r="D1096" i="16"/>
  <c r="E1095" i="16"/>
  <c r="D1095" i="16"/>
  <c r="E1094" i="16"/>
  <c r="D1094" i="16"/>
  <c r="E1093" i="16"/>
  <c r="D1093" i="16"/>
  <c r="E1092" i="16"/>
  <c r="D1092" i="16"/>
  <c r="E1091" i="16"/>
  <c r="D1091" i="16"/>
  <c r="E1090" i="16"/>
  <c r="D1090" i="16"/>
  <c r="E1089" i="16"/>
  <c r="D1089" i="16"/>
  <c r="E1088" i="16"/>
  <c r="D1088" i="16"/>
  <c r="E1087" i="16"/>
  <c r="D1087" i="16"/>
  <c r="E1086" i="16"/>
  <c r="D1086" i="16"/>
  <c r="E1085" i="16"/>
  <c r="D1085" i="16"/>
  <c r="E1084" i="16"/>
  <c r="D1084" i="16"/>
  <c r="E1083" i="16"/>
  <c r="D1083" i="16"/>
  <c r="E1082" i="16"/>
  <c r="D1082" i="16"/>
  <c r="E1081" i="16"/>
  <c r="D1081" i="16"/>
  <c r="E1080" i="16"/>
  <c r="D1080" i="16"/>
  <c r="E1079" i="16"/>
  <c r="D1079" i="16"/>
  <c r="E1078" i="16"/>
  <c r="D1078" i="16"/>
  <c r="E1077" i="16"/>
  <c r="D1077" i="16"/>
  <c r="E1076" i="16"/>
  <c r="D1076" i="16"/>
  <c r="E1075" i="16"/>
  <c r="D1075" i="16"/>
  <c r="E1074" i="16"/>
  <c r="D1074" i="16"/>
  <c r="E1073" i="16"/>
  <c r="D1073" i="16"/>
  <c r="E1072" i="16"/>
  <c r="D1072" i="16"/>
  <c r="E1071" i="16"/>
  <c r="D1071" i="16"/>
  <c r="E1070" i="16"/>
  <c r="D1070" i="16"/>
  <c r="E1069" i="16"/>
  <c r="D1069" i="16"/>
  <c r="E1068" i="16"/>
  <c r="D1068" i="16"/>
  <c r="E1067" i="16"/>
  <c r="D1067" i="16"/>
  <c r="E1066" i="16"/>
  <c r="D1066" i="16"/>
  <c r="E1065" i="16"/>
  <c r="D1065" i="16"/>
  <c r="E1064" i="16"/>
  <c r="D1064" i="16"/>
  <c r="E1063" i="16"/>
  <c r="D1063" i="16"/>
  <c r="E1062" i="16"/>
  <c r="D1062" i="16"/>
  <c r="E1061" i="16"/>
  <c r="D1061" i="16"/>
  <c r="E1060" i="16"/>
  <c r="D1060" i="16"/>
  <c r="E1059" i="16"/>
  <c r="D1059" i="16"/>
  <c r="E1058" i="16"/>
  <c r="D1058" i="16"/>
  <c r="E1057" i="16"/>
  <c r="D1057" i="16"/>
  <c r="E1056" i="16"/>
  <c r="D1056" i="16"/>
  <c r="E1055" i="16"/>
  <c r="D1055" i="16"/>
  <c r="E1054" i="16"/>
  <c r="D1054" i="16"/>
  <c r="E1053" i="16"/>
  <c r="D1053" i="16"/>
  <c r="E1052" i="16"/>
  <c r="D1052" i="16"/>
  <c r="E1051" i="16"/>
  <c r="D1051" i="16"/>
  <c r="E1050" i="16"/>
  <c r="D1050" i="16"/>
  <c r="E1049" i="16"/>
  <c r="D1049" i="16"/>
  <c r="E1048" i="16"/>
  <c r="D1048" i="16"/>
  <c r="E1047" i="16"/>
  <c r="D1047" i="16"/>
  <c r="E1046" i="16"/>
  <c r="D1046" i="16"/>
  <c r="E1045" i="16"/>
  <c r="D1045" i="16"/>
  <c r="E1044" i="16"/>
  <c r="D1044" i="16"/>
  <c r="E1043" i="16"/>
  <c r="D1043" i="16"/>
  <c r="E1042" i="16"/>
  <c r="D1042" i="16"/>
  <c r="E1041" i="16"/>
  <c r="D1041" i="16"/>
  <c r="E1040" i="16"/>
  <c r="D1040" i="16"/>
  <c r="E1039" i="16"/>
  <c r="D1039" i="16"/>
  <c r="E1038" i="16"/>
  <c r="D1038" i="16"/>
  <c r="E1037" i="16"/>
  <c r="D1037" i="16"/>
  <c r="E1036" i="16"/>
  <c r="D1036" i="16"/>
  <c r="E1035" i="16"/>
  <c r="D1035" i="16"/>
  <c r="E1034" i="16"/>
  <c r="D1034" i="16"/>
  <c r="E1033" i="16"/>
  <c r="D1033" i="16"/>
  <c r="E1032" i="16"/>
  <c r="D1032" i="16"/>
  <c r="E1031" i="16"/>
  <c r="D1031" i="16"/>
  <c r="E1030" i="16"/>
  <c r="D1030" i="16"/>
  <c r="E1029" i="16"/>
  <c r="D1029" i="16"/>
  <c r="E1028" i="16"/>
  <c r="D1028" i="16"/>
  <c r="E1027" i="16"/>
  <c r="D1027" i="16"/>
  <c r="E1026" i="16"/>
  <c r="D1026" i="16"/>
  <c r="E1025" i="16"/>
  <c r="D1025" i="16"/>
  <c r="E1024" i="16"/>
  <c r="D1024" i="16"/>
  <c r="E1023" i="16"/>
  <c r="D1023" i="16"/>
  <c r="E1022" i="16"/>
  <c r="D1022" i="16"/>
  <c r="E1021" i="16"/>
  <c r="D1021" i="16"/>
  <c r="E1020" i="16"/>
  <c r="D1020" i="16"/>
  <c r="E1019" i="16"/>
  <c r="D1019" i="16"/>
  <c r="E1018" i="16"/>
  <c r="D1018" i="16"/>
  <c r="E1017" i="16"/>
  <c r="D1017" i="16"/>
  <c r="E1016" i="16"/>
  <c r="D1016" i="16"/>
  <c r="E1015" i="16"/>
  <c r="D1015" i="16"/>
  <c r="E1014" i="16"/>
  <c r="D1014" i="16"/>
  <c r="E1013" i="16"/>
  <c r="D1013" i="16"/>
  <c r="E1012" i="16"/>
  <c r="D1012" i="16"/>
  <c r="E1011" i="16"/>
  <c r="D1011" i="16"/>
  <c r="E1010" i="16"/>
  <c r="D1010" i="16"/>
  <c r="E1009" i="16"/>
  <c r="D1009" i="16"/>
  <c r="E1008" i="16"/>
  <c r="D1008" i="16"/>
  <c r="E1007" i="16"/>
  <c r="D1007" i="16"/>
  <c r="E1006" i="16"/>
  <c r="D1006" i="16"/>
  <c r="E1005" i="16"/>
  <c r="D1005" i="16"/>
  <c r="E1004" i="16"/>
  <c r="D1004" i="16"/>
  <c r="E1003" i="16"/>
  <c r="D1003" i="16"/>
  <c r="E1002" i="16"/>
  <c r="D1002" i="16"/>
  <c r="E1001" i="16"/>
  <c r="D1001" i="16"/>
  <c r="E1000" i="16"/>
  <c r="D1000" i="16"/>
  <c r="E999" i="16"/>
  <c r="D999" i="16"/>
  <c r="E998" i="16"/>
  <c r="D998" i="16"/>
  <c r="E997" i="16"/>
  <c r="D997" i="16"/>
  <c r="E996" i="16"/>
  <c r="D996" i="16"/>
  <c r="E995" i="16"/>
  <c r="D995" i="16"/>
  <c r="E994" i="16"/>
  <c r="D994" i="16"/>
  <c r="E993" i="16"/>
  <c r="D993" i="16"/>
  <c r="E992" i="16"/>
  <c r="D992" i="16"/>
  <c r="E991" i="16"/>
  <c r="D991" i="16"/>
  <c r="E990" i="16"/>
  <c r="D990" i="16"/>
  <c r="E989" i="16"/>
  <c r="D989" i="16"/>
  <c r="E988" i="16"/>
  <c r="D988" i="16"/>
  <c r="E987" i="16"/>
  <c r="D987" i="16"/>
  <c r="E986" i="16"/>
  <c r="D986" i="16"/>
  <c r="E985" i="16"/>
  <c r="D985" i="16"/>
  <c r="E984" i="16"/>
  <c r="D984" i="16"/>
  <c r="E983" i="16"/>
  <c r="D983" i="16"/>
  <c r="E982" i="16"/>
  <c r="D982" i="16"/>
  <c r="E981" i="16"/>
  <c r="D981" i="16"/>
  <c r="E980" i="16"/>
  <c r="D980" i="16"/>
  <c r="E979" i="16"/>
  <c r="D979" i="16"/>
  <c r="E978" i="16"/>
  <c r="D978" i="16"/>
  <c r="E977" i="16"/>
  <c r="D977" i="16"/>
  <c r="E976" i="16"/>
  <c r="D976" i="16"/>
  <c r="E975" i="16"/>
  <c r="D975" i="16"/>
  <c r="E974" i="16"/>
  <c r="D974" i="16"/>
  <c r="E973" i="16"/>
  <c r="D973" i="16"/>
  <c r="E972" i="16"/>
  <c r="D972" i="16"/>
  <c r="E971" i="16"/>
  <c r="D971" i="16"/>
  <c r="E970" i="16"/>
  <c r="D970" i="16"/>
  <c r="E969" i="16"/>
  <c r="D969" i="16"/>
  <c r="E968" i="16"/>
  <c r="D968" i="16"/>
  <c r="E967" i="16"/>
  <c r="D967" i="16"/>
  <c r="E966" i="16"/>
  <c r="D966" i="16"/>
  <c r="E965" i="16"/>
  <c r="D965" i="16"/>
  <c r="E964" i="16"/>
  <c r="D964" i="16"/>
  <c r="E963" i="16"/>
  <c r="D963" i="16"/>
  <c r="E962" i="16"/>
  <c r="D962" i="16"/>
  <c r="E961" i="16"/>
  <c r="D961" i="16"/>
  <c r="E960" i="16"/>
  <c r="D960" i="16"/>
  <c r="E959" i="16"/>
  <c r="D959" i="16"/>
  <c r="E958" i="16"/>
  <c r="D958" i="16"/>
  <c r="E957" i="16"/>
  <c r="D957" i="16"/>
  <c r="E956" i="16"/>
  <c r="D956" i="16"/>
  <c r="E955" i="16"/>
  <c r="D955" i="16"/>
  <c r="E954" i="16"/>
  <c r="D954" i="16"/>
  <c r="E953" i="16"/>
  <c r="D953" i="16"/>
  <c r="E952" i="16"/>
  <c r="D952" i="16"/>
  <c r="E951" i="16"/>
  <c r="D951" i="16"/>
  <c r="E950" i="16"/>
  <c r="D950" i="16"/>
  <c r="E949" i="16"/>
  <c r="D949" i="16"/>
  <c r="E948" i="16"/>
  <c r="D948" i="16"/>
  <c r="E947" i="16"/>
  <c r="D947" i="16"/>
  <c r="E946" i="16"/>
  <c r="D946" i="16"/>
  <c r="E945" i="16"/>
  <c r="D945" i="16"/>
  <c r="E944" i="16"/>
  <c r="D944" i="16"/>
  <c r="E943" i="16"/>
  <c r="D943" i="16"/>
  <c r="E942" i="16"/>
  <c r="D942" i="16"/>
  <c r="E941" i="16"/>
  <c r="D941" i="16"/>
  <c r="E940" i="16"/>
  <c r="D940" i="16"/>
  <c r="E939" i="16"/>
  <c r="D939" i="16"/>
  <c r="E938" i="16"/>
  <c r="D938" i="16"/>
  <c r="E937" i="16"/>
  <c r="D937" i="16"/>
  <c r="E936" i="16"/>
  <c r="D936" i="16"/>
  <c r="E935" i="16"/>
  <c r="D935" i="16"/>
  <c r="E934" i="16"/>
  <c r="D934" i="16"/>
  <c r="E933" i="16"/>
  <c r="D933" i="16"/>
  <c r="E932" i="16"/>
  <c r="D932" i="16"/>
  <c r="E931" i="16"/>
  <c r="D931" i="16"/>
  <c r="E930" i="16"/>
  <c r="D930" i="16"/>
  <c r="E929" i="16"/>
  <c r="D929" i="16"/>
  <c r="E928" i="16"/>
  <c r="D928" i="16"/>
  <c r="E927" i="16"/>
  <c r="D927" i="16"/>
  <c r="E926" i="16"/>
  <c r="D926" i="16"/>
  <c r="E925" i="16"/>
  <c r="D925" i="16"/>
  <c r="E924" i="16"/>
  <c r="D924" i="16"/>
  <c r="E923" i="16"/>
  <c r="D923" i="16"/>
  <c r="E922" i="16"/>
  <c r="D922" i="16"/>
  <c r="E921" i="16"/>
  <c r="D921" i="16"/>
  <c r="E920" i="16"/>
  <c r="D920" i="16"/>
  <c r="E919" i="16"/>
  <c r="D919" i="16"/>
  <c r="E918" i="16"/>
  <c r="D918" i="16"/>
  <c r="E917" i="16"/>
  <c r="D917" i="16"/>
  <c r="E916" i="16"/>
  <c r="D916" i="16"/>
  <c r="E915" i="16"/>
  <c r="D915" i="16"/>
  <c r="E914" i="16"/>
  <c r="D914" i="16"/>
  <c r="E913" i="16"/>
  <c r="D913" i="16"/>
  <c r="E912" i="16"/>
  <c r="D912" i="16"/>
  <c r="E911" i="16"/>
  <c r="D911" i="16"/>
  <c r="E910" i="16"/>
  <c r="D910" i="16"/>
  <c r="E909" i="16"/>
  <c r="D909" i="16"/>
  <c r="E908" i="16"/>
  <c r="D908" i="16"/>
  <c r="E907" i="16"/>
  <c r="D907" i="16"/>
  <c r="E906" i="16"/>
  <c r="D906" i="16"/>
  <c r="E905" i="16"/>
  <c r="D905" i="16"/>
  <c r="E904" i="16"/>
  <c r="D904" i="16"/>
  <c r="E903" i="16"/>
  <c r="D903" i="16"/>
  <c r="E902" i="16"/>
  <c r="D902" i="16"/>
  <c r="E901" i="16"/>
  <c r="D901" i="16"/>
  <c r="E900" i="16"/>
  <c r="D900" i="16"/>
  <c r="E899" i="16"/>
  <c r="D899" i="16"/>
  <c r="E898" i="16"/>
  <c r="D898" i="16"/>
  <c r="E897" i="16"/>
  <c r="D897" i="16"/>
  <c r="E896" i="16"/>
  <c r="D896" i="16"/>
  <c r="E895" i="16"/>
  <c r="D895" i="16"/>
  <c r="E894" i="16"/>
  <c r="D894" i="16"/>
  <c r="E893" i="16"/>
  <c r="D893" i="16"/>
  <c r="E892" i="16"/>
  <c r="D892" i="16"/>
  <c r="E891" i="16"/>
  <c r="D891" i="16"/>
  <c r="E890" i="16"/>
  <c r="D890" i="16"/>
  <c r="E889" i="16"/>
  <c r="D889" i="16"/>
  <c r="E888" i="16"/>
  <c r="D888" i="16"/>
  <c r="E887" i="16"/>
  <c r="D887" i="16"/>
  <c r="E886" i="16"/>
  <c r="D886" i="16"/>
  <c r="E885" i="16"/>
  <c r="D885" i="16"/>
  <c r="E884" i="16"/>
  <c r="D884" i="16"/>
  <c r="E883" i="16"/>
  <c r="D883" i="16"/>
  <c r="E882" i="16"/>
  <c r="D882" i="16"/>
  <c r="E881" i="16"/>
  <c r="D881" i="16"/>
  <c r="E880" i="16"/>
  <c r="D880" i="16"/>
  <c r="E879" i="16"/>
  <c r="D879" i="16"/>
  <c r="E878" i="16"/>
  <c r="D878" i="16"/>
  <c r="E877" i="16"/>
  <c r="D877" i="16"/>
  <c r="E876" i="16"/>
  <c r="D876" i="16"/>
  <c r="E875" i="16"/>
  <c r="D875" i="16"/>
  <c r="E874" i="16"/>
  <c r="D874" i="16"/>
  <c r="E873" i="16"/>
  <c r="D873" i="16"/>
  <c r="E872" i="16"/>
  <c r="D872" i="16"/>
  <c r="E871" i="16"/>
  <c r="D871" i="16"/>
  <c r="E870" i="16"/>
  <c r="D870" i="16"/>
  <c r="E869" i="16"/>
  <c r="D869" i="16"/>
  <c r="E868" i="16"/>
  <c r="D868" i="16"/>
  <c r="E867" i="16"/>
  <c r="D867" i="16"/>
  <c r="E866" i="16"/>
  <c r="D866" i="16"/>
  <c r="E865" i="16"/>
  <c r="D865" i="16"/>
  <c r="E864" i="16"/>
  <c r="D864" i="16"/>
  <c r="E863" i="16"/>
  <c r="D863" i="16"/>
  <c r="E862" i="16"/>
  <c r="D862" i="16"/>
  <c r="E861" i="16"/>
  <c r="D861" i="16"/>
  <c r="E860" i="16"/>
  <c r="D860" i="16"/>
  <c r="E859" i="16"/>
  <c r="D859" i="16"/>
  <c r="E858" i="16"/>
  <c r="D858" i="16"/>
  <c r="E857" i="16"/>
  <c r="D857" i="16"/>
  <c r="E856" i="16"/>
  <c r="D856" i="16"/>
  <c r="E855" i="16"/>
  <c r="D855" i="16"/>
  <c r="E854" i="16"/>
  <c r="D854" i="16"/>
  <c r="E853" i="16"/>
  <c r="D853" i="16"/>
  <c r="E852" i="16"/>
  <c r="D852" i="16"/>
  <c r="E851" i="16"/>
  <c r="D851" i="16"/>
  <c r="E850" i="16"/>
  <c r="D850" i="16"/>
  <c r="E849" i="16"/>
  <c r="D849" i="16"/>
  <c r="E848" i="16"/>
  <c r="D848" i="16"/>
  <c r="E847" i="16"/>
  <c r="D847" i="16"/>
  <c r="E846" i="16"/>
  <c r="D846" i="16"/>
  <c r="E845" i="16"/>
  <c r="D845" i="16"/>
  <c r="E844" i="16"/>
  <c r="D844" i="16"/>
  <c r="E843" i="16"/>
  <c r="D843" i="16"/>
  <c r="E842" i="16"/>
  <c r="D842" i="16"/>
  <c r="E841" i="16"/>
  <c r="D841" i="16"/>
  <c r="E840" i="16"/>
  <c r="D840" i="16"/>
  <c r="E839" i="16"/>
  <c r="D839" i="16"/>
  <c r="E838" i="16"/>
  <c r="D838" i="16"/>
  <c r="E837" i="16"/>
  <c r="D837" i="16"/>
  <c r="E836" i="16"/>
  <c r="D836" i="16"/>
  <c r="E835" i="16"/>
  <c r="D835" i="16"/>
  <c r="E834" i="16"/>
  <c r="D834" i="16"/>
  <c r="E833" i="16"/>
  <c r="D833" i="16"/>
  <c r="E832" i="16"/>
  <c r="D832" i="16"/>
  <c r="E831" i="16"/>
  <c r="D831" i="16"/>
  <c r="E830" i="16"/>
  <c r="D830" i="16"/>
  <c r="E829" i="16"/>
  <c r="D829" i="16"/>
  <c r="E828" i="16"/>
  <c r="D828" i="16"/>
  <c r="E827" i="16"/>
  <c r="D827" i="16"/>
  <c r="E826" i="16"/>
  <c r="D826" i="16"/>
  <c r="E825" i="16"/>
  <c r="D825" i="16"/>
  <c r="E824" i="16"/>
  <c r="D824" i="16"/>
  <c r="E823" i="16"/>
  <c r="D823" i="16"/>
  <c r="E822" i="16"/>
  <c r="D822" i="16"/>
  <c r="E821" i="16"/>
  <c r="D821" i="16"/>
  <c r="E820" i="16"/>
  <c r="D820" i="16"/>
  <c r="E819" i="16"/>
  <c r="D819" i="16"/>
  <c r="E818" i="16"/>
  <c r="D818" i="16"/>
  <c r="E817" i="16"/>
  <c r="D817" i="16"/>
  <c r="E816" i="16"/>
  <c r="D816" i="16"/>
  <c r="E815" i="16"/>
  <c r="D815" i="16"/>
  <c r="E814" i="16"/>
  <c r="D814" i="16"/>
  <c r="E813" i="16"/>
  <c r="D813" i="16"/>
  <c r="E812" i="16"/>
  <c r="D812" i="16"/>
  <c r="E811" i="16"/>
  <c r="D811" i="16"/>
  <c r="E810" i="16"/>
  <c r="D810" i="16"/>
  <c r="E809" i="16"/>
  <c r="D809" i="16"/>
  <c r="E808" i="16"/>
  <c r="D808" i="16"/>
  <c r="E807" i="16"/>
  <c r="D807" i="16"/>
  <c r="E806" i="16"/>
  <c r="D806" i="16"/>
  <c r="E805" i="16"/>
  <c r="D805" i="16"/>
  <c r="E804" i="16"/>
  <c r="D804" i="16"/>
  <c r="E803" i="16"/>
  <c r="D803" i="16"/>
  <c r="E802" i="16"/>
  <c r="D802" i="16"/>
  <c r="E801" i="16"/>
  <c r="D801" i="16"/>
  <c r="E800" i="16"/>
  <c r="D800" i="16"/>
  <c r="E799" i="16"/>
  <c r="D799" i="16"/>
  <c r="E798" i="16"/>
  <c r="D798" i="16"/>
  <c r="E797" i="16"/>
  <c r="D797" i="16"/>
  <c r="E796" i="16"/>
  <c r="D796" i="16"/>
  <c r="E795" i="16"/>
  <c r="D795" i="16"/>
  <c r="E794" i="16"/>
  <c r="D794" i="16"/>
  <c r="E793" i="16"/>
  <c r="D793" i="16"/>
  <c r="E792" i="16"/>
  <c r="D792" i="16"/>
  <c r="E791" i="16"/>
  <c r="D791" i="16"/>
  <c r="E790" i="16"/>
  <c r="D790" i="16"/>
  <c r="E789" i="16"/>
  <c r="D789" i="16"/>
  <c r="E788" i="16"/>
  <c r="D788" i="16"/>
  <c r="E787" i="16"/>
  <c r="D787" i="16"/>
  <c r="E786" i="16"/>
  <c r="D786" i="16"/>
  <c r="E785" i="16"/>
  <c r="D785" i="16"/>
  <c r="E784" i="16"/>
  <c r="D784" i="16"/>
  <c r="E783" i="16"/>
  <c r="D783" i="16"/>
  <c r="E782" i="16"/>
  <c r="D782" i="16"/>
  <c r="E781" i="16"/>
  <c r="D781" i="16"/>
  <c r="E780" i="16"/>
  <c r="D780" i="16"/>
  <c r="E779" i="16"/>
  <c r="D779" i="16"/>
  <c r="E778" i="16"/>
  <c r="D778" i="16"/>
  <c r="E777" i="16"/>
  <c r="D777" i="16"/>
  <c r="E776" i="16"/>
  <c r="D776" i="16"/>
  <c r="E775" i="16"/>
  <c r="D775" i="16"/>
  <c r="E774" i="16"/>
  <c r="D774" i="16"/>
  <c r="E773" i="16"/>
  <c r="D773" i="16"/>
  <c r="E772" i="16"/>
  <c r="D772" i="16"/>
  <c r="E771" i="16"/>
  <c r="D771" i="16"/>
  <c r="E770" i="16"/>
  <c r="D770" i="16"/>
  <c r="E769" i="16"/>
  <c r="D769" i="16"/>
  <c r="E768" i="16"/>
  <c r="D768" i="16"/>
  <c r="E767" i="16"/>
  <c r="D767" i="16"/>
  <c r="E766" i="16"/>
  <c r="D766" i="16"/>
  <c r="E765" i="16"/>
  <c r="D765" i="16"/>
  <c r="E764" i="16"/>
  <c r="D764" i="16"/>
  <c r="E763" i="16"/>
  <c r="D763" i="16"/>
  <c r="E762" i="16"/>
  <c r="D762" i="16"/>
  <c r="E761" i="16"/>
  <c r="D761" i="16"/>
  <c r="E760" i="16"/>
  <c r="D760" i="16"/>
  <c r="E759" i="16"/>
  <c r="D759" i="16"/>
  <c r="E758" i="16"/>
  <c r="D758" i="16"/>
  <c r="E757" i="16"/>
  <c r="D757" i="16"/>
  <c r="E756" i="16"/>
  <c r="D756" i="16"/>
  <c r="E755" i="16"/>
  <c r="D755" i="16"/>
  <c r="E754" i="16"/>
  <c r="D754" i="16"/>
  <c r="E753" i="16"/>
  <c r="D753" i="16"/>
  <c r="E752" i="16"/>
  <c r="D752" i="16"/>
  <c r="E751" i="16"/>
  <c r="D751" i="16"/>
  <c r="E750" i="16"/>
  <c r="D750" i="16"/>
  <c r="E749" i="16"/>
  <c r="D749" i="16"/>
  <c r="E748" i="16"/>
  <c r="D748" i="16"/>
  <c r="E747" i="16"/>
  <c r="D747" i="16"/>
  <c r="E746" i="16"/>
  <c r="D746" i="16"/>
  <c r="E745" i="16"/>
  <c r="D745" i="16"/>
  <c r="E744" i="16"/>
  <c r="D744" i="16"/>
  <c r="E743" i="16"/>
  <c r="D743" i="16"/>
  <c r="E742" i="16"/>
  <c r="D742" i="16"/>
  <c r="E741" i="16"/>
  <c r="D741" i="16"/>
  <c r="E740" i="16"/>
  <c r="D740" i="16"/>
  <c r="E739" i="16"/>
  <c r="D739" i="16"/>
  <c r="E738" i="16"/>
  <c r="D738" i="16"/>
  <c r="E737" i="16"/>
  <c r="D737" i="16"/>
  <c r="E736" i="16"/>
  <c r="D736" i="16"/>
  <c r="E735" i="16"/>
  <c r="D735" i="16"/>
  <c r="E734" i="16"/>
  <c r="D734" i="16"/>
  <c r="E733" i="16"/>
  <c r="D733" i="16"/>
  <c r="E732" i="16"/>
  <c r="D732" i="16"/>
  <c r="E731" i="16"/>
  <c r="D731" i="16"/>
  <c r="E730" i="16"/>
  <c r="D730" i="16"/>
  <c r="E729" i="16"/>
  <c r="D729" i="16"/>
  <c r="E728" i="16"/>
  <c r="D728" i="16"/>
  <c r="E727" i="16"/>
  <c r="D727" i="16"/>
  <c r="E726" i="16"/>
  <c r="D726" i="16"/>
  <c r="E725" i="16"/>
  <c r="D725" i="16"/>
  <c r="E724" i="16"/>
  <c r="D724" i="16"/>
  <c r="E723" i="16"/>
  <c r="D723" i="16"/>
  <c r="E722" i="16"/>
  <c r="D722" i="16"/>
  <c r="E721" i="16"/>
  <c r="D721" i="16"/>
  <c r="E720" i="16"/>
  <c r="D720" i="16"/>
  <c r="E719" i="16"/>
  <c r="D719" i="16"/>
  <c r="E718" i="16"/>
  <c r="D718" i="16"/>
  <c r="E717" i="16"/>
  <c r="D717" i="16"/>
  <c r="E716" i="16"/>
  <c r="D716" i="16"/>
  <c r="E715" i="16"/>
  <c r="D715" i="16"/>
  <c r="E714" i="16"/>
  <c r="D714" i="16"/>
  <c r="E713" i="16"/>
  <c r="D713" i="16"/>
  <c r="E712" i="16"/>
  <c r="D712" i="16"/>
  <c r="E711" i="16"/>
  <c r="D711" i="16"/>
  <c r="E710" i="16"/>
  <c r="D710" i="16"/>
  <c r="E709" i="16"/>
  <c r="D709" i="16"/>
  <c r="E708" i="16"/>
  <c r="D708" i="16"/>
  <c r="E707" i="16"/>
  <c r="D707" i="16"/>
  <c r="E706" i="16"/>
  <c r="D706" i="16"/>
  <c r="E705" i="16"/>
  <c r="D705" i="16"/>
  <c r="E704" i="16"/>
  <c r="D704" i="16"/>
  <c r="E703" i="16"/>
  <c r="D703" i="16"/>
  <c r="E702" i="16"/>
  <c r="D702" i="16"/>
  <c r="E701" i="16"/>
  <c r="D701" i="16"/>
  <c r="E700" i="16"/>
  <c r="D700" i="16"/>
  <c r="E699" i="16"/>
  <c r="D699" i="16"/>
  <c r="E698" i="16"/>
  <c r="D698" i="16"/>
  <c r="E697" i="16"/>
  <c r="D697" i="16"/>
  <c r="E696" i="16"/>
  <c r="D696" i="16"/>
  <c r="E695" i="16"/>
  <c r="D695" i="16"/>
  <c r="E694" i="16"/>
  <c r="D694" i="16"/>
  <c r="E693" i="16"/>
  <c r="D693" i="16"/>
  <c r="E692" i="16"/>
  <c r="D692" i="16"/>
  <c r="E691" i="16"/>
  <c r="D691" i="16"/>
  <c r="E690" i="16"/>
  <c r="D690" i="16"/>
  <c r="E689" i="16"/>
  <c r="D689" i="16"/>
  <c r="E688" i="16"/>
  <c r="D688" i="16"/>
  <c r="E687" i="16"/>
  <c r="D687" i="16"/>
  <c r="E686" i="16"/>
  <c r="D686" i="16"/>
  <c r="E685" i="16"/>
  <c r="D685" i="16"/>
  <c r="E684" i="16"/>
  <c r="D684" i="16"/>
  <c r="E683" i="16"/>
  <c r="D683" i="16"/>
  <c r="E682" i="16"/>
  <c r="D682" i="16"/>
  <c r="E681" i="16"/>
  <c r="D681" i="16"/>
  <c r="E680" i="16"/>
  <c r="D680" i="16"/>
  <c r="E679" i="16"/>
  <c r="D679" i="16"/>
  <c r="E678" i="16"/>
  <c r="D678" i="16"/>
  <c r="E677" i="16"/>
  <c r="D677" i="16"/>
  <c r="E676" i="16"/>
  <c r="D676" i="16"/>
  <c r="E675" i="16"/>
  <c r="D675" i="16"/>
  <c r="E674" i="16"/>
  <c r="D674" i="16"/>
  <c r="E673" i="16"/>
  <c r="D673" i="16"/>
  <c r="E672" i="16"/>
  <c r="D672" i="16"/>
  <c r="E671" i="16"/>
  <c r="D671" i="16"/>
  <c r="E670" i="16"/>
  <c r="D670" i="16"/>
  <c r="E669" i="16"/>
  <c r="D669" i="16"/>
  <c r="E668" i="16"/>
  <c r="D668" i="16"/>
  <c r="E667" i="16"/>
  <c r="D667" i="16"/>
  <c r="E666" i="16"/>
  <c r="D666" i="16"/>
  <c r="E665" i="16"/>
  <c r="D665" i="16"/>
  <c r="E664" i="16"/>
  <c r="D664" i="16"/>
  <c r="E663" i="16"/>
  <c r="D663" i="16"/>
  <c r="E662" i="16"/>
  <c r="D662" i="16"/>
  <c r="E661" i="16"/>
  <c r="D661" i="16"/>
  <c r="E660" i="16"/>
  <c r="D660" i="16"/>
  <c r="E659" i="16"/>
  <c r="D659" i="16"/>
  <c r="E658" i="16"/>
  <c r="D658" i="16"/>
  <c r="E657" i="16"/>
  <c r="D657" i="16"/>
  <c r="E656" i="16"/>
  <c r="D656" i="16"/>
  <c r="E655" i="16"/>
  <c r="D655" i="16"/>
  <c r="E654" i="16"/>
  <c r="D654" i="16"/>
  <c r="E653" i="16"/>
  <c r="D653" i="16"/>
  <c r="E652" i="16"/>
  <c r="D652" i="16"/>
  <c r="E651" i="16"/>
  <c r="D651" i="16"/>
  <c r="E650" i="16"/>
  <c r="D650" i="16"/>
  <c r="E649" i="16"/>
  <c r="D649" i="16"/>
  <c r="E648" i="16"/>
  <c r="D648" i="16"/>
  <c r="E647" i="16"/>
  <c r="D647" i="16"/>
  <c r="E646" i="16"/>
  <c r="D646" i="16"/>
  <c r="E645" i="16"/>
  <c r="D645" i="16"/>
  <c r="E644" i="16"/>
  <c r="D644" i="16"/>
  <c r="E643" i="16"/>
  <c r="D643" i="16"/>
  <c r="E642" i="16"/>
  <c r="D642" i="16"/>
  <c r="E641" i="16"/>
  <c r="D641" i="16"/>
  <c r="E640" i="16"/>
  <c r="D640" i="16"/>
  <c r="E639" i="16"/>
  <c r="D639" i="16"/>
  <c r="E638" i="16"/>
  <c r="D638" i="16"/>
  <c r="E637" i="16"/>
  <c r="D637" i="16"/>
  <c r="E636" i="16"/>
  <c r="D636" i="16"/>
  <c r="E635" i="16"/>
  <c r="D635" i="16"/>
  <c r="E634" i="16"/>
  <c r="D634" i="16"/>
  <c r="E633" i="16"/>
  <c r="D633" i="16"/>
  <c r="E632" i="16"/>
  <c r="D632" i="16"/>
  <c r="E631" i="16"/>
  <c r="D631" i="16"/>
  <c r="E630" i="16"/>
  <c r="D630" i="16"/>
  <c r="E629" i="16"/>
  <c r="D629" i="16"/>
  <c r="E628" i="16"/>
  <c r="D628" i="16"/>
  <c r="E627" i="16"/>
  <c r="D627" i="16"/>
  <c r="E626" i="16"/>
  <c r="D626" i="16"/>
  <c r="E625" i="16"/>
  <c r="D625" i="16"/>
  <c r="E624" i="16"/>
  <c r="D624" i="16"/>
  <c r="E623" i="16"/>
  <c r="D623" i="16"/>
  <c r="E622" i="16"/>
  <c r="D622" i="16"/>
  <c r="E621" i="16"/>
  <c r="D621" i="16"/>
  <c r="E620" i="16"/>
  <c r="D620" i="16"/>
  <c r="E619" i="16"/>
  <c r="D619" i="16"/>
  <c r="E618" i="16"/>
  <c r="D618" i="16"/>
  <c r="E617" i="16"/>
  <c r="D617" i="16"/>
  <c r="E616" i="16"/>
  <c r="D616" i="16"/>
  <c r="E615" i="16"/>
  <c r="D615" i="16"/>
  <c r="E614" i="16"/>
  <c r="D614" i="16"/>
  <c r="E613" i="16"/>
  <c r="D613" i="16"/>
  <c r="E612" i="16"/>
  <c r="D612" i="16"/>
  <c r="E611" i="16"/>
  <c r="D611" i="16"/>
  <c r="E610" i="16"/>
  <c r="D610" i="16"/>
  <c r="E609" i="16"/>
  <c r="D609" i="16"/>
  <c r="E608" i="16"/>
  <c r="D608" i="16"/>
  <c r="E607" i="16"/>
  <c r="D607" i="16"/>
  <c r="E606" i="16"/>
  <c r="D606" i="16"/>
  <c r="E605" i="16"/>
  <c r="D605" i="16"/>
  <c r="E604" i="16"/>
  <c r="D604" i="16"/>
  <c r="E603" i="16"/>
  <c r="D603" i="16"/>
  <c r="E602" i="16"/>
  <c r="D602" i="16"/>
  <c r="E601" i="16"/>
  <c r="D601" i="16"/>
  <c r="E600" i="16"/>
  <c r="D600" i="16"/>
  <c r="E599" i="16"/>
  <c r="D599" i="16"/>
  <c r="E598" i="16"/>
  <c r="D598" i="16"/>
  <c r="E597" i="16"/>
  <c r="D597" i="16"/>
  <c r="E596" i="16"/>
  <c r="D596" i="16"/>
  <c r="E595" i="16"/>
  <c r="D595" i="16"/>
  <c r="E594" i="16"/>
  <c r="D594" i="16"/>
  <c r="E593" i="16"/>
  <c r="D593" i="16"/>
  <c r="E592" i="16"/>
  <c r="D592" i="16"/>
  <c r="E591" i="16"/>
  <c r="D591" i="16"/>
  <c r="E590" i="16"/>
  <c r="D590" i="16"/>
  <c r="E589" i="16"/>
  <c r="D589" i="16"/>
  <c r="E588" i="16"/>
  <c r="D588" i="16"/>
  <c r="E587" i="16"/>
  <c r="D587" i="16"/>
  <c r="E586" i="16"/>
  <c r="D586" i="16"/>
  <c r="E585" i="16"/>
  <c r="D585" i="16"/>
  <c r="E584" i="16"/>
  <c r="D584" i="16"/>
  <c r="E583" i="16"/>
  <c r="D583" i="16"/>
  <c r="E582" i="16"/>
  <c r="D582" i="16"/>
  <c r="E581" i="16"/>
  <c r="D581" i="16"/>
  <c r="E580" i="16"/>
  <c r="D580" i="16"/>
  <c r="E579" i="16"/>
  <c r="D579" i="16"/>
  <c r="E578" i="16"/>
  <c r="D578" i="16"/>
  <c r="E577" i="16"/>
  <c r="D577" i="16"/>
  <c r="E576" i="16"/>
  <c r="D576" i="16"/>
  <c r="E575" i="16"/>
  <c r="D575" i="16"/>
  <c r="E574" i="16"/>
  <c r="D574" i="16"/>
  <c r="E573" i="16"/>
  <c r="D573" i="16"/>
  <c r="E572" i="16"/>
  <c r="D572" i="16"/>
  <c r="E571" i="16"/>
  <c r="D571" i="16"/>
  <c r="E570" i="16"/>
  <c r="D570" i="16"/>
  <c r="E569" i="16"/>
  <c r="D569" i="16"/>
  <c r="E568" i="16"/>
  <c r="D568" i="16"/>
  <c r="E567" i="16"/>
  <c r="D567" i="16"/>
  <c r="E566" i="16"/>
  <c r="D566" i="16"/>
  <c r="E565" i="16"/>
  <c r="D565" i="16"/>
  <c r="E564" i="16"/>
  <c r="D564" i="16"/>
  <c r="E563" i="16"/>
  <c r="D563" i="16"/>
  <c r="E562" i="16"/>
  <c r="D562" i="16"/>
  <c r="E561" i="16"/>
  <c r="D561" i="16"/>
  <c r="E560" i="16"/>
  <c r="D560" i="16"/>
  <c r="E559" i="16"/>
  <c r="D559" i="16"/>
  <c r="E558" i="16"/>
  <c r="D558" i="16"/>
  <c r="E557" i="16"/>
  <c r="D557" i="16"/>
  <c r="E556" i="16"/>
  <c r="D556" i="16"/>
  <c r="E555" i="16"/>
  <c r="D555" i="16"/>
  <c r="E554" i="16"/>
  <c r="D554" i="16"/>
  <c r="E553" i="16"/>
  <c r="D553" i="16"/>
  <c r="E552" i="16"/>
  <c r="D552" i="16"/>
  <c r="E551" i="16"/>
  <c r="D551" i="16"/>
  <c r="E550" i="16"/>
  <c r="D550" i="16"/>
  <c r="E549" i="16"/>
  <c r="D549" i="16"/>
  <c r="E548" i="16"/>
  <c r="D548" i="16"/>
  <c r="E547" i="16"/>
  <c r="D547" i="16"/>
  <c r="E546" i="16"/>
  <c r="D546" i="16"/>
  <c r="E545" i="16"/>
  <c r="D545" i="16"/>
  <c r="E544" i="16"/>
  <c r="D544" i="16"/>
  <c r="E543" i="16"/>
  <c r="D543" i="16"/>
  <c r="E542" i="16"/>
  <c r="D542" i="16"/>
  <c r="E541" i="16"/>
  <c r="D541" i="16"/>
  <c r="E540" i="16"/>
  <c r="D540" i="16"/>
  <c r="E539" i="16"/>
  <c r="D539" i="16"/>
  <c r="E538" i="16"/>
  <c r="D538" i="16"/>
  <c r="E537" i="16"/>
  <c r="D537" i="16"/>
  <c r="E536" i="16"/>
  <c r="D536" i="16"/>
  <c r="E535" i="16"/>
  <c r="D535" i="16"/>
  <c r="E534" i="16"/>
  <c r="D534" i="16"/>
  <c r="E533" i="16"/>
  <c r="D533" i="16"/>
  <c r="E532" i="16"/>
  <c r="D532" i="16"/>
  <c r="E531" i="16"/>
  <c r="D531" i="16"/>
  <c r="E530" i="16"/>
  <c r="D530" i="16"/>
  <c r="E529" i="16"/>
  <c r="D529" i="16"/>
  <c r="E528" i="16"/>
  <c r="D528" i="16"/>
  <c r="E527" i="16"/>
  <c r="D527" i="16"/>
  <c r="E526" i="16"/>
  <c r="D526" i="16"/>
  <c r="E525" i="16"/>
  <c r="D525" i="16"/>
  <c r="E524" i="16"/>
  <c r="D524" i="16"/>
  <c r="E523" i="16"/>
  <c r="D523" i="16"/>
  <c r="E522" i="16"/>
  <c r="D522" i="16"/>
  <c r="E521" i="16"/>
  <c r="D521" i="16"/>
  <c r="E520" i="16"/>
  <c r="D520" i="16"/>
  <c r="E519" i="16"/>
  <c r="D519" i="16"/>
  <c r="E518" i="16"/>
  <c r="D518" i="16"/>
  <c r="E517" i="16"/>
  <c r="D517" i="16"/>
  <c r="E516" i="16"/>
  <c r="D516" i="16"/>
  <c r="E515" i="16"/>
  <c r="D515" i="16"/>
  <c r="E514" i="16"/>
  <c r="D514" i="16"/>
  <c r="E513" i="16"/>
  <c r="D513" i="16"/>
  <c r="E512" i="16"/>
  <c r="D512" i="16"/>
  <c r="E511" i="16"/>
  <c r="D511" i="16"/>
  <c r="E510" i="16"/>
  <c r="D510" i="16"/>
  <c r="E509" i="16"/>
  <c r="D509" i="16"/>
  <c r="E508" i="16"/>
  <c r="D508" i="16"/>
  <c r="E507" i="16"/>
  <c r="D507" i="16"/>
  <c r="E506" i="16"/>
  <c r="D506" i="16"/>
  <c r="E505" i="16"/>
  <c r="D505" i="16"/>
  <c r="E504" i="16"/>
  <c r="D504" i="16"/>
  <c r="E503" i="16"/>
  <c r="D503" i="16"/>
  <c r="E502" i="16"/>
  <c r="D502" i="16"/>
  <c r="E501" i="16"/>
  <c r="D501" i="16"/>
  <c r="E500" i="16"/>
  <c r="D500" i="16"/>
  <c r="E499" i="16"/>
  <c r="D499" i="16"/>
  <c r="E498" i="16"/>
  <c r="D498" i="16"/>
  <c r="E497" i="16"/>
  <c r="D497" i="16"/>
  <c r="E496" i="16"/>
  <c r="D496" i="16"/>
  <c r="E495" i="16"/>
  <c r="D495" i="16"/>
  <c r="E494" i="16"/>
  <c r="D494" i="16"/>
  <c r="E493" i="16"/>
  <c r="D493" i="16"/>
  <c r="E492" i="16"/>
  <c r="D492" i="16"/>
  <c r="E491" i="16"/>
  <c r="D491" i="16"/>
  <c r="E490" i="16"/>
  <c r="D490" i="16"/>
  <c r="E489" i="16"/>
  <c r="D489" i="16"/>
  <c r="E488" i="16"/>
  <c r="D488" i="16"/>
  <c r="E487" i="16"/>
  <c r="D487" i="16"/>
  <c r="E486" i="16"/>
  <c r="D486" i="16"/>
  <c r="E485" i="16"/>
  <c r="D485" i="16"/>
  <c r="E484" i="16"/>
  <c r="D484" i="16"/>
  <c r="E483" i="16"/>
  <c r="D483" i="16"/>
  <c r="E482" i="16"/>
  <c r="D482" i="16"/>
  <c r="E481" i="16"/>
  <c r="D481" i="16"/>
  <c r="E480" i="16"/>
  <c r="D480" i="16"/>
  <c r="E479" i="16"/>
  <c r="D479" i="16"/>
  <c r="E478" i="16"/>
  <c r="D478" i="16"/>
  <c r="E477" i="16"/>
  <c r="D477" i="16"/>
  <c r="E476" i="16"/>
  <c r="D476" i="16"/>
  <c r="E475" i="16"/>
  <c r="D475" i="16"/>
  <c r="E474" i="16"/>
  <c r="D474" i="16"/>
  <c r="E473" i="16"/>
  <c r="D473" i="16"/>
  <c r="E472" i="16"/>
  <c r="D472" i="16"/>
  <c r="E471" i="16"/>
  <c r="D471" i="16"/>
  <c r="E470" i="16"/>
  <c r="D470" i="16"/>
  <c r="E469" i="16"/>
  <c r="D469" i="16"/>
  <c r="E468" i="16"/>
  <c r="D468" i="16"/>
  <c r="E467" i="16"/>
  <c r="D467" i="16"/>
  <c r="E466" i="16"/>
  <c r="D466" i="16"/>
  <c r="E465" i="16"/>
  <c r="D465" i="16"/>
  <c r="E464" i="16"/>
  <c r="D464" i="16"/>
  <c r="E463" i="16"/>
  <c r="D463" i="16"/>
  <c r="E462" i="16"/>
  <c r="D462" i="16"/>
  <c r="E461" i="16"/>
  <c r="D461" i="16"/>
  <c r="E460" i="16"/>
  <c r="D460" i="16"/>
  <c r="E459" i="16"/>
  <c r="D459" i="16"/>
  <c r="E458" i="16"/>
  <c r="D458" i="16"/>
  <c r="E457" i="16"/>
  <c r="D457" i="16"/>
  <c r="E456" i="16"/>
  <c r="D456" i="16"/>
  <c r="E455" i="16"/>
  <c r="D455" i="16"/>
  <c r="E454" i="16"/>
  <c r="D454" i="16"/>
  <c r="E453" i="16"/>
  <c r="D453" i="16"/>
  <c r="E452" i="16"/>
  <c r="D452" i="16"/>
  <c r="E451" i="16"/>
  <c r="D451" i="16"/>
  <c r="E450" i="16"/>
  <c r="D450" i="16"/>
  <c r="E449" i="16"/>
  <c r="D449" i="16"/>
  <c r="E448" i="16"/>
  <c r="D448" i="16"/>
  <c r="E447" i="16"/>
  <c r="D447" i="16"/>
  <c r="E446" i="16"/>
  <c r="D446" i="16"/>
  <c r="E445" i="16"/>
  <c r="D445" i="16"/>
  <c r="E444" i="16"/>
  <c r="D444" i="16"/>
  <c r="E443" i="16"/>
  <c r="D443" i="16"/>
  <c r="E442" i="16"/>
  <c r="D442" i="16"/>
  <c r="E441" i="16"/>
  <c r="D441" i="16"/>
  <c r="E440" i="16"/>
  <c r="D440" i="16"/>
  <c r="E439" i="16"/>
  <c r="D439" i="16"/>
  <c r="E438" i="16"/>
  <c r="D438" i="16"/>
  <c r="E437" i="16"/>
  <c r="D437" i="16"/>
  <c r="E436" i="16"/>
  <c r="D436" i="16"/>
  <c r="E435" i="16"/>
  <c r="D435" i="16"/>
  <c r="E434" i="16"/>
  <c r="D434" i="16"/>
  <c r="E433" i="16"/>
  <c r="D433" i="16"/>
  <c r="E432" i="16"/>
  <c r="D432" i="16"/>
  <c r="E431" i="16"/>
  <c r="D431" i="16"/>
  <c r="E430" i="16"/>
  <c r="D430" i="16"/>
  <c r="E429" i="16"/>
  <c r="D429" i="16"/>
  <c r="E428" i="16"/>
  <c r="D428" i="16"/>
  <c r="E427" i="16"/>
  <c r="D427" i="16"/>
  <c r="E426" i="16"/>
  <c r="D426" i="16"/>
  <c r="E425" i="16"/>
  <c r="D425" i="16"/>
  <c r="E424" i="16"/>
  <c r="D424" i="16"/>
  <c r="E423" i="16"/>
  <c r="D423" i="16"/>
  <c r="E422" i="16"/>
  <c r="D422" i="16"/>
  <c r="E421" i="16"/>
  <c r="D421" i="16"/>
  <c r="E420" i="16"/>
  <c r="D420" i="16"/>
  <c r="E419" i="16"/>
  <c r="D419" i="16"/>
  <c r="E418" i="16"/>
  <c r="D418" i="16"/>
  <c r="E417" i="16"/>
  <c r="D417" i="16"/>
  <c r="E416" i="16"/>
  <c r="D416" i="16"/>
  <c r="E415" i="16"/>
  <c r="D415" i="16"/>
  <c r="E414" i="16"/>
  <c r="D414" i="16"/>
  <c r="E413" i="16"/>
  <c r="D413" i="16"/>
  <c r="E412" i="16"/>
  <c r="D412" i="16"/>
  <c r="E411" i="16"/>
  <c r="D411" i="16"/>
  <c r="E410" i="16"/>
  <c r="D410" i="16"/>
  <c r="E409" i="16"/>
  <c r="D409" i="16"/>
  <c r="E408" i="16"/>
  <c r="D408" i="16"/>
  <c r="E407" i="16"/>
  <c r="D407" i="16"/>
  <c r="E406" i="16"/>
  <c r="D406" i="16"/>
  <c r="E405" i="16"/>
  <c r="D405" i="16"/>
  <c r="E404" i="16"/>
  <c r="D404" i="16"/>
  <c r="E403" i="16"/>
  <c r="D403" i="16"/>
  <c r="E402" i="16"/>
  <c r="D402" i="16"/>
  <c r="E401" i="16"/>
  <c r="D401" i="16"/>
  <c r="E400" i="16"/>
  <c r="D400" i="16"/>
  <c r="E399" i="16"/>
  <c r="D399" i="16"/>
  <c r="E398" i="16"/>
  <c r="D398" i="16"/>
  <c r="E397" i="16"/>
  <c r="D397" i="16"/>
  <c r="E396" i="16"/>
  <c r="D396" i="16"/>
  <c r="E395" i="16"/>
  <c r="D395" i="16"/>
  <c r="E394" i="16"/>
  <c r="D394" i="16"/>
  <c r="E393" i="16"/>
  <c r="D393" i="16"/>
  <c r="E392" i="16"/>
  <c r="D392" i="16"/>
  <c r="E391" i="16"/>
  <c r="D391" i="16"/>
  <c r="E390" i="16"/>
  <c r="D390" i="16"/>
  <c r="E389" i="16"/>
  <c r="D389" i="16"/>
  <c r="E388" i="16"/>
  <c r="D388" i="16"/>
  <c r="E387" i="16"/>
  <c r="D387" i="16"/>
  <c r="E386" i="16"/>
  <c r="D386" i="16"/>
  <c r="E385" i="16"/>
  <c r="D385" i="16"/>
  <c r="E384" i="16"/>
  <c r="D384" i="16"/>
  <c r="E383" i="16"/>
  <c r="D383" i="16"/>
  <c r="E382" i="16"/>
  <c r="D382" i="16"/>
  <c r="E381" i="16"/>
  <c r="D381" i="16"/>
  <c r="E380" i="16"/>
  <c r="D380" i="16"/>
  <c r="E379" i="16"/>
  <c r="D379" i="16"/>
  <c r="E378" i="16"/>
  <c r="D378" i="16"/>
  <c r="E377" i="16"/>
  <c r="D377" i="16"/>
  <c r="E376" i="16"/>
  <c r="D376" i="16"/>
  <c r="E375" i="16"/>
  <c r="D375" i="16"/>
  <c r="E374" i="16"/>
  <c r="D374" i="16"/>
  <c r="E373" i="16"/>
  <c r="D373" i="16"/>
  <c r="E372" i="16"/>
  <c r="D372" i="16"/>
  <c r="E371" i="16"/>
  <c r="D371" i="16"/>
  <c r="E370" i="16"/>
  <c r="D370" i="16"/>
  <c r="E369" i="16"/>
  <c r="D369" i="16"/>
  <c r="E368" i="16"/>
  <c r="D368" i="16"/>
  <c r="E367" i="16"/>
  <c r="D367" i="16"/>
  <c r="E366" i="16"/>
  <c r="D366" i="16"/>
  <c r="E365" i="16"/>
  <c r="D365" i="16"/>
  <c r="E364" i="16"/>
  <c r="D364" i="16"/>
  <c r="E363" i="16"/>
  <c r="D363" i="16"/>
  <c r="E362" i="16"/>
  <c r="D362" i="16"/>
  <c r="E361" i="16"/>
  <c r="D361" i="16"/>
  <c r="E360" i="16"/>
  <c r="D360" i="16"/>
  <c r="E359" i="16"/>
  <c r="D359" i="16"/>
  <c r="E358" i="16"/>
  <c r="D358" i="16"/>
  <c r="E357" i="16"/>
  <c r="D357" i="16"/>
  <c r="E356" i="16"/>
  <c r="D356" i="16"/>
  <c r="E355" i="16"/>
  <c r="D355" i="16"/>
  <c r="E354" i="16"/>
  <c r="D354" i="16"/>
  <c r="E353" i="16"/>
  <c r="D353" i="16"/>
  <c r="E352" i="16"/>
  <c r="D352" i="16"/>
  <c r="E351" i="16"/>
  <c r="D351" i="16"/>
  <c r="E350" i="16"/>
  <c r="D350" i="16"/>
  <c r="E349" i="16"/>
  <c r="D349" i="16"/>
  <c r="E348" i="16"/>
  <c r="D348" i="16"/>
  <c r="E347" i="16"/>
  <c r="D347" i="16"/>
  <c r="E346" i="16"/>
  <c r="D346" i="16"/>
  <c r="E345" i="16"/>
  <c r="D345" i="16"/>
  <c r="E344" i="16"/>
  <c r="D344" i="16"/>
  <c r="E343" i="16"/>
  <c r="D343" i="16"/>
  <c r="E342" i="16"/>
  <c r="D342" i="16"/>
  <c r="E341" i="16"/>
  <c r="D341" i="16"/>
  <c r="E340" i="16"/>
  <c r="D340" i="16"/>
  <c r="E339" i="16"/>
  <c r="D339" i="16"/>
  <c r="E338" i="16"/>
  <c r="D338" i="16"/>
  <c r="E337" i="16"/>
  <c r="D337" i="16"/>
  <c r="E336" i="16"/>
  <c r="D336" i="16"/>
  <c r="E335" i="16"/>
  <c r="D335" i="16"/>
  <c r="E334" i="16"/>
  <c r="D334" i="16"/>
  <c r="E333" i="16"/>
  <c r="D333" i="16"/>
  <c r="E332" i="16"/>
  <c r="D332" i="16"/>
  <c r="E331" i="16"/>
  <c r="D331" i="16"/>
  <c r="E330" i="16"/>
  <c r="D330" i="16"/>
  <c r="E329" i="16"/>
  <c r="D329" i="16"/>
  <c r="E328" i="16"/>
  <c r="D328" i="16"/>
  <c r="E327" i="16"/>
  <c r="D327" i="16"/>
  <c r="E326" i="16"/>
  <c r="D326" i="16"/>
  <c r="E325" i="16"/>
  <c r="D325" i="16"/>
  <c r="E324" i="16"/>
  <c r="D324" i="16"/>
  <c r="E323" i="16"/>
  <c r="D323" i="16"/>
  <c r="E322" i="16"/>
  <c r="D322" i="16"/>
  <c r="E321" i="16"/>
  <c r="D321" i="16"/>
  <c r="E320" i="16"/>
  <c r="D320" i="16"/>
  <c r="E319" i="16"/>
  <c r="D319" i="16"/>
  <c r="E318" i="16"/>
  <c r="D318" i="16"/>
  <c r="E317" i="16"/>
  <c r="D317" i="16"/>
  <c r="E316" i="16"/>
  <c r="D316" i="16"/>
  <c r="E315" i="16"/>
  <c r="D315" i="16"/>
  <c r="E314" i="16"/>
  <c r="D314" i="16"/>
  <c r="E313" i="16"/>
  <c r="D313" i="16"/>
  <c r="E312" i="16"/>
  <c r="D312" i="16"/>
  <c r="E311" i="16"/>
  <c r="D311" i="16"/>
  <c r="E310" i="16"/>
  <c r="D310" i="16"/>
  <c r="E309" i="16"/>
  <c r="D309" i="16"/>
  <c r="E308" i="16"/>
  <c r="D308" i="16"/>
  <c r="E307" i="16"/>
  <c r="D307" i="16"/>
  <c r="E306" i="16"/>
  <c r="D306" i="16"/>
  <c r="E305" i="16"/>
  <c r="D305" i="16"/>
  <c r="E304" i="16"/>
  <c r="D304" i="16"/>
  <c r="E303" i="16"/>
  <c r="D303" i="16"/>
  <c r="E302" i="16"/>
  <c r="D302" i="16"/>
  <c r="E301" i="16"/>
  <c r="D301" i="16"/>
  <c r="E300" i="16"/>
  <c r="D300" i="16"/>
  <c r="E299" i="16"/>
  <c r="D299" i="16"/>
  <c r="E298" i="16"/>
  <c r="D298" i="16"/>
  <c r="E297" i="16"/>
  <c r="D297" i="16"/>
  <c r="E296" i="16"/>
  <c r="D296" i="16"/>
  <c r="E295" i="16"/>
  <c r="D295" i="16"/>
  <c r="E294" i="16"/>
  <c r="D294" i="16"/>
  <c r="E293" i="16"/>
  <c r="D293" i="16"/>
  <c r="E292" i="16"/>
  <c r="D292" i="16"/>
  <c r="E291" i="16"/>
  <c r="D291" i="16"/>
  <c r="E290" i="16"/>
  <c r="D290" i="16"/>
  <c r="E289" i="16"/>
  <c r="D289" i="16"/>
  <c r="E288" i="16"/>
  <c r="D288" i="16"/>
  <c r="E287" i="16"/>
  <c r="D287" i="16"/>
  <c r="E286" i="16"/>
  <c r="D286" i="16"/>
  <c r="E285" i="16"/>
  <c r="D285" i="16"/>
  <c r="E284" i="16"/>
  <c r="D284" i="16"/>
  <c r="E283" i="16"/>
  <c r="D283" i="16"/>
  <c r="E282" i="16"/>
  <c r="D282" i="16"/>
  <c r="E281" i="16"/>
  <c r="D281" i="16"/>
  <c r="E280" i="16"/>
  <c r="D280" i="16"/>
  <c r="E279" i="16"/>
  <c r="D279" i="16"/>
  <c r="E278" i="16"/>
  <c r="D278" i="16"/>
  <c r="E277" i="16"/>
  <c r="D277" i="16"/>
  <c r="E276" i="16"/>
  <c r="D276" i="16"/>
  <c r="E275" i="16"/>
  <c r="D275" i="16"/>
  <c r="E274" i="16"/>
  <c r="D274" i="16"/>
  <c r="E273" i="16"/>
  <c r="D273" i="16"/>
  <c r="E272" i="16"/>
  <c r="D272" i="16"/>
  <c r="E271" i="16"/>
  <c r="D271" i="16"/>
  <c r="E270" i="16"/>
  <c r="D270" i="16"/>
  <c r="E269" i="16"/>
  <c r="D269" i="16"/>
  <c r="E268" i="16"/>
  <c r="D268" i="16"/>
  <c r="E267" i="16"/>
  <c r="D267" i="16"/>
  <c r="E266" i="16"/>
  <c r="D266" i="16"/>
  <c r="E265" i="16"/>
  <c r="D265" i="16"/>
  <c r="E264" i="16"/>
  <c r="D264" i="16"/>
  <c r="E263" i="16"/>
  <c r="D263" i="16"/>
  <c r="E262" i="16"/>
  <c r="D262" i="16"/>
  <c r="E261" i="16"/>
  <c r="D261" i="16"/>
  <c r="E260" i="16"/>
  <c r="D260" i="16"/>
  <c r="E259" i="16"/>
  <c r="D259" i="16"/>
  <c r="E258" i="16"/>
  <c r="D258" i="16"/>
  <c r="E257" i="16"/>
  <c r="D257" i="16"/>
  <c r="E256" i="16"/>
  <c r="D256" i="16"/>
  <c r="E255" i="16"/>
  <c r="D255" i="16"/>
  <c r="E254" i="16"/>
  <c r="D254" i="16"/>
  <c r="E253" i="16"/>
  <c r="D253" i="16"/>
  <c r="E252" i="16"/>
  <c r="D252" i="16"/>
  <c r="E251" i="16"/>
  <c r="D251" i="16"/>
  <c r="E250" i="16"/>
  <c r="D250" i="16"/>
  <c r="E249" i="16"/>
  <c r="D249" i="16"/>
  <c r="E248" i="16"/>
  <c r="D248" i="16"/>
  <c r="E247" i="16"/>
  <c r="D247" i="16"/>
  <c r="E246" i="16"/>
  <c r="D246" i="16"/>
  <c r="E245" i="16"/>
  <c r="D245" i="16"/>
  <c r="E244" i="16"/>
  <c r="D244" i="16"/>
  <c r="E243" i="16"/>
  <c r="D243" i="16"/>
  <c r="E242" i="16"/>
  <c r="D242" i="16"/>
  <c r="E241" i="16"/>
  <c r="D241" i="16"/>
  <c r="E240" i="16"/>
  <c r="D240" i="16"/>
  <c r="E239" i="16"/>
  <c r="D239" i="16"/>
  <c r="E238" i="16"/>
  <c r="D238" i="16"/>
  <c r="E237" i="16"/>
  <c r="D237" i="16"/>
  <c r="E236" i="16"/>
  <c r="D236" i="16"/>
  <c r="E235" i="16"/>
  <c r="D235" i="16"/>
  <c r="E234" i="16"/>
  <c r="D234" i="16"/>
  <c r="E233" i="16"/>
  <c r="D233" i="16"/>
  <c r="E232" i="16"/>
  <c r="D232" i="16"/>
  <c r="E231" i="16"/>
  <c r="D231" i="16"/>
  <c r="E230" i="16"/>
  <c r="D230" i="16"/>
  <c r="E229" i="16"/>
  <c r="D229" i="16"/>
  <c r="E228" i="16"/>
  <c r="D228" i="16"/>
  <c r="E227" i="16"/>
  <c r="D227" i="16"/>
  <c r="E226" i="16"/>
  <c r="D226" i="16"/>
  <c r="E225" i="16"/>
  <c r="D225" i="16"/>
  <c r="E224" i="16"/>
  <c r="D224" i="16"/>
  <c r="E223" i="16"/>
  <c r="D223" i="16"/>
  <c r="E222" i="16"/>
  <c r="D222" i="16"/>
  <c r="E221" i="16"/>
  <c r="D221" i="16"/>
  <c r="E220" i="16"/>
  <c r="D220" i="16"/>
  <c r="E219" i="16"/>
  <c r="D219" i="16"/>
  <c r="E218" i="16"/>
  <c r="D218" i="16"/>
  <c r="E217" i="16"/>
  <c r="D217" i="16"/>
  <c r="E216" i="16"/>
  <c r="D216" i="16"/>
  <c r="E215" i="16"/>
  <c r="D215" i="16"/>
  <c r="E214" i="16"/>
  <c r="D214" i="16"/>
  <c r="E213" i="16"/>
  <c r="D213" i="16"/>
  <c r="E212" i="16"/>
  <c r="D212" i="16"/>
  <c r="E211" i="16"/>
  <c r="D211" i="16"/>
  <c r="E210" i="16"/>
  <c r="D210" i="16"/>
  <c r="E209" i="16"/>
  <c r="D209" i="16"/>
  <c r="E208" i="16"/>
  <c r="D208" i="16"/>
  <c r="E207" i="16"/>
  <c r="D207" i="16"/>
  <c r="E206" i="16"/>
  <c r="D206" i="16"/>
  <c r="E205" i="16"/>
  <c r="D205" i="16"/>
  <c r="E204" i="16"/>
  <c r="D204" i="16"/>
  <c r="E203" i="16"/>
  <c r="D203" i="16"/>
  <c r="E202" i="16"/>
  <c r="D202" i="16"/>
  <c r="E201" i="16"/>
  <c r="D201" i="16"/>
  <c r="E200" i="16"/>
  <c r="D200" i="16"/>
  <c r="E199" i="16"/>
  <c r="D199" i="16"/>
  <c r="E198" i="16"/>
  <c r="D198" i="16"/>
  <c r="E197" i="16"/>
  <c r="D197" i="16"/>
  <c r="E196" i="16"/>
  <c r="D196" i="16"/>
  <c r="E195" i="16"/>
  <c r="D195" i="16"/>
  <c r="E194" i="16"/>
  <c r="D194" i="16"/>
  <c r="E193" i="16"/>
  <c r="D193" i="16"/>
  <c r="E192" i="16"/>
  <c r="D192" i="16"/>
  <c r="E191" i="16"/>
  <c r="D191" i="16"/>
  <c r="E190" i="16"/>
  <c r="D190" i="16"/>
  <c r="E189" i="16"/>
  <c r="D189" i="16"/>
  <c r="E188" i="16"/>
  <c r="D188" i="16"/>
  <c r="E187" i="16"/>
  <c r="D187" i="16"/>
  <c r="E186" i="16"/>
  <c r="D186" i="16"/>
  <c r="E185" i="16"/>
  <c r="D185" i="16"/>
  <c r="E184" i="16"/>
  <c r="D184" i="16"/>
  <c r="E183" i="16"/>
  <c r="D183" i="16"/>
  <c r="E182" i="16"/>
  <c r="D182" i="16"/>
  <c r="E181" i="16"/>
  <c r="D181" i="16"/>
  <c r="E180" i="16"/>
  <c r="D180" i="16"/>
  <c r="E179" i="16"/>
  <c r="D179" i="16"/>
  <c r="E178" i="16"/>
  <c r="D178" i="16"/>
  <c r="E177" i="16"/>
  <c r="D177" i="16"/>
  <c r="E176" i="16"/>
  <c r="D176" i="16"/>
  <c r="E175" i="16"/>
  <c r="D175" i="16"/>
  <c r="E174" i="16"/>
  <c r="D174" i="16"/>
  <c r="E173" i="16"/>
  <c r="D173" i="16"/>
  <c r="E172" i="16"/>
  <c r="D172" i="16"/>
  <c r="E171" i="16"/>
  <c r="D171" i="16"/>
  <c r="E170" i="16"/>
  <c r="D170" i="16"/>
  <c r="E169" i="16"/>
  <c r="D169" i="16"/>
  <c r="E168" i="16"/>
  <c r="D168" i="16"/>
  <c r="E167" i="16"/>
  <c r="D167" i="16"/>
  <c r="E166" i="16"/>
  <c r="D166" i="16"/>
  <c r="E165" i="16"/>
  <c r="D165" i="16"/>
  <c r="E164" i="16"/>
  <c r="D164" i="16"/>
  <c r="E163" i="16"/>
  <c r="D163" i="16"/>
  <c r="E162" i="16"/>
  <c r="D162" i="16"/>
  <c r="E161" i="16"/>
  <c r="D161" i="16"/>
  <c r="E160" i="16"/>
  <c r="D160" i="16"/>
  <c r="E159" i="16"/>
  <c r="D159" i="16"/>
  <c r="E158" i="16"/>
  <c r="D158" i="16"/>
  <c r="E157" i="16"/>
  <c r="D157" i="16"/>
  <c r="E156" i="16"/>
  <c r="D156" i="16"/>
  <c r="E155" i="16"/>
  <c r="D155" i="16"/>
  <c r="E154" i="16"/>
  <c r="D154" i="16"/>
  <c r="E153" i="16"/>
  <c r="D153" i="16"/>
  <c r="E152" i="16"/>
  <c r="D152" i="16"/>
  <c r="E151" i="16"/>
  <c r="D151" i="16"/>
  <c r="E150" i="16"/>
  <c r="D150" i="16"/>
  <c r="E149" i="16"/>
  <c r="D149" i="16"/>
  <c r="E148" i="16"/>
  <c r="D148" i="16"/>
  <c r="E147" i="16"/>
  <c r="D147" i="16"/>
  <c r="E146" i="16"/>
  <c r="D146" i="16"/>
  <c r="E145" i="16"/>
  <c r="D145" i="16"/>
  <c r="E144" i="16"/>
  <c r="D144" i="16"/>
  <c r="E143" i="16"/>
  <c r="D143" i="16"/>
  <c r="E142" i="16"/>
  <c r="D142" i="16"/>
  <c r="E141" i="16"/>
  <c r="D141" i="16"/>
  <c r="E140" i="16"/>
  <c r="D140" i="16"/>
  <c r="E139" i="16"/>
  <c r="D139" i="16"/>
  <c r="E138" i="16"/>
  <c r="D138" i="16"/>
  <c r="E137" i="16"/>
  <c r="D137" i="16"/>
  <c r="E136" i="16"/>
  <c r="D136" i="16"/>
  <c r="E135" i="16"/>
  <c r="D135" i="16"/>
  <c r="E134" i="16"/>
  <c r="D134" i="16"/>
  <c r="E133" i="16"/>
  <c r="D133" i="16"/>
  <c r="E132" i="16"/>
  <c r="D132" i="16"/>
  <c r="E131" i="16"/>
  <c r="D131" i="16"/>
  <c r="E130" i="16"/>
  <c r="D130" i="16"/>
  <c r="E129" i="16"/>
  <c r="D129" i="16"/>
  <c r="E128" i="16"/>
  <c r="D128" i="16"/>
  <c r="E127" i="16"/>
  <c r="D127" i="16"/>
  <c r="E126" i="16"/>
  <c r="D126" i="16"/>
  <c r="E125" i="16"/>
  <c r="D125" i="16"/>
  <c r="E124" i="16"/>
  <c r="D124" i="16"/>
  <c r="E123" i="16"/>
  <c r="D123" i="16"/>
  <c r="E122" i="16"/>
  <c r="D122" i="16"/>
  <c r="E121" i="16"/>
  <c r="D121" i="16"/>
  <c r="E120" i="16"/>
  <c r="D120" i="16"/>
  <c r="E119" i="16"/>
  <c r="D119" i="16"/>
  <c r="E118" i="16"/>
  <c r="D118" i="16"/>
  <c r="E117" i="16"/>
  <c r="D117" i="16"/>
  <c r="E116" i="16"/>
  <c r="D116" i="16"/>
  <c r="E115" i="16"/>
  <c r="D115" i="16"/>
  <c r="E114" i="16"/>
  <c r="D114" i="16"/>
  <c r="E113" i="16"/>
  <c r="D113" i="16"/>
  <c r="E112" i="16"/>
  <c r="D112" i="16"/>
  <c r="E111" i="16"/>
  <c r="D111" i="16"/>
  <c r="E110" i="16"/>
  <c r="D110" i="16"/>
  <c r="E109" i="16"/>
  <c r="D109" i="16"/>
  <c r="E108" i="16"/>
  <c r="D108" i="16"/>
  <c r="E107" i="16"/>
  <c r="D107" i="16"/>
  <c r="E106" i="16"/>
  <c r="D106" i="16"/>
  <c r="E105" i="16"/>
  <c r="D105" i="16"/>
  <c r="E104" i="16"/>
  <c r="D104" i="16"/>
  <c r="E103" i="16"/>
  <c r="D103" i="16"/>
  <c r="E102" i="16"/>
  <c r="D102" i="16"/>
  <c r="E101" i="16"/>
  <c r="D101" i="16"/>
  <c r="E100" i="16"/>
  <c r="D100" i="16"/>
  <c r="E99" i="16"/>
  <c r="D99" i="16"/>
  <c r="E98" i="16"/>
  <c r="D98" i="16"/>
  <c r="E97" i="16"/>
  <c r="D97" i="16"/>
  <c r="E96" i="16"/>
  <c r="D96" i="16"/>
  <c r="E95" i="16"/>
  <c r="D95" i="16"/>
  <c r="E94" i="16"/>
  <c r="D94" i="16"/>
  <c r="E93" i="16"/>
  <c r="D93" i="16"/>
  <c r="E92" i="16"/>
  <c r="D92" i="16"/>
  <c r="E91" i="16"/>
  <c r="D91" i="16"/>
  <c r="E90" i="16"/>
  <c r="D90" i="16"/>
  <c r="E89" i="16"/>
  <c r="D89" i="16"/>
  <c r="E88" i="16"/>
  <c r="D88" i="16"/>
  <c r="E87" i="16"/>
  <c r="D87" i="16"/>
  <c r="E86" i="16"/>
  <c r="D86" i="16"/>
  <c r="E85" i="16"/>
  <c r="D85" i="16"/>
  <c r="E84" i="16"/>
  <c r="D84" i="16"/>
  <c r="E83" i="16"/>
  <c r="D83" i="16"/>
  <c r="E82" i="16"/>
  <c r="D82" i="16"/>
  <c r="E81" i="16"/>
  <c r="D81" i="16"/>
  <c r="E80" i="16"/>
  <c r="D80" i="16"/>
  <c r="E79" i="16"/>
  <c r="D79" i="16"/>
  <c r="E78" i="16"/>
  <c r="D78" i="16"/>
  <c r="E77" i="16"/>
  <c r="D77" i="16"/>
  <c r="E76" i="16"/>
  <c r="D76" i="16"/>
  <c r="E75" i="16"/>
  <c r="D75" i="16"/>
  <c r="E74" i="16"/>
  <c r="D74" i="16"/>
  <c r="E73" i="16"/>
  <c r="D73" i="16"/>
  <c r="E72" i="16"/>
  <c r="D72" i="16"/>
  <c r="E71" i="16"/>
  <c r="D71" i="16"/>
  <c r="E70" i="16"/>
  <c r="D70" i="16"/>
  <c r="E69" i="16"/>
  <c r="D69" i="16"/>
  <c r="E68" i="16"/>
  <c r="D68" i="16"/>
  <c r="E67" i="16"/>
  <c r="D67" i="16"/>
  <c r="E66" i="16"/>
  <c r="D66" i="16"/>
  <c r="E65" i="16"/>
  <c r="D65" i="16"/>
  <c r="E64" i="16"/>
  <c r="D64" i="16"/>
  <c r="E63" i="16"/>
  <c r="D63" i="16"/>
  <c r="E62" i="16"/>
  <c r="D62" i="16"/>
  <c r="E61" i="16"/>
  <c r="D61" i="16"/>
  <c r="E60" i="16"/>
  <c r="D60" i="16"/>
  <c r="E59" i="16"/>
  <c r="D59" i="16"/>
  <c r="E58" i="16"/>
  <c r="D58" i="16"/>
  <c r="E57" i="16"/>
  <c r="D57" i="16"/>
  <c r="E56" i="16"/>
  <c r="D56" i="16"/>
  <c r="E55" i="16"/>
  <c r="D55" i="16"/>
  <c r="E54" i="16"/>
  <c r="D54" i="16"/>
  <c r="E53" i="16"/>
  <c r="D53" i="16"/>
  <c r="E52" i="16"/>
  <c r="D52" i="16"/>
  <c r="E51" i="16"/>
  <c r="D51" i="16"/>
  <c r="E50" i="16"/>
  <c r="D50" i="16"/>
  <c r="E49" i="16"/>
  <c r="D49" i="16"/>
  <c r="E48" i="16"/>
  <c r="D48" i="16"/>
  <c r="E47" i="16"/>
  <c r="D47" i="16"/>
  <c r="E46" i="16"/>
  <c r="D46" i="16"/>
  <c r="E45" i="16"/>
  <c r="D45" i="16"/>
  <c r="E44" i="16"/>
  <c r="D44" i="16"/>
  <c r="E43" i="16"/>
  <c r="D43" i="16"/>
  <c r="E42" i="16"/>
  <c r="D42" i="16"/>
  <c r="E41" i="16"/>
  <c r="D41" i="16"/>
  <c r="E40" i="16"/>
  <c r="D40" i="16"/>
  <c r="E39" i="16"/>
  <c r="D39" i="16"/>
  <c r="E38" i="16"/>
  <c r="D38" i="16"/>
  <c r="E37" i="16"/>
  <c r="D37" i="16"/>
  <c r="E36" i="16"/>
  <c r="D36" i="16"/>
  <c r="E35" i="16"/>
  <c r="D35" i="16"/>
  <c r="E34" i="16"/>
  <c r="D34" i="16"/>
  <c r="E33" i="16"/>
  <c r="D33" i="16"/>
  <c r="E32" i="16"/>
  <c r="D32" i="16"/>
  <c r="E31" i="16"/>
  <c r="D31" i="16"/>
  <c r="E30" i="16"/>
  <c r="D30" i="16"/>
  <c r="E29" i="16"/>
  <c r="D29" i="16"/>
  <c r="E28" i="16"/>
  <c r="D28" i="16"/>
  <c r="E27" i="16"/>
  <c r="D27" i="16"/>
  <c r="E26" i="16"/>
  <c r="D26" i="16"/>
  <c r="E25" i="16"/>
  <c r="D25" i="16"/>
  <c r="E24" i="16"/>
  <c r="D24" i="16"/>
  <c r="E23" i="16"/>
  <c r="D23" i="16"/>
  <c r="E22" i="16"/>
  <c r="D22" i="16"/>
  <c r="E21" i="16"/>
  <c r="D21" i="16"/>
  <c r="E20" i="16"/>
  <c r="D20" i="16"/>
  <c r="E19" i="16"/>
  <c r="D19" i="16"/>
  <c r="E18" i="16"/>
  <c r="D18" i="16"/>
  <c r="E17" i="16"/>
  <c r="D17" i="16"/>
  <c r="E16" i="16"/>
  <c r="D16" i="16"/>
  <c r="E15" i="16"/>
  <c r="D15" i="16"/>
  <c r="E14" i="16"/>
  <c r="D14" i="16"/>
  <c r="E13" i="16"/>
  <c r="D13" i="16"/>
  <c r="E12" i="16"/>
  <c r="D12" i="16"/>
  <c r="E11" i="16"/>
  <c r="D11" i="16"/>
  <c r="E10" i="16"/>
  <c r="D10" i="16"/>
  <c r="E9" i="16"/>
  <c r="D9" i="16"/>
  <c r="E8" i="16"/>
  <c r="D8" i="16"/>
  <c r="E7" i="16"/>
  <c r="D7" i="16"/>
  <c r="E6" i="16"/>
  <c r="D6" i="16"/>
  <c r="E5" i="16"/>
  <c r="D5" i="16"/>
  <c r="E4" i="16"/>
  <c r="D4" i="16"/>
  <c r="E3" i="16"/>
  <c r="D3" i="16"/>
  <c r="E2" i="16"/>
  <c r="D2" i="16"/>
  <c r="P448" i="12" l="1"/>
  <c r="P409" i="12"/>
  <c r="P338" i="12"/>
  <c r="P348" i="12"/>
  <c r="P253" i="12"/>
  <c r="P398" i="12"/>
  <c r="P503" i="12"/>
  <c r="P552" i="12"/>
  <c r="P564" i="12"/>
  <c r="P449" i="12"/>
  <c r="P553" i="12"/>
  <c r="P574" i="12"/>
  <c r="P550" i="12"/>
  <c r="P495" i="12"/>
  <c r="P471" i="12"/>
  <c r="P473" i="12"/>
  <c r="P325" i="12"/>
  <c r="P340" i="12"/>
  <c r="P380" i="12"/>
  <c r="P369" i="12"/>
  <c r="P306" i="12"/>
  <c r="P298" i="12"/>
  <c r="P280" i="12"/>
  <c r="P237" i="12"/>
  <c r="P175" i="12"/>
  <c r="P337" i="12"/>
  <c r="P232" i="12"/>
  <c r="P465" i="12"/>
  <c r="P546" i="12"/>
  <c r="P566" i="12"/>
  <c r="P565" i="12"/>
  <c r="Q565" i="12" s="1"/>
  <c r="P533" i="12"/>
  <c r="P544" i="12"/>
  <c r="P429" i="12"/>
  <c r="P326" i="12"/>
  <c r="P301" i="12"/>
  <c r="P307" i="12"/>
  <c r="P286" i="12"/>
  <c r="P267" i="12"/>
  <c r="P230" i="12"/>
  <c r="P555" i="12"/>
  <c r="P492" i="12"/>
  <c r="P453" i="12"/>
  <c r="P248" i="12"/>
  <c r="P266" i="12"/>
  <c r="P183" i="12"/>
  <c r="P466" i="12"/>
  <c r="Q466" i="12" s="1"/>
  <c r="P424" i="12"/>
  <c r="P316" i="12"/>
  <c r="P189" i="12"/>
  <c r="P177" i="12"/>
  <c r="P282" i="12"/>
  <c r="P262" i="12"/>
  <c r="P522" i="12"/>
  <c r="P285" i="12"/>
  <c r="P204" i="12"/>
  <c r="P475" i="12"/>
  <c r="P393" i="12"/>
  <c r="P359" i="12"/>
  <c r="P279" i="12"/>
  <c r="P252" i="12"/>
  <c r="P520" i="12"/>
  <c r="P418" i="12"/>
  <c r="P458" i="12"/>
  <c r="P571" i="12"/>
  <c r="P468" i="12"/>
  <c r="P435" i="12"/>
  <c r="P447" i="12"/>
  <c r="P415" i="12"/>
  <c r="P317" i="12"/>
  <c r="P363" i="12"/>
  <c r="P387" i="12"/>
  <c r="P368" i="12"/>
  <c r="P251" i="12"/>
  <c r="P264" i="12"/>
  <c r="P213" i="12"/>
  <c r="P170" i="12"/>
  <c r="P506" i="12"/>
  <c r="P474" i="12"/>
  <c r="Q474" i="12" s="1"/>
  <c r="P358" i="12"/>
  <c r="P339" i="12"/>
  <c r="Q339" i="12" s="1"/>
  <c r="P221" i="12"/>
  <c r="P236" i="12"/>
  <c r="P375" i="12"/>
  <c r="P406" i="12"/>
  <c r="P263" i="12"/>
  <c r="Q263" i="12" s="1"/>
  <c r="P206" i="12"/>
  <c r="P174" i="12"/>
  <c r="P311" i="12"/>
  <c r="P294" i="12"/>
  <c r="P402" i="12"/>
  <c r="P184" i="12"/>
  <c r="P321" i="12"/>
  <c r="P551" i="12"/>
  <c r="P273" i="12"/>
  <c r="P293" i="12"/>
  <c r="P391" i="12"/>
  <c r="P308" i="12"/>
  <c r="P320" i="12"/>
  <c r="P460" i="12"/>
  <c r="P459" i="12"/>
  <c r="P484" i="12"/>
  <c r="P577" i="12"/>
  <c r="P511" i="12"/>
  <c r="P355" i="12"/>
  <c r="P361" i="12"/>
  <c r="P394" i="12"/>
  <c r="Q394" i="12" s="1"/>
  <c r="P438" i="12"/>
  <c r="P440" i="12"/>
  <c r="P499" i="12"/>
  <c r="P575" i="12"/>
  <c r="P530" i="12"/>
  <c r="P507" i="12"/>
  <c r="Q507" i="12" s="1"/>
  <c r="P441" i="12"/>
  <c r="P444" i="12"/>
  <c r="P417" i="12"/>
  <c r="P383" i="12"/>
  <c r="P328" i="12"/>
  <c r="P191" i="12"/>
  <c r="P203" i="12"/>
  <c r="P212" i="12"/>
  <c r="P233" i="12"/>
  <c r="Q233" i="12" s="1"/>
  <c r="P185" i="12"/>
  <c r="Q185" i="12" s="1"/>
  <c r="P182" i="12"/>
  <c r="P568" i="12"/>
  <c r="P422" i="12"/>
  <c r="P310" i="12"/>
  <c r="P437" i="12"/>
  <c r="P309" i="12"/>
  <c r="P291" i="12"/>
  <c r="P259" i="12"/>
  <c r="P202" i="12"/>
  <c r="P364" i="12"/>
  <c r="P411" i="12"/>
  <c r="P360" i="12"/>
  <c r="P214" i="12"/>
  <c r="P504" i="12"/>
  <c r="Q504" i="12" s="1"/>
  <c r="P576" i="12"/>
  <c r="P416" i="12"/>
  <c r="Q416" i="12" s="1"/>
  <c r="P487" i="12"/>
  <c r="P523" i="12"/>
  <c r="Q523" i="12" s="1"/>
  <c r="P531" i="12"/>
  <c r="P538" i="12"/>
  <c r="P515" i="12"/>
  <c r="P489" i="12"/>
  <c r="P477" i="12"/>
  <c r="P366" i="12"/>
  <c r="P330" i="12"/>
  <c r="P260" i="12"/>
  <c r="P371" i="12"/>
  <c r="P384" i="12"/>
  <c r="Q384" i="12" s="1"/>
  <c r="P257" i="12"/>
  <c r="P201" i="12"/>
  <c r="P197" i="12"/>
  <c r="P210" i="12"/>
  <c r="P231" i="12"/>
  <c r="Q231" i="12" s="1"/>
  <c r="P188" i="12"/>
  <c r="P171" i="12"/>
  <c r="Q171" i="12" s="1"/>
  <c r="P271" i="12"/>
  <c r="P229" i="12"/>
  <c r="P469" i="12"/>
  <c r="P290" i="12"/>
  <c r="P247" i="12"/>
  <c r="P527" i="12"/>
  <c r="P445" i="12"/>
  <c r="Q445" i="12" s="1"/>
  <c r="P427" i="12"/>
  <c r="P557" i="12"/>
  <c r="P514" i="12"/>
  <c r="P478" i="12"/>
  <c r="P433" i="12"/>
  <c r="P426" i="12"/>
  <c r="P381" i="12"/>
  <c r="Q381" i="12" s="1"/>
  <c r="P322" i="12"/>
  <c r="Q322" i="12" s="1"/>
  <c r="P261" i="12"/>
  <c r="P314" i="12"/>
  <c r="P283" i="12"/>
  <c r="Q283" i="12" s="1"/>
  <c r="P241" i="12"/>
  <c r="P219" i="12"/>
  <c r="P225" i="12"/>
  <c r="P211" i="12"/>
  <c r="P198" i="12"/>
  <c r="Q198" i="12" s="1"/>
  <c r="P461" i="12"/>
  <c r="Q461" i="12" s="1"/>
  <c r="P556" i="12"/>
  <c r="Q556" i="12" s="1"/>
  <c r="P497" i="12"/>
  <c r="P365" i="12"/>
  <c r="Q365" i="12" s="1"/>
  <c r="P352" i="12"/>
  <c r="P323" i="12"/>
  <c r="Q323" i="12" s="1"/>
  <c r="P196" i="12"/>
  <c r="P205" i="12"/>
  <c r="Q205" i="12" s="1"/>
  <c r="P443" i="12"/>
  <c r="P421" i="12"/>
  <c r="P258" i="12"/>
  <c r="Q258" i="12" s="1"/>
  <c r="P223" i="12"/>
  <c r="P479" i="12"/>
  <c r="Q479" i="12" s="1"/>
  <c r="P570" i="12"/>
  <c r="P572" i="12"/>
  <c r="Q572" i="12" s="1"/>
  <c r="P218" i="12"/>
  <c r="P246" i="12"/>
  <c r="P399" i="12"/>
  <c r="P200" i="12"/>
  <c r="P376" i="12"/>
  <c r="P401" i="12"/>
  <c r="P407" i="12"/>
  <c r="Q407" i="12" s="1"/>
  <c r="P336" i="12"/>
  <c r="P193" i="12"/>
  <c r="P498" i="12"/>
  <c r="P537" i="12"/>
  <c r="P519" i="12"/>
  <c r="P528" i="12"/>
  <c r="Q528" i="12" s="1"/>
  <c r="P573" i="12"/>
  <c r="P472" i="12"/>
  <c r="Q472" i="12" s="1"/>
  <c r="P569" i="12"/>
  <c r="Q569" i="12" s="1"/>
  <c r="P547" i="12"/>
  <c r="Q547" i="12" s="1"/>
  <c r="P526" i="12"/>
  <c r="P488" i="12"/>
  <c r="Q488" i="12" s="1"/>
  <c r="P372" i="12"/>
  <c r="Q372" i="12" s="1"/>
  <c r="P240" i="12"/>
  <c r="P222" i="12"/>
  <c r="Q222" i="12" s="1"/>
  <c r="P172" i="12"/>
  <c r="Q172" i="12" s="1"/>
  <c r="P396" i="12"/>
  <c r="P397" i="12"/>
  <c r="P303" i="12"/>
  <c r="P324" i="12"/>
  <c r="P242" i="12"/>
  <c r="P525" i="12"/>
  <c r="P554" i="12"/>
  <c r="Q554" i="12" s="1"/>
  <c r="P452" i="12"/>
  <c r="P434" i="12"/>
  <c r="Q434" i="12" s="1"/>
  <c r="P543" i="12"/>
  <c r="P486" i="12"/>
  <c r="P377" i="12"/>
  <c r="P256" i="12"/>
  <c r="P482" i="12"/>
  <c r="P559" i="12"/>
  <c r="P347" i="12"/>
  <c r="P334" i="12"/>
  <c r="P560" i="12"/>
  <c r="P494" i="12"/>
  <c r="P455" i="12"/>
  <c r="P419" i="12"/>
  <c r="Q419" i="12" s="1"/>
  <c r="P378" i="12"/>
  <c r="P227" i="12"/>
  <c r="P350" i="12"/>
  <c r="P329" i="12"/>
  <c r="Q329" i="12" s="1"/>
  <c r="P540" i="12"/>
  <c r="P456" i="12"/>
  <c r="P224" i="12"/>
  <c r="P216" i="12"/>
  <c r="P207" i="12"/>
  <c r="Q207" i="12" s="1"/>
  <c r="P561" i="12"/>
  <c r="P287" i="12"/>
  <c r="P272" i="12"/>
  <c r="P302" i="12"/>
  <c r="P179" i="12"/>
  <c r="P390" i="12"/>
  <c r="P327" i="12"/>
  <c r="P187" i="12"/>
  <c r="P278" i="12"/>
  <c r="P493" i="12"/>
  <c r="Q493" i="12" s="1"/>
  <c r="P518" i="12"/>
  <c r="P562" i="12"/>
  <c r="P578" i="12"/>
  <c r="Q578" i="12" s="1"/>
  <c r="P563" i="12"/>
  <c r="P541" i="12"/>
  <c r="P470" i="12"/>
  <c r="Q470" i="12" s="1"/>
  <c r="P480" i="12"/>
  <c r="Q480" i="12" s="1"/>
  <c r="P476" i="12"/>
  <c r="Q476" i="12" s="1"/>
  <c r="P450" i="12"/>
  <c r="Q450" i="12" s="1"/>
  <c r="P431" i="12"/>
  <c r="P346" i="12"/>
  <c r="P234" i="12"/>
  <c r="Q234" i="12" s="1"/>
  <c r="P238" i="12"/>
  <c r="Q238" i="12" s="1"/>
  <c r="P215" i="12"/>
  <c r="Q215" i="12" s="1"/>
  <c r="P190" i="12"/>
  <c r="Q190" i="12" s="1"/>
  <c r="P180" i="12"/>
  <c r="P284" i="12"/>
  <c r="Q284" i="12" s="1"/>
  <c r="P344" i="12"/>
  <c r="P389" i="12"/>
  <c r="P169" i="12"/>
  <c r="P319" i="12"/>
  <c r="P268" i="12"/>
  <c r="P485" i="12"/>
  <c r="Q485" i="12" s="1"/>
  <c r="P539" i="12"/>
  <c r="P508" i="12"/>
  <c r="Q508" i="12" s="1"/>
  <c r="P439" i="12"/>
  <c r="P354" i="12"/>
  <c r="P292" i="12"/>
  <c r="Q292" i="12" s="1"/>
  <c r="P228" i="12"/>
  <c r="P521" i="12"/>
  <c r="P408" i="12"/>
  <c r="P513" i="12"/>
  <c r="P483" i="12"/>
  <c r="P432" i="12"/>
  <c r="Q432" i="12" s="1"/>
  <c r="P265" i="12"/>
  <c r="Q265" i="12" s="1"/>
  <c r="P192" i="12"/>
  <c r="P395" i="12"/>
  <c r="P405" i="12"/>
  <c r="P442" i="12"/>
  <c r="Q442" i="12" s="1"/>
  <c r="P239" i="12"/>
  <c r="P549" i="12"/>
  <c r="P181" i="12"/>
  <c r="P318" i="12"/>
  <c r="P315" i="12"/>
  <c r="Q315" i="12" s="1"/>
  <c r="P356" i="12"/>
  <c r="Q356" i="12" s="1"/>
  <c r="P255" i="12"/>
  <c r="P509" i="12"/>
  <c r="P300" i="12"/>
  <c r="P403" i="12"/>
  <c r="Q403" i="12" s="1"/>
  <c r="P436" i="12"/>
  <c r="P370" i="12"/>
  <c r="Q370" i="12" s="1"/>
  <c r="P454" i="12"/>
  <c r="Q454" i="12" s="1"/>
  <c r="P463" i="12"/>
  <c r="P542" i="12"/>
  <c r="P333" i="12"/>
  <c r="P491" i="12"/>
  <c r="P297" i="12"/>
  <c r="P178" i="12"/>
  <c r="Q178" i="12" s="1"/>
  <c r="P505" i="12"/>
  <c r="Q505" i="12" s="1"/>
  <c r="P342" i="12"/>
  <c r="P558" i="12"/>
  <c r="P199" i="12"/>
  <c r="P428" i="12"/>
  <c r="Q428" i="12" s="1"/>
  <c r="P524" i="12"/>
  <c r="P341" i="12"/>
  <c r="Q341" i="12" s="1"/>
  <c r="P516" i="12"/>
  <c r="P244" i="12"/>
  <c r="P496" i="12"/>
  <c r="Q496" i="12" s="1"/>
  <c r="P373" i="12"/>
  <c r="P288" i="12"/>
  <c r="P195" i="12"/>
  <c r="P299" i="12"/>
  <c r="Q299" i="12" s="1"/>
  <c r="P345" i="12"/>
  <c r="P545" i="12"/>
  <c r="P208" i="12"/>
  <c r="P312" i="12"/>
  <c r="Q312" i="12" s="1"/>
  <c r="P186" i="12"/>
  <c r="P362" i="12"/>
  <c r="Q362" i="12" s="1"/>
  <c r="P410" i="12"/>
  <c r="Q410" i="12" s="1"/>
  <c r="P194" i="12"/>
  <c r="P313" i="12"/>
  <c r="P385" i="12"/>
  <c r="Q385" i="12" s="1"/>
  <c r="P536" i="12"/>
  <c r="P269" i="12"/>
  <c r="P353" i="12"/>
  <c r="P295" i="12"/>
  <c r="Q295" i="12" s="1"/>
  <c r="P367" i="12"/>
  <c r="Q367" i="12" s="1"/>
  <c r="P501" i="12"/>
  <c r="P249" i="12"/>
  <c r="Q249" i="12" s="1"/>
  <c r="P388" i="12"/>
  <c r="P532" i="12"/>
  <c r="Q532" i="12" s="1"/>
  <c r="P517" i="12"/>
  <c r="P510" i="12"/>
  <c r="P464" i="12"/>
  <c r="P413" i="12"/>
  <c r="P382" i="12"/>
  <c r="Q382" i="12" s="1"/>
  <c r="P490" i="12"/>
  <c r="Q490" i="12" s="1"/>
  <c r="P220" i="12"/>
  <c r="Q220" i="12" s="1"/>
  <c r="P374" i="12"/>
  <c r="P446" i="12"/>
  <c r="Q446" i="12" s="1"/>
  <c r="P457" i="12"/>
  <c r="P414" i="12"/>
  <c r="P567" i="12"/>
  <c r="Q567" i="12" s="1"/>
  <c r="P243" i="12"/>
  <c r="P250" i="12"/>
  <c r="P281" i="12"/>
  <c r="P276" i="12"/>
  <c r="P254" i="12"/>
  <c r="Q254" i="12" s="1"/>
  <c r="P335" i="12"/>
  <c r="Q335" i="12" s="1"/>
  <c r="P173" i="12"/>
  <c r="P296" i="12"/>
  <c r="P502" i="12"/>
  <c r="Q502" i="12" s="1"/>
  <c r="P305" i="12"/>
  <c r="P420" i="12"/>
  <c r="P357" i="12"/>
  <c r="P400" i="12"/>
  <c r="P270" i="12"/>
  <c r="P529" i="12"/>
  <c r="P209" i="12"/>
  <c r="P168" i="12"/>
  <c r="P349" i="12"/>
  <c r="Q349" i="12" s="1"/>
  <c r="P423" i="12"/>
  <c r="Q423" i="12" s="1"/>
  <c r="P392" i="12"/>
  <c r="Q392" i="12" s="1"/>
  <c r="P500" i="12"/>
  <c r="Q500" i="12" s="1"/>
  <c r="P351" i="12"/>
  <c r="P425" i="12"/>
  <c r="P430" i="12"/>
  <c r="Q430" i="12" s="1"/>
  <c r="P535" i="12"/>
  <c r="P235" i="12"/>
  <c r="P379" i="12"/>
  <c r="P304" i="12"/>
  <c r="Q304" i="12" s="1"/>
  <c r="P274" i="12"/>
  <c r="P226" i="12"/>
  <c r="P277" i="12"/>
  <c r="P404" i="12"/>
  <c r="P331" i="12"/>
  <c r="P412" i="12"/>
  <c r="Q412" i="12" s="1"/>
  <c r="P481" i="12"/>
  <c r="P332" i="12"/>
  <c r="P386" i="12"/>
  <c r="P275" i="12"/>
  <c r="P462" i="12"/>
  <c r="P289" i="12"/>
  <c r="P512" i="12"/>
  <c r="Q512" i="12" s="1"/>
  <c r="P548" i="12"/>
  <c r="Q548" i="12" s="1"/>
  <c r="P245" i="12"/>
  <c r="P451" i="12"/>
  <c r="P343" i="12"/>
  <c r="P217" i="12"/>
  <c r="P176" i="12"/>
  <c r="Q176" i="12" s="1"/>
  <c r="P467" i="12"/>
  <c r="P534" i="12"/>
  <c r="Q534" i="12" s="1"/>
  <c r="G152" i="12"/>
  <c r="T152" i="12" s="1"/>
  <c r="G162" i="12"/>
  <c r="T162" i="12" s="1"/>
  <c r="N168" i="12"/>
  <c r="G155" i="12"/>
  <c r="T155" i="12" s="1"/>
  <c r="G52" i="12"/>
  <c r="T52" i="12" s="1"/>
  <c r="T110" i="12"/>
  <c r="T150" i="12"/>
  <c r="T65" i="12"/>
  <c r="T149" i="12"/>
  <c r="T118" i="12"/>
  <c r="T75" i="12"/>
  <c r="T104" i="12"/>
  <c r="T156" i="12"/>
  <c r="T103" i="12"/>
  <c r="T109" i="12"/>
  <c r="T117" i="12"/>
  <c r="T50" i="12"/>
  <c r="T122" i="12"/>
  <c r="T160" i="12"/>
  <c r="T115" i="12"/>
  <c r="T108" i="12"/>
  <c r="T147" i="12"/>
  <c r="T100" i="12"/>
  <c r="T121" i="12"/>
  <c r="T90" i="12"/>
  <c r="T59" i="12"/>
  <c r="T131" i="12"/>
  <c r="T105" i="12"/>
  <c r="T135" i="12"/>
  <c r="T136" i="12"/>
  <c r="T77" i="12"/>
  <c r="T58" i="12"/>
  <c r="T130" i="12"/>
  <c r="T87" i="12"/>
  <c r="T116" i="12"/>
  <c r="T78" i="12"/>
  <c r="T145" i="12"/>
  <c r="T57" i="12"/>
  <c r="T129" i="12"/>
  <c r="T62" i="12"/>
  <c r="T134" i="12"/>
  <c r="T55" i="12"/>
  <c r="T127" i="12"/>
  <c r="T120" i="12"/>
  <c r="T159" i="12"/>
  <c r="T61" i="12"/>
  <c r="T133" i="12"/>
  <c r="T102" i="12"/>
  <c r="T71" i="12"/>
  <c r="T143" i="12"/>
  <c r="T124" i="12"/>
  <c r="T89" i="12"/>
  <c r="T70" i="12"/>
  <c r="T142" i="12"/>
  <c r="T99" i="12"/>
  <c r="T56" i="12"/>
  <c r="T128" i="12"/>
  <c r="T125" i="12"/>
  <c r="T96" i="12"/>
  <c r="T69" i="12"/>
  <c r="T74" i="12"/>
  <c r="T146" i="12"/>
  <c r="T67" i="12"/>
  <c r="T60" i="12"/>
  <c r="T132" i="12"/>
  <c r="T73" i="12"/>
  <c r="T64" i="12"/>
  <c r="T114" i="12"/>
  <c r="T83" i="12"/>
  <c r="T157" i="12"/>
  <c r="T165" i="12"/>
  <c r="T92" i="12"/>
  <c r="T112" i="12"/>
  <c r="T76" i="12"/>
  <c r="T119" i="12"/>
  <c r="T163" i="12"/>
  <c r="T141" i="12"/>
  <c r="T101" i="12"/>
  <c r="T82" i="12"/>
  <c r="T111" i="12"/>
  <c r="T68" i="12"/>
  <c r="T140" i="12"/>
  <c r="T81" i="12"/>
  <c r="T86" i="12"/>
  <c r="T158" i="12"/>
  <c r="T79" i="12"/>
  <c r="T72" i="12"/>
  <c r="T166" i="12"/>
  <c r="T85" i="12"/>
  <c r="T54" i="12"/>
  <c r="T126" i="12"/>
  <c r="T95" i="12"/>
  <c r="T167" i="12"/>
  <c r="T63" i="12"/>
  <c r="T139" i="12"/>
  <c r="T153" i="12"/>
  <c r="T144" i="12"/>
  <c r="T113" i="12"/>
  <c r="T94" i="12"/>
  <c r="T51" i="12"/>
  <c r="T123" i="12"/>
  <c r="T80" i="12"/>
  <c r="T106" i="12"/>
  <c r="T148" i="12"/>
  <c r="T93" i="12"/>
  <c r="T98" i="12"/>
  <c r="T88" i="12"/>
  <c r="T91" i="12"/>
  <c r="T84" i="12"/>
  <c r="T164" i="12"/>
  <c r="T97" i="12"/>
  <c r="T66" i="12"/>
  <c r="T107" i="12"/>
  <c r="G53" i="12"/>
  <c r="F41" i="12"/>
  <c r="H41" i="12"/>
  <c r="F43" i="12"/>
  <c r="H43" i="12"/>
  <c r="F42" i="12"/>
  <c r="H42" i="12"/>
  <c r="F44" i="12"/>
  <c r="H44" i="12"/>
  <c r="F45" i="12"/>
  <c r="H45" i="12"/>
  <c r="F46" i="12"/>
  <c r="H46" i="12"/>
  <c r="G137" i="12"/>
  <c r="F47" i="12"/>
  <c r="H47" i="12"/>
  <c r="F48" i="12"/>
  <c r="H48" i="12"/>
  <c r="F38" i="12"/>
  <c r="H38" i="12"/>
  <c r="G151" i="12"/>
  <c r="F39" i="12"/>
  <c r="H39" i="12"/>
  <c r="F40" i="12"/>
  <c r="H40" i="12"/>
  <c r="G154" i="12"/>
  <c r="G161" i="12"/>
  <c r="G138" i="12"/>
  <c r="Q439" i="12" l="1"/>
  <c r="Q576" i="12"/>
  <c r="Q575" i="12"/>
  <c r="Q425" i="12"/>
  <c r="Q516" i="12"/>
  <c r="Q269" i="12"/>
  <c r="Q395" i="12"/>
  <c r="Q539" i="12"/>
  <c r="Q274" i="12"/>
  <c r="Q529" i="12"/>
  <c r="Q420" i="12"/>
  <c r="Q344" i="12"/>
  <c r="Q331" i="12"/>
  <c r="Q553" i="12"/>
  <c r="Q531" i="12"/>
  <c r="Q309" i="12"/>
  <c r="Q459" i="12"/>
  <c r="Q478" i="12"/>
  <c r="Q310" i="12"/>
  <c r="Q460" i="12"/>
  <c r="Q192" i="12"/>
  <c r="Q390" i="12"/>
  <c r="Q377" i="12"/>
  <c r="Q289" i="12"/>
  <c r="Q352" i="12"/>
  <c r="Q228" i="12"/>
  <c r="Q245" i="12"/>
  <c r="Q334" i="12"/>
  <c r="Q462" i="12"/>
  <c r="Q297" i="12"/>
  <c r="Q319" i="12"/>
  <c r="Q497" i="12"/>
  <c r="Q359" i="12"/>
  <c r="Q280" i="12"/>
  <c r="Q196" i="12"/>
  <c r="Q240" i="12"/>
  <c r="Q223" i="12"/>
  <c r="Q378" i="12"/>
  <c r="Q351" i="12"/>
  <c r="Q538" i="12"/>
  <c r="Q191" i="12"/>
  <c r="Q549" i="12"/>
  <c r="Q563" i="12"/>
  <c r="Q296" i="12"/>
  <c r="Q208" i="12"/>
  <c r="Q561" i="12"/>
  <c r="Q443" i="12"/>
  <c r="Q427" i="12"/>
  <c r="Q361" i="12"/>
  <c r="Q449" i="12"/>
  <c r="Q566" i="12"/>
  <c r="Q345" i="12"/>
  <c r="Q518" i="12"/>
  <c r="Q216" i="12"/>
  <c r="Q169" i="12"/>
  <c r="Q342" i="12"/>
  <c r="Q224" i="12"/>
  <c r="Q276" i="12"/>
  <c r="Q413" i="12"/>
  <c r="Q536" i="12"/>
  <c r="Q195" i="12"/>
  <c r="Q456" i="12"/>
  <c r="Q303" i="12"/>
  <c r="Q573" i="12"/>
  <c r="Q246" i="12"/>
  <c r="Q288" i="12"/>
  <c r="Q431" i="12"/>
  <c r="Q397" i="12"/>
  <c r="Q211" i="12"/>
  <c r="Q514" i="12"/>
  <c r="Q515" i="12"/>
  <c r="Q203" i="12"/>
  <c r="Q438" i="12"/>
  <c r="Q294" i="12"/>
  <c r="Q293" i="12"/>
  <c r="Q376" i="12"/>
  <c r="Q375" i="12"/>
  <c r="Q387" i="12"/>
  <c r="Q279" i="12"/>
  <c r="Q424" i="12"/>
  <c r="Q302" i="12"/>
  <c r="Q301" i="12"/>
  <c r="Q237" i="12"/>
  <c r="Q574" i="12"/>
  <c r="Q327" i="12"/>
  <c r="Q326" i="12"/>
  <c r="Q219" i="12"/>
  <c r="Q197" i="12"/>
  <c r="Q328" i="12"/>
  <c r="Q221" i="12"/>
  <c r="Q318" i="12"/>
  <c r="Q317" i="12"/>
  <c r="Q393" i="12"/>
  <c r="Q184" i="12"/>
  <c r="Q183" i="12"/>
  <c r="Q429" i="12"/>
  <c r="Q298" i="12"/>
  <c r="Q559" i="12"/>
  <c r="Q558" i="12"/>
  <c r="Q324" i="12"/>
  <c r="Q210" i="12"/>
  <c r="Q209" i="12"/>
  <c r="Q217" i="12"/>
  <c r="Q482" i="12"/>
  <c r="Q481" i="12"/>
  <c r="Q415" i="12"/>
  <c r="Q414" i="12"/>
  <c r="Q389" i="12"/>
  <c r="Q388" i="12"/>
  <c r="Q543" i="12"/>
  <c r="Q542" i="12"/>
  <c r="Q193" i="12"/>
  <c r="Q343" i="12"/>
  <c r="Q306" i="12"/>
  <c r="Q305" i="12"/>
  <c r="Q457" i="12"/>
  <c r="Q187" i="12"/>
  <c r="Q186" i="12"/>
  <c r="Q463" i="12"/>
  <c r="Q541" i="12"/>
  <c r="Q336" i="12"/>
  <c r="Q452" i="12"/>
  <c r="Q451" i="12"/>
  <c r="Q501" i="12"/>
  <c r="Q525" i="12"/>
  <c r="Q524" i="12"/>
  <c r="Q239" i="12"/>
  <c r="Q181" i="12"/>
  <c r="Q180" i="12"/>
  <c r="Q455" i="12"/>
  <c r="Q421" i="12"/>
  <c r="Q225" i="12"/>
  <c r="Q557" i="12"/>
  <c r="Q259" i="12"/>
  <c r="Q273" i="12"/>
  <c r="Q236" i="12"/>
  <c r="Q363" i="12"/>
  <c r="Q405" i="12"/>
  <c r="Q404" i="12"/>
  <c r="Q374" i="12"/>
  <c r="Q354" i="12"/>
  <c r="Q494" i="12"/>
  <c r="Q527" i="12"/>
  <c r="Q526" i="12"/>
  <c r="Q401" i="12"/>
  <c r="Q278" i="12"/>
  <c r="Q277" i="12"/>
  <c r="Q174" i="12"/>
  <c r="Q173" i="12"/>
  <c r="Q546" i="12"/>
  <c r="Q545" i="12"/>
  <c r="Q200" i="12"/>
  <c r="Q199" i="12"/>
  <c r="Q437" i="12"/>
  <c r="Q436" i="12"/>
  <c r="Q562" i="12"/>
  <c r="Q560" i="12"/>
  <c r="Q242" i="12"/>
  <c r="Q241" i="12"/>
  <c r="Q202" i="12"/>
  <c r="Q201" i="12"/>
  <c r="Q383" i="12"/>
  <c r="Q355" i="12"/>
  <c r="Q321" i="12"/>
  <c r="Q475" i="12"/>
  <c r="Q266" i="12"/>
  <c r="Q544" i="12"/>
  <c r="Q564" i="12"/>
  <c r="Q257" i="12"/>
  <c r="Q487" i="12"/>
  <c r="Q417" i="12"/>
  <c r="Q511" i="12"/>
  <c r="Q358" i="12"/>
  <c r="Q447" i="12"/>
  <c r="Q204" i="12"/>
  <c r="Q248" i="12"/>
  <c r="Q533" i="12"/>
  <c r="Q369" i="12"/>
  <c r="Q552" i="12"/>
  <c r="Q247" i="12"/>
  <c r="Q444" i="12"/>
  <c r="Q577" i="12"/>
  <c r="Q402" i="12"/>
  <c r="Q435" i="12"/>
  <c r="Q285" i="12"/>
  <c r="Q453" i="12"/>
  <c r="Q380" i="12"/>
  <c r="Q503" i="12"/>
  <c r="Q262" i="12"/>
  <c r="Q261" i="12"/>
  <c r="Q291" i="12"/>
  <c r="Q290" i="12"/>
  <c r="Q371" i="12"/>
  <c r="Q422" i="12"/>
  <c r="Q441" i="12"/>
  <c r="Q484" i="12"/>
  <c r="Q506" i="12"/>
  <c r="Q469" i="12"/>
  <c r="Q468" i="12"/>
  <c r="Q522" i="12"/>
  <c r="Q492" i="12"/>
  <c r="Q340" i="12"/>
  <c r="Q399" i="12"/>
  <c r="Q398" i="12"/>
  <c r="Q260" i="12"/>
  <c r="Q568" i="12"/>
  <c r="Q311" i="12"/>
  <c r="Q170" i="12"/>
  <c r="Q571" i="12"/>
  <c r="Q555" i="12"/>
  <c r="Q325" i="12"/>
  <c r="Q253" i="12"/>
  <c r="Q229" i="12"/>
  <c r="Q330" i="12"/>
  <c r="Q182" i="12"/>
  <c r="Q530" i="12"/>
  <c r="Q214" i="12"/>
  <c r="Q213" i="12"/>
  <c r="Q458" i="12"/>
  <c r="Q230" i="12"/>
  <c r="Q473" i="12"/>
  <c r="Q348" i="12"/>
  <c r="Q426" i="12"/>
  <c r="Q272" i="12"/>
  <c r="Q271" i="12"/>
  <c r="Q366" i="12"/>
  <c r="Q360" i="12"/>
  <c r="Q320" i="12"/>
  <c r="Q206" i="12"/>
  <c r="Q264" i="12"/>
  <c r="Q418" i="12"/>
  <c r="Q177" i="12"/>
  <c r="Q268" i="12"/>
  <c r="Q267" i="12"/>
  <c r="Q232" i="12"/>
  <c r="Q471" i="12"/>
  <c r="Q227" i="12"/>
  <c r="Q226" i="12"/>
  <c r="Q353" i="12"/>
  <c r="Q300" i="12"/>
  <c r="Q509" i="12"/>
  <c r="Q347" i="12"/>
  <c r="Q346" i="12"/>
  <c r="Q379" i="12"/>
  <c r="Q282" i="12"/>
  <c r="Q281" i="12"/>
  <c r="Q465" i="12"/>
  <c r="Q464" i="12"/>
  <c r="Q255" i="12"/>
  <c r="Q540" i="12"/>
  <c r="Q218" i="12"/>
  <c r="Q275" i="12"/>
  <c r="Q235" i="12"/>
  <c r="Q270" i="12"/>
  <c r="Q250" i="12"/>
  <c r="Q510" i="12"/>
  <c r="Q314" i="12"/>
  <c r="Q313" i="12"/>
  <c r="Q373" i="12"/>
  <c r="Q483" i="12"/>
  <c r="Q256" i="12"/>
  <c r="Q396" i="12"/>
  <c r="Q519" i="12"/>
  <c r="Q467" i="12"/>
  <c r="Q386" i="12"/>
  <c r="Q535" i="12"/>
  <c r="Q400" i="12"/>
  <c r="Q243" i="12"/>
  <c r="Q517" i="12"/>
  <c r="Q194" i="12"/>
  <c r="Q491" i="12"/>
  <c r="Q513" i="12"/>
  <c r="Q350" i="12"/>
  <c r="Q537" i="12"/>
  <c r="Q570" i="12"/>
  <c r="Q332" i="12"/>
  <c r="Q357" i="12"/>
  <c r="Q244" i="12"/>
  <c r="Q333" i="12"/>
  <c r="Q409" i="12"/>
  <c r="Q408" i="12"/>
  <c r="Q179" i="12"/>
  <c r="Q486" i="12"/>
  <c r="Q498" i="12"/>
  <c r="Q433" i="12"/>
  <c r="Q477" i="12"/>
  <c r="Q411" i="12"/>
  <c r="Q499" i="12"/>
  <c r="Q252" i="12"/>
  <c r="Q251" i="12"/>
  <c r="Q521" i="12"/>
  <c r="Q520" i="12"/>
  <c r="Q189" i="12"/>
  <c r="Q287" i="12"/>
  <c r="Q286" i="12"/>
  <c r="Q338" i="12"/>
  <c r="Q337" i="12"/>
  <c r="Q495" i="12"/>
  <c r="Q188" i="12"/>
  <c r="Q489" i="12"/>
  <c r="Q364" i="12"/>
  <c r="Q212" i="12"/>
  <c r="Q440" i="12"/>
  <c r="Q391" i="12"/>
  <c r="Q406" i="12"/>
  <c r="Q368" i="12"/>
  <c r="Q316" i="12"/>
  <c r="Q308" i="12"/>
  <c r="Q307" i="12"/>
  <c r="Q175" i="12"/>
  <c r="Q551" i="12"/>
  <c r="Q550" i="12"/>
  <c r="Q448" i="12"/>
  <c r="T53" i="12"/>
  <c r="T138" i="12"/>
  <c r="T161" i="12"/>
  <c r="T154" i="12"/>
  <c r="T151" i="12"/>
  <c r="T137" i="12"/>
  <c r="G48" i="12"/>
  <c r="G49" i="12"/>
  <c r="G44" i="12"/>
  <c r="G40" i="12"/>
  <c r="G47" i="12"/>
  <c r="G42" i="12"/>
  <c r="G39" i="12"/>
  <c r="G43" i="12"/>
  <c r="G45" i="12"/>
  <c r="G46" i="12"/>
  <c r="G41" i="12"/>
  <c r="T45" i="12" l="1"/>
  <c r="T44" i="12"/>
  <c r="T48" i="12"/>
  <c r="T42" i="12"/>
  <c r="T39" i="12"/>
  <c r="T41" i="12"/>
  <c r="T47" i="12"/>
  <c r="T43" i="12"/>
  <c r="T46" i="12"/>
  <c r="T40" i="12"/>
  <c r="T49" i="12"/>
  <c r="D3" i="5"/>
  <c r="E3" i="5"/>
  <c r="D4" i="5"/>
  <c r="E4" i="5"/>
  <c r="D5" i="5"/>
  <c r="E5" i="5"/>
  <c r="D6" i="5"/>
  <c r="E6" i="5"/>
  <c r="D7" i="5"/>
  <c r="E7" i="5"/>
  <c r="D8" i="5"/>
  <c r="E8" i="5"/>
  <c r="D9" i="5"/>
  <c r="E9" i="5"/>
  <c r="D10" i="5"/>
  <c r="E10" i="5"/>
  <c r="D11" i="5"/>
  <c r="E11" i="5"/>
  <c r="D12" i="5"/>
  <c r="E12" i="5"/>
  <c r="D13" i="5"/>
  <c r="E13" i="5"/>
  <c r="D14" i="5"/>
  <c r="E14" i="5"/>
  <c r="D15" i="5"/>
  <c r="E15" i="5"/>
  <c r="D16" i="5"/>
  <c r="E16" i="5"/>
  <c r="D17" i="5"/>
  <c r="E17" i="5"/>
  <c r="D18" i="5"/>
  <c r="E18" i="5"/>
  <c r="D19" i="5"/>
  <c r="E19" i="5"/>
  <c r="D20" i="5"/>
  <c r="E20" i="5"/>
  <c r="D21" i="5"/>
  <c r="E21" i="5"/>
  <c r="D22" i="5"/>
  <c r="E22" i="5"/>
  <c r="D23" i="5"/>
  <c r="E23" i="5"/>
  <c r="D24" i="5"/>
  <c r="E24" i="5"/>
  <c r="D25" i="5"/>
  <c r="E25" i="5"/>
  <c r="D26" i="5"/>
  <c r="E26" i="5"/>
  <c r="D27" i="5"/>
  <c r="E27" i="5"/>
  <c r="D28" i="5"/>
  <c r="E28" i="5"/>
  <c r="D29" i="5"/>
  <c r="E29" i="5"/>
  <c r="D30" i="5"/>
  <c r="E30" i="5"/>
  <c r="D31" i="5"/>
  <c r="E31" i="5"/>
  <c r="D32" i="5"/>
  <c r="E32" i="5"/>
  <c r="D33" i="5"/>
  <c r="E33" i="5"/>
  <c r="D34" i="5"/>
  <c r="E34" i="5"/>
  <c r="D35" i="5"/>
  <c r="E35" i="5"/>
  <c r="D36" i="5"/>
  <c r="E36" i="5"/>
  <c r="D37" i="5"/>
  <c r="E37" i="5"/>
  <c r="D38" i="5"/>
  <c r="E38" i="5"/>
  <c r="D39" i="5"/>
  <c r="E39" i="5"/>
  <c r="D40" i="5"/>
  <c r="E40" i="5"/>
  <c r="D41" i="5"/>
  <c r="E41" i="5"/>
  <c r="D42" i="5"/>
  <c r="E42" i="5"/>
  <c r="D43" i="5"/>
  <c r="E43" i="5"/>
  <c r="D44" i="5"/>
  <c r="E44" i="5"/>
  <c r="D45" i="5"/>
  <c r="E45" i="5"/>
  <c r="D46" i="5"/>
  <c r="E46" i="5"/>
  <c r="D47" i="5"/>
  <c r="E47" i="5"/>
  <c r="D48" i="5"/>
  <c r="E48" i="5"/>
  <c r="D49" i="5"/>
  <c r="E49" i="5"/>
  <c r="D50" i="5"/>
  <c r="E50" i="5"/>
  <c r="D51" i="5"/>
  <c r="E51" i="5"/>
  <c r="D52" i="5"/>
  <c r="E52" i="5"/>
  <c r="D53" i="5"/>
  <c r="E53" i="5"/>
  <c r="D54" i="5"/>
  <c r="E54" i="5"/>
  <c r="D55" i="5"/>
  <c r="E55" i="5"/>
  <c r="D56" i="5"/>
  <c r="E56" i="5"/>
  <c r="D57" i="5"/>
  <c r="E57" i="5"/>
  <c r="D58" i="5"/>
  <c r="E58" i="5"/>
  <c r="D59" i="5"/>
  <c r="E59" i="5"/>
  <c r="D60" i="5"/>
  <c r="E60" i="5"/>
  <c r="D61" i="5"/>
  <c r="E61" i="5"/>
  <c r="D62" i="5"/>
  <c r="E62" i="5"/>
  <c r="D63" i="5"/>
  <c r="E63" i="5"/>
  <c r="D64" i="5"/>
  <c r="E64" i="5"/>
  <c r="D65" i="5"/>
  <c r="E65" i="5"/>
  <c r="D66" i="5"/>
  <c r="E66" i="5"/>
  <c r="D67" i="5"/>
  <c r="E67" i="5"/>
  <c r="D68" i="5"/>
  <c r="E68" i="5"/>
  <c r="D69" i="5"/>
  <c r="E69" i="5"/>
  <c r="D70" i="5"/>
  <c r="E70" i="5"/>
  <c r="D71" i="5"/>
  <c r="E71" i="5"/>
  <c r="D72" i="5"/>
  <c r="E72" i="5"/>
  <c r="D73" i="5"/>
  <c r="E73" i="5"/>
  <c r="D74" i="5"/>
  <c r="E74" i="5"/>
  <c r="D75" i="5"/>
  <c r="E75" i="5"/>
  <c r="D76" i="5"/>
  <c r="E76" i="5"/>
  <c r="D77" i="5"/>
  <c r="E77" i="5"/>
  <c r="D78" i="5"/>
  <c r="E78" i="5"/>
  <c r="D79" i="5"/>
  <c r="E79" i="5"/>
  <c r="D80" i="5"/>
  <c r="E80" i="5"/>
  <c r="D81" i="5"/>
  <c r="E81" i="5"/>
  <c r="D82" i="5"/>
  <c r="E82" i="5"/>
  <c r="D83" i="5"/>
  <c r="E83" i="5"/>
  <c r="D84" i="5"/>
  <c r="E84" i="5"/>
  <c r="D85" i="5"/>
  <c r="E85" i="5"/>
  <c r="D86" i="5"/>
  <c r="E86" i="5"/>
  <c r="D87" i="5"/>
  <c r="E87" i="5"/>
  <c r="D88" i="5"/>
  <c r="E88" i="5"/>
  <c r="D89" i="5"/>
  <c r="E89" i="5"/>
  <c r="D90" i="5"/>
  <c r="E90" i="5"/>
  <c r="D91" i="5"/>
  <c r="E91" i="5"/>
  <c r="D92" i="5"/>
  <c r="E92" i="5"/>
  <c r="D93" i="5"/>
  <c r="E93" i="5"/>
  <c r="D94" i="5"/>
  <c r="E94" i="5"/>
  <c r="D95" i="5"/>
  <c r="E95" i="5"/>
  <c r="D96" i="5"/>
  <c r="E96" i="5"/>
  <c r="D97" i="5"/>
  <c r="E97" i="5"/>
  <c r="D98" i="5"/>
  <c r="E98" i="5"/>
  <c r="D99" i="5"/>
  <c r="E99" i="5"/>
  <c r="D100" i="5"/>
  <c r="E100" i="5"/>
  <c r="D101" i="5"/>
  <c r="E101" i="5"/>
  <c r="D102" i="5"/>
  <c r="E102" i="5"/>
  <c r="D103" i="5"/>
  <c r="E103" i="5"/>
  <c r="D104" i="5"/>
  <c r="E104" i="5"/>
  <c r="D105" i="5"/>
  <c r="E105" i="5"/>
  <c r="D106" i="5"/>
  <c r="E106" i="5"/>
  <c r="D107" i="5"/>
  <c r="E107" i="5"/>
  <c r="D108" i="5"/>
  <c r="E108" i="5"/>
  <c r="D109" i="5"/>
  <c r="E109" i="5"/>
  <c r="D110" i="5"/>
  <c r="E110" i="5"/>
  <c r="D111" i="5"/>
  <c r="E111" i="5"/>
  <c r="D112" i="5"/>
  <c r="E112" i="5"/>
  <c r="D113" i="5"/>
  <c r="E113" i="5"/>
  <c r="D114" i="5"/>
  <c r="E114" i="5"/>
  <c r="D115" i="5"/>
  <c r="E115" i="5"/>
  <c r="D116" i="5"/>
  <c r="E116" i="5"/>
  <c r="D117" i="5"/>
  <c r="E117" i="5"/>
  <c r="D118" i="5"/>
  <c r="E118" i="5"/>
  <c r="D119" i="5"/>
  <c r="E119" i="5"/>
  <c r="D120" i="5"/>
  <c r="E120" i="5"/>
  <c r="D121" i="5"/>
  <c r="E121" i="5"/>
  <c r="D122" i="5"/>
  <c r="E122" i="5"/>
  <c r="D123" i="5"/>
  <c r="E123" i="5"/>
  <c r="D124" i="5"/>
  <c r="E124" i="5"/>
  <c r="D125" i="5"/>
  <c r="E125" i="5"/>
  <c r="D126" i="5"/>
  <c r="E126" i="5"/>
  <c r="D127" i="5"/>
  <c r="E127" i="5"/>
  <c r="D128" i="5"/>
  <c r="E128" i="5"/>
  <c r="D129" i="5"/>
  <c r="E129" i="5"/>
  <c r="D130" i="5"/>
  <c r="E130" i="5"/>
  <c r="D131" i="5"/>
  <c r="E131" i="5"/>
  <c r="D132" i="5"/>
  <c r="E132" i="5"/>
  <c r="D133" i="5"/>
  <c r="E133" i="5"/>
  <c r="D134" i="5"/>
  <c r="E134" i="5"/>
  <c r="D135" i="5"/>
  <c r="E135" i="5"/>
  <c r="D136" i="5"/>
  <c r="E136" i="5"/>
  <c r="D137" i="5"/>
  <c r="E137" i="5"/>
  <c r="D138" i="5"/>
  <c r="E138" i="5"/>
  <c r="D139" i="5"/>
  <c r="E139" i="5"/>
  <c r="D140" i="5"/>
  <c r="E140" i="5"/>
  <c r="D141" i="5"/>
  <c r="E141" i="5"/>
  <c r="D142" i="5"/>
  <c r="E142" i="5"/>
  <c r="D143" i="5"/>
  <c r="E143" i="5"/>
  <c r="D144" i="5"/>
  <c r="E144" i="5"/>
  <c r="D145" i="5"/>
  <c r="E145" i="5"/>
  <c r="D146" i="5"/>
  <c r="E146" i="5"/>
  <c r="D147" i="5"/>
  <c r="E147" i="5"/>
  <c r="D148" i="5"/>
  <c r="E148" i="5"/>
  <c r="D149" i="5"/>
  <c r="E149" i="5"/>
  <c r="D150" i="5"/>
  <c r="E150" i="5"/>
  <c r="D151" i="5"/>
  <c r="E151" i="5"/>
  <c r="D152" i="5"/>
  <c r="E152" i="5"/>
  <c r="D153" i="5"/>
  <c r="E153" i="5"/>
  <c r="D154" i="5"/>
  <c r="E154" i="5"/>
  <c r="D155" i="5"/>
  <c r="E155" i="5"/>
  <c r="D156" i="5"/>
  <c r="E156" i="5"/>
  <c r="D157" i="5"/>
  <c r="E157" i="5"/>
  <c r="D158" i="5"/>
  <c r="E158" i="5"/>
  <c r="D159" i="5"/>
  <c r="E159" i="5"/>
  <c r="D160" i="5"/>
  <c r="E160" i="5"/>
  <c r="D161" i="5"/>
  <c r="E161" i="5"/>
  <c r="D162" i="5"/>
  <c r="E162" i="5"/>
  <c r="D163" i="5"/>
  <c r="E163" i="5"/>
  <c r="D164" i="5"/>
  <c r="E164" i="5"/>
  <c r="D165" i="5"/>
  <c r="E165" i="5"/>
  <c r="D166" i="5"/>
  <c r="E166" i="5"/>
  <c r="D167" i="5"/>
  <c r="E167" i="5"/>
  <c r="D168" i="5"/>
  <c r="E168" i="5"/>
  <c r="D169" i="5"/>
  <c r="E169" i="5"/>
  <c r="D170" i="5"/>
  <c r="E170" i="5"/>
  <c r="D171" i="5"/>
  <c r="E171" i="5"/>
  <c r="D172" i="5"/>
  <c r="E172" i="5"/>
  <c r="D173" i="5"/>
  <c r="E173" i="5"/>
  <c r="D174" i="5"/>
  <c r="E174" i="5"/>
  <c r="D175" i="5"/>
  <c r="E175" i="5"/>
  <c r="D176" i="5"/>
  <c r="E176" i="5"/>
  <c r="D177" i="5"/>
  <c r="E177" i="5"/>
  <c r="D178" i="5"/>
  <c r="E178" i="5"/>
  <c r="D179" i="5"/>
  <c r="E179" i="5"/>
  <c r="D180" i="5"/>
  <c r="E180" i="5"/>
  <c r="D181" i="5"/>
  <c r="E181" i="5"/>
  <c r="D182" i="5"/>
  <c r="E182" i="5"/>
  <c r="D183" i="5"/>
  <c r="E183" i="5"/>
  <c r="D184" i="5"/>
  <c r="E184" i="5"/>
  <c r="D185" i="5"/>
  <c r="E185" i="5"/>
  <c r="D186" i="5"/>
  <c r="E186" i="5"/>
  <c r="D187" i="5"/>
  <c r="E187" i="5"/>
  <c r="D188" i="5"/>
  <c r="E188" i="5"/>
  <c r="D189" i="5"/>
  <c r="E189" i="5"/>
  <c r="D190" i="5"/>
  <c r="E190" i="5"/>
  <c r="D191" i="5"/>
  <c r="E191" i="5"/>
  <c r="D192" i="5"/>
  <c r="E192" i="5"/>
  <c r="D193" i="5"/>
  <c r="E193" i="5"/>
  <c r="D194" i="5"/>
  <c r="E194" i="5"/>
  <c r="D195" i="5"/>
  <c r="E195" i="5"/>
  <c r="D196" i="5"/>
  <c r="E196" i="5"/>
  <c r="D197" i="5"/>
  <c r="E197" i="5"/>
  <c r="D198" i="5"/>
  <c r="E198" i="5"/>
  <c r="D199" i="5"/>
  <c r="E199" i="5"/>
  <c r="D200" i="5"/>
  <c r="E200" i="5"/>
  <c r="D201" i="5"/>
  <c r="E201" i="5"/>
  <c r="D202" i="5"/>
  <c r="E202" i="5"/>
  <c r="D203" i="5"/>
  <c r="E203" i="5"/>
  <c r="D204" i="5"/>
  <c r="E204" i="5"/>
  <c r="D205" i="5"/>
  <c r="E205" i="5"/>
  <c r="D206" i="5"/>
  <c r="E206" i="5"/>
  <c r="D207" i="5"/>
  <c r="E207" i="5"/>
  <c r="D208" i="5"/>
  <c r="E208" i="5"/>
  <c r="D209" i="5"/>
  <c r="E209" i="5"/>
  <c r="D210" i="5"/>
  <c r="E210" i="5"/>
  <c r="D211" i="5"/>
  <c r="E211" i="5"/>
  <c r="D212" i="5"/>
  <c r="E212" i="5"/>
  <c r="D213" i="5"/>
  <c r="E213" i="5"/>
  <c r="D214" i="5"/>
  <c r="E214" i="5"/>
  <c r="D215" i="5"/>
  <c r="E215" i="5"/>
  <c r="D216" i="5"/>
  <c r="E216" i="5"/>
  <c r="D217" i="5"/>
  <c r="E217" i="5"/>
  <c r="D218" i="5"/>
  <c r="E218" i="5"/>
  <c r="D219" i="5"/>
  <c r="E219" i="5"/>
  <c r="D220" i="5"/>
  <c r="E220" i="5"/>
  <c r="D221" i="5"/>
  <c r="E221" i="5"/>
  <c r="D222" i="5"/>
  <c r="E222" i="5"/>
  <c r="D223" i="5"/>
  <c r="E223" i="5"/>
  <c r="D224" i="5"/>
  <c r="E224" i="5"/>
  <c r="D225" i="5"/>
  <c r="E225" i="5"/>
  <c r="D226" i="5"/>
  <c r="E226" i="5"/>
  <c r="D227" i="5"/>
  <c r="E227" i="5"/>
  <c r="D228" i="5"/>
  <c r="E228" i="5"/>
  <c r="D229" i="5"/>
  <c r="E229" i="5"/>
  <c r="D230" i="5"/>
  <c r="E230" i="5"/>
  <c r="D231" i="5"/>
  <c r="E231" i="5"/>
  <c r="D232" i="5"/>
  <c r="E232" i="5"/>
  <c r="D233" i="5"/>
  <c r="E233" i="5"/>
  <c r="D234" i="5"/>
  <c r="E234" i="5"/>
  <c r="D235" i="5"/>
  <c r="E235" i="5"/>
  <c r="D236" i="5"/>
  <c r="E236" i="5"/>
  <c r="D237" i="5"/>
  <c r="E237" i="5"/>
  <c r="D238" i="5"/>
  <c r="E238" i="5"/>
  <c r="D239" i="5"/>
  <c r="E239" i="5"/>
  <c r="D240" i="5"/>
  <c r="E240" i="5"/>
  <c r="D241" i="5"/>
  <c r="E241" i="5"/>
  <c r="D242" i="5"/>
  <c r="E242" i="5"/>
  <c r="D243" i="5"/>
  <c r="E243" i="5"/>
  <c r="D244" i="5"/>
  <c r="E244" i="5"/>
  <c r="D245" i="5"/>
  <c r="E245" i="5"/>
  <c r="D246" i="5"/>
  <c r="E246" i="5"/>
  <c r="D247" i="5"/>
  <c r="E247" i="5"/>
  <c r="D248" i="5"/>
  <c r="E248" i="5"/>
  <c r="D249" i="5"/>
  <c r="E249" i="5"/>
  <c r="D250" i="5"/>
  <c r="E250" i="5"/>
  <c r="D251" i="5"/>
  <c r="E251" i="5"/>
  <c r="D252" i="5"/>
  <c r="E252" i="5"/>
  <c r="D253" i="5"/>
  <c r="E253" i="5"/>
  <c r="D254" i="5"/>
  <c r="E254" i="5"/>
  <c r="D255" i="5"/>
  <c r="E255" i="5"/>
  <c r="D256" i="5"/>
  <c r="E256" i="5"/>
  <c r="D257" i="5"/>
  <c r="E257" i="5"/>
  <c r="D258" i="5"/>
  <c r="E258" i="5"/>
  <c r="D259" i="5"/>
  <c r="E259" i="5"/>
  <c r="D260" i="5"/>
  <c r="E260" i="5"/>
  <c r="D261" i="5"/>
  <c r="E261" i="5"/>
  <c r="D262" i="5"/>
  <c r="E262" i="5"/>
  <c r="D263" i="5"/>
  <c r="E263" i="5"/>
  <c r="D264" i="5"/>
  <c r="E264" i="5"/>
  <c r="D265" i="5"/>
  <c r="E265" i="5"/>
  <c r="D266" i="5"/>
  <c r="E266" i="5"/>
  <c r="D267" i="5"/>
  <c r="E267" i="5"/>
  <c r="D268" i="5"/>
  <c r="E268" i="5"/>
  <c r="D269" i="5"/>
  <c r="E269" i="5"/>
  <c r="D270" i="5"/>
  <c r="E270" i="5"/>
  <c r="D271" i="5"/>
  <c r="E271" i="5"/>
  <c r="D272" i="5"/>
  <c r="E272" i="5"/>
  <c r="D273" i="5"/>
  <c r="E273" i="5"/>
  <c r="D274" i="5"/>
  <c r="E274" i="5"/>
  <c r="D275" i="5"/>
  <c r="E275" i="5"/>
  <c r="D276" i="5"/>
  <c r="E276" i="5"/>
  <c r="D277" i="5"/>
  <c r="E277" i="5"/>
  <c r="D278" i="5"/>
  <c r="E278" i="5"/>
  <c r="D279" i="5"/>
  <c r="E279" i="5"/>
  <c r="D280" i="5"/>
  <c r="E280" i="5"/>
  <c r="D281" i="5"/>
  <c r="E281" i="5"/>
  <c r="D282" i="5"/>
  <c r="E282" i="5"/>
  <c r="D283" i="5"/>
  <c r="E283" i="5"/>
  <c r="D284" i="5"/>
  <c r="E284" i="5"/>
  <c r="D285" i="5"/>
  <c r="E285" i="5"/>
  <c r="D286" i="5"/>
  <c r="E286" i="5"/>
  <c r="D287" i="5"/>
  <c r="E287" i="5"/>
  <c r="D288" i="5"/>
  <c r="E288" i="5"/>
  <c r="D289" i="5"/>
  <c r="E289" i="5"/>
  <c r="D290" i="5"/>
  <c r="E290" i="5"/>
  <c r="D291" i="5"/>
  <c r="E291" i="5"/>
  <c r="D292" i="5"/>
  <c r="E292" i="5"/>
  <c r="D293" i="5"/>
  <c r="E293" i="5"/>
  <c r="D294" i="5"/>
  <c r="E294" i="5"/>
  <c r="D295" i="5"/>
  <c r="E295" i="5"/>
  <c r="D296" i="5"/>
  <c r="E296" i="5"/>
  <c r="D297" i="5"/>
  <c r="E297" i="5"/>
  <c r="D298" i="5"/>
  <c r="E298" i="5"/>
  <c r="D299" i="5"/>
  <c r="E299" i="5"/>
  <c r="D300" i="5"/>
  <c r="E300" i="5"/>
  <c r="D301" i="5"/>
  <c r="E301" i="5"/>
  <c r="D302" i="5"/>
  <c r="E302" i="5"/>
  <c r="D303" i="5"/>
  <c r="E303" i="5"/>
  <c r="D304" i="5"/>
  <c r="E304" i="5"/>
  <c r="D305" i="5"/>
  <c r="E305" i="5"/>
  <c r="D306" i="5"/>
  <c r="E306" i="5"/>
  <c r="D307" i="5"/>
  <c r="E307" i="5"/>
  <c r="D308" i="5"/>
  <c r="E308" i="5"/>
  <c r="D309" i="5"/>
  <c r="E309" i="5"/>
  <c r="D310" i="5"/>
  <c r="E310" i="5"/>
  <c r="D311" i="5"/>
  <c r="E311" i="5"/>
  <c r="D312" i="5"/>
  <c r="E312" i="5"/>
  <c r="D313" i="5"/>
  <c r="E313" i="5"/>
  <c r="D314" i="5"/>
  <c r="E314" i="5"/>
  <c r="D315" i="5"/>
  <c r="E315" i="5"/>
  <c r="D316" i="5"/>
  <c r="E316" i="5"/>
  <c r="D317" i="5"/>
  <c r="E317" i="5"/>
  <c r="D318" i="5"/>
  <c r="E318" i="5"/>
  <c r="D319" i="5"/>
  <c r="E319" i="5"/>
  <c r="D320" i="5"/>
  <c r="E320" i="5"/>
  <c r="D321" i="5"/>
  <c r="E321" i="5"/>
  <c r="D322" i="5"/>
  <c r="E322" i="5"/>
  <c r="D323" i="5"/>
  <c r="E323" i="5"/>
  <c r="D324" i="5"/>
  <c r="E324" i="5"/>
  <c r="D325" i="5"/>
  <c r="E325" i="5"/>
  <c r="D326" i="5"/>
  <c r="E326" i="5"/>
  <c r="D327" i="5"/>
  <c r="E327" i="5"/>
  <c r="D328" i="5"/>
  <c r="E328" i="5"/>
  <c r="D329" i="5"/>
  <c r="E329" i="5"/>
  <c r="D330" i="5"/>
  <c r="E330" i="5"/>
  <c r="D331" i="5"/>
  <c r="E331" i="5"/>
  <c r="D332" i="5"/>
  <c r="E332" i="5"/>
  <c r="D333" i="5"/>
  <c r="E333" i="5"/>
  <c r="D334" i="5"/>
  <c r="E334" i="5"/>
  <c r="D335" i="5"/>
  <c r="E335" i="5"/>
  <c r="D336" i="5"/>
  <c r="E336" i="5"/>
  <c r="D337" i="5"/>
  <c r="E337" i="5"/>
  <c r="D338" i="5"/>
  <c r="E338" i="5"/>
  <c r="D339" i="5"/>
  <c r="E339" i="5"/>
  <c r="D340" i="5"/>
  <c r="E340" i="5"/>
  <c r="D341" i="5"/>
  <c r="E341" i="5"/>
  <c r="D342" i="5"/>
  <c r="E342" i="5"/>
  <c r="D343" i="5"/>
  <c r="E343" i="5"/>
  <c r="D344" i="5"/>
  <c r="E344" i="5"/>
  <c r="D345" i="5"/>
  <c r="E345" i="5"/>
  <c r="D346" i="5"/>
  <c r="E346" i="5"/>
  <c r="D347" i="5"/>
  <c r="E347" i="5"/>
  <c r="D348" i="5"/>
  <c r="E348" i="5"/>
  <c r="D349" i="5"/>
  <c r="E349" i="5"/>
  <c r="D350" i="5"/>
  <c r="E350" i="5"/>
  <c r="D351" i="5"/>
  <c r="E351" i="5"/>
  <c r="D352" i="5"/>
  <c r="E352" i="5"/>
  <c r="D353" i="5"/>
  <c r="E353" i="5"/>
  <c r="D354" i="5"/>
  <c r="E354" i="5"/>
  <c r="D355" i="5"/>
  <c r="E355" i="5"/>
  <c r="D356" i="5"/>
  <c r="E356" i="5"/>
  <c r="D357" i="5"/>
  <c r="E357" i="5"/>
  <c r="D358" i="5"/>
  <c r="E358" i="5"/>
  <c r="D359" i="5"/>
  <c r="E359" i="5"/>
  <c r="D360" i="5"/>
  <c r="E360" i="5"/>
  <c r="D361" i="5"/>
  <c r="E361" i="5"/>
  <c r="D362" i="5"/>
  <c r="E362" i="5"/>
  <c r="D363" i="5"/>
  <c r="E363" i="5"/>
  <c r="D364" i="5"/>
  <c r="E364" i="5"/>
  <c r="D365" i="5"/>
  <c r="E365" i="5"/>
  <c r="D366" i="5"/>
  <c r="E366" i="5"/>
  <c r="D367" i="5"/>
  <c r="E367" i="5"/>
  <c r="D368" i="5"/>
  <c r="E368" i="5"/>
  <c r="D369" i="5"/>
  <c r="E369" i="5"/>
  <c r="D370" i="5"/>
  <c r="E370" i="5"/>
  <c r="D371" i="5"/>
  <c r="E371" i="5"/>
  <c r="D372" i="5"/>
  <c r="E372" i="5"/>
  <c r="D373" i="5"/>
  <c r="E373" i="5"/>
  <c r="D374" i="5"/>
  <c r="E374" i="5"/>
  <c r="D375" i="5"/>
  <c r="E375" i="5"/>
  <c r="D376" i="5"/>
  <c r="E376" i="5"/>
  <c r="D377" i="5"/>
  <c r="E377" i="5"/>
  <c r="D378" i="5"/>
  <c r="E378" i="5"/>
  <c r="D379" i="5"/>
  <c r="E379" i="5"/>
  <c r="D380" i="5"/>
  <c r="E380" i="5"/>
  <c r="D381" i="5"/>
  <c r="E381" i="5"/>
  <c r="D382" i="5"/>
  <c r="E382" i="5"/>
  <c r="D383" i="5"/>
  <c r="E383" i="5"/>
  <c r="D384" i="5"/>
  <c r="E384" i="5"/>
  <c r="D385" i="5"/>
  <c r="E385" i="5"/>
  <c r="D386" i="5"/>
  <c r="E386" i="5"/>
  <c r="D387" i="5"/>
  <c r="E387" i="5"/>
  <c r="D388" i="5"/>
  <c r="E388" i="5"/>
  <c r="D389" i="5"/>
  <c r="E389" i="5"/>
  <c r="D390" i="5"/>
  <c r="E390" i="5"/>
  <c r="D391" i="5"/>
  <c r="E391" i="5"/>
  <c r="D392" i="5"/>
  <c r="E392" i="5"/>
  <c r="D393" i="5"/>
  <c r="E393" i="5"/>
  <c r="D394" i="5"/>
  <c r="E394" i="5"/>
  <c r="D395" i="5"/>
  <c r="E395" i="5"/>
  <c r="D396" i="5"/>
  <c r="E396" i="5"/>
  <c r="D397" i="5"/>
  <c r="E397" i="5"/>
  <c r="D398" i="5"/>
  <c r="E398" i="5"/>
  <c r="D399" i="5"/>
  <c r="E399" i="5"/>
  <c r="D400" i="5"/>
  <c r="E400" i="5"/>
  <c r="D401" i="5"/>
  <c r="E401" i="5"/>
  <c r="D402" i="5"/>
  <c r="E402" i="5"/>
  <c r="D403" i="5"/>
  <c r="E403" i="5"/>
  <c r="D404" i="5"/>
  <c r="E404" i="5"/>
  <c r="D405" i="5"/>
  <c r="E405" i="5"/>
  <c r="D406" i="5"/>
  <c r="E406" i="5"/>
  <c r="D407" i="5"/>
  <c r="E407" i="5"/>
  <c r="D408" i="5"/>
  <c r="E408" i="5"/>
  <c r="D409" i="5"/>
  <c r="E409" i="5"/>
  <c r="D410" i="5"/>
  <c r="E410" i="5"/>
  <c r="D411" i="5"/>
  <c r="E411" i="5"/>
  <c r="D412" i="5"/>
  <c r="E412" i="5"/>
  <c r="D413" i="5"/>
  <c r="E413" i="5"/>
  <c r="D414" i="5"/>
  <c r="E414" i="5"/>
  <c r="D415" i="5"/>
  <c r="E415" i="5"/>
  <c r="D416" i="5"/>
  <c r="E416" i="5"/>
  <c r="D417" i="5"/>
  <c r="E417" i="5"/>
  <c r="D418" i="5"/>
  <c r="E418" i="5"/>
  <c r="D419" i="5"/>
  <c r="E419" i="5"/>
  <c r="D420" i="5"/>
  <c r="E420" i="5"/>
  <c r="D421" i="5"/>
  <c r="E421" i="5"/>
  <c r="D422" i="5"/>
  <c r="E422" i="5"/>
  <c r="D423" i="5"/>
  <c r="E423" i="5"/>
  <c r="D424" i="5"/>
  <c r="E424" i="5"/>
  <c r="D425" i="5"/>
  <c r="E425" i="5"/>
  <c r="D426" i="5"/>
  <c r="E426" i="5"/>
  <c r="D427" i="5"/>
  <c r="E427" i="5"/>
  <c r="D428" i="5"/>
  <c r="E428" i="5"/>
  <c r="D429" i="5"/>
  <c r="E429" i="5"/>
  <c r="D430" i="5"/>
  <c r="E430" i="5"/>
  <c r="D431" i="5"/>
  <c r="E431" i="5"/>
  <c r="D432" i="5"/>
  <c r="E432" i="5"/>
  <c r="D433" i="5"/>
  <c r="E433" i="5"/>
  <c r="D434" i="5"/>
  <c r="E434" i="5"/>
  <c r="D435" i="5"/>
  <c r="E435" i="5"/>
  <c r="D436" i="5"/>
  <c r="E436" i="5"/>
  <c r="D437" i="5"/>
  <c r="E437" i="5"/>
  <c r="D438" i="5"/>
  <c r="E438" i="5"/>
  <c r="D439" i="5"/>
  <c r="E439" i="5"/>
  <c r="D440" i="5"/>
  <c r="E440" i="5"/>
  <c r="D441" i="5"/>
  <c r="E441" i="5"/>
  <c r="D442" i="5"/>
  <c r="E442" i="5"/>
  <c r="D443" i="5"/>
  <c r="E443" i="5"/>
  <c r="D444" i="5"/>
  <c r="E444" i="5"/>
  <c r="D445" i="5"/>
  <c r="E445" i="5"/>
  <c r="D446" i="5"/>
  <c r="E446" i="5"/>
  <c r="D447" i="5"/>
  <c r="E447" i="5"/>
  <c r="D448" i="5"/>
  <c r="E448" i="5"/>
  <c r="D449" i="5"/>
  <c r="E449" i="5"/>
  <c r="D450" i="5"/>
  <c r="E450" i="5"/>
  <c r="D451" i="5"/>
  <c r="E451" i="5"/>
  <c r="D452" i="5"/>
  <c r="E452" i="5"/>
  <c r="D453" i="5"/>
  <c r="E453" i="5"/>
  <c r="D454" i="5"/>
  <c r="E454" i="5"/>
  <c r="D455" i="5"/>
  <c r="E455" i="5"/>
  <c r="D456" i="5"/>
  <c r="E456" i="5"/>
  <c r="D457" i="5"/>
  <c r="E457" i="5"/>
  <c r="D458" i="5"/>
  <c r="E458" i="5"/>
  <c r="D459" i="5"/>
  <c r="E459" i="5"/>
  <c r="D460" i="5"/>
  <c r="E460" i="5"/>
  <c r="D461" i="5"/>
  <c r="E461" i="5"/>
  <c r="D462" i="5"/>
  <c r="E462" i="5"/>
  <c r="D463" i="5"/>
  <c r="E463" i="5"/>
  <c r="D464" i="5"/>
  <c r="E464" i="5"/>
  <c r="D465" i="5"/>
  <c r="E465" i="5"/>
  <c r="D466" i="5"/>
  <c r="E466" i="5"/>
  <c r="D467" i="5"/>
  <c r="E467" i="5"/>
  <c r="D468" i="5"/>
  <c r="E468" i="5"/>
  <c r="D469" i="5"/>
  <c r="E469" i="5"/>
  <c r="D470" i="5"/>
  <c r="E470" i="5"/>
  <c r="D471" i="5"/>
  <c r="E471" i="5"/>
  <c r="D472" i="5"/>
  <c r="E472" i="5"/>
  <c r="D473" i="5"/>
  <c r="E473" i="5"/>
  <c r="D474" i="5"/>
  <c r="E474" i="5"/>
  <c r="D475" i="5"/>
  <c r="E475" i="5"/>
  <c r="D476" i="5"/>
  <c r="E476" i="5"/>
  <c r="D477" i="5"/>
  <c r="E477" i="5"/>
  <c r="D478" i="5"/>
  <c r="E478" i="5"/>
  <c r="D479" i="5"/>
  <c r="E479" i="5"/>
  <c r="D480" i="5"/>
  <c r="E480" i="5"/>
  <c r="D481" i="5"/>
  <c r="E481" i="5"/>
  <c r="D482" i="5"/>
  <c r="E482" i="5"/>
  <c r="D483" i="5"/>
  <c r="E483" i="5"/>
  <c r="D484" i="5"/>
  <c r="E484" i="5"/>
  <c r="D485" i="5"/>
  <c r="E485" i="5"/>
  <c r="D486" i="5"/>
  <c r="E486" i="5"/>
  <c r="D487" i="5"/>
  <c r="E487" i="5"/>
  <c r="D488" i="5"/>
  <c r="E488" i="5"/>
  <c r="D489" i="5"/>
  <c r="E489" i="5"/>
  <c r="D490" i="5"/>
  <c r="E490" i="5"/>
  <c r="D491" i="5"/>
  <c r="E491" i="5"/>
  <c r="D492" i="5"/>
  <c r="E492" i="5"/>
  <c r="D493" i="5"/>
  <c r="E493" i="5"/>
  <c r="D494" i="5"/>
  <c r="E494" i="5"/>
  <c r="D495" i="5"/>
  <c r="E495" i="5"/>
  <c r="D496" i="5"/>
  <c r="E496" i="5"/>
  <c r="D497" i="5"/>
  <c r="E497" i="5"/>
  <c r="D498" i="5"/>
  <c r="E498" i="5"/>
  <c r="D499" i="5"/>
  <c r="E499" i="5"/>
  <c r="D500" i="5"/>
  <c r="E500" i="5"/>
  <c r="D501" i="5"/>
  <c r="E501" i="5"/>
  <c r="D502" i="5"/>
  <c r="E502" i="5"/>
  <c r="D503" i="5"/>
  <c r="E503" i="5"/>
  <c r="D504" i="5"/>
  <c r="E504" i="5"/>
  <c r="D505" i="5"/>
  <c r="E505" i="5"/>
  <c r="D506" i="5"/>
  <c r="E506" i="5"/>
  <c r="D507" i="5"/>
  <c r="E507" i="5"/>
  <c r="D508" i="5"/>
  <c r="E508" i="5"/>
  <c r="D509" i="5"/>
  <c r="E509" i="5"/>
  <c r="D510" i="5"/>
  <c r="E510" i="5"/>
  <c r="D511" i="5"/>
  <c r="E511" i="5"/>
  <c r="D512" i="5"/>
  <c r="E512" i="5"/>
  <c r="D513" i="5"/>
  <c r="E513" i="5"/>
  <c r="D514" i="5"/>
  <c r="E514" i="5"/>
  <c r="D515" i="5"/>
  <c r="E515" i="5"/>
  <c r="D516" i="5"/>
  <c r="E516" i="5"/>
  <c r="D517" i="5"/>
  <c r="E517" i="5"/>
  <c r="D518" i="5"/>
  <c r="E518" i="5"/>
  <c r="D519" i="5"/>
  <c r="E519" i="5"/>
  <c r="D520" i="5"/>
  <c r="E520" i="5"/>
  <c r="D521" i="5"/>
  <c r="E521" i="5"/>
  <c r="D522" i="5"/>
  <c r="E522" i="5"/>
  <c r="D523" i="5"/>
  <c r="E523" i="5"/>
  <c r="D524" i="5"/>
  <c r="E524" i="5"/>
  <c r="D525" i="5"/>
  <c r="E525" i="5"/>
  <c r="D526" i="5"/>
  <c r="E526" i="5"/>
  <c r="D527" i="5"/>
  <c r="E527" i="5"/>
  <c r="D528" i="5"/>
  <c r="E528" i="5"/>
  <c r="D529" i="5"/>
  <c r="E529" i="5"/>
  <c r="D530" i="5"/>
  <c r="E530" i="5"/>
  <c r="D531" i="5"/>
  <c r="E531" i="5"/>
  <c r="D532" i="5"/>
  <c r="E532" i="5"/>
  <c r="D533" i="5"/>
  <c r="E533" i="5"/>
  <c r="D534" i="5"/>
  <c r="E534" i="5"/>
  <c r="D535" i="5"/>
  <c r="E535" i="5"/>
  <c r="D536" i="5"/>
  <c r="E536" i="5"/>
  <c r="D537" i="5"/>
  <c r="E537" i="5"/>
  <c r="D538" i="5"/>
  <c r="E538" i="5"/>
  <c r="D539" i="5"/>
  <c r="E539" i="5"/>
  <c r="D540" i="5"/>
  <c r="E540" i="5"/>
  <c r="D541" i="5"/>
  <c r="E541" i="5"/>
  <c r="D542" i="5"/>
  <c r="E542" i="5"/>
  <c r="D543" i="5"/>
  <c r="E543" i="5"/>
  <c r="D544" i="5"/>
  <c r="E544" i="5"/>
  <c r="D545" i="5"/>
  <c r="E545" i="5"/>
  <c r="D546" i="5"/>
  <c r="E546" i="5"/>
  <c r="D547" i="5"/>
  <c r="E547" i="5"/>
  <c r="D548" i="5"/>
  <c r="E548" i="5"/>
  <c r="D549" i="5"/>
  <c r="E549" i="5"/>
  <c r="D550" i="5"/>
  <c r="E550" i="5"/>
  <c r="D551" i="5"/>
  <c r="E551" i="5"/>
  <c r="D552" i="5"/>
  <c r="E552" i="5"/>
  <c r="D553" i="5"/>
  <c r="E553" i="5"/>
  <c r="D554" i="5"/>
  <c r="E554" i="5"/>
  <c r="D555" i="5"/>
  <c r="E555" i="5"/>
  <c r="D556" i="5"/>
  <c r="E556" i="5"/>
  <c r="D557" i="5"/>
  <c r="E557" i="5"/>
  <c r="D558" i="5"/>
  <c r="E558" i="5"/>
  <c r="D559" i="5"/>
  <c r="E559" i="5"/>
  <c r="D560" i="5"/>
  <c r="E560" i="5"/>
  <c r="D561" i="5"/>
  <c r="E561" i="5"/>
  <c r="D562" i="5"/>
  <c r="E562" i="5"/>
  <c r="D563" i="5"/>
  <c r="E563" i="5"/>
  <c r="D564" i="5"/>
  <c r="E564" i="5"/>
  <c r="D565" i="5"/>
  <c r="E565" i="5"/>
  <c r="D566" i="5"/>
  <c r="E566" i="5"/>
  <c r="D567" i="5"/>
  <c r="E567" i="5"/>
  <c r="D568" i="5"/>
  <c r="E568" i="5"/>
  <c r="D569" i="5"/>
  <c r="E569" i="5"/>
  <c r="D570" i="5"/>
  <c r="E570" i="5"/>
  <c r="D571" i="5"/>
  <c r="E571" i="5"/>
  <c r="D572" i="5"/>
  <c r="E572" i="5"/>
  <c r="D573" i="5"/>
  <c r="E573" i="5"/>
  <c r="D574" i="5"/>
  <c r="E574" i="5"/>
  <c r="D575" i="5"/>
  <c r="E575" i="5"/>
  <c r="D576" i="5"/>
  <c r="E576" i="5"/>
  <c r="D577" i="5"/>
  <c r="E577" i="5"/>
  <c r="D578" i="5"/>
  <c r="E578" i="5"/>
  <c r="D579" i="5"/>
  <c r="E579" i="5"/>
  <c r="D580" i="5"/>
  <c r="E580" i="5"/>
  <c r="D581" i="5"/>
  <c r="E581" i="5"/>
  <c r="D582" i="5"/>
  <c r="E582" i="5"/>
  <c r="D583" i="5"/>
  <c r="E583" i="5"/>
  <c r="D584" i="5"/>
  <c r="E584" i="5"/>
  <c r="D585" i="5"/>
  <c r="E585" i="5"/>
  <c r="D586" i="5"/>
  <c r="E586" i="5"/>
  <c r="D587" i="5"/>
  <c r="E587" i="5"/>
  <c r="D588" i="5"/>
  <c r="E588" i="5"/>
  <c r="D589" i="5"/>
  <c r="E589" i="5"/>
  <c r="D590" i="5"/>
  <c r="E590" i="5"/>
  <c r="D591" i="5"/>
  <c r="E591" i="5"/>
  <c r="D592" i="5"/>
  <c r="E592" i="5"/>
  <c r="D593" i="5"/>
  <c r="E593" i="5"/>
  <c r="D594" i="5"/>
  <c r="E594" i="5"/>
  <c r="D595" i="5"/>
  <c r="E595" i="5"/>
  <c r="D596" i="5"/>
  <c r="E596" i="5"/>
  <c r="D597" i="5"/>
  <c r="E597" i="5"/>
  <c r="D598" i="5"/>
  <c r="E598" i="5"/>
  <c r="D599" i="5"/>
  <c r="E599" i="5"/>
  <c r="D600" i="5"/>
  <c r="E600" i="5"/>
  <c r="D601" i="5"/>
  <c r="E601" i="5"/>
  <c r="D602" i="5"/>
  <c r="E602" i="5"/>
  <c r="D603" i="5"/>
  <c r="E603" i="5"/>
  <c r="D604" i="5"/>
  <c r="E604" i="5"/>
  <c r="D605" i="5"/>
  <c r="E605" i="5"/>
  <c r="D606" i="5"/>
  <c r="E606" i="5"/>
  <c r="D607" i="5"/>
  <c r="E607" i="5"/>
  <c r="D608" i="5"/>
  <c r="E608" i="5"/>
  <c r="D609" i="5"/>
  <c r="E609" i="5"/>
  <c r="D610" i="5"/>
  <c r="E610" i="5"/>
  <c r="D611" i="5"/>
  <c r="E611" i="5"/>
  <c r="D612" i="5"/>
  <c r="E612" i="5"/>
  <c r="D613" i="5"/>
  <c r="E613" i="5"/>
  <c r="D614" i="5"/>
  <c r="E614" i="5"/>
  <c r="D615" i="5"/>
  <c r="E615" i="5"/>
  <c r="D616" i="5"/>
  <c r="E616" i="5"/>
  <c r="D617" i="5"/>
  <c r="E617" i="5"/>
  <c r="D618" i="5"/>
  <c r="E618" i="5"/>
  <c r="D619" i="5"/>
  <c r="E619" i="5"/>
  <c r="D620" i="5"/>
  <c r="E620" i="5"/>
  <c r="D621" i="5"/>
  <c r="E621" i="5"/>
  <c r="D622" i="5"/>
  <c r="E622" i="5"/>
  <c r="D623" i="5"/>
  <c r="E623" i="5"/>
  <c r="D624" i="5"/>
  <c r="E624" i="5"/>
  <c r="D625" i="5"/>
  <c r="E625" i="5"/>
  <c r="D626" i="5"/>
  <c r="E626" i="5"/>
  <c r="D627" i="5"/>
  <c r="E627" i="5"/>
  <c r="D628" i="5"/>
  <c r="E628" i="5"/>
  <c r="D629" i="5"/>
  <c r="E629" i="5"/>
  <c r="D630" i="5"/>
  <c r="E630" i="5"/>
  <c r="D631" i="5"/>
  <c r="E631" i="5"/>
  <c r="D632" i="5"/>
  <c r="E632" i="5"/>
  <c r="D633" i="5"/>
  <c r="E633" i="5"/>
  <c r="D634" i="5"/>
  <c r="E634" i="5"/>
  <c r="D635" i="5"/>
  <c r="E635" i="5"/>
  <c r="D636" i="5"/>
  <c r="E636" i="5"/>
  <c r="D637" i="5"/>
  <c r="E637" i="5"/>
  <c r="D638" i="5"/>
  <c r="E638" i="5"/>
  <c r="D639" i="5"/>
  <c r="E639" i="5"/>
  <c r="D640" i="5"/>
  <c r="E640" i="5"/>
  <c r="D641" i="5"/>
  <c r="E641" i="5"/>
  <c r="D642" i="5"/>
  <c r="E642" i="5"/>
  <c r="D643" i="5"/>
  <c r="E643" i="5"/>
  <c r="D644" i="5"/>
  <c r="E644" i="5"/>
  <c r="D645" i="5"/>
  <c r="E645" i="5"/>
  <c r="D646" i="5"/>
  <c r="E646" i="5"/>
  <c r="D647" i="5"/>
  <c r="E647" i="5"/>
  <c r="D648" i="5"/>
  <c r="E648" i="5"/>
  <c r="D649" i="5"/>
  <c r="E649" i="5"/>
  <c r="D650" i="5"/>
  <c r="E650" i="5"/>
  <c r="D651" i="5"/>
  <c r="E651" i="5"/>
  <c r="D652" i="5"/>
  <c r="E652" i="5"/>
  <c r="D653" i="5"/>
  <c r="E653" i="5"/>
  <c r="D654" i="5"/>
  <c r="E654" i="5"/>
  <c r="D655" i="5"/>
  <c r="E655" i="5"/>
  <c r="D656" i="5"/>
  <c r="E656" i="5"/>
  <c r="D657" i="5"/>
  <c r="E657" i="5"/>
  <c r="D658" i="5"/>
  <c r="E658" i="5"/>
  <c r="D659" i="5"/>
  <c r="E659" i="5"/>
  <c r="D660" i="5"/>
  <c r="E660" i="5"/>
  <c r="D661" i="5"/>
  <c r="E661" i="5"/>
  <c r="D662" i="5"/>
  <c r="E662" i="5"/>
  <c r="D663" i="5"/>
  <c r="E663" i="5"/>
  <c r="D664" i="5"/>
  <c r="E664" i="5"/>
  <c r="D665" i="5"/>
  <c r="E665" i="5"/>
  <c r="D666" i="5"/>
  <c r="E666" i="5"/>
  <c r="D667" i="5"/>
  <c r="E667" i="5"/>
  <c r="D668" i="5"/>
  <c r="E668" i="5"/>
  <c r="D669" i="5"/>
  <c r="E669" i="5"/>
  <c r="D670" i="5"/>
  <c r="E670" i="5"/>
  <c r="D671" i="5"/>
  <c r="E671" i="5"/>
  <c r="D672" i="5"/>
  <c r="E672" i="5"/>
  <c r="D673" i="5"/>
  <c r="E673" i="5"/>
  <c r="D674" i="5"/>
  <c r="E674" i="5"/>
  <c r="D675" i="5"/>
  <c r="E675" i="5"/>
  <c r="D676" i="5"/>
  <c r="E676" i="5"/>
  <c r="D677" i="5"/>
  <c r="E677" i="5"/>
  <c r="D678" i="5"/>
  <c r="E678" i="5"/>
  <c r="D679" i="5"/>
  <c r="E679" i="5"/>
  <c r="D680" i="5"/>
  <c r="E680" i="5"/>
  <c r="D681" i="5"/>
  <c r="E681" i="5"/>
  <c r="D682" i="5"/>
  <c r="E682" i="5"/>
  <c r="D683" i="5"/>
  <c r="E683" i="5"/>
  <c r="D684" i="5"/>
  <c r="E684" i="5"/>
  <c r="D685" i="5"/>
  <c r="E685" i="5"/>
  <c r="D686" i="5"/>
  <c r="E686" i="5"/>
  <c r="D687" i="5"/>
  <c r="E687" i="5"/>
  <c r="D688" i="5"/>
  <c r="E688" i="5"/>
  <c r="D689" i="5"/>
  <c r="E689" i="5"/>
  <c r="D690" i="5"/>
  <c r="E690" i="5"/>
  <c r="D691" i="5"/>
  <c r="E691" i="5"/>
  <c r="D692" i="5"/>
  <c r="E692" i="5"/>
  <c r="D693" i="5"/>
  <c r="E693" i="5"/>
  <c r="D694" i="5"/>
  <c r="E694" i="5"/>
  <c r="D695" i="5"/>
  <c r="E695" i="5"/>
  <c r="D696" i="5"/>
  <c r="E696" i="5"/>
  <c r="D697" i="5"/>
  <c r="E697" i="5"/>
  <c r="D698" i="5"/>
  <c r="E698" i="5"/>
  <c r="D699" i="5"/>
  <c r="E699" i="5"/>
  <c r="D700" i="5"/>
  <c r="E700" i="5"/>
  <c r="D701" i="5"/>
  <c r="E701" i="5"/>
  <c r="D702" i="5"/>
  <c r="E702" i="5"/>
  <c r="D703" i="5"/>
  <c r="E703" i="5"/>
  <c r="D704" i="5"/>
  <c r="E704" i="5"/>
  <c r="D705" i="5"/>
  <c r="E705" i="5"/>
  <c r="D706" i="5"/>
  <c r="E706" i="5"/>
  <c r="D707" i="5"/>
  <c r="E707" i="5"/>
  <c r="D708" i="5"/>
  <c r="E708" i="5"/>
  <c r="D709" i="5"/>
  <c r="E709" i="5"/>
  <c r="D710" i="5"/>
  <c r="E710" i="5"/>
  <c r="D711" i="5"/>
  <c r="E711" i="5"/>
  <c r="D712" i="5"/>
  <c r="E712" i="5"/>
  <c r="D713" i="5"/>
  <c r="E713" i="5"/>
  <c r="D714" i="5"/>
  <c r="E714" i="5"/>
  <c r="D715" i="5"/>
  <c r="E715" i="5"/>
  <c r="D716" i="5"/>
  <c r="E716" i="5"/>
  <c r="D717" i="5"/>
  <c r="E717" i="5"/>
  <c r="D718" i="5"/>
  <c r="E718" i="5"/>
  <c r="D719" i="5"/>
  <c r="E719" i="5"/>
  <c r="D720" i="5"/>
  <c r="E720" i="5"/>
  <c r="D721" i="5"/>
  <c r="E721" i="5"/>
  <c r="D722" i="5"/>
  <c r="E722" i="5"/>
  <c r="D723" i="5"/>
  <c r="E723" i="5"/>
  <c r="D724" i="5"/>
  <c r="E724" i="5"/>
  <c r="D725" i="5"/>
  <c r="E725" i="5"/>
  <c r="D726" i="5"/>
  <c r="E726" i="5"/>
  <c r="D727" i="5"/>
  <c r="E727" i="5"/>
  <c r="D728" i="5"/>
  <c r="E728" i="5"/>
  <c r="D729" i="5"/>
  <c r="E729" i="5"/>
  <c r="D730" i="5"/>
  <c r="E730" i="5"/>
  <c r="D731" i="5"/>
  <c r="E731" i="5"/>
  <c r="D732" i="5"/>
  <c r="E732" i="5"/>
  <c r="D733" i="5"/>
  <c r="E733" i="5"/>
  <c r="D734" i="5"/>
  <c r="E734" i="5"/>
  <c r="D735" i="5"/>
  <c r="E735" i="5"/>
  <c r="D736" i="5"/>
  <c r="E736" i="5"/>
  <c r="D737" i="5"/>
  <c r="E737" i="5"/>
  <c r="D738" i="5"/>
  <c r="E738" i="5"/>
  <c r="D739" i="5"/>
  <c r="E739" i="5"/>
  <c r="D740" i="5"/>
  <c r="E740" i="5"/>
  <c r="D741" i="5"/>
  <c r="E741" i="5"/>
  <c r="D742" i="5"/>
  <c r="E742" i="5"/>
  <c r="D743" i="5"/>
  <c r="E743" i="5"/>
  <c r="D744" i="5"/>
  <c r="E744" i="5"/>
  <c r="D745" i="5"/>
  <c r="E745" i="5"/>
  <c r="D746" i="5"/>
  <c r="E746" i="5"/>
  <c r="D747" i="5"/>
  <c r="E747" i="5"/>
  <c r="D748" i="5"/>
  <c r="E748" i="5"/>
  <c r="D749" i="5"/>
  <c r="E749" i="5"/>
  <c r="D750" i="5"/>
  <c r="E750" i="5"/>
  <c r="D751" i="5"/>
  <c r="E751" i="5"/>
  <c r="D752" i="5"/>
  <c r="E752" i="5"/>
  <c r="D753" i="5"/>
  <c r="E753" i="5"/>
  <c r="D754" i="5"/>
  <c r="E754" i="5"/>
  <c r="D755" i="5"/>
  <c r="E755" i="5"/>
  <c r="D756" i="5"/>
  <c r="E756" i="5"/>
  <c r="D757" i="5"/>
  <c r="E757" i="5"/>
  <c r="D758" i="5"/>
  <c r="E758" i="5"/>
  <c r="D759" i="5"/>
  <c r="E759" i="5"/>
  <c r="D760" i="5"/>
  <c r="E760" i="5"/>
  <c r="D761" i="5"/>
  <c r="E761" i="5"/>
  <c r="D762" i="5"/>
  <c r="E762" i="5"/>
  <c r="D763" i="5"/>
  <c r="E763" i="5"/>
  <c r="D764" i="5"/>
  <c r="E764" i="5"/>
  <c r="D765" i="5"/>
  <c r="E765" i="5"/>
  <c r="D766" i="5"/>
  <c r="E766" i="5"/>
  <c r="D767" i="5"/>
  <c r="E767" i="5"/>
  <c r="D768" i="5"/>
  <c r="E768" i="5"/>
  <c r="D769" i="5"/>
  <c r="E769" i="5"/>
  <c r="D770" i="5"/>
  <c r="E770" i="5"/>
  <c r="D771" i="5"/>
  <c r="E771" i="5"/>
  <c r="D772" i="5"/>
  <c r="E772" i="5"/>
  <c r="D773" i="5"/>
  <c r="E773" i="5"/>
  <c r="D774" i="5"/>
  <c r="E774" i="5"/>
  <c r="D775" i="5"/>
  <c r="E775" i="5"/>
  <c r="D776" i="5"/>
  <c r="E776" i="5"/>
  <c r="D777" i="5"/>
  <c r="E777" i="5"/>
  <c r="D778" i="5"/>
  <c r="E778" i="5"/>
  <c r="D779" i="5"/>
  <c r="E779" i="5"/>
  <c r="D780" i="5"/>
  <c r="E780" i="5"/>
  <c r="D781" i="5"/>
  <c r="E781" i="5"/>
  <c r="D782" i="5"/>
  <c r="E782" i="5"/>
  <c r="D783" i="5"/>
  <c r="E783" i="5"/>
  <c r="D784" i="5"/>
  <c r="E784" i="5"/>
  <c r="D785" i="5"/>
  <c r="E785" i="5"/>
  <c r="D786" i="5"/>
  <c r="E786" i="5"/>
  <c r="D787" i="5"/>
  <c r="E787" i="5"/>
  <c r="D788" i="5"/>
  <c r="E788" i="5"/>
  <c r="D789" i="5"/>
  <c r="E789" i="5"/>
  <c r="D790" i="5"/>
  <c r="E790" i="5"/>
  <c r="D791" i="5"/>
  <c r="E791" i="5"/>
  <c r="D792" i="5"/>
  <c r="E792" i="5"/>
  <c r="D793" i="5"/>
  <c r="E793" i="5"/>
  <c r="D794" i="5"/>
  <c r="E794" i="5"/>
  <c r="D795" i="5"/>
  <c r="E795" i="5"/>
  <c r="D796" i="5"/>
  <c r="E796" i="5"/>
  <c r="D797" i="5"/>
  <c r="E797" i="5"/>
  <c r="D798" i="5"/>
  <c r="E798" i="5"/>
  <c r="D799" i="5"/>
  <c r="E799" i="5"/>
  <c r="D800" i="5"/>
  <c r="E800" i="5"/>
  <c r="D801" i="5"/>
  <c r="E801" i="5"/>
  <c r="D802" i="5"/>
  <c r="E802" i="5"/>
  <c r="D803" i="5"/>
  <c r="E803" i="5"/>
  <c r="D804" i="5"/>
  <c r="E804" i="5"/>
  <c r="D805" i="5"/>
  <c r="E805" i="5"/>
  <c r="D806" i="5"/>
  <c r="E806" i="5"/>
  <c r="D807" i="5"/>
  <c r="E807" i="5"/>
  <c r="D808" i="5"/>
  <c r="E808" i="5"/>
  <c r="D809" i="5"/>
  <c r="E809" i="5"/>
  <c r="D810" i="5"/>
  <c r="E810" i="5"/>
  <c r="D811" i="5"/>
  <c r="E811" i="5"/>
  <c r="D812" i="5"/>
  <c r="E812" i="5"/>
  <c r="D813" i="5"/>
  <c r="E813" i="5"/>
  <c r="D814" i="5"/>
  <c r="E814" i="5"/>
  <c r="D815" i="5"/>
  <c r="E815" i="5"/>
  <c r="D816" i="5"/>
  <c r="E816" i="5"/>
  <c r="D817" i="5"/>
  <c r="E817" i="5"/>
  <c r="D818" i="5"/>
  <c r="E818" i="5"/>
  <c r="D819" i="5"/>
  <c r="E819" i="5"/>
  <c r="D820" i="5"/>
  <c r="E820" i="5"/>
  <c r="D821" i="5"/>
  <c r="E821" i="5"/>
  <c r="D822" i="5"/>
  <c r="E822" i="5"/>
  <c r="D823" i="5"/>
  <c r="E823" i="5"/>
  <c r="D824" i="5"/>
  <c r="E824" i="5"/>
  <c r="D825" i="5"/>
  <c r="E825" i="5"/>
  <c r="D826" i="5"/>
  <c r="E826" i="5"/>
  <c r="D827" i="5"/>
  <c r="E827" i="5"/>
  <c r="D828" i="5"/>
  <c r="E828" i="5"/>
  <c r="D829" i="5"/>
  <c r="E829" i="5"/>
  <c r="D830" i="5"/>
  <c r="E830" i="5"/>
  <c r="D831" i="5"/>
  <c r="E831" i="5"/>
  <c r="D832" i="5"/>
  <c r="E832" i="5"/>
  <c r="D833" i="5"/>
  <c r="E833" i="5"/>
  <c r="D834" i="5"/>
  <c r="E834" i="5"/>
  <c r="D835" i="5"/>
  <c r="E835" i="5"/>
  <c r="D836" i="5"/>
  <c r="E836" i="5"/>
  <c r="D837" i="5"/>
  <c r="E837" i="5"/>
  <c r="D838" i="5"/>
  <c r="E838" i="5"/>
  <c r="D839" i="5"/>
  <c r="E839" i="5"/>
  <c r="D840" i="5"/>
  <c r="E840" i="5"/>
  <c r="D841" i="5"/>
  <c r="E841" i="5"/>
  <c r="D842" i="5"/>
  <c r="E842" i="5"/>
  <c r="D843" i="5"/>
  <c r="E843" i="5"/>
  <c r="D844" i="5"/>
  <c r="E844" i="5"/>
  <c r="D845" i="5"/>
  <c r="E845" i="5"/>
  <c r="D846" i="5"/>
  <c r="E846" i="5"/>
  <c r="D847" i="5"/>
  <c r="E847" i="5"/>
  <c r="D848" i="5"/>
  <c r="E848" i="5"/>
  <c r="D849" i="5"/>
  <c r="E849" i="5"/>
  <c r="D850" i="5"/>
  <c r="E850" i="5"/>
  <c r="D851" i="5"/>
  <c r="E851" i="5"/>
  <c r="D852" i="5"/>
  <c r="E852" i="5"/>
  <c r="D853" i="5"/>
  <c r="E853" i="5"/>
  <c r="D854" i="5"/>
  <c r="E854" i="5"/>
  <c r="D855" i="5"/>
  <c r="E855" i="5"/>
  <c r="D856" i="5"/>
  <c r="E856" i="5"/>
  <c r="D857" i="5"/>
  <c r="E857" i="5"/>
  <c r="D858" i="5"/>
  <c r="E858" i="5"/>
  <c r="D859" i="5"/>
  <c r="E859" i="5"/>
  <c r="D860" i="5"/>
  <c r="E860" i="5"/>
  <c r="D861" i="5"/>
  <c r="E861" i="5"/>
  <c r="D862" i="5"/>
  <c r="E862" i="5"/>
  <c r="D863" i="5"/>
  <c r="E863" i="5"/>
  <c r="D864" i="5"/>
  <c r="E864" i="5"/>
  <c r="D865" i="5"/>
  <c r="E865" i="5"/>
  <c r="D866" i="5"/>
  <c r="E866" i="5"/>
  <c r="D867" i="5"/>
  <c r="E867" i="5"/>
  <c r="D868" i="5"/>
  <c r="E868" i="5"/>
  <c r="D869" i="5"/>
  <c r="E869" i="5"/>
  <c r="D870" i="5"/>
  <c r="E870" i="5"/>
  <c r="D871" i="5"/>
  <c r="E871" i="5"/>
  <c r="D872" i="5"/>
  <c r="E872" i="5"/>
  <c r="D873" i="5"/>
  <c r="E873" i="5"/>
  <c r="D874" i="5"/>
  <c r="E874" i="5"/>
  <c r="D875" i="5"/>
  <c r="E875" i="5"/>
  <c r="D876" i="5"/>
  <c r="E876" i="5"/>
  <c r="D877" i="5"/>
  <c r="E877" i="5"/>
  <c r="D878" i="5"/>
  <c r="E878" i="5"/>
  <c r="D879" i="5"/>
  <c r="E879" i="5"/>
  <c r="D880" i="5"/>
  <c r="E880" i="5"/>
  <c r="D881" i="5"/>
  <c r="E881" i="5"/>
  <c r="D882" i="5"/>
  <c r="E882" i="5"/>
  <c r="D883" i="5"/>
  <c r="E883" i="5"/>
  <c r="D884" i="5"/>
  <c r="E884" i="5"/>
  <c r="D885" i="5"/>
  <c r="E885" i="5"/>
  <c r="D886" i="5"/>
  <c r="E886" i="5"/>
  <c r="D887" i="5"/>
  <c r="E887" i="5"/>
  <c r="D888" i="5"/>
  <c r="E888" i="5"/>
  <c r="D889" i="5"/>
  <c r="E889" i="5"/>
  <c r="D890" i="5"/>
  <c r="E890" i="5"/>
  <c r="D891" i="5"/>
  <c r="E891" i="5"/>
  <c r="D892" i="5"/>
  <c r="E892" i="5"/>
  <c r="D893" i="5"/>
  <c r="E893" i="5"/>
  <c r="D894" i="5"/>
  <c r="E894" i="5"/>
  <c r="D895" i="5"/>
  <c r="E895" i="5"/>
  <c r="D896" i="5"/>
  <c r="E896" i="5"/>
  <c r="D897" i="5"/>
  <c r="E897" i="5"/>
  <c r="D898" i="5"/>
  <c r="E898" i="5"/>
  <c r="D899" i="5"/>
  <c r="E899" i="5"/>
  <c r="D900" i="5"/>
  <c r="E900" i="5"/>
  <c r="D901" i="5"/>
  <c r="E901" i="5"/>
  <c r="D902" i="5"/>
  <c r="E902" i="5"/>
  <c r="D903" i="5"/>
  <c r="E903" i="5"/>
  <c r="D904" i="5"/>
  <c r="E904" i="5"/>
  <c r="D905" i="5"/>
  <c r="E905" i="5"/>
  <c r="D906" i="5"/>
  <c r="E906" i="5"/>
  <c r="D907" i="5"/>
  <c r="E907" i="5"/>
  <c r="D908" i="5"/>
  <c r="E908" i="5"/>
  <c r="D909" i="5"/>
  <c r="E909" i="5"/>
  <c r="D910" i="5"/>
  <c r="E910" i="5"/>
  <c r="D911" i="5"/>
  <c r="E911" i="5"/>
  <c r="D912" i="5"/>
  <c r="E912" i="5"/>
  <c r="D913" i="5"/>
  <c r="E913" i="5"/>
  <c r="D914" i="5"/>
  <c r="E914" i="5"/>
  <c r="D915" i="5"/>
  <c r="E915" i="5"/>
  <c r="D916" i="5"/>
  <c r="E916" i="5"/>
  <c r="D917" i="5"/>
  <c r="E917" i="5"/>
  <c r="D918" i="5"/>
  <c r="E918" i="5"/>
  <c r="D919" i="5"/>
  <c r="E919" i="5"/>
  <c r="D920" i="5"/>
  <c r="E920" i="5"/>
  <c r="D921" i="5"/>
  <c r="E921" i="5"/>
  <c r="D922" i="5"/>
  <c r="E922" i="5"/>
  <c r="D923" i="5"/>
  <c r="E923" i="5"/>
  <c r="D924" i="5"/>
  <c r="E924" i="5"/>
  <c r="D925" i="5"/>
  <c r="E925" i="5"/>
  <c r="D926" i="5"/>
  <c r="E926" i="5"/>
  <c r="D927" i="5"/>
  <c r="E927" i="5"/>
  <c r="D928" i="5"/>
  <c r="E928" i="5"/>
  <c r="D929" i="5"/>
  <c r="E929" i="5"/>
  <c r="D930" i="5"/>
  <c r="E930" i="5"/>
  <c r="D931" i="5"/>
  <c r="E931" i="5"/>
  <c r="D932" i="5"/>
  <c r="E932" i="5"/>
  <c r="D933" i="5"/>
  <c r="E933" i="5"/>
  <c r="D934" i="5"/>
  <c r="E934" i="5"/>
  <c r="D935" i="5"/>
  <c r="E935" i="5"/>
  <c r="D936" i="5"/>
  <c r="E936" i="5"/>
  <c r="D937" i="5"/>
  <c r="E937" i="5"/>
  <c r="D938" i="5"/>
  <c r="E938" i="5"/>
  <c r="D939" i="5"/>
  <c r="E939" i="5"/>
  <c r="D940" i="5"/>
  <c r="E940" i="5"/>
  <c r="D941" i="5"/>
  <c r="E941" i="5"/>
  <c r="D942" i="5"/>
  <c r="E942" i="5"/>
  <c r="D943" i="5"/>
  <c r="E943" i="5"/>
  <c r="D944" i="5"/>
  <c r="E944" i="5"/>
  <c r="D945" i="5"/>
  <c r="E945" i="5"/>
  <c r="D946" i="5"/>
  <c r="E946" i="5"/>
  <c r="D947" i="5"/>
  <c r="E947" i="5"/>
  <c r="D948" i="5"/>
  <c r="E948" i="5"/>
  <c r="D949" i="5"/>
  <c r="E949" i="5"/>
  <c r="D950" i="5"/>
  <c r="E950" i="5"/>
  <c r="D951" i="5"/>
  <c r="E951" i="5"/>
  <c r="D952" i="5"/>
  <c r="E952" i="5"/>
  <c r="D953" i="5"/>
  <c r="E953" i="5"/>
  <c r="D954" i="5"/>
  <c r="E954" i="5"/>
  <c r="D955" i="5"/>
  <c r="E955" i="5"/>
  <c r="D956" i="5"/>
  <c r="E956" i="5"/>
  <c r="D957" i="5"/>
  <c r="E957" i="5"/>
  <c r="D958" i="5"/>
  <c r="E958" i="5"/>
  <c r="D959" i="5"/>
  <c r="E959" i="5"/>
  <c r="D960" i="5"/>
  <c r="E960" i="5"/>
  <c r="D961" i="5"/>
  <c r="E961" i="5"/>
  <c r="D962" i="5"/>
  <c r="E962" i="5"/>
  <c r="D963" i="5"/>
  <c r="E963" i="5"/>
  <c r="D964" i="5"/>
  <c r="E964" i="5"/>
  <c r="D965" i="5"/>
  <c r="E965" i="5"/>
  <c r="D966" i="5"/>
  <c r="E966" i="5"/>
  <c r="D967" i="5"/>
  <c r="E967" i="5"/>
  <c r="D968" i="5"/>
  <c r="E968" i="5"/>
  <c r="D969" i="5"/>
  <c r="E969" i="5"/>
  <c r="D970" i="5"/>
  <c r="E970" i="5"/>
  <c r="D971" i="5"/>
  <c r="E971" i="5"/>
  <c r="D972" i="5"/>
  <c r="E972" i="5"/>
  <c r="D973" i="5"/>
  <c r="E973" i="5"/>
  <c r="D974" i="5"/>
  <c r="E974" i="5"/>
  <c r="D975" i="5"/>
  <c r="E975" i="5"/>
  <c r="D976" i="5"/>
  <c r="E976" i="5"/>
  <c r="D977" i="5"/>
  <c r="E977" i="5"/>
  <c r="D978" i="5"/>
  <c r="E978" i="5"/>
  <c r="D979" i="5"/>
  <c r="E979" i="5"/>
  <c r="D980" i="5"/>
  <c r="E980" i="5"/>
  <c r="D981" i="5"/>
  <c r="E981" i="5"/>
  <c r="D982" i="5"/>
  <c r="E982" i="5"/>
  <c r="D983" i="5"/>
  <c r="E983" i="5"/>
  <c r="D984" i="5"/>
  <c r="E984" i="5"/>
  <c r="D985" i="5"/>
  <c r="E985" i="5"/>
  <c r="D986" i="5"/>
  <c r="E986" i="5"/>
  <c r="D987" i="5"/>
  <c r="E987" i="5"/>
  <c r="D988" i="5"/>
  <c r="E988" i="5"/>
  <c r="D989" i="5"/>
  <c r="E989" i="5"/>
  <c r="D990" i="5"/>
  <c r="E990" i="5"/>
  <c r="D991" i="5"/>
  <c r="E991" i="5"/>
  <c r="D992" i="5"/>
  <c r="E992" i="5"/>
  <c r="D993" i="5"/>
  <c r="E993" i="5"/>
  <c r="D994" i="5"/>
  <c r="E994" i="5"/>
  <c r="D995" i="5"/>
  <c r="E995" i="5"/>
  <c r="D996" i="5"/>
  <c r="E996" i="5"/>
  <c r="D997" i="5"/>
  <c r="E997" i="5"/>
  <c r="D998" i="5"/>
  <c r="E998" i="5"/>
  <c r="D999" i="5"/>
  <c r="E999" i="5"/>
  <c r="D1000" i="5"/>
  <c r="E1000" i="5"/>
  <c r="D1001" i="5"/>
  <c r="E1001" i="5"/>
  <c r="D1002" i="5"/>
  <c r="E1002" i="5"/>
  <c r="D1003" i="5"/>
  <c r="E1003" i="5"/>
  <c r="D1004" i="5"/>
  <c r="E1004" i="5"/>
  <c r="D1005" i="5"/>
  <c r="E1005" i="5"/>
  <c r="D1006" i="5"/>
  <c r="E1006" i="5"/>
  <c r="D1007" i="5"/>
  <c r="E1007" i="5"/>
  <c r="D1008" i="5"/>
  <c r="E1008" i="5"/>
  <c r="D1009" i="5"/>
  <c r="E1009" i="5"/>
  <c r="D1010" i="5"/>
  <c r="E1010" i="5"/>
  <c r="D1011" i="5"/>
  <c r="E1011" i="5"/>
  <c r="D1012" i="5"/>
  <c r="E1012" i="5"/>
  <c r="D1013" i="5"/>
  <c r="E1013" i="5"/>
  <c r="D1014" i="5"/>
  <c r="E1014" i="5"/>
  <c r="D1015" i="5"/>
  <c r="E1015" i="5"/>
  <c r="D1016" i="5"/>
  <c r="E1016" i="5"/>
  <c r="D1017" i="5"/>
  <c r="E1017" i="5"/>
  <c r="D1018" i="5"/>
  <c r="E1018" i="5"/>
  <c r="D1019" i="5"/>
  <c r="E1019" i="5"/>
  <c r="D1020" i="5"/>
  <c r="E1020" i="5"/>
  <c r="D1021" i="5"/>
  <c r="E1021" i="5"/>
  <c r="D1022" i="5"/>
  <c r="E1022" i="5"/>
  <c r="D1023" i="5"/>
  <c r="E1023" i="5"/>
  <c r="D1024" i="5"/>
  <c r="E1024" i="5"/>
  <c r="D1025" i="5"/>
  <c r="E1025" i="5"/>
  <c r="D1026" i="5"/>
  <c r="E1026" i="5"/>
  <c r="D1027" i="5"/>
  <c r="E1027" i="5"/>
  <c r="D1028" i="5"/>
  <c r="E1028" i="5"/>
  <c r="D1029" i="5"/>
  <c r="E1029" i="5"/>
  <c r="D1030" i="5"/>
  <c r="E1030" i="5"/>
  <c r="D1031" i="5"/>
  <c r="E1031" i="5"/>
  <c r="D1032" i="5"/>
  <c r="E1032" i="5"/>
  <c r="D1033" i="5"/>
  <c r="E1033" i="5"/>
  <c r="D1034" i="5"/>
  <c r="E1034" i="5"/>
  <c r="D1035" i="5"/>
  <c r="E1035" i="5"/>
  <c r="D1036" i="5"/>
  <c r="E1036" i="5"/>
  <c r="D1037" i="5"/>
  <c r="E1037" i="5"/>
  <c r="D1038" i="5"/>
  <c r="E1038" i="5"/>
  <c r="D1039" i="5"/>
  <c r="E1039" i="5"/>
  <c r="D1040" i="5"/>
  <c r="E1040" i="5"/>
  <c r="D1041" i="5"/>
  <c r="E1041" i="5"/>
  <c r="D1042" i="5"/>
  <c r="E1042" i="5"/>
  <c r="D1043" i="5"/>
  <c r="E1043" i="5"/>
  <c r="D1044" i="5"/>
  <c r="E1044" i="5"/>
  <c r="D1045" i="5"/>
  <c r="E1045" i="5"/>
  <c r="D1046" i="5"/>
  <c r="E1046" i="5"/>
  <c r="D1047" i="5"/>
  <c r="E1047" i="5"/>
  <c r="D1048" i="5"/>
  <c r="E1048" i="5"/>
  <c r="D1049" i="5"/>
  <c r="E1049" i="5"/>
  <c r="D1050" i="5"/>
  <c r="E1050" i="5"/>
  <c r="D1051" i="5"/>
  <c r="E1051" i="5"/>
  <c r="D1052" i="5"/>
  <c r="E1052" i="5"/>
  <c r="D1053" i="5"/>
  <c r="E1053" i="5"/>
  <c r="D1054" i="5"/>
  <c r="E1054" i="5"/>
  <c r="D1055" i="5"/>
  <c r="E1055" i="5"/>
  <c r="D1056" i="5"/>
  <c r="E1056" i="5"/>
  <c r="D1057" i="5"/>
  <c r="E1057" i="5"/>
  <c r="D1058" i="5"/>
  <c r="E1058" i="5"/>
  <c r="D1059" i="5"/>
  <c r="E1059" i="5"/>
  <c r="D1060" i="5"/>
  <c r="E1060" i="5"/>
  <c r="D1061" i="5"/>
  <c r="E1061" i="5"/>
  <c r="D1062" i="5"/>
  <c r="E1062" i="5"/>
  <c r="D1063" i="5"/>
  <c r="E1063" i="5"/>
  <c r="D1064" i="5"/>
  <c r="E1064" i="5"/>
  <c r="D1065" i="5"/>
  <c r="E1065" i="5"/>
  <c r="D1066" i="5"/>
  <c r="E1066" i="5"/>
  <c r="D1067" i="5"/>
  <c r="E1067" i="5"/>
  <c r="D1068" i="5"/>
  <c r="E1068" i="5"/>
  <c r="D1069" i="5"/>
  <c r="E1069" i="5"/>
  <c r="D1070" i="5"/>
  <c r="E1070" i="5"/>
  <c r="D1071" i="5"/>
  <c r="E1071" i="5"/>
  <c r="D1072" i="5"/>
  <c r="E1072" i="5"/>
  <c r="D1073" i="5"/>
  <c r="E1073" i="5"/>
  <c r="D1074" i="5"/>
  <c r="E1074" i="5"/>
  <c r="D1075" i="5"/>
  <c r="E1075" i="5"/>
  <c r="D1076" i="5"/>
  <c r="E1076" i="5"/>
  <c r="D1077" i="5"/>
  <c r="E1077" i="5"/>
  <c r="D1078" i="5"/>
  <c r="E1078" i="5"/>
  <c r="D1079" i="5"/>
  <c r="E1079" i="5"/>
  <c r="D1080" i="5"/>
  <c r="E1080" i="5"/>
  <c r="D1081" i="5"/>
  <c r="E1081" i="5"/>
  <c r="D1082" i="5"/>
  <c r="E1082" i="5"/>
  <c r="D1083" i="5"/>
  <c r="E1083" i="5"/>
  <c r="D1084" i="5"/>
  <c r="E1084" i="5"/>
  <c r="D1085" i="5"/>
  <c r="E1085" i="5"/>
  <c r="D1086" i="5"/>
  <c r="E1086" i="5"/>
  <c r="D1087" i="5"/>
  <c r="E1087" i="5"/>
  <c r="D1088" i="5"/>
  <c r="E1088" i="5"/>
  <c r="D1089" i="5"/>
  <c r="E1089" i="5"/>
  <c r="D1090" i="5"/>
  <c r="E1090" i="5"/>
  <c r="D1091" i="5"/>
  <c r="E1091" i="5"/>
  <c r="D1092" i="5"/>
  <c r="E1092" i="5"/>
  <c r="D1093" i="5"/>
  <c r="E1093" i="5"/>
  <c r="D1094" i="5"/>
  <c r="E1094" i="5"/>
  <c r="D1095" i="5"/>
  <c r="E1095" i="5"/>
  <c r="D1096" i="5"/>
  <c r="E1096" i="5"/>
  <c r="D1097" i="5"/>
  <c r="E1097" i="5"/>
  <c r="D1098" i="5"/>
  <c r="E1098" i="5"/>
  <c r="D1099" i="5"/>
  <c r="E1099" i="5"/>
  <c r="D1100" i="5"/>
  <c r="E1100" i="5"/>
  <c r="D1101" i="5"/>
  <c r="E1101" i="5"/>
  <c r="D1102" i="5"/>
  <c r="E1102" i="5"/>
  <c r="D1103" i="5"/>
  <c r="E1103" i="5"/>
  <c r="D1104" i="5"/>
  <c r="E1104" i="5"/>
  <c r="D1105" i="5"/>
  <c r="E1105" i="5"/>
  <c r="D1106" i="5"/>
  <c r="E1106" i="5"/>
  <c r="D1107" i="5"/>
  <c r="E1107" i="5"/>
  <c r="D1108" i="5"/>
  <c r="E1108" i="5"/>
  <c r="D1109" i="5"/>
  <c r="E1109" i="5"/>
  <c r="D1110" i="5"/>
  <c r="E1110" i="5"/>
  <c r="D1111" i="5"/>
  <c r="E1111" i="5"/>
  <c r="D1112" i="5"/>
  <c r="E1112" i="5"/>
  <c r="D1113" i="5"/>
  <c r="E1113" i="5"/>
  <c r="D1114" i="5"/>
  <c r="E1114" i="5"/>
  <c r="D1115" i="5"/>
  <c r="E1115" i="5"/>
  <c r="D1116" i="5"/>
  <c r="E1116" i="5"/>
  <c r="D1117" i="5"/>
  <c r="E1117" i="5"/>
  <c r="D1118" i="5"/>
  <c r="E1118" i="5"/>
  <c r="D1119" i="5"/>
  <c r="E1119" i="5"/>
  <c r="D1120" i="5"/>
  <c r="E1120" i="5"/>
  <c r="D1121" i="5"/>
  <c r="E1121" i="5"/>
  <c r="D1122" i="5"/>
  <c r="E1122" i="5"/>
  <c r="D1123" i="5"/>
  <c r="E1123" i="5"/>
  <c r="D1124" i="5"/>
  <c r="E1124" i="5"/>
  <c r="D1125" i="5"/>
  <c r="E1125" i="5"/>
  <c r="D1126" i="5"/>
  <c r="E1126" i="5"/>
  <c r="D1127" i="5"/>
  <c r="E1127" i="5"/>
  <c r="D1128" i="5"/>
  <c r="E1128" i="5"/>
  <c r="D1129" i="5"/>
  <c r="E1129" i="5"/>
  <c r="D1130" i="5"/>
  <c r="E1130" i="5"/>
  <c r="D1131" i="5"/>
  <c r="E1131" i="5"/>
  <c r="D1132" i="5"/>
  <c r="E1132" i="5"/>
  <c r="D1133" i="5"/>
  <c r="E1133" i="5"/>
  <c r="D1134" i="5"/>
  <c r="E1134" i="5"/>
  <c r="D1135" i="5"/>
  <c r="E1135" i="5"/>
  <c r="D1136" i="5"/>
  <c r="E1136" i="5"/>
  <c r="D1137" i="5"/>
  <c r="E1137" i="5"/>
  <c r="D1138" i="5"/>
  <c r="E1138" i="5"/>
  <c r="D1139" i="5"/>
  <c r="E1139" i="5"/>
  <c r="D1140" i="5"/>
  <c r="E1140" i="5"/>
  <c r="D1141" i="5"/>
  <c r="E1141" i="5"/>
  <c r="D1142" i="5"/>
  <c r="E1142" i="5"/>
  <c r="D1143" i="5"/>
  <c r="E1143" i="5"/>
  <c r="D1144" i="5"/>
  <c r="E1144" i="5"/>
  <c r="D1145" i="5"/>
  <c r="E1145" i="5"/>
  <c r="D1146" i="5"/>
  <c r="E1146" i="5"/>
  <c r="D1147" i="5"/>
  <c r="E1147" i="5"/>
  <c r="D1148" i="5"/>
  <c r="E1148" i="5"/>
  <c r="D1149" i="5"/>
  <c r="E1149" i="5"/>
  <c r="D1150" i="5"/>
  <c r="E1150" i="5"/>
  <c r="D1151" i="5"/>
  <c r="E1151" i="5"/>
  <c r="D1152" i="5"/>
  <c r="E1152" i="5"/>
  <c r="D1153" i="5"/>
  <c r="E1153" i="5"/>
  <c r="D1154" i="5"/>
  <c r="E1154" i="5"/>
  <c r="D1155" i="5"/>
  <c r="E1155" i="5"/>
  <c r="D1156" i="5"/>
  <c r="E1156" i="5"/>
  <c r="D1157" i="5"/>
  <c r="E1157" i="5"/>
  <c r="D1158" i="5"/>
  <c r="E1158" i="5"/>
  <c r="D1159" i="5"/>
  <c r="E1159" i="5"/>
  <c r="D1160" i="5"/>
  <c r="E1160" i="5"/>
  <c r="D1161" i="5"/>
  <c r="E1161" i="5"/>
  <c r="D1162" i="5"/>
  <c r="E1162" i="5"/>
  <c r="D1163" i="5"/>
  <c r="E1163" i="5"/>
  <c r="D1164" i="5"/>
  <c r="E1164" i="5"/>
  <c r="D1165" i="5"/>
  <c r="E1165" i="5"/>
  <c r="D1166" i="5"/>
  <c r="E1166" i="5"/>
  <c r="D1167" i="5"/>
  <c r="E1167" i="5"/>
  <c r="D1168" i="5"/>
  <c r="E1168" i="5"/>
  <c r="D1169" i="5"/>
  <c r="E1169" i="5"/>
  <c r="D1170" i="5"/>
  <c r="E1170" i="5"/>
  <c r="D1171" i="5"/>
  <c r="E1171" i="5"/>
  <c r="D1172" i="5"/>
  <c r="E1172" i="5"/>
  <c r="D1173" i="5"/>
  <c r="E1173" i="5"/>
  <c r="D1174" i="5"/>
  <c r="E1174" i="5"/>
  <c r="D1175" i="5"/>
  <c r="E1175" i="5"/>
  <c r="D1176" i="5"/>
  <c r="E1176" i="5"/>
  <c r="D1177" i="5"/>
  <c r="E1177" i="5"/>
  <c r="D1178" i="5"/>
  <c r="E1178" i="5"/>
  <c r="D1179" i="5"/>
  <c r="E1179" i="5"/>
  <c r="D1180" i="5"/>
  <c r="E1180" i="5"/>
  <c r="D1181" i="5"/>
  <c r="E1181" i="5"/>
  <c r="D1182" i="5"/>
  <c r="E1182" i="5"/>
  <c r="D1183" i="5"/>
  <c r="E1183" i="5"/>
  <c r="D1184" i="5"/>
  <c r="E1184" i="5"/>
  <c r="D1185" i="5"/>
  <c r="E1185" i="5"/>
  <c r="D1186" i="5"/>
  <c r="E1186" i="5"/>
  <c r="D1187" i="5"/>
  <c r="E1187" i="5"/>
  <c r="D1188" i="5"/>
  <c r="E1188" i="5"/>
  <c r="D1189" i="5"/>
  <c r="E1189" i="5"/>
  <c r="D1190" i="5"/>
  <c r="E1190" i="5"/>
  <c r="D1191" i="5"/>
  <c r="E1191" i="5"/>
  <c r="D1192" i="5"/>
  <c r="E1192" i="5"/>
  <c r="D1193" i="5"/>
  <c r="E1193" i="5"/>
  <c r="D1194" i="5"/>
  <c r="E1194" i="5"/>
  <c r="D1195" i="5"/>
  <c r="E1195" i="5"/>
  <c r="D1196" i="5"/>
  <c r="E1196" i="5"/>
  <c r="D1197" i="5"/>
  <c r="E1197" i="5"/>
  <c r="D1198" i="5"/>
  <c r="E1198" i="5"/>
  <c r="D1199" i="5"/>
  <c r="E1199" i="5"/>
  <c r="D1200" i="5"/>
  <c r="E1200" i="5"/>
  <c r="D1201" i="5"/>
  <c r="E1201" i="5"/>
  <c r="D1202" i="5"/>
  <c r="E1202" i="5"/>
  <c r="D1203" i="5"/>
  <c r="E1203" i="5"/>
  <c r="D1204" i="5"/>
  <c r="E1204" i="5"/>
  <c r="D1205" i="5"/>
  <c r="E1205" i="5"/>
  <c r="D1206" i="5"/>
  <c r="E1206" i="5"/>
  <c r="D1207" i="5"/>
  <c r="E1207" i="5"/>
  <c r="D1208" i="5"/>
  <c r="E1208" i="5"/>
  <c r="D1209" i="5"/>
  <c r="E1209" i="5"/>
  <c r="D1210" i="5"/>
  <c r="E1210" i="5"/>
  <c r="D1211" i="5"/>
  <c r="E1211" i="5"/>
  <c r="D1212" i="5"/>
  <c r="E1212" i="5"/>
  <c r="D1213" i="5"/>
  <c r="E1213" i="5"/>
  <c r="D1214" i="5"/>
  <c r="E1214" i="5"/>
  <c r="D1215" i="5"/>
  <c r="E1215" i="5"/>
  <c r="D1216" i="5"/>
  <c r="E1216" i="5"/>
  <c r="D1217" i="5"/>
  <c r="E1217" i="5"/>
  <c r="D1218" i="5"/>
  <c r="E1218" i="5"/>
  <c r="D1219" i="5"/>
  <c r="E1219" i="5"/>
  <c r="D1220" i="5"/>
  <c r="E1220" i="5"/>
  <c r="D1221" i="5"/>
  <c r="E1221" i="5"/>
  <c r="D1222" i="5"/>
  <c r="E1222" i="5"/>
  <c r="D1223" i="5"/>
  <c r="E1223" i="5"/>
  <c r="D1224" i="5"/>
  <c r="E1224" i="5"/>
  <c r="D1225" i="5"/>
  <c r="E1225" i="5"/>
  <c r="D1226" i="5"/>
  <c r="E1226" i="5"/>
  <c r="D1227" i="5"/>
  <c r="E1227" i="5"/>
  <c r="D1228" i="5"/>
  <c r="E1228" i="5"/>
  <c r="D1229" i="5"/>
  <c r="E1229" i="5"/>
  <c r="D1230" i="5"/>
  <c r="E1230" i="5"/>
  <c r="D1231" i="5"/>
  <c r="E1231" i="5"/>
  <c r="D1232" i="5"/>
  <c r="E1232" i="5"/>
  <c r="D1233" i="5"/>
  <c r="E1233" i="5"/>
  <c r="D1234" i="5"/>
  <c r="E1234" i="5"/>
  <c r="D1235" i="5"/>
  <c r="E1235" i="5"/>
  <c r="D1236" i="5"/>
  <c r="E1236" i="5"/>
  <c r="D1237" i="5"/>
  <c r="E1237" i="5"/>
  <c r="D1238" i="5"/>
  <c r="E1238" i="5"/>
  <c r="D1239" i="5"/>
  <c r="E1239" i="5"/>
  <c r="D1240" i="5"/>
  <c r="E1240" i="5"/>
  <c r="D1241" i="5"/>
  <c r="E1241" i="5"/>
  <c r="D1242" i="5"/>
  <c r="E1242" i="5"/>
  <c r="D1243" i="5"/>
  <c r="E1243" i="5"/>
  <c r="D1244" i="5"/>
  <c r="E1244" i="5"/>
  <c r="D1245" i="5"/>
  <c r="E1245" i="5"/>
  <c r="D1246" i="5"/>
  <c r="E1246" i="5"/>
  <c r="D1247" i="5"/>
  <c r="E1247" i="5"/>
  <c r="D1248" i="5"/>
  <c r="E1248" i="5"/>
  <c r="D1249" i="5"/>
  <c r="E1249" i="5"/>
  <c r="D1250" i="5"/>
  <c r="E1250" i="5"/>
  <c r="D1251" i="5"/>
  <c r="E1251" i="5"/>
  <c r="D1252" i="5"/>
  <c r="E1252" i="5"/>
  <c r="D1253" i="5"/>
  <c r="E1253" i="5"/>
  <c r="D1254" i="5"/>
  <c r="E1254" i="5"/>
  <c r="D1255" i="5"/>
  <c r="E1255" i="5"/>
  <c r="D1256" i="5"/>
  <c r="E1256" i="5"/>
  <c r="D1257" i="5"/>
  <c r="E1257" i="5"/>
  <c r="D1258" i="5"/>
  <c r="E1258" i="5"/>
  <c r="D1259" i="5"/>
  <c r="E1259" i="5"/>
  <c r="D1260" i="5"/>
  <c r="E1260" i="5"/>
  <c r="D1261" i="5"/>
  <c r="E1261" i="5"/>
  <c r="D1262" i="5"/>
  <c r="E1262" i="5"/>
  <c r="D1263" i="5"/>
  <c r="E1263" i="5"/>
  <c r="D1264" i="5"/>
  <c r="E1264" i="5"/>
  <c r="D1265" i="5"/>
  <c r="E1265" i="5"/>
  <c r="D1266" i="5"/>
  <c r="E1266" i="5"/>
  <c r="D1267" i="5"/>
  <c r="E1267" i="5"/>
  <c r="D1268" i="5"/>
  <c r="E1268" i="5"/>
  <c r="D1269" i="5"/>
  <c r="E1269" i="5"/>
  <c r="D1270" i="5"/>
  <c r="E1270" i="5"/>
  <c r="D1271" i="5"/>
  <c r="E1271" i="5"/>
  <c r="D1272" i="5"/>
  <c r="E1272" i="5"/>
  <c r="D1273" i="5"/>
  <c r="E1273" i="5"/>
  <c r="D1274" i="5"/>
  <c r="E1274" i="5"/>
  <c r="D1275" i="5"/>
  <c r="E1275" i="5"/>
  <c r="D1276" i="5"/>
  <c r="E1276" i="5"/>
  <c r="D1277" i="5"/>
  <c r="E1277" i="5"/>
  <c r="D1278" i="5"/>
  <c r="E1278" i="5"/>
  <c r="D1279" i="5"/>
  <c r="E1279" i="5"/>
  <c r="D1280" i="5"/>
  <c r="E1280" i="5"/>
  <c r="D1281" i="5"/>
  <c r="E1281" i="5"/>
  <c r="D1282" i="5"/>
  <c r="E1282" i="5"/>
  <c r="D1283" i="5"/>
  <c r="E1283" i="5"/>
  <c r="D1284" i="5"/>
  <c r="E1284" i="5"/>
  <c r="D1285" i="5"/>
  <c r="E1285" i="5"/>
  <c r="D1286" i="5"/>
  <c r="E1286" i="5"/>
  <c r="D1287" i="5"/>
  <c r="E1287" i="5"/>
  <c r="D1288" i="5"/>
  <c r="E1288" i="5"/>
  <c r="D1289" i="5"/>
  <c r="E1289" i="5"/>
  <c r="D1290" i="5"/>
  <c r="E1290" i="5"/>
  <c r="D1291" i="5"/>
  <c r="E1291" i="5"/>
  <c r="D1292" i="5"/>
  <c r="E1292" i="5"/>
  <c r="D1293" i="5"/>
  <c r="E1293" i="5"/>
  <c r="D1294" i="5"/>
  <c r="E1294" i="5"/>
  <c r="D1295" i="5"/>
  <c r="E1295" i="5"/>
  <c r="D1296" i="5"/>
  <c r="E1296" i="5"/>
  <c r="D1297" i="5"/>
  <c r="E1297" i="5"/>
  <c r="D1298" i="5"/>
  <c r="E1298" i="5"/>
  <c r="D1299" i="5"/>
  <c r="E1299" i="5"/>
  <c r="D1300" i="5"/>
  <c r="E1300" i="5"/>
  <c r="D1301" i="5"/>
  <c r="E1301" i="5"/>
  <c r="D1302" i="5"/>
  <c r="E1302" i="5"/>
  <c r="D1303" i="5"/>
  <c r="E1303" i="5"/>
  <c r="D1304" i="5"/>
  <c r="E1304" i="5"/>
  <c r="D1305" i="5"/>
  <c r="E1305" i="5"/>
  <c r="D1306" i="5"/>
  <c r="E1306" i="5"/>
  <c r="D1307" i="5"/>
  <c r="E1307" i="5"/>
  <c r="D1308" i="5"/>
  <c r="E1308" i="5"/>
  <c r="D1309" i="5"/>
  <c r="E1309" i="5"/>
  <c r="D1310" i="5"/>
  <c r="E1310" i="5"/>
  <c r="D1311" i="5"/>
  <c r="E1311" i="5"/>
  <c r="D1312" i="5"/>
  <c r="E1312" i="5"/>
  <c r="D1313" i="5"/>
  <c r="E1313" i="5"/>
  <c r="D1314" i="5"/>
  <c r="E1314" i="5"/>
  <c r="D1315" i="5"/>
  <c r="E1315" i="5"/>
  <c r="D1316" i="5"/>
  <c r="E1316" i="5"/>
  <c r="D1317" i="5"/>
  <c r="E1317" i="5"/>
  <c r="D1318" i="5"/>
  <c r="E1318" i="5"/>
  <c r="D1319" i="5"/>
  <c r="E1319" i="5"/>
  <c r="D1320" i="5"/>
  <c r="E1320" i="5"/>
  <c r="D1321" i="5"/>
  <c r="E1321" i="5"/>
  <c r="D1322" i="5"/>
  <c r="E1322" i="5"/>
  <c r="D1323" i="5"/>
  <c r="E1323" i="5"/>
  <c r="D1324" i="5"/>
  <c r="E1324" i="5"/>
  <c r="D1325" i="5"/>
  <c r="E1325" i="5"/>
  <c r="D1326" i="5"/>
  <c r="E1326" i="5"/>
  <c r="D1327" i="5"/>
  <c r="E1327" i="5"/>
  <c r="D1328" i="5"/>
  <c r="E1328" i="5"/>
  <c r="D1329" i="5"/>
  <c r="E1329" i="5"/>
  <c r="D1330" i="5"/>
  <c r="E1330" i="5"/>
  <c r="D1331" i="5"/>
  <c r="E1331" i="5"/>
  <c r="D1332" i="5"/>
  <c r="E1332" i="5"/>
  <c r="D1333" i="5"/>
  <c r="E1333" i="5"/>
  <c r="D1334" i="5"/>
  <c r="E1334" i="5"/>
  <c r="D1335" i="5"/>
  <c r="E1335" i="5"/>
  <c r="D1336" i="5"/>
  <c r="E1336" i="5"/>
  <c r="D1337" i="5"/>
  <c r="E1337" i="5"/>
  <c r="D1338" i="5"/>
  <c r="E1338" i="5"/>
  <c r="D1339" i="5"/>
  <c r="E1339" i="5"/>
  <c r="D1340" i="5"/>
  <c r="E1340" i="5"/>
  <c r="D1341" i="5"/>
  <c r="E1341" i="5"/>
  <c r="D1342" i="5"/>
  <c r="E1342" i="5"/>
  <c r="D1343" i="5"/>
  <c r="E1343" i="5"/>
  <c r="D1344" i="5"/>
  <c r="E1344" i="5"/>
  <c r="D1345" i="5"/>
  <c r="E1345" i="5"/>
  <c r="D1346" i="5"/>
  <c r="E1346" i="5"/>
  <c r="D1347" i="5"/>
  <c r="E1347" i="5"/>
  <c r="D1348" i="5"/>
  <c r="E1348" i="5"/>
  <c r="D1349" i="5"/>
  <c r="E1349" i="5"/>
  <c r="D1350" i="5"/>
  <c r="E1350" i="5"/>
  <c r="D1351" i="5"/>
  <c r="E1351" i="5"/>
  <c r="D1352" i="5"/>
  <c r="E1352" i="5"/>
  <c r="D1353" i="5"/>
  <c r="E1353" i="5"/>
  <c r="D1354" i="5"/>
  <c r="E1354" i="5"/>
  <c r="D1355" i="5"/>
  <c r="E1355" i="5"/>
  <c r="D1356" i="5"/>
  <c r="E1356" i="5"/>
  <c r="D1357" i="5"/>
  <c r="E1357" i="5"/>
  <c r="D1358" i="5"/>
  <c r="E1358" i="5"/>
  <c r="D1359" i="5"/>
  <c r="E1359" i="5"/>
  <c r="D1360" i="5"/>
  <c r="E1360" i="5"/>
  <c r="D1361" i="5"/>
  <c r="E1361" i="5"/>
  <c r="D1362" i="5"/>
  <c r="E1362" i="5"/>
  <c r="D1363" i="5"/>
  <c r="E1363" i="5"/>
  <c r="D1364" i="5"/>
  <c r="E1364" i="5"/>
  <c r="D1365" i="5"/>
  <c r="E1365" i="5"/>
  <c r="D1366" i="5"/>
  <c r="E1366" i="5"/>
  <c r="D1367" i="5"/>
  <c r="E1367" i="5"/>
  <c r="D1368" i="5"/>
  <c r="E1368" i="5"/>
  <c r="D1369" i="5"/>
  <c r="E1369" i="5"/>
  <c r="D1370" i="5"/>
  <c r="E1370" i="5"/>
  <c r="D1371" i="5"/>
  <c r="E1371" i="5"/>
  <c r="D1372" i="5"/>
  <c r="E1372" i="5"/>
  <c r="D1373" i="5"/>
  <c r="E1373" i="5"/>
  <c r="D1374" i="5"/>
  <c r="E1374" i="5"/>
  <c r="D1375" i="5"/>
  <c r="E1375" i="5"/>
  <c r="D1376" i="5"/>
  <c r="E1376" i="5"/>
  <c r="D1377" i="5"/>
  <c r="E1377" i="5"/>
  <c r="D1378" i="5"/>
  <c r="E1378" i="5"/>
  <c r="D1379" i="5"/>
  <c r="E1379" i="5"/>
  <c r="D1380" i="5"/>
  <c r="E1380" i="5"/>
  <c r="D1381" i="5"/>
  <c r="E1381" i="5"/>
  <c r="D1382" i="5"/>
  <c r="E1382" i="5"/>
  <c r="D1383" i="5"/>
  <c r="E1383" i="5"/>
  <c r="D1384" i="5"/>
  <c r="E1384" i="5"/>
  <c r="D1385" i="5"/>
  <c r="E1385" i="5"/>
  <c r="D1386" i="5"/>
  <c r="E1386" i="5"/>
  <c r="D1387" i="5"/>
  <c r="E1387" i="5"/>
  <c r="D1388" i="5"/>
  <c r="E1388" i="5"/>
  <c r="D1389" i="5"/>
  <c r="E1389" i="5"/>
  <c r="D1390" i="5"/>
  <c r="E1390" i="5"/>
  <c r="D1391" i="5"/>
  <c r="E1391" i="5"/>
  <c r="D1392" i="5"/>
  <c r="E1392" i="5"/>
  <c r="D1393" i="5"/>
  <c r="E1393" i="5"/>
  <c r="D1394" i="5"/>
  <c r="E1394" i="5"/>
  <c r="D1395" i="5"/>
  <c r="E1395" i="5"/>
  <c r="D1396" i="5"/>
  <c r="E1396" i="5"/>
  <c r="D1397" i="5"/>
  <c r="E1397" i="5"/>
  <c r="D1398" i="5"/>
  <c r="E1398" i="5"/>
  <c r="D1399" i="5"/>
  <c r="E1399" i="5"/>
  <c r="D1400" i="5"/>
  <c r="E1400" i="5"/>
  <c r="D1401" i="5"/>
  <c r="E1401" i="5"/>
  <c r="D1402" i="5"/>
  <c r="E1402" i="5"/>
  <c r="D1403" i="5"/>
  <c r="E1403" i="5"/>
  <c r="D1404" i="5"/>
  <c r="E1404" i="5"/>
  <c r="D1405" i="5"/>
  <c r="E1405" i="5"/>
  <c r="D1406" i="5"/>
  <c r="E1406" i="5"/>
  <c r="D1407" i="5"/>
  <c r="E1407" i="5"/>
  <c r="D1408" i="5"/>
  <c r="E1408" i="5"/>
  <c r="D1409" i="5"/>
  <c r="E1409" i="5"/>
  <c r="D1410" i="5"/>
  <c r="E1410" i="5"/>
  <c r="D1411" i="5"/>
  <c r="E1411" i="5"/>
  <c r="D1412" i="5"/>
  <c r="E1412" i="5"/>
  <c r="D1413" i="5"/>
  <c r="E1413" i="5"/>
  <c r="D1414" i="5"/>
  <c r="E1414" i="5"/>
  <c r="D1415" i="5"/>
  <c r="E1415" i="5"/>
  <c r="D1416" i="5"/>
  <c r="E1416" i="5"/>
  <c r="D1417" i="5"/>
  <c r="E1417" i="5"/>
  <c r="D1418" i="5"/>
  <c r="E1418" i="5"/>
  <c r="D1419" i="5"/>
  <c r="E1419" i="5"/>
  <c r="D1420" i="5"/>
  <c r="E1420" i="5"/>
  <c r="D1421" i="5"/>
  <c r="E1421" i="5"/>
  <c r="D1422" i="5"/>
  <c r="E1422" i="5"/>
  <c r="D1423" i="5"/>
  <c r="E1423" i="5"/>
  <c r="D1424" i="5"/>
  <c r="E1424" i="5"/>
  <c r="D1425" i="5"/>
  <c r="E1425" i="5"/>
  <c r="D1426" i="5"/>
  <c r="E1426" i="5"/>
  <c r="D1427" i="5"/>
  <c r="E1427" i="5"/>
  <c r="D1428" i="5"/>
  <c r="E1428" i="5"/>
  <c r="D1429" i="5"/>
  <c r="E1429" i="5"/>
  <c r="D1430" i="5"/>
  <c r="E1430" i="5"/>
  <c r="D1431" i="5"/>
  <c r="E1431" i="5"/>
  <c r="D1432" i="5"/>
  <c r="E1432" i="5"/>
  <c r="D1433" i="5"/>
  <c r="E1433" i="5"/>
  <c r="D1434" i="5"/>
  <c r="E1434" i="5"/>
  <c r="D1435" i="5"/>
  <c r="E1435" i="5"/>
  <c r="D1436" i="5"/>
  <c r="E1436" i="5"/>
  <c r="D1437" i="5"/>
  <c r="E1437" i="5"/>
  <c r="D1438" i="5"/>
  <c r="E1438" i="5"/>
  <c r="D1439" i="5"/>
  <c r="E1439" i="5"/>
  <c r="D1440" i="5"/>
  <c r="E1440" i="5"/>
  <c r="D1441" i="5"/>
  <c r="E1441" i="5"/>
  <c r="D1442" i="5"/>
  <c r="E1442" i="5"/>
  <c r="D1443" i="5"/>
  <c r="E1443" i="5"/>
  <c r="D1444" i="5"/>
  <c r="E1444" i="5"/>
  <c r="D1445" i="5"/>
  <c r="E1445" i="5"/>
  <c r="D1446" i="5"/>
  <c r="E1446" i="5"/>
  <c r="D1447" i="5"/>
  <c r="E1447" i="5"/>
  <c r="D1448" i="5"/>
  <c r="E1448" i="5"/>
  <c r="D1449" i="5"/>
  <c r="E1449" i="5"/>
  <c r="D1450" i="5"/>
  <c r="E1450" i="5"/>
  <c r="D1451" i="5"/>
  <c r="E1451" i="5"/>
  <c r="D1452" i="5"/>
  <c r="E1452" i="5"/>
  <c r="D1453" i="5"/>
  <c r="E1453" i="5"/>
  <c r="D1454" i="5"/>
  <c r="E1454" i="5"/>
  <c r="D1455" i="5"/>
  <c r="E1455" i="5"/>
  <c r="D1456" i="5"/>
  <c r="E1456" i="5"/>
  <c r="D1457" i="5"/>
  <c r="E1457" i="5"/>
  <c r="D1458" i="5"/>
  <c r="E1458" i="5"/>
  <c r="D1459" i="5"/>
  <c r="E1459" i="5"/>
  <c r="D1460" i="5"/>
  <c r="E1460" i="5"/>
  <c r="D1461" i="5"/>
  <c r="E1461" i="5"/>
  <c r="D1462" i="5"/>
  <c r="E1462" i="5"/>
  <c r="D1463" i="5"/>
  <c r="E1463" i="5"/>
  <c r="D1464" i="5"/>
  <c r="E1464" i="5"/>
  <c r="D1465" i="5"/>
  <c r="E1465" i="5"/>
  <c r="D1466" i="5"/>
  <c r="E1466" i="5"/>
  <c r="D1467" i="5"/>
  <c r="E1467" i="5"/>
  <c r="D1468" i="5"/>
  <c r="E1468" i="5"/>
  <c r="D1469" i="5"/>
  <c r="E1469" i="5"/>
  <c r="D1470" i="5"/>
  <c r="E1470" i="5"/>
  <c r="D1471" i="5"/>
  <c r="E1471" i="5"/>
  <c r="D1472" i="5"/>
  <c r="E1472" i="5"/>
  <c r="D1473" i="5"/>
  <c r="E1473" i="5"/>
  <c r="D1474" i="5"/>
  <c r="E1474" i="5"/>
  <c r="D1475" i="5"/>
  <c r="E1475" i="5"/>
  <c r="D1476" i="5"/>
  <c r="E1476" i="5"/>
  <c r="D1477" i="5"/>
  <c r="E1477" i="5"/>
  <c r="D1478" i="5"/>
  <c r="E1478" i="5"/>
  <c r="D1479" i="5"/>
  <c r="E1479" i="5"/>
  <c r="D1480" i="5"/>
  <c r="E1480" i="5"/>
  <c r="D1481" i="5"/>
  <c r="E1481" i="5"/>
  <c r="D1482" i="5"/>
  <c r="E1482" i="5"/>
  <c r="D1483" i="5"/>
  <c r="E1483" i="5"/>
  <c r="D1484" i="5"/>
  <c r="E1484" i="5"/>
  <c r="D1485" i="5"/>
  <c r="E1485" i="5"/>
  <c r="D1486" i="5"/>
  <c r="E1486" i="5"/>
  <c r="D1487" i="5"/>
  <c r="E1487" i="5"/>
  <c r="D1488" i="5"/>
  <c r="E1488" i="5"/>
  <c r="D1489" i="5"/>
  <c r="E1489" i="5"/>
  <c r="D1490" i="5"/>
  <c r="E1490" i="5"/>
  <c r="D1491" i="5"/>
  <c r="E1491" i="5"/>
  <c r="D1492" i="5"/>
  <c r="E1492" i="5"/>
  <c r="D1493" i="5"/>
  <c r="E1493" i="5"/>
  <c r="E2" i="5"/>
  <c r="D2" i="5"/>
  <c r="I499" i="12" l="1"/>
  <c r="I392" i="12"/>
  <c r="I194" i="12"/>
  <c r="I226" i="12"/>
  <c r="I229" i="12"/>
  <c r="I254" i="12"/>
  <c r="I351" i="12"/>
  <c r="I434" i="12"/>
  <c r="I447" i="12"/>
  <c r="I458" i="12"/>
  <c r="I548" i="12"/>
  <c r="I404" i="12"/>
  <c r="I178" i="12"/>
  <c r="I202" i="12"/>
  <c r="I210" i="12"/>
  <c r="I237" i="12"/>
  <c r="I274" i="12"/>
  <c r="I375" i="12"/>
  <c r="I480" i="12"/>
  <c r="I398" i="12"/>
  <c r="I410" i="12"/>
  <c r="I171" i="12"/>
  <c r="I186" i="12"/>
  <c r="I228" i="12"/>
  <c r="I304" i="12"/>
  <c r="I321" i="12"/>
  <c r="I348" i="12"/>
  <c r="I436" i="12"/>
  <c r="I542" i="12"/>
  <c r="I267" i="12"/>
  <c r="I312" i="12"/>
  <c r="I346" i="12"/>
  <c r="I373" i="12"/>
  <c r="I427" i="12"/>
  <c r="I442" i="12"/>
  <c r="I468" i="12"/>
  <c r="I235" i="12"/>
  <c r="I462" i="12"/>
  <c r="I522" i="12"/>
  <c r="I564" i="12"/>
  <c r="I372" i="12"/>
  <c r="I507" i="12"/>
  <c r="I536" i="12"/>
  <c r="I183" i="12"/>
  <c r="I195" i="12"/>
  <c r="I199" i="12"/>
  <c r="I209" i="12"/>
  <c r="I242" i="12"/>
  <c r="I358" i="12"/>
  <c r="I379" i="12"/>
  <c r="I477" i="12"/>
  <c r="I484" i="12"/>
  <c r="I511" i="12"/>
  <c r="I547" i="12"/>
  <c r="I407" i="12"/>
  <c r="I220" i="12"/>
  <c r="I240" i="12"/>
  <c r="I255" i="12"/>
  <c r="I258" i="12"/>
  <c r="I278" i="12"/>
  <c r="I292" i="12"/>
  <c r="I320" i="12"/>
  <c r="I387" i="12"/>
  <c r="I454" i="12"/>
  <c r="I510" i="12"/>
  <c r="I535" i="12"/>
  <c r="I539" i="12"/>
  <c r="I541" i="12"/>
  <c r="I558" i="12"/>
  <c r="I250" i="12"/>
  <c r="I277" i="12"/>
  <c r="I329" i="12"/>
  <c r="I352" i="12"/>
  <c r="J352" i="12" s="1"/>
  <c r="I441" i="12"/>
  <c r="I461" i="12"/>
  <c r="I481" i="12"/>
  <c r="J481" i="12" s="1"/>
  <c r="I504" i="12"/>
  <c r="I509" i="12"/>
  <c r="I532" i="12"/>
  <c r="I217" i="12"/>
  <c r="I232" i="12"/>
  <c r="I276" i="12"/>
  <c r="I516" i="12"/>
  <c r="I342" i="12"/>
  <c r="I253" i="12"/>
  <c r="I384" i="12"/>
  <c r="I490" i="12"/>
  <c r="I495" i="12"/>
  <c r="I381" i="12"/>
  <c r="I176" i="12"/>
  <c r="I356" i="12"/>
  <c r="I257" i="12"/>
  <c r="I275" i="12"/>
  <c r="I297" i="12"/>
  <c r="I249" i="12"/>
  <c r="I389" i="12"/>
  <c r="I285" i="12"/>
  <c r="I197" i="12"/>
  <c r="I341" i="12"/>
  <c r="I299" i="12"/>
  <c r="I496" i="12"/>
  <c r="I561" i="12"/>
  <c r="I502" i="12"/>
  <c r="I213" i="12"/>
  <c r="I368" i="12"/>
  <c r="I272" i="12"/>
  <c r="I328" i="12"/>
  <c r="I246" i="12"/>
  <c r="I203" i="12"/>
  <c r="J203" i="12" s="1"/>
  <c r="I168" i="12"/>
  <c r="I460" i="12"/>
  <c r="I554" i="12"/>
  <c r="I493" i="12"/>
  <c r="I438" i="12"/>
  <c r="I578" i="12"/>
  <c r="I534" i="12"/>
  <c r="I383" i="12"/>
  <c r="I181" i="12"/>
  <c r="I323" i="12"/>
  <c r="I371" i="12"/>
  <c r="I337" i="12"/>
  <c r="I245" i="12"/>
  <c r="I574" i="12"/>
  <c r="I418" i="12"/>
  <c r="I443" i="12"/>
  <c r="I576" i="12"/>
  <c r="I270" i="12"/>
  <c r="I390" i="12"/>
  <c r="I357" i="12"/>
  <c r="I393" i="12"/>
  <c r="I408" i="12"/>
  <c r="I262" i="12"/>
  <c r="I388" i="12"/>
  <c r="I338" i="12"/>
  <c r="I225" i="12"/>
  <c r="J226" i="12" s="1"/>
  <c r="I537" i="12"/>
  <c r="I518" i="12"/>
  <c r="I545" i="12"/>
  <c r="I467" i="12"/>
  <c r="I423" i="12"/>
  <c r="I463" i="12"/>
  <c r="I241" i="12"/>
  <c r="I268" i="12"/>
  <c r="I399" i="12"/>
  <c r="J399" i="12" s="1"/>
  <c r="I179" i="12"/>
  <c r="J179" i="12" s="1"/>
  <c r="I286" i="12"/>
  <c r="I243" i="12"/>
  <c r="I413" i="12"/>
  <c r="I291" i="12"/>
  <c r="I459" i="12"/>
  <c r="J459" i="12" s="1"/>
  <c r="I424" i="12"/>
  <c r="I192" i="12"/>
  <c r="I214" i="12"/>
  <c r="I376" i="12"/>
  <c r="I369" i="12"/>
  <c r="I360" i="12"/>
  <c r="I334" i="12"/>
  <c r="I370" i="12"/>
  <c r="I380" i="12"/>
  <c r="I396" i="12"/>
  <c r="I204" i="12"/>
  <c r="I315" i="12"/>
  <c r="I411" i="12"/>
  <c r="J411" i="12" s="1"/>
  <c r="I223" i="12"/>
  <c r="I283" i="12"/>
  <c r="I550" i="12"/>
  <c r="I567" i="12"/>
  <c r="I531" i="12"/>
  <c r="I520" i="12"/>
  <c r="I487" i="12"/>
  <c r="I452" i="12"/>
  <c r="I457" i="12"/>
  <c r="I374" i="12"/>
  <c r="J374" i="12" s="1"/>
  <c r="I361" i="12"/>
  <c r="I303" i="12"/>
  <c r="I279" i="12"/>
  <c r="I395" i="12"/>
  <c r="I266" i="12"/>
  <c r="I339" i="12"/>
  <c r="I528" i="12"/>
  <c r="I562" i="12"/>
  <c r="I538" i="12"/>
  <c r="I169" i="12"/>
  <c r="I187" i="12"/>
  <c r="J187" i="12" s="1"/>
  <c r="I513" i="12"/>
  <c r="I311" i="12"/>
  <c r="I308" i="12"/>
  <c r="I239" i="12"/>
  <c r="I382" i="12"/>
  <c r="I401" i="12"/>
  <c r="I256" i="12"/>
  <c r="I367" i="12"/>
  <c r="I553" i="12"/>
  <c r="I565" i="12"/>
  <c r="I508" i="12"/>
  <c r="I503" i="12"/>
  <c r="I573" i="12"/>
  <c r="I416" i="12"/>
  <c r="I425" i="12"/>
  <c r="I405" i="12"/>
  <c r="J405" i="12" s="1"/>
  <c r="I294" i="12"/>
  <c r="I184" i="12"/>
  <c r="I324" i="12"/>
  <c r="I332" i="12"/>
  <c r="I514" i="12"/>
  <c r="I571" i="12"/>
  <c r="I445" i="12"/>
  <c r="I570" i="12"/>
  <c r="I435" i="12"/>
  <c r="I464" i="12"/>
  <c r="I345" i="12"/>
  <c r="I252" i="12"/>
  <c r="I349" i="12"/>
  <c r="I465" i="12"/>
  <c r="I385" i="12"/>
  <c r="I575" i="12"/>
  <c r="I543" i="12"/>
  <c r="I512" i="12"/>
  <c r="I478" i="12"/>
  <c r="I453" i="12"/>
  <c r="I491" i="12"/>
  <c r="I426" i="12"/>
  <c r="I437" i="12"/>
  <c r="I440" i="12"/>
  <c r="I415" i="12"/>
  <c r="I406" i="12"/>
  <c r="I394" i="12"/>
  <c r="I330" i="12"/>
  <c r="I354" i="12"/>
  <c r="I350" i="12"/>
  <c r="I362" i="12"/>
  <c r="I325" i="12"/>
  <c r="I364" i="12"/>
  <c r="I549" i="12"/>
  <c r="I546" i="12"/>
  <c r="I521" i="12"/>
  <c r="I433" i="12"/>
  <c r="I429" i="12"/>
  <c r="I431" i="12"/>
  <c r="I391" i="12"/>
  <c r="I566" i="12"/>
  <c r="I540" i="12"/>
  <c r="I533" i="12"/>
  <c r="I517" i="12"/>
  <c r="I466" i="12"/>
  <c r="I422" i="12"/>
  <c r="I417" i="12"/>
  <c r="I414" i="12"/>
  <c r="I409" i="12"/>
  <c r="I347" i="12"/>
  <c r="I322" i="12"/>
  <c r="I559" i="12"/>
  <c r="I519" i="12"/>
  <c r="I470" i="12"/>
  <c r="I476" i="12"/>
  <c r="I439" i="12"/>
  <c r="I326" i="12"/>
  <c r="I492" i="12"/>
  <c r="I526" i="12"/>
  <c r="I497" i="12"/>
  <c r="I479" i="12"/>
  <c r="I485" i="12"/>
  <c r="I451" i="12"/>
  <c r="I432" i="12"/>
  <c r="I271" i="12"/>
  <c r="I386" i="12"/>
  <c r="I557" i="12"/>
  <c r="I568" i="12"/>
  <c r="I524" i="12"/>
  <c r="I515" i="12"/>
  <c r="I489" i="12"/>
  <c r="I498" i="12"/>
  <c r="I430" i="12"/>
  <c r="I317" i="12"/>
  <c r="I335" i="12"/>
  <c r="I551" i="12"/>
  <c r="I420" i="12"/>
  <c r="I530" i="12"/>
  <c r="I529" i="12"/>
  <c r="I483" i="12"/>
  <c r="I444" i="12"/>
  <c r="I421" i="12"/>
  <c r="I403" i="12"/>
  <c r="I378" i="12"/>
  <c r="I359" i="12"/>
  <c r="I238" i="12"/>
  <c r="I572" i="12"/>
  <c r="I556" i="12"/>
  <c r="I486" i="12"/>
  <c r="I469" i="12"/>
  <c r="I569" i="12"/>
  <c r="I552" i="12"/>
  <c r="I544" i="12"/>
  <c r="I500" i="12"/>
  <c r="I488" i="12"/>
  <c r="I455" i="12"/>
  <c r="I450" i="12"/>
  <c r="I446" i="12"/>
  <c r="I365" i="12"/>
  <c r="I363" i="12"/>
  <c r="I494" i="12"/>
  <c r="I471" i="12"/>
  <c r="I449" i="12"/>
  <c r="I273" i="12"/>
  <c r="I198" i="12"/>
  <c r="I180" i="12"/>
  <c r="I207" i="12"/>
  <c r="I473" i="12"/>
  <c r="I173" i="12"/>
  <c r="I474" i="12"/>
  <c r="I456" i="12"/>
  <c r="I419" i="12"/>
  <c r="I260" i="12"/>
  <c r="I353" i="12"/>
  <c r="I290" i="12"/>
  <c r="I289" i="12"/>
  <c r="I269" i="12"/>
  <c r="I216" i="12"/>
  <c r="I211" i="12"/>
  <c r="J211" i="12" s="1"/>
  <c r="I170" i="12"/>
  <c r="I305" i="12"/>
  <c r="J305" i="12" s="1"/>
  <c r="I212" i="12"/>
  <c r="I402" i="12"/>
  <c r="I482" i="12"/>
  <c r="I428" i="12"/>
  <c r="J428" i="12" s="1"/>
  <c r="I366" i="12"/>
  <c r="I336" i="12"/>
  <c r="I307" i="12"/>
  <c r="I280" i="12"/>
  <c r="I327" i="12"/>
  <c r="I215" i="12"/>
  <c r="J215" i="12" s="1"/>
  <c r="I208" i="12"/>
  <c r="I182" i="12"/>
  <c r="I300" i="12"/>
  <c r="I230" i="12"/>
  <c r="J230" i="12" s="1"/>
  <c r="I505" i="12"/>
  <c r="I284" i="12"/>
  <c r="I259" i="12"/>
  <c r="I264" i="12"/>
  <c r="I222" i="12"/>
  <c r="I177" i="12"/>
  <c r="I175" i="12"/>
  <c r="I331" i="12"/>
  <c r="I313" i="12"/>
  <c r="J313" i="12" s="1"/>
  <c r="I188" i="12"/>
  <c r="I400" i="12"/>
  <c r="I314" i="12"/>
  <c r="I333" i="12"/>
  <c r="I298" i="12"/>
  <c r="I310" i="12"/>
  <c r="I319" i="12"/>
  <c r="I219" i="12"/>
  <c r="I191" i="12"/>
  <c r="I185" i="12"/>
  <c r="I174" i="12"/>
  <c r="I189" i="12"/>
  <c r="I527" i="12"/>
  <c r="I293" i="12"/>
  <c r="I397" i="12"/>
  <c r="I302" i="12"/>
  <c r="I282" i="12"/>
  <c r="I227" i="12"/>
  <c r="I233" i="12"/>
  <c r="I301" i="12"/>
  <c r="I205" i="12"/>
  <c r="I563" i="12"/>
  <c r="I577" i="12"/>
  <c r="I343" i="12"/>
  <c r="J343" i="12" s="1"/>
  <c r="I355" i="12"/>
  <c r="I296" i="12"/>
  <c r="I265" i="12"/>
  <c r="I251" i="12"/>
  <c r="I236" i="12"/>
  <c r="J236" i="12" s="1"/>
  <c r="I200" i="12"/>
  <c r="I244" i="12"/>
  <c r="I231" i="12"/>
  <c r="I555" i="12"/>
  <c r="I501" i="12"/>
  <c r="I472" i="12"/>
  <c r="I448" i="12"/>
  <c r="I344" i="12"/>
  <c r="I261" i="12"/>
  <c r="I281" i="12"/>
  <c r="I218" i="12"/>
  <c r="I560" i="12"/>
  <c r="I525" i="12"/>
  <c r="I506" i="12"/>
  <c r="I412" i="12"/>
  <c r="I377" i="12"/>
  <c r="I287" i="12"/>
  <c r="I306" i="12"/>
  <c r="I295" i="12"/>
  <c r="I248" i="12"/>
  <c r="I263" i="12"/>
  <c r="I523" i="12"/>
  <c r="I475" i="12"/>
  <c r="I340" i="12"/>
  <c r="I316" i="12"/>
  <c r="I318" i="12"/>
  <c r="I288" i="12"/>
  <c r="I234" i="12"/>
  <c r="I190" i="12"/>
  <c r="I196" i="12"/>
  <c r="I172" i="12"/>
  <c r="I193" i="12"/>
  <c r="I309" i="12"/>
  <c r="I221" i="12"/>
  <c r="I201" i="12"/>
  <c r="I224" i="12"/>
  <c r="I206" i="12"/>
  <c r="I247" i="12"/>
  <c r="B35" i="12"/>
  <c r="C35" i="12"/>
  <c r="D35" i="12"/>
  <c r="E35" i="12"/>
  <c r="A35" i="12"/>
  <c r="A1" i="13" s="1"/>
  <c r="D82" i="9"/>
  <c r="I166" i="12"/>
  <c r="I165" i="12"/>
  <c r="I164" i="12"/>
  <c r="I163" i="12"/>
  <c r="I161" i="12"/>
  <c r="I154" i="12"/>
  <c r="I153" i="12"/>
  <c r="I152" i="12"/>
  <c r="I151" i="12"/>
  <c r="I150" i="12"/>
  <c r="I148" i="12"/>
  <c r="I146" i="12"/>
  <c r="I141" i="12"/>
  <c r="I139" i="12"/>
  <c r="I137" i="12"/>
  <c r="I136" i="12"/>
  <c r="I135" i="12"/>
  <c r="I134" i="12"/>
  <c r="I130" i="12"/>
  <c r="I129" i="12"/>
  <c r="I128" i="12"/>
  <c r="I127" i="12"/>
  <c r="I125" i="12"/>
  <c r="I123" i="12"/>
  <c r="I119" i="12"/>
  <c r="I118" i="12"/>
  <c r="I117" i="12"/>
  <c r="I116" i="12"/>
  <c r="I115" i="12"/>
  <c r="I114" i="12"/>
  <c r="I113" i="12"/>
  <c r="I112" i="12"/>
  <c r="I111" i="12"/>
  <c r="I109" i="12"/>
  <c r="I108" i="12"/>
  <c r="I106" i="12"/>
  <c r="I105" i="12"/>
  <c r="I104" i="12"/>
  <c r="I103" i="12"/>
  <c r="I101" i="12"/>
  <c r="I99" i="12"/>
  <c r="I98" i="12"/>
  <c r="I97" i="12"/>
  <c r="I94" i="12"/>
  <c r="I93" i="12"/>
  <c r="I92" i="12"/>
  <c r="I91" i="12"/>
  <c r="I90" i="12"/>
  <c r="I89" i="12"/>
  <c r="I87" i="12"/>
  <c r="I82" i="12"/>
  <c r="I81" i="12"/>
  <c r="I79" i="12"/>
  <c r="I77" i="12"/>
  <c r="I75" i="12"/>
  <c r="I69" i="12"/>
  <c r="I67" i="12"/>
  <c r="I65" i="12"/>
  <c r="I58" i="12"/>
  <c r="I57" i="12"/>
  <c r="I55" i="12"/>
  <c r="X48" i="12"/>
  <c r="X47" i="12"/>
  <c r="X46" i="12"/>
  <c r="X45" i="12"/>
  <c r="X44" i="12"/>
  <c r="X43" i="12"/>
  <c r="X42" i="12"/>
  <c r="X41" i="12"/>
  <c r="X40" i="12"/>
  <c r="X39" i="12"/>
  <c r="X38" i="12"/>
  <c r="A4" i="8"/>
  <c r="A3" i="8"/>
  <c r="J421" i="12" l="1"/>
  <c r="U421" i="12" s="1"/>
  <c r="J443" i="12"/>
  <c r="O443" i="12" s="1"/>
  <c r="J496" i="12"/>
  <c r="U496" i="12" s="1"/>
  <c r="J182" i="12"/>
  <c r="U182" i="12" s="1"/>
  <c r="J386" i="12"/>
  <c r="U386" i="12" s="1"/>
  <c r="J569" i="12"/>
  <c r="U569" i="12" s="1"/>
  <c r="J288" i="12"/>
  <c r="O288" i="12" s="1"/>
  <c r="J246" i="12"/>
  <c r="U246" i="12" s="1"/>
  <c r="J278" i="12"/>
  <c r="U278" i="12" s="1"/>
  <c r="J353" i="12"/>
  <c r="O353" i="12" s="1"/>
  <c r="J306" i="12"/>
  <c r="O306" i="12" s="1"/>
  <c r="J287" i="12"/>
  <c r="O287" i="12" s="1"/>
  <c r="J419" i="12"/>
  <c r="U419" i="12" s="1"/>
  <c r="J523" i="12"/>
  <c r="O523" i="12" s="1"/>
  <c r="J335" i="12"/>
  <c r="O335" i="12" s="1"/>
  <c r="J527" i="12"/>
  <c r="U527" i="12" s="1"/>
  <c r="J190" i="12"/>
  <c r="U190" i="12" s="1"/>
  <c r="J577" i="12"/>
  <c r="U577" i="12" s="1"/>
  <c r="J356" i="12"/>
  <c r="U356" i="12" s="1"/>
  <c r="J218" i="12"/>
  <c r="U218" i="12" s="1"/>
  <c r="J425" i="12"/>
  <c r="U425" i="12" s="1"/>
  <c r="J331" i="12"/>
  <c r="U331" i="12" s="1"/>
  <c r="J546" i="12"/>
  <c r="O546" i="12" s="1"/>
  <c r="J241" i="12"/>
  <c r="O241" i="12" s="1"/>
  <c r="J464" i="12"/>
  <c r="U464" i="12" s="1"/>
  <c r="J514" i="12"/>
  <c r="O514" i="12" s="1"/>
  <c r="J390" i="12"/>
  <c r="U390" i="12" s="1"/>
  <c r="J377" i="12"/>
  <c r="O377" i="12" s="1"/>
  <c r="A2" i="23"/>
  <c r="J338" i="12"/>
  <c r="O338" i="12" s="1"/>
  <c r="J508" i="12"/>
  <c r="O508" i="12" s="1"/>
  <c r="J169" i="12"/>
  <c r="O169" i="12" s="1"/>
  <c r="J340" i="12"/>
  <c r="O340" i="12" s="1"/>
  <c r="J439" i="12"/>
  <c r="U439" i="12" s="1"/>
  <c r="J453" i="12"/>
  <c r="U453" i="12" s="1"/>
  <c r="J380" i="12"/>
  <c r="O380" i="12" s="1"/>
  <c r="J461" i="12"/>
  <c r="U461" i="12" s="1"/>
  <c r="J248" i="12"/>
  <c r="U248" i="12" s="1"/>
  <c r="J174" i="12"/>
  <c r="U174" i="12" s="1"/>
  <c r="J264" i="12"/>
  <c r="U264" i="12" s="1"/>
  <c r="J307" i="12"/>
  <c r="U307" i="12" s="1"/>
  <c r="J290" i="12"/>
  <c r="U290" i="12" s="1"/>
  <c r="J266" i="12"/>
  <c r="U266" i="12" s="1"/>
  <c r="J276" i="12"/>
  <c r="U276" i="12" s="1"/>
  <c r="J511" i="12"/>
  <c r="U511" i="12" s="1"/>
  <c r="J255" i="12"/>
  <c r="U255" i="12" s="1"/>
  <c r="J567" i="12"/>
  <c r="U567" i="12" s="1"/>
  <c r="J435" i="12"/>
  <c r="O435" i="12" s="1"/>
  <c r="J556" i="12"/>
  <c r="U556" i="12" s="1"/>
  <c r="J275" i="12"/>
  <c r="U275" i="12" s="1"/>
  <c r="J393" i="12"/>
  <c r="U393" i="12" s="1"/>
  <c r="J488" i="12"/>
  <c r="U488" i="12" s="1"/>
  <c r="J357" i="12"/>
  <c r="U357" i="12" s="1"/>
  <c r="J383" i="12"/>
  <c r="U383" i="12" s="1"/>
  <c r="J299" i="12"/>
  <c r="U299" i="12" s="1"/>
  <c r="J574" i="12"/>
  <c r="U574" i="12" s="1"/>
  <c r="J185" i="12"/>
  <c r="O185" i="12" s="1"/>
  <c r="J476" i="12"/>
  <c r="U476" i="12" s="1"/>
  <c r="J362" i="12"/>
  <c r="U362" i="12" s="1"/>
  <c r="J234" i="12"/>
  <c r="O234" i="12" s="1"/>
  <c r="J402" i="12"/>
  <c r="U402" i="12" s="1"/>
  <c r="J470" i="12"/>
  <c r="O470" i="12" s="1"/>
  <c r="J350" i="12"/>
  <c r="U350" i="12" s="1"/>
  <c r="J223" i="12"/>
  <c r="U223" i="12" s="1"/>
  <c r="J243" i="12"/>
  <c r="U243" i="12" s="1"/>
  <c r="J258" i="12"/>
  <c r="U258" i="12" s="1"/>
  <c r="J302" i="12"/>
  <c r="U302" i="12" s="1"/>
  <c r="J325" i="12"/>
  <c r="O325" i="12" s="1"/>
  <c r="J221" i="12"/>
  <c r="U221" i="12" s="1"/>
  <c r="J309" i="12"/>
  <c r="U309" i="12" s="1"/>
  <c r="J281" i="12"/>
  <c r="U281" i="12" s="1"/>
  <c r="J505" i="12"/>
  <c r="O505" i="12" s="1"/>
  <c r="J473" i="12"/>
  <c r="U473" i="12" s="1"/>
  <c r="J552" i="12"/>
  <c r="U552" i="12" s="1"/>
  <c r="J286" i="12"/>
  <c r="O286" i="12" s="1"/>
  <c r="J359" i="12"/>
  <c r="O359" i="12" s="1"/>
  <c r="J456" i="12"/>
  <c r="U456" i="12" s="1"/>
  <c r="J207" i="12"/>
  <c r="U207" i="12" s="1"/>
  <c r="J193" i="12"/>
  <c r="U193" i="12" s="1"/>
  <c r="J375" i="12"/>
  <c r="U375" i="12" s="1"/>
  <c r="J194" i="12"/>
  <c r="U194" i="12" s="1"/>
  <c r="J295" i="12"/>
  <c r="U295" i="12" s="1"/>
  <c r="J259" i="12"/>
  <c r="U259" i="12" s="1"/>
  <c r="J378" i="12"/>
  <c r="O378" i="12" s="1"/>
  <c r="J478" i="12"/>
  <c r="U478" i="12" s="1"/>
  <c r="J413" i="12"/>
  <c r="O413" i="12" s="1"/>
  <c r="J341" i="12"/>
  <c r="U341" i="12" s="1"/>
  <c r="J484" i="12"/>
  <c r="O484" i="12" s="1"/>
  <c r="J372" i="12"/>
  <c r="O372" i="12" s="1"/>
  <c r="J543" i="12"/>
  <c r="U543" i="12" s="1"/>
  <c r="J457" i="12"/>
  <c r="U457" i="12" s="1"/>
  <c r="J444" i="12"/>
  <c r="O444" i="12" s="1"/>
  <c r="J568" i="12"/>
  <c r="U568" i="12" s="1"/>
  <c r="J559" i="12"/>
  <c r="U559" i="12" s="1"/>
  <c r="J431" i="12"/>
  <c r="O431" i="12" s="1"/>
  <c r="J385" i="12"/>
  <c r="U385" i="12" s="1"/>
  <c r="J370" i="12"/>
  <c r="U370" i="12" s="1"/>
  <c r="J214" i="12"/>
  <c r="U214" i="12" s="1"/>
  <c r="J424" i="12"/>
  <c r="U424" i="12" s="1"/>
  <c r="J463" i="12"/>
  <c r="U463" i="12" s="1"/>
  <c r="J272" i="12"/>
  <c r="U272" i="12" s="1"/>
  <c r="J257" i="12"/>
  <c r="U257" i="12" s="1"/>
  <c r="J475" i="12"/>
  <c r="U475" i="12" s="1"/>
  <c r="J205" i="12"/>
  <c r="U205" i="12" s="1"/>
  <c r="J333" i="12"/>
  <c r="O333" i="12" s="1"/>
  <c r="J244" i="12"/>
  <c r="U244" i="12" s="1"/>
  <c r="J469" i="12"/>
  <c r="U469" i="12" s="1"/>
  <c r="J349" i="12"/>
  <c r="U349" i="12" s="1"/>
  <c r="J208" i="12"/>
  <c r="U208" i="12" s="1"/>
  <c r="J365" i="12"/>
  <c r="O365" i="12" s="1"/>
  <c r="J485" i="12"/>
  <c r="O485" i="12" s="1"/>
  <c r="J184" i="12"/>
  <c r="U184" i="12" s="1"/>
  <c r="J565" i="12"/>
  <c r="O565" i="12" s="1"/>
  <c r="J382" i="12"/>
  <c r="O382" i="12" s="1"/>
  <c r="J528" i="12"/>
  <c r="U528" i="12" s="1"/>
  <c r="J334" i="12"/>
  <c r="U334" i="12" s="1"/>
  <c r="J504" i="12"/>
  <c r="U504" i="12" s="1"/>
  <c r="J199" i="12"/>
  <c r="U199" i="12" s="1"/>
  <c r="J301" i="12"/>
  <c r="U301" i="12" s="1"/>
  <c r="J449" i="12"/>
  <c r="O449" i="12" s="1"/>
  <c r="J555" i="12"/>
  <c r="O555" i="12" s="1"/>
  <c r="J471" i="12"/>
  <c r="U471" i="12" s="1"/>
  <c r="J533" i="12"/>
  <c r="U533" i="12" s="1"/>
  <c r="J445" i="12"/>
  <c r="U445" i="12" s="1"/>
  <c r="J239" i="12"/>
  <c r="U239" i="12" s="1"/>
  <c r="J467" i="12"/>
  <c r="U467" i="12" s="1"/>
  <c r="J262" i="12"/>
  <c r="O262" i="12" s="1"/>
  <c r="J329" i="12"/>
  <c r="O329" i="12" s="1"/>
  <c r="J510" i="12"/>
  <c r="U510" i="12" s="1"/>
  <c r="J317" i="12"/>
  <c r="O317" i="12" s="1"/>
  <c r="J497" i="12"/>
  <c r="U497" i="12" s="1"/>
  <c r="J369" i="12"/>
  <c r="U369" i="12" s="1"/>
  <c r="J408" i="12"/>
  <c r="U408" i="12" s="1"/>
  <c r="J181" i="12"/>
  <c r="O181" i="12" s="1"/>
  <c r="J389" i="12"/>
  <c r="U389" i="12" s="1"/>
  <c r="J238" i="12"/>
  <c r="U238" i="12" s="1"/>
  <c r="J499" i="12"/>
  <c r="J498" i="12"/>
  <c r="J232" i="12"/>
  <c r="J231" i="12"/>
  <c r="J420" i="12"/>
  <c r="J391" i="12"/>
  <c r="J354" i="12"/>
  <c r="J291" i="12"/>
  <c r="U203" i="12"/>
  <c r="O203" i="12"/>
  <c r="J292" i="12"/>
  <c r="U226" i="12"/>
  <c r="O226" i="12"/>
  <c r="J219" i="12"/>
  <c r="U428" i="12"/>
  <c r="O428" i="12"/>
  <c r="O421" i="12"/>
  <c r="J197" i="12"/>
  <c r="J196" i="12"/>
  <c r="J202" i="12"/>
  <c r="J201" i="12"/>
  <c r="J500" i="12"/>
  <c r="J323" i="12"/>
  <c r="J322" i="12"/>
  <c r="J564" i="12"/>
  <c r="J563" i="12"/>
  <c r="J524" i="12"/>
  <c r="U411" i="12"/>
  <c r="O411" i="12"/>
  <c r="J578" i="12"/>
  <c r="J381" i="12"/>
  <c r="U359" i="12"/>
  <c r="J300" i="12"/>
  <c r="J213" i="12"/>
  <c r="J212" i="12"/>
  <c r="J520" i="12"/>
  <c r="J519" i="12"/>
  <c r="J410" i="12"/>
  <c r="J409" i="12"/>
  <c r="J525" i="12"/>
  <c r="J472" i="12"/>
  <c r="U236" i="12"/>
  <c r="O236" i="12"/>
  <c r="U313" i="12"/>
  <c r="O313" i="12"/>
  <c r="J171" i="12"/>
  <c r="J170" i="12"/>
  <c r="J274" i="12"/>
  <c r="J273" i="12"/>
  <c r="J363" i="12"/>
  <c r="J486" i="12"/>
  <c r="J531" i="12"/>
  <c r="J530" i="12"/>
  <c r="J489" i="12"/>
  <c r="J252" i="12"/>
  <c r="J251" i="12"/>
  <c r="J315" i="12"/>
  <c r="J314" i="12"/>
  <c r="U352" i="12"/>
  <c r="O352" i="12"/>
  <c r="J225" i="12"/>
  <c r="J224" i="12"/>
  <c r="J337" i="12"/>
  <c r="J336" i="12"/>
  <c r="J561" i="12"/>
  <c r="J560" i="12"/>
  <c r="J294" i="12"/>
  <c r="J293" i="12"/>
  <c r="J518" i="12"/>
  <c r="J517" i="12"/>
  <c r="J233" i="12"/>
  <c r="J175" i="12"/>
  <c r="J573" i="12"/>
  <c r="J572" i="12"/>
  <c r="J550" i="12"/>
  <c r="J549" i="12"/>
  <c r="J195" i="12"/>
  <c r="J441" i="12"/>
  <c r="J440" i="12"/>
  <c r="J216" i="12"/>
  <c r="J447" i="12"/>
  <c r="J446" i="12"/>
  <c r="J480" i="12"/>
  <c r="J479" i="12"/>
  <c r="J438" i="12"/>
  <c r="J437" i="12"/>
  <c r="U343" i="12"/>
  <c r="O343" i="12"/>
  <c r="J267" i="12"/>
  <c r="J398" i="12"/>
  <c r="J397" i="12"/>
  <c r="J501" i="12"/>
  <c r="U211" i="12"/>
  <c r="O211" i="12"/>
  <c r="J265" i="12"/>
  <c r="J401" i="12"/>
  <c r="J400" i="12"/>
  <c r="U215" i="12"/>
  <c r="O215" i="12"/>
  <c r="J553" i="12"/>
  <c r="J360" i="12"/>
  <c r="J268" i="12"/>
  <c r="U481" i="12"/>
  <c r="O481" i="12"/>
  <c r="J247" i="12"/>
  <c r="J434" i="12"/>
  <c r="J392" i="12"/>
  <c r="J192" i="12"/>
  <c r="J191" i="12"/>
  <c r="J285" i="12"/>
  <c r="J284" i="12"/>
  <c r="U230" i="12"/>
  <c r="O230" i="12"/>
  <c r="J366" i="12"/>
  <c r="J260" i="12"/>
  <c r="J544" i="12"/>
  <c r="J404" i="12"/>
  <c r="J403" i="12"/>
  <c r="J515" i="12"/>
  <c r="J348" i="12"/>
  <c r="J347" i="12"/>
  <c r="J513" i="12"/>
  <c r="J512" i="12"/>
  <c r="J465" i="12"/>
  <c r="U374" i="12"/>
  <c r="O374" i="12"/>
  <c r="J270" i="12"/>
  <c r="J535" i="12"/>
  <c r="J534" i="12"/>
  <c r="J502" i="12"/>
  <c r="J217" i="12"/>
  <c r="J477" i="12"/>
  <c r="J468" i="12"/>
  <c r="J542" i="12"/>
  <c r="J237" i="12"/>
  <c r="J442" i="12"/>
  <c r="J436" i="12"/>
  <c r="J321" i="12"/>
  <c r="J210" i="12"/>
  <c r="J235" i="12"/>
  <c r="J304" i="12"/>
  <c r="J318" i="12"/>
  <c r="J261" i="12"/>
  <c r="J320" i="12"/>
  <c r="J319" i="12"/>
  <c r="J482" i="12"/>
  <c r="U305" i="12"/>
  <c r="O305" i="12"/>
  <c r="O569" i="12"/>
  <c r="J330" i="12"/>
  <c r="J368" i="12"/>
  <c r="J367" i="12"/>
  <c r="U187" i="12"/>
  <c r="O187" i="12"/>
  <c r="J562" i="12"/>
  <c r="J279" i="12"/>
  <c r="U179" i="12"/>
  <c r="O179" i="12"/>
  <c r="J538" i="12"/>
  <c r="J537" i="12"/>
  <c r="J245" i="12"/>
  <c r="J342" i="12"/>
  <c r="J240" i="12"/>
  <c r="J379" i="12"/>
  <c r="J316" i="12"/>
  <c r="J412" i="12"/>
  <c r="J345" i="12"/>
  <c r="J344" i="12"/>
  <c r="J311" i="12"/>
  <c r="J310" i="12"/>
  <c r="J474" i="12"/>
  <c r="J180" i="12"/>
  <c r="J483" i="12"/>
  <c r="J557" i="12"/>
  <c r="J271" i="12"/>
  <c r="J417" i="12"/>
  <c r="J429" i="12"/>
  <c r="J395" i="12"/>
  <c r="J394" i="12"/>
  <c r="J332" i="12"/>
  <c r="U405" i="12"/>
  <c r="O405" i="12"/>
  <c r="J256" i="12"/>
  <c r="J303" i="12"/>
  <c r="J487" i="12"/>
  <c r="J204" i="12"/>
  <c r="U459" i="12"/>
  <c r="O459" i="12"/>
  <c r="J493" i="12"/>
  <c r="O496" i="12"/>
  <c r="J558" i="12"/>
  <c r="J220" i="12"/>
  <c r="J358" i="12"/>
  <c r="J462" i="12"/>
  <c r="O386" i="12"/>
  <c r="J414" i="12"/>
  <c r="J576" i="12"/>
  <c r="J575" i="12"/>
  <c r="J506" i="12"/>
  <c r="J448" i="12"/>
  <c r="J200" i="12"/>
  <c r="J298" i="12"/>
  <c r="J188" i="12"/>
  <c r="J198" i="12"/>
  <c r="J529" i="12"/>
  <c r="J551" i="12"/>
  <c r="J432" i="12"/>
  <c r="J423" i="12"/>
  <c r="J422" i="12"/>
  <c r="J433" i="12"/>
  <c r="J407" i="12"/>
  <c r="J406" i="12"/>
  <c r="J571" i="12"/>
  <c r="J570" i="12"/>
  <c r="J324" i="12"/>
  <c r="J503" i="12"/>
  <c r="J388" i="12"/>
  <c r="J371" i="12"/>
  <c r="J554" i="12"/>
  <c r="J249" i="12"/>
  <c r="J490" i="12"/>
  <c r="J532" i="12"/>
  <c r="J242" i="12"/>
  <c r="J536" i="12"/>
  <c r="J186" i="12"/>
  <c r="J452" i="12"/>
  <c r="J451" i="12"/>
  <c r="J466" i="12"/>
  <c r="J522" i="12"/>
  <c r="J521" i="12"/>
  <c r="J416" i="12"/>
  <c r="J415" i="12"/>
  <c r="J253" i="12"/>
  <c r="U508" i="12"/>
  <c r="J361" i="12"/>
  <c r="U399" i="12"/>
  <c r="O399" i="12"/>
  <c r="J176" i="12"/>
  <c r="J384" i="12"/>
  <c r="J509" i="12"/>
  <c r="J539" i="12"/>
  <c r="J209" i="12"/>
  <c r="J507" i="12"/>
  <c r="J351" i="12"/>
  <c r="J373" i="12"/>
  <c r="J254" i="12"/>
  <c r="J346" i="12"/>
  <c r="J548" i="12"/>
  <c r="J229" i="12"/>
  <c r="J297" i="12"/>
  <c r="J296" i="12"/>
  <c r="J228" i="12"/>
  <c r="J227" i="12"/>
  <c r="J178" i="12"/>
  <c r="J177" i="12"/>
  <c r="J328" i="12"/>
  <c r="J327" i="12"/>
  <c r="J269" i="12"/>
  <c r="J495" i="12"/>
  <c r="J494" i="12"/>
  <c r="J450" i="12"/>
  <c r="J541" i="12"/>
  <c r="J540" i="12"/>
  <c r="J364" i="12"/>
  <c r="J427" i="12"/>
  <c r="J426" i="12"/>
  <c r="J308" i="12"/>
  <c r="U241" i="12"/>
  <c r="U443" i="12"/>
  <c r="J516" i="12"/>
  <c r="J277" i="12"/>
  <c r="J454" i="12"/>
  <c r="J387" i="12"/>
  <c r="J183" i="12"/>
  <c r="J206" i="12"/>
  <c r="J173" i="12"/>
  <c r="J172" i="12"/>
  <c r="J263" i="12"/>
  <c r="J355" i="12"/>
  <c r="J283" i="12"/>
  <c r="J282" i="12"/>
  <c r="J189" i="12"/>
  <c r="J222" i="12"/>
  <c r="J280" i="12"/>
  <c r="J289" i="12"/>
  <c r="J455" i="12"/>
  <c r="J430" i="12"/>
  <c r="J526" i="12"/>
  <c r="J326" i="12"/>
  <c r="J566" i="12"/>
  <c r="J492" i="12"/>
  <c r="J491" i="12"/>
  <c r="J339" i="12"/>
  <c r="J396" i="12"/>
  <c r="J376" i="12"/>
  <c r="J545" i="12"/>
  <c r="J418" i="12"/>
  <c r="J460" i="12"/>
  <c r="J250" i="12"/>
  <c r="J547" i="12"/>
  <c r="J312" i="12"/>
  <c r="J458" i="12"/>
  <c r="X59" i="12"/>
  <c r="V59" i="12"/>
  <c r="W59" i="12"/>
  <c r="M59" i="12"/>
  <c r="N59" i="12" s="1"/>
  <c r="P59" i="12"/>
  <c r="X71" i="12"/>
  <c r="W71" i="12"/>
  <c r="V71" i="12"/>
  <c r="M71" i="12"/>
  <c r="N71" i="12" s="1"/>
  <c r="P71" i="12"/>
  <c r="X83" i="12"/>
  <c r="W83" i="12"/>
  <c r="V83" i="12"/>
  <c r="M83" i="12"/>
  <c r="N83" i="12" s="1"/>
  <c r="P83" i="12"/>
  <c r="X95" i="12"/>
  <c r="W95" i="12"/>
  <c r="V95" i="12"/>
  <c r="M95" i="12"/>
  <c r="N95" i="12" s="1"/>
  <c r="P95" i="12"/>
  <c r="X107" i="12"/>
  <c r="V107" i="12"/>
  <c r="W107" i="12"/>
  <c r="M107" i="12"/>
  <c r="N107" i="12" s="1"/>
  <c r="P107" i="12"/>
  <c r="X119" i="12"/>
  <c r="V119" i="12"/>
  <c r="W119" i="12"/>
  <c r="M119" i="12"/>
  <c r="N119" i="12" s="1"/>
  <c r="P119" i="12"/>
  <c r="X131" i="12"/>
  <c r="V131" i="12"/>
  <c r="W131" i="12"/>
  <c r="M131" i="12"/>
  <c r="N131" i="12" s="1"/>
  <c r="P131" i="12"/>
  <c r="X143" i="12"/>
  <c r="W143" i="12"/>
  <c r="M143" i="12"/>
  <c r="N143" i="12" s="1"/>
  <c r="V143" i="12"/>
  <c r="P143" i="12"/>
  <c r="X155" i="12"/>
  <c r="V155" i="12"/>
  <c r="M155" i="12"/>
  <c r="N155" i="12" s="1"/>
  <c r="W155" i="12"/>
  <c r="P155" i="12"/>
  <c r="X167" i="12"/>
  <c r="V167" i="12"/>
  <c r="W167" i="12"/>
  <c r="M167" i="12"/>
  <c r="N167" i="12" s="1"/>
  <c r="P167" i="12"/>
  <c r="Q168" i="12" s="1"/>
  <c r="I107" i="12"/>
  <c r="J107" i="12" s="1"/>
  <c r="X70" i="12"/>
  <c r="V70" i="12"/>
  <c r="W70" i="12"/>
  <c r="M70" i="12"/>
  <c r="N70" i="12" s="1"/>
  <c r="P70" i="12"/>
  <c r="X60" i="12"/>
  <c r="M60" i="12"/>
  <c r="N60" i="12" s="1"/>
  <c r="W60" i="12"/>
  <c r="V60" i="12"/>
  <c r="P60" i="12"/>
  <c r="X72" i="12"/>
  <c r="W72" i="12"/>
  <c r="V72" i="12"/>
  <c r="M72" i="12"/>
  <c r="N72" i="12" s="1"/>
  <c r="P72" i="12"/>
  <c r="X84" i="12"/>
  <c r="W84" i="12"/>
  <c r="V84" i="12"/>
  <c r="M84" i="12"/>
  <c r="N84" i="12" s="1"/>
  <c r="P84" i="12"/>
  <c r="X96" i="12"/>
  <c r="M96" i="12"/>
  <c r="N96" i="12" s="1"/>
  <c r="V96" i="12"/>
  <c r="W96" i="12"/>
  <c r="P96" i="12"/>
  <c r="X108" i="12"/>
  <c r="V108" i="12"/>
  <c r="M108" i="12"/>
  <c r="N108" i="12" s="1"/>
  <c r="W108" i="12"/>
  <c r="P108" i="12"/>
  <c r="X120" i="12"/>
  <c r="W120" i="12"/>
  <c r="V120" i="12"/>
  <c r="M120" i="12"/>
  <c r="N120" i="12" s="1"/>
  <c r="P120" i="12"/>
  <c r="X132" i="12"/>
  <c r="M132" i="12"/>
  <c r="N132" i="12" s="1"/>
  <c r="W132" i="12"/>
  <c r="V132" i="12"/>
  <c r="P132" i="12"/>
  <c r="X144" i="12"/>
  <c r="V144" i="12"/>
  <c r="M144" i="12"/>
  <c r="N144" i="12" s="1"/>
  <c r="W144" i="12"/>
  <c r="P144" i="12"/>
  <c r="X156" i="12"/>
  <c r="V156" i="12"/>
  <c r="W156" i="12"/>
  <c r="M156" i="12"/>
  <c r="N156" i="12" s="1"/>
  <c r="P156" i="12"/>
  <c r="X121" i="12"/>
  <c r="M121" i="12"/>
  <c r="N121" i="12" s="1"/>
  <c r="W121" i="12"/>
  <c r="V121" i="12"/>
  <c r="P121" i="12"/>
  <c r="X133" i="12"/>
  <c r="M133" i="12"/>
  <c r="N133" i="12" s="1"/>
  <c r="W133" i="12"/>
  <c r="V133" i="12"/>
  <c r="P133" i="12"/>
  <c r="X145" i="12"/>
  <c r="M145" i="12"/>
  <c r="N145" i="12" s="1"/>
  <c r="W145" i="12"/>
  <c r="V145" i="12"/>
  <c r="P145" i="12"/>
  <c r="X157" i="12"/>
  <c r="W157" i="12"/>
  <c r="V157" i="12"/>
  <c r="M157" i="12"/>
  <c r="N157" i="12" s="1"/>
  <c r="P157" i="12"/>
  <c r="Y52" i="12"/>
  <c r="Y112" i="12"/>
  <c r="Y66" i="12"/>
  <c r="Y55" i="12"/>
  <c r="Y57" i="12"/>
  <c r="Y54" i="12"/>
  <c r="Y151" i="12"/>
  <c r="Y139" i="12"/>
  <c r="Y96" i="12"/>
  <c r="Y157" i="12"/>
  <c r="Y104" i="12"/>
  <c r="Y50" i="12"/>
  <c r="Y160" i="12"/>
  <c r="Y78" i="12"/>
  <c r="Y115" i="12"/>
  <c r="Y69" i="12"/>
  <c r="Y91" i="12"/>
  <c r="Y83" i="12"/>
  <c r="Y59" i="12"/>
  <c r="Y120" i="12"/>
  <c r="Y159" i="12"/>
  <c r="Y64" i="12"/>
  <c r="Y62" i="12"/>
  <c r="Y53" i="12"/>
  <c r="Y90" i="12"/>
  <c r="Y56" i="12"/>
  <c r="Y81" i="12"/>
  <c r="Y58" i="12"/>
  <c r="Y95" i="12"/>
  <c r="Y60" i="12"/>
  <c r="Y144" i="12"/>
  <c r="Y147" i="12"/>
  <c r="Y71" i="12"/>
  <c r="Y74" i="12"/>
  <c r="Y65" i="12"/>
  <c r="Y102" i="12"/>
  <c r="Y68" i="12"/>
  <c r="Y93" i="12"/>
  <c r="Y82" i="12"/>
  <c r="Z82" i="12" s="1"/>
  <c r="AA82" i="12" s="1"/>
  <c r="Y107" i="12"/>
  <c r="Y84" i="12"/>
  <c r="Y49" i="12"/>
  <c r="Y135" i="12"/>
  <c r="Y166" i="12"/>
  <c r="Y133" i="12"/>
  <c r="Y136" i="12"/>
  <c r="Y86" i="12"/>
  <c r="Y77" i="12"/>
  <c r="Y114" i="12"/>
  <c r="Y80" i="12"/>
  <c r="Y105" i="12"/>
  <c r="Y94" i="12"/>
  <c r="Y119" i="12"/>
  <c r="Y108" i="12"/>
  <c r="Y61" i="12"/>
  <c r="Y123" i="12"/>
  <c r="Y88" i="12"/>
  <c r="Y161" i="12"/>
  <c r="Y98" i="12"/>
  <c r="Y89" i="12"/>
  <c r="Y126" i="12"/>
  <c r="Y92" i="12"/>
  <c r="Y117" i="12"/>
  <c r="Y106" i="12"/>
  <c r="Y131" i="12"/>
  <c r="Y132" i="12"/>
  <c r="Y73" i="12"/>
  <c r="Y111" i="12"/>
  <c r="Y148" i="12"/>
  <c r="Y72" i="12"/>
  <c r="Y110" i="12"/>
  <c r="Y101" i="12"/>
  <c r="Y138" i="12"/>
  <c r="Y116" i="12"/>
  <c r="Y129" i="12"/>
  <c r="Y118" i="12"/>
  <c r="Y143" i="12"/>
  <c r="Y156" i="12"/>
  <c r="Y85" i="12"/>
  <c r="Y99" i="12"/>
  <c r="Y164" i="12"/>
  <c r="Y79" i="12"/>
  <c r="Y122" i="12"/>
  <c r="Y113" i="12"/>
  <c r="Y150" i="12"/>
  <c r="Y128" i="12"/>
  <c r="Y141" i="12"/>
  <c r="Y130" i="12"/>
  <c r="Y155" i="12"/>
  <c r="Y124" i="12"/>
  <c r="Y97" i="12"/>
  <c r="Y87" i="12"/>
  <c r="Y163" i="12"/>
  <c r="Y67" i="12"/>
  <c r="Y134" i="12"/>
  <c r="Y125" i="12"/>
  <c r="Y162" i="12"/>
  <c r="Y140" i="12"/>
  <c r="Y153" i="12"/>
  <c r="Y142" i="12"/>
  <c r="Y167" i="12"/>
  <c r="Z168" i="12" s="1"/>
  <c r="AA168" i="12" s="1"/>
  <c r="Y103" i="12"/>
  <c r="Y109" i="12"/>
  <c r="Y51" i="12"/>
  <c r="Y149" i="12"/>
  <c r="Z149" i="12" s="1"/>
  <c r="AA149" i="12" s="1"/>
  <c r="Y76" i="12"/>
  <c r="Y146" i="12"/>
  <c r="Y137" i="12"/>
  <c r="Y127" i="12"/>
  <c r="Z127" i="12" s="1"/>
  <c r="AA127" i="12" s="1"/>
  <c r="Y152" i="12"/>
  <c r="Y165" i="12"/>
  <c r="Y154" i="12"/>
  <c r="Y100" i="12"/>
  <c r="Y70" i="12"/>
  <c r="Y121" i="12"/>
  <c r="Y75" i="12"/>
  <c r="Y158" i="12"/>
  <c r="Y63" i="12"/>
  <c r="Y145" i="12"/>
  <c r="Y45" i="12"/>
  <c r="Y38" i="12"/>
  <c r="Y41" i="12"/>
  <c r="Y47" i="12"/>
  <c r="Y37" i="12"/>
  <c r="Z37" i="12" s="1"/>
  <c r="Y42" i="12"/>
  <c r="Y39" i="12"/>
  <c r="Y43" i="12"/>
  <c r="Y40" i="12"/>
  <c r="Y44" i="12"/>
  <c r="Y46" i="12"/>
  <c r="Y48" i="12"/>
  <c r="I96" i="12"/>
  <c r="J97" i="12" s="1"/>
  <c r="I84" i="12"/>
  <c r="I72" i="12"/>
  <c r="X50" i="12"/>
  <c r="M50" i="12"/>
  <c r="N50" i="12" s="1"/>
  <c r="W50" i="12"/>
  <c r="V50" i="12"/>
  <c r="P50" i="12"/>
  <c r="X62" i="12"/>
  <c r="W62" i="12"/>
  <c r="V62" i="12"/>
  <c r="M62" i="12"/>
  <c r="N62" i="12" s="1"/>
  <c r="P62" i="12"/>
  <c r="X74" i="12"/>
  <c r="M74" i="12"/>
  <c r="N74" i="12" s="1"/>
  <c r="W74" i="12"/>
  <c r="V74" i="12"/>
  <c r="P74" i="12"/>
  <c r="X86" i="12"/>
  <c r="M86" i="12"/>
  <c r="N86" i="12" s="1"/>
  <c r="W86" i="12"/>
  <c r="V86" i="12"/>
  <c r="P86" i="12"/>
  <c r="X98" i="12"/>
  <c r="W98" i="12"/>
  <c r="V98" i="12"/>
  <c r="M98" i="12"/>
  <c r="N98" i="12" s="1"/>
  <c r="P98" i="12"/>
  <c r="X110" i="12"/>
  <c r="M110" i="12"/>
  <c r="N110" i="12" s="1"/>
  <c r="W110" i="12"/>
  <c r="V110" i="12"/>
  <c r="P110" i="12"/>
  <c r="X122" i="12"/>
  <c r="M122" i="12"/>
  <c r="N122" i="12" s="1"/>
  <c r="W122" i="12"/>
  <c r="V122" i="12"/>
  <c r="P122" i="12"/>
  <c r="X134" i="12"/>
  <c r="W134" i="12"/>
  <c r="V134" i="12"/>
  <c r="M134" i="12"/>
  <c r="N134" i="12" s="1"/>
  <c r="P134" i="12"/>
  <c r="X146" i="12"/>
  <c r="M146" i="12"/>
  <c r="N146" i="12" s="1"/>
  <c r="W146" i="12"/>
  <c r="V146" i="12"/>
  <c r="P146" i="12"/>
  <c r="X158" i="12"/>
  <c r="M158" i="12"/>
  <c r="N158" i="12" s="1"/>
  <c r="W158" i="12"/>
  <c r="V158" i="12"/>
  <c r="P158" i="12"/>
  <c r="I62" i="12"/>
  <c r="I143" i="12"/>
  <c r="I120" i="12"/>
  <c r="J120" i="12" s="1"/>
  <c r="X135" i="12"/>
  <c r="W135" i="12"/>
  <c r="M135" i="12"/>
  <c r="N135" i="12" s="1"/>
  <c r="V135" i="12"/>
  <c r="P135" i="12"/>
  <c r="X147" i="12"/>
  <c r="W147" i="12"/>
  <c r="V147" i="12"/>
  <c r="M147" i="12"/>
  <c r="N147" i="12" s="1"/>
  <c r="P147" i="12"/>
  <c r="X159" i="12"/>
  <c r="W159" i="12"/>
  <c r="M159" i="12"/>
  <c r="N159" i="12" s="1"/>
  <c r="V159" i="12"/>
  <c r="P159" i="12"/>
  <c r="I86" i="12"/>
  <c r="J87" i="12" s="1"/>
  <c r="I155" i="12"/>
  <c r="J155" i="12" s="1"/>
  <c r="I132" i="12"/>
  <c r="X49" i="12"/>
  <c r="M49" i="12"/>
  <c r="N49" i="12" s="1"/>
  <c r="W49" i="12"/>
  <c r="V49" i="12"/>
  <c r="P49" i="12"/>
  <c r="X85" i="12"/>
  <c r="M85" i="12"/>
  <c r="N85" i="12" s="1"/>
  <c r="W85" i="12"/>
  <c r="V85" i="12"/>
  <c r="P85" i="12"/>
  <c r="X111" i="12"/>
  <c r="W111" i="12"/>
  <c r="V111" i="12"/>
  <c r="M111" i="12"/>
  <c r="N111" i="12" s="1"/>
  <c r="P111" i="12"/>
  <c r="X52" i="12"/>
  <c r="W52" i="12"/>
  <c r="M52" i="12"/>
  <c r="N52" i="12" s="1"/>
  <c r="V52" i="12"/>
  <c r="P52" i="12"/>
  <c r="X64" i="12"/>
  <c r="W64" i="12"/>
  <c r="V64" i="12"/>
  <c r="M64" i="12"/>
  <c r="N64" i="12" s="1"/>
  <c r="P64" i="12"/>
  <c r="X76" i="12"/>
  <c r="W76" i="12"/>
  <c r="V76" i="12"/>
  <c r="M76" i="12"/>
  <c r="N76" i="12" s="1"/>
  <c r="P76" i="12"/>
  <c r="X88" i="12"/>
  <c r="W88" i="12"/>
  <c r="M88" i="12"/>
  <c r="N88" i="12" s="1"/>
  <c r="V88" i="12"/>
  <c r="P88" i="12"/>
  <c r="X100" i="12"/>
  <c r="W100" i="12"/>
  <c r="V100" i="12"/>
  <c r="M100" i="12"/>
  <c r="N100" i="12" s="1"/>
  <c r="P100" i="12"/>
  <c r="X112" i="12"/>
  <c r="W112" i="12"/>
  <c r="V112" i="12"/>
  <c r="M112" i="12"/>
  <c r="N112" i="12" s="1"/>
  <c r="P112" i="12"/>
  <c r="X124" i="12"/>
  <c r="W124" i="12"/>
  <c r="M124" i="12"/>
  <c r="N124" i="12" s="1"/>
  <c r="V124" i="12"/>
  <c r="P124" i="12"/>
  <c r="X136" i="12"/>
  <c r="M136" i="12"/>
  <c r="N136" i="12" s="1"/>
  <c r="W136" i="12"/>
  <c r="V136" i="12"/>
  <c r="P136" i="12"/>
  <c r="X148" i="12"/>
  <c r="W148" i="12"/>
  <c r="V148" i="12"/>
  <c r="M148" i="12"/>
  <c r="N148" i="12" s="1"/>
  <c r="P148" i="12"/>
  <c r="X160" i="12"/>
  <c r="W160" i="12"/>
  <c r="V160" i="12"/>
  <c r="M160" i="12"/>
  <c r="N160" i="12" s="1"/>
  <c r="P160" i="12"/>
  <c r="I74" i="12"/>
  <c r="J75" i="12" s="1"/>
  <c r="I59" i="12"/>
  <c r="J59" i="12" s="1"/>
  <c r="I167" i="12"/>
  <c r="I76" i="12"/>
  <c r="J76" i="12" s="1"/>
  <c r="X61" i="12"/>
  <c r="M61" i="12"/>
  <c r="N61" i="12" s="1"/>
  <c r="W61" i="12"/>
  <c r="V61" i="12"/>
  <c r="P61" i="12"/>
  <c r="X97" i="12"/>
  <c r="M97" i="12"/>
  <c r="N97" i="12" s="1"/>
  <c r="W97" i="12"/>
  <c r="V97" i="12"/>
  <c r="P97" i="12"/>
  <c r="X63" i="12"/>
  <c r="M63" i="12"/>
  <c r="N63" i="12" s="1"/>
  <c r="W63" i="12"/>
  <c r="V63" i="12"/>
  <c r="P63" i="12"/>
  <c r="X99" i="12"/>
  <c r="M99" i="12"/>
  <c r="N99" i="12" s="1"/>
  <c r="W99" i="12"/>
  <c r="V99" i="12"/>
  <c r="P99" i="12"/>
  <c r="X53" i="12"/>
  <c r="W53" i="12"/>
  <c r="V53" i="12"/>
  <c r="M53" i="12"/>
  <c r="N53" i="12" s="1"/>
  <c r="P53" i="12"/>
  <c r="X65" i="12"/>
  <c r="W65" i="12"/>
  <c r="V65" i="12"/>
  <c r="M65" i="12"/>
  <c r="N65" i="12" s="1"/>
  <c r="P65" i="12"/>
  <c r="X77" i="12"/>
  <c r="W77" i="12"/>
  <c r="V77" i="12"/>
  <c r="M77" i="12"/>
  <c r="N77" i="12" s="1"/>
  <c r="P77" i="12"/>
  <c r="X89" i="12"/>
  <c r="W89" i="12"/>
  <c r="V89" i="12"/>
  <c r="M89" i="12"/>
  <c r="N89" i="12" s="1"/>
  <c r="P89" i="12"/>
  <c r="X101" i="12"/>
  <c r="W101" i="12"/>
  <c r="V101" i="12"/>
  <c r="M101" i="12"/>
  <c r="N101" i="12" s="1"/>
  <c r="P101" i="12"/>
  <c r="X113" i="12"/>
  <c r="W113" i="12"/>
  <c r="V113" i="12"/>
  <c r="M113" i="12"/>
  <c r="N113" i="12" s="1"/>
  <c r="P113" i="12"/>
  <c r="X125" i="12"/>
  <c r="W125" i="12"/>
  <c r="V125" i="12"/>
  <c r="M125" i="12"/>
  <c r="N125" i="12" s="1"/>
  <c r="P125" i="12"/>
  <c r="X137" i="12"/>
  <c r="W137" i="12"/>
  <c r="V137" i="12"/>
  <c r="M137" i="12"/>
  <c r="N137" i="12" s="1"/>
  <c r="P137" i="12"/>
  <c r="X149" i="12"/>
  <c r="W149" i="12"/>
  <c r="V149" i="12"/>
  <c r="M149" i="12"/>
  <c r="N149" i="12" s="1"/>
  <c r="P149" i="12"/>
  <c r="X161" i="12"/>
  <c r="W161" i="12"/>
  <c r="V161" i="12"/>
  <c r="M161" i="12"/>
  <c r="N161" i="12" s="1"/>
  <c r="P161" i="12"/>
  <c r="I52" i="12"/>
  <c r="I70" i="12"/>
  <c r="J70" i="12" s="1"/>
  <c r="I122" i="12"/>
  <c r="J123" i="12" s="1"/>
  <c r="I88" i="12"/>
  <c r="J88" i="12" s="1"/>
  <c r="I110" i="12"/>
  <c r="J110" i="12" s="1"/>
  <c r="I71" i="12"/>
  <c r="X58" i="12"/>
  <c r="M58" i="12"/>
  <c r="N58" i="12" s="1"/>
  <c r="V58" i="12"/>
  <c r="W58" i="12"/>
  <c r="P58" i="12"/>
  <c r="X94" i="12"/>
  <c r="M94" i="12"/>
  <c r="N94" i="12" s="1"/>
  <c r="W94" i="12"/>
  <c r="V94" i="12"/>
  <c r="P94" i="12"/>
  <c r="X118" i="12"/>
  <c r="V118" i="12"/>
  <c r="W118" i="12"/>
  <c r="M118" i="12"/>
  <c r="N118" i="12" s="1"/>
  <c r="P118" i="12"/>
  <c r="X154" i="12"/>
  <c r="V154" i="12"/>
  <c r="W154" i="12"/>
  <c r="M154" i="12"/>
  <c r="N154" i="12" s="1"/>
  <c r="P154" i="12"/>
  <c r="I60" i="12"/>
  <c r="X109" i="12"/>
  <c r="M109" i="12"/>
  <c r="N109" i="12" s="1"/>
  <c r="W109" i="12"/>
  <c r="V109" i="12"/>
  <c r="P109" i="12"/>
  <c r="X54" i="12"/>
  <c r="V54" i="12"/>
  <c r="M54" i="12"/>
  <c r="N54" i="12" s="1"/>
  <c r="W54" i="12"/>
  <c r="P54" i="12"/>
  <c r="X66" i="12"/>
  <c r="V66" i="12"/>
  <c r="M66" i="12"/>
  <c r="N66" i="12" s="1"/>
  <c r="W66" i="12"/>
  <c r="P66" i="12"/>
  <c r="X78" i="12"/>
  <c r="V78" i="12"/>
  <c r="M78" i="12"/>
  <c r="N78" i="12" s="1"/>
  <c r="W78" i="12"/>
  <c r="P78" i="12"/>
  <c r="X90" i="12"/>
  <c r="M90" i="12"/>
  <c r="N90" i="12" s="1"/>
  <c r="V90" i="12"/>
  <c r="W90" i="12"/>
  <c r="P90" i="12"/>
  <c r="X102" i="12"/>
  <c r="V102" i="12"/>
  <c r="W102" i="12"/>
  <c r="M102" i="12"/>
  <c r="N102" i="12" s="1"/>
  <c r="P102" i="12"/>
  <c r="X114" i="12"/>
  <c r="V114" i="12"/>
  <c r="M114" i="12"/>
  <c r="N114" i="12" s="1"/>
  <c r="W114" i="12"/>
  <c r="P114" i="12"/>
  <c r="X126" i="12"/>
  <c r="V126" i="12"/>
  <c r="M126" i="12"/>
  <c r="N126" i="12" s="1"/>
  <c r="W126" i="12"/>
  <c r="P126" i="12"/>
  <c r="X138" i="12"/>
  <c r="V138" i="12"/>
  <c r="M138" i="12"/>
  <c r="N138" i="12" s="1"/>
  <c r="W138" i="12"/>
  <c r="P138" i="12"/>
  <c r="X150" i="12"/>
  <c r="V150" i="12"/>
  <c r="M150" i="12"/>
  <c r="N150" i="12" s="1"/>
  <c r="W150" i="12"/>
  <c r="P150" i="12"/>
  <c r="X162" i="12"/>
  <c r="V162" i="12"/>
  <c r="W162" i="12"/>
  <c r="M162" i="12"/>
  <c r="N162" i="12" s="1"/>
  <c r="P162" i="12"/>
  <c r="I64" i="12"/>
  <c r="J65" i="12" s="1"/>
  <c r="I162" i="12"/>
  <c r="J163" i="12" s="1"/>
  <c r="I160" i="12"/>
  <c r="I50" i="12"/>
  <c r="I95" i="12"/>
  <c r="J95" i="12" s="1"/>
  <c r="I83" i="12"/>
  <c r="J83" i="12" s="1"/>
  <c r="I78" i="12"/>
  <c r="J78" i="12" s="1"/>
  <c r="I66" i="12"/>
  <c r="J66" i="12" s="1"/>
  <c r="X82" i="12"/>
  <c r="V82" i="12"/>
  <c r="W82" i="12"/>
  <c r="M82" i="12"/>
  <c r="N82" i="12" s="1"/>
  <c r="P82" i="12"/>
  <c r="X106" i="12"/>
  <c r="W106" i="12"/>
  <c r="V106" i="12"/>
  <c r="M106" i="12"/>
  <c r="N106" i="12" s="1"/>
  <c r="P106" i="12"/>
  <c r="X130" i="12"/>
  <c r="M130" i="12"/>
  <c r="N130" i="12" s="1"/>
  <c r="W130" i="12"/>
  <c r="V130" i="12"/>
  <c r="P130" i="12"/>
  <c r="X142" i="12"/>
  <c r="W142" i="12"/>
  <c r="V142" i="12"/>
  <c r="M142" i="12"/>
  <c r="N142" i="12" s="1"/>
  <c r="P142" i="12"/>
  <c r="X166" i="12"/>
  <c r="V166" i="12"/>
  <c r="W166" i="12"/>
  <c r="M166" i="12"/>
  <c r="N166" i="12" s="1"/>
  <c r="P166" i="12"/>
  <c r="I121" i="12"/>
  <c r="X73" i="12"/>
  <c r="M73" i="12"/>
  <c r="N73" i="12" s="1"/>
  <c r="W73" i="12"/>
  <c r="V73" i="12"/>
  <c r="P73" i="12"/>
  <c r="X87" i="12"/>
  <c r="W87" i="12"/>
  <c r="M87" i="12"/>
  <c r="N87" i="12" s="1"/>
  <c r="V87" i="12"/>
  <c r="P87" i="12"/>
  <c r="X55" i="12"/>
  <c r="M55" i="12"/>
  <c r="N55" i="12" s="1"/>
  <c r="W55" i="12"/>
  <c r="V55" i="12"/>
  <c r="P55" i="12"/>
  <c r="X67" i="12"/>
  <c r="W67" i="12"/>
  <c r="V67" i="12"/>
  <c r="M67" i="12"/>
  <c r="N67" i="12" s="1"/>
  <c r="P67" i="12"/>
  <c r="X79" i="12"/>
  <c r="M79" i="12"/>
  <c r="N79" i="12" s="1"/>
  <c r="W79" i="12"/>
  <c r="V79" i="12"/>
  <c r="P79" i="12"/>
  <c r="X91" i="12"/>
  <c r="M91" i="12"/>
  <c r="N91" i="12" s="1"/>
  <c r="W91" i="12"/>
  <c r="V91" i="12"/>
  <c r="P91" i="12"/>
  <c r="X103" i="12"/>
  <c r="W103" i="12"/>
  <c r="V103" i="12"/>
  <c r="M103" i="12"/>
  <c r="N103" i="12" s="1"/>
  <c r="P103" i="12"/>
  <c r="X115" i="12"/>
  <c r="M115" i="12"/>
  <c r="N115" i="12" s="1"/>
  <c r="W115" i="12"/>
  <c r="V115" i="12"/>
  <c r="P115" i="12"/>
  <c r="X127" i="12"/>
  <c r="M127" i="12"/>
  <c r="N127" i="12" s="1"/>
  <c r="W127" i="12"/>
  <c r="V127" i="12"/>
  <c r="P127" i="12"/>
  <c r="X139" i="12"/>
  <c r="M139" i="12"/>
  <c r="N139" i="12" s="1"/>
  <c r="W139" i="12"/>
  <c r="V139" i="12"/>
  <c r="P139" i="12"/>
  <c r="X151" i="12"/>
  <c r="M151" i="12"/>
  <c r="N151" i="12" s="1"/>
  <c r="W151" i="12"/>
  <c r="V151" i="12"/>
  <c r="P151" i="12"/>
  <c r="X163" i="12"/>
  <c r="W163" i="12"/>
  <c r="M163" i="12"/>
  <c r="N163" i="12" s="1"/>
  <c r="V163" i="12"/>
  <c r="P163" i="12"/>
  <c r="I54" i="12"/>
  <c r="J55" i="12" s="1"/>
  <c r="I142" i="12"/>
  <c r="I149" i="12"/>
  <c r="J149" i="12" s="1"/>
  <c r="I158" i="12"/>
  <c r="I133" i="12"/>
  <c r="J134" i="12" s="1"/>
  <c r="I85" i="12"/>
  <c r="I73" i="12"/>
  <c r="I144" i="12"/>
  <c r="I61" i="12"/>
  <c r="X75" i="12"/>
  <c r="W75" i="12"/>
  <c r="V75" i="12"/>
  <c r="M75" i="12"/>
  <c r="N75" i="12" s="1"/>
  <c r="P75" i="12"/>
  <c r="X56" i="12"/>
  <c r="M56" i="12"/>
  <c r="N56" i="12" s="1"/>
  <c r="W56" i="12"/>
  <c r="V56" i="12"/>
  <c r="P56" i="12"/>
  <c r="X68" i="12"/>
  <c r="W68" i="12"/>
  <c r="M68" i="12"/>
  <c r="N68" i="12" s="1"/>
  <c r="V68" i="12"/>
  <c r="P68" i="12"/>
  <c r="X80" i="12"/>
  <c r="M80" i="12"/>
  <c r="N80" i="12" s="1"/>
  <c r="W80" i="12"/>
  <c r="V80" i="12"/>
  <c r="P80" i="12"/>
  <c r="X92" i="12"/>
  <c r="W92" i="12"/>
  <c r="V92" i="12"/>
  <c r="M92" i="12"/>
  <c r="N92" i="12" s="1"/>
  <c r="P92" i="12"/>
  <c r="X104" i="12"/>
  <c r="W104" i="12"/>
  <c r="M104" i="12"/>
  <c r="N104" i="12" s="1"/>
  <c r="V104" i="12"/>
  <c r="P104" i="12"/>
  <c r="X116" i="12"/>
  <c r="M116" i="12"/>
  <c r="N116" i="12" s="1"/>
  <c r="W116" i="12"/>
  <c r="V116" i="12"/>
  <c r="P116" i="12"/>
  <c r="X128" i="12"/>
  <c r="W128" i="12"/>
  <c r="V128" i="12"/>
  <c r="M128" i="12"/>
  <c r="N128" i="12" s="1"/>
  <c r="P128" i="12"/>
  <c r="X140" i="12"/>
  <c r="W140" i="12"/>
  <c r="M140" i="12"/>
  <c r="N140" i="12" s="1"/>
  <c r="V140" i="12"/>
  <c r="P140" i="12"/>
  <c r="X152" i="12"/>
  <c r="M152" i="12"/>
  <c r="N152" i="12" s="1"/>
  <c r="W152" i="12"/>
  <c r="V152" i="12"/>
  <c r="P152" i="12"/>
  <c r="X164" i="12"/>
  <c r="W164" i="12"/>
  <c r="V164" i="12"/>
  <c r="M164" i="12"/>
  <c r="N164" i="12" s="1"/>
  <c r="P164" i="12"/>
  <c r="I49" i="12"/>
  <c r="I126" i="12"/>
  <c r="J127" i="12" s="1"/>
  <c r="I140" i="12"/>
  <c r="J140" i="12" s="1"/>
  <c r="I156" i="12"/>
  <c r="I145" i="12"/>
  <c r="I102" i="12"/>
  <c r="J103" i="12" s="1"/>
  <c r="I80" i="12"/>
  <c r="J81" i="12" s="1"/>
  <c r="I63" i="12"/>
  <c r="I56" i="12"/>
  <c r="J57" i="12" s="1"/>
  <c r="X51" i="12"/>
  <c r="W51" i="12"/>
  <c r="M51" i="12"/>
  <c r="N51" i="12" s="1"/>
  <c r="V51" i="12"/>
  <c r="P51" i="12"/>
  <c r="X123" i="12"/>
  <c r="W123" i="12"/>
  <c r="M123" i="12"/>
  <c r="N123" i="12" s="1"/>
  <c r="V123" i="12"/>
  <c r="P123" i="12"/>
  <c r="Q123" i="12" s="1"/>
  <c r="X57" i="12"/>
  <c r="M57" i="12"/>
  <c r="N57" i="12" s="1"/>
  <c r="W57" i="12"/>
  <c r="V57" i="12"/>
  <c r="P57" i="12"/>
  <c r="X69" i="12"/>
  <c r="M69" i="12"/>
  <c r="N69" i="12" s="1"/>
  <c r="W69" i="12"/>
  <c r="V69" i="12"/>
  <c r="P69" i="12"/>
  <c r="X81" i="12"/>
  <c r="W81" i="12"/>
  <c r="V81" i="12"/>
  <c r="M81" i="12"/>
  <c r="N81" i="12" s="1"/>
  <c r="P81" i="12"/>
  <c r="X93" i="12"/>
  <c r="M93" i="12"/>
  <c r="N93" i="12" s="1"/>
  <c r="W93" i="12"/>
  <c r="V93" i="12"/>
  <c r="P93" i="12"/>
  <c r="X105" i="12"/>
  <c r="W105" i="12"/>
  <c r="V105" i="12"/>
  <c r="M105" i="12"/>
  <c r="N105" i="12" s="1"/>
  <c r="P105" i="12"/>
  <c r="X117" i="12"/>
  <c r="W117" i="12"/>
  <c r="V117" i="12"/>
  <c r="M117" i="12"/>
  <c r="N117" i="12" s="1"/>
  <c r="P117" i="12"/>
  <c r="X129" i="12"/>
  <c r="M129" i="12"/>
  <c r="N129" i="12" s="1"/>
  <c r="W129" i="12"/>
  <c r="V129" i="12"/>
  <c r="P129" i="12"/>
  <c r="X141" i="12"/>
  <c r="W141" i="12"/>
  <c r="M141" i="12"/>
  <c r="N141" i="12" s="1"/>
  <c r="V141" i="12"/>
  <c r="P141" i="12"/>
  <c r="X153" i="12"/>
  <c r="M153" i="12"/>
  <c r="N153" i="12" s="1"/>
  <c r="W153" i="12"/>
  <c r="V153" i="12"/>
  <c r="P153" i="12"/>
  <c r="X165" i="12"/>
  <c r="M165" i="12"/>
  <c r="N165" i="12" s="1"/>
  <c r="W165" i="12"/>
  <c r="V165" i="12"/>
  <c r="P165" i="12"/>
  <c r="I159" i="12"/>
  <c r="I124" i="12"/>
  <c r="J124" i="12" s="1"/>
  <c r="I131" i="12"/>
  <c r="J131" i="12" s="1"/>
  <c r="I147" i="12"/>
  <c r="J148" i="12" s="1"/>
  <c r="I138" i="12"/>
  <c r="J139" i="12" s="1"/>
  <c r="I100" i="12"/>
  <c r="J101" i="12" s="1"/>
  <c r="I68" i="12"/>
  <c r="J69" i="12" s="1"/>
  <c r="I53" i="12"/>
  <c r="I157" i="12"/>
  <c r="I51" i="12"/>
  <c r="W38" i="12"/>
  <c r="V38" i="12"/>
  <c r="W39" i="12"/>
  <c r="V39" i="12"/>
  <c r="W40" i="12"/>
  <c r="V40" i="12"/>
  <c r="W41" i="12"/>
  <c r="V41" i="12"/>
  <c r="W42" i="12"/>
  <c r="V42" i="12"/>
  <c r="W43" i="12"/>
  <c r="V43" i="12"/>
  <c r="W44" i="12"/>
  <c r="V44" i="12"/>
  <c r="W45" i="12"/>
  <c r="V45" i="12"/>
  <c r="W46" i="12"/>
  <c r="V46" i="12"/>
  <c r="V47" i="12"/>
  <c r="W47" i="12"/>
  <c r="W48" i="12"/>
  <c r="V48" i="12"/>
  <c r="I48" i="12"/>
  <c r="I40" i="12"/>
  <c r="I43" i="12"/>
  <c r="I46" i="12"/>
  <c r="I39" i="12"/>
  <c r="M47" i="12"/>
  <c r="N47" i="12" s="1"/>
  <c r="P47" i="12"/>
  <c r="M38" i="12"/>
  <c r="P38" i="12"/>
  <c r="M39" i="12"/>
  <c r="N39" i="12" s="1"/>
  <c r="P39" i="12"/>
  <c r="M41" i="12"/>
  <c r="N41" i="12" s="1"/>
  <c r="P41" i="12"/>
  <c r="M42" i="12"/>
  <c r="N42" i="12" s="1"/>
  <c r="P42" i="12"/>
  <c r="M46" i="12"/>
  <c r="N46" i="12" s="1"/>
  <c r="P46" i="12"/>
  <c r="M48" i="12"/>
  <c r="N48" i="12" s="1"/>
  <c r="P48" i="12"/>
  <c r="M44" i="12"/>
  <c r="N44" i="12" s="1"/>
  <c r="P44" i="12"/>
  <c r="I42" i="12"/>
  <c r="I47" i="12"/>
  <c r="I38" i="12"/>
  <c r="M40" i="12"/>
  <c r="N40" i="12" s="1"/>
  <c r="P40" i="12"/>
  <c r="M43" i="12"/>
  <c r="N43" i="12" s="1"/>
  <c r="P43" i="12"/>
  <c r="M45" i="12"/>
  <c r="N45" i="12" s="1"/>
  <c r="P45" i="12"/>
  <c r="I44" i="12"/>
  <c r="I45" i="12"/>
  <c r="I41" i="12"/>
  <c r="J154" i="12"/>
  <c r="J130" i="12"/>
  <c r="J153" i="12"/>
  <c r="J151" i="12"/>
  <c r="J116" i="12"/>
  <c r="J152" i="12"/>
  <c r="J135" i="12"/>
  <c r="J119" i="12"/>
  <c r="J117" i="12"/>
  <c r="J105" i="12"/>
  <c r="J118" i="12"/>
  <c r="J113" i="12"/>
  <c r="J99" i="12"/>
  <c r="J90" i="12"/>
  <c r="J115" i="12"/>
  <c r="J93" i="12"/>
  <c r="J128" i="12"/>
  <c r="J94" i="12"/>
  <c r="J82" i="12"/>
  <c r="J129" i="12"/>
  <c r="J136" i="12"/>
  <c r="J91" i="12"/>
  <c r="J114" i="12"/>
  <c r="J112" i="12"/>
  <c r="J92" i="12"/>
  <c r="J164" i="12"/>
  <c r="J109" i="12"/>
  <c r="J58" i="12"/>
  <c r="J165" i="12"/>
  <c r="J104" i="12"/>
  <c r="J137" i="12"/>
  <c r="J98" i="12"/>
  <c r="J166" i="12"/>
  <c r="J106" i="12"/>
  <c r="J161" i="12"/>
  <c r="F36" i="12"/>
  <c r="F37" i="12"/>
  <c r="H37" i="12"/>
  <c r="E81" i="9"/>
  <c r="D81" i="9"/>
  <c r="E80" i="9"/>
  <c r="D80" i="9"/>
  <c r="E79" i="9"/>
  <c r="D79" i="9"/>
  <c r="E78" i="9"/>
  <c r="D78" i="9"/>
  <c r="E77" i="9"/>
  <c r="D77" i="9"/>
  <c r="E76" i="9"/>
  <c r="D76" i="9"/>
  <c r="E75" i="9"/>
  <c r="D75" i="9"/>
  <c r="E74" i="9"/>
  <c r="D74" i="9"/>
  <c r="E73" i="9"/>
  <c r="D73" i="9"/>
  <c r="E72" i="9"/>
  <c r="D72" i="9"/>
  <c r="E71" i="9"/>
  <c r="D71" i="9"/>
  <c r="E70" i="9"/>
  <c r="D70" i="9"/>
  <c r="E69" i="9"/>
  <c r="D69" i="9"/>
  <c r="E68" i="9"/>
  <c r="D68" i="9"/>
  <c r="E67" i="9"/>
  <c r="D67" i="9"/>
  <c r="E66" i="9"/>
  <c r="D66" i="9"/>
  <c r="E65" i="9"/>
  <c r="D65" i="9"/>
  <c r="E64" i="9"/>
  <c r="D64" i="9"/>
  <c r="E63" i="9"/>
  <c r="D63" i="9"/>
  <c r="E62" i="9"/>
  <c r="D62" i="9"/>
  <c r="E61" i="9"/>
  <c r="D61" i="9"/>
  <c r="E60" i="9"/>
  <c r="D60" i="9"/>
  <c r="E59" i="9"/>
  <c r="D59" i="9"/>
  <c r="E58" i="9"/>
  <c r="D58" i="9"/>
  <c r="E57" i="9"/>
  <c r="D57" i="9"/>
  <c r="E56" i="9"/>
  <c r="D56" i="9"/>
  <c r="E55" i="9"/>
  <c r="D55" i="9"/>
  <c r="E54" i="9"/>
  <c r="D54" i="9"/>
  <c r="E53" i="9"/>
  <c r="D53" i="9"/>
  <c r="E52" i="9"/>
  <c r="D52" i="9"/>
  <c r="E51" i="9"/>
  <c r="D51" i="9"/>
  <c r="E50" i="9"/>
  <c r="D50" i="9"/>
  <c r="E49" i="9"/>
  <c r="D49" i="9"/>
  <c r="E48" i="9"/>
  <c r="D48" i="9"/>
  <c r="E47" i="9"/>
  <c r="D47" i="9"/>
  <c r="E46" i="9"/>
  <c r="D46" i="9"/>
  <c r="E45" i="9"/>
  <c r="D45" i="9"/>
  <c r="E44" i="9"/>
  <c r="D44" i="9"/>
  <c r="E43" i="9"/>
  <c r="D43" i="9"/>
  <c r="E42" i="9"/>
  <c r="D42" i="9"/>
  <c r="E41" i="9"/>
  <c r="D41" i="9"/>
  <c r="E40" i="9"/>
  <c r="D40" i="9"/>
  <c r="E39" i="9"/>
  <c r="D39" i="9"/>
  <c r="E38" i="9"/>
  <c r="D38" i="9"/>
  <c r="E37" i="9"/>
  <c r="D37" i="9"/>
  <c r="E36" i="9"/>
  <c r="D36" i="9"/>
  <c r="E35" i="9"/>
  <c r="D35" i="9"/>
  <c r="E34" i="9"/>
  <c r="D34" i="9"/>
  <c r="E33" i="9"/>
  <c r="D33" i="9"/>
  <c r="E32" i="9"/>
  <c r="D32" i="9"/>
  <c r="E31" i="9"/>
  <c r="D31" i="9"/>
  <c r="E30" i="9"/>
  <c r="D30" i="9"/>
  <c r="E29" i="9"/>
  <c r="D29" i="9"/>
  <c r="E28" i="9"/>
  <c r="D28" i="9"/>
  <c r="E27" i="9"/>
  <c r="D27" i="9"/>
  <c r="E26" i="9"/>
  <c r="D26" i="9"/>
  <c r="E25" i="9"/>
  <c r="D25" i="9"/>
  <c r="E24" i="9"/>
  <c r="D24" i="9"/>
  <c r="E23" i="9"/>
  <c r="D23" i="9"/>
  <c r="E22" i="9"/>
  <c r="D22" i="9"/>
  <c r="E21" i="9"/>
  <c r="D21" i="9"/>
  <c r="E20" i="9"/>
  <c r="D20" i="9"/>
  <c r="E19" i="9"/>
  <c r="D19" i="9"/>
  <c r="E18" i="9"/>
  <c r="D18" i="9"/>
  <c r="E17" i="9"/>
  <c r="D17" i="9"/>
  <c r="E16" i="9"/>
  <c r="D16" i="9"/>
  <c r="E15" i="9"/>
  <c r="D15" i="9"/>
  <c r="E14" i="9"/>
  <c r="D14" i="9"/>
  <c r="E13" i="9"/>
  <c r="D13" i="9"/>
  <c r="E12" i="9"/>
  <c r="D12" i="9"/>
  <c r="E11" i="9"/>
  <c r="D11" i="9"/>
  <c r="E10" i="9"/>
  <c r="D10" i="9"/>
  <c r="E9" i="9"/>
  <c r="D9" i="9"/>
  <c r="E8" i="9"/>
  <c r="D8" i="9"/>
  <c r="E7" i="9"/>
  <c r="D7" i="9"/>
  <c r="E6" i="9"/>
  <c r="D6" i="9"/>
  <c r="E5" i="9"/>
  <c r="D5" i="9"/>
  <c r="E4" i="9"/>
  <c r="D4" i="9"/>
  <c r="E3" i="9"/>
  <c r="D3" i="9"/>
  <c r="E2" i="9"/>
  <c r="D2" i="9"/>
  <c r="O281" i="12" l="1"/>
  <c r="U377" i="12"/>
  <c r="O182" i="12"/>
  <c r="O469" i="12"/>
  <c r="O510" i="12"/>
  <c r="U306" i="12"/>
  <c r="U353" i="12"/>
  <c r="O533" i="12"/>
  <c r="O184" i="12"/>
  <c r="O190" i="12"/>
  <c r="O223" i="12"/>
  <c r="O331" i="12"/>
  <c r="O307" i="12"/>
  <c r="O218" i="12"/>
  <c r="O272" i="12"/>
  <c r="U505" i="12"/>
  <c r="J144" i="12"/>
  <c r="U340" i="12"/>
  <c r="O390" i="12"/>
  <c r="O464" i="12"/>
  <c r="Q65" i="12"/>
  <c r="O461" i="12"/>
  <c r="U181" i="12"/>
  <c r="O419" i="12"/>
  <c r="O408" i="12"/>
  <c r="U380" i="12"/>
  <c r="O214" i="12"/>
  <c r="O246" i="12"/>
  <c r="O393" i="12"/>
  <c r="O527" i="12"/>
  <c r="U565" i="12"/>
  <c r="O385" i="12"/>
  <c r="U523" i="12"/>
  <c r="J63" i="12"/>
  <c r="O63" i="12" s="1"/>
  <c r="O356" i="12"/>
  <c r="U449" i="12"/>
  <c r="U546" i="12"/>
  <c r="O473" i="12"/>
  <c r="U338" i="12"/>
  <c r="O370" i="12"/>
  <c r="O453" i="12"/>
  <c r="O278" i="12"/>
  <c r="O276" i="12"/>
  <c r="Q75" i="12"/>
  <c r="O275" i="12"/>
  <c r="U288" i="12"/>
  <c r="U169" i="12"/>
  <c r="O258" i="12"/>
  <c r="O488" i="12"/>
  <c r="U335" i="12"/>
  <c r="U325" i="12"/>
  <c r="O221" i="12"/>
  <c r="O174" i="12"/>
  <c r="O302" i="12"/>
  <c r="O475" i="12"/>
  <c r="O350" i="12"/>
  <c r="U555" i="12"/>
  <c r="U287" i="12"/>
  <c r="O567" i="12"/>
  <c r="Q51" i="12"/>
  <c r="U234" i="12"/>
  <c r="U286" i="12"/>
  <c r="U333" i="12"/>
  <c r="O425" i="12"/>
  <c r="Q112" i="12"/>
  <c r="O445" i="12"/>
  <c r="U329" i="12"/>
  <c r="O334" i="12"/>
  <c r="U444" i="12"/>
  <c r="Q97" i="12"/>
  <c r="Q99" i="12"/>
  <c r="O290" i="12"/>
  <c r="Q121" i="12"/>
  <c r="U262" i="12"/>
  <c r="Q164" i="12"/>
  <c r="O497" i="12"/>
  <c r="O257" i="12"/>
  <c r="O266" i="12"/>
  <c r="O439" i="12"/>
  <c r="U514" i="12"/>
  <c r="O193" i="12"/>
  <c r="O511" i="12"/>
  <c r="Q147" i="12"/>
  <c r="O239" i="12"/>
  <c r="U185" i="12"/>
  <c r="Q116" i="12"/>
  <c r="Q157" i="12"/>
  <c r="O295" i="12"/>
  <c r="O476" i="12"/>
  <c r="O264" i="12"/>
  <c r="O577" i="12"/>
  <c r="O199" i="12"/>
  <c r="O383" i="12"/>
  <c r="O309" i="12"/>
  <c r="U435" i="12"/>
  <c r="Q145" i="12"/>
  <c r="U431" i="12"/>
  <c r="G2" i="23"/>
  <c r="A36" i="12"/>
  <c r="Q140" i="12"/>
  <c r="M37" i="12"/>
  <c r="G3" i="23"/>
  <c r="J89" i="12"/>
  <c r="O463" i="12"/>
  <c r="O504" i="12"/>
  <c r="Q92" i="12"/>
  <c r="Q133" i="12"/>
  <c r="O255" i="12"/>
  <c r="J111" i="12"/>
  <c r="O111" i="12" s="1"/>
  <c r="J150" i="12"/>
  <c r="O150" i="12" s="1"/>
  <c r="U413" i="12"/>
  <c r="U485" i="12"/>
  <c r="O362" i="12"/>
  <c r="O248" i="12"/>
  <c r="O467" i="12"/>
  <c r="Q148" i="12"/>
  <c r="O299" i="12"/>
  <c r="J121" i="12"/>
  <c r="O121" i="12" s="1"/>
  <c r="O556" i="12"/>
  <c r="J51" i="12"/>
  <c r="U51" i="12" s="1"/>
  <c r="J54" i="12"/>
  <c r="O54" i="12" s="1"/>
  <c r="O238" i="12"/>
  <c r="U470" i="12"/>
  <c r="U372" i="12"/>
  <c r="O301" i="12"/>
  <c r="O574" i="12"/>
  <c r="O205" i="12"/>
  <c r="O349" i="12"/>
  <c r="O207" i="12"/>
  <c r="O402" i="12"/>
  <c r="O341" i="12"/>
  <c r="U317" i="12"/>
  <c r="O456" i="12"/>
  <c r="O528" i="12"/>
  <c r="O543" i="12"/>
  <c r="O424" i="12"/>
  <c r="O559" i="12"/>
  <c r="O259" i="12"/>
  <c r="O357" i="12"/>
  <c r="Q63" i="12"/>
  <c r="Q61" i="12"/>
  <c r="O243" i="12"/>
  <c r="O471" i="12"/>
  <c r="O389" i="12"/>
  <c r="O552" i="12"/>
  <c r="O375" i="12"/>
  <c r="O194" i="12"/>
  <c r="U382" i="12"/>
  <c r="J77" i="12"/>
  <c r="O77" i="12" s="1"/>
  <c r="U484" i="12"/>
  <c r="Z65" i="12"/>
  <c r="AA65" i="12" s="1"/>
  <c r="Q71" i="12"/>
  <c r="O478" i="12"/>
  <c r="O208" i="12"/>
  <c r="J108" i="12"/>
  <c r="O108" i="12" s="1"/>
  <c r="J156" i="12"/>
  <c r="O156" i="12" s="1"/>
  <c r="U365" i="12"/>
  <c r="O457" i="12"/>
  <c r="U378" i="12"/>
  <c r="O568" i="12"/>
  <c r="O244" i="12"/>
  <c r="O369" i="12"/>
  <c r="U460" i="12"/>
  <c r="O460" i="12"/>
  <c r="U396" i="12"/>
  <c r="O396" i="12"/>
  <c r="U526" i="12"/>
  <c r="O526" i="12"/>
  <c r="U455" i="12"/>
  <c r="O455" i="12"/>
  <c r="U283" i="12"/>
  <c r="O283" i="12"/>
  <c r="U183" i="12"/>
  <c r="O183" i="12"/>
  <c r="U227" i="12"/>
  <c r="O227" i="12"/>
  <c r="U373" i="12"/>
  <c r="O373" i="12"/>
  <c r="U451" i="12"/>
  <c r="O451" i="12"/>
  <c r="U198" i="12"/>
  <c r="O198" i="12"/>
  <c r="U303" i="12"/>
  <c r="O303" i="12"/>
  <c r="U344" i="12"/>
  <c r="O344" i="12"/>
  <c r="U240" i="12"/>
  <c r="O240" i="12"/>
  <c r="U537" i="12"/>
  <c r="O537" i="12"/>
  <c r="U210" i="12"/>
  <c r="O210" i="12"/>
  <c r="U534" i="12"/>
  <c r="O534" i="12"/>
  <c r="O392" i="12"/>
  <c r="U392" i="12"/>
  <c r="U553" i="12"/>
  <c r="O553" i="12"/>
  <c r="U400" i="12"/>
  <c r="O400" i="12"/>
  <c r="U293" i="12"/>
  <c r="O293" i="12"/>
  <c r="U472" i="12"/>
  <c r="O472" i="12"/>
  <c r="U500" i="12"/>
  <c r="O500" i="12"/>
  <c r="U391" i="12"/>
  <c r="O391" i="12"/>
  <c r="U231" i="12"/>
  <c r="O231" i="12"/>
  <c r="U220" i="12"/>
  <c r="O220" i="12"/>
  <c r="U466" i="12"/>
  <c r="O466" i="12"/>
  <c r="U535" i="12"/>
  <c r="O535" i="12"/>
  <c r="O366" i="12"/>
  <c r="U366" i="12"/>
  <c r="U525" i="12"/>
  <c r="O525" i="12"/>
  <c r="U458" i="12"/>
  <c r="O458" i="12"/>
  <c r="U327" i="12"/>
  <c r="O327" i="12"/>
  <c r="U296" i="12"/>
  <c r="O296" i="12"/>
  <c r="U346" i="12"/>
  <c r="O346" i="12"/>
  <c r="U539" i="12"/>
  <c r="O539" i="12"/>
  <c r="U253" i="12"/>
  <c r="O253" i="12"/>
  <c r="U416" i="12"/>
  <c r="O416" i="12"/>
  <c r="U249" i="12"/>
  <c r="O249" i="12"/>
  <c r="U200" i="12"/>
  <c r="O200" i="12"/>
  <c r="U412" i="12"/>
  <c r="O412" i="12"/>
  <c r="U330" i="12"/>
  <c r="O330" i="12"/>
  <c r="U321" i="12"/>
  <c r="O321" i="12"/>
  <c r="U542" i="12"/>
  <c r="O542" i="12"/>
  <c r="O512" i="12"/>
  <c r="U512" i="12"/>
  <c r="U347" i="12"/>
  <c r="O347" i="12"/>
  <c r="U403" i="12"/>
  <c r="O403" i="12"/>
  <c r="U265" i="12"/>
  <c r="O265" i="12"/>
  <c r="U398" i="12"/>
  <c r="O398" i="12"/>
  <c r="U480" i="12"/>
  <c r="O480" i="12"/>
  <c r="U446" i="12"/>
  <c r="O446" i="12"/>
  <c r="U560" i="12"/>
  <c r="O560" i="12"/>
  <c r="U410" i="12"/>
  <c r="O410" i="12"/>
  <c r="U291" i="12"/>
  <c r="O291" i="12"/>
  <c r="U576" i="12"/>
  <c r="O576" i="12"/>
  <c r="U354" i="12"/>
  <c r="O354" i="12"/>
  <c r="U452" i="12"/>
  <c r="O452" i="12"/>
  <c r="U409" i="12"/>
  <c r="O409" i="12"/>
  <c r="U566" i="12"/>
  <c r="O566" i="12"/>
  <c r="U328" i="12"/>
  <c r="O328" i="12"/>
  <c r="U297" i="12"/>
  <c r="O297" i="12"/>
  <c r="U433" i="12"/>
  <c r="O433" i="12"/>
  <c r="U448" i="12"/>
  <c r="O448" i="12"/>
  <c r="U316" i="12"/>
  <c r="O316" i="12"/>
  <c r="U562" i="12"/>
  <c r="O562" i="12"/>
  <c r="U482" i="12"/>
  <c r="O482" i="12"/>
  <c r="U436" i="12"/>
  <c r="O436" i="12"/>
  <c r="U513" i="12"/>
  <c r="O513" i="12"/>
  <c r="U348" i="12"/>
  <c r="O348" i="12"/>
  <c r="U404" i="12"/>
  <c r="O404" i="12"/>
  <c r="U268" i="12"/>
  <c r="O268" i="12"/>
  <c r="U447" i="12"/>
  <c r="O447" i="12"/>
  <c r="U195" i="12"/>
  <c r="O195" i="12"/>
  <c r="U561" i="12"/>
  <c r="O561" i="12"/>
  <c r="U314" i="12"/>
  <c r="O314" i="12"/>
  <c r="U363" i="12"/>
  <c r="O363" i="12"/>
  <c r="U519" i="12"/>
  <c r="O519" i="12"/>
  <c r="U201" i="12"/>
  <c r="O201" i="12"/>
  <c r="U292" i="12"/>
  <c r="O292" i="12"/>
  <c r="U545" i="12"/>
  <c r="O545" i="12"/>
  <c r="U294" i="12"/>
  <c r="O294" i="12"/>
  <c r="U491" i="12"/>
  <c r="O491" i="12"/>
  <c r="U289" i="12"/>
  <c r="O289" i="12"/>
  <c r="U387" i="12"/>
  <c r="O387" i="12"/>
  <c r="U324" i="12"/>
  <c r="O324" i="12"/>
  <c r="U551" i="12"/>
  <c r="O551" i="12"/>
  <c r="O506" i="12"/>
  <c r="U506" i="12"/>
  <c r="U429" i="12"/>
  <c r="O429" i="12"/>
  <c r="U245" i="12"/>
  <c r="O245" i="12"/>
  <c r="U468" i="12"/>
  <c r="O468" i="12"/>
  <c r="U284" i="12"/>
  <c r="O284" i="12"/>
  <c r="U216" i="12"/>
  <c r="O216" i="12"/>
  <c r="U315" i="12"/>
  <c r="O315" i="12"/>
  <c r="U489" i="12"/>
  <c r="O489" i="12"/>
  <c r="O273" i="12"/>
  <c r="U273" i="12"/>
  <c r="U520" i="12"/>
  <c r="O520" i="12"/>
  <c r="U322" i="12"/>
  <c r="O322" i="12"/>
  <c r="U202" i="12"/>
  <c r="O202" i="12"/>
  <c r="U420" i="12"/>
  <c r="O420" i="12"/>
  <c r="U401" i="12"/>
  <c r="O401" i="12"/>
  <c r="U492" i="12"/>
  <c r="O492" i="12"/>
  <c r="U263" i="12"/>
  <c r="O263" i="12"/>
  <c r="U454" i="12"/>
  <c r="O454" i="12"/>
  <c r="U351" i="12"/>
  <c r="O351" i="12"/>
  <c r="U256" i="12"/>
  <c r="O256" i="12"/>
  <c r="U304" i="12"/>
  <c r="O304" i="12"/>
  <c r="U285" i="12"/>
  <c r="O285" i="12"/>
  <c r="O360" i="12"/>
  <c r="U360" i="12"/>
  <c r="U267" i="12"/>
  <c r="O267" i="12"/>
  <c r="U437" i="12"/>
  <c r="O437" i="12"/>
  <c r="U549" i="12"/>
  <c r="O549" i="12"/>
  <c r="U251" i="12"/>
  <c r="O251" i="12"/>
  <c r="U274" i="12"/>
  <c r="O274" i="12"/>
  <c r="U212" i="12"/>
  <c r="O212" i="12"/>
  <c r="U524" i="12"/>
  <c r="O524" i="12"/>
  <c r="U323" i="12"/>
  <c r="O323" i="12"/>
  <c r="U196" i="12"/>
  <c r="O196" i="12"/>
  <c r="U516" i="12"/>
  <c r="O516" i="12"/>
  <c r="U320" i="12"/>
  <c r="O320" i="12"/>
  <c r="U415" i="12"/>
  <c r="O415" i="12"/>
  <c r="U503" i="12"/>
  <c r="O503" i="12"/>
  <c r="U279" i="12"/>
  <c r="O279" i="12"/>
  <c r="U397" i="12"/>
  <c r="O397" i="12"/>
  <c r="U430" i="12"/>
  <c r="O430" i="12"/>
  <c r="U280" i="12"/>
  <c r="O280" i="12"/>
  <c r="O172" i="12"/>
  <c r="U172" i="12"/>
  <c r="U450" i="12"/>
  <c r="O450" i="12"/>
  <c r="U177" i="12"/>
  <c r="O177" i="12"/>
  <c r="U509" i="12"/>
  <c r="O509" i="12"/>
  <c r="U361" i="12"/>
  <c r="O361" i="12"/>
  <c r="U532" i="12"/>
  <c r="O532" i="12"/>
  <c r="U570" i="12"/>
  <c r="O570" i="12"/>
  <c r="O529" i="12"/>
  <c r="U529" i="12"/>
  <c r="U414" i="12"/>
  <c r="O414" i="12"/>
  <c r="U462" i="12"/>
  <c r="O462" i="12"/>
  <c r="U493" i="12"/>
  <c r="O493" i="12"/>
  <c r="U204" i="12"/>
  <c r="O204" i="12"/>
  <c r="U483" i="12"/>
  <c r="O483" i="12"/>
  <c r="U310" i="12"/>
  <c r="O310" i="12"/>
  <c r="U261" i="12"/>
  <c r="O261" i="12"/>
  <c r="U442" i="12"/>
  <c r="O442" i="12"/>
  <c r="U438" i="12"/>
  <c r="O438" i="12"/>
  <c r="U440" i="12"/>
  <c r="O440" i="12"/>
  <c r="U550" i="12"/>
  <c r="O550" i="12"/>
  <c r="U175" i="12"/>
  <c r="O175" i="12"/>
  <c r="U336" i="12"/>
  <c r="O336" i="12"/>
  <c r="U224" i="12"/>
  <c r="O224" i="12"/>
  <c r="U252" i="12"/>
  <c r="O252" i="12"/>
  <c r="U213" i="12"/>
  <c r="O213" i="12"/>
  <c r="U381" i="12"/>
  <c r="O381" i="12"/>
  <c r="O563" i="12"/>
  <c r="U563" i="12"/>
  <c r="U197" i="12"/>
  <c r="O197" i="12"/>
  <c r="O282" i="12"/>
  <c r="U282" i="12"/>
  <c r="U395" i="12"/>
  <c r="O395" i="12"/>
  <c r="U237" i="12"/>
  <c r="O237" i="12"/>
  <c r="U558" i="12"/>
  <c r="O558" i="12"/>
  <c r="U479" i="12"/>
  <c r="O479" i="12"/>
  <c r="U232" i="12"/>
  <c r="O232" i="12"/>
  <c r="O547" i="12"/>
  <c r="U547" i="12"/>
  <c r="U418" i="12"/>
  <c r="O418" i="12"/>
  <c r="U339" i="12"/>
  <c r="O339" i="12"/>
  <c r="U326" i="12"/>
  <c r="O326" i="12"/>
  <c r="U173" i="12"/>
  <c r="O173" i="12"/>
  <c r="U494" i="12"/>
  <c r="O494" i="12"/>
  <c r="U178" i="12"/>
  <c r="O178" i="12"/>
  <c r="U507" i="12"/>
  <c r="O507" i="12"/>
  <c r="U388" i="12"/>
  <c r="O388" i="12"/>
  <c r="U571" i="12"/>
  <c r="O571" i="12"/>
  <c r="U422" i="12"/>
  <c r="O422" i="12"/>
  <c r="U311" i="12"/>
  <c r="O311" i="12"/>
  <c r="U502" i="12"/>
  <c r="O502" i="12"/>
  <c r="U465" i="12"/>
  <c r="O465" i="12"/>
  <c r="U544" i="12"/>
  <c r="O544" i="12"/>
  <c r="U441" i="12"/>
  <c r="O441" i="12"/>
  <c r="U233" i="12"/>
  <c r="O233" i="12"/>
  <c r="U337" i="12"/>
  <c r="O337" i="12"/>
  <c r="U225" i="12"/>
  <c r="O225" i="12"/>
  <c r="U170" i="12"/>
  <c r="O170" i="12"/>
  <c r="U300" i="12"/>
  <c r="O300" i="12"/>
  <c r="U564" i="12"/>
  <c r="O564" i="12"/>
  <c r="U269" i="12"/>
  <c r="O269" i="12"/>
  <c r="U477" i="12"/>
  <c r="O477" i="12"/>
  <c r="U538" i="12"/>
  <c r="O538" i="12"/>
  <c r="U312" i="12"/>
  <c r="O312" i="12"/>
  <c r="U376" i="12"/>
  <c r="O376" i="12"/>
  <c r="U222" i="12"/>
  <c r="O222" i="12"/>
  <c r="U206" i="12"/>
  <c r="O206" i="12"/>
  <c r="U277" i="12"/>
  <c r="O277" i="12"/>
  <c r="U540" i="12"/>
  <c r="O540" i="12"/>
  <c r="U495" i="12"/>
  <c r="O495" i="12"/>
  <c r="U229" i="12"/>
  <c r="O229" i="12"/>
  <c r="U254" i="12"/>
  <c r="O254" i="12"/>
  <c r="U209" i="12"/>
  <c r="O209" i="12"/>
  <c r="U521" i="12"/>
  <c r="O521" i="12"/>
  <c r="U536" i="12"/>
  <c r="O536" i="12"/>
  <c r="U554" i="12"/>
  <c r="O554" i="12"/>
  <c r="U423" i="12"/>
  <c r="O423" i="12"/>
  <c r="U417" i="12"/>
  <c r="O417" i="12"/>
  <c r="U342" i="12"/>
  <c r="O342" i="12"/>
  <c r="U367" i="12"/>
  <c r="O367" i="12"/>
  <c r="U235" i="12"/>
  <c r="O235" i="12"/>
  <c r="U191" i="12"/>
  <c r="O191" i="12"/>
  <c r="U247" i="12"/>
  <c r="O247" i="12"/>
  <c r="U572" i="12"/>
  <c r="O572" i="12"/>
  <c r="U171" i="12"/>
  <c r="O171" i="12"/>
  <c r="U364" i="12"/>
  <c r="O364" i="12"/>
  <c r="U355" i="12"/>
  <c r="O355" i="12"/>
  <c r="U371" i="12"/>
  <c r="O371" i="12"/>
  <c r="U557" i="12"/>
  <c r="O557" i="12"/>
  <c r="U426" i="12"/>
  <c r="O426" i="12"/>
  <c r="U541" i="12"/>
  <c r="O541" i="12"/>
  <c r="U548" i="12"/>
  <c r="O548" i="12"/>
  <c r="U384" i="12"/>
  <c r="O384" i="12"/>
  <c r="U522" i="12"/>
  <c r="O522" i="12"/>
  <c r="U406" i="12"/>
  <c r="O406" i="12"/>
  <c r="U188" i="12"/>
  <c r="O188" i="12"/>
  <c r="U358" i="12"/>
  <c r="O358" i="12"/>
  <c r="U487" i="12"/>
  <c r="O487" i="12"/>
  <c r="U332" i="12"/>
  <c r="O332" i="12"/>
  <c r="O271" i="12"/>
  <c r="U271" i="12"/>
  <c r="U180" i="12"/>
  <c r="O180" i="12"/>
  <c r="U368" i="12"/>
  <c r="O368" i="12"/>
  <c r="U318" i="12"/>
  <c r="O318" i="12"/>
  <c r="U217" i="12"/>
  <c r="O217" i="12"/>
  <c r="U515" i="12"/>
  <c r="O515" i="12"/>
  <c r="U192" i="12"/>
  <c r="O192" i="12"/>
  <c r="U573" i="12"/>
  <c r="O573" i="12"/>
  <c r="U530" i="12"/>
  <c r="O530" i="12"/>
  <c r="U486" i="12"/>
  <c r="O486" i="12"/>
  <c r="U498" i="12"/>
  <c r="O498" i="12"/>
  <c r="U186" i="12"/>
  <c r="O186" i="12"/>
  <c r="U518" i="12"/>
  <c r="O518" i="12"/>
  <c r="U308" i="12"/>
  <c r="O308" i="12"/>
  <c r="U228" i="12"/>
  <c r="O228" i="12"/>
  <c r="O345" i="12"/>
  <c r="U345" i="12"/>
  <c r="U434" i="12"/>
  <c r="O434" i="12"/>
  <c r="U250" i="12"/>
  <c r="O250" i="12"/>
  <c r="U189" i="12"/>
  <c r="O189" i="12"/>
  <c r="U427" i="12"/>
  <c r="O427" i="12"/>
  <c r="U176" i="12"/>
  <c r="O176" i="12"/>
  <c r="U242" i="12"/>
  <c r="O242" i="12"/>
  <c r="U490" i="12"/>
  <c r="O490" i="12"/>
  <c r="U407" i="12"/>
  <c r="O407" i="12"/>
  <c r="U432" i="12"/>
  <c r="O432" i="12"/>
  <c r="U298" i="12"/>
  <c r="O298" i="12"/>
  <c r="U575" i="12"/>
  <c r="O575" i="12"/>
  <c r="U394" i="12"/>
  <c r="O394" i="12"/>
  <c r="U474" i="12"/>
  <c r="O474" i="12"/>
  <c r="O379" i="12"/>
  <c r="U379" i="12"/>
  <c r="U319" i="12"/>
  <c r="O319" i="12"/>
  <c r="U270" i="12"/>
  <c r="O270" i="12"/>
  <c r="U260" i="12"/>
  <c r="O260" i="12"/>
  <c r="U501" i="12"/>
  <c r="O501" i="12"/>
  <c r="U517" i="12"/>
  <c r="O517" i="12"/>
  <c r="U531" i="12"/>
  <c r="O531" i="12"/>
  <c r="U578" i="12"/>
  <c r="O578" i="12"/>
  <c r="U219" i="12"/>
  <c r="O219" i="12"/>
  <c r="U499" i="12"/>
  <c r="O499" i="12"/>
  <c r="Q85" i="12"/>
  <c r="J42" i="12"/>
  <c r="U42" i="12" s="1"/>
  <c r="Q118" i="12"/>
  <c r="J167" i="12"/>
  <c r="O167" i="12" s="1"/>
  <c r="J168" i="12"/>
  <c r="J162" i="12"/>
  <c r="O162" i="12" s="1"/>
  <c r="J143" i="12"/>
  <c r="U143" i="12" s="1"/>
  <c r="J72" i="12"/>
  <c r="U72" i="12" s="1"/>
  <c r="J122" i="12"/>
  <c r="U122" i="12" s="1"/>
  <c r="J61" i="12"/>
  <c r="U61" i="12" s="1"/>
  <c r="Z101" i="12"/>
  <c r="AA101" i="12" s="1"/>
  <c r="Q58" i="12"/>
  <c r="J84" i="12"/>
  <c r="O84" i="12" s="1"/>
  <c r="Q127" i="12"/>
  <c r="Q79" i="12"/>
  <c r="J60" i="12"/>
  <c r="U60" i="12" s="1"/>
  <c r="Z145" i="12"/>
  <c r="AA145" i="12" s="1"/>
  <c r="Q151" i="12"/>
  <c r="Q103" i="12"/>
  <c r="Q55" i="12"/>
  <c r="J96" i="12"/>
  <c r="O96" i="12" s="1"/>
  <c r="Q68" i="12"/>
  <c r="Z41" i="12"/>
  <c r="AA41" i="12" s="1"/>
  <c r="Z140" i="12"/>
  <c r="AA140" i="12" s="1"/>
  <c r="Z125" i="12"/>
  <c r="AA125" i="12" s="1"/>
  <c r="J56" i="12"/>
  <c r="O56" i="12" s="1"/>
  <c r="J71" i="12"/>
  <c r="O71" i="12" s="1"/>
  <c r="J132" i="12"/>
  <c r="O132" i="12" s="1"/>
  <c r="J102" i="12"/>
  <c r="U102" i="12" s="1"/>
  <c r="J145" i="12"/>
  <c r="U145" i="12" s="1"/>
  <c r="Q152" i="12"/>
  <c r="Q128" i="12"/>
  <c r="Q104" i="12"/>
  <c r="Q80" i="12"/>
  <c r="Q56" i="12"/>
  <c r="Z137" i="12"/>
  <c r="AA137" i="12" s="1"/>
  <c r="Z77" i="12"/>
  <c r="AA77" i="12" s="1"/>
  <c r="Z48" i="12"/>
  <c r="AA48" i="12" s="1"/>
  <c r="Z134" i="12"/>
  <c r="AA134" i="12" s="1"/>
  <c r="Z122" i="12"/>
  <c r="AA122" i="12" s="1"/>
  <c r="Z110" i="12"/>
  <c r="AA110" i="12" s="1"/>
  <c r="Z98" i="12"/>
  <c r="AA98" i="12" s="1"/>
  <c r="Z86" i="12"/>
  <c r="AA86" i="12" s="1"/>
  <c r="Z62" i="12"/>
  <c r="AA62" i="12" s="1"/>
  <c r="Z72" i="12"/>
  <c r="AA72" i="12" s="1"/>
  <c r="Z70" i="12"/>
  <c r="AA70" i="12" s="1"/>
  <c r="Z124" i="12"/>
  <c r="AA124" i="12" s="1"/>
  <c r="Z108" i="12"/>
  <c r="AA108" i="12" s="1"/>
  <c r="Z60" i="12"/>
  <c r="AA60" i="12" s="1"/>
  <c r="Z83" i="12"/>
  <c r="AA83" i="12" s="1"/>
  <c r="Z121" i="12"/>
  <c r="AA121" i="12" s="1"/>
  <c r="Z97" i="12"/>
  <c r="AA97" i="12" s="1"/>
  <c r="Z42" i="12"/>
  <c r="AA42" i="12" s="1"/>
  <c r="Z100" i="12"/>
  <c r="AA100" i="12" s="1"/>
  <c r="Z167" i="12"/>
  <c r="AA167" i="12" s="1"/>
  <c r="Z155" i="12"/>
  <c r="AA155" i="12" s="1"/>
  <c r="Z143" i="12"/>
  <c r="AA143" i="12" s="1"/>
  <c r="Z131" i="12"/>
  <c r="AA131" i="12" s="1"/>
  <c r="Z119" i="12"/>
  <c r="AA119" i="12" s="1"/>
  <c r="Z95" i="12"/>
  <c r="AA95" i="12" s="1"/>
  <c r="Z57" i="12"/>
  <c r="AA57" i="12" s="1"/>
  <c r="Z165" i="12"/>
  <c r="AA165" i="12" s="1"/>
  <c r="Z150" i="12"/>
  <c r="AA150" i="12" s="1"/>
  <c r="Z160" i="12"/>
  <c r="AA160" i="12" s="1"/>
  <c r="Z52" i="12"/>
  <c r="AA52" i="12" s="1"/>
  <c r="Z45" i="12"/>
  <c r="AA45" i="12" s="1"/>
  <c r="Z113" i="12"/>
  <c r="AA113" i="12" s="1"/>
  <c r="Z89" i="12"/>
  <c r="AA89" i="12" s="1"/>
  <c r="Z50" i="12"/>
  <c r="AA50" i="12" s="1"/>
  <c r="J74" i="12"/>
  <c r="U74" i="12" s="1"/>
  <c r="J86" i="12"/>
  <c r="U86" i="12" s="1"/>
  <c r="J67" i="12"/>
  <c r="O67" i="12" s="1"/>
  <c r="J133" i="12"/>
  <c r="O133" i="12" s="1"/>
  <c r="Q161" i="12"/>
  <c r="Q137" i="12"/>
  <c r="Q73" i="12"/>
  <c r="Q89" i="12"/>
  <c r="Q113" i="12"/>
  <c r="Q132" i="12"/>
  <c r="Q108" i="12"/>
  <c r="Q84" i="12"/>
  <c r="Q60" i="12"/>
  <c r="Q111" i="12"/>
  <c r="Q154" i="12"/>
  <c r="Q69" i="12"/>
  <c r="Q87" i="12"/>
  <c r="Q93" i="12"/>
  <c r="Q156" i="12"/>
  <c r="J50" i="12"/>
  <c r="O50" i="12" s="1"/>
  <c r="J146" i="12"/>
  <c r="O146" i="12" s="1"/>
  <c r="J100" i="12"/>
  <c r="O100" i="12" s="1"/>
  <c r="J138" i="12"/>
  <c r="O138" i="12" s="1"/>
  <c r="J85" i="12"/>
  <c r="O85" i="12" s="1"/>
  <c r="J126" i="12"/>
  <c r="O126" i="12" s="1"/>
  <c r="J80" i="12"/>
  <c r="O80" i="12" s="1"/>
  <c r="J52" i="12"/>
  <c r="U52" i="12" s="1"/>
  <c r="J64" i="12"/>
  <c r="O64" i="12" s="1"/>
  <c r="J141" i="12"/>
  <c r="O141" i="12" s="1"/>
  <c r="J73" i="12"/>
  <c r="O73" i="12" s="1"/>
  <c r="G37" i="12"/>
  <c r="T37" i="12" s="1"/>
  <c r="J68" i="12"/>
  <c r="O68" i="12" s="1"/>
  <c r="Q160" i="12"/>
  <c r="Q136" i="12"/>
  <c r="Q64" i="12"/>
  <c r="Q146" i="12"/>
  <c r="Q122" i="12"/>
  <c r="Z75" i="12"/>
  <c r="AA75" i="12" s="1"/>
  <c r="Z166" i="12"/>
  <c r="AA166" i="12" s="1"/>
  <c r="J79" i="12"/>
  <c r="O79" i="12" s="1"/>
  <c r="Z73" i="12"/>
  <c r="AA73" i="12" s="1"/>
  <c r="Z59" i="12"/>
  <c r="AA59" i="12" s="1"/>
  <c r="Z49" i="12"/>
  <c r="AA49" i="12" s="1"/>
  <c r="Q144" i="12"/>
  <c r="Q120" i="12"/>
  <c r="Q96" i="12"/>
  <c r="Q72" i="12"/>
  <c r="J159" i="12"/>
  <c r="O159" i="12" s="1"/>
  <c r="Z84" i="12"/>
  <c r="AA84" i="12" s="1"/>
  <c r="Q165" i="12"/>
  <c r="Q117" i="12"/>
  <c r="J49" i="12"/>
  <c r="O49" i="12" s="1"/>
  <c r="Q141" i="12"/>
  <c r="J160" i="12"/>
  <c r="O160" i="12" s="1"/>
  <c r="Z47" i="12"/>
  <c r="AA47" i="12" s="1"/>
  <c r="Z152" i="12"/>
  <c r="AA152" i="12" s="1"/>
  <c r="Z116" i="12"/>
  <c r="AA116" i="12" s="1"/>
  <c r="Z80" i="12"/>
  <c r="AA80" i="12" s="1"/>
  <c r="Z56" i="12"/>
  <c r="AA56" i="12" s="1"/>
  <c r="Z112" i="12"/>
  <c r="AA112" i="12" s="1"/>
  <c r="J157" i="12"/>
  <c r="U157" i="12" s="1"/>
  <c r="Q162" i="12"/>
  <c r="Q138" i="12"/>
  <c r="Q114" i="12"/>
  <c r="Q90" i="12"/>
  <c r="Q66" i="12"/>
  <c r="Q109" i="12"/>
  <c r="Z38" i="12"/>
  <c r="Z162" i="12"/>
  <c r="AA162" i="12" s="1"/>
  <c r="Z138" i="12"/>
  <c r="AA138" i="12" s="1"/>
  <c r="Z126" i="12"/>
  <c r="AA126" i="12" s="1"/>
  <c r="Z114" i="12"/>
  <c r="AA114" i="12" s="1"/>
  <c r="Z68" i="12"/>
  <c r="AA68" i="12" s="1"/>
  <c r="Z90" i="12"/>
  <c r="AA90" i="12" s="1"/>
  <c r="J158" i="12"/>
  <c r="O158" i="12" s="1"/>
  <c r="J142" i="12"/>
  <c r="O142" i="12" s="1"/>
  <c r="Q150" i="12"/>
  <c r="Q126" i="12"/>
  <c r="Q102" i="12"/>
  <c r="Q78" i="12"/>
  <c r="Q54" i="12"/>
  <c r="Z43" i="12"/>
  <c r="AA43" i="12" s="1"/>
  <c r="Z109" i="12"/>
  <c r="AA109" i="12" s="1"/>
  <c r="Z85" i="12"/>
  <c r="AA85" i="12" s="1"/>
  <c r="Z61" i="12"/>
  <c r="AA61" i="12" s="1"/>
  <c r="Z135" i="12"/>
  <c r="AA135" i="12" s="1"/>
  <c r="Z144" i="12"/>
  <c r="AA144" i="12" s="1"/>
  <c r="Z151" i="12"/>
  <c r="AA151" i="12" s="1"/>
  <c r="Q94" i="12"/>
  <c r="Q149" i="12"/>
  <c r="Q125" i="12"/>
  <c r="Q101" i="12"/>
  <c r="Q77" i="12"/>
  <c r="Q53" i="12"/>
  <c r="Z39" i="12"/>
  <c r="AA39" i="12" s="1"/>
  <c r="Z103" i="12"/>
  <c r="AA103" i="12" s="1"/>
  <c r="Z156" i="12"/>
  <c r="AA156" i="12" s="1"/>
  <c r="Z132" i="12"/>
  <c r="AA132" i="12" s="1"/>
  <c r="Z54" i="12"/>
  <c r="AA54" i="12" s="1"/>
  <c r="Q70" i="12"/>
  <c r="Z91" i="12"/>
  <c r="AA91" i="12" s="1"/>
  <c r="Q155" i="12"/>
  <c r="Q131" i="12"/>
  <c r="Q107" i="12"/>
  <c r="Q83" i="12"/>
  <c r="Q59" i="12"/>
  <c r="Q163" i="12"/>
  <c r="Q139" i="12"/>
  <c r="Q115" i="12"/>
  <c r="Q91" i="12"/>
  <c r="Q67" i="12"/>
  <c r="Z154" i="12"/>
  <c r="AA154" i="12" s="1"/>
  <c r="Z142" i="12"/>
  <c r="AA142" i="12" s="1"/>
  <c r="Z130" i="12"/>
  <c r="AA130" i="12" s="1"/>
  <c r="Z118" i="12"/>
  <c r="AA118" i="12" s="1"/>
  <c r="Z106" i="12"/>
  <c r="AA106" i="12" s="1"/>
  <c r="Z94" i="12"/>
  <c r="AA94" i="12" s="1"/>
  <c r="Z107" i="12"/>
  <c r="AA107" i="12" s="1"/>
  <c r="Z58" i="12"/>
  <c r="AA58" i="12" s="1"/>
  <c r="Z69" i="12"/>
  <c r="AA69" i="12" s="1"/>
  <c r="Z55" i="12"/>
  <c r="AA55" i="12" s="1"/>
  <c r="J53" i="12"/>
  <c r="O53" i="12" s="1"/>
  <c r="J62" i="12"/>
  <c r="O62" i="12" s="1"/>
  <c r="J147" i="12"/>
  <c r="O147" i="12" s="1"/>
  <c r="Q40" i="12"/>
  <c r="Q166" i="12"/>
  <c r="Q130" i="12"/>
  <c r="Q82" i="12"/>
  <c r="Z153" i="12"/>
  <c r="AA153" i="12" s="1"/>
  <c r="Z141" i="12"/>
  <c r="AA141" i="12" s="1"/>
  <c r="Z129" i="12"/>
  <c r="AA129" i="12" s="1"/>
  <c r="Z117" i="12"/>
  <c r="AA117" i="12" s="1"/>
  <c r="Z105" i="12"/>
  <c r="AA105" i="12" s="1"/>
  <c r="Z81" i="12"/>
  <c r="AA81" i="12" s="1"/>
  <c r="Z115" i="12"/>
  <c r="AA115" i="12" s="1"/>
  <c r="Z66" i="12"/>
  <c r="AA66" i="12" s="1"/>
  <c r="Q124" i="12"/>
  <c r="Q100" i="12"/>
  <c r="Q76" i="12"/>
  <c r="Q52" i="12"/>
  <c r="Q158" i="12"/>
  <c r="Q134" i="12"/>
  <c r="Q110" i="12"/>
  <c r="Q86" i="12"/>
  <c r="Q62" i="12"/>
  <c r="Z128" i="12"/>
  <c r="AA128" i="12" s="1"/>
  <c r="Z92" i="12"/>
  <c r="AA92" i="12" s="1"/>
  <c r="Z93" i="12"/>
  <c r="AA93" i="12" s="1"/>
  <c r="Z78" i="12"/>
  <c r="AA78" i="12" s="1"/>
  <c r="Z102" i="12"/>
  <c r="AA102" i="12" s="1"/>
  <c r="Z53" i="12"/>
  <c r="AA53" i="12" s="1"/>
  <c r="J46" i="12"/>
  <c r="O46" i="12" s="1"/>
  <c r="Q159" i="12"/>
  <c r="Q135" i="12"/>
  <c r="Z146" i="12"/>
  <c r="AA146" i="12" s="1"/>
  <c r="Z104" i="12"/>
  <c r="AA104" i="12" s="1"/>
  <c r="Q167" i="12"/>
  <c r="Q143" i="12"/>
  <c r="Q119" i="12"/>
  <c r="Q95" i="12"/>
  <c r="J44" i="12"/>
  <c r="O44" i="12" s="1"/>
  <c r="Q129" i="12"/>
  <c r="Q81" i="12"/>
  <c r="Q57" i="12"/>
  <c r="Z46" i="12"/>
  <c r="AA46" i="12" s="1"/>
  <c r="Z63" i="12"/>
  <c r="AA63" i="12" s="1"/>
  <c r="Z76" i="12"/>
  <c r="AA76" i="12" s="1"/>
  <c r="Z67" i="12"/>
  <c r="AA67" i="12" s="1"/>
  <c r="Z79" i="12"/>
  <c r="AA79" i="12" s="1"/>
  <c r="Z161" i="12"/>
  <c r="AA161" i="12" s="1"/>
  <c r="Z136" i="12"/>
  <c r="AA136" i="12" s="1"/>
  <c r="Z74" i="12"/>
  <c r="AA74" i="12" s="1"/>
  <c r="Z64" i="12"/>
  <c r="AA64" i="12" s="1"/>
  <c r="Z157" i="12"/>
  <c r="AA157" i="12" s="1"/>
  <c r="Q153" i="12"/>
  <c r="Q105" i="12"/>
  <c r="J125" i="12"/>
  <c r="O125" i="12" s="1"/>
  <c r="Q142" i="12"/>
  <c r="Q106" i="12"/>
  <c r="Z44" i="12"/>
  <c r="AA44" i="12" s="1"/>
  <c r="Z158" i="12"/>
  <c r="AA158" i="12" s="1"/>
  <c r="Z163" i="12"/>
  <c r="AA163" i="12" s="1"/>
  <c r="Z164" i="12"/>
  <c r="AA164" i="12" s="1"/>
  <c r="Z148" i="12"/>
  <c r="AA148" i="12" s="1"/>
  <c r="Z88" i="12"/>
  <c r="AA88" i="12" s="1"/>
  <c r="Z133" i="12"/>
  <c r="AA133" i="12" s="1"/>
  <c r="Z71" i="12"/>
  <c r="AA71" i="12" s="1"/>
  <c r="Z159" i="12"/>
  <c r="AA159" i="12" s="1"/>
  <c r="Z96" i="12"/>
  <c r="AA96" i="12" s="1"/>
  <c r="Q88" i="12"/>
  <c r="Q98" i="12"/>
  <c r="Q74" i="12"/>
  <c r="Q50" i="12"/>
  <c r="Z40" i="12"/>
  <c r="AA40" i="12" s="1"/>
  <c r="Z51" i="12"/>
  <c r="AA51" i="12" s="1"/>
  <c r="Z87" i="12"/>
  <c r="AA87" i="12" s="1"/>
  <c r="Z99" i="12"/>
  <c r="AA99" i="12" s="1"/>
  <c r="Z111" i="12"/>
  <c r="AA111" i="12" s="1"/>
  <c r="Z123" i="12"/>
  <c r="AA123" i="12" s="1"/>
  <c r="Z147" i="12"/>
  <c r="AA147" i="12" s="1"/>
  <c r="Z120" i="12"/>
  <c r="AA120" i="12" s="1"/>
  <c r="Z139" i="12"/>
  <c r="AA139" i="12" s="1"/>
  <c r="Q44" i="12"/>
  <c r="J39" i="12"/>
  <c r="U39" i="12" s="1"/>
  <c r="J43" i="12"/>
  <c r="O43" i="12" s="1"/>
  <c r="J47" i="12"/>
  <c r="O47" i="12" s="1"/>
  <c r="J40" i="12"/>
  <c r="O40" i="12" s="1"/>
  <c r="O148" i="12"/>
  <c r="U148" i="12"/>
  <c r="O161" i="12"/>
  <c r="U161" i="12"/>
  <c r="O106" i="12"/>
  <c r="U106" i="12"/>
  <c r="O155" i="12"/>
  <c r="U155" i="12"/>
  <c r="O70" i="12"/>
  <c r="U70" i="12"/>
  <c r="O103" i="12"/>
  <c r="U103" i="12"/>
  <c r="O166" i="12"/>
  <c r="U166" i="12"/>
  <c r="O124" i="12"/>
  <c r="U124" i="12"/>
  <c r="O98" i="12"/>
  <c r="U98" i="12"/>
  <c r="O87" i="12"/>
  <c r="U87" i="12"/>
  <c r="O137" i="12"/>
  <c r="U137" i="12"/>
  <c r="O81" i="12"/>
  <c r="U81" i="12"/>
  <c r="O55" i="12"/>
  <c r="U55" i="12"/>
  <c r="O104" i="12"/>
  <c r="U104" i="12"/>
  <c r="U54" i="12"/>
  <c r="O165" i="12"/>
  <c r="U165" i="12"/>
  <c r="O144" i="12"/>
  <c r="U144" i="12"/>
  <c r="O58" i="12"/>
  <c r="U58" i="12"/>
  <c r="O65" i="12"/>
  <c r="U65" i="12"/>
  <c r="O109" i="12"/>
  <c r="U109" i="12"/>
  <c r="O57" i="12"/>
  <c r="U57" i="12"/>
  <c r="O164" i="12"/>
  <c r="U164" i="12"/>
  <c r="O66" i="12"/>
  <c r="U66" i="12"/>
  <c r="O92" i="12"/>
  <c r="U92" i="12"/>
  <c r="O75" i="12"/>
  <c r="U75" i="12"/>
  <c r="O112" i="12"/>
  <c r="U112" i="12"/>
  <c r="O59" i="12"/>
  <c r="U59" i="12"/>
  <c r="O69" i="12"/>
  <c r="U69" i="12"/>
  <c r="O78" i="12"/>
  <c r="U78" i="12"/>
  <c r="O83" i="12"/>
  <c r="U83" i="12"/>
  <c r="O97" i="12"/>
  <c r="U97" i="12"/>
  <c r="O107" i="12"/>
  <c r="U107" i="12"/>
  <c r="O114" i="12"/>
  <c r="U114" i="12"/>
  <c r="O91" i="12"/>
  <c r="U91" i="12"/>
  <c r="O76" i="12"/>
  <c r="U76" i="12"/>
  <c r="O110" i="12"/>
  <c r="U110" i="12"/>
  <c r="O88" i="12"/>
  <c r="U88" i="12"/>
  <c r="O136" i="12"/>
  <c r="U136" i="12"/>
  <c r="O129" i="12"/>
  <c r="U129" i="12"/>
  <c r="O82" i="12"/>
  <c r="U82" i="12"/>
  <c r="O94" i="12"/>
  <c r="U94" i="12"/>
  <c r="O128" i="12"/>
  <c r="U128" i="12"/>
  <c r="O93" i="12"/>
  <c r="U93" i="12"/>
  <c r="O115" i="12"/>
  <c r="U115" i="12"/>
  <c r="O90" i="12"/>
  <c r="U90" i="12"/>
  <c r="O95" i="12"/>
  <c r="U95" i="12"/>
  <c r="O134" i="12"/>
  <c r="U134" i="12"/>
  <c r="O99" i="12"/>
  <c r="U99" i="12"/>
  <c r="O101" i="12"/>
  <c r="U101" i="12"/>
  <c r="O113" i="12"/>
  <c r="U113" i="12"/>
  <c r="O118" i="12"/>
  <c r="U118" i="12"/>
  <c r="O105" i="12"/>
  <c r="U105" i="12"/>
  <c r="O117" i="12"/>
  <c r="U117" i="12"/>
  <c r="O119" i="12"/>
  <c r="U119" i="12"/>
  <c r="O89" i="12"/>
  <c r="U89" i="12"/>
  <c r="O149" i="12"/>
  <c r="U149" i="12"/>
  <c r="O135" i="12"/>
  <c r="U135" i="12"/>
  <c r="O120" i="12"/>
  <c r="U120" i="12"/>
  <c r="O127" i="12"/>
  <c r="U127" i="12"/>
  <c r="O152" i="12"/>
  <c r="U152" i="12"/>
  <c r="O131" i="12"/>
  <c r="U131" i="12"/>
  <c r="O116" i="12"/>
  <c r="U116" i="12"/>
  <c r="O151" i="12"/>
  <c r="U151" i="12"/>
  <c r="O153" i="12"/>
  <c r="U153" i="12"/>
  <c r="O139" i="12"/>
  <c r="U139" i="12"/>
  <c r="O130" i="12"/>
  <c r="U130" i="12"/>
  <c r="O163" i="12"/>
  <c r="U163" i="12"/>
  <c r="O154" i="12"/>
  <c r="U154" i="12"/>
  <c r="O140" i="12"/>
  <c r="U140" i="12"/>
  <c r="O123" i="12"/>
  <c r="U123" i="12"/>
  <c r="Q45" i="12"/>
  <c r="Q42" i="12"/>
  <c r="Q41" i="12"/>
  <c r="J48" i="12"/>
  <c r="Q39" i="12"/>
  <c r="Q43" i="12"/>
  <c r="Q48" i="12"/>
  <c r="Q49" i="12"/>
  <c r="G38" i="12"/>
  <c r="J45" i="12"/>
  <c r="Q46" i="12"/>
  <c r="B2" i="13"/>
  <c r="J41" i="12"/>
  <c r="Q47" i="12"/>
  <c r="T36" i="12"/>
  <c r="F131" i="8"/>
  <c r="F1325" i="8"/>
  <c r="F1421" i="8"/>
  <c r="F1493" i="8"/>
  <c r="F1589" i="8"/>
  <c r="F1709" i="8"/>
  <c r="F1829" i="8"/>
  <c r="F1937" i="8"/>
  <c r="F2057" i="8"/>
  <c r="F2213" i="8"/>
  <c r="F2405" i="8"/>
  <c r="F2573" i="8"/>
  <c r="F2741" i="8"/>
  <c r="F138" i="8"/>
  <c r="F150" i="8"/>
  <c r="F162" i="8"/>
  <c r="F174" i="8"/>
  <c r="F186" i="8"/>
  <c r="F198" i="8"/>
  <c r="F210" i="8"/>
  <c r="F222" i="8"/>
  <c r="F234" i="8"/>
  <c r="F246" i="8"/>
  <c r="F258" i="8"/>
  <c r="F270" i="8"/>
  <c r="F282" i="8"/>
  <c r="F294" i="8"/>
  <c r="F306" i="8"/>
  <c r="F318" i="8"/>
  <c r="F330" i="8"/>
  <c r="F342" i="8"/>
  <c r="F354" i="8"/>
  <c r="F366" i="8"/>
  <c r="F378" i="8"/>
  <c r="F390" i="8"/>
  <c r="F402" i="8"/>
  <c r="F414" i="8"/>
  <c r="F426" i="8"/>
  <c r="F438" i="8"/>
  <c r="F450" i="8"/>
  <c r="F462" i="8"/>
  <c r="F474" i="8"/>
  <c r="F486" i="8"/>
  <c r="F498" i="8"/>
  <c r="F510" i="8"/>
  <c r="F522" i="8"/>
  <c r="F534" i="8"/>
  <c r="F546" i="8"/>
  <c r="F558" i="8"/>
  <c r="F570" i="8"/>
  <c r="F582" i="8"/>
  <c r="F594" i="8"/>
  <c r="F606" i="8"/>
  <c r="F618" i="8"/>
  <c r="F630" i="8"/>
  <c r="F642" i="8"/>
  <c r="F654" i="8"/>
  <c r="F666" i="8"/>
  <c r="F678" i="8"/>
  <c r="F690" i="8"/>
  <c r="F702" i="8"/>
  <c r="F714" i="8"/>
  <c r="F726" i="8"/>
  <c r="F738" i="8"/>
  <c r="F750" i="8"/>
  <c r="F762" i="8"/>
  <c r="F774" i="8"/>
  <c r="F786" i="8"/>
  <c r="F798" i="8"/>
  <c r="F810" i="8"/>
  <c r="F822" i="8"/>
  <c r="F834" i="8"/>
  <c r="F846" i="8"/>
  <c r="F858" i="8"/>
  <c r="F870" i="8"/>
  <c r="F882" i="8"/>
  <c r="F894" i="8"/>
  <c r="F906" i="8"/>
  <c r="F918" i="8"/>
  <c r="F930" i="8"/>
  <c r="F942" i="8"/>
  <c r="F954" i="8"/>
  <c r="F966" i="8"/>
  <c r="F978" i="8"/>
  <c r="F990" i="8"/>
  <c r="F1002" i="8"/>
  <c r="F1014" i="8"/>
  <c r="F1026" i="8"/>
  <c r="F1038" i="8"/>
  <c r="F1050" i="8"/>
  <c r="F1062" i="8"/>
  <c r="F1074" i="8"/>
  <c r="F1086" i="8"/>
  <c r="F1098" i="8"/>
  <c r="F1110" i="8"/>
  <c r="F1122" i="8"/>
  <c r="F1134" i="8"/>
  <c r="F1146" i="8"/>
  <c r="F1158" i="8"/>
  <c r="F1170" i="8"/>
  <c r="F1182" i="8"/>
  <c r="F1194" i="8"/>
  <c r="F1206" i="8"/>
  <c r="F1218" i="8"/>
  <c r="F1230" i="8"/>
  <c r="F1242" i="8"/>
  <c r="F1254" i="8"/>
  <c r="F1266" i="8"/>
  <c r="F1278" i="8"/>
  <c r="F1290" i="8"/>
  <c r="F1302" i="8"/>
  <c r="F1314" i="8"/>
  <c r="F1326" i="8"/>
  <c r="F1338" i="8"/>
  <c r="F1350" i="8"/>
  <c r="F1362" i="8"/>
  <c r="F1374" i="8"/>
  <c r="F1386" i="8"/>
  <c r="F1398" i="8"/>
  <c r="F1410" i="8"/>
  <c r="F1422" i="8"/>
  <c r="F1434" i="8"/>
  <c r="F1446" i="8"/>
  <c r="F1458" i="8"/>
  <c r="F1470" i="8"/>
  <c r="F1482" i="8"/>
  <c r="F1494" i="8"/>
  <c r="F1506" i="8"/>
  <c r="F1518" i="8"/>
  <c r="F1530" i="8"/>
  <c r="F1542" i="8"/>
  <c r="F1554" i="8"/>
  <c r="F1566" i="8"/>
  <c r="F1578" i="8"/>
  <c r="F1590" i="8"/>
  <c r="F1602" i="8"/>
  <c r="F1614" i="8"/>
  <c r="F1626" i="8"/>
  <c r="F1638" i="8"/>
  <c r="F1650" i="8"/>
  <c r="F1662" i="8"/>
  <c r="F1674" i="8"/>
  <c r="F1686" i="8"/>
  <c r="F1698" i="8"/>
  <c r="F1710" i="8"/>
  <c r="F1722" i="8"/>
  <c r="F1734" i="8"/>
  <c r="F1746" i="8"/>
  <c r="F1758" i="8"/>
  <c r="F1770" i="8"/>
  <c r="F1782" i="8"/>
  <c r="F1794" i="8"/>
  <c r="F1806" i="8"/>
  <c r="F1818" i="8"/>
  <c r="F1830" i="8"/>
  <c r="F1842" i="8"/>
  <c r="F1854" i="8"/>
  <c r="F1866" i="8"/>
  <c r="F1878" i="8"/>
  <c r="F1890" i="8"/>
  <c r="F1902" i="8"/>
  <c r="F1914" i="8"/>
  <c r="F1926" i="8"/>
  <c r="F1938" i="8"/>
  <c r="F1950" i="8"/>
  <c r="F1962" i="8"/>
  <c r="F1974" i="8"/>
  <c r="F1986" i="8"/>
  <c r="F1998" i="8"/>
  <c r="F2010" i="8"/>
  <c r="F2022" i="8"/>
  <c r="F2034" i="8"/>
  <c r="F2046" i="8"/>
  <c r="F2058" i="8"/>
  <c r="F2070" i="8"/>
  <c r="F2082" i="8"/>
  <c r="F2094" i="8"/>
  <c r="F2106" i="8"/>
  <c r="F2118" i="8"/>
  <c r="F2130" i="8"/>
  <c r="F2142" i="8"/>
  <c r="F2154" i="8"/>
  <c r="F2166" i="8"/>
  <c r="F2178" i="8"/>
  <c r="F2190" i="8"/>
  <c r="F2202" i="8"/>
  <c r="F2214" i="8"/>
  <c r="F2226" i="8"/>
  <c r="F2238" i="8"/>
  <c r="F2250" i="8"/>
  <c r="F2262" i="8"/>
  <c r="F2274" i="8"/>
  <c r="F2286" i="8"/>
  <c r="F2298" i="8"/>
  <c r="F2310" i="8"/>
  <c r="F2322" i="8"/>
  <c r="F2334" i="8"/>
  <c r="F2346" i="8"/>
  <c r="F2358" i="8"/>
  <c r="F2370" i="8"/>
  <c r="F2382" i="8"/>
  <c r="F2394" i="8"/>
  <c r="F2406" i="8"/>
  <c r="F2418" i="8"/>
  <c r="F2430" i="8"/>
  <c r="F2442" i="8"/>
  <c r="F2454" i="8"/>
  <c r="F2466" i="8"/>
  <c r="F2478" i="8"/>
  <c r="F2490" i="8"/>
  <c r="F2502" i="8"/>
  <c r="F2514" i="8"/>
  <c r="F2526" i="8"/>
  <c r="F2538" i="8"/>
  <c r="F2550" i="8"/>
  <c r="F2562" i="8"/>
  <c r="F2574" i="8"/>
  <c r="F2586" i="8"/>
  <c r="F2598" i="8"/>
  <c r="F2610" i="8"/>
  <c r="F2622" i="8"/>
  <c r="F2634" i="8"/>
  <c r="F2646" i="8"/>
  <c r="F2658" i="8"/>
  <c r="F2670" i="8"/>
  <c r="F2682" i="8"/>
  <c r="F2694" i="8"/>
  <c r="F2706" i="8"/>
  <c r="F2718" i="8"/>
  <c r="F2730" i="8"/>
  <c r="F2742" i="8"/>
  <c r="F2754" i="8"/>
  <c r="F2766" i="8"/>
  <c r="F2778" i="8"/>
  <c r="F2790" i="8"/>
  <c r="F2800" i="8"/>
  <c r="F161" i="8"/>
  <c r="F257" i="8"/>
  <c r="F341" i="8"/>
  <c r="F437" i="8"/>
  <c r="F521" i="8"/>
  <c r="F641" i="8"/>
  <c r="F749" i="8"/>
  <c r="F893" i="8"/>
  <c r="F1025" i="8"/>
  <c r="F1205" i="8"/>
  <c r="F1313" i="8"/>
  <c r="F1445" i="8"/>
  <c r="F1577" i="8"/>
  <c r="F1733" i="8"/>
  <c r="F1877" i="8"/>
  <c r="F1961" i="8"/>
  <c r="F2045" i="8"/>
  <c r="F2129" i="8"/>
  <c r="F2225" i="8"/>
  <c r="F2345" i="8"/>
  <c r="F2501" i="8"/>
  <c r="F2633" i="8"/>
  <c r="F2765" i="8"/>
  <c r="F139" i="8"/>
  <c r="F151" i="8"/>
  <c r="F163" i="8"/>
  <c r="F175" i="8"/>
  <c r="F187" i="8"/>
  <c r="F199" i="8"/>
  <c r="F211" i="8"/>
  <c r="F223" i="8"/>
  <c r="F235" i="8"/>
  <c r="F247" i="8"/>
  <c r="F259" i="8"/>
  <c r="F271" i="8"/>
  <c r="F283" i="8"/>
  <c r="F295" i="8"/>
  <c r="F307" i="8"/>
  <c r="F319" i="8"/>
  <c r="F331" i="8"/>
  <c r="F343" i="8"/>
  <c r="F355" i="8"/>
  <c r="F367" i="8"/>
  <c r="F379" i="8"/>
  <c r="F391" i="8"/>
  <c r="F403" i="8"/>
  <c r="F415" i="8"/>
  <c r="F427" i="8"/>
  <c r="F439" i="8"/>
  <c r="F451" i="8"/>
  <c r="F463" i="8"/>
  <c r="F475" i="8"/>
  <c r="F487" i="8"/>
  <c r="F499" i="8"/>
  <c r="F511" i="8"/>
  <c r="F523" i="8"/>
  <c r="F535" i="8"/>
  <c r="F547" i="8"/>
  <c r="F559" i="8"/>
  <c r="F571" i="8"/>
  <c r="F583" i="8"/>
  <c r="F595" i="8"/>
  <c r="F607" i="8"/>
  <c r="F619" i="8"/>
  <c r="F631" i="8"/>
  <c r="F643" i="8"/>
  <c r="F655" i="8"/>
  <c r="F667" i="8"/>
  <c r="F679" i="8"/>
  <c r="F691" i="8"/>
  <c r="F703" i="8"/>
  <c r="F715" i="8"/>
  <c r="F727" i="8"/>
  <c r="F739" i="8"/>
  <c r="F751" i="8"/>
  <c r="F763" i="8"/>
  <c r="F775" i="8"/>
  <c r="F787" i="8"/>
  <c r="F799" i="8"/>
  <c r="F811" i="8"/>
  <c r="F823" i="8"/>
  <c r="F835" i="8"/>
  <c r="F847" i="8"/>
  <c r="F859" i="8"/>
  <c r="F871" i="8"/>
  <c r="F883" i="8"/>
  <c r="F895" i="8"/>
  <c r="F907" i="8"/>
  <c r="F919" i="8"/>
  <c r="F931" i="8"/>
  <c r="F943" i="8"/>
  <c r="F955" i="8"/>
  <c r="F967" i="8"/>
  <c r="F979" i="8"/>
  <c r="F991" i="8"/>
  <c r="F1003" i="8"/>
  <c r="F1015" i="8"/>
  <c r="F1027" i="8"/>
  <c r="F1039" i="8"/>
  <c r="F1051" i="8"/>
  <c r="F1063" i="8"/>
  <c r="F1075" i="8"/>
  <c r="F1087" i="8"/>
  <c r="F1099" i="8"/>
  <c r="F1111" i="8"/>
  <c r="F1123" i="8"/>
  <c r="F1135" i="8"/>
  <c r="F1147" i="8"/>
  <c r="F1159" i="8"/>
  <c r="F1171" i="8"/>
  <c r="F1183" i="8"/>
  <c r="F1195" i="8"/>
  <c r="F1207" i="8"/>
  <c r="F1219" i="8"/>
  <c r="F1231" i="8"/>
  <c r="F1243" i="8"/>
  <c r="F1255" i="8"/>
  <c r="F1267" i="8"/>
  <c r="F1279" i="8"/>
  <c r="F1291" i="8"/>
  <c r="F1303" i="8"/>
  <c r="F1315" i="8"/>
  <c r="F1327" i="8"/>
  <c r="F1339" i="8"/>
  <c r="F1351" i="8"/>
  <c r="F1363" i="8"/>
  <c r="F1375" i="8"/>
  <c r="F1387" i="8"/>
  <c r="F1399" i="8"/>
  <c r="F1411" i="8"/>
  <c r="F1423" i="8"/>
  <c r="F1435" i="8"/>
  <c r="F1447" i="8"/>
  <c r="F1459" i="8"/>
  <c r="F1471" i="8"/>
  <c r="F1483" i="8"/>
  <c r="F1495" i="8"/>
  <c r="F1507" i="8"/>
  <c r="F1519" i="8"/>
  <c r="F1531" i="8"/>
  <c r="F1543" i="8"/>
  <c r="F1555" i="8"/>
  <c r="F1567" i="8"/>
  <c r="F1579" i="8"/>
  <c r="F1591" i="8"/>
  <c r="F1603" i="8"/>
  <c r="F1615" i="8"/>
  <c r="F1627" i="8"/>
  <c r="F1639" i="8"/>
  <c r="F1651" i="8"/>
  <c r="F1663" i="8"/>
  <c r="F1675" i="8"/>
  <c r="F1687" i="8"/>
  <c r="F1699" i="8"/>
  <c r="F1711" i="8"/>
  <c r="F1723" i="8"/>
  <c r="F1735" i="8"/>
  <c r="F1747" i="8"/>
  <c r="F1759" i="8"/>
  <c r="F1771" i="8"/>
  <c r="F1783" i="8"/>
  <c r="F1795" i="8"/>
  <c r="F1807" i="8"/>
  <c r="F1819" i="8"/>
  <c r="F1831" i="8"/>
  <c r="F1843" i="8"/>
  <c r="F1855" i="8"/>
  <c r="F1867" i="8"/>
  <c r="F1879" i="8"/>
  <c r="F1891" i="8"/>
  <c r="F1903" i="8"/>
  <c r="F1915" i="8"/>
  <c r="F1927" i="8"/>
  <c r="F1939" i="8"/>
  <c r="F1951" i="8"/>
  <c r="F1963" i="8"/>
  <c r="F1975" i="8"/>
  <c r="F1987" i="8"/>
  <c r="F1999" i="8"/>
  <c r="F2011" i="8"/>
  <c r="F2023" i="8"/>
  <c r="F2035" i="8"/>
  <c r="F2047" i="8"/>
  <c r="F2059" i="8"/>
  <c r="F2071" i="8"/>
  <c r="F2083" i="8"/>
  <c r="F2095" i="8"/>
  <c r="F2107" i="8"/>
  <c r="F2119" i="8"/>
  <c r="F2131" i="8"/>
  <c r="F2143" i="8"/>
  <c r="F2155" i="8"/>
  <c r="F2167" i="8"/>
  <c r="F2179" i="8"/>
  <c r="F2191" i="8"/>
  <c r="F2203" i="8"/>
  <c r="F2215" i="8"/>
  <c r="F2227" i="8"/>
  <c r="F2239" i="8"/>
  <c r="F2251" i="8"/>
  <c r="F2263" i="8"/>
  <c r="F2275" i="8"/>
  <c r="F2287" i="8"/>
  <c r="F2299" i="8"/>
  <c r="F2311" i="8"/>
  <c r="F2323" i="8"/>
  <c r="F2335" i="8"/>
  <c r="F2347" i="8"/>
  <c r="F2359" i="8"/>
  <c r="F2371" i="8"/>
  <c r="F2383" i="8"/>
  <c r="F2395" i="8"/>
  <c r="F2407" i="8"/>
  <c r="F2419" i="8"/>
  <c r="F2431" i="8"/>
  <c r="F2443" i="8"/>
  <c r="F2455" i="8"/>
  <c r="F2467" i="8"/>
  <c r="F2479" i="8"/>
  <c r="F2491" i="8"/>
  <c r="F2503" i="8"/>
  <c r="F2515" i="8"/>
  <c r="F2527" i="8"/>
  <c r="F2539" i="8"/>
  <c r="F2551" i="8"/>
  <c r="F2563" i="8"/>
  <c r="F2575" i="8"/>
  <c r="F2587" i="8"/>
  <c r="F2599" i="8"/>
  <c r="F2611" i="8"/>
  <c r="F2623" i="8"/>
  <c r="F2635" i="8"/>
  <c r="F2647" i="8"/>
  <c r="F2659" i="8"/>
  <c r="F2671" i="8"/>
  <c r="F2683" i="8"/>
  <c r="F2695" i="8"/>
  <c r="F2707" i="8"/>
  <c r="F2719" i="8"/>
  <c r="F2731" i="8"/>
  <c r="F2743" i="8"/>
  <c r="F2755" i="8"/>
  <c r="F2767" i="8"/>
  <c r="F2779" i="8"/>
  <c r="F2791" i="8"/>
  <c r="F173" i="8"/>
  <c r="F425" i="8"/>
  <c r="F725" i="8"/>
  <c r="F1133" i="8"/>
  <c r="F1661" i="8"/>
  <c r="F2309" i="8"/>
  <c r="F140" i="8"/>
  <c r="F164" i="8"/>
  <c r="F200" i="8"/>
  <c r="F236" i="8"/>
  <c r="F260" i="8"/>
  <c r="F296" i="8"/>
  <c r="F332" i="8"/>
  <c r="F368" i="8"/>
  <c r="F404" i="8"/>
  <c r="F428" i="8"/>
  <c r="F476" i="8"/>
  <c r="F512" i="8"/>
  <c r="F548" i="8"/>
  <c r="F584" i="8"/>
  <c r="F596" i="8"/>
  <c r="F620" i="8"/>
  <c r="F644" i="8"/>
  <c r="F668" i="8"/>
  <c r="F704" i="8"/>
  <c r="F740" i="8"/>
  <c r="F776" i="8"/>
  <c r="F812" i="8"/>
  <c r="F848" i="8"/>
  <c r="F884" i="8"/>
  <c r="F920" i="8"/>
  <c r="F944" i="8"/>
  <c r="F980" i="8"/>
  <c r="F1016" i="8"/>
  <c r="F1040" i="8"/>
  <c r="F1064" i="8"/>
  <c r="F1088" i="8"/>
  <c r="F1112" i="8"/>
  <c r="F1136" i="8"/>
  <c r="F1172" i="8"/>
  <c r="F1196" i="8"/>
  <c r="F1232" i="8"/>
  <c r="F1268" i="8"/>
  <c r="F1292" i="8"/>
  <c r="F1316" i="8"/>
  <c r="F1340" i="8"/>
  <c r="F1364" i="8"/>
  <c r="F1388" i="8"/>
  <c r="F1400" i="8"/>
  <c r="F1424" i="8"/>
  <c r="F1460" i="8"/>
  <c r="F1472" i="8"/>
  <c r="F1484" i="8"/>
  <c r="F1508" i="8"/>
  <c r="F1520" i="8"/>
  <c r="F1532" i="8"/>
  <c r="F1544" i="8"/>
  <c r="F1556" i="8"/>
  <c r="F1568" i="8"/>
  <c r="F1580" i="8"/>
  <c r="F1604" i="8"/>
  <c r="F1616" i="8"/>
  <c r="F1628" i="8"/>
  <c r="F1640" i="8"/>
  <c r="F1652" i="8"/>
  <c r="F1664" i="8"/>
  <c r="F1676" i="8"/>
  <c r="F1688" i="8"/>
  <c r="F1700" i="8"/>
  <c r="F1712" i="8"/>
  <c r="F1724" i="8"/>
  <c r="F1736" i="8"/>
  <c r="F1748" i="8"/>
  <c r="F1760" i="8"/>
  <c r="F1772" i="8"/>
  <c r="F1784" i="8"/>
  <c r="F1796" i="8"/>
  <c r="F1808" i="8"/>
  <c r="F1832" i="8"/>
  <c r="F1844" i="8"/>
  <c r="F1856" i="8"/>
  <c r="F1868" i="8"/>
  <c r="F1880" i="8"/>
  <c r="F1892" i="8"/>
  <c r="F1904" i="8"/>
  <c r="F1916" i="8"/>
  <c r="F1928" i="8"/>
  <c r="F1940" i="8"/>
  <c r="F1952" i="8"/>
  <c r="F1964" i="8"/>
  <c r="F1976" i="8"/>
  <c r="F1988" i="8"/>
  <c r="F2000" i="8"/>
  <c r="F2012" i="8"/>
  <c r="F2024" i="8"/>
  <c r="F2036" i="8"/>
  <c r="F2048" i="8"/>
  <c r="F2060" i="8"/>
  <c r="F2072" i="8"/>
  <c r="F2084" i="8"/>
  <c r="F2096" i="8"/>
  <c r="F2108" i="8"/>
  <c r="F2120" i="8"/>
  <c r="F2132" i="8"/>
  <c r="F2144" i="8"/>
  <c r="F2156" i="8"/>
  <c r="F2168" i="8"/>
  <c r="F2180" i="8"/>
  <c r="F2192" i="8"/>
  <c r="F2204" i="8"/>
  <c r="F2216" i="8"/>
  <c r="F2228" i="8"/>
  <c r="F2240" i="8"/>
  <c r="F2252" i="8"/>
  <c r="F2264" i="8"/>
  <c r="F2276" i="8"/>
  <c r="F2288" i="8"/>
  <c r="F2300" i="8"/>
  <c r="F2312" i="8"/>
  <c r="F2324" i="8"/>
  <c r="F2336" i="8"/>
  <c r="F2348" i="8"/>
  <c r="F2360" i="8"/>
  <c r="F2372" i="8"/>
  <c r="F2384" i="8"/>
  <c r="F2396" i="8"/>
  <c r="F2408" i="8"/>
  <c r="F2420" i="8"/>
  <c r="F2432" i="8"/>
  <c r="F2444" i="8"/>
  <c r="F2456" i="8"/>
  <c r="F2468" i="8"/>
  <c r="F2480" i="8"/>
  <c r="F2492" i="8"/>
  <c r="F2504" i="8"/>
  <c r="F2516" i="8"/>
  <c r="F2528" i="8"/>
  <c r="F2540" i="8"/>
  <c r="F2552" i="8"/>
  <c r="F2564" i="8"/>
  <c r="F2588" i="8"/>
  <c r="F2600" i="8"/>
  <c r="F2612" i="8"/>
  <c r="F2624" i="8"/>
  <c r="F2648" i="8"/>
  <c r="F2660" i="8"/>
  <c r="F2672" i="8"/>
  <c r="F2684" i="8"/>
  <c r="F2696" i="8"/>
  <c r="F2708" i="8"/>
  <c r="F2720" i="8"/>
  <c r="F2744" i="8"/>
  <c r="F2756" i="8"/>
  <c r="F2780" i="8"/>
  <c r="F2792" i="8"/>
  <c r="F209" i="8"/>
  <c r="F401" i="8"/>
  <c r="F617" i="8"/>
  <c r="F785" i="8"/>
  <c r="F941" i="8"/>
  <c r="F1097" i="8"/>
  <c r="F1241" i="8"/>
  <c r="F1349" i="8"/>
  <c r="F1469" i="8"/>
  <c r="F1541" i="8"/>
  <c r="F1649" i="8"/>
  <c r="F1757" i="8"/>
  <c r="F1841" i="8"/>
  <c r="F1949" i="8"/>
  <c r="F2105" i="8"/>
  <c r="F2237" i="8"/>
  <c r="F2429" i="8"/>
  <c r="F2597" i="8"/>
  <c r="F2753" i="8"/>
  <c r="F152" i="8"/>
  <c r="F176" i="8"/>
  <c r="F188" i="8"/>
  <c r="F212" i="8"/>
  <c r="F224" i="8"/>
  <c r="F248" i="8"/>
  <c r="F272" i="8"/>
  <c r="F284" i="8"/>
  <c r="F308" i="8"/>
  <c r="F320" i="8"/>
  <c r="F344" i="8"/>
  <c r="F356" i="8"/>
  <c r="F380" i="8"/>
  <c r="F392" i="8"/>
  <c r="F416" i="8"/>
  <c r="F440" i="8"/>
  <c r="F452" i="8"/>
  <c r="F464" i="8"/>
  <c r="F488" i="8"/>
  <c r="F500" i="8"/>
  <c r="F524" i="8"/>
  <c r="F536" i="8"/>
  <c r="F560" i="8"/>
  <c r="F572" i="8"/>
  <c r="F608" i="8"/>
  <c r="F632" i="8"/>
  <c r="F656" i="8"/>
  <c r="F680" i="8"/>
  <c r="F692" i="8"/>
  <c r="F716" i="8"/>
  <c r="F728" i="8"/>
  <c r="F752" i="8"/>
  <c r="F764" i="8"/>
  <c r="F788" i="8"/>
  <c r="F800" i="8"/>
  <c r="F824" i="8"/>
  <c r="F836" i="8"/>
  <c r="F860" i="8"/>
  <c r="F872" i="8"/>
  <c r="F896" i="8"/>
  <c r="F908" i="8"/>
  <c r="F932" i="8"/>
  <c r="F956" i="8"/>
  <c r="F968" i="8"/>
  <c r="F992" i="8"/>
  <c r="F1004" i="8"/>
  <c r="F1028" i="8"/>
  <c r="F1052" i="8"/>
  <c r="F1076" i="8"/>
  <c r="F1100" i="8"/>
  <c r="F1124" i="8"/>
  <c r="F1148" i="8"/>
  <c r="F1160" i="8"/>
  <c r="F1184" i="8"/>
  <c r="F1208" i="8"/>
  <c r="F1220" i="8"/>
  <c r="F1244" i="8"/>
  <c r="F1256" i="8"/>
  <c r="F1280" i="8"/>
  <c r="F1304" i="8"/>
  <c r="F1328" i="8"/>
  <c r="F1352" i="8"/>
  <c r="F1376" i="8"/>
  <c r="F1412" i="8"/>
  <c r="F1448" i="8"/>
  <c r="F1496" i="8"/>
  <c r="F1592" i="8"/>
  <c r="F1820" i="8"/>
  <c r="F2576" i="8"/>
  <c r="F141" i="8"/>
  <c r="F153" i="8"/>
  <c r="F165" i="8"/>
  <c r="F177" i="8"/>
  <c r="F189" i="8"/>
  <c r="F201" i="8"/>
  <c r="F213" i="8"/>
  <c r="F225" i="8"/>
  <c r="F237" i="8"/>
  <c r="F249" i="8"/>
  <c r="F261" i="8"/>
  <c r="F273" i="8"/>
  <c r="F285" i="8"/>
  <c r="F297" i="8"/>
  <c r="F309" i="8"/>
  <c r="F321" i="8"/>
  <c r="F333" i="8"/>
  <c r="F345" i="8"/>
  <c r="F357" i="8"/>
  <c r="F369" i="8"/>
  <c r="F381" i="8"/>
  <c r="F393" i="8"/>
  <c r="F405" i="8"/>
  <c r="F417" i="8"/>
  <c r="F429" i="8"/>
  <c r="F441" i="8"/>
  <c r="F453" i="8"/>
  <c r="F465" i="8"/>
  <c r="F477" i="8"/>
  <c r="F489" i="8"/>
  <c r="F501" i="8"/>
  <c r="F513" i="8"/>
  <c r="F525" i="8"/>
  <c r="F537" i="8"/>
  <c r="F549" i="8"/>
  <c r="F561" i="8"/>
  <c r="F573" i="8"/>
  <c r="F585" i="8"/>
  <c r="F597" i="8"/>
  <c r="F609" i="8"/>
  <c r="F621" i="8"/>
  <c r="F633" i="8"/>
  <c r="F645" i="8"/>
  <c r="F657" i="8"/>
  <c r="F669" i="8"/>
  <c r="F681" i="8"/>
  <c r="F693" i="8"/>
  <c r="F705" i="8"/>
  <c r="F717" i="8"/>
  <c r="F729" i="8"/>
  <c r="F741" i="8"/>
  <c r="F753" i="8"/>
  <c r="F765" i="8"/>
  <c r="F777" i="8"/>
  <c r="F789" i="8"/>
  <c r="F801" i="8"/>
  <c r="F813" i="8"/>
  <c r="F825" i="8"/>
  <c r="F837" i="8"/>
  <c r="F849" i="8"/>
  <c r="F861" i="8"/>
  <c r="F873" i="8"/>
  <c r="F885" i="8"/>
  <c r="F897" i="8"/>
  <c r="F909" i="8"/>
  <c r="F921" i="8"/>
  <c r="F933" i="8"/>
  <c r="F945" i="8"/>
  <c r="F957" i="8"/>
  <c r="F969" i="8"/>
  <c r="F981" i="8"/>
  <c r="F993" i="8"/>
  <c r="F1005" i="8"/>
  <c r="F1017" i="8"/>
  <c r="F1029" i="8"/>
  <c r="F1041" i="8"/>
  <c r="F1053" i="8"/>
  <c r="F1065" i="8"/>
  <c r="F1077" i="8"/>
  <c r="F1089" i="8"/>
  <c r="F1101" i="8"/>
  <c r="F1113" i="8"/>
  <c r="F1125" i="8"/>
  <c r="F1137" i="8"/>
  <c r="F1149" i="8"/>
  <c r="F1161" i="8"/>
  <c r="F1173" i="8"/>
  <c r="F1185" i="8"/>
  <c r="F1197" i="8"/>
  <c r="F1209" i="8"/>
  <c r="F1221" i="8"/>
  <c r="F1233" i="8"/>
  <c r="F1245" i="8"/>
  <c r="F1257" i="8"/>
  <c r="F1269" i="8"/>
  <c r="F1281" i="8"/>
  <c r="F1293" i="8"/>
  <c r="F1305" i="8"/>
  <c r="F1317" i="8"/>
  <c r="F1329" i="8"/>
  <c r="F1341" i="8"/>
  <c r="F1353" i="8"/>
  <c r="F1365" i="8"/>
  <c r="F1377" i="8"/>
  <c r="F1389" i="8"/>
  <c r="F1401" i="8"/>
  <c r="F1413" i="8"/>
  <c r="F1425" i="8"/>
  <c r="F1437" i="8"/>
  <c r="F1449" i="8"/>
  <c r="F1461" i="8"/>
  <c r="F1473" i="8"/>
  <c r="F1485" i="8"/>
  <c r="F1497" i="8"/>
  <c r="F1509" i="8"/>
  <c r="F1521" i="8"/>
  <c r="F1533" i="8"/>
  <c r="F1545" i="8"/>
  <c r="F1557" i="8"/>
  <c r="F1569" i="8"/>
  <c r="F1581" i="8"/>
  <c r="F1593" i="8"/>
  <c r="F1605" i="8"/>
  <c r="F1617" i="8"/>
  <c r="F1629" i="8"/>
  <c r="F1641" i="8"/>
  <c r="F1653" i="8"/>
  <c r="F1665" i="8"/>
  <c r="F1677" i="8"/>
  <c r="F1689" i="8"/>
  <c r="F1701" i="8"/>
  <c r="F1713" i="8"/>
  <c r="F1725" i="8"/>
  <c r="F1737" i="8"/>
  <c r="F1749" i="8"/>
  <c r="F1761" i="8"/>
  <c r="F1773" i="8"/>
  <c r="F1785" i="8"/>
  <c r="F1797" i="8"/>
  <c r="F1809" i="8"/>
  <c r="F1821" i="8"/>
  <c r="F1833" i="8"/>
  <c r="F1845" i="8"/>
  <c r="F1857" i="8"/>
  <c r="F1869" i="8"/>
  <c r="F1881" i="8"/>
  <c r="F1893" i="8"/>
  <c r="F1905" i="8"/>
  <c r="F1917" i="8"/>
  <c r="F1929" i="8"/>
  <c r="F1941" i="8"/>
  <c r="F1953" i="8"/>
  <c r="F1965" i="8"/>
  <c r="F1977" i="8"/>
  <c r="F1989" i="8"/>
  <c r="F2001" i="8"/>
  <c r="F2013" i="8"/>
  <c r="F2025" i="8"/>
  <c r="F2037" i="8"/>
  <c r="F2049" i="8"/>
  <c r="F2061" i="8"/>
  <c r="F2073" i="8"/>
  <c r="F2085" i="8"/>
  <c r="F2097" i="8"/>
  <c r="F2109" i="8"/>
  <c r="F2121" i="8"/>
  <c r="F2133" i="8"/>
  <c r="F2145" i="8"/>
  <c r="F2157" i="8"/>
  <c r="F2169" i="8"/>
  <c r="F2181" i="8"/>
  <c r="F2193" i="8"/>
  <c r="F2205" i="8"/>
  <c r="F2217" i="8"/>
  <c r="F2229" i="8"/>
  <c r="F2241" i="8"/>
  <c r="F2253" i="8"/>
  <c r="F2265" i="8"/>
  <c r="F2277" i="8"/>
  <c r="F2289" i="8"/>
  <c r="F2301" i="8"/>
  <c r="F2313" i="8"/>
  <c r="F2325" i="8"/>
  <c r="F2337" i="8"/>
  <c r="F2349" i="8"/>
  <c r="F2361" i="8"/>
  <c r="F2373" i="8"/>
  <c r="F2385" i="8"/>
  <c r="F2397" i="8"/>
  <c r="F2409" i="8"/>
  <c r="F2421" i="8"/>
  <c r="F2433" i="8"/>
  <c r="F2445" i="8"/>
  <c r="F2457" i="8"/>
  <c r="F2469" i="8"/>
  <c r="F2481" i="8"/>
  <c r="F2493" i="8"/>
  <c r="F2505" i="8"/>
  <c r="F2517" i="8"/>
  <c r="F2529" i="8"/>
  <c r="F2541" i="8"/>
  <c r="F2553" i="8"/>
  <c r="F2565" i="8"/>
  <c r="F2577" i="8"/>
  <c r="F2589" i="8"/>
  <c r="F2601" i="8"/>
  <c r="F2613" i="8"/>
  <c r="F2625" i="8"/>
  <c r="F2637" i="8"/>
  <c r="F2649" i="8"/>
  <c r="F2661" i="8"/>
  <c r="F2673" i="8"/>
  <c r="F2685" i="8"/>
  <c r="F2697" i="8"/>
  <c r="F2709" i="8"/>
  <c r="F2721" i="8"/>
  <c r="F2733" i="8"/>
  <c r="F2745" i="8"/>
  <c r="F2757" i="8"/>
  <c r="F2769" i="8"/>
  <c r="F2781" i="8"/>
  <c r="F2793" i="8"/>
  <c r="F245" i="8"/>
  <c r="F365" i="8"/>
  <c r="F533" i="8"/>
  <c r="F653" i="8"/>
  <c r="F773" i="8"/>
  <c r="F869" i="8"/>
  <c r="F1001" i="8"/>
  <c r="F1073" i="8"/>
  <c r="F1193" i="8"/>
  <c r="F1289" i="8"/>
  <c r="F1397" i="8"/>
  <c r="F1529" i="8"/>
  <c r="F1673" i="8"/>
  <c r="F1817" i="8"/>
  <c r="F1973" i="8"/>
  <c r="F2117" i="8"/>
  <c r="F2249" i="8"/>
  <c r="F2393" i="8"/>
  <c r="F2537" i="8"/>
  <c r="F2705" i="8"/>
  <c r="F143" i="8"/>
  <c r="F155" i="8"/>
  <c r="F167" i="8"/>
  <c r="F179" i="8"/>
  <c r="F191" i="8"/>
  <c r="F203" i="8"/>
  <c r="F215" i="8"/>
  <c r="F227" i="8"/>
  <c r="F239" i="8"/>
  <c r="F251" i="8"/>
  <c r="F263" i="8"/>
  <c r="F275" i="8"/>
  <c r="F287" i="8"/>
  <c r="F299" i="8"/>
  <c r="F311" i="8"/>
  <c r="F323" i="8"/>
  <c r="F335" i="8"/>
  <c r="F347" i="8"/>
  <c r="F359" i="8"/>
  <c r="F371" i="8"/>
  <c r="F383" i="8"/>
  <c r="F395" i="8"/>
  <c r="F407" i="8"/>
  <c r="F419" i="8"/>
  <c r="F431" i="8"/>
  <c r="F443" i="8"/>
  <c r="F455" i="8"/>
  <c r="F467" i="8"/>
  <c r="F479" i="8"/>
  <c r="F491" i="8"/>
  <c r="F503" i="8"/>
  <c r="F515" i="8"/>
  <c r="F527" i="8"/>
  <c r="F539" i="8"/>
  <c r="F551" i="8"/>
  <c r="F563" i="8"/>
  <c r="F575" i="8"/>
  <c r="F587" i="8"/>
  <c r="F599" i="8"/>
  <c r="F611" i="8"/>
  <c r="F623" i="8"/>
  <c r="F635" i="8"/>
  <c r="F647" i="8"/>
  <c r="F659" i="8"/>
  <c r="F671" i="8"/>
  <c r="F683" i="8"/>
  <c r="F695" i="8"/>
  <c r="F707" i="8"/>
  <c r="F719" i="8"/>
  <c r="F731" i="8"/>
  <c r="F743" i="8"/>
  <c r="F755" i="8"/>
  <c r="F767" i="8"/>
  <c r="F779" i="8"/>
  <c r="F791" i="8"/>
  <c r="F803" i="8"/>
  <c r="F815" i="8"/>
  <c r="F827" i="8"/>
  <c r="F839" i="8"/>
  <c r="F851" i="8"/>
  <c r="F863" i="8"/>
  <c r="F875" i="8"/>
  <c r="F887" i="8"/>
  <c r="F899" i="8"/>
  <c r="F911" i="8"/>
  <c r="F923" i="8"/>
  <c r="F935" i="8"/>
  <c r="F947" i="8"/>
  <c r="F959" i="8"/>
  <c r="F971" i="8"/>
  <c r="F983" i="8"/>
  <c r="F995" i="8"/>
  <c r="F1007" i="8"/>
  <c r="F1019" i="8"/>
  <c r="F1031" i="8"/>
  <c r="F1043" i="8"/>
  <c r="F1055" i="8"/>
  <c r="F1067" i="8"/>
  <c r="F1079" i="8"/>
  <c r="F1091" i="8"/>
  <c r="F1103" i="8"/>
  <c r="F1115" i="8"/>
  <c r="F1127" i="8"/>
  <c r="F1139" i="8"/>
  <c r="F1151" i="8"/>
  <c r="F1163" i="8"/>
  <c r="F1175" i="8"/>
  <c r="F1187" i="8"/>
  <c r="F1199" i="8"/>
  <c r="F1211" i="8"/>
  <c r="F1223" i="8"/>
  <c r="F1235" i="8"/>
  <c r="F1247" i="8"/>
  <c r="F1259" i="8"/>
  <c r="F1271" i="8"/>
  <c r="F1283" i="8"/>
  <c r="F1295" i="8"/>
  <c r="F1307" i="8"/>
  <c r="F1319" i="8"/>
  <c r="F1331" i="8"/>
  <c r="F1343" i="8"/>
  <c r="F1355" i="8"/>
  <c r="F1367" i="8"/>
  <c r="F1379" i="8"/>
  <c r="F1391" i="8"/>
  <c r="F1403" i="8"/>
  <c r="F1415" i="8"/>
  <c r="F1427" i="8"/>
  <c r="F1439" i="8"/>
  <c r="F1451" i="8"/>
  <c r="F1463" i="8"/>
  <c r="F1475" i="8"/>
  <c r="F1487" i="8"/>
  <c r="F1499" i="8"/>
  <c r="F1511" i="8"/>
  <c r="F1523" i="8"/>
  <c r="F1535" i="8"/>
  <c r="F1547" i="8"/>
  <c r="F1559" i="8"/>
  <c r="F1571" i="8"/>
  <c r="F1583" i="8"/>
  <c r="F1595" i="8"/>
  <c r="F1607" i="8"/>
  <c r="F1619" i="8"/>
  <c r="F1631" i="8"/>
  <c r="F1643" i="8"/>
  <c r="F1655" i="8"/>
  <c r="F1667" i="8"/>
  <c r="F1679" i="8"/>
  <c r="F1691" i="8"/>
  <c r="F1703" i="8"/>
  <c r="F1715" i="8"/>
  <c r="F1727" i="8"/>
  <c r="F1739" i="8"/>
  <c r="F1751" i="8"/>
  <c r="F1763" i="8"/>
  <c r="F1775" i="8"/>
  <c r="F1787" i="8"/>
  <c r="F1799" i="8"/>
  <c r="F1811" i="8"/>
  <c r="F1823" i="8"/>
  <c r="F1835" i="8"/>
  <c r="F1847" i="8"/>
  <c r="F1859" i="8"/>
  <c r="F1871" i="8"/>
  <c r="F1883" i="8"/>
  <c r="F1895" i="8"/>
  <c r="F1907" i="8"/>
  <c r="F1919" i="8"/>
  <c r="F1931" i="8"/>
  <c r="F1943" i="8"/>
  <c r="F1955" i="8"/>
  <c r="F1967" i="8"/>
  <c r="F1979" i="8"/>
  <c r="F1991" i="8"/>
  <c r="F2003" i="8"/>
  <c r="F2015" i="8"/>
  <c r="F2027" i="8"/>
  <c r="F2039" i="8"/>
  <c r="F2051" i="8"/>
  <c r="F2063" i="8"/>
  <c r="F2075" i="8"/>
  <c r="F2087" i="8"/>
  <c r="F2099" i="8"/>
  <c r="F2111" i="8"/>
  <c r="F2123" i="8"/>
  <c r="F2135" i="8"/>
  <c r="F2147" i="8"/>
  <c r="F2159" i="8"/>
  <c r="F2171" i="8"/>
  <c r="F2183" i="8"/>
  <c r="F2195" i="8"/>
  <c r="F2207" i="8"/>
  <c r="F2219" i="8"/>
  <c r="F2231" i="8"/>
  <c r="F2243" i="8"/>
  <c r="F2255" i="8"/>
  <c r="F2267" i="8"/>
  <c r="F2279" i="8"/>
  <c r="F2291" i="8"/>
  <c r="F2303" i="8"/>
  <c r="F2315" i="8"/>
  <c r="F2327" i="8"/>
  <c r="F2339" i="8"/>
  <c r="F2351" i="8"/>
  <c r="F2363" i="8"/>
  <c r="F2375" i="8"/>
  <c r="F2387" i="8"/>
  <c r="F2399" i="8"/>
  <c r="F2411" i="8"/>
  <c r="F2423" i="8"/>
  <c r="F2435" i="8"/>
  <c r="F2447" i="8"/>
  <c r="F2459" i="8"/>
  <c r="F2471" i="8"/>
  <c r="F2483" i="8"/>
  <c r="F2495" i="8"/>
  <c r="F2507" i="8"/>
  <c r="F2519" i="8"/>
  <c r="F2531" i="8"/>
  <c r="F2543" i="8"/>
  <c r="F2555" i="8"/>
  <c r="F2567" i="8"/>
  <c r="F2579" i="8"/>
  <c r="F2591" i="8"/>
  <c r="F2603" i="8"/>
  <c r="F2615" i="8"/>
  <c r="F2627" i="8"/>
  <c r="F2639" i="8"/>
  <c r="F2651" i="8"/>
  <c r="F2663" i="8"/>
  <c r="F2675" i="8"/>
  <c r="F2687" i="8"/>
  <c r="F2699" i="8"/>
  <c r="F2711" i="8"/>
  <c r="F2723" i="8"/>
  <c r="F2735" i="8"/>
  <c r="F2747" i="8"/>
  <c r="F2759" i="8"/>
  <c r="F2771" i="8"/>
  <c r="F2783" i="8"/>
  <c r="F2795" i="8"/>
  <c r="F197" i="8"/>
  <c r="F269" i="8"/>
  <c r="F305" i="8"/>
  <c r="F353" i="8"/>
  <c r="F389" i="8"/>
  <c r="F461" i="8"/>
  <c r="F509" i="8"/>
  <c r="F557" i="8"/>
  <c r="F629" i="8"/>
  <c r="F677" i="8"/>
  <c r="F713" i="8"/>
  <c r="F797" i="8"/>
  <c r="F821" i="8"/>
  <c r="F881" i="8"/>
  <c r="F929" i="8"/>
  <c r="F989" i="8"/>
  <c r="F1013" i="8"/>
  <c r="F1061" i="8"/>
  <c r="F1109" i="8"/>
  <c r="F1169" i="8"/>
  <c r="F1229" i="8"/>
  <c r="F1265" i="8"/>
  <c r="F1337" i="8"/>
  <c r="F1409" i="8"/>
  <c r="F1481" i="8"/>
  <c r="F1553" i="8"/>
  <c r="F1625" i="8"/>
  <c r="F1697" i="8"/>
  <c r="F1745" i="8"/>
  <c r="F1805" i="8"/>
  <c r="F1865" i="8"/>
  <c r="F1925" i="8"/>
  <c r="F2009" i="8"/>
  <c r="F2069" i="8"/>
  <c r="F2153" i="8"/>
  <c r="F2189" i="8"/>
  <c r="F2261" i="8"/>
  <c r="F2321" i="8"/>
  <c r="F2369" i="8"/>
  <c r="F2417" i="8"/>
  <c r="F2465" i="8"/>
  <c r="F2513" i="8"/>
  <c r="F2549" i="8"/>
  <c r="F2609" i="8"/>
  <c r="F2657" i="8"/>
  <c r="F2717" i="8"/>
  <c r="F2789" i="8"/>
  <c r="F2732" i="8"/>
  <c r="F132" i="8"/>
  <c r="F144" i="8"/>
  <c r="F156" i="8"/>
  <c r="F180" i="8"/>
  <c r="F192" i="8"/>
  <c r="F204" i="8"/>
  <c r="F216" i="8"/>
  <c r="F228" i="8"/>
  <c r="F240" i="8"/>
  <c r="F252" i="8"/>
  <c r="F264" i="8"/>
  <c r="F276" i="8"/>
  <c r="F288" i="8"/>
  <c r="F300" i="8"/>
  <c r="F312" i="8"/>
  <c r="F324" i="8"/>
  <c r="F336" i="8"/>
  <c r="F348" i="8"/>
  <c r="F360" i="8"/>
  <c r="F372" i="8"/>
  <c r="F384" i="8"/>
  <c r="F396" i="8"/>
  <c r="F408" i="8"/>
  <c r="F420" i="8"/>
  <c r="F432" i="8"/>
  <c r="F444" i="8"/>
  <c r="F456" i="8"/>
  <c r="F468" i="8"/>
  <c r="F480" i="8"/>
  <c r="F492" i="8"/>
  <c r="F504" i="8"/>
  <c r="F516" i="8"/>
  <c r="F528" i="8"/>
  <c r="F540" i="8"/>
  <c r="F552" i="8"/>
  <c r="F564" i="8"/>
  <c r="F576" i="8"/>
  <c r="F588" i="8"/>
  <c r="F600" i="8"/>
  <c r="F612" i="8"/>
  <c r="F624" i="8"/>
  <c r="F636" i="8"/>
  <c r="F648" i="8"/>
  <c r="F660" i="8"/>
  <c r="F672" i="8"/>
  <c r="F684" i="8"/>
  <c r="F696" i="8"/>
  <c r="F708" i="8"/>
  <c r="F720" i="8"/>
  <c r="F732" i="8"/>
  <c r="F744" i="8"/>
  <c r="F756" i="8"/>
  <c r="F768" i="8"/>
  <c r="F780" i="8"/>
  <c r="F792" i="8"/>
  <c r="F804" i="8"/>
  <c r="F816" i="8"/>
  <c r="F828" i="8"/>
  <c r="F840" i="8"/>
  <c r="F852" i="8"/>
  <c r="F864" i="8"/>
  <c r="F876" i="8"/>
  <c r="F888" i="8"/>
  <c r="F900" i="8"/>
  <c r="F912" i="8"/>
  <c r="F924" i="8"/>
  <c r="F936" i="8"/>
  <c r="F948" i="8"/>
  <c r="F960" i="8"/>
  <c r="F972" i="8"/>
  <c r="F984" i="8"/>
  <c r="F996" i="8"/>
  <c r="F1008" i="8"/>
  <c r="F1020" i="8"/>
  <c r="F1032" i="8"/>
  <c r="F1044" i="8"/>
  <c r="F1056" i="8"/>
  <c r="F1068" i="8"/>
  <c r="F1080" i="8"/>
  <c r="F1092" i="8"/>
  <c r="F1104" i="8"/>
  <c r="F1116" i="8"/>
  <c r="F1128" i="8"/>
  <c r="F1140" i="8"/>
  <c r="F1152" i="8"/>
  <c r="F1164" i="8"/>
  <c r="F1176" i="8"/>
  <c r="F1188" i="8"/>
  <c r="F1200" i="8"/>
  <c r="F1212" i="8"/>
  <c r="F1224" i="8"/>
  <c r="F1236" i="8"/>
  <c r="F1248" i="8"/>
  <c r="F1260" i="8"/>
  <c r="F1272" i="8"/>
  <c r="F1284" i="8"/>
  <c r="F1296" i="8"/>
  <c r="F1308" i="8"/>
  <c r="F1320" i="8"/>
  <c r="F1332" i="8"/>
  <c r="F1344" i="8"/>
  <c r="F1356" i="8"/>
  <c r="F1368" i="8"/>
  <c r="F1380" i="8"/>
  <c r="F1392" i="8"/>
  <c r="F1404" i="8"/>
  <c r="F1416" i="8"/>
  <c r="F1428" i="8"/>
  <c r="F1440" i="8"/>
  <c r="F1452" i="8"/>
  <c r="F1464" i="8"/>
  <c r="F1476" i="8"/>
  <c r="F1488" i="8"/>
  <c r="F1500" i="8"/>
  <c r="F1512" i="8"/>
  <c r="F1524" i="8"/>
  <c r="F1536" i="8"/>
  <c r="F1548" i="8"/>
  <c r="F1560" i="8"/>
  <c r="F1572" i="8"/>
  <c r="F1584" i="8"/>
  <c r="F1596" i="8"/>
  <c r="F1608" i="8"/>
  <c r="F1620" i="8"/>
  <c r="F1632" i="8"/>
  <c r="F1644" i="8"/>
  <c r="F1656" i="8"/>
  <c r="F1668" i="8"/>
  <c r="F1680" i="8"/>
  <c r="F1692" i="8"/>
  <c r="F1704" i="8"/>
  <c r="F1716" i="8"/>
  <c r="F1728" i="8"/>
  <c r="F1740" i="8"/>
  <c r="F1752" i="8"/>
  <c r="F1764" i="8"/>
  <c r="F1776" i="8"/>
  <c r="F1788" i="8"/>
  <c r="F1800" i="8"/>
  <c r="F1812" i="8"/>
  <c r="F1824" i="8"/>
  <c r="F1836" i="8"/>
  <c r="F1848" i="8"/>
  <c r="F1860" i="8"/>
  <c r="F1872" i="8"/>
  <c r="F1884" i="8"/>
  <c r="F1896" i="8"/>
  <c r="F1908" i="8"/>
  <c r="F1920" i="8"/>
  <c r="F1932" i="8"/>
  <c r="F1944" i="8"/>
  <c r="F1956" i="8"/>
  <c r="F1968" i="8"/>
  <c r="F1980" i="8"/>
  <c r="F1992" i="8"/>
  <c r="F2004" i="8"/>
  <c r="F2016" i="8"/>
  <c r="F2028" i="8"/>
  <c r="F2040" i="8"/>
  <c r="F2052" i="8"/>
  <c r="F2064" i="8"/>
  <c r="F2076" i="8"/>
  <c r="F2088" i="8"/>
  <c r="F2100" i="8"/>
  <c r="F2112" i="8"/>
  <c r="F2124" i="8"/>
  <c r="F2136" i="8"/>
  <c r="F2148" i="8"/>
  <c r="F2160" i="8"/>
  <c r="F2172" i="8"/>
  <c r="F2184" i="8"/>
  <c r="F2196" i="8"/>
  <c r="F2208" i="8"/>
  <c r="F2220" i="8"/>
  <c r="F2232" i="8"/>
  <c r="F2244" i="8"/>
  <c r="F2256" i="8"/>
  <c r="F2268" i="8"/>
  <c r="F2280" i="8"/>
  <c r="F2292" i="8"/>
  <c r="F2304" i="8"/>
  <c r="F2316" i="8"/>
  <c r="F2328" i="8"/>
  <c r="F2340" i="8"/>
  <c r="F2352" i="8"/>
  <c r="F2364" i="8"/>
  <c r="F2376" i="8"/>
  <c r="F2388" i="8"/>
  <c r="F2400" i="8"/>
  <c r="F2412" i="8"/>
  <c r="F2424" i="8"/>
  <c r="F2436" i="8"/>
  <c r="F2448" i="8"/>
  <c r="F2460" i="8"/>
  <c r="F2472" i="8"/>
  <c r="F2484" i="8"/>
  <c r="F2496" i="8"/>
  <c r="F2508" i="8"/>
  <c r="F2520" i="8"/>
  <c r="F2532" i="8"/>
  <c r="F2544" i="8"/>
  <c r="F2556" i="8"/>
  <c r="F2568" i="8"/>
  <c r="F2580" i="8"/>
  <c r="F2592" i="8"/>
  <c r="F2604" i="8"/>
  <c r="F2616" i="8"/>
  <c r="F2628" i="8"/>
  <c r="F2640" i="8"/>
  <c r="F2652" i="8"/>
  <c r="F2664" i="8"/>
  <c r="F2676" i="8"/>
  <c r="F2688" i="8"/>
  <c r="F2700" i="8"/>
  <c r="F2712" i="8"/>
  <c r="F2724" i="8"/>
  <c r="F2736" i="8"/>
  <c r="F2748" i="8"/>
  <c r="F2760" i="8"/>
  <c r="F2772" i="8"/>
  <c r="F2796" i="8"/>
  <c r="F2768" i="8"/>
  <c r="F185" i="8"/>
  <c r="F329" i="8"/>
  <c r="F473" i="8"/>
  <c r="F605" i="8"/>
  <c r="F737" i="8"/>
  <c r="F857" i="8"/>
  <c r="F953" i="8"/>
  <c r="F1049" i="8"/>
  <c r="F1145" i="8"/>
  <c r="F1253" i="8"/>
  <c r="F1385" i="8"/>
  <c r="F1517" i="8"/>
  <c r="F1637" i="8"/>
  <c r="F1769" i="8"/>
  <c r="F1889" i="8"/>
  <c r="F2021" i="8"/>
  <c r="F2141" i="8"/>
  <c r="F2297" i="8"/>
  <c r="F2453" i="8"/>
  <c r="F2621" i="8"/>
  <c r="F2777" i="8"/>
  <c r="F2636" i="8"/>
  <c r="F168" i="8"/>
  <c r="F133" i="8"/>
  <c r="F145" i="8"/>
  <c r="F157" i="8"/>
  <c r="F169" i="8"/>
  <c r="F181" i="8"/>
  <c r="F193" i="8"/>
  <c r="F205" i="8"/>
  <c r="F217" i="8"/>
  <c r="F229" i="8"/>
  <c r="F241" i="8"/>
  <c r="F253" i="8"/>
  <c r="F265" i="8"/>
  <c r="F277" i="8"/>
  <c r="F289" i="8"/>
  <c r="F301" i="8"/>
  <c r="F313" i="8"/>
  <c r="F325" i="8"/>
  <c r="F337" i="8"/>
  <c r="F349" i="8"/>
  <c r="F361" i="8"/>
  <c r="F373" i="8"/>
  <c r="F385" i="8"/>
  <c r="F397" i="8"/>
  <c r="F409" i="8"/>
  <c r="F421" i="8"/>
  <c r="F433" i="8"/>
  <c r="F445" i="8"/>
  <c r="F457" i="8"/>
  <c r="F469" i="8"/>
  <c r="F481" i="8"/>
  <c r="F493" i="8"/>
  <c r="F505" i="8"/>
  <c r="F517" i="8"/>
  <c r="F529" i="8"/>
  <c r="F541" i="8"/>
  <c r="F553" i="8"/>
  <c r="F565" i="8"/>
  <c r="F577" i="8"/>
  <c r="F589" i="8"/>
  <c r="F601" i="8"/>
  <c r="F613" i="8"/>
  <c r="F625" i="8"/>
  <c r="F637" i="8"/>
  <c r="F649" i="8"/>
  <c r="F661" i="8"/>
  <c r="F673" i="8"/>
  <c r="F685" i="8"/>
  <c r="F697" i="8"/>
  <c r="F709" i="8"/>
  <c r="F721" i="8"/>
  <c r="F733" i="8"/>
  <c r="F745" i="8"/>
  <c r="F757" i="8"/>
  <c r="F769" i="8"/>
  <c r="F781" i="8"/>
  <c r="F793" i="8"/>
  <c r="F805" i="8"/>
  <c r="F817" i="8"/>
  <c r="F829" i="8"/>
  <c r="F841" i="8"/>
  <c r="F853" i="8"/>
  <c r="F865" i="8"/>
  <c r="F877" i="8"/>
  <c r="F889" i="8"/>
  <c r="F901" i="8"/>
  <c r="F913" i="8"/>
  <c r="F925" i="8"/>
  <c r="F937" i="8"/>
  <c r="F949" i="8"/>
  <c r="F961" i="8"/>
  <c r="F973" i="8"/>
  <c r="F985" i="8"/>
  <c r="F997" i="8"/>
  <c r="F1009" i="8"/>
  <c r="F1021" i="8"/>
  <c r="F1033" i="8"/>
  <c r="F1045" i="8"/>
  <c r="F1057" i="8"/>
  <c r="F1069" i="8"/>
  <c r="F1081" i="8"/>
  <c r="F1093" i="8"/>
  <c r="F1105" i="8"/>
  <c r="F1117" i="8"/>
  <c r="F1129" i="8"/>
  <c r="F1141" i="8"/>
  <c r="F1153" i="8"/>
  <c r="F1165" i="8"/>
  <c r="F1177" i="8"/>
  <c r="F1189" i="8"/>
  <c r="F1201" i="8"/>
  <c r="F1213" i="8"/>
  <c r="F1225" i="8"/>
  <c r="F1237" i="8"/>
  <c r="F1249" i="8"/>
  <c r="F1261" i="8"/>
  <c r="F1273" i="8"/>
  <c r="F1285" i="8"/>
  <c r="F1297" i="8"/>
  <c r="F1309" i="8"/>
  <c r="F1321" i="8"/>
  <c r="F1333" i="8"/>
  <c r="F1345" i="8"/>
  <c r="F1357" i="8"/>
  <c r="F1369" i="8"/>
  <c r="F1381" i="8"/>
  <c r="F1393" i="8"/>
  <c r="F1405" i="8"/>
  <c r="F1417" i="8"/>
  <c r="F1429" i="8"/>
  <c r="F1441" i="8"/>
  <c r="F1453" i="8"/>
  <c r="F1465" i="8"/>
  <c r="F1477" i="8"/>
  <c r="F1489" i="8"/>
  <c r="F1501" i="8"/>
  <c r="F1513" i="8"/>
  <c r="F1525" i="8"/>
  <c r="F1537" i="8"/>
  <c r="F1549" i="8"/>
  <c r="F1561" i="8"/>
  <c r="F1573" i="8"/>
  <c r="F1585" i="8"/>
  <c r="F1597" i="8"/>
  <c r="F1609" i="8"/>
  <c r="F1621" i="8"/>
  <c r="F1633" i="8"/>
  <c r="F1645" i="8"/>
  <c r="F1657" i="8"/>
  <c r="F1669" i="8"/>
  <c r="F1681" i="8"/>
  <c r="F1693" i="8"/>
  <c r="F1705" i="8"/>
  <c r="F1717" i="8"/>
  <c r="F1729" i="8"/>
  <c r="F1741" i="8"/>
  <c r="F1753" i="8"/>
  <c r="F1765" i="8"/>
  <c r="F1777" i="8"/>
  <c r="F1789" i="8"/>
  <c r="F1801" i="8"/>
  <c r="F1813" i="8"/>
  <c r="F1825" i="8"/>
  <c r="F1837" i="8"/>
  <c r="F1849" i="8"/>
  <c r="F1861" i="8"/>
  <c r="F1873" i="8"/>
  <c r="F1885" i="8"/>
  <c r="F1897" i="8"/>
  <c r="F1909" i="8"/>
  <c r="F1921" i="8"/>
  <c r="F1933" i="8"/>
  <c r="F1945" i="8"/>
  <c r="F1957" i="8"/>
  <c r="F1969" i="8"/>
  <c r="F1981" i="8"/>
  <c r="F1993" i="8"/>
  <c r="F2005" i="8"/>
  <c r="F2017" i="8"/>
  <c r="F2029" i="8"/>
  <c r="F2041" i="8"/>
  <c r="F2053" i="8"/>
  <c r="F2065" i="8"/>
  <c r="F2077" i="8"/>
  <c r="F2089" i="8"/>
  <c r="F2101" i="8"/>
  <c r="F2113" i="8"/>
  <c r="F2125" i="8"/>
  <c r="F2137" i="8"/>
  <c r="F2149" i="8"/>
  <c r="F2161" i="8"/>
  <c r="F2173" i="8"/>
  <c r="F2185" i="8"/>
  <c r="F2197" i="8"/>
  <c r="F2209" i="8"/>
  <c r="F2221" i="8"/>
  <c r="F2233" i="8"/>
  <c r="F2245" i="8"/>
  <c r="F2257" i="8"/>
  <c r="F2269" i="8"/>
  <c r="F2281" i="8"/>
  <c r="F2293" i="8"/>
  <c r="F2305" i="8"/>
  <c r="F2317" i="8"/>
  <c r="F2329" i="8"/>
  <c r="F2341" i="8"/>
  <c r="F2353" i="8"/>
  <c r="F2365" i="8"/>
  <c r="F2377" i="8"/>
  <c r="F2389" i="8"/>
  <c r="F2401" i="8"/>
  <c r="F2413" i="8"/>
  <c r="F2425" i="8"/>
  <c r="F2437" i="8"/>
  <c r="F2449" i="8"/>
  <c r="F2461" i="8"/>
  <c r="F2473" i="8"/>
  <c r="F2485" i="8"/>
  <c r="F2497" i="8"/>
  <c r="F2509" i="8"/>
  <c r="F2521" i="8"/>
  <c r="F2533" i="8"/>
  <c r="F2545" i="8"/>
  <c r="F2557" i="8"/>
  <c r="F2569" i="8"/>
  <c r="F2581" i="8"/>
  <c r="F2593" i="8"/>
  <c r="F2605" i="8"/>
  <c r="F2617" i="8"/>
  <c r="F2629" i="8"/>
  <c r="F2641" i="8"/>
  <c r="F2653" i="8"/>
  <c r="F2665" i="8"/>
  <c r="F2677" i="8"/>
  <c r="F2689" i="8"/>
  <c r="F2701" i="8"/>
  <c r="F2713" i="8"/>
  <c r="F2725" i="8"/>
  <c r="F2737" i="8"/>
  <c r="F2749" i="8"/>
  <c r="F2761" i="8"/>
  <c r="F2773" i="8"/>
  <c r="F2785" i="8"/>
  <c r="F2797" i="8"/>
  <c r="F137" i="8"/>
  <c r="F233" i="8"/>
  <c r="F317" i="8"/>
  <c r="F413" i="8"/>
  <c r="F449" i="8"/>
  <c r="F497" i="8"/>
  <c r="F545" i="8"/>
  <c r="F593" i="8"/>
  <c r="F665" i="8"/>
  <c r="F689" i="8"/>
  <c r="F761" i="8"/>
  <c r="F809" i="8"/>
  <c r="F833" i="8"/>
  <c r="F905" i="8"/>
  <c r="F977" i="8"/>
  <c r="F1037" i="8"/>
  <c r="F1085" i="8"/>
  <c r="F1121" i="8"/>
  <c r="F1157" i="8"/>
  <c r="F1217" i="8"/>
  <c r="F1277" i="8"/>
  <c r="F1361" i="8"/>
  <c r="F1457" i="8"/>
  <c r="F1505" i="8"/>
  <c r="F1565" i="8"/>
  <c r="F1613" i="8"/>
  <c r="F1685" i="8"/>
  <c r="F1721" i="8"/>
  <c r="F1793" i="8"/>
  <c r="F1853" i="8"/>
  <c r="F1913" i="8"/>
  <c r="F1997" i="8"/>
  <c r="F2081" i="8"/>
  <c r="F2165" i="8"/>
  <c r="F2201" i="8"/>
  <c r="F2285" i="8"/>
  <c r="F2333" i="8"/>
  <c r="F2381" i="8"/>
  <c r="F2441" i="8"/>
  <c r="F2489" i="8"/>
  <c r="F2525" i="8"/>
  <c r="F2585" i="8"/>
  <c r="F2645" i="8"/>
  <c r="F2669" i="8"/>
  <c r="F2729" i="8"/>
  <c r="F2801" i="8"/>
  <c r="F134" i="8"/>
  <c r="F146" i="8"/>
  <c r="F158" i="8"/>
  <c r="F170" i="8"/>
  <c r="F182" i="8"/>
  <c r="F194" i="8"/>
  <c r="F206" i="8"/>
  <c r="F218" i="8"/>
  <c r="F230" i="8"/>
  <c r="F242" i="8"/>
  <c r="F254" i="8"/>
  <c r="F266" i="8"/>
  <c r="F278" i="8"/>
  <c r="F290" i="8"/>
  <c r="F302" i="8"/>
  <c r="F314" i="8"/>
  <c r="F326" i="8"/>
  <c r="F338" i="8"/>
  <c r="F350" i="8"/>
  <c r="F362" i="8"/>
  <c r="F374" i="8"/>
  <c r="F386" i="8"/>
  <c r="F398" i="8"/>
  <c r="F410" i="8"/>
  <c r="F422" i="8"/>
  <c r="F434" i="8"/>
  <c r="F446" i="8"/>
  <c r="F458" i="8"/>
  <c r="F470" i="8"/>
  <c r="F482" i="8"/>
  <c r="F494" i="8"/>
  <c r="F506" i="8"/>
  <c r="F518" i="8"/>
  <c r="F530" i="8"/>
  <c r="F542" i="8"/>
  <c r="F554" i="8"/>
  <c r="F566" i="8"/>
  <c r="F578" i="8"/>
  <c r="F590" i="8"/>
  <c r="F602" i="8"/>
  <c r="F614" i="8"/>
  <c r="F626" i="8"/>
  <c r="F638" i="8"/>
  <c r="F650" i="8"/>
  <c r="F662" i="8"/>
  <c r="F674" i="8"/>
  <c r="F686" i="8"/>
  <c r="F698" i="8"/>
  <c r="F710" i="8"/>
  <c r="F722" i="8"/>
  <c r="F734" i="8"/>
  <c r="F746" i="8"/>
  <c r="F758" i="8"/>
  <c r="F770" i="8"/>
  <c r="F782" i="8"/>
  <c r="F794" i="8"/>
  <c r="F806" i="8"/>
  <c r="F818" i="8"/>
  <c r="F830" i="8"/>
  <c r="F842" i="8"/>
  <c r="F854" i="8"/>
  <c r="F866" i="8"/>
  <c r="F878" i="8"/>
  <c r="F890" i="8"/>
  <c r="F902" i="8"/>
  <c r="F914" i="8"/>
  <c r="F926" i="8"/>
  <c r="F938" i="8"/>
  <c r="F950" i="8"/>
  <c r="F962" i="8"/>
  <c r="F974" i="8"/>
  <c r="F986" i="8"/>
  <c r="F998" i="8"/>
  <c r="F1010" i="8"/>
  <c r="F1022" i="8"/>
  <c r="F1034" i="8"/>
  <c r="F1046" i="8"/>
  <c r="F1058" i="8"/>
  <c r="F1070" i="8"/>
  <c r="F1082" i="8"/>
  <c r="F1094" i="8"/>
  <c r="F1106" i="8"/>
  <c r="F1118" i="8"/>
  <c r="F1130" i="8"/>
  <c r="F1142" i="8"/>
  <c r="F1154" i="8"/>
  <c r="F1166" i="8"/>
  <c r="F1178" i="8"/>
  <c r="F1190" i="8"/>
  <c r="F1202" i="8"/>
  <c r="F1214" i="8"/>
  <c r="F1226" i="8"/>
  <c r="F1238" i="8"/>
  <c r="F1250" i="8"/>
  <c r="F1262" i="8"/>
  <c r="F1274" i="8"/>
  <c r="F1286" i="8"/>
  <c r="F1298" i="8"/>
  <c r="F1310" i="8"/>
  <c r="F1322" i="8"/>
  <c r="F1334" i="8"/>
  <c r="F1346" i="8"/>
  <c r="F1358" i="8"/>
  <c r="F1370" i="8"/>
  <c r="F1382" i="8"/>
  <c r="F1394" i="8"/>
  <c r="F1406" i="8"/>
  <c r="F1418" i="8"/>
  <c r="F1430" i="8"/>
  <c r="F1442" i="8"/>
  <c r="F1454" i="8"/>
  <c r="F1466" i="8"/>
  <c r="F1478" i="8"/>
  <c r="F1490" i="8"/>
  <c r="F1502" i="8"/>
  <c r="F1514" i="8"/>
  <c r="F1526" i="8"/>
  <c r="F1538" i="8"/>
  <c r="F1550" i="8"/>
  <c r="F1562" i="8"/>
  <c r="F1574" i="8"/>
  <c r="F1586" i="8"/>
  <c r="F1598" i="8"/>
  <c r="F1610" i="8"/>
  <c r="F1622" i="8"/>
  <c r="F1634" i="8"/>
  <c r="F1646" i="8"/>
  <c r="F1658" i="8"/>
  <c r="F1670" i="8"/>
  <c r="F1682" i="8"/>
  <c r="F1694" i="8"/>
  <c r="F1706" i="8"/>
  <c r="F1718" i="8"/>
  <c r="F1730" i="8"/>
  <c r="F1742" i="8"/>
  <c r="F1754" i="8"/>
  <c r="F1766" i="8"/>
  <c r="F1778" i="8"/>
  <c r="F1790" i="8"/>
  <c r="F1802" i="8"/>
  <c r="F1814" i="8"/>
  <c r="F1826" i="8"/>
  <c r="F1838" i="8"/>
  <c r="F1850" i="8"/>
  <c r="F1862" i="8"/>
  <c r="F1874" i="8"/>
  <c r="F1886" i="8"/>
  <c r="F1898" i="8"/>
  <c r="F1910" i="8"/>
  <c r="F1922" i="8"/>
  <c r="F1934" i="8"/>
  <c r="F1946" i="8"/>
  <c r="F1958" i="8"/>
  <c r="F1970" i="8"/>
  <c r="F1982" i="8"/>
  <c r="F1994" i="8"/>
  <c r="F2006" i="8"/>
  <c r="F2018" i="8"/>
  <c r="F2030" i="8"/>
  <c r="F2042" i="8"/>
  <c r="F2054" i="8"/>
  <c r="F2066" i="8"/>
  <c r="F2078" i="8"/>
  <c r="F2090" i="8"/>
  <c r="F2102" i="8"/>
  <c r="F2114" i="8"/>
  <c r="F2126" i="8"/>
  <c r="F2138" i="8"/>
  <c r="F2150" i="8"/>
  <c r="F2162" i="8"/>
  <c r="F2174" i="8"/>
  <c r="F2186" i="8"/>
  <c r="F2198" i="8"/>
  <c r="F2210" i="8"/>
  <c r="F2222" i="8"/>
  <c r="F2234" i="8"/>
  <c r="F2246" i="8"/>
  <c r="F2258" i="8"/>
  <c r="F2270" i="8"/>
  <c r="F2282" i="8"/>
  <c r="F2294" i="8"/>
  <c r="F2306" i="8"/>
  <c r="F2318" i="8"/>
  <c r="F2330" i="8"/>
  <c r="F2342" i="8"/>
  <c r="F2354" i="8"/>
  <c r="F2366" i="8"/>
  <c r="F2378" i="8"/>
  <c r="F2390" i="8"/>
  <c r="F2402" i="8"/>
  <c r="F2414" i="8"/>
  <c r="F2426" i="8"/>
  <c r="F2438" i="8"/>
  <c r="F2450" i="8"/>
  <c r="F2462" i="8"/>
  <c r="F2474" i="8"/>
  <c r="F2486" i="8"/>
  <c r="F2498" i="8"/>
  <c r="F2510" i="8"/>
  <c r="F2522" i="8"/>
  <c r="F2534" i="8"/>
  <c r="F2546" i="8"/>
  <c r="F2558" i="8"/>
  <c r="F2570" i="8"/>
  <c r="F2582" i="8"/>
  <c r="F2594" i="8"/>
  <c r="F2606" i="8"/>
  <c r="F2618" i="8"/>
  <c r="F2630" i="8"/>
  <c r="F2642" i="8"/>
  <c r="F2654" i="8"/>
  <c r="F2666" i="8"/>
  <c r="F2678" i="8"/>
  <c r="F2690" i="8"/>
  <c r="F2702" i="8"/>
  <c r="F2714" i="8"/>
  <c r="F2726" i="8"/>
  <c r="F2738" i="8"/>
  <c r="F2750" i="8"/>
  <c r="F2762" i="8"/>
  <c r="F2774" i="8"/>
  <c r="F2786" i="8"/>
  <c r="F2798" i="8"/>
  <c r="F2784" i="8"/>
  <c r="F149" i="8"/>
  <c r="F221" i="8"/>
  <c r="F293" i="8"/>
  <c r="F377" i="8"/>
  <c r="F485" i="8"/>
  <c r="F581" i="8"/>
  <c r="F701" i="8"/>
  <c r="F845" i="8"/>
  <c r="F965" i="8"/>
  <c r="F1181" i="8"/>
  <c r="F1301" i="8"/>
  <c r="F1433" i="8"/>
  <c r="F1601" i="8"/>
  <c r="F1781" i="8"/>
  <c r="F1901" i="8"/>
  <c r="F2033" i="8"/>
  <c r="F2093" i="8"/>
  <c r="F2177" i="8"/>
  <c r="F2273" i="8"/>
  <c r="F2357" i="8"/>
  <c r="F2477" i="8"/>
  <c r="F2561" i="8"/>
  <c r="F2681" i="8"/>
  <c r="F135" i="8"/>
  <c r="F147" i="8"/>
  <c r="F159" i="8"/>
  <c r="F171" i="8"/>
  <c r="F183" i="8"/>
  <c r="F195" i="8"/>
  <c r="F207" i="8"/>
  <c r="F219" i="8"/>
  <c r="F231" i="8"/>
  <c r="F243" i="8"/>
  <c r="F255" i="8"/>
  <c r="F267" i="8"/>
  <c r="F279" i="8"/>
  <c r="F291" i="8"/>
  <c r="F303" i="8"/>
  <c r="F315" i="8"/>
  <c r="F327" i="8"/>
  <c r="F339" i="8"/>
  <c r="F351" i="8"/>
  <c r="F363" i="8"/>
  <c r="F375" i="8"/>
  <c r="F387" i="8"/>
  <c r="F399" i="8"/>
  <c r="F411" i="8"/>
  <c r="F423" i="8"/>
  <c r="F435" i="8"/>
  <c r="F447" i="8"/>
  <c r="F459" i="8"/>
  <c r="F471" i="8"/>
  <c r="F483" i="8"/>
  <c r="F495" i="8"/>
  <c r="F507" i="8"/>
  <c r="F519" i="8"/>
  <c r="F531" i="8"/>
  <c r="F543" i="8"/>
  <c r="F555" i="8"/>
  <c r="F567" i="8"/>
  <c r="F579" i="8"/>
  <c r="F591" i="8"/>
  <c r="F603" i="8"/>
  <c r="F615" i="8"/>
  <c r="F627" i="8"/>
  <c r="F639" i="8"/>
  <c r="F651" i="8"/>
  <c r="F663" i="8"/>
  <c r="F675" i="8"/>
  <c r="F687" i="8"/>
  <c r="F699" i="8"/>
  <c r="F711" i="8"/>
  <c r="F723" i="8"/>
  <c r="F735" i="8"/>
  <c r="F747" i="8"/>
  <c r="F759" i="8"/>
  <c r="F771" i="8"/>
  <c r="F783" i="8"/>
  <c r="F795" i="8"/>
  <c r="F807" i="8"/>
  <c r="F819" i="8"/>
  <c r="F831" i="8"/>
  <c r="F843" i="8"/>
  <c r="F855" i="8"/>
  <c r="F867" i="8"/>
  <c r="F879" i="8"/>
  <c r="F891" i="8"/>
  <c r="F903" i="8"/>
  <c r="F915" i="8"/>
  <c r="F927" i="8"/>
  <c r="F939" i="8"/>
  <c r="F951" i="8"/>
  <c r="F963" i="8"/>
  <c r="F975" i="8"/>
  <c r="F987" i="8"/>
  <c r="F999" i="8"/>
  <c r="F1011" i="8"/>
  <c r="F1023" i="8"/>
  <c r="F1035" i="8"/>
  <c r="F1047" i="8"/>
  <c r="F1059" i="8"/>
  <c r="F1071" i="8"/>
  <c r="F1083" i="8"/>
  <c r="F1095" i="8"/>
  <c r="F1107" i="8"/>
  <c r="F1119" i="8"/>
  <c r="F1131" i="8"/>
  <c r="F1143" i="8"/>
  <c r="F1155" i="8"/>
  <c r="F1167" i="8"/>
  <c r="F1179" i="8"/>
  <c r="F1191" i="8"/>
  <c r="F1203" i="8"/>
  <c r="F1215" i="8"/>
  <c r="F1227" i="8"/>
  <c r="F1239" i="8"/>
  <c r="F1251" i="8"/>
  <c r="F1263" i="8"/>
  <c r="F1275" i="8"/>
  <c r="F1287" i="8"/>
  <c r="F1299" i="8"/>
  <c r="F1311" i="8"/>
  <c r="F1323" i="8"/>
  <c r="F1335" i="8"/>
  <c r="F1347" i="8"/>
  <c r="F1359" i="8"/>
  <c r="F1371" i="8"/>
  <c r="F1383" i="8"/>
  <c r="F1395" i="8"/>
  <c r="F1407" i="8"/>
  <c r="F1419" i="8"/>
  <c r="F1431" i="8"/>
  <c r="F1443" i="8"/>
  <c r="F1455" i="8"/>
  <c r="F1467" i="8"/>
  <c r="F1479" i="8"/>
  <c r="F1491" i="8"/>
  <c r="F1503" i="8"/>
  <c r="F1515" i="8"/>
  <c r="F1527" i="8"/>
  <c r="F1539" i="8"/>
  <c r="F1551" i="8"/>
  <c r="F1563" i="8"/>
  <c r="F1575" i="8"/>
  <c r="F1587" i="8"/>
  <c r="F1599" i="8"/>
  <c r="F1611" i="8"/>
  <c r="F1623" i="8"/>
  <c r="F1635" i="8"/>
  <c r="F1647" i="8"/>
  <c r="F1659" i="8"/>
  <c r="F1671" i="8"/>
  <c r="F1683" i="8"/>
  <c r="F1695" i="8"/>
  <c r="F1707" i="8"/>
  <c r="F1719" i="8"/>
  <c r="F1731" i="8"/>
  <c r="F1743" i="8"/>
  <c r="F1755" i="8"/>
  <c r="F1767" i="8"/>
  <c r="F1779" i="8"/>
  <c r="F1791" i="8"/>
  <c r="F1803" i="8"/>
  <c r="F1815" i="8"/>
  <c r="F1827" i="8"/>
  <c r="F1839" i="8"/>
  <c r="F1851" i="8"/>
  <c r="F1863" i="8"/>
  <c r="F1875" i="8"/>
  <c r="F1887" i="8"/>
  <c r="F1899" i="8"/>
  <c r="F1911" i="8"/>
  <c r="F1923" i="8"/>
  <c r="F1935" i="8"/>
  <c r="F1947" i="8"/>
  <c r="F1959" i="8"/>
  <c r="F1971" i="8"/>
  <c r="F1983" i="8"/>
  <c r="F1995" i="8"/>
  <c r="F2007" i="8"/>
  <c r="F2019" i="8"/>
  <c r="F2031" i="8"/>
  <c r="F2043" i="8"/>
  <c r="F2055" i="8"/>
  <c r="F2067" i="8"/>
  <c r="F2079" i="8"/>
  <c r="F2091" i="8"/>
  <c r="F2103" i="8"/>
  <c r="F2115" i="8"/>
  <c r="F2127" i="8"/>
  <c r="F2139" i="8"/>
  <c r="F2151" i="8"/>
  <c r="F2163" i="8"/>
  <c r="F2175" i="8"/>
  <c r="F2187" i="8"/>
  <c r="F2199" i="8"/>
  <c r="F2211" i="8"/>
  <c r="F2223" i="8"/>
  <c r="F2235" i="8"/>
  <c r="F2247" i="8"/>
  <c r="F2259" i="8"/>
  <c r="F2271" i="8"/>
  <c r="F2283" i="8"/>
  <c r="F2295" i="8"/>
  <c r="F2307" i="8"/>
  <c r="F2319" i="8"/>
  <c r="F2331" i="8"/>
  <c r="F2343" i="8"/>
  <c r="F2355" i="8"/>
  <c r="F2367" i="8"/>
  <c r="F2379" i="8"/>
  <c r="F2391" i="8"/>
  <c r="F2403" i="8"/>
  <c r="F2415" i="8"/>
  <c r="F2427" i="8"/>
  <c r="F2439" i="8"/>
  <c r="F2451" i="8"/>
  <c r="F2463" i="8"/>
  <c r="F2475" i="8"/>
  <c r="F2487" i="8"/>
  <c r="F2499" i="8"/>
  <c r="F2511" i="8"/>
  <c r="F2523" i="8"/>
  <c r="F2535" i="8"/>
  <c r="F2547" i="8"/>
  <c r="F2559" i="8"/>
  <c r="F2571" i="8"/>
  <c r="F2583" i="8"/>
  <c r="F2595" i="8"/>
  <c r="F2607" i="8"/>
  <c r="F2619" i="8"/>
  <c r="F2631" i="8"/>
  <c r="F2643" i="8"/>
  <c r="F2655" i="8"/>
  <c r="F2667" i="8"/>
  <c r="F2679" i="8"/>
  <c r="F2691" i="8"/>
  <c r="F2703" i="8"/>
  <c r="F2715" i="8"/>
  <c r="F2727" i="8"/>
  <c r="F2739" i="8"/>
  <c r="F2751" i="8"/>
  <c r="F2763" i="8"/>
  <c r="F2775" i="8"/>
  <c r="F2787" i="8"/>
  <c r="F2799" i="8"/>
  <c r="F281" i="8"/>
  <c r="F569" i="8"/>
  <c r="F917" i="8"/>
  <c r="F1373" i="8"/>
  <c r="F1985" i="8"/>
  <c r="F2693" i="8"/>
  <c r="F1436" i="8"/>
  <c r="F136" i="8"/>
  <c r="F148" i="8"/>
  <c r="F160" i="8"/>
  <c r="F172" i="8"/>
  <c r="F184" i="8"/>
  <c r="F196" i="8"/>
  <c r="F208" i="8"/>
  <c r="F220" i="8"/>
  <c r="F232" i="8"/>
  <c r="F244" i="8"/>
  <c r="F256" i="8"/>
  <c r="F268" i="8"/>
  <c r="F280" i="8"/>
  <c r="F292" i="8"/>
  <c r="F304" i="8"/>
  <c r="F316" i="8"/>
  <c r="F328" i="8"/>
  <c r="F340" i="8"/>
  <c r="F352" i="8"/>
  <c r="F364" i="8"/>
  <c r="F376" i="8"/>
  <c r="F388" i="8"/>
  <c r="F400" i="8"/>
  <c r="F412" i="8"/>
  <c r="F424" i="8"/>
  <c r="F436" i="8"/>
  <c r="F448" i="8"/>
  <c r="F460" i="8"/>
  <c r="F472" i="8"/>
  <c r="F484" i="8"/>
  <c r="F496" i="8"/>
  <c r="F508" i="8"/>
  <c r="F520" i="8"/>
  <c r="F532" i="8"/>
  <c r="F544" i="8"/>
  <c r="F556" i="8"/>
  <c r="F568" i="8"/>
  <c r="F580" i="8"/>
  <c r="F592" i="8"/>
  <c r="F604" i="8"/>
  <c r="F616" i="8"/>
  <c r="F628" i="8"/>
  <c r="F640" i="8"/>
  <c r="F652" i="8"/>
  <c r="F664" i="8"/>
  <c r="F676" i="8"/>
  <c r="F688" i="8"/>
  <c r="F700" i="8"/>
  <c r="F712" i="8"/>
  <c r="F724" i="8"/>
  <c r="F736" i="8"/>
  <c r="F748" i="8"/>
  <c r="F760" i="8"/>
  <c r="F772" i="8"/>
  <c r="F784" i="8"/>
  <c r="F796" i="8"/>
  <c r="F808" i="8"/>
  <c r="F820" i="8"/>
  <c r="F832" i="8"/>
  <c r="F844" i="8"/>
  <c r="F856" i="8"/>
  <c r="F868" i="8"/>
  <c r="F880" i="8"/>
  <c r="F892" i="8"/>
  <c r="F904" i="8"/>
  <c r="F916" i="8"/>
  <c r="F928" i="8"/>
  <c r="F940" i="8"/>
  <c r="F952" i="8"/>
  <c r="F964" i="8"/>
  <c r="F976" i="8"/>
  <c r="F988" i="8"/>
  <c r="F1000" i="8"/>
  <c r="F1012" i="8"/>
  <c r="F1024" i="8"/>
  <c r="F1036" i="8"/>
  <c r="F1048" i="8"/>
  <c r="F1060" i="8"/>
  <c r="F1072" i="8"/>
  <c r="F1084" i="8"/>
  <c r="F1096" i="8"/>
  <c r="F1108" i="8"/>
  <c r="F1120" i="8"/>
  <c r="F1132" i="8"/>
  <c r="F1144" i="8"/>
  <c r="F1156" i="8"/>
  <c r="F1168" i="8"/>
  <c r="F1180" i="8"/>
  <c r="F1192" i="8"/>
  <c r="F1204" i="8"/>
  <c r="F1216" i="8"/>
  <c r="F1228" i="8"/>
  <c r="F1240" i="8"/>
  <c r="F1252" i="8"/>
  <c r="F1264" i="8"/>
  <c r="F1276" i="8"/>
  <c r="F1288" i="8"/>
  <c r="F1300" i="8"/>
  <c r="F1312" i="8"/>
  <c r="F1324" i="8"/>
  <c r="F1336" i="8"/>
  <c r="F1348" i="8"/>
  <c r="F1360" i="8"/>
  <c r="F1372" i="8"/>
  <c r="F1384" i="8"/>
  <c r="F1396" i="8"/>
  <c r="F1408" i="8"/>
  <c r="F1420" i="8"/>
  <c r="F1432" i="8"/>
  <c r="F1444" i="8"/>
  <c r="F1456" i="8"/>
  <c r="F1468" i="8"/>
  <c r="F1480" i="8"/>
  <c r="F1492" i="8"/>
  <c r="F1504" i="8"/>
  <c r="F1516" i="8"/>
  <c r="F1528" i="8"/>
  <c r="F1540" i="8"/>
  <c r="F1552" i="8"/>
  <c r="F1564" i="8"/>
  <c r="F1576" i="8"/>
  <c r="F1588" i="8"/>
  <c r="F1600" i="8"/>
  <c r="F1612" i="8"/>
  <c r="F1624" i="8"/>
  <c r="F1636" i="8"/>
  <c r="F1648" i="8"/>
  <c r="F1660" i="8"/>
  <c r="F1672" i="8"/>
  <c r="F1684" i="8"/>
  <c r="F1696" i="8"/>
  <c r="F1708" i="8"/>
  <c r="F1720" i="8"/>
  <c r="F1732" i="8"/>
  <c r="F1744" i="8"/>
  <c r="F1756" i="8"/>
  <c r="F1768" i="8"/>
  <c r="F1780" i="8"/>
  <c r="F1792" i="8"/>
  <c r="F1804" i="8"/>
  <c r="F1816" i="8"/>
  <c r="F1828" i="8"/>
  <c r="F1840" i="8"/>
  <c r="F1852" i="8"/>
  <c r="F1864" i="8"/>
  <c r="F1876" i="8"/>
  <c r="F1888" i="8"/>
  <c r="F1900" i="8"/>
  <c r="F1912" i="8"/>
  <c r="F1924" i="8"/>
  <c r="F1936" i="8"/>
  <c r="F1948" i="8"/>
  <c r="F1960" i="8"/>
  <c r="F1972" i="8"/>
  <c r="F1984" i="8"/>
  <c r="F1996" i="8"/>
  <c r="F2008" i="8"/>
  <c r="F2020" i="8"/>
  <c r="F2032" i="8"/>
  <c r="F2044" i="8"/>
  <c r="F2056" i="8"/>
  <c r="F2068" i="8"/>
  <c r="F2080" i="8"/>
  <c r="F2092" i="8"/>
  <c r="F2104" i="8"/>
  <c r="F2116" i="8"/>
  <c r="F2128" i="8"/>
  <c r="F2140" i="8"/>
  <c r="F2152" i="8"/>
  <c r="F2164" i="8"/>
  <c r="F2176" i="8"/>
  <c r="F2188" i="8"/>
  <c r="F2200" i="8"/>
  <c r="F2212" i="8"/>
  <c r="F2224" i="8"/>
  <c r="F2236" i="8"/>
  <c r="F2248" i="8"/>
  <c r="F2260" i="8"/>
  <c r="F2272" i="8"/>
  <c r="F2284" i="8"/>
  <c r="F2296" i="8"/>
  <c r="F2308" i="8"/>
  <c r="F2320" i="8"/>
  <c r="F2332" i="8"/>
  <c r="F2344" i="8"/>
  <c r="F2356" i="8"/>
  <c r="F2368" i="8"/>
  <c r="F2380" i="8"/>
  <c r="F2392" i="8"/>
  <c r="F2404" i="8"/>
  <c r="F2416" i="8"/>
  <c r="F2428" i="8"/>
  <c r="F2440" i="8"/>
  <c r="F2452" i="8"/>
  <c r="F2464" i="8"/>
  <c r="F2476" i="8"/>
  <c r="F2488" i="8"/>
  <c r="F2500" i="8"/>
  <c r="F2512" i="8"/>
  <c r="F2524" i="8"/>
  <c r="F2536" i="8"/>
  <c r="F2548" i="8"/>
  <c r="F2560" i="8"/>
  <c r="F2572" i="8"/>
  <c r="F2584" i="8"/>
  <c r="F2596" i="8"/>
  <c r="F2608" i="8"/>
  <c r="F2620" i="8"/>
  <c r="F2632" i="8"/>
  <c r="F2644" i="8"/>
  <c r="F2656" i="8"/>
  <c r="F2668" i="8"/>
  <c r="F2680" i="8"/>
  <c r="F2692" i="8"/>
  <c r="F2704" i="8"/>
  <c r="F2716" i="8"/>
  <c r="F2728" i="8"/>
  <c r="F2740" i="8"/>
  <c r="F2752" i="8"/>
  <c r="F2764" i="8"/>
  <c r="F2776" i="8"/>
  <c r="F2788" i="8"/>
  <c r="F2758" i="8"/>
  <c r="F2674" i="8"/>
  <c r="F2626" i="8"/>
  <c r="F2770" i="8"/>
  <c r="F2590" i="8"/>
  <c r="F2350" i="8"/>
  <c r="F2290" i="8"/>
  <c r="F2326" i="8"/>
  <c r="F2782" i="8"/>
  <c r="F2734" i="8"/>
  <c r="F2566" i="8"/>
  <c r="F2794" i="8"/>
  <c r="F2746" i="8"/>
  <c r="F2698" i="8"/>
  <c r="F2470" i="8"/>
  <c r="F2050" i="8"/>
  <c r="F142" i="8"/>
  <c r="F154" i="8"/>
  <c r="F166" i="8"/>
  <c r="F178" i="8"/>
  <c r="F190" i="8"/>
  <c r="F202" i="8"/>
  <c r="F214" i="8"/>
  <c r="F226" i="8"/>
  <c r="F238" i="8"/>
  <c r="F250" i="8"/>
  <c r="F262" i="8"/>
  <c r="F274" i="8"/>
  <c r="F286" i="8"/>
  <c r="F298" i="8"/>
  <c r="F310" i="8"/>
  <c r="F322" i="8"/>
  <c r="F334" i="8"/>
  <c r="F346" i="8"/>
  <c r="F358" i="8"/>
  <c r="F370" i="8"/>
  <c r="F382" i="8"/>
  <c r="F394" i="8"/>
  <c r="F406" i="8"/>
  <c r="F418" i="8"/>
  <c r="F430" i="8"/>
  <c r="F442" i="8"/>
  <c r="F454" i="8"/>
  <c r="F466" i="8"/>
  <c r="F478" i="8"/>
  <c r="F490" i="8"/>
  <c r="F502" i="8"/>
  <c r="F514" i="8"/>
  <c r="F526" i="8"/>
  <c r="F538" i="8"/>
  <c r="F550" i="8"/>
  <c r="F562" i="8"/>
  <c r="F574" i="8"/>
  <c r="F586" i="8"/>
  <c r="F598" i="8"/>
  <c r="F610" i="8"/>
  <c r="F622" i="8"/>
  <c r="F634" i="8"/>
  <c r="F646" i="8"/>
  <c r="F658" i="8"/>
  <c r="F670" i="8"/>
  <c r="F682" i="8"/>
  <c r="F694" i="8"/>
  <c r="F706" i="8"/>
  <c r="F718" i="8"/>
  <c r="F730" i="8"/>
  <c r="F742" i="8"/>
  <c r="F754" i="8"/>
  <c r="F766" i="8"/>
  <c r="F778" i="8"/>
  <c r="F790" i="8"/>
  <c r="F802" i="8"/>
  <c r="F814" i="8"/>
  <c r="F826" i="8"/>
  <c r="F838" i="8"/>
  <c r="F850" i="8"/>
  <c r="F862" i="8"/>
  <c r="F874" i="8"/>
  <c r="F886" i="8"/>
  <c r="F898" i="8"/>
  <c r="F910" i="8"/>
  <c r="F922" i="8"/>
  <c r="F934" i="8"/>
  <c r="F946" i="8"/>
  <c r="F958" i="8"/>
  <c r="F970" i="8"/>
  <c r="F982" i="8"/>
  <c r="F994" i="8"/>
  <c r="F1006" i="8"/>
  <c r="F1018" i="8"/>
  <c r="F1030" i="8"/>
  <c r="F1042" i="8"/>
  <c r="F1054" i="8"/>
  <c r="F1066" i="8"/>
  <c r="F1078" i="8"/>
  <c r="F1090" i="8"/>
  <c r="F1102" i="8"/>
  <c r="F1114" i="8"/>
  <c r="F1126" i="8"/>
  <c r="F1138" i="8"/>
  <c r="F1150" i="8"/>
  <c r="F1162" i="8"/>
  <c r="F1174" i="8"/>
  <c r="F1186" i="8"/>
  <c r="F1198" i="8"/>
  <c r="F1210" i="8"/>
  <c r="F1222" i="8"/>
  <c r="F1234" i="8"/>
  <c r="F1246" i="8"/>
  <c r="F1258" i="8"/>
  <c r="F1270" i="8"/>
  <c r="F1282" i="8"/>
  <c r="F1294" i="8"/>
  <c r="F1306" i="8"/>
  <c r="F1318" i="8"/>
  <c r="F1330" i="8"/>
  <c r="F1342" i="8"/>
  <c r="F1354" i="8"/>
  <c r="F1366" i="8"/>
  <c r="F1378" i="8"/>
  <c r="F1390" i="8"/>
  <c r="F1402" i="8"/>
  <c r="F1414" i="8"/>
  <c r="F1426" i="8"/>
  <c r="F1438" i="8"/>
  <c r="F1450" i="8"/>
  <c r="F1462" i="8"/>
  <c r="F1474" i="8"/>
  <c r="F1486" i="8"/>
  <c r="F1498" i="8"/>
  <c r="F1510" i="8"/>
  <c r="F1522" i="8"/>
  <c r="F1534" i="8"/>
  <c r="F1546" i="8"/>
  <c r="F1558" i="8"/>
  <c r="F1570" i="8"/>
  <c r="F1582" i="8"/>
  <c r="F1594" i="8"/>
  <c r="F1606" i="8"/>
  <c r="F1618" i="8"/>
  <c r="F1630" i="8"/>
  <c r="F1642" i="8"/>
  <c r="F1654" i="8"/>
  <c r="F1666" i="8"/>
  <c r="F1678" i="8"/>
  <c r="F1690" i="8"/>
  <c r="F1702" i="8"/>
  <c r="F1714" i="8"/>
  <c r="F1726" i="8"/>
  <c r="F1738" i="8"/>
  <c r="F1750" i="8"/>
  <c r="F1762" i="8"/>
  <c r="F1774" i="8"/>
  <c r="F1786" i="8"/>
  <c r="F1798" i="8"/>
  <c r="F1810" i="8"/>
  <c r="F1822" i="8"/>
  <c r="F1834" i="8"/>
  <c r="F1846" i="8"/>
  <c r="F1858" i="8"/>
  <c r="F1870" i="8"/>
  <c r="F1882" i="8"/>
  <c r="F1894" i="8"/>
  <c r="F1906" i="8"/>
  <c r="F1918" i="8"/>
  <c r="F1930" i="8"/>
  <c r="F1942" i="8"/>
  <c r="F1954" i="8"/>
  <c r="F1966" i="8"/>
  <c r="F1978" i="8"/>
  <c r="F1990" i="8"/>
  <c r="F2002" i="8"/>
  <c r="F2014" i="8"/>
  <c r="F2026" i="8"/>
  <c r="F2038" i="8"/>
  <c r="F2062" i="8"/>
  <c r="F2074" i="8"/>
  <c r="F2086" i="8"/>
  <c r="F2098" i="8"/>
  <c r="F2110" i="8"/>
  <c r="F2122" i="8"/>
  <c r="F2134" i="8"/>
  <c r="F2146" i="8"/>
  <c r="F2158" i="8"/>
  <c r="F2170" i="8"/>
  <c r="F2182" i="8"/>
  <c r="F2194" i="8"/>
  <c r="F2206" i="8"/>
  <c r="F2218" i="8"/>
  <c r="F2230" i="8"/>
  <c r="F2242" i="8"/>
  <c r="F2254" i="8"/>
  <c r="F2266" i="8"/>
  <c r="F2278" i="8"/>
  <c r="F2302" i="8"/>
  <c r="F2314" i="8"/>
  <c r="F2338" i="8"/>
  <c r="F2362" i="8"/>
  <c r="F2374" i="8"/>
  <c r="F2386" i="8"/>
  <c r="F2398" i="8"/>
  <c r="F2410" i="8"/>
  <c r="F2422" i="8"/>
  <c r="F2434" i="8"/>
  <c r="F2446" i="8"/>
  <c r="F2458" i="8"/>
  <c r="F2482" i="8"/>
  <c r="F2494" i="8"/>
  <c r="F2506" i="8"/>
  <c r="F2518" i="8"/>
  <c r="F2530" i="8"/>
  <c r="F2542" i="8"/>
  <c r="F2554" i="8"/>
  <c r="F2578" i="8"/>
  <c r="F2602" i="8"/>
  <c r="F2614" i="8"/>
  <c r="F2638" i="8"/>
  <c r="F2650" i="8"/>
  <c r="F2662" i="8"/>
  <c r="F2686" i="8"/>
  <c r="F2710" i="8"/>
  <c r="F2722" i="8"/>
  <c r="F27" i="8"/>
  <c r="F51" i="8"/>
  <c r="F75" i="8"/>
  <c r="F99" i="8"/>
  <c r="F15" i="8"/>
  <c r="F39" i="8"/>
  <c r="F63" i="8"/>
  <c r="F87" i="8"/>
  <c r="F111" i="8"/>
  <c r="F123" i="8"/>
  <c r="F18" i="8"/>
  <c r="F42" i="8"/>
  <c r="F66" i="8"/>
  <c r="F90" i="8"/>
  <c r="F102" i="8"/>
  <c r="F126" i="8"/>
  <c r="F6" i="8"/>
  <c r="F30" i="8"/>
  <c r="F54" i="8"/>
  <c r="F78" i="8"/>
  <c r="F114" i="8"/>
  <c r="F32" i="8"/>
  <c r="F104" i="8"/>
  <c r="F80" i="8"/>
  <c r="F9" i="8"/>
  <c r="F21" i="8"/>
  <c r="F33" i="8"/>
  <c r="F45" i="8"/>
  <c r="F57" i="8"/>
  <c r="F69" i="8"/>
  <c r="F81" i="8"/>
  <c r="F93" i="8"/>
  <c r="F105" i="8"/>
  <c r="F117" i="8"/>
  <c r="F129" i="8"/>
  <c r="F56" i="8"/>
  <c r="F10" i="8"/>
  <c r="F22" i="8"/>
  <c r="F34" i="8"/>
  <c r="F46" i="8"/>
  <c r="F58" i="8"/>
  <c r="F70" i="8"/>
  <c r="F82" i="8"/>
  <c r="F94" i="8"/>
  <c r="F106" i="8"/>
  <c r="F118" i="8"/>
  <c r="F130" i="8"/>
  <c r="F20" i="8"/>
  <c r="F92" i="8"/>
  <c r="F128" i="8"/>
  <c r="F11" i="8"/>
  <c r="F23" i="8"/>
  <c r="F35" i="8"/>
  <c r="F47" i="8"/>
  <c r="F59" i="8"/>
  <c r="F71" i="8"/>
  <c r="F83" i="8"/>
  <c r="F95" i="8"/>
  <c r="F107" i="8"/>
  <c r="F119" i="8"/>
  <c r="F44" i="8"/>
  <c r="F116" i="8"/>
  <c r="F12" i="8"/>
  <c r="F24" i="8"/>
  <c r="F36" i="8"/>
  <c r="F48" i="8"/>
  <c r="F60" i="8"/>
  <c r="F84" i="8"/>
  <c r="F96" i="8"/>
  <c r="F108" i="8"/>
  <c r="F120" i="8"/>
  <c r="F8" i="8"/>
  <c r="F68" i="8"/>
  <c r="F72" i="8"/>
  <c r="F13" i="8"/>
  <c r="F25" i="8"/>
  <c r="F37" i="8"/>
  <c r="F49" i="8"/>
  <c r="F61" i="8"/>
  <c r="F73" i="8"/>
  <c r="F85" i="8"/>
  <c r="F97" i="8"/>
  <c r="F109" i="8"/>
  <c r="F121" i="8"/>
  <c r="F14" i="8"/>
  <c r="F26" i="8"/>
  <c r="F38" i="8"/>
  <c r="F50" i="8"/>
  <c r="F62" i="8"/>
  <c r="F74" i="8"/>
  <c r="F86" i="8"/>
  <c r="F98" i="8"/>
  <c r="F110" i="8"/>
  <c r="F122" i="8"/>
  <c r="F4" i="8"/>
  <c r="F28" i="8"/>
  <c r="F52" i="8"/>
  <c r="F76" i="8"/>
  <c r="F112" i="8"/>
  <c r="F16" i="8"/>
  <c r="F40" i="8"/>
  <c r="F64" i="8"/>
  <c r="F88" i="8"/>
  <c r="F100" i="8"/>
  <c r="F124" i="8"/>
  <c r="F5" i="8"/>
  <c r="F17" i="8"/>
  <c r="F29" i="8"/>
  <c r="F41" i="8"/>
  <c r="F53" i="8"/>
  <c r="F65" i="8"/>
  <c r="F77" i="8"/>
  <c r="F89" i="8"/>
  <c r="F101" i="8"/>
  <c r="F113" i="8"/>
  <c r="F125" i="8"/>
  <c r="F7" i="8"/>
  <c r="F19" i="8"/>
  <c r="F31" i="8"/>
  <c r="F43" i="8"/>
  <c r="F55" i="8"/>
  <c r="F67" i="8"/>
  <c r="F79" i="8"/>
  <c r="F91" i="8"/>
  <c r="F103" i="8"/>
  <c r="F115" i="8"/>
  <c r="F127" i="8"/>
  <c r="O72" i="12" l="1"/>
  <c r="U62" i="12"/>
  <c r="O60" i="12"/>
  <c r="O102" i="12"/>
  <c r="U121" i="12"/>
  <c r="AA38" i="12"/>
  <c r="U63" i="12"/>
  <c r="U132" i="12"/>
  <c r="U150" i="12"/>
  <c r="O42" i="12"/>
  <c r="U108" i="12"/>
  <c r="O122" i="12"/>
  <c r="U160" i="12"/>
  <c r="U68" i="12"/>
  <c r="U111" i="12"/>
  <c r="O157" i="12"/>
  <c r="U50" i="12"/>
  <c r="O145" i="12"/>
  <c r="U146" i="12"/>
  <c r="U77" i="12"/>
  <c r="AA37" i="12"/>
  <c r="B34" i="12" a="1"/>
  <c r="B34" i="12" s="1"/>
  <c r="C34" i="12" s="1"/>
  <c r="S375" i="12"/>
  <c r="S199" i="12"/>
  <c r="S459" i="12"/>
  <c r="S462" i="12"/>
  <c r="S489" i="12"/>
  <c r="S557" i="12"/>
  <c r="S442" i="12"/>
  <c r="S335" i="12"/>
  <c r="S543" i="12"/>
  <c r="S561" i="12"/>
  <c r="S308" i="12"/>
  <c r="S320" i="12"/>
  <c r="S307" i="12"/>
  <c r="S340" i="12"/>
  <c r="S414" i="12"/>
  <c r="S406" i="12"/>
  <c r="S365" i="12"/>
  <c r="S252" i="12"/>
  <c r="S480" i="12"/>
  <c r="S316" i="12"/>
  <c r="S525" i="12"/>
  <c r="S471" i="12"/>
  <c r="S469" i="12"/>
  <c r="S438" i="12"/>
  <c r="S477" i="12"/>
  <c r="S455" i="12"/>
  <c r="S466" i="12"/>
  <c r="S474" i="12"/>
  <c r="S552" i="12"/>
  <c r="S420" i="12"/>
  <c r="S392" i="12"/>
  <c r="S356" i="12"/>
  <c r="S360" i="12"/>
  <c r="S355" i="12"/>
  <c r="S176" i="12"/>
  <c r="S470" i="12"/>
  <c r="S448" i="12"/>
  <c r="S436" i="12"/>
  <c r="S380" i="12"/>
  <c r="S345" i="12"/>
  <c r="S265" i="12"/>
  <c r="S192" i="12"/>
  <c r="S368" i="12"/>
  <c r="S221" i="12"/>
  <c r="S225" i="12"/>
  <c r="S202" i="12"/>
  <c r="S208" i="12"/>
  <c r="S492" i="12"/>
  <c r="S273" i="12"/>
  <c r="S357" i="12"/>
  <c r="S257" i="12"/>
  <c r="S336" i="12"/>
  <c r="S527" i="12"/>
  <c r="S490" i="12"/>
  <c r="S481" i="12"/>
  <c r="S514" i="12"/>
  <c r="S473" i="12"/>
  <c r="S456" i="12"/>
  <c r="S519" i="12"/>
  <c r="S399" i="12"/>
  <c r="S401" i="12"/>
  <c r="S413" i="12"/>
  <c r="S227" i="12"/>
  <c r="S296" i="12"/>
  <c r="S370" i="12"/>
  <c r="S385" i="12"/>
  <c r="S431" i="12"/>
  <c r="S566" i="12"/>
  <c r="S529" i="12"/>
  <c r="S494" i="12"/>
  <c r="S478" i="12"/>
  <c r="S418" i="12"/>
  <c r="S403" i="12"/>
  <c r="S363" i="12"/>
  <c r="S359" i="12"/>
  <c r="S349" i="12"/>
  <c r="S301" i="12"/>
  <c r="S219" i="12"/>
  <c r="S189" i="12"/>
  <c r="S190" i="12"/>
  <c r="S500" i="12"/>
  <c r="S428" i="12"/>
  <c r="S411" i="12"/>
  <c r="S305" i="12"/>
  <c r="S283" i="12"/>
  <c r="S222" i="12"/>
  <c r="S205" i="12"/>
  <c r="S369" i="12"/>
  <c r="S294" i="12"/>
  <c r="S463" i="12"/>
  <c r="S229" i="12"/>
  <c r="S542" i="12"/>
  <c r="S498" i="12"/>
  <c r="S417" i="12"/>
  <c r="S528" i="12"/>
  <c r="S396" i="12"/>
  <c r="S562" i="12"/>
  <c r="S564" i="12"/>
  <c r="S509" i="12"/>
  <c r="S567" i="12"/>
  <c r="S171" i="12"/>
  <c r="S398" i="12"/>
  <c r="S302" i="12"/>
  <c r="S173" i="12"/>
  <c r="S244" i="12"/>
  <c r="S373" i="12"/>
  <c r="S578" i="12"/>
  <c r="S453" i="12"/>
  <c r="S432" i="12"/>
  <c r="S574" i="12"/>
  <c r="S450" i="12"/>
  <c r="S288" i="12"/>
  <c r="S515" i="12"/>
  <c r="S387" i="12"/>
  <c r="S245" i="12"/>
  <c r="S178" i="12"/>
  <c r="S346" i="12"/>
  <c r="S573" i="12"/>
  <c r="S501" i="12"/>
  <c r="S434" i="12"/>
  <c r="S416" i="12"/>
  <c r="S461" i="12"/>
  <c r="S407" i="12"/>
  <c r="S576" i="12"/>
  <c r="S510" i="12"/>
  <c r="S175" i="12"/>
  <c r="S180" i="12"/>
  <c r="S179" i="12"/>
  <c r="S329" i="12"/>
  <c r="S183" i="12"/>
  <c r="S250" i="12"/>
  <c r="S237" i="12"/>
  <c r="S239" i="12"/>
  <c r="S415" i="12"/>
  <c r="S353" i="12"/>
  <c r="S429" i="12"/>
  <c r="S502" i="12"/>
  <c r="S426" i="12"/>
  <c r="S452" i="12"/>
  <c r="S476" i="12"/>
  <c r="S518" i="12"/>
  <c r="S410" i="12"/>
  <c r="S520" i="12"/>
  <c r="S195" i="12"/>
  <c r="S395" i="12"/>
  <c r="S188" i="12"/>
  <c r="S185" i="12"/>
  <c r="S337" i="12"/>
  <c r="S228" i="12"/>
  <c r="S264" i="12"/>
  <c r="S274" i="12"/>
  <c r="S367" i="12"/>
  <c r="S553" i="12"/>
  <c r="S541" i="12"/>
  <c r="S499" i="12"/>
  <c r="S569" i="12"/>
  <c r="S568" i="12"/>
  <c r="S479" i="12"/>
  <c r="S430" i="12"/>
  <c r="S454" i="12"/>
  <c r="S427" i="12"/>
  <c r="S458" i="12"/>
  <c r="S408" i="12"/>
  <c r="S347" i="12"/>
  <c r="S378" i="12"/>
  <c r="S361" i="12"/>
  <c r="S271" i="12"/>
  <c r="S343" i="12"/>
  <c r="S284" i="12"/>
  <c r="S248" i="12"/>
  <c r="S213" i="12"/>
  <c r="S215" i="12"/>
  <c r="S210" i="12"/>
  <c r="S169" i="12"/>
  <c r="S243" i="12"/>
  <c r="S290" i="12"/>
  <c r="S327" i="12"/>
  <c r="S512" i="12"/>
  <c r="S435" i="12"/>
  <c r="S460" i="12"/>
  <c r="S523" i="12"/>
  <c r="S546" i="12"/>
  <c r="S218" i="12"/>
  <c r="S532" i="12"/>
  <c r="S545" i="12"/>
  <c r="S256" i="12"/>
  <c r="S181" i="12"/>
  <c r="S207" i="12"/>
  <c r="S247" i="12"/>
  <c r="S389" i="12"/>
  <c r="S289" i="12"/>
  <c r="S270" i="12"/>
  <c r="S404" i="12"/>
  <c r="S324" i="12"/>
  <c r="S216" i="12"/>
  <c r="S333" i="12"/>
  <c r="S577" i="12"/>
  <c r="S200" i="12"/>
  <c r="S217" i="12"/>
  <c r="S364" i="12"/>
  <c r="S262" i="12"/>
  <c r="S516" i="12"/>
  <c r="S484" i="12"/>
  <c r="S551" i="12"/>
  <c r="S554" i="12"/>
  <c r="S282" i="12"/>
  <c r="S440" i="12"/>
  <c r="S465" i="12"/>
  <c r="S424" i="12"/>
  <c r="S276" i="12"/>
  <c r="S226" i="12"/>
  <c r="S209" i="12"/>
  <c r="S402" i="12"/>
  <c r="S267" i="12"/>
  <c r="S390" i="12"/>
  <c r="S374" i="12"/>
  <c r="S382" i="12"/>
  <c r="S559" i="12"/>
  <c r="S508" i="12"/>
  <c r="S497" i="12"/>
  <c r="S468" i="12"/>
  <c r="S475" i="12"/>
  <c r="S439" i="12"/>
  <c r="S405" i="12"/>
  <c r="S260" i="12"/>
  <c r="S381" i="12"/>
  <c r="S350" i="12"/>
  <c r="S377" i="12"/>
  <c r="S322" i="12"/>
  <c r="S325" i="12"/>
  <c r="S344" i="12"/>
  <c r="S315" i="12"/>
  <c r="S255" i="12"/>
  <c r="S206" i="12"/>
  <c r="S191" i="12"/>
  <c r="S204" i="12"/>
  <c r="S565" i="12"/>
  <c r="S482" i="12"/>
  <c r="S224" i="12"/>
  <c r="S530" i="12"/>
  <c r="S464" i="12"/>
  <c r="S328" i="12"/>
  <c r="S318" i="12"/>
  <c r="S198" i="12"/>
  <c r="S491" i="12"/>
  <c r="S249" i="12"/>
  <c r="S246" i="12"/>
  <c r="S517" i="12"/>
  <c r="S495" i="12"/>
  <c r="S558" i="12"/>
  <c r="S292" i="12"/>
  <c r="S504" i="12"/>
  <c r="S496" i="12"/>
  <c r="S522" i="12"/>
  <c r="S277" i="12"/>
  <c r="S254" i="12"/>
  <c r="S232" i="12"/>
  <c r="S187" i="12"/>
  <c r="S310" i="12"/>
  <c r="S168" i="12"/>
  <c r="S386" i="12"/>
  <c r="S242" i="12"/>
  <c r="S556" i="12"/>
  <c r="S379" i="12"/>
  <c r="S575" i="12"/>
  <c r="S547" i="12"/>
  <c r="S505" i="12"/>
  <c r="S488" i="12"/>
  <c r="S412" i="12"/>
  <c r="S394" i="12"/>
  <c r="S366" i="12"/>
  <c r="S297" i="12"/>
  <c r="S313" i="12"/>
  <c r="S319" i="12"/>
  <c r="S338" i="12"/>
  <c r="S272" i="12"/>
  <c r="S240" i="12"/>
  <c r="S230" i="12"/>
  <c r="S201" i="12"/>
  <c r="S186" i="12"/>
  <c r="S507" i="12"/>
  <c r="S445" i="12"/>
  <c r="S330" i="12"/>
  <c r="S241" i="12"/>
  <c r="S212" i="12"/>
  <c r="S174" i="12"/>
  <c r="S521" i="12"/>
  <c r="S323" i="12"/>
  <c r="S326" i="12"/>
  <c r="S425" i="12"/>
  <c r="S286" i="12"/>
  <c r="S348" i="12"/>
  <c r="S422" i="12"/>
  <c r="S533" i="12"/>
  <c r="S444" i="12"/>
  <c r="S534" i="12"/>
  <c r="S300" i="12"/>
  <c r="S524" i="12"/>
  <c r="S538" i="12"/>
  <c r="S536" i="12"/>
  <c r="S493" i="12"/>
  <c r="S295" i="12"/>
  <c r="S275" i="12"/>
  <c r="S253" i="12"/>
  <c r="S193" i="12"/>
  <c r="S312" i="12"/>
  <c r="S197" i="12"/>
  <c r="S211" i="12"/>
  <c r="S238" i="12"/>
  <c r="S266" i="12"/>
  <c r="S526" i="12"/>
  <c r="S441" i="12"/>
  <c r="S549" i="12"/>
  <c r="S540" i="12"/>
  <c r="S437" i="12"/>
  <c r="S314" i="12"/>
  <c r="S177" i="12"/>
  <c r="S472" i="12"/>
  <c r="S291" i="12"/>
  <c r="S397" i="12"/>
  <c r="S332" i="12"/>
  <c r="S341" i="12"/>
  <c r="S433" i="12"/>
  <c r="S548" i="12"/>
  <c r="S447" i="12"/>
  <c r="S535" i="12"/>
  <c r="S306" i="12"/>
  <c r="S485" i="12"/>
  <c r="S570" i="12"/>
  <c r="S537" i="12"/>
  <c r="S304" i="12"/>
  <c r="S280" i="12"/>
  <c r="S268" i="12"/>
  <c r="S220" i="12"/>
  <c r="S203" i="12"/>
  <c r="S258" i="12"/>
  <c r="S563" i="12"/>
  <c r="S531" i="12"/>
  <c r="S483" i="12"/>
  <c r="S506" i="12"/>
  <c r="S419" i="12"/>
  <c r="S409" i="12"/>
  <c r="S391" i="12"/>
  <c r="S362" i="12"/>
  <c r="S303" i="12"/>
  <c r="S311" i="12"/>
  <c r="S263" i="12"/>
  <c r="S172" i="12"/>
  <c r="S446" i="12"/>
  <c r="S309" i="12"/>
  <c r="S234" i="12"/>
  <c r="S196" i="12"/>
  <c r="S400" i="12"/>
  <c r="S354" i="12"/>
  <c r="S487" i="12"/>
  <c r="S451" i="12"/>
  <c r="S269" i="12"/>
  <c r="S235" i="12"/>
  <c r="S388" i="12"/>
  <c r="S457" i="12"/>
  <c r="S443" i="12"/>
  <c r="S571" i="12"/>
  <c r="S423" i="12"/>
  <c r="S467" i="12"/>
  <c r="S550" i="12"/>
  <c r="S334" i="12"/>
  <c r="S544" i="12"/>
  <c r="S351" i="12"/>
  <c r="S299" i="12"/>
  <c r="S278" i="12"/>
  <c r="S298" i="12"/>
  <c r="S223" i="12"/>
  <c r="S342" i="12"/>
  <c r="S321" i="12"/>
  <c r="S358" i="12"/>
  <c r="S449" i="12"/>
  <c r="S555" i="12"/>
  <c r="S572" i="12"/>
  <c r="S560" i="12"/>
  <c r="S513" i="12"/>
  <c r="S486" i="12"/>
  <c r="S317" i="12"/>
  <c r="S261" i="12"/>
  <c r="S281" i="12"/>
  <c r="S421" i="12"/>
  <c r="S182" i="12"/>
  <c r="S293" i="12"/>
  <c r="S352" i="12"/>
  <c r="S170" i="12"/>
  <c r="S503" i="12"/>
  <c r="S194" i="12"/>
  <c r="S339" i="12"/>
  <c r="S251" i="12"/>
  <c r="S184" i="12"/>
  <c r="S236" i="12"/>
  <c r="S376" i="12"/>
  <c r="S393" i="12"/>
  <c r="S259" i="12"/>
  <c r="S285" i="12"/>
  <c r="S372" i="12"/>
  <c r="S331" i="12"/>
  <c r="S539" i="12"/>
  <c r="S371" i="12"/>
  <c r="S287" i="12"/>
  <c r="S383" i="12"/>
  <c r="S214" i="12"/>
  <c r="S231" i="12"/>
  <c r="S233" i="12"/>
  <c r="S511" i="12"/>
  <c r="S384" i="12"/>
  <c r="S279" i="12"/>
  <c r="S157" i="12"/>
  <c r="S134" i="12"/>
  <c r="S111" i="12"/>
  <c r="S100" i="12"/>
  <c r="S89" i="12"/>
  <c r="S90" i="12"/>
  <c r="S79" i="12"/>
  <c r="S80" i="12"/>
  <c r="S45" i="12"/>
  <c r="S107" i="12"/>
  <c r="S144" i="12"/>
  <c r="I36" i="12"/>
  <c r="S154" i="12"/>
  <c r="S146" i="12"/>
  <c r="S123" i="12"/>
  <c r="S112" i="12"/>
  <c r="S101" i="12"/>
  <c r="S102" i="12"/>
  <c r="S91" i="12"/>
  <c r="S92" i="12"/>
  <c r="S57" i="12"/>
  <c r="S155" i="12"/>
  <c r="S156" i="12"/>
  <c r="A2" i="13"/>
  <c r="S56" i="12"/>
  <c r="S37" i="12"/>
  <c r="S47" i="12"/>
  <c r="S158" i="12"/>
  <c r="S135" i="12"/>
  <c r="S124" i="12"/>
  <c r="S113" i="12"/>
  <c r="S114" i="12"/>
  <c r="S103" i="12"/>
  <c r="S104" i="12"/>
  <c r="S69" i="12"/>
  <c r="W36" i="12"/>
  <c r="S82" i="12"/>
  <c r="P36" i="12"/>
  <c r="S148" i="12"/>
  <c r="S128" i="12"/>
  <c r="S94" i="12"/>
  <c r="S49" i="12"/>
  <c r="S131" i="12"/>
  <c r="S58" i="12"/>
  <c r="S147" i="12"/>
  <c r="S136" i="12"/>
  <c r="S125" i="12"/>
  <c r="S126" i="12"/>
  <c r="S115" i="12"/>
  <c r="S116" i="12"/>
  <c r="S81" i="12"/>
  <c r="V36" i="12"/>
  <c r="S61" i="12"/>
  <c r="S95" i="12"/>
  <c r="S159" i="12"/>
  <c r="S138" i="12"/>
  <c r="S127" i="12"/>
  <c r="S93" i="12"/>
  <c r="S161" i="12"/>
  <c r="S72" i="12"/>
  <c r="S38" i="12"/>
  <c r="S137" i="12"/>
  <c r="S48" i="12"/>
  <c r="S73" i="12"/>
  <c r="S50" i="12"/>
  <c r="S167" i="12"/>
  <c r="S118" i="12"/>
  <c r="S160" i="12"/>
  <c r="S149" i="12"/>
  <c r="S150" i="12"/>
  <c r="S139" i="12"/>
  <c r="S140" i="12"/>
  <c r="S105" i="12"/>
  <c r="S60" i="12"/>
  <c r="S85" i="12"/>
  <c r="S62" i="12"/>
  <c r="S39" i="12"/>
  <c r="S71" i="12"/>
  <c r="S162" i="12"/>
  <c r="S151" i="12"/>
  <c r="S152" i="12"/>
  <c r="S117" i="12"/>
  <c r="S165" i="12"/>
  <c r="S97" i="12"/>
  <c r="S74" i="12"/>
  <c r="S51" i="12"/>
  <c r="S40" i="12"/>
  <c r="S83" i="12"/>
  <c r="S166" i="12"/>
  <c r="S142" i="12"/>
  <c r="S163" i="12"/>
  <c r="S164" i="12"/>
  <c r="S129" i="12"/>
  <c r="S84" i="12"/>
  <c r="M36" i="12"/>
  <c r="N36" i="12" s="1"/>
  <c r="S130" i="12"/>
  <c r="S65" i="12"/>
  <c r="X36" i="12"/>
  <c r="S109" i="12"/>
  <c r="S86" i="12"/>
  <c r="S63" i="12"/>
  <c r="S52" i="12"/>
  <c r="S41" i="12"/>
  <c r="S42" i="12"/>
  <c r="S143" i="12"/>
  <c r="S46" i="12"/>
  <c r="S141" i="12"/>
  <c r="S96" i="12"/>
  <c r="S76" i="12"/>
  <c r="S121" i="12"/>
  <c r="S98" i="12"/>
  <c r="S75" i="12"/>
  <c r="S64" i="12"/>
  <c r="S53" i="12"/>
  <c r="S54" i="12"/>
  <c r="S43" i="12"/>
  <c r="S44" i="12"/>
  <c r="S106" i="12"/>
  <c r="S153" i="12"/>
  <c r="S108" i="12"/>
  <c r="S145" i="12"/>
  <c r="S122" i="12"/>
  <c r="S99" i="12"/>
  <c r="S88" i="12"/>
  <c r="S77" i="12"/>
  <c r="S78" i="12"/>
  <c r="S67" i="12"/>
  <c r="S68" i="12"/>
  <c r="S119" i="12"/>
  <c r="S70" i="12"/>
  <c r="S132" i="12"/>
  <c r="S133" i="12"/>
  <c r="S110" i="12"/>
  <c r="S87" i="12"/>
  <c r="S66" i="12"/>
  <c r="S55" i="12"/>
  <c r="S59" i="12"/>
  <c r="S120" i="12"/>
  <c r="O143" i="12"/>
  <c r="P37" i="12"/>
  <c r="W37" i="12"/>
  <c r="V37" i="12"/>
  <c r="I37" i="12"/>
  <c r="J38" i="12" s="1"/>
  <c r="U38" i="12" s="1"/>
  <c r="X37" i="12"/>
  <c r="O51" i="12"/>
  <c r="U156" i="12"/>
  <c r="O61" i="12"/>
  <c r="U56" i="12"/>
  <c r="O86" i="12"/>
  <c r="U162" i="12"/>
  <c r="U167" i="12"/>
  <c r="U84" i="12"/>
  <c r="U71" i="12"/>
  <c r="U168" i="12"/>
  <c r="O168" i="12"/>
  <c r="U44" i="12"/>
  <c r="O74" i="12"/>
  <c r="U125" i="12"/>
  <c r="U126" i="12"/>
  <c r="U96" i="12"/>
  <c r="U80" i="12"/>
  <c r="U43" i="12"/>
  <c r="U138" i="12"/>
  <c r="O52" i="12"/>
  <c r="U133" i="12"/>
  <c r="U158" i="12"/>
  <c r="U141" i="12"/>
  <c r="U67" i="12"/>
  <c r="U49" i="12"/>
  <c r="U64" i="12"/>
  <c r="U159" i="12"/>
  <c r="U100" i="12"/>
  <c r="U85" i="12"/>
  <c r="U79" i="12"/>
  <c r="U73" i="12"/>
  <c r="U147" i="12"/>
  <c r="U142" i="12"/>
  <c r="U46" i="12"/>
  <c r="U40" i="12"/>
  <c r="U53" i="12"/>
  <c r="U47" i="12"/>
  <c r="O39" i="12"/>
  <c r="O41" i="12"/>
  <c r="U41" i="12"/>
  <c r="O45" i="12"/>
  <c r="U45" i="12"/>
  <c r="N38" i="12"/>
  <c r="T38" i="12"/>
  <c r="O48" i="12"/>
  <c r="U48" i="12"/>
  <c r="O36" i="12"/>
  <c r="N37" i="12"/>
  <c r="L21" i="12" l="1"/>
  <c r="G26" i="12"/>
  <c r="L19" i="12"/>
  <c r="O38" i="12"/>
  <c r="L17" i="12"/>
  <c r="K37" i="12"/>
  <c r="L20" i="12"/>
  <c r="G20" i="12"/>
  <c r="G17" i="12"/>
  <c r="G19" i="12"/>
  <c r="L18" i="12"/>
  <c r="G18" i="12"/>
  <c r="F15" i="12"/>
  <c r="Q38" i="12"/>
  <c r="Q37" i="12"/>
  <c r="R37" i="12"/>
  <c r="F21" i="12"/>
  <c r="B11" i="12"/>
  <c r="F34" i="12"/>
  <c r="G25" i="12"/>
  <c r="J37" i="12"/>
  <c r="F19" i="12"/>
  <c r="H19" i="12" s="1"/>
  <c r="F18" i="12"/>
  <c r="F17" i="12"/>
  <c r="F16" i="12"/>
  <c r="F20" i="12"/>
  <c r="F27" i="12"/>
  <c r="F26" i="12"/>
  <c r="H26" i="12" s="1"/>
  <c r="G27" i="12"/>
  <c r="F25" i="12"/>
  <c r="R446" i="12"/>
  <c r="R562" i="12"/>
  <c r="R270" i="12"/>
  <c r="R348" i="12"/>
  <c r="R428" i="12"/>
  <c r="R576" i="12"/>
  <c r="R542" i="12"/>
  <c r="R232" i="12"/>
  <c r="R558" i="12"/>
  <c r="R388" i="12"/>
  <c r="R303" i="12"/>
  <c r="R396" i="12"/>
  <c r="R437" i="12"/>
  <c r="R405" i="12"/>
  <c r="R246" i="12"/>
  <c r="R182" i="12"/>
  <c r="R555" i="12"/>
  <c r="R287" i="12"/>
  <c r="R404" i="12"/>
  <c r="R461" i="12"/>
  <c r="R448" i="12"/>
  <c r="R358" i="12"/>
  <c r="R189" i="12"/>
  <c r="R306" i="12"/>
  <c r="R431" i="12"/>
  <c r="R492" i="12"/>
  <c r="R328" i="12"/>
  <c r="R447" i="12"/>
  <c r="R556" i="12"/>
  <c r="R301" i="12"/>
  <c r="R267" i="12"/>
  <c r="R426" i="12"/>
  <c r="R377" i="12"/>
  <c r="R494" i="12"/>
  <c r="R497" i="12"/>
  <c r="R553" i="12"/>
  <c r="R433" i="12"/>
  <c r="R45" i="12"/>
  <c r="R68" i="12"/>
  <c r="R135" i="12"/>
  <c r="R38" i="12"/>
  <c r="R100" i="12"/>
  <c r="R128" i="12"/>
  <c r="R91" i="12"/>
  <c r="R163" i="12"/>
  <c r="R88" i="12"/>
  <c r="R161" i="12"/>
  <c r="R157" i="12"/>
  <c r="R467" i="12"/>
  <c r="R137" i="12"/>
  <c r="R521" i="12"/>
  <c r="R364" i="12"/>
  <c r="R311" i="12"/>
  <c r="R187" i="12"/>
  <c r="R496" i="12"/>
  <c r="R290" i="12"/>
  <c r="R312" i="12"/>
  <c r="R510" i="12"/>
  <c r="R275" i="12"/>
  <c r="R315" i="12"/>
  <c r="R342" i="12"/>
  <c r="R511" i="12"/>
  <c r="R305" i="12"/>
  <c r="R291" i="12"/>
  <c r="R336" i="12"/>
  <c r="R413" i="12"/>
  <c r="R195" i="12"/>
  <c r="R209" i="12"/>
  <c r="R519" i="12"/>
  <c r="R263" i="12"/>
  <c r="R481" i="12"/>
  <c r="R506" i="12"/>
  <c r="R420" i="12"/>
  <c r="R372" i="12"/>
  <c r="R566" i="12"/>
  <c r="R354" i="12"/>
  <c r="R203" i="12"/>
  <c r="R369" i="12"/>
  <c r="R197" i="12"/>
  <c r="R171" i="12"/>
  <c r="R172" i="12"/>
  <c r="R476" i="12"/>
  <c r="R473" i="12"/>
  <c r="R375" i="12"/>
  <c r="R125" i="12"/>
  <c r="R143" i="12"/>
  <c r="R144" i="12"/>
  <c r="R154" i="12"/>
  <c r="R131" i="12"/>
  <c r="R90" i="12"/>
  <c r="R96" i="12"/>
  <c r="R87" i="12"/>
  <c r="R105" i="12"/>
  <c r="R136" i="12"/>
  <c r="R141" i="12"/>
  <c r="R43" i="12"/>
  <c r="R548" i="12"/>
  <c r="R355" i="12"/>
  <c r="R464" i="12"/>
  <c r="R466" i="12"/>
  <c r="R552" i="12"/>
  <c r="R482" i="12"/>
  <c r="R503" i="12"/>
  <c r="R341" i="12"/>
  <c r="R300" i="12"/>
  <c r="R278" i="12"/>
  <c r="R395" i="12"/>
  <c r="R169" i="12"/>
  <c r="R504" i="12"/>
  <c r="R168" i="12"/>
  <c r="R459" i="12"/>
  <c r="R414" i="12"/>
  <c r="R469" i="12"/>
  <c r="R361" i="12"/>
  <c r="R280" i="12"/>
  <c r="R264" i="12"/>
  <c r="R557" i="12"/>
  <c r="R285" i="12"/>
  <c r="R224" i="12"/>
  <c r="R198" i="12"/>
  <c r="R365" i="12"/>
  <c r="R474" i="12"/>
  <c r="R222" i="12"/>
  <c r="R228" i="12"/>
  <c r="R216" i="12"/>
  <c r="R121" i="12"/>
  <c r="R112" i="12"/>
  <c r="R74" i="12"/>
  <c r="R162" i="12"/>
  <c r="R65" i="12"/>
  <c r="R86" i="12"/>
  <c r="R92" i="12"/>
  <c r="R107" i="12"/>
  <c r="R82" i="12"/>
  <c r="R66" i="12"/>
  <c r="R69" i="12"/>
  <c r="R260" i="12"/>
  <c r="R272" i="12"/>
  <c r="R367" i="12"/>
  <c r="R347" i="12"/>
  <c r="R527" i="12"/>
  <c r="R276" i="12"/>
  <c r="R479" i="12"/>
  <c r="R343" i="12"/>
  <c r="R500" i="12"/>
  <c r="R247" i="12"/>
  <c r="R308" i="12"/>
  <c r="R522" i="12"/>
  <c r="R324" i="12"/>
  <c r="R202" i="12"/>
  <c r="R525" i="12"/>
  <c r="R297" i="12"/>
  <c r="R465" i="12"/>
  <c r="R394" i="12"/>
  <c r="R443" i="12"/>
  <c r="R269" i="12"/>
  <c r="R384" i="12"/>
  <c r="R571" i="12"/>
  <c r="R435" i="12"/>
  <c r="R381" i="12"/>
  <c r="R196" i="12"/>
  <c r="R317" i="12"/>
  <c r="R417" i="12"/>
  <c r="R380" i="12"/>
  <c r="R248" i="12"/>
  <c r="R478" i="12"/>
  <c r="R314" i="12"/>
  <c r="R544" i="12"/>
  <c r="R221" i="12"/>
  <c r="R515" i="12"/>
  <c r="R83" i="12"/>
  <c r="R71" i="12"/>
  <c r="R72" i="12"/>
  <c r="R93" i="12"/>
  <c r="R56" i="12"/>
  <c r="R80" i="12"/>
  <c r="R110" i="12"/>
  <c r="R97" i="12"/>
  <c r="R119" i="12"/>
  <c r="R139" i="12"/>
  <c r="R158" i="12"/>
  <c r="R166" i="12"/>
  <c r="R452" i="12"/>
  <c r="R254" i="12"/>
  <c r="R534" i="12"/>
  <c r="R319" i="12"/>
  <c r="R353" i="12"/>
  <c r="R536" i="12"/>
  <c r="R535" i="12"/>
  <c r="R357" i="12"/>
  <c r="R445" i="12"/>
  <c r="R320" i="12"/>
  <c r="R509" i="12"/>
  <c r="R200" i="12"/>
  <c r="R573" i="12"/>
  <c r="R259" i="12"/>
  <c r="R460" i="12"/>
  <c r="R302" i="12"/>
  <c r="R217" i="12"/>
  <c r="R568" i="12"/>
  <c r="R490" i="12"/>
  <c r="R181" i="12"/>
  <c r="R359" i="12"/>
  <c r="R409" i="12"/>
  <c r="R462" i="12"/>
  <c r="R235" i="12"/>
  <c r="R488" i="12"/>
  <c r="R387" i="12"/>
  <c r="R261" i="12"/>
  <c r="R543" i="12"/>
  <c r="R363" i="12"/>
  <c r="R185" i="12"/>
  <c r="R468" i="12"/>
  <c r="R239" i="12"/>
  <c r="R368" i="12"/>
  <c r="R415" i="12"/>
  <c r="R326" i="12"/>
  <c r="R156" i="12"/>
  <c r="R64" i="12"/>
  <c r="R124" i="12"/>
  <c r="R57" i="12"/>
  <c r="R76" i="12"/>
  <c r="R114" i="12"/>
  <c r="R58" i="12"/>
  <c r="R129" i="12"/>
  <c r="R48" i="12"/>
  <c r="R147" i="12"/>
  <c r="R75" i="12"/>
  <c r="R518" i="12"/>
  <c r="R457" i="12"/>
  <c r="R385" i="12"/>
  <c r="R424" i="12"/>
  <c r="R207" i="12"/>
  <c r="R570" i="12"/>
  <c r="R551" i="12"/>
  <c r="R279" i="12"/>
  <c r="R491" i="12"/>
  <c r="R499" i="12"/>
  <c r="R472" i="12"/>
  <c r="R174" i="12"/>
  <c r="R451" i="12"/>
  <c r="R408" i="12"/>
  <c r="R376" i="12"/>
  <c r="R179" i="12"/>
  <c r="R186" i="12"/>
  <c r="R423" i="12"/>
  <c r="R528" i="12"/>
  <c r="R370" i="12"/>
  <c r="R406" i="12"/>
  <c r="R243" i="12"/>
  <c r="R429" i="12"/>
  <c r="R298" i="12"/>
  <c r="R233" i="12"/>
  <c r="R471" i="12"/>
  <c r="R218" i="12"/>
  <c r="R549" i="12"/>
  <c r="R175" i="12"/>
  <c r="R292" i="12"/>
  <c r="R227" i="12"/>
  <c r="R526" i="12"/>
  <c r="R177" i="12"/>
  <c r="R441" i="12"/>
  <c r="R238" i="12"/>
  <c r="R339" i="12"/>
  <c r="R132" i="12"/>
  <c r="R47" i="12"/>
  <c r="R118" i="12"/>
  <c r="R142" i="12"/>
  <c r="R113" i="12"/>
  <c r="R52" i="12"/>
  <c r="R99" i="12"/>
  <c r="R63" i="12"/>
  <c r="R160" i="12"/>
  <c r="R153" i="12"/>
  <c r="R122" i="12"/>
  <c r="R362" i="12"/>
  <c r="R152" i="12"/>
  <c r="R564" i="12"/>
  <c r="R463" i="12"/>
  <c r="R226" i="12"/>
  <c r="R454" i="12"/>
  <c r="R485" i="12"/>
  <c r="R498" i="12"/>
  <c r="R344" i="12"/>
  <c r="R532" i="12"/>
  <c r="R337" i="12"/>
  <c r="R487" i="12"/>
  <c r="R184" i="12"/>
  <c r="R436" i="12"/>
  <c r="R390" i="12"/>
  <c r="R176" i="12"/>
  <c r="R244" i="12"/>
  <c r="R484" i="12"/>
  <c r="R402" i="12"/>
  <c r="R299" i="12"/>
  <c r="R412" i="12"/>
  <c r="R214" i="12"/>
  <c r="R240" i="12"/>
  <c r="R574" i="12"/>
  <c r="R219" i="12"/>
  <c r="R486" i="12"/>
  <c r="R265" i="12"/>
  <c r="R489" i="12"/>
  <c r="R307" i="12"/>
  <c r="R470" i="12"/>
  <c r="R258" i="12"/>
  <c r="R204" i="12"/>
  <c r="R170" i="12"/>
  <c r="R322" i="12"/>
  <c r="R271" i="12"/>
  <c r="R266" i="12"/>
  <c r="R46" i="12"/>
  <c r="R155" i="12"/>
  <c r="R106" i="12"/>
  <c r="R55" i="12"/>
  <c r="R138" i="12"/>
  <c r="R61" i="12"/>
  <c r="R60" i="12"/>
  <c r="R79" i="12"/>
  <c r="R77" i="12"/>
  <c r="R42" i="12"/>
  <c r="R418" i="12"/>
  <c r="R274" i="12"/>
  <c r="R255" i="12"/>
  <c r="R282" i="12"/>
  <c r="R229" i="12"/>
  <c r="R505" i="12"/>
  <c r="R425" i="12"/>
  <c r="R442" i="12"/>
  <c r="R178" i="12"/>
  <c r="R449" i="12"/>
  <c r="R349" i="12"/>
  <c r="R379" i="12"/>
  <c r="R194" i="12"/>
  <c r="R438" i="12"/>
  <c r="R410" i="12"/>
  <c r="R277" i="12"/>
  <c r="R399" i="12"/>
  <c r="R199" i="12"/>
  <c r="R230" i="12"/>
  <c r="R550" i="12"/>
  <c r="R439" i="12"/>
  <c r="R192" i="12"/>
  <c r="R188" i="12"/>
  <c r="R480" i="12"/>
  <c r="R323" i="12"/>
  <c r="R293" i="12"/>
  <c r="R213" i="12"/>
  <c r="R507" i="12"/>
  <c r="R251" i="12"/>
  <c r="R450" i="12"/>
  <c r="R212" i="12"/>
  <c r="R210" i="12"/>
  <c r="R130" i="12"/>
  <c r="R164" i="12"/>
  <c r="R62" i="12"/>
  <c r="R73" i="12"/>
  <c r="R159" i="12"/>
  <c r="R115" i="12"/>
  <c r="R145" i="12"/>
  <c r="R109" i="12"/>
  <c r="R67" i="12"/>
  <c r="R40" i="12"/>
  <c r="R333" i="12"/>
  <c r="R561" i="12"/>
  <c r="R374" i="12"/>
  <c r="R434" i="12"/>
  <c r="R193" i="12"/>
  <c r="R440" i="12"/>
  <c r="R539" i="12"/>
  <c r="R430" i="12"/>
  <c r="R554" i="12"/>
  <c r="R386" i="12"/>
  <c r="R268" i="12"/>
  <c r="R502" i="12"/>
  <c r="R400" i="12"/>
  <c r="R205" i="12"/>
  <c r="R422" i="12"/>
  <c r="R356" i="12"/>
  <c r="R501" i="12"/>
  <c r="R345" i="12"/>
  <c r="R567" i="12"/>
  <c r="R391" i="12"/>
  <c r="R392" i="12"/>
  <c r="R327" i="12"/>
  <c r="R407" i="12"/>
  <c r="R191" i="12"/>
  <c r="R256" i="12"/>
  <c r="R225" i="12"/>
  <c r="R346" i="12"/>
  <c r="R273" i="12"/>
  <c r="R215" i="12"/>
  <c r="R340" i="12"/>
  <c r="R477" i="12"/>
  <c r="R236" i="12"/>
  <c r="R108" i="12"/>
  <c r="R44" i="12"/>
  <c r="R120" i="12"/>
  <c r="R165" i="12"/>
  <c r="R101" i="12"/>
  <c r="R54" i="12"/>
  <c r="R134" i="12"/>
  <c r="R95" i="12"/>
  <c r="R117" i="12"/>
  <c r="R150" i="12"/>
  <c r="R94" i="12"/>
  <c r="R329" i="12"/>
  <c r="R321" i="12"/>
  <c r="R304" i="12"/>
  <c r="R559" i="12"/>
  <c r="R288" i="12"/>
  <c r="R529" i="12"/>
  <c r="R245" i="12"/>
  <c r="R350" i="12"/>
  <c r="R338" i="12"/>
  <c r="R411" i="12"/>
  <c r="R242" i="12"/>
  <c r="R309" i="12"/>
  <c r="R253" i="12"/>
  <c r="R250" i="12"/>
  <c r="R524" i="12"/>
  <c r="R332" i="12"/>
  <c r="R382" i="12"/>
  <c r="R249" i="12"/>
  <c r="R389" i="12"/>
  <c r="R545" i="12"/>
  <c r="R444" i="12"/>
  <c r="R325" i="12"/>
  <c r="R541" i="12"/>
  <c r="R538" i="12"/>
  <c r="R316" i="12"/>
  <c r="R383" i="12"/>
  <c r="R577" i="12"/>
  <c r="R330" i="12"/>
  <c r="R560" i="12"/>
  <c r="R453" i="12"/>
  <c r="R565" i="12"/>
  <c r="R483" i="12"/>
  <c r="R513" i="12"/>
  <c r="R569" i="12"/>
  <c r="R366" i="12"/>
  <c r="R572" i="12"/>
  <c r="R547" i="12"/>
  <c r="R201" i="12"/>
  <c r="R523" i="12"/>
  <c r="R231" i="12"/>
  <c r="R563" i="12"/>
  <c r="R575" i="12"/>
  <c r="R180" i="12"/>
  <c r="R104" i="12"/>
  <c r="R51" i="12"/>
  <c r="R89" i="12"/>
  <c r="R149" i="12"/>
  <c r="R84" i="12"/>
  <c r="R116" i="12"/>
  <c r="R81" i="12"/>
  <c r="R102" i="12"/>
  <c r="R39" i="12"/>
  <c r="R151" i="12"/>
  <c r="R59" i="12"/>
  <c r="R220" i="12"/>
  <c r="R295" i="12"/>
  <c r="R475" i="12"/>
  <c r="R331" i="12"/>
  <c r="R351" i="12"/>
  <c r="R373" i="12"/>
  <c r="R516" i="12"/>
  <c r="R223" i="12"/>
  <c r="R335" i="12"/>
  <c r="R360" i="12"/>
  <c r="R393" i="12"/>
  <c r="R173" i="12"/>
  <c r="R284" i="12"/>
  <c r="R520" i="12"/>
  <c r="R512" i="12"/>
  <c r="R416" i="12"/>
  <c r="R252" i="12"/>
  <c r="R289" i="12"/>
  <c r="R578" i="12"/>
  <c r="R211" i="12"/>
  <c r="R530" i="12"/>
  <c r="R283" i="12"/>
  <c r="R234" i="12"/>
  <c r="R508" i="12"/>
  <c r="R237" i="12"/>
  <c r="R455" i="12"/>
  <c r="R286" i="12"/>
  <c r="R419" i="12"/>
  <c r="R371" i="12"/>
  <c r="R146" i="12"/>
  <c r="R70" i="12"/>
  <c r="R127" i="12"/>
  <c r="R167" i="12"/>
  <c r="R103" i="12"/>
  <c r="R78" i="12"/>
  <c r="R53" i="12"/>
  <c r="R546" i="12"/>
  <c r="R310" i="12"/>
  <c r="R517" i="12"/>
  <c r="R318" i="12"/>
  <c r="R296" i="12"/>
  <c r="R493" i="12"/>
  <c r="R334" i="12"/>
  <c r="R208" i="12"/>
  <c r="R427" i="12"/>
  <c r="R401" i="12"/>
  <c r="R398" i="12"/>
  <c r="R262" i="12"/>
  <c r="R397" i="12"/>
  <c r="R537" i="12"/>
  <c r="R206" i="12"/>
  <c r="R403" i="12"/>
  <c r="R294" i="12"/>
  <c r="R281" i="12"/>
  <c r="R313" i="12"/>
  <c r="R458" i="12"/>
  <c r="R190" i="12"/>
  <c r="R456" i="12"/>
  <c r="R241" i="12"/>
  <c r="R432" i="12"/>
  <c r="R378" i="12"/>
  <c r="R533" i="12"/>
  <c r="R540" i="12"/>
  <c r="R183" i="12"/>
  <c r="R257" i="12"/>
  <c r="R352" i="12"/>
  <c r="R531" i="12"/>
  <c r="R514" i="12"/>
  <c r="R495" i="12"/>
  <c r="R421" i="12"/>
  <c r="R140" i="12"/>
  <c r="R49" i="12"/>
  <c r="R85" i="12"/>
  <c r="R126" i="12"/>
  <c r="R123" i="12"/>
  <c r="R98" i="12"/>
  <c r="R133" i="12"/>
  <c r="R50" i="12"/>
  <c r="R111" i="12"/>
  <c r="R41" i="12"/>
  <c r="R148" i="12"/>
  <c r="K19" i="12"/>
  <c r="M19" i="12" s="1"/>
  <c r="L15" i="12"/>
  <c r="K20" i="12"/>
  <c r="M20" i="12" s="1"/>
  <c r="K21" i="12"/>
  <c r="K17" i="12"/>
  <c r="M17" i="12" s="1"/>
  <c r="K15" i="12"/>
  <c r="K16" i="12"/>
  <c r="K18" i="12"/>
  <c r="M18" i="12" s="1"/>
  <c r="K565" i="12"/>
  <c r="K463" i="12"/>
  <c r="K380" i="12"/>
  <c r="K357" i="12"/>
  <c r="K495" i="12"/>
  <c r="K424" i="12"/>
  <c r="K315" i="12"/>
  <c r="K547" i="12"/>
  <c r="K564" i="12"/>
  <c r="K576" i="12"/>
  <c r="K178" i="12"/>
  <c r="K372" i="12"/>
  <c r="K186" i="12"/>
  <c r="K184" i="12"/>
  <c r="K238" i="12"/>
  <c r="K187" i="12"/>
  <c r="K370" i="12"/>
  <c r="K393" i="12"/>
  <c r="K277" i="12"/>
  <c r="K458" i="12"/>
  <c r="K215" i="12"/>
  <c r="K577" i="12"/>
  <c r="K474" i="12"/>
  <c r="K560" i="12"/>
  <c r="K365" i="12"/>
  <c r="K310" i="12"/>
  <c r="K216" i="12"/>
  <c r="K414" i="12"/>
  <c r="K248" i="12"/>
  <c r="K523" i="12"/>
  <c r="K326" i="12"/>
  <c r="K264" i="12"/>
  <c r="K188" i="12"/>
  <c r="K559" i="12"/>
  <c r="K316" i="12"/>
  <c r="K552" i="12"/>
  <c r="K557" i="12"/>
  <c r="K295" i="12"/>
  <c r="K143" i="12"/>
  <c r="K135" i="12"/>
  <c r="K66" i="12"/>
  <c r="K85" i="12"/>
  <c r="K140" i="12"/>
  <c r="K116" i="12"/>
  <c r="K54" i="12"/>
  <c r="K166" i="12"/>
  <c r="K119" i="12"/>
  <c r="K38" i="12"/>
  <c r="K86" i="12"/>
  <c r="K48" i="12"/>
  <c r="K146" i="12"/>
  <c r="K223" i="12"/>
  <c r="K388" i="12"/>
  <c r="K539" i="12"/>
  <c r="K321" i="12"/>
  <c r="K452" i="12"/>
  <c r="K341" i="12"/>
  <c r="K332" i="12"/>
  <c r="K266" i="12"/>
  <c r="K574" i="12"/>
  <c r="K237" i="12"/>
  <c r="K510" i="12"/>
  <c r="K262" i="12"/>
  <c r="K194" i="12"/>
  <c r="K509" i="12"/>
  <c r="K255" i="12"/>
  <c r="K573" i="12"/>
  <c r="K192" i="12"/>
  <c r="K258" i="12"/>
  <c r="K329" i="12"/>
  <c r="K210" i="12"/>
  <c r="K294" i="12"/>
  <c r="K273" i="12"/>
  <c r="K471" i="12"/>
  <c r="K353" i="12"/>
  <c r="K300" i="12"/>
  <c r="K521" i="12"/>
  <c r="K524" i="12"/>
  <c r="K362" i="12"/>
  <c r="K403" i="12"/>
  <c r="K421" i="12"/>
  <c r="K494" i="12"/>
  <c r="K319" i="12"/>
  <c r="K525" i="12"/>
  <c r="K432" i="12"/>
  <c r="K325" i="12"/>
  <c r="K107" i="12"/>
  <c r="K156" i="12"/>
  <c r="K71" i="12"/>
  <c r="K96" i="12"/>
  <c r="K148" i="12"/>
  <c r="K163" i="12"/>
  <c r="K124" i="12"/>
  <c r="K137" i="12"/>
  <c r="K151" i="12"/>
  <c r="K60" i="12"/>
  <c r="K102" i="12"/>
  <c r="K274" i="12"/>
  <c r="K408" i="12"/>
  <c r="K312" i="12"/>
  <c r="K508" i="12"/>
  <c r="K528" i="12"/>
  <c r="K554" i="12"/>
  <c r="K578" i="12"/>
  <c r="K548" i="12"/>
  <c r="K275" i="12"/>
  <c r="K181" i="12"/>
  <c r="K536" i="12"/>
  <c r="K242" i="12"/>
  <c r="K461" i="12"/>
  <c r="K484" i="12"/>
  <c r="K225" i="12"/>
  <c r="K203" i="12"/>
  <c r="K270" i="12"/>
  <c r="K219" i="12"/>
  <c r="K555" i="12"/>
  <c r="K397" i="12"/>
  <c r="K347" i="12"/>
  <c r="K549" i="12"/>
  <c r="K298" i="12"/>
  <c r="K469" i="12"/>
  <c r="K377" i="12"/>
  <c r="K430" i="12"/>
  <c r="K515" i="12"/>
  <c r="K309" i="12"/>
  <c r="K190" i="12"/>
  <c r="K466" i="12"/>
  <c r="K314" i="12"/>
  <c r="K136" i="12"/>
  <c r="K90" i="12"/>
  <c r="K130" i="12"/>
  <c r="K43" i="12"/>
  <c r="K51" i="12"/>
  <c r="K106" i="12"/>
  <c r="K103" i="12"/>
  <c r="K53" i="12"/>
  <c r="K157" i="12"/>
  <c r="K64" i="12"/>
  <c r="K150" i="12"/>
  <c r="K333" i="12"/>
  <c r="K386" i="12"/>
  <c r="K364" i="12"/>
  <c r="K467" i="12"/>
  <c r="K410" i="12"/>
  <c r="K324" i="12"/>
  <c r="K538" i="12"/>
  <c r="K320" i="12"/>
  <c r="K490" i="12"/>
  <c r="K558" i="12"/>
  <c r="K531" i="12"/>
  <c r="K460" i="12"/>
  <c r="K522" i="12"/>
  <c r="K423" i="12"/>
  <c r="K239" i="12"/>
  <c r="K176" i="12"/>
  <c r="K503" i="12"/>
  <c r="K477" i="12"/>
  <c r="K204" i="12"/>
  <c r="K202" i="12"/>
  <c r="K373" i="12"/>
  <c r="K196" i="12"/>
  <c r="K269" i="12"/>
  <c r="K472" i="12"/>
  <c r="K233" i="12"/>
  <c r="K476" i="12"/>
  <c r="K174" i="12"/>
  <c r="K486" i="12"/>
  <c r="K456" i="12"/>
  <c r="K428" i="12"/>
  <c r="K363" i="12"/>
  <c r="K322" i="12"/>
  <c r="K191" i="12"/>
  <c r="K280" i="12"/>
  <c r="K394" i="12"/>
  <c r="K530" i="12"/>
  <c r="K128" i="12"/>
  <c r="K95" i="12"/>
  <c r="K109" i="12"/>
  <c r="K100" i="12"/>
  <c r="K47" i="12"/>
  <c r="K44" i="12"/>
  <c r="K87" i="12"/>
  <c r="K42" i="12"/>
  <c r="K79" i="12"/>
  <c r="K92" i="12"/>
  <c r="K398" i="12"/>
  <c r="K532" i="12"/>
  <c r="K195" i="12"/>
  <c r="K436" i="12"/>
  <c r="K514" i="12"/>
  <c r="K535" i="12"/>
  <c r="K229" i="12"/>
  <c r="K220" i="12"/>
  <c r="K534" i="12"/>
  <c r="K464" i="12"/>
  <c r="K427" i="12"/>
  <c r="K168" i="12"/>
  <c r="K173" i="12"/>
  <c r="K304" i="12"/>
  <c r="K416" i="12"/>
  <c r="K513" i="12"/>
  <c r="K197" i="12"/>
  <c r="K256" i="12"/>
  <c r="K234" i="12"/>
  <c r="K313" i="12"/>
  <c r="K519" i="12"/>
  <c r="K244" i="12"/>
  <c r="K563" i="12"/>
  <c r="K366" i="12"/>
  <c r="K517" i="12"/>
  <c r="K470" i="12"/>
  <c r="K473" i="12"/>
  <c r="K175" i="12"/>
  <c r="K453" i="12"/>
  <c r="K263" i="12"/>
  <c r="K529" i="12"/>
  <c r="K302" i="12"/>
  <c r="K491" i="12"/>
  <c r="K139" i="12"/>
  <c r="K162" i="12"/>
  <c r="K114" i="12"/>
  <c r="K41" i="12"/>
  <c r="K57" i="12"/>
  <c r="K58" i="12"/>
  <c r="K81" i="12"/>
  <c r="K63" i="12"/>
  <c r="K84" i="12"/>
  <c r="K69" i="12"/>
  <c r="K182" i="12"/>
  <c r="K516" i="12"/>
  <c r="K285" i="12"/>
  <c r="K553" i="12"/>
  <c r="K338" i="12"/>
  <c r="K447" i="12"/>
  <c r="K562" i="12"/>
  <c r="K276" i="12"/>
  <c r="K493" i="12"/>
  <c r="K346" i="12"/>
  <c r="K481" i="12"/>
  <c r="K390" i="12"/>
  <c r="K241" i="12"/>
  <c r="K349" i="12"/>
  <c r="K571" i="12"/>
  <c r="K292" i="12"/>
  <c r="K236" i="12"/>
  <c r="K301" i="12"/>
  <c r="K317" i="12"/>
  <c r="K400" i="12"/>
  <c r="K417" i="12"/>
  <c r="K231" i="12"/>
  <c r="K488" i="12"/>
  <c r="K350" i="12"/>
  <c r="K485" i="12"/>
  <c r="K440" i="12"/>
  <c r="K222" i="12"/>
  <c r="K359" i="12"/>
  <c r="K198" i="12"/>
  <c r="K158" i="12"/>
  <c r="K164" i="12"/>
  <c r="K129" i="12"/>
  <c r="K45" i="12"/>
  <c r="K46" i="12"/>
  <c r="K59" i="12"/>
  <c r="K144" i="12"/>
  <c r="K52" i="12"/>
  <c r="K127" i="12"/>
  <c r="K74" i="12"/>
  <c r="K487" i="12"/>
  <c r="K550" i="12"/>
  <c r="K213" i="12"/>
  <c r="K278" i="12"/>
  <c r="K441" i="12"/>
  <c r="K299" i="12"/>
  <c r="K418" i="12"/>
  <c r="K504" i="12"/>
  <c r="K383" i="12"/>
  <c r="K570" i="12"/>
  <c r="K358" i="12"/>
  <c r="K507" i="12"/>
  <c r="K399" i="12"/>
  <c r="K407" i="12"/>
  <c r="K228" i="12"/>
  <c r="K395" i="12"/>
  <c r="K250" i="12"/>
  <c r="K492" i="12"/>
  <c r="K297" i="12"/>
  <c r="K200" i="12"/>
  <c r="K451" i="12"/>
  <c r="K185" i="12"/>
  <c r="K575" i="12"/>
  <c r="K271" i="12"/>
  <c r="K482" i="12"/>
  <c r="K208" i="12"/>
  <c r="K543" i="12"/>
  <c r="K566" i="12"/>
  <c r="K205" i="12"/>
  <c r="K437" i="12"/>
  <c r="K569" i="12"/>
  <c r="K251" i="12"/>
  <c r="K568" i="12"/>
  <c r="K498" i="12"/>
  <c r="K450" i="12"/>
  <c r="K207" i="12"/>
  <c r="K193" i="12"/>
  <c r="K281" i="12"/>
  <c r="K155" i="12"/>
  <c r="K165" i="12"/>
  <c r="K80" i="12"/>
  <c r="K93" i="12"/>
  <c r="K104" i="12"/>
  <c r="K62" i="12"/>
  <c r="K89" i="12"/>
  <c r="K78" i="12"/>
  <c r="K73" i="12"/>
  <c r="K132" i="12"/>
  <c r="K101" i="12"/>
  <c r="K369" i="12"/>
  <c r="K214" i="12"/>
  <c r="K279" i="12"/>
  <c r="K34" i="12"/>
  <c r="K268" i="12"/>
  <c r="K551" i="12"/>
  <c r="K243" i="12"/>
  <c r="K389" i="12"/>
  <c r="K361" i="12"/>
  <c r="K541" i="12"/>
  <c r="K511" i="12"/>
  <c r="K545" i="12"/>
  <c r="K459" i="12"/>
  <c r="K434" i="12"/>
  <c r="K267" i="12"/>
  <c r="K293" i="12"/>
  <c r="K296" i="12"/>
  <c r="K305" i="12"/>
  <c r="K506" i="12"/>
  <c r="K290" i="12"/>
  <c r="K259" i="12"/>
  <c r="K556" i="12"/>
  <c r="K431" i="12"/>
  <c r="K206" i="12"/>
  <c r="K533" i="12"/>
  <c r="K512" i="12"/>
  <c r="K340" i="12"/>
  <c r="K218" i="12"/>
  <c r="K449" i="12"/>
  <c r="K49" i="12"/>
  <c r="K75" i="12"/>
  <c r="K105" i="12"/>
  <c r="K159" i="12"/>
  <c r="K112" i="12"/>
  <c r="K72" i="12"/>
  <c r="K154" i="12"/>
  <c r="K115" i="12"/>
  <c r="K67" i="12"/>
  <c r="K123" i="12"/>
  <c r="K122" i="12"/>
  <c r="K478" i="12"/>
  <c r="K527" i="12"/>
  <c r="K171" i="12"/>
  <c r="K351" i="12"/>
  <c r="K331" i="12"/>
  <c r="K345" i="12"/>
  <c r="K254" i="12"/>
  <c r="K567" i="12"/>
  <c r="K235" i="12"/>
  <c r="K257" i="12"/>
  <c r="K542" i="12"/>
  <c r="K376" i="12"/>
  <c r="K308" i="12"/>
  <c r="K385" i="12"/>
  <c r="K323" i="12"/>
  <c r="K499" i="12"/>
  <c r="K480" i="12"/>
  <c r="K396" i="12"/>
  <c r="K402" i="12"/>
  <c r="K502" i="12"/>
  <c r="K179" i="12"/>
  <c r="K448" i="12"/>
  <c r="K247" i="12"/>
  <c r="K433" i="12"/>
  <c r="K336" i="12"/>
  <c r="K489" i="12"/>
  <c r="K479" i="12"/>
  <c r="K344" i="12"/>
  <c r="K288" i="12"/>
  <c r="K327" i="12"/>
  <c r="K546" i="12"/>
  <c r="K406" i="12"/>
  <c r="K378" i="12"/>
  <c r="K439" i="12"/>
  <c r="K230" i="12"/>
  <c r="K282" i="12"/>
  <c r="K160" i="12"/>
  <c r="K167" i="12"/>
  <c r="K153" i="12"/>
  <c r="K120" i="12"/>
  <c r="K76" i="12"/>
  <c r="K110" i="12"/>
  <c r="K126" i="12"/>
  <c r="K99" i="12"/>
  <c r="K83" i="12"/>
  <c r="K94" i="12"/>
  <c r="K149" i="12"/>
  <c r="K286" i="12"/>
  <c r="K496" i="12"/>
  <c r="K356" i="12"/>
  <c r="K272" i="12"/>
  <c r="K462" i="12"/>
  <c r="K379" i="12"/>
  <c r="K468" i="12"/>
  <c r="K283" i="12"/>
  <c r="K240" i="12"/>
  <c r="K425" i="12"/>
  <c r="K405" i="12"/>
  <c r="K311" i="12"/>
  <c r="K401" i="12"/>
  <c r="K435" i="12"/>
  <c r="K561" i="12"/>
  <c r="K526" i="12"/>
  <c r="K211" i="12"/>
  <c r="K483" i="12"/>
  <c r="K343" i="12"/>
  <c r="K330" i="12"/>
  <c r="K500" i="12"/>
  <c r="K189" i="12"/>
  <c r="K391" i="12"/>
  <c r="K284" i="12"/>
  <c r="K444" i="12"/>
  <c r="K354" i="12"/>
  <c r="K307" i="12"/>
  <c r="K415" i="12"/>
  <c r="K260" i="12"/>
  <c r="K409" i="12"/>
  <c r="K497" i="12"/>
  <c r="K55" i="12"/>
  <c r="K138" i="12"/>
  <c r="K70" i="12"/>
  <c r="K98" i="12"/>
  <c r="K134" i="12"/>
  <c r="K77" i="12"/>
  <c r="K91" i="12"/>
  <c r="K147" i="12"/>
  <c r="K88" i="12"/>
  <c r="K152" i="12"/>
  <c r="K133" i="12"/>
  <c r="K337" i="12"/>
  <c r="K253" i="12"/>
  <c r="K384" i="12"/>
  <c r="K368" i="12"/>
  <c r="K420" i="12"/>
  <c r="K334" i="12"/>
  <c r="K217" i="12"/>
  <c r="K249" i="12"/>
  <c r="K226" i="12"/>
  <c r="K371" i="12"/>
  <c r="K328" i="12"/>
  <c r="K245" i="12"/>
  <c r="K348" i="12"/>
  <c r="K392" i="12"/>
  <c r="K404" i="12"/>
  <c r="K381" i="12"/>
  <c r="K209" i="12"/>
  <c r="K443" i="12"/>
  <c r="K465" i="12"/>
  <c r="K520" i="12"/>
  <c r="K518" i="12"/>
  <c r="K374" i="12"/>
  <c r="K221" i="12"/>
  <c r="K170" i="12"/>
  <c r="K201" i="12"/>
  <c r="K412" i="12"/>
  <c r="K572" i="12"/>
  <c r="K475" i="12"/>
  <c r="K212" i="12"/>
  <c r="K505" i="12"/>
  <c r="K355" i="12"/>
  <c r="K177" i="12"/>
  <c r="K261" i="12"/>
  <c r="K65" i="12"/>
  <c r="K111" i="12"/>
  <c r="K56" i="12"/>
  <c r="K145" i="12"/>
  <c r="K113" i="12"/>
  <c r="K108" i="12"/>
  <c r="K121" i="12"/>
  <c r="K82" i="12"/>
  <c r="K40" i="12"/>
  <c r="K141" i="12"/>
  <c r="K387" i="12"/>
  <c r="K303" i="12"/>
  <c r="K291" i="12"/>
  <c r="K367" i="12"/>
  <c r="K537" i="12"/>
  <c r="K375" i="12"/>
  <c r="K342" i="12"/>
  <c r="K442" i="12"/>
  <c r="K232" i="12"/>
  <c r="K335" i="12"/>
  <c r="K457" i="12"/>
  <c r="K246" i="12"/>
  <c r="K352" i="12"/>
  <c r="K454" i="12"/>
  <c r="K199" i="12"/>
  <c r="K339" i="12"/>
  <c r="K382" i="12"/>
  <c r="K360" i="12"/>
  <c r="K169" i="12"/>
  <c r="K183" i="12"/>
  <c r="K413" i="12"/>
  <c r="K438" i="12"/>
  <c r="K411" i="12"/>
  <c r="K445" i="12"/>
  <c r="K252" i="12"/>
  <c r="K429" i="12"/>
  <c r="K501" i="12"/>
  <c r="K544" i="12"/>
  <c r="K318" i="12"/>
  <c r="K426" i="12"/>
  <c r="K172" i="12"/>
  <c r="K265" i="12"/>
  <c r="K540" i="12"/>
  <c r="K289" i="12"/>
  <c r="K224" i="12"/>
  <c r="K306" i="12"/>
  <c r="K455" i="12"/>
  <c r="K180" i="12"/>
  <c r="K287" i="12"/>
  <c r="K422" i="12"/>
  <c r="K446" i="12"/>
  <c r="K227" i="12"/>
  <c r="K419" i="12"/>
  <c r="K50" i="12"/>
  <c r="K117" i="12"/>
  <c r="K61" i="12"/>
  <c r="K68" i="12"/>
  <c r="K131" i="12"/>
  <c r="K125" i="12"/>
  <c r="K39" i="12"/>
  <c r="K161" i="12"/>
  <c r="K118" i="12"/>
  <c r="K142" i="12"/>
  <c r="K97" i="12"/>
  <c r="L426" i="12" a="1"/>
  <c r="L426" i="12" s="1"/>
  <c r="L428" i="12" a="1"/>
  <c r="L428" i="12" s="1"/>
  <c r="L429" i="12" a="1"/>
  <c r="L429" i="12" s="1"/>
  <c r="L442" i="12" a="1"/>
  <c r="L442" i="12" s="1"/>
  <c r="L445" i="12" a="1"/>
  <c r="L445" i="12" s="1"/>
  <c r="L446" i="12" a="1"/>
  <c r="L446" i="12" s="1"/>
  <c r="L459" i="12" a="1"/>
  <c r="L459" i="12" s="1"/>
  <c r="L477" i="12" a="1"/>
  <c r="L477" i="12" s="1"/>
  <c r="L486" i="12" a="1"/>
  <c r="L486" i="12" s="1"/>
  <c r="L504" i="12" a="1"/>
  <c r="L504" i="12" s="1"/>
  <c r="L526" i="12" a="1"/>
  <c r="L526" i="12" s="1"/>
  <c r="L418" i="12" a="1"/>
  <c r="L418" i="12" s="1"/>
  <c r="L422" i="12" a="1"/>
  <c r="L422" i="12" s="1"/>
  <c r="L430" i="12" a="1"/>
  <c r="L430" i="12" s="1"/>
  <c r="L431" i="12" a="1"/>
  <c r="L431" i="12" s="1"/>
  <c r="L444" i="12" a="1"/>
  <c r="L444" i="12" s="1"/>
  <c r="L451" i="12" a="1"/>
  <c r="L451" i="12" s="1"/>
  <c r="L461" i="12" a="1"/>
  <c r="L461" i="12" s="1"/>
  <c r="L484" i="12" a="1"/>
  <c r="L484" i="12" s="1"/>
  <c r="L502" i="12" a="1"/>
  <c r="L502" i="12" s="1"/>
  <c r="L510" i="12" a="1"/>
  <c r="L510" i="12" s="1"/>
  <c r="L573" i="12" a="1"/>
  <c r="L573" i="12" s="1"/>
  <c r="L420" i="12" a="1"/>
  <c r="L420" i="12" s="1"/>
  <c r="L421" i="12" a="1"/>
  <c r="L421" i="12" s="1"/>
  <c r="L452" i="12" a="1"/>
  <c r="L452" i="12" s="1"/>
  <c r="L465" i="12" a="1"/>
  <c r="L465" i="12" s="1"/>
  <c r="L481" i="12" a="1"/>
  <c r="L481" i="12" s="1"/>
  <c r="L494" i="12" a="1"/>
  <c r="L494" i="12" s="1"/>
  <c r="L496" i="12" a="1"/>
  <c r="L496" i="12" s="1"/>
  <c r="L499" i="12" a="1"/>
  <c r="L499" i="12" s="1"/>
  <c r="L500" i="12" a="1"/>
  <c r="L500" i="12" s="1"/>
  <c r="L512" i="12" a="1"/>
  <c r="L512" i="12" s="1"/>
  <c r="L515" i="12" a="1"/>
  <c r="L515" i="12" s="1"/>
  <c r="L517" i="12" a="1"/>
  <c r="L517" i="12" s="1"/>
  <c r="L545" i="12" a="1"/>
  <c r="L545" i="12" s="1"/>
  <c r="L562" i="12" a="1"/>
  <c r="L562" i="12" s="1"/>
  <c r="L565" i="12" a="1"/>
  <c r="L565" i="12" s="1"/>
  <c r="L575" i="12" a="1"/>
  <c r="L575" i="12" s="1"/>
  <c r="L576" i="12" a="1"/>
  <c r="L576" i="12" s="1"/>
  <c r="L419" i="12" a="1"/>
  <c r="L419" i="12" s="1"/>
  <c r="L424" i="12" a="1"/>
  <c r="L424" i="12" s="1"/>
  <c r="L441" i="12" a="1"/>
  <c r="L441" i="12" s="1"/>
  <c r="L453" i="12" a="1"/>
  <c r="L453" i="12" s="1"/>
  <c r="L462" i="12" a="1"/>
  <c r="L462" i="12" s="1"/>
  <c r="L466" i="12" a="1"/>
  <c r="L466" i="12" s="1"/>
  <c r="L471" i="12" a="1"/>
  <c r="L471" i="12" s="1"/>
  <c r="L479" i="12" a="1"/>
  <c r="L479" i="12" s="1"/>
  <c r="L480" i="12" a="1"/>
  <c r="L480" i="12" s="1"/>
  <c r="L495" i="12" a="1"/>
  <c r="L495" i="12" s="1"/>
  <c r="L497" i="12" a="1"/>
  <c r="L497" i="12" s="1"/>
  <c r="L514" i="12" a="1"/>
  <c r="L514" i="12" s="1"/>
  <c r="L548" i="12" a="1"/>
  <c r="L548" i="12" s="1"/>
  <c r="L425" i="12" a="1"/>
  <c r="L425" i="12" s="1"/>
  <c r="L427" i="12" a="1"/>
  <c r="L427" i="12" s="1"/>
  <c r="L449" i="12" a="1"/>
  <c r="L449" i="12" s="1"/>
  <c r="L467" i="12" a="1"/>
  <c r="L467" i="12" s="1"/>
  <c r="L469" i="12" a="1"/>
  <c r="L469" i="12" s="1"/>
  <c r="L475" i="12" a="1"/>
  <c r="L475" i="12" s="1"/>
  <c r="L482" i="12" a="1"/>
  <c r="L482" i="12" s="1"/>
  <c r="L483" i="12" a="1"/>
  <c r="L483" i="12" s="1"/>
  <c r="L503" i="12" a="1"/>
  <c r="L503" i="12" s="1"/>
  <c r="L513" i="12" a="1"/>
  <c r="L513" i="12" s="1"/>
  <c r="L518" i="12" a="1"/>
  <c r="L518" i="12" s="1"/>
  <c r="L519" i="12" a="1"/>
  <c r="L519" i="12" s="1"/>
  <c r="L522" i="12" a="1"/>
  <c r="L522" i="12" s="1"/>
  <c r="L523" i="12" a="1"/>
  <c r="L523" i="12" s="1"/>
  <c r="L525" i="12" a="1"/>
  <c r="L525" i="12" s="1"/>
  <c r="L530" i="12" a="1"/>
  <c r="L530" i="12" s="1"/>
  <c r="L531" i="12" a="1"/>
  <c r="L531" i="12" s="1"/>
  <c r="L551" i="12" a="1"/>
  <c r="L551" i="12" s="1"/>
  <c r="L572" i="12" a="1"/>
  <c r="L572" i="12" s="1"/>
  <c r="L577" i="12" a="1"/>
  <c r="L577" i="12" s="1"/>
  <c r="L434" i="12" a="1"/>
  <c r="L434" i="12" s="1"/>
  <c r="L457" i="12" a="1"/>
  <c r="L457" i="12" s="1"/>
  <c r="L463" i="12" a="1"/>
  <c r="L463" i="12" s="1"/>
  <c r="L470" i="12" a="1"/>
  <c r="L470" i="12" s="1"/>
  <c r="L474" i="12" a="1"/>
  <c r="L474" i="12" s="1"/>
  <c r="L476" i="12" a="1"/>
  <c r="L476" i="12" s="1"/>
  <c r="L506" i="12" a="1"/>
  <c r="L506" i="12" s="1"/>
  <c r="L520" i="12" a="1"/>
  <c r="L520" i="12" s="1"/>
  <c r="L529" i="12" a="1"/>
  <c r="L529" i="12" s="1"/>
  <c r="L539" i="12" a="1"/>
  <c r="L539" i="12" s="1"/>
  <c r="L547" i="12" a="1"/>
  <c r="L547" i="12" s="1"/>
  <c r="L549" i="12" a="1"/>
  <c r="L549" i="12" s="1"/>
  <c r="L570" i="12" a="1"/>
  <c r="L570" i="12" s="1"/>
  <c r="L571" i="12" a="1"/>
  <c r="L571" i="12" s="1"/>
  <c r="L416" i="12" a="1"/>
  <c r="L416" i="12" s="1"/>
  <c r="L433" i="12" a="1"/>
  <c r="L433" i="12" s="1"/>
  <c r="L438" i="12" a="1"/>
  <c r="L438" i="12" s="1"/>
  <c r="L448" i="12" a="1"/>
  <c r="L448" i="12" s="1"/>
  <c r="L489" i="12" a="1"/>
  <c r="L489" i="12" s="1"/>
  <c r="L490" i="12" a="1"/>
  <c r="L490" i="12" s="1"/>
  <c r="L521" i="12" a="1"/>
  <c r="L521" i="12" s="1"/>
  <c r="L536" i="12" a="1"/>
  <c r="L536" i="12" s="1"/>
  <c r="L578" i="12" a="1"/>
  <c r="L578" i="12" s="1"/>
  <c r="L436" i="12" a="1"/>
  <c r="L436" i="12" s="1"/>
  <c r="L437" i="12" a="1"/>
  <c r="L437" i="12" s="1"/>
  <c r="L439" i="12" a="1"/>
  <c r="L439" i="12" s="1"/>
  <c r="L468" i="12" a="1"/>
  <c r="L468" i="12" s="1"/>
  <c r="L487" i="12" a="1"/>
  <c r="L487" i="12" s="1"/>
  <c r="L505" i="12" a="1"/>
  <c r="L505" i="12" s="1"/>
  <c r="L532" i="12" a="1"/>
  <c r="L532" i="12" s="1"/>
  <c r="L540" i="12" a="1"/>
  <c r="L540" i="12" s="1"/>
  <c r="L541" i="12" a="1"/>
  <c r="L541" i="12" s="1"/>
  <c r="L552" i="12" a="1"/>
  <c r="L552" i="12" s="1"/>
  <c r="L563" i="12" a="1"/>
  <c r="L563" i="12" s="1"/>
  <c r="L569" i="12" a="1"/>
  <c r="L569" i="12" s="1"/>
  <c r="L417" i="12" a="1"/>
  <c r="L417" i="12" s="1"/>
  <c r="L435" i="12" a="1"/>
  <c r="L435" i="12" s="1"/>
  <c r="L456" i="12" a="1"/>
  <c r="L456" i="12" s="1"/>
  <c r="L458" i="12" a="1"/>
  <c r="L458" i="12" s="1"/>
  <c r="L473" i="12" a="1"/>
  <c r="L473" i="12" s="1"/>
  <c r="L491" i="12" a="1"/>
  <c r="L491" i="12" s="1"/>
  <c r="L507" i="12" a="1"/>
  <c r="L507" i="12" s="1"/>
  <c r="L554" i="12" a="1"/>
  <c r="L554" i="12" s="1"/>
  <c r="L558" i="12" a="1"/>
  <c r="L558" i="12" s="1"/>
  <c r="L561" i="12" a="1"/>
  <c r="L561" i="12" s="1"/>
  <c r="L564" i="12" a="1"/>
  <c r="L564" i="12" s="1"/>
  <c r="L567" i="12" a="1"/>
  <c r="L567" i="12" s="1"/>
  <c r="L432" i="12" a="1"/>
  <c r="L432" i="12" s="1"/>
  <c r="L488" i="12" a="1"/>
  <c r="L488" i="12" s="1"/>
  <c r="L493" i="12" a="1"/>
  <c r="L493" i="12" s="1"/>
  <c r="L509" i="12" a="1"/>
  <c r="L509" i="12" s="1"/>
  <c r="L542" i="12" a="1"/>
  <c r="L542" i="12" s="1"/>
  <c r="L553" i="12" a="1"/>
  <c r="L553" i="12" s="1"/>
  <c r="L440" i="12" a="1"/>
  <c r="L440" i="12" s="1"/>
  <c r="L498" i="12" a="1"/>
  <c r="L498" i="12" s="1"/>
  <c r="L511" i="12" a="1"/>
  <c r="L511" i="12" s="1"/>
  <c r="L566" i="12" a="1"/>
  <c r="L566" i="12" s="1"/>
  <c r="L464" i="12" a="1"/>
  <c r="L464" i="12" s="1"/>
  <c r="L478" i="12" a="1"/>
  <c r="L478" i="12" s="1"/>
  <c r="L423" i="12" a="1"/>
  <c r="L423" i="12" s="1"/>
  <c r="L516" i="12" a="1"/>
  <c r="L516" i="12" s="1"/>
  <c r="L414" i="12" a="1"/>
  <c r="L414" i="12" s="1"/>
  <c r="L415" i="12" a="1"/>
  <c r="L415" i="12" s="1"/>
  <c r="L472" i="12" a="1"/>
  <c r="L472" i="12" s="1"/>
  <c r="L527" i="12" a="1"/>
  <c r="L527" i="12" s="1"/>
  <c r="L537" i="12" a="1"/>
  <c r="L537" i="12" s="1"/>
  <c r="L447" i="12" a="1"/>
  <c r="L447" i="12" s="1"/>
  <c r="L492" i="12" a="1"/>
  <c r="L492" i="12" s="1"/>
  <c r="L574" i="12" a="1"/>
  <c r="L574" i="12" s="1"/>
  <c r="L485" i="12" a="1"/>
  <c r="L485" i="12" s="1"/>
  <c r="L534" i="12" a="1"/>
  <c r="L534" i="12" s="1"/>
  <c r="L443" i="12" a="1"/>
  <c r="L443" i="12" s="1"/>
  <c r="L450" i="12" a="1"/>
  <c r="L450" i="12" s="1"/>
  <c r="L460" i="12" a="1"/>
  <c r="L460" i="12" s="1"/>
  <c r="L528" i="12" a="1"/>
  <c r="L528" i="12" s="1"/>
  <c r="L533" i="12" a="1"/>
  <c r="L533" i="12" s="1"/>
  <c r="L550" i="12" a="1"/>
  <c r="L550" i="12" s="1"/>
  <c r="L501" i="12" a="1"/>
  <c r="L501" i="12" s="1"/>
  <c r="L538" i="12" a="1"/>
  <c r="L538" i="12" s="1"/>
  <c r="L544" i="12" a="1"/>
  <c r="L544" i="12" s="1"/>
  <c r="L535" i="12" a="1"/>
  <c r="L535" i="12" s="1"/>
  <c r="L543" i="12" a="1"/>
  <c r="L543" i="12" s="1"/>
  <c r="L524" i="12" a="1"/>
  <c r="L524" i="12" s="1"/>
  <c r="L546" i="12" a="1"/>
  <c r="L546" i="12" s="1"/>
  <c r="L557" i="12" a="1"/>
  <c r="L557" i="12" s="1"/>
  <c r="L394" i="12" a="1"/>
  <c r="L394" i="12" s="1"/>
  <c r="L403" i="12" a="1"/>
  <c r="L403" i="12" s="1"/>
  <c r="L176" i="12" a="1"/>
  <c r="L176" i="12" s="1"/>
  <c r="L556" i="12" a="1"/>
  <c r="L556" i="12" s="1"/>
  <c r="L402" i="12" a="1"/>
  <c r="L402" i="12" s="1"/>
  <c r="L409" i="12" a="1"/>
  <c r="L409" i="12" s="1"/>
  <c r="L172" i="12" a="1"/>
  <c r="L172" i="12" s="1"/>
  <c r="L177" i="12" a="1"/>
  <c r="L177" i="12" s="1"/>
  <c r="L179" i="12" a="1"/>
  <c r="L179" i="12" s="1"/>
  <c r="L180" i="12" a="1"/>
  <c r="L180" i="12" s="1"/>
  <c r="L181" i="12" a="1"/>
  <c r="L181" i="12" s="1"/>
  <c r="L183" i="12" a="1"/>
  <c r="L183" i="12" s="1"/>
  <c r="L184" i="12" a="1"/>
  <c r="L184" i="12" s="1"/>
  <c r="L190" i="12" a="1"/>
  <c r="L190" i="12" s="1"/>
  <c r="L206" i="12" a="1"/>
  <c r="L206" i="12" s="1"/>
  <c r="L211" i="12" a="1"/>
  <c r="L211" i="12" s="1"/>
  <c r="L285" i="12" a="1"/>
  <c r="L285" i="12" s="1"/>
  <c r="L292" i="12" a="1"/>
  <c r="L292" i="12" s="1"/>
  <c r="L297" i="12" a="1"/>
  <c r="L297" i="12" s="1"/>
  <c r="L322" i="12" a="1"/>
  <c r="L322" i="12" s="1"/>
  <c r="L327" i="12" a="1"/>
  <c r="L327" i="12" s="1"/>
  <c r="L343" i="12" a="1"/>
  <c r="L343" i="12" s="1"/>
  <c r="L344" i="12" a="1"/>
  <c r="L344" i="12" s="1"/>
  <c r="L345" i="12" a="1"/>
  <c r="L345" i="12" s="1"/>
  <c r="L348" i="12" a="1"/>
  <c r="L348" i="12" s="1"/>
  <c r="L454" i="12" a="1"/>
  <c r="L454" i="12" s="1"/>
  <c r="L455" i="12" a="1"/>
  <c r="L455" i="12" s="1"/>
  <c r="L555" i="12" a="1"/>
  <c r="L555" i="12" s="1"/>
  <c r="L392" i="12" a="1"/>
  <c r="L392" i="12" s="1"/>
  <c r="L400" i="12" a="1"/>
  <c r="L400" i="12" s="1"/>
  <c r="L193" i="12" a="1"/>
  <c r="L193" i="12" s="1"/>
  <c r="L198" i="12" a="1"/>
  <c r="L198" i="12" s="1"/>
  <c r="L214" i="12" a="1"/>
  <c r="L214" i="12" s="1"/>
  <c r="L217" i="12" a="1"/>
  <c r="L217" i="12" s="1"/>
  <c r="L221" i="12" a="1"/>
  <c r="L221" i="12" s="1"/>
  <c r="L314" i="12" a="1"/>
  <c r="L314" i="12" s="1"/>
  <c r="L328" i="12" a="1"/>
  <c r="L328" i="12" s="1"/>
  <c r="L371" i="12" a="1"/>
  <c r="L371" i="12" s="1"/>
  <c r="L376" i="12" a="1"/>
  <c r="L376" i="12" s="1"/>
  <c r="L377" i="12" a="1"/>
  <c r="L377" i="12" s="1"/>
  <c r="L379" i="12" a="1"/>
  <c r="L379" i="12" s="1"/>
  <c r="L389" i="12" a="1"/>
  <c r="L389" i="12" s="1"/>
  <c r="L408" i="12" a="1"/>
  <c r="L408" i="12" s="1"/>
  <c r="L187" i="12" a="1"/>
  <c r="L187" i="12" s="1"/>
  <c r="L189" i="12" a="1"/>
  <c r="L189" i="12" s="1"/>
  <c r="L194" i="12" a="1"/>
  <c r="L194" i="12" s="1"/>
  <c r="L205" i="12" a="1"/>
  <c r="L205" i="12" s="1"/>
  <c r="L209" i="12" a="1"/>
  <c r="L209" i="12" s="1"/>
  <c r="L218" i="12" a="1"/>
  <c r="L218" i="12" s="1"/>
  <c r="L226" i="12" a="1"/>
  <c r="L226" i="12" s="1"/>
  <c r="L244" i="12" a="1"/>
  <c r="L244" i="12" s="1"/>
  <c r="L390" i="12" a="1"/>
  <c r="L390" i="12" s="1"/>
  <c r="L398" i="12" a="1"/>
  <c r="L398" i="12" s="1"/>
  <c r="L168" i="12" a="1"/>
  <c r="L168" i="12" s="1"/>
  <c r="L188" i="12" a="1"/>
  <c r="L188" i="12" s="1"/>
  <c r="L196" i="12" a="1"/>
  <c r="L196" i="12" s="1"/>
  <c r="L203" i="12" a="1"/>
  <c r="L203" i="12" s="1"/>
  <c r="L204" i="12" a="1"/>
  <c r="L204" i="12" s="1"/>
  <c r="L219" i="12" a="1"/>
  <c r="L219" i="12" s="1"/>
  <c r="L235" i="12" a="1"/>
  <c r="L235" i="12" s="1"/>
  <c r="L240" i="12" a="1"/>
  <c r="L240" i="12" s="1"/>
  <c r="L268" i="12" a="1"/>
  <c r="L268" i="12" s="1"/>
  <c r="L271" i="12" a="1"/>
  <c r="L271" i="12" s="1"/>
  <c r="L272" i="12" a="1"/>
  <c r="L272" i="12" s="1"/>
  <c r="L282" i="12" a="1"/>
  <c r="L282" i="12" s="1"/>
  <c r="L318" i="12" a="1"/>
  <c r="L318" i="12" s="1"/>
  <c r="L337" i="12" a="1"/>
  <c r="L337" i="12" s="1"/>
  <c r="L351" i="12" a="1"/>
  <c r="L351" i="12" s="1"/>
  <c r="L357" i="12" a="1"/>
  <c r="L357" i="12" s="1"/>
  <c r="L362" i="12" a="1"/>
  <c r="L362" i="12" s="1"/>
  <c r="L380" i="12" a="1"/>
  <c r="L380" i="12" s="1"/>
  <c r="L397" i="12" a="1"/>
  <c r="L397" i="12" s="1"/>
  <c r="L406" i="12" a="1"/>
  <c r="L406" i="12" s="1"/>
  <c r="L169" i="12" a="1"/>
  <c r="L169" i="12" s="1"/>
  <c r="L230" i="12" a="1"/>
  <c r="L230" i="12" s="1"/>
  <c r="L248" i="12" a="1"/>
  <c r="L248" i="12" s="1"/>
  <c r="L263" i="12" a="1"/>
  <c r="L263" i="12" s="1"/>
  <c r="L266" i="12" a="1"/>
  <c r="L266" i="12" s="1"/>
  <c r="L275" i="12" a="1"/>
  <c r="L275" i="12" s="1"/>
  <c r="L279" i="12" a="1"/>
  <c r="L279" i="12" s="1"/>
  <c r="L301" i="12" a="1"/>
  <c r="L301" i="12" s="1"/>
  <c r="L303" i="12" a="1"/>
  <c r="L303" i="12" s="1"/>
  <c r="L304" i="12" a="1"/>
  <c r="L304" i="12" s="1"/>
  <c r="L319" i="12" a="1"/>
  <c r="L319" i="12" s="1"/>
  <c r="L320" i="12" a="1"/>
  <c r="L320" i="12" s="1"/>
  <c r="L333" i="12" a="1"/>
  <c r="L333" i="12" s="1"/>
  <c r="L352" i="12" a="1"/>
  <c r="L352" i="12" s="1"/>
  <c r="L353" i="12" a="1"/>
  <c r="L353" i="12" s="1"/>
  <c r="L361" i="12" a="1"/>
  <c r="L361" i="12" s="1"/>
  <c r="L373" i="12" a="1"/>
  <c r="L373" i="12" s="1"/>
  <c r="L568" i="12" a="1"/>
  <c r="L568" i="12" s="1"/>
  <c r="L220" i="12" a="1"/>
  <c r="L220" i="12" s="1"/>
  <c r="L227" i="12" a="1"/>
  <c r="L227" i="12" s="1"/>
  <c r="L245" i="12" a="1"/>
  <c r="L245" i="12" s="1"/>
  <c r="L261" i="12" a="1"/>
  <c r="L261" i="12" s="1"/>
  <c r="L269" i="12" a="1"/>
  <c r="L269" i="12" s="1"/>
  <c r="L270" i="12" a="1"/>
  <c r="L270" i="12" s="1"/>
  <c r="L276" i="12" a="1"/>
  <c r="L276" i="12" s="1"/>
  <c r="L295" i="12" a="1"/>
  <c r="L295" i="12" s="1"/>
  <c r="L298" i="12" a="1"/>
  <c r="L298" i="12" s="1"/>
  <c r="L336" i="12" a="1"/>
  <c r="L336" i="12" s="1"/>
  <c r="L360" i="12" a="1"/>
  <c r="L360" i="12" s="1"/>
  <c r="L381" i="12" a="1"/>
  <c r="L381" i="12" s="1"/>
  <c r="L170" i="12" a="1"/>
  <c r="L170" i="12" s="1"/>
  <c r="L175" i="12" a="1"/>
  <c r="L175" i="12" s="1"/>
  <c r="L195" i="12" a="1"/>
  <c r="L195" i="12" s="1"/>
  <c r="L200" i="12" a="1"/>
  <c r="L200" i="12" s="1"/>
  <c r="L241" i="12" a="1"/>
  <c r="L241" i="12" s="1"/>
  <c r="L247" i="12" a="1"/>
  <c r="L247" i="12" s="1"/>
  <c r="L255" i="12" a="1"/>
  <c r="L255" i="12" s="1"/>
  <c r="L287" i="12" a="1"/>
  <c r="L287" i="12" s="1"/>
  <c r="L296" i="12" a="1"/>
  <c r="L296" i="12" s="1"/>
  <c r="L312" i="12" a="1"/>
  <c r="L312" i="12" s="1"/>
  <c r="L324" i="12" a="1"/>
  <c r="L324" i="12" s="1"/>
  <c r="L325" i="12" a="1"/>
  <c r="L325" i="12" s="1"/>
  <c r="L350" i="12" a="1"/>
  <c r="L350" i="12" s="1"/>
  <c r="L365" i="12" a="1"/>
  <c r="L365" i="12" s="1"/>
  <c r="L369" i="12" a="1"/>
  <c r="L369" i="12" s="1"/>
  <c r="L375" i="12" a="1"/>
  <c r="L375" i="12" s="1"/>
  <c r="L382" i="12" a="1"/>
  <c r="L382" i="12" s="1"/>
  <c r="L407" i="12" a="1"/>
  <c r="L407" i="12" s="1"/>
  <c r="L412" i="12" a="1"/>
  <c r="L412" i="12" s="1"/>
  <c r="L199" i="12" a="1"/>
  <c r="L199" i="12" s="1"/>
  <c r="L212" i="12" a="1"/>
  <c r="L212" i="12" s="1"/>
  <c r="L224" i="12" a="1"/>
  <c r="L224" i="12" s="1"/>
  <c r="L225" i="12" a="1"/>
  <c r="L225" i="12" s="1"/>
  <c r="L246" i="12" a="1"/>
  <c r="L246" i="12" s="1"/>
  <c r="L260" i="12" a="1"/>
  <c r="L260" i="12" s="1"/>
  <c r="L308" i="12" a="1"/>
  <c r="L308" i="12" s="1"/>
  <c r="L309" i="12" a="1"/>
  <c r="L309" i="12" s="1"/>
  <c r="L359" i="12" a="1"/>
  <c r="L359" i="12" s="1"/>
  <c r="L370" i="12" a="1"/>
  <c r="L370" i="12" s="1"/>
  <c r="L229" i="12" a="1"/>
  <c r="L229" i="12" s="1"/>
  <c r="L250" i="12" a="1"/>
  <c r="L250" i="12" s="1"/>
  <c r="L559" i="12" a="1"/>
  <c r="L559" i="12" s="1"/>
  <c r="L560" i="12" a="1"/>
  <c r="L560" i="12" s="1"/>
  <c r="L401" i="12" a="1"/>
  <c r="L401" i="12" s="1"/>
  <c r="L171" i="12" a="1"/>
  <c r="L171" i="12" s="1"/>
  <c r="L192" i="12" a="1"/>
  <c r="L192" i="12" s="1"/>
  <c r="L259" i="12" a="1"/>
  <c r="L259" i="12" s="1"/>
  <c r="L267" i="12" a="1"/>
  <c r="L267" i="12" s="1"/>
  <c r="L277" i="12" a="1"/>
  <c r="L277" i="12" s="1"/>
  <c r="L286" i="12" a="1"/>
  <c r="L286" i="12" s="1"/>
  <c r="L294" i="12" a="1"/>
  <c r="L294" i="12" s="1"/>
  <c r="L323" i="12" a="1"/>
  <c r="L323" i="12" s="1"/>
  <c r="L387" i="12" a="1"/>
  <c r="L387" i="12" s="1"/>
  <c r="L233" i="12" a="1"/>
  <c r="L233" i="12" s="1"/>
  <c r="L300" i="12" a="1"/>
  <c r="L300" i="12" s="1"/>
  <c r="L391" i="12" a="1"/>
  <c r="L391" i="12" s="1"/>
  <c r="L396" i="12" a="1"/>
  <c r="L396" i="12" s="1"/>
  <c r="L411" i="12" a="1"/>
  <c r="L411" i="12" s="1"/>
  <c r="L173" i="12" a="1"/>
  <c r="L173" i="12" s="1"/>
  <c r="L174" i="12" a="1"/>
  <c r="L174" i="12" s="1"/>
  <c r="L213" i="12" a="1"/>
  <c r="L213" i="12" s="1"/>
  <c r="L256" i="12" a="1"/>
  <c r="L256" i="12" s="1"/>
  <c r="L257" i="12" a="1"/>
  <c r="L257" i="12" s="1"/>
  <c r="L264" i="12" a="1"/>
  <c r="L264" i="12" s="1"/>
  <c r="L284" i="12" a="1"/>
  <c r="L284" i="12" s="1"/>
  <c r="L313" i="12" a="1"/>
  <c r="L313" i="12" s="1"/>
  <c r="L321" i="12" a="1"/>
  <c r="L321" i="12" s="1"/>
  <c r="L356" i="12" a="1"/>
  <c r="L356" i="12" s="1"/>
  <c r="L388" i="12" a="1"/>
  <c r="L388" i="12" s="1"/>
  <c r="L413" i="12" a="1"/>
  <c r="L413" i="12" s="1"/>
  <c r="L243" i="12" a="1"/>
  <c r="L243" i="12" s="1"/>
  <c r="L299" i="12" a="1"/>
  <c r="L299" i="12" s="1"/>
  <c r="L395" i="12" a="1"/>
  <c r="L395" i="12" s="1"/>
  <c r="L410" i="12" a="1"/>
  <c r="L410" i="12" s="1"/>
  <c r="L185" i="12" a="1"/>
  <c r="L185" i="12" s="1"/>
  <c r="L186" i="12" a="1"/>
  <c r="L186" i="12" s="1"/>
  <c r="L258" i="12" a="1"/>
  <c r="L258" i="12" s="1"/>
  <c r="L265" i="12" a="1"/>
  <c r="L265" i="12" s="1"/>
  <c r="L307" i="12" a="1"/>
  <c r="L307" i="12" s="1"/>
  <c r="L317" i="12" a="1"/>
  <c r="L317" i="12" s="1"/>
  <c r="L341" i="12" a="1"/>
  <c r="L341" i="12" s="1"/>
  <c r="L349" i="12" a="1"/>
  <c r="L349" i="12" s="1"/>
  <c r="L355" i="12" a="1"/>
  <c r="L355" i="12" s="1"/>
  <c r="L383" i="12" a="1"/>
  <c r="L383" i="12" s="1"/>
  <c r="L508" i="12" a="1"/>
  <c r="L508" i="12" s="1"/>
  <c r="L207" i="12" a="1"/>
  <c r="L207" i="12" s="1"/>
  <c r="L216" i="12" a="1"/>
  <c r="L216" i="12" s="1"/>
  <c r="L283" i="12" a="1"/>
  <c r="L283" i="12" s="1"/>
  <c r="L291" i="12" a="1"/>
  <c r="L291" i="12" s="1"/>
  <c r="L293" i="12" a="1"/>
  <c r="L293" i="12" s="1"/>
  <c r="L329" i="12" a="1"/>
  <c r="L329" i="12" s="1"/>
  <c r="L331" i="12" a="1"/>
  <c r="L331" i="12" s="1"/>
  <c r="L338" i="12" a="1"/>
  <c r="L338" i="12" s="1"/>
  <c r="L340" i="12" a="1"/>
  <c r="L340" i="12" s="1"/>
  <c r="L358" i="12" a="1"/>
  <c r="L358" i="12" s="1"/>
  <c r="L385" i="12" a="1"/>
  <c r="L385" i="12" s="1"/>
  <c r="L374" i="12" a="1"/>
  <c r="L374" i="12" s="1"/>
  <c r="L202" i="12" a="1"/>
  <c r="L202" i="12" s="1"/>
  <c r="L215" i="12" a="1"/>
  <c r="L215" i="12" s="1"/>
  <c r="L278" i="12" a="1"/>
  <c r="L278" i="12" s="1"/>
  <c r="L290" i="12" a="1"/>
  <c r="L290" i="12" s="1"/>
  <c r="L316" i="12" a="1"/>
  <c r="L316" i="12" s="1"/>
  <c r="L330" i="12" a="1"/>
  <c r="L330" i="12" s="1"/>
  <c r="L339" i="12" a="1"/>
  <c r="L339" i="12" s="1"/>
  <c r="L342" i="12" a="1"/>
  <c r="L342" i="12" s="1"/>
  <c r="L347" i="12" a="1"/>
  <c r="L347" i="12" s="1"/>
  <c r="L367" i="12" a="1"/>
  <c r="L367" i="12" s="1"/>
  <c r="L384" i="12" a="1"/>
  <c r="L384" i="12" s="1"/>
  <c r="L405" i="12" a="1"/>
  <c r="L405" i="12" s="1"/>
  <c r="L182" i="12" a="1"/>
  <c r="L182" i="12" s="1"/>
  <c r="L191" i="12" a="1"/>
  <c r="L191" i="12" s="1"/>
  <c r="L222" i="12" a="1"/>
  <c r="L222" i="12" s="1"/>
  <c r="L231" i="12" a="1"/>
  <c r="L231" i="12" s="1"/>
  <c r="L236" i="12" a="1"/>
  <c r="L236" i="12" s="1"/>
  <c r="L252" i="12" a="1"/>
  <c r="L252" i="12" s="1"/>
  <c r="L253" i="12" a="1"/>
  <c r="L253" i="12" s="1"/>
  <c r="L289" i="12" a="1"/>
  <c r="L289" i="12" s="1"/>
  <c r="L302" i="12" a="1"/>
  <c r="L302" i="12" s="1"/>
  <c r="L306" i="12" a="1"/>
  <c r="L306" i="12" s="1"/>
  <c r="L315" i="12" a="1"/>
  <c r="L315" i="12" s="1"/>
  <c r="L326" i="12" a="1"/>
  <c r="L326" i="12" s="1"/>
  <c r="L332" i="12" a="1"/>
  <c r="L332" i="12" s="1"/>
  <c r="L372" i="12" a="1"/>
  <c r="L372" i="12" s="1"/>
  <c r="L364" i="12" a="1"/>
  <c r="L364" i="12" s="1"/>
  <c r="L399" i="12" a="1"/>
  <c r="L399" i="12" s="1"/>
  <c r="L404" i="12" a="1"/>
  <c r="L404" i="12" s="1"/>
  <c r="L178" i="12" a="1"/>
  <c r="L178" i="12" s="1"/>
  <c r="L208" i="12" a="1"/>
  <c r="L208" i="12" s="1"/>
  <c r="L223" i="12" a="1"/>
  <c r="L223" i="12" s="1"/>
  <c r="L232" i="12" a="1"/>
  <c r="L232" i="12" s="1"/>
  <c r="L237" i="12" a="1"/>
  <c r="L237" i="12" s="1"/>
  <c r="L242" i="12" a="1"/>
  <c r="L242" i="12" s="1"/>
  <c r="L249" i="12" a="1"/>
  <c r="L249" i="12" s="1"/>
  <c r="L254" i="12" a="1"/>
  <c r="L254" i="12" s="1"/>
  <c r="L262" i="12" a="1"/>
  <c r="L262" i="12" s="1"/>
  <c r="L274" i="12" a="1"/>
  <c r="L274" i="12" s="1"/>
  <c r="L281" i="12" a="1"/>
  <c r="L281" i="12" s="1"/>
  <c r="L288" i="12" a="1"/>
  <c r="L288" i="12" s="1"/>
  <c r="L305" i="12" a="1"/>
  <c r="L305" i="12" s="1"/>
  <c r="L310" i="12" a="1"/>
  <c r="L310" i="12" s="1"/>
  <c r="L334" i="12" a="1"/>
  <c r="L334" i="12" s="1"/>
  <c r="L354" i="12" a="1"/>
  <c r="L354" i="12" s="1"/>
  <c r="L368" i="12" a="1"/>
  <c r="L368" i="12" s="1"/>
  <c r="L386" i="12" a="1"/>
  <c r="L386" i="12" s="1"/>
  <c r="L238" i="12" a="1"/>
  <c r="L238" i="12" s="1"/>
  <c r="L239" i="12" a="1"/>
  <c r="L239" i="12" s="1"/>
  <c r="L251" i="12" a="1"/>
  <c r="L251" i="12" s="1"/>
  <c r="L273" i="12" a="1"/>
  <c r="L273" i="12" s="1"/>
  <c r="L280" i="12" a="1"/>
  <c r="L280" i="12" s="1"/>
  <c r="L311" i="12" a="1"/>
  <c r="L311" i="12" s="1"/>
  <c r="L346" i="12" a="1"/>
  <c r="L346" i="12" s="1"/>
  <c r="L363" i="12" a="1"/>
  <c r="L363" i="12" s="1"/>
  <c r="L366" i="12" a="1"/>
  <c r="L366" i="12" s="1"/>
  <c r="L378" i="12" a="1"/>
  <c r="L378" i="12" s="1"/>
  <c r="L393" i="12" a="1"/>
  <c r="L393" i="12" s="1"/>
  <c r="L228" i="12" a="1"/>
  <c r="L228" i="12" s="1"/>
  <c r="L234" i="12" a="1"/>
  <c r="L234" i="12" s="1"/>
  <c r="L335" i="12" a="1"/>
  <c r="L335" i="12" s="1"/>
  <c r="L197" i="12" a="1"/>
  <c r="L197" i="12" s="1"/>
  <c r="L201" i="12" a="1"/>
  <c r="L201" i="12" s="1"/>
  <c r="L210" i="12" a="1"/>
  <c r="L210" i="12" s="1"/>
  <c r="H10" i="12"/>
  <c r="I10" i="12"/>
  <c r="K10" i="12"/>
  <c r="L10" i="12"/>
  <c r="F24" i="12"/>
  <c r="F10" i="12"/>
  <c r="R10" i="12"/>
  <c r="J10" i="12"/>
  <c r="P10" i="12"/>
  <c r="M10" i="12"/>
  <c r="N10" i="12"/>
  <c r="G10" i="12"/>
  <c r="O10" i="12"/>
  <c r="Q10" i="12"/>
  <c r="H26" i="13"/>
  <c r="U37" i="12"/>
  <c r="G21" i="12" s="1"/>
  <c r="H21" i="12" s="1"/>
  <c r="L59" i="12" a="1"/>
  <c r="L59" i="12" s="1"/>
  <c r="L55" i="12" a="1"/>
  <c r="L55" i="12" s="1"/>
  <c r="L45" i="12" a="1"/>
  <c r="L45" i="12" s="1"/>
  <c r="L94" i="12" a="1"/>
  <c r="L94" i="12" s="1"/>
  <c r="L65" i="12" a="1"/>
  <c r="L65" i="12" s="1"/>
  <c r="L61" i="12" a="1"/>
  <c r="L61" i="12" s="1"/>
  <c r="L51" i="12" a="1"/>
  <c r="L51" i="12" s="1"/>
  <c r="L71" i="12" a="1"/>
  <c r="L71" i="12" s="1"/>
  <c r="L67" i="12" a="1"/>
  <c r="L67" i="12" s="1"/>
  <c r="L57" i="12" a="1"/>
  <c r="L57" i="12" s="1"/>
  <c r="L42" i="12" a="1"/>
  <c r="L42" i="12" s="1"/>
  <c r="L73" i="12" a="1"/>
  <c r="L73" i="12" s="1"/>
  <c r="L63" i="12" a="1"/>
  <c r="L63" i="12" s="1"/>
  <c r="L48" i="12" a="1"/>
  <c r="L48" i="12" s="1"/>
  <c r="L85" i="12" a="1"/>
  <c r="L85" i="12" s="1"/>
  <c r="L69" i="12" a="1"/>
  <c r="L69" i="12" s="1"/>
  <c r="L54" i="12" a="1"/>
  <c r="L54" i="12" s="1"/>
  <c r="L38" i="12" a="1"/>
  <c r="L38" i="12" s="1"/>
  <c r="L111" i="12" a="1"/>
  <c r="L111" i="12" s="1"/>
  <c r="L136" i="12" a="1"/>
  <c r="L136" i="12" s="1"/>
  <c r="L60" i="12" a="1"/>
  <c r="L60" i="12" s="1"/>
  <c r="L44" i="12" a="1"/>
  <c r="L44" i="12" s="1"/>
  <c r="L40" i="12" a="1"/>
  <c r="L40" i="12" s="1"/>
  <c r="L66" i="12" a="1"/>
  <c r="L66" i="12" s="1"/>
  <c r="L50" i="12" a="1"/>
  <c r="L50" i="12" s="1"/>
  <c r="L46" i="12" a="1"/>
  <c r="L46" i="12" s="1"/>
  <c r="L72" i="12" a="1"/>
  <c r="L72" i="12" s="1"/>
  <c r="L56" i="12" a="1"/>
  <c r="L56" i="12" s="1"/>
  <c r="L52" i="12" a="1"/>
  <c r="L52" i="12" s="1"/>
  <c r="L41" i="12" a="1"/>
  <c r="L41" i="12" s="1"/>
  <c r="L102" i="12" a="1"/>
  <c r="L102" i="12" s="1"/>
  <c r="L62" i="12" a="1"/>
  <c r="L62" i="12" s="1"/>
  <c r="L58" i="12" a="1"/>
  <c r="L58" i="12" s="1"/>
  <c r="L49" i="12" a="1"/>
  <c r="L49" i="12" s="1"/>
  <c r="L39" i="12" a="1"/>
  <c r="L39" i="12" s="1"/>
  <c r="L47" i="12" a="1"/>
  <c r="L47" i="12" s="1"/>
  <c r="L43" i="12" a="1"/>
  <c r="L43" i="12" s="1"/>
  <c r="L68" i="12" a="1"/>
  <c r="L68" i="12" s="1"/>
  <c r="L64" i="12" a="1"/>
  <c r="L64" i="12" s="1"/>
  <c r="L53" i="12" a="1"/>
  <c r="L53" i="12" s="1"/>
  <c r="L70" i="12" a="1"/>
  <c r="L70" i="12" s="1"/>
  <c r="L155" i="12" a="1"/>
  <c r="L155" i="12" s="1"/>
  <c r="L82" i="12" a="1"/>
  <c r="L82" i="12" s="1"/>
  <c r="L116" i="12" a="1"/>
  <c r="L116" i="12" s="1"/>
  <c r="L104" i="12" a="1"/>
  <c r="L104" i="12" s="1"/>
  <c r="L119" i="12" a="1"/>
  <c r="L119" i="12" s="1"/>
  <c r="L86" i="12" a="1"/>
  <c r="L86" i="12" s="1"/>
  <c r="L130" i="12" a="1"/>
  <c r="L130" i="12" s="1"/>
  <c r="L91" i="12" a="1"/>
  <c r="L91" i="12" s="1"/>
  <c r="L83" i="12" a="1"/>
  <c r="L83" i="12" s="1"/>
  <c r="L99" i="12" a="1"/>
  <c r="L99" i="12" s="1"/>
  <c r="L84" i="12" a="1"/>
  <c r="L84" i="12" s="1"/>
  <c r="L127" i="12" a="1"/>
  <c r="L127" i="12" s="1"/>
  <c r="L109" i="12" a="1"/>
  <c r="L109" i="12" s="1"/>
  <c r="L106" i="12" a="1"/>
  <c r="L106" i="12" s="1"/>
  <c r="L108" i="12" a="1"/>
  <c r="L108" i="12" s="1"/>
  <c r="L122" i="12" a="1"/>
  <c r="L122" i="12" s="1"/>
  <c r="L137" i="12" a="1"/>
  <c r="L137" i="12" s="1"/>
  <c r="L126" i="12" a="1"/>
  <c r="L126" i="12" s="1"/>
  <c r="L140" i="12" a="1"/>
  <c r="L140" i="12" s="1"/>
  <c r="L125" i="12" a="1"/>
  <c r="L125" i="12" s="1"/>
  <c r="L153" i="12" a="1"/>
  <c r="L153" i="12" s="1"/>
  <c r="L152" i="12" a="1"/>
  <c r="L152" i="12" s="1"/>
  <c r="L90" i="12" a="1"/>
  <c r="L90" i="12" s="1"/>
  <c r="L133" i="12" a="1"/>
  <c r="L133" i="12" s="1"/>
  <c r="L132" i="12" a="1"/>
  <c r="L132" i="12" s="1"/>
  <c r="L151" i="12" a="1"/>
  <c r="L151" i="12" s="1"/>
  <c r="L107" i="12" a="1"/>
  <c r="L107" i="12" s="1"/>
  <c r="L165" i="12" a="1"/>
  <c r="L165" i="12" s="1"/>
  <c r="L74" i="12" a="1"/>
  <c r="L74" i="12" s="1"/>
  <c r="L89" i="12" a="1"/>
  <c r="L89" i="12" s="1"/>
  <c r="L143" i="12" a="1"/>
  <c r="L143" i="12" s="1"/>
  <c r="L166" i="12" a="1"/>
  <c r="L166" i="12" s="1"/>
  <c r="L88" i="12" a="1"/>
  <c r="L88" i="12" s="1"/>
  <c r="L135" i="12" a="1"/>
  <c r="L135" i="12" s="1"/>
  <c r="L138" i="12" a="1"/>
  <c r="L138" i="12" s="1"/>
  <c r="L112" i="12" a="1"/>
  <c r="L112" i="12" s="1"/>
  <c r="L105" i="12" a="1"/>
  <c r="L105" i="12" s="1"/>
  <c r="L145" i="12" a="1"/>
  <c r="L145" i="12" s="1"/>
  <c r="L124" i="12" a="1"/>
  <c r="L124" i="12" s="1"/>
  <c r="L158" i="12" a="1"/>
  <c r="L158" i="12" s="1"/>
  <c r="L80" i="12" a="1"/>
  <c r="L80" i="12" s="1"/>
  <c r="L114" i="12" a="1"/>
  <c r="L114" i="12" s="1"/>
  <c r="L139" i="12" a="1"/>
  <c r="L139" i="12" s="1"/>
  <c r="L95" i="12" a="1"/>
  <c r="L95" i="12" s="1"/>
  <c r="L118" i="12" a="1"/>
  <c r="L118" i="12" s="1"/>
  <c r="L128" i="12" a="1"/>
  <c r="L128" i="12" s="1"/>
  <c r="L87" i="12" a="1"/>
  <c r="L87" i="12" s="1"/>
  <c r="L92" i="12" a="1"/>
  <c r="L92" i="12" s="1"/>
  <c r="L141" i="12" a="1"/>
  <c r="L141" i="12" s="1"/>
  <c r="L103" i="12" a="1"/>
  <c r="L103" i="12" s="1"/>
  <c r="L117" i="12" a="1"/>
  <c r="L117" i="12" s="1"/>
  <c r="L123" i="12" a="1"/>
  <c r="L123" i="12" s="1"/>
  <c r="L79" i="12" a="1"/>
  <c r="L79" i="12" s="1"/>
  <c r="L162" i="12" a="1"/>
  <c r="L162" i="12" s="1"/>
  <c r="L110" i="12" a="1"/>
  <c r="L110" i="12" s="1"/>
  <c r="L115" i="12" a="1"/>
  <c r="L115" i="12" s="1"/>
  <c r="L159" i="12" a="1"/>
  <c r="L159" i="12" s="1"/>
  <c r="L120" i="12" a="1"/>
  <c r="L120" i="12" s="1"/>
  <c r="L93" i="12" a="1"/>
  <c r="L93" i="12" s="1"/>
  <c r="L129" i="12" a="1"/>
  <c r="L129" i="12" s="1"/>
  <c r="L161" i="12" a="1"/>
  <c r="L161" i="12" s="1"/>
  <c r="L96" i="12" a="1"/>
  <c r="L96" i="12" s="1"/>
  <c r="L78" i="12" a="1"/>
  <c r="L78" i="12" s="1"/>
  <c r="L154" i="12" a="1"/>
  <c r="L154" i="12" s="1"/>
  <c r="L113" i="12" a="1"/>
  <c r="L113" i="12" s="1"/>
  <c r="L167" i="12" a="1"/>
  <c r="L167" i="12" s="1"/>
  <c r="L101" i="12" a="1"/>
  <c r="L101" i="12" s="1"/>
  <c r="L164" i="12" a="1"/>
  <c r="L164" i="12" s="1"/>
  <c r="L121" i="12" a="1"/>
  <c r="L121" i="12" s="1"/>
  <c r="L144" i="12" a="1"/>
  <c r="L144" i="12" s="1"/>
  <c r="L149" i="12" a="1"/>
  <c r="L149" i="12" s="1"/>
  <c r="L131" i="12" a="1"/>
  <c r="L131" i="12" s="1"/>
  <c r="L75" i="12" a="1"/>
  <c r="L75" i="12" s="1"/>
  <c r="L146" i="12" a="1"/>
  <c r="L146" i="12" s="1"/>
  <c r="L147" i="12" a="1"/>
  <c r="L147" i="12" s="1"/>
  <c r="L157" i="12" a="1"/>
  <c r="L157" i="12" s="1"/>
  <c r="L81" i="12" a="1"/>
  <c r="L81" i="12" s="1"/>
  <c r="L134" i="12" a="1"/>
  <c r="L134" i="12" s="1"/>
  <c r="L97" i="12" a="1"/>
  <c r="L97" i="12" s="1"/>
  <c r="L77" i="12" a="1"/>
  <c r="L77" i="12" s="1"/>
  <c r="L76" i="12" a="1"/>
  <c r="L76" i="12" s="1"/>
  <c r="L142" i="12" a="1"/>
  <c r="L142" i="12" s="1"/>
  <c r="L98" i="12" a="1"/>
  <c r="L98" i="12" s="1"/>
  <c r="L148" i="12" a="1"/>
  <c r="L148" i="12" s="1"/>
  <c r="L160" i="12" a="1"/>
  <c r="L160" i="12" s="1"/>
  <c r="L100" i="12" a="1"/>
  <c r="L100" i="12" s="1"/>
  <c r="L150" i="12" a="1"/>
  <c r="L150" i="12" s="1"/>
  <c r="L163" i="12" a="1"/>
  <c r="L163" i="12" s="1"/>
  <c r="L156" i="12" a="1"/>
  <c r="L156" i="12" s="1"/>
  <c r="L37" i="12" a="1"/>
  <c r="L37" i="12" s="1"/>
  <c r="O37" i="12"/>
  <c r="B15" i="12"/>
  <c r="B9" i="12" l="1"/>
  <c r="M21" i="12"/>
  <c r="H20" i="12"/>
  <c r="M15" i="12"/>
  <c r="D34" i="12"/>
  <c r="B10" i="12"/>
  <c r="B5" i="12"/>
  <c r="G16" i="12"/>
  <c r="H16" i="12" s="1"/>
  <c r="H17" i="12"/>
  <c r="R34" i="12"/>
  <c r="H25" i="12"/>
  <c r="H18" i="12"/>
  <c r="H27" i="12"/>
  <c r="H11" i="12"/>
  <c r="H12" i="12" s="1"/>
  <c r="N11" i="12"/>
  <c r="N12" i="12" s="1"/>
  <c r="G15" i="12"/>
  <c r="H15" i="12" s="1"/>
  <c r="G11" i="12"/>
  <c r="G12" i="12" s="1"/>
  <c r="L16" i="12"/>
  <c r="M16" i="12" s="1"/>
  <c r="F11" i="12"/>
  <c r="F12" i="12" s="1"/>
  <c r="G24" i="12"/>
  <c r="H24" i="12" s="1"/>
  <c r="R11" i="12"/>
  <c r="R12" i="12" s="1"/>
  <c r="L11" i="12"/>
  <c r="L12" i="12" s="1"/>
  <c r="Q11" i="12"/>
  <c r="Q12" i="12" s="1"/>
  <c r="K11" i="12"/>
  <c r="K12" i="12" s="1"/>
  <c r="P11" i="12"/>
  <c r="P12" i="12" s="1"/>
  <c r="J11" i="12"/>
  <c r="J12" i="12" s="1"/>
  <c r="O11" i="12"/>
  <c r="O12" i="12" s="1"/>
  <c r="I11" i="12"/>
  <c r="I12" i="12" s="1"/>
  <c r="M11" i="12"/>
  <c r="M12" i="12" s="1"/>
  <c r="B8" i="12"/>
  <c r="H25" i="13" s="1"/>
  <c r="S15" i="12" l="1"/>
  <c r="R15" i="1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L18" authorId="0" shapeId="0" xr:uid="{573D9A51-7F48-4FE9-ADFE-1220FC4D00B3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result in detailes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G25" authorId="0" shapeId="0" xr:uid="{F91760B6-993F-43C7-AD84-CF86D7BADCA8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need rfr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<sst xmlns="http://schemas.openxmlformats.org/spreadsheetml/2006/main" count="30759" uniqueCount="960">
  <si>
    <t>Symbol</t>
  </si>
  <si>
    <t>Type</t>
  </si>
  <si>
    <t>Company</t>
  </si>
  <si>
    <t>Market Cap</t>
  </si>
  <si>
    <t>Sector</t>
  </si>
  <si>
    <t>etf</t>
  </si>
  <si>
    <t>Entry Date</t>
  </si>
  <si>
    <t>Entry Price</t>
  </si>
  <si>
    <t>Quantity</t>
  </si>
  <si>
    <t>Last Price</t>
  </si>
  <si>
    <t>Value</t>
  </si>
  <si>
    <t>P&amp;L</t>
  </si>
  <si>
    <t>Earning</t>
  </si>
  <si>
    <t>Rel Weight</t>
  </si>
  <si>
    <t>P&amp;L(%)</t>
  </si>
  <si>
    <t>Benchmark P&amp;L(%)</t>
  </si>
  <si>
    <t>Daily Change</t>
  </si>
  <si>
    <t>notes</t>
  </si>
  <si>
    <t>Long</t>
  </si>
  <si>
    <t>Communication</t>
  </si>
  <si>
    <t>XLC</t>
  </si>
  <si>
    <t>2024-10-29</t>
  </si>
  <si>
    <t>GOOGL</t>
  </si>
  <si>
    <t>Alphabet Inc.</t>
  </si>
  <si>
    <t>2024-10-22</t>
  </si>
  <si>
    <t>MSFT</t>
  </si>
  <si>
    <t>MICROSOFT CORP</t>
  </si>
  <si>
    <t>IT</t>
  </si>
  <si>
    <t>XLK</t>
  </si>
  <si>
    <t>Healthcare</t>
  </si>
  <si>
    <t>XLV</t>
  </si>
  <si>
    <t>2024-10-23</t>
  </si>
  <si>
    <t>AMZN</t>
  </si>
  <si>
    <t>AMAZON COM INC</t>
  </si>
  <si>
    <t>Discretionary</t>
  </si>
  <si>
    <t>XLY</t>
  </si>
  <si>
    <t>2024-10-24</t>
  </si>
  <si>
    <t>2024-11-13</t>
  </si>
  <si>
    <t>Industrials</t>
  </si>
  <si>
    <t>XLI</t>
  </si>
  <si>
    <t>SOXX</t>
  </si>
  <si>
    <t>2024-10-31</t>
  </si>
  <si>
    <t>NVDA</t>
  </si>
  <si>
    <t>NVIDIA CORP</t>
  </si>
  <si>
    <t>2024-05-22</t>
  </si>
  <si>
    <t>COST</t>
  </si>
  <si>
    <t>COSTCO WHOLESALE CORP /NEW</t>
  </si>
  <si>
    <t>Staples</t>
  </si>
  <si>
    <t>XLP</t>
  </si>
  <si>
    <t>2024-07-17</t>
  </si>
  <si>
    <t>Close Price</t>
  </si>
  <si>
    <t>Close Date</t>
  </si>
  <si>
    <t>2024-07-31</t>
  </si>
  <si>
    <t>2024-11-26</t>
  </si>
  <si>
    <t>2024-10-25</t>
  </si>
  <si>
    <t>2024-09-13</t>
  </si>
  <si>
    <t>AAPL</t>
  </si>
  <si>
    <t>Apple Inc.</t>
  </si>
  <si>
    <t>2024-08-15</t>
  </si>
  <si>
    <t>2024-10-30</t>
  </si>
  <si>
    <t>2024-11-05</t>
  </si>
  <si>
    <t>2024-08-27</t>
  </si>
  <si>
    <t>2024-05-06</t>
  </si>
  <si>
    <t>2024-05-31</t>
  </si>
  <si>
    <t>2024-06-03</t>
  </si>
  <si>
    <t>2024-06-04</t>
  </si>
  <si>
    <t>2024-06-05</t>
  </si>
  <si>
    <t>2024-06-06</t>
  </si>
  <si>
    <t>2024-06-07</t>
  </si>
  <si>
    <t>2024-06-10</t>
  </si>
  <si>
    <t>2024-06-11</t>
  </si>
  <si>
    <t>2024-06-12</t>
  </si>
  <si>
    <t>2024-06-13</t>
  </si>
  <si>
    <t>2024-06-14</t>
  </si>
  <si>
    <t>2024-06-17</t>
  </si>
  <si>
    <t>2024-06-18</t>
  </si>
  <si>
    <t>2024-06-19</t>
  </si>
  <si>
    <t>2024-06-20</t>
  </si>
  <si>
    <t>2024-06-21</t>
  </si>
  <si>
    <t>2024-06-24</t>
  </si>
  <si>
    <t>2024-06-25</t>
  </si>
  <si>
    <t>2024-06-26</t>
  </si>
  <si>
    <t>2024-06-27</t>
  </si>
  <si>
    <t>2024-06-28</t>
  </si>
  <si>
    <t>2024-07-01</t>
  </si>
  <si>
    <t>2024-07-02</t>
  </si>
  <si>
    <t>2024-07-03</t>
  </si>
  <si>
    <t>2024-07-05</t>
  </si>
  <si>
    <t>2024-07-08</t>
  </si>
  <si>
    <t>2024-07-09</t>
  </si>
  <si>
    <t>2024-07-10</t>
  </si>
  <si>
    <t>2024-07-11</t>
  </si>
  <si>
    <t>2024-07-12</t>
  </si>
  <si>
    <t>2024-07-15</t>
  </si>
  <si>
    <t>2024-07-16</t>
  </si>
  <si>
    <t>2024-07-18</t>
  </si>
  <si>
    <t>2024-07-19</t>
  </si>
  <si>
    <t>2024-07-22</t>
  </si>
  <si>
    <t>2024-07-23</t>
  </si>
  <si>
    <t>2024-07-24</t>
  </si>
  <si>
    <t>2024-07-25</t>
  </si>
  <si>
    <t>2024-07-26</t>
  </si>
  <si>
    <t>2024-07-29</t>
  </si>
  <si>
    <t>2024-07-30</t>
  </si>
  <si>
    <t>2024-08-01</t>
  </si>
  <si>
    <t>2024-08-02</t>
  </si>
  <si>
    <t>2024-08-05</t>
  </si>
  <si>
    <t>2024-08-06</t>
  </si>
  <si>
    <t>2024-08-07</t>
  </si>
  <si>
    <t>2024-08-08</t>
  </si>
  <si>
    <t>2024-08-09</t>
  </si>
  <si>
    <t>2024-08-12</t>
  </si>
  <si>
    <t>2024-08-13</t>
  </si>
  <si>
    <t>2024-08-14</t>
  </si>
  <si>
    <t>2024-08-16</t>
  </si>
  <si>
    <t>2024-08-19</t>
  </si>
  <si>
    <t>2024-08-20</t>
  </si>
  <si>
    <t>2024-08-21</t>
  </si>
  <si>
    <t>2024-08-22</t>
  </si>
  <si>
    <t>2024-08-23</t>
  </si>
  <si>
    <t>2024-08-26</t>
  </si>
  <si>
    <t>2024-08-28</t>
  </si>
  <si>
    <t>2024-08-29</t>
  </si>
  <si>
    <t>2024-08-30</t>
  </si>
  <si>
    <t>2024-09-03</t>
  </si>
  <si>
    <t>2024-09-04</t>
  </si>
  <si>
    <t>2024-09-05</t>
  </si>
  <si>
    <t>2024-09-06</t>
  </si>
  <si>
    <t>2024-09-09</t>
  </si>
  <si>
    <t>2024-09-10</t>
  </si>
  <si>
    <t>2024-09-11</t>
  </si>
  <si>
    <t>2024-09-12</t>
  </si>
  <si>
    <t>2024-09-16</t>
  </si>
  <si>
    <t>2024-09-18</t>
  </si>
  <si>
    <t xml:space="preserve"> </t>
  </si>
  <si>
    <t>--</t>
  </si>
  <si>
    <t>Assets</t>
  </si>
  <si>
    <t>Cash</t>
  </si>
  <si>
    <t>Units</t>
  </si>
  <si>
    <t>Unit Price</t>
  </si>
  <si>
    <t>תשואה מצטברת של התיק</t>
  </si>
  <si>
    <t>תשואה יומית</t>
  </si>
  <si>
    <t>Excess return</t>
  </si>
  <si>
    <t>SPY</t>
  </si>
  <si>
    <t>בדיקת תשואה חוזרת</t>
  </si>
  <si>
    <t>Day</t>
  </si>
  <si>
    <t>תשואה מצטברת דרך 2</t>
  </si>
  <si>
    <t>Month</t>
  </si>
  <si>
    <t>Daily rist free rate</t>
  </si>
  <si>
    <t>תשואה חסרת סיכון</t>
  </si>
  <si>
    <t>תשואה יומית משוקללת</t>
  </si>
  <si>
    <t>Daily Excess return</t>
  </si>
  <si>
    <t>Correlation</t>
  </si>
  <si>
    <t>std portfolio</t>
  </si>
  <si>
    <t>std benchmark</t>
  </si>
  <si>
    <t>beta</t>
  </si>
  <si>
    <t>excess return</t>
  </si>
  <si>
    <t>std p&amp;l</t>
  </si>
  <si>
    <t>geomean</t>
  </si>
  <si>
    <t>sharp ratio</t>
  </si>
  <si>
    <t>Total return</t>
  </si>
  <si>
    <t>Banchmark return</t>
  </si>
  <si>
    <t>Years</t>
  </si>
  <si>
    <t>Std.dev(p-b)</t>
  </si>
  <si>
    <t>UP_Periods</t>
  </si>
  <si>
    <t>DOWN_Periods</t>
  </si>
  <si>
    <t>Up/Down Ratio</t>
  </si>
  <si>
    <t>max_date_1</t>
  </si>
  <si>
    <t>max_date_2</t>
  </si>
  <si>
    <t>Tdate</t>
  </si>
  <si>
    <t>Tvalue</t>
  </si>
  <si>
    <t>FileName</t>
  </si>
  <si>
    <t>2024-09-26</t>
  </si>
  <si>
    <t>2024-10-18</t>
  </si>
  <si>
    <t>2024-11-01</t>
  </si>
  <si>
    <t>Real Estate</t>
  </si>
  <si>
    <t>VNQ</t>
  </si>
  <si>
    <t>2024-10-28</t>
  </si>
  <si>
    <t>2025-01-30</t>
  </si>
  <si>
    <t>2025-01-28</t>
  </si>
  <si>
    <t>2024-12-12</t>
  </si>
  <si>
    <t>2024-11-06</t>
  </si>
  <si>
    <t>2024-10-02</t>
  </si>
  <si>
    <t>2024-11-04</t>
  </si>
  <si>
    <t>2024-10-21</t>
  </si>
  <si>
    <t>2024-09-17</t>
  </si>
  <si>
    <t>2024-09-19</t>
  </si>
  <si>
    <t>2024-09-20</t>
  </si>
  <si>
    <t>2024-09-23</t>
  </si>
  <si>
    <t>2024-09-24</t>
  </si>
  <si>
    <t>2024-09-25</t>
  </si>
  <si>
    <t>2024-09-27</t>
  </si>
  <si>
    <t>2024-09-30</t>
  </si>
  <si>
    <t>2024-10-01</t>
  </si>
  <si>
    <t>2024-10-03</t>
  </si>
  <si>
    <t>2024-10-04</t>
  </si>
  <si>
    <t>2024-10-07</t>
  </si>
  <si>
    <t>2024-10-08</t>
  </si>
  <si>
    <t>2024-10-09</t>
  </si>
  <si>
    <t>2024-10-10</t>
  </si>
  <si>
    <t>2024-10-11</t>
  </si>
  <si>
    <t>2024-10-14</t>
  </si>
  <si>
    <t>2024-10-15</t>
  </si>
  <si>
    <t>2024-10-16</t>
  </si>
  <si>
    <t>2024-10-17</t>
  </si>
  <si>
    <t>RSP</t>
  </si>
  <si>
    <t>Portfolio</t>
  </si>
  <si>
    <t>Replacements</t>
  </si>
  <si>
    <t>`</t>
  </si>
  <si>
    <t xml:space="preserve">Excess Return </t>
  </si>
  <si>
    <t>סכום כולל</t>
  </si>
  <si>
    <t>ספירה של Symbol</t>
  </si>
  <si>
    <t>סה"כ</t>
  </si>
  <si>
    <t>תשואה יומית RSP</t>
  </si>
  <si>
    <t>תשואה מצטברת RSP</t>
  </si>
  <si>
    <t>2024-12-09</t>
  </si>
  <si>
    <t>2025-01-24</t>
  </si>
  <si>
    <t>2025-02-03</t>
  </si>
  <si>
    <t>Utilities</t>
  </si>
  <si>
    <t>XLU</t>
  </si>
  <si>
    <t>2024-11-07</t>
  </si>
  <si>
    <t>LLY</t>
  </si>
  <si>
    <t>ELI LILLY &amp; Co</t>
  </si>
  <si>
    <t>2025-02-13</t>
  </si>
  <si>
    <t>HON</t>
  </si>
  <si>
    <t>HONEYWELL INTERNATIONAL INC</t>
  </si>
  <si>
    <t>GE</t>
  </si>
  <si>
    <t>GENERAL ELECTRIC CO</t>
  </si>
  <si>
    <t>2025-01-21</t>
  </si>
  <si>
    <t>WMT</t>
  </si>
  <si>
    <t>Walmart Inc.</t>
  </si>
  <si>
    <t>2025-02-20</t>
  </si>
  <si>
    <t>2025-02-05</t>
  </si>
  <si>
    <t>2025-01-22</t>
  </si>
  <si>
    <t>LDOS</t>
  </si>
  <si>
    <t>Leidos Holdings, Inc.</t>
  </si>
  <si>
    <t>2025-02-11</t>
  </si>
  <si>
    <t>Financials</t>
  </si>
  <si>
    <t>XLF</t>
  </si>
  <si>
    <t>BSX</t>
  </si>
  <si>
    <t>BOSTON SCIENTIFIC CORP</t>
  </si>
  <si>
    <t>2025-01-29</t>
  </si>
  <si>
    <t>AVGO</t>
  </si>
  <si>
    <t>Broadcom Inc.</t>
  </si>
  <si>
    <t>2025-02-04</t>
  </si>
  <si>
    <t>EQIX</t>
  </si>
  <si>
    <t>EQUINIX INC</t>
  </si>
  <si>
    <t>2025-02-12</t>
  </si>
  <si>
    <t>2024-11-12</t>
  </si>
  <si>
    <t>2024-11-18</t>
  </si>
  <si>
    <t>2025-01-23</t>
  </si>
  <si>
    <t>2024-11-21</t>
  </si>
  <si>
    <t>2024-12-03</t>
  </si>
  <si>
    <t>2024-12-05</t>
  </si>
  <si>
    <t>2025-02-19</t>
  </si>
  <si>
    <t>2025-02-06</t>
  </si>
  <si>
    <t>2024-12-02</t>
  </si>
  <si>
    <t>2024-11-11</t>
  </si>
  <si>
    <t>2024-11-08</t>
  </si>
  <si>
    <t>2024-11-14</t>
  </si>
  <si>
    <t>2024-11-15</t>
  </si>
  <si>
    <t>2024-11-19</t>
  </si>
  <si>
    <t>2024-11-20</t>
  </si>
  <si>
    <t>2024-11-22</t>
  </si>
  <si>
    <t>2024-11-25</t>
  </si>
  <si>
    <t>2024-11-27</t>
  </si>
  <si>
    <t>2024-11-29</t>
  </si>
  <si>
    <t>2024-12-04</t>
  </si>
  <si>
    <t>2024-12-06</t>
  </si>
  <si>
    <t>Value_Start_Period</t>
  </si>
  <si>
    <t>P&amp;l</t>
  </si>
  <si>
    <t>DIFF</t>
  </si>
  <si>
    <t>Month_Diff</t>
  </si>
  <si>
    <t>p_daily</t>
  </si>
  <si>
    <t>p_b</t>
  </si>
  <si>
    <t>Year</t>
  </si>
  <si>
    <t>Year_Month</t>
  </si>
  <si>
    <t>Quarter_Year</t>
  </si>
  <si>
    <t>3_month_diff</t>
  </si>
  <si>
    <t>6_month_diff</t>
  </si>
  <si>
    <t>one_year_diff</t>
  </si>
  <si>
    <t>2_years_diff</t>
  </si>
  <si>
    <t>3_years_diff</t>
  </si>
  <si>
    <t>4_years_diff</t>
  </si>
  <si>
    <t>5_years_diff</t>
  </si>
  <si>
    <t>6_years_diff</t>
  </si>
  <si>
    <t>All_Data</t>
  </si>
  <si>
    <t>&lt;=3</t>
  </si>
  <si>
    <t>&lt;=12</t>
  </si>
  <si>
    <t>&lt;=24</t>
  </si>
  <si>
    <t>&lt;=36</t>
  </si>
  <si>
    <t>&lt;=48</t>
  </si>
  <si>
    <t>&lt;=60</t>
  </si>
  <si>
    <t>&lt;=72</t>
  </si>
  <si>
    <t>&lt;=80</t>
  </si>
  <si>
    <t>Bancmark</t>
  </si>
  <si>
    <t>portfolio return</t>
  </si>
  <si>
    <t>benchmark return</t>
  </si>
  <si>
    <t>Year-Month</t>
  </si>
  <si>
    <t>הצלחות</t>
  </si>
  <si>
    <t>כישלונות</t>
  </si>
  <si>
    <t>Q1_2024</t>
  </si>
  <si>
    <t>Q4_2023</t>
  </si>
  <si>
    <t>Q3_2023</t>
  </si>
  <si>
    <t>Q2_2023</t>
  </si>
  <si>
    <t>Q1_2023</t>
  </si>
  <si>
    <t>Q4_2022</t>
  </si>
  <si>
    <t>Q3_2022</t>
  </si>
  <si>
    <t>2024-09</t>
  </si>
  <si>
    <t>2024-08</t>
  </si>
  <si>
    <t>2024-07</t>
  </si>
  <si>
    <t>2024-06</t>
  </si>
  <si>
    <t>2024-05</t>
  </si>
  <si>
    <t>2024-01</t>
  </si>
  <si>
    <t>2023-12</t>
  </si>
  <si>
    <t>2023-11</t>
  </si>
  <si>
    <t>2023-10</t>
  </si>
  <si>
    <t>2023-09</t>
  </si>
  <si>
    <t>2023-08</t>
  </si>
  <si>
    <t>2023-07</t>
  </si>
  <si>
    <t>2023-06</t>
  </si>
  <si>
    <t>2023-05</t>
  </si>
  <si>
    <t>2023-04</t>
  </si>
  <si>
    <t>2023-03</t>
  </si>
  <si>
    <t>2023-02</t>
  </si>
  <si>
    <t>2023-01</t>
  </si>
  <si>
    <t>2022-12</t>
  </si>
  <si>
    <t>2022-11</t>
  </si>
  <si>
    <t>2022-10</t>
  </si>
  <si>
    <t>2022-09</t>
  </si>
  <si>
    <t>2022-08</t>
  </si>
  <si>
    <t>2022-07</t>
  </si>
  <si>
    <t>2022-06</t>
  </si>
  <si>
    <t>2022-05</t>
  </si>
  <si>
    <t>2022-04</t>
  </si>
  <si>
    <t>2022-03</t>
  </si>
  <si>
    <t>2022-02</t>
  </si>
  <si>
    <t>2022-01</t>
  </si>
  <si>
    <t>2021-12</t>
  </si>
  <si>
    <t>2021-11</t>
  </si>
  <si>
    <t>2021-10</t>
  </si>
  <si>
    <t>2021-09</t>
  </si>
  <si>
    <t>2021-08</t>
  </si>
  <si>
    <t>2021-07</t>
  </si>
  <si>
    <t>2021-06</t>
  </si>
  <si>
    <t>2021-05</t>
  </si>
  <si>
    <t>2021-04</t>
  </si>
  <si>
    <t>2021-03</t>
  </si>
  <si>
    <t>2021-02</t>
  </si>
  <si>
    <t>2021-01</t>
  </si>
  <si>
    <t>2020-12</t>
  </si>
  <si>
    <t>2020-11</t>
  </si>
  <si>
    <t>2020-10</t>
  </si>
  <si>
    <t>2020-09</t>
  </si>
  <si>
    <t>2020-08</t>
  </si>
  <si>
    <t>2020-07</t>
  </si>
  <si>
    <t>2020-06</t>
  </si>
  <si>
    <t>2020-05</t>
  </si>
  <si>
    <t>2020-04</t>
  </si>
  <si>
    <t>2020-03</t>
  </si>
  <si>
    <t>2020-02</t>
  </si>
  <si>
    <t>2020-01</t>
  </si>
  <si>
    <t>2019-12</t>
  </si>
  <si>
    <t>2019-11</t>
  </si>
  <si>
    <t>2019-10</t>
  </si>
  <si>
    <t>2019-09</t>
  </si>
  <si>
    <t>2019-08</t>
  </si>
  <si>
    <t>2019-07</t>
  </si>
  <si>
    <t>2019-06</t>
  </si>
  <si>
    <t>2019-05</t>
  </si>
  <si>
    <t>2019-04</t>
  </si>
  <si>
    <t>2019-03</t>
  </si>
  <si>
    <t>2019-02</t>
  </si>
  <si>
    <t>2019-01</t>
  </si>
  <si>
    <t>2018-12</t>
  </si>
  <si>
    <t>2018-11</t>
  </si>
  <si>
    <t>2018-10</t>
  </si>
  <si>
    <t>2018-09</t>
  </si>
  <si>
    <t>2018-08</t>
  </si>
  <si>
    <t>2018-07</t>
  </si>
  <si>
    <t>2018-06</t>
  </si>
  <si>
    <t>2018-05</t>
  </si>
  <si>
    <t>2018-04</t>
  </si>
  <si>
    <t>2018-03</t>
  </si>
  <si>
    <t>2018-02</t>
  </si>
  <si>
    <t>2018-01</t>
  </si>
  <si>
    <t>Q2_2022</t>
  </si>
  <si>
    <t>Q1_2022</t>
  </si>
  <si>
    <t>Q4_2021</t>
  </si>
  <si>
    <t>Q3_2021</t>
  </si>
  <si>
    <t>Q2_2021</t>
  </si>
  <si>
    <t>Q1_2021</t>
  </si>
  <si>
    <t>Q4_2020</t>
  </si>
  <si>
    <t>Q3_2020</t>
  </si>
  <si>
    <t>Q2_2020</t>
  </si>
  <si>
    <t>Q1_2020</t>
  </si>
  <si>
    <t>Q4_2019</t>
  </si>
  <si>
    <t>Q3_2019</t>
  </si>
  <si>
    <t>Q2_2019</t>
  </si>
  <si>
    <t>Q1_2019</t>
  </si>
  <si>
    <t>Q4_2018</t>
  </si>
  <si>
    <t>Q3_2018</t>
  </si>
  <si>
    <t>Q1_2018</t>
  </si>
  <si>
    <t>1_month_diff</t>
  </si>
  <si>
    <t>2_month_diff</t>
  </si>
  <si>
    <t>4_month_diff</t>
  </si>
  <si>
    <t>5_month_diff</t>
  </si>
  <si>
    <t>&lt;=1</t>
  </si>
  <si>
    <t>&lt;=2</t>
  </si>
  <si>
    <t>&lt;=4</t>
  </si>
  <si>
    <t>&lt;=5</t>
  </si>
  <si>
    <t>תוויות שורה</t>
  </si>
  <si>
    <t>2024-10</t>
  </si>
  <si>
    <t>2024-11</t>
  </si>
  <si>
    <t>2024-12</t>
  </si>
  <si>
    <t>ספירה של Year_Month</t>
  </si>
  <si>
    <t>סכום של Year</t>
  </si>
  <si>
    <t>2024-Q2</t>
  </si>
  <si>
    <t>2024-Q3</t>
  </si>
  <si>
    <t>2024-Q4</t>
  </si>
  <si>
    <t>ספירה של Quarter_Year</t>
  </si>
  <si>
    <t>Portfolio Total Assets (Cumulative)</t>
  </si>
  <si>
    <t>Daily portfolio</t>
  </si>
  <si>
    <t>diff</t>
  </si>
  <si>
    <t>2023-01-03</t>
  </si>
  <si>
    <t>2023-01-04</t>
  </si>
  <si>
    <t>2023-01-05</t>
  </si>
  <si>
    <t>2023-01-06</t>
  </si>
  <si>
    <t>2023-01-09</t>
  </si>
  <si>
    <t>2023-01-10</t>
  </si>
  <si>
    <t>2023-01-11</t>
  </si>
  <si>
    <t>2023-01-12</t>
  </si>
  <si>
    <t>2023-01-13</t>
  </si>
  <si>
    <t>2023-01-17</t>
  </si>
  <si>
    <t>2023-01-18</t>
  </si>
  <si>
    <t>2023-01-19</t>
  </si>
  <si>
    <t>2023-01-20</t>
  </si>
  <si>
    <t>2023-01-23</t>
  </si>
  <si>
    <t>2023-01-24</t>
  </si>
  <si>
    <t>2023-01-25</t>
  </si>
  <si>
    <t>2023-01-26</t>
  </si>
  <si>
    <t>2023-01-27</t>
  </si>
  <si>
    <t>2023-01-30</t>
  </si>
  <si>
    <t>2023-01-31</t>
  </si>
  <si>
    <t>2023-02-01</t>
  </si>
  <si>
    <t>2023-02-02</t>
  </si>
  <si>
    <t>2023-02-03</t>
  </si>
  <si>
    <t>2023-02-06</t>
  </si>
  <si>
    <t>2023-02-07</t>
  </si>
  <si>
    <t>2023-02-08</t>
  </si>
  <si>
    <t>2023-02-09</t>
  </si>
  <si>
    <t>2023-02-10</t>
  </si>
  <si>
    <t>2023-02-13</t>
  </si>
  <si>
    <t>2023-02-14</t>
  </si>
  <si>
    <t>2023-02-15</t>
  </si>
  <si>
    <t>2023-02-16</t>
  </si>
  <si>
    <t>2023-02-17</t>
  </si>
  <si>
    <t>2023-02-21</t>
  </si>
  <si>
    <t>2023-02-22</t>
  </si>
  <si>
    <t>2023-02-23</t>
  </si>
  <si>
    <t>2023-02-24</t>
  </si>
  <si>
    <t>2023-02-27</t>
  </si>
  <si>
    <t>2023-02-28</t>
  </si>
  <si>
    <t>2023-03-01</t>
  </si>
  <si>
    <t>2023-03-02</t>
  </si>
  <si>
    <t>2023-03-03</t>
  </si>
  <si>
    <t>2023-03-06</t>
  </si>
  <si>
    <t>2023-03-07</t>
  </si>
  <si>
    <t>2023-03-08</t>
  </si>
  <si>
    <t>2023-03-09</t>
  </si>
  <si>
    <t>2023-03-10</t>
  </si>
  <si>
    <t>2023-03-13</t>
  </si>
  <si>
    <t>2023-03-14</t>
  </si>
  <si>
    <t>2023-03-15</t>
  </si>
  <si>
    <t>2023-03-16</t>
  </si>
  <si>
    <t>2023-03-17</t>
  </si>
  <si>
    <t>2023-03-20</t>
  </si>
  <si>
    <t>2023-03-21</t>
  </si>
  <si>
    <t>2023-03-22</t>
  </si>
  <si>
    <t>2023-03-23</t>
  </si>
  <si>
    <t>2023-03-24</t>
  </si>
  <si>
    <t>2023-03-27</t>
  </si>
  <si>
    <t>2023-03-28</t>
  </si>
  <si>
    <t>2023-03-29</t>
  </si>
  <si>
    <t>2023-03-30</t>
  </si>
  <si>
    <t>2023-03-31</t>
  </si>
  <si>
    <t>2023-04-03</t>
  </si>
  <si>
    <t>2023-04-04</t>
  </si>
  <si>
    <t>2023-04-05</t>
  </si>
  <si>
    <t>2023-04-06</t>
  </si>
  <si>
    <t>2023-04-10</t>
  </si>
  <si>
    <t>2023-04-11</t>
  </si>
  <si>
    <t>2023-04-12</t>
  </si>
  <si>
    <t>2023-04-13</t>
  </si>
  <si>
    <t>2023-04-14</t>
  </si>
  <si>
    <t>2023-04-17</t>
  </si>
  <si>
    <t>2023-04-18</t>
  </si>
  <si>
    <t>2023-04-19</t>
  </si>
  <si>
    <t>2023-04-20</t>
  </si>
  <si>
    <t>2023-04-21</t>
  </si>
  <si>
    <t>2023-04-24</t>
  </si>
  <si>
    <t>2023-04-25</t>
  </si>
  <si>
    <t>2023-04-26</t>
  </si>
  <si>
    <t>2023-04-27</t>
  </si>
  <si>
    <t>2023-04-28</t>
  </si>
  <si>
    <t>2023-05-01</t>
  </si>
  <si>
    <t>2023-05-02</t>
  </si>
  <si>
    <t>2023-05-03</t>
  </si>
  <si>
    <t>2023-05-04</t>
  </si>
  <si>
    <t>2023-05-05</t>
  </si>
  <si>
    <t>2023-05-08</t>
  </si>
  <si>
    <t>2023-05-09</t>
  </si>
  <si>
    <t>2023-05-10</t>
  </si>
  <si>
    <t>2023-05-11</t>
  </si>
  <si>
    <t>2023-05-12</t>
  </si>
  <si>
    <t>2023-05-15</t>
  </si>
  <si>
    <t>2023-05-16</t>
  </si>
  <si>
    <t>2023-05-17</t>
  </si>
  <si>
    <t>2023-05-18</t>
  </si>
  <si>
    <t>2023-05-19</t>
  </si>
  <si>
    <t>2023-05-22</t>
  </si>
  <si>
    <t>2023-05-23</t>
  </si>
  <si>
    <t>2023-05-24</t>
  </si>
  <si>
    <t>2023-05-25</t>
  </si>
  <si>
    <t>2023-05-26</t>
  </si>
  <si>
    <t>2023-05-30</t>
  </si>
  <si>
    <t>2023-05-31</t>
  </si>
  <si>
    <t>2023-06-01</t>
  </si>
  <si>
    <t>2023-06-02</t>
  </si>
  <si>
    <t>2023-06-05</t>
  </si>
  <si>
    <t>2023-06-06</t>
  </si>
  <si>
    <t>2023-06-07</t>
  </si>
  <si>
    <t>2023-06-08</t>
  </si>
  <si>
    <t>2023-06-09</t>
  </si>
  <si>
    <t>2023-06-12</t>
  </si>
  <si>
    <t>2023-06-13</t>
  </si>
  <si>
    <t>2023-06-14</t>
  </si>
  <si>
    <t>2023-06-15</t>
  </si>
  <si>
    <t>2023-06-16</t>
  </si>
  <si>
    <t>2023-06-19</t>
  </si>
  <si>
    <t>2023-06-20</t>
  </si>
  <si>
    <t>2023-06-21</t>
  </si>
  <si>
    <t>2023-06-22</t>
  </si>
  <si>
    <t>2023-06-23</t>
  </si>
  <si>
    <t>2023-06-26</t>
  </si>
  <si>
    <t>2023-06-27</t>
  </si>
  <si>
    <t>2023-06-28</t>
  </si>
  <si>
    <t>2023-06-29</t>
  </si>
  <si>
    <t>2023-06-30</t>
  </si>
  <si>
    <t>2023-07-03</t>
  </si>
  <si>
    <t>2023-07-05</t>
  </si>
  <si>
    <t>2023-07-06</t>
  </si>
  <si>
    <t>2023-07-07</t>
  </si>
  <si>
    <t>2023-07-10</t>
  </si>
  <si>
    <t>2023-07-11</t>
  </si>
  <si>
    <t>2023-07-12</t>
  </si>
  <si>
    <t>2023-07-13</t>
  </si>
  <si>
    <t>2023-07-14</t>
  </si>
  <si>
    <t>2023-07-17</t>
  </si>
  <si>
    <t>2023-07-18</t>
  </si>
  <si>
    <t>2023-07-19</t>
  </si>
  <si>
    <t>2023-07-20</t>
  </si>
  <si>
    <t>2023-07-21</t>
  </si>
  <si>
    <t>2023-07-24</t>
  </si>
  <si>
    <t>2023-07-25</t>
  </si>
  <si>
    <t>2023-07-26</t>
  </si>
  <si>
    <t>2023-07-27</t>
  </si>
  <si>
    <t>2023-07-28</t>
  </si>
  <si>
    <t>2023-07-31</t>
  </si>
  <si>
    <t>2023-08-01</t>
  </si>
  <si>
    <t>2023-08-02</t>
  </si>
  <si>
    <t>2023-08-03</t>
  </si>
  <si>
    <t>2023-08-04</t>
  </si>
  <si>
    <t>2023-08-07</t>
  </si>
  <si>
    <t>2023-08-08</t>
  </si>
  <si>
    <t>2023-08-09</t>
  </si>
  <si>
    <t>2023-08-10</t>
  </si>
  <si>
    <t>2023-08-11</t>
  </si>
  <si>
    <t>2023-08-14</t>
  </si>
  <si>
    <t>2023-08-15</t>
  </si>
  <si>
    <t>2023-08-16</t>
  </si>
  <si>
    <t>2023-08-17</t>
  </si>
  <si>
    <t>2023-08-18</t>
  </si>
  <si>
    <t>2023-08-21</t>
  </si>
  <si>
    <t>2023-08-22</t>
  </si>
  <si>
    <t>2023-08-23</t>
  </si>
  <si>
    <t>2023-08-24</t>
  </si>
  <si>
    <t>2023-08-25</t>
  </si>
  <si>
    <t>2023-08-28</t>
  </si>
  <si>
    <t>2023-08-29</t>
  </si>
  <si>
    <t>2023-08-30</t>
  </si>
  <si>
    <t>2023-08-31</t>
  </si>
  <si>
    <t>2023-09-01</t>
  </si>
  <si>
    <t>2023-09-05</t>
  </si>
  <si>
    <t>2023-09-06</t>
  </si>
  <si>
    <t>2023-09-07</t>
  </si>
  <si>
    <t>2023-09-08</t>
  </si>
  <si>
    <t>2023-09-11</t>
  </si>
  <si>
    <t>2023-09-12</t>
  </si>
  <si>
    <t>2023-09-13</t>
  </si>
  <si>
    <t>2023-09-14</t>
  </si>
  <si>
    <t>2023-09-15</t>
  </si>
  <si>
    <t>2023-09-18</t>
  </si>
  <si>
    <t>2023-09-19</t>
  </si>
  <si>
    <t>2023-09-20</t>
  </si>
  <si>
    <t>2023-09-21</t>
  </si>
  <si>
    <t>2023-09-22</t>
  </si>
  <si>
    <t>2023-09-25</t>
  </si>
  <si>
    <t>2023-09-26</t>
  </si>
  <si>
    <t>2023-09-27</t>
  </si>
  <si>
    <t>2023-09-28</t>
  </si>
  <si>
    <t>2023-09-29</t>
  </si>
  <si>
    <t>2023-10-02</t>
  </si>
  <si>
    <t>2023-10-03</t>
  </si>
  <si>
    <t>2023-10-04</t>
  </si>
  <si>
    <t>2023-10-05</t>
  </si>
  <si>
    <t>2023-10-06</t>
  </si>
  <si>
    <t>2023-10-09</t>
  </si>
  <si>
    <t>2023-10-10</t>
  </si>
  <si>
    <t>2023-10-11</t>
  </si>
  <si>
    <t>2023-10-12</t>
  </si>
  <si>
    <t>2023-10-13</t>
  </si>
  <si>
    <t>2023-10-16</t>
  </si>
  <si>
    <t>2023-10-17</t>
  </si>
  <si>
    <t>2023-10-18</t>
  </si>
  <si>
    <t>2023-10-19</t>
  </si>
  <si>
    <t>2023-10-20</t>
  </si>
  <si>
    <t>2023-10-23</t>
  </si>
  <si>
    <t>2023-10-24</t>
  </si>
  <si>
    <t>2023-10-25</t>
  </si>
  <si>
    <t>2023-10-26</t>
  </si>
  <si>
    <t>2023-10-27</t>
  </si>
  <si>
    <t>2023-10-30</t>
  </si>
  <si>
    <t>2023-10-31</t>
  </si>
  <si>
    <t>2023-11-01</t>
  </si>
  <si>
    <t>2023-11-02</t>
  </si>
  <si>
    <t>2023-11-03</t>
  </si>
  <si>
    <t>2023-11-06</t>
  </si>
  <si>
    <t>2023-11-07</t>
  </si>
  <si>
    <t>2023-11-08</t>
  </si>
  <si>
    <t>2023-11-09</t>
  </si>
  <si>
    <t>2023-11-10</t>
  </si>
  <si>
    <t>2023-11-13</t>
  </si>
  <si>
    <t>2023-11-14</t>
  </si>
  <si>
    <t>2023-11-15</t>
  </si>
  <si>
    <t>2023-11-16</t>
  </si>
  <si>
    <t>2023-11-17</t>
  </si>
  <si>
    <t>2023-11-20</t>
  </si>
  <si>
    <t>2023-11-21</t>
  </si>
  <si>
    <t>2023-11-22</t>
  </si>
  <si>
    <t>2023-11-23</t>
  </si>
  <si>
    <t>2023-11-24</t>
  </si>
  <si>
    <t>2023-11-27</t>
  </si>
  <si>
    <t>2023-11-28</t>
  </si>
  <si>
    <t>2023-11-29</t>
  </si>
  <si>
    <t>2023-11-30</t>
  </si>
  <si>
    <t>2023-12-01</t>
  </si>
  <si>
    <t>2023-12-04</t>
  </si>
  <si>
    <t>2023-12-05</t>
  </si>
  <si>
    <t>2023-12-06</t>
  </si>
  <si>
    <t>2023-12-07</t>
  </si>
  <si>
    <t>2023-12-08</t>
  </si>
  <si>
    <t>2023-12-11</t>
  </si>
  <si>
    <t>2023-12-12</t>
  </si>
  <si>
    <t>2023-12-13</t>
  </si>
  <si>
    <t>2023-12-14</t>
  </si>
  <si>
    <t>2023-12-15</t>
  </si>
  <si>
    <t>2023-12-18</t>
  </si>
  <si>
    <t>2023-12-19</t>
  </si>
  <si>
    <t>2023-12-20</t>
  </si>
  <si>
    <t>2023-12-21</t>
  </si>
  <si>
    <t>2023-12-22</t>
  </si>
  <si>
    <t>2023-12-26</t>
  </si>
  <si>
    <t>2023-12-27</t>
  </si>
  <si>
    <t>2023-12-28</t>
  </si>
  <si>
    <t>2023-12-29</t>
  </si>
  <si>
    <t>2024-01-02</t>
  </si>
  <si>
    <t>2024-01-03</t>
  </si>
  <si>
    <t>2024-01-04</t>
  </si>
  <si>
    <t>2024-01-05</t>
  </si>
  <si>
    <t>2024-01-08</t>
  </si>
  <si>
    <t>2024-01-09</t>
  </si>
  <si>
    <t>2024-01-10</t>
  </si>
  <si>
    <t>2024-01-11</t>
  </si>
  <si>
    <t>2024-01-12</t>
  </si>
  <si>
    <t>2024-01-16</t>
  </si>
  <si>
    <t>2024-01-17</t>
  </si>
  <si>
    <t>2024-01-18</t>
  </si>
  <si>
    <t>2024-01-19</t>
  </si>
  <si>
    <t>2024-01-22</t>
  </si>
  <si>
    <t>2024-01-23</t>
  </si>
  <si>
    <t>2024-01-24</t>
  </si>
  <si>
    <t>2024-01-25</t>
  </si>
  <si>
    <t>2024-01-26</t>
  </si>
  <si>
    <t>2024-01-29</t>
  </si>
  <si>
    <t>2024-01-30</t>
  </si>
  <si>
    <t>2024-01-31</t>
  </si>
  <si>
    <t>2024-02-01</t>
  </si>
  <si>
    <t>2024-02-02</t>
  </si>
  <si>
    <t>2024-02-05</t>
  </si>
  <si>
    <t>2024-02-06</t>
  </si>
  <si>
    <t>2024-02-07</t>
  </si>
  <si>
    <t>2024-02-08</t>
  </si>
  <si>
    <t>2024-02-09</t>
  </si>
  <si>
    <t>2024-02-12</t>
  </si>
  <si>
    <t>2024-02-13</t>
  </si>
  <si>
    <t>2024-02-14</t>
  </si>
  <si>
    <t>2024-02-15</t>
  </si>
  <si>
    <t>2024-02-16</t>
  </si>
  <si>
    <t>2024-02-20</t>
  </si>
  <si>
    <t>2024-02-21</t>
  </si>
  <si>
    <t>2024-02-22</t>
  </si>
  <si>
    <t>2024-02-23</t>
  </si>
  <si>
    <t>2024-02-26</t>
  </si>
  <si>
    <t>2024-02-27</t>
  </si>
  <si>
    <t>2024-02-28</t>
  </si>
  <si>
    <t>2024-02-29</t>
  </si>
  <si>
    <t>2024-03-01</t>
  </si>
  <si>
    <t>2024-03-04</t>
  </si>
  <si>
    <t>2024-03-05</t>
  </si>
  <si>
    <t>2024-03-06</t>
  </si>
  <si>
    <t>2024-03-07</t>
  </si>
  <si>
    <t>2024-03-08</t>
  </si>
  <si>
    <t>2024-03-11</t>
  </si>
  <si>
    <t>2024-03-12</t>
  </si>
  <si>
    <t>2024-03-13</t>
  </si>
  <si>
    <t>2024-03-14</t>
  </si>
  <si>
    <t>2024-03-15</t>
  </si>
  <si>
    <t>2024-03-18</t>
  </si>
  <si>
    <t>2024-03-19</t>
  </si>
  <si>
    <t>2024-03-20</t>
  </si>
  <si>
    <t>2024-03-21</t>
  </si>
  <si>
    <t>2024-03-22</t>
  </si>
  <si>
    <t>2024-03-25</t>
  </si>
  <si>
    <t>2024-03-26</t>
  </si>
  <si>
    <t>2024-03-27</t>
  </si>
  <si>
    <t>2024-03-28</t>
  </si>
  <si>
    <t>2024-04-01</t>
  </si>
  <si>
    <t>2024-04-02</t>
  </si>
  <si>
    <t>2024-04-03</t>
  </si>
  <si>
    <t>2024-04-04</t>
  </si>
  <si>
    <t>2024-04-05</t>
  </si>
  <si>
    <t>2024-04-08</t>
  </si>
  <si>
    <t>2024-04-09</t>
  </si>
  <si>
    <t>2024-04-10</t>
  </si>
  <si>
    <t>2024-04-11</t>
  </si>
  <si>
    <t>2024-04-12</t>
  </si>
  <si>
    <t>2024-04-15</t>
  </si>
  <si>
    <t>2024-04-16</t>
  </si>
  <si>
    <t>2024-04-17</t>
  </si>
  <si>
    <t>2024-04-18</t>
  </si>
  <si>
    <t>2024-04-19</t>
  </si>
  <si>
    <t>2024-04-22</t>
  </si>
  <si>
    <t>2024-04-23</t>
  </si>
  <si>
    <t>2024-04-24</t>
  </si>
  <si>
    <t>2024-04-25</t>
  </si>
  <si>
    <t>2024-04-26</t>
  </si>
  <si>
    <t>2024-04-29</t>
  </si>
  <si>
    <t>2024-04-30</t>
  </si>
  <si>
    <t>2024-05-01</t>
  </si>
  <si>
    <t>2024-05-02</t>
  </si>
  <si>
    <t>2024-05-03</t>
  </si>
  <si>
    <t>2024-05-07</t>
  </si>
  <si>
    <t>2024-05-08</t>
  </si>
  <si>
    <t>2024-05-09</t>
  </si>
  <si>
    <t>2024-05-10</t>
  </si>
  <si>
    <t>2024-05-13</t>
  </si>
  <si>
    <t>2024-05-14</t>
  </si>
  <si>
    <t>2024-05-15</t>
  </si>
  <si>
    <t>2024-05-16</t>
  </si>
  <si>
    <t>2024-05-17</t>
  </si>
  <si>
    <t>2024-05-20</t>
  </si>
  <si>
    <t>2024-05-21</t>
  </si>
  <si>
    <t>2024-05-23</t>
  </si>
  <si>
    <t>2024-05-24</t>
  </si>
  <si>
    <t>2024-05-28</t>
  </si>
  <si>
    <t>2024-05-29</t>
  </si>
  <si>
    <t>2024-05-30</t>
  </si>
  <si>
    <t>2024-12-10</t>
  </si>
  <si>
    <t>2024-12-11</t>
  </si>
  <si>
    <t>2024-12-13</t>
  </si>
  <si>
    <t>2024-12-16</t>
  </si>
  <si>
    <t>2024-12-17</t>
  </si>
  <si>
    <t>2024-12-18</t>
  </si>
  <si>
    <t>2024-12-19</t>
  </si>
  <si>
    <t>2024-12-20</t>
  </si>
  <si>
    <t>2024-12-23</t>
  </si>
  <si>
    <t>2024-12-24</t>
  </si>
  <si>
    <t>2024-12-26</t>
  </si>
  <si>
    <t>2024-12-27</t>
  </si>
  <si>
    <t>2024-12-30</t>
  </si>
  <si>
    <t>2024-12-31</t>
  </si>
  <si>
    <t>2025-01-02</t>
  </si>
  <si>
    <t>2025-01-03</t>
  </si>
  <si>
    <t>2025-01-06</t>
  </si>
  <si>
    <t>2025-01-07</t>
  </si>
  <si>
    <t>2025-01-08</t>
  </si>
  <si>
    <t>2025-01-09</t>
  </si>
  <si>
    <t>2025-01-10</t>
  </si>
  <si>
    <t>2025-01-13</t>
  </si>
  <si>
    <t>2025-01-14</t>
  </si>
  <si>
    <t>2025-01-15</t>
  </si>
  <si>
    <t>2025-01-16</t>
  </si>
  <si>
    <t>2025-01-17</t>
  </si>
  <si>
    <t>2025-01-27</t>
  </si>
  <si>
    <t>CAG</t>
  </si>
  <si>
    <t>HCA</t>
  </si>
  <si>
    <t>NOW</t>
  </si>
  <si>
    <t>FDX</t>
  </si>
  <si>
    <t>SYK</t>
  </si>
  <si>
    <t>MRK</t>
  </si>
  <si>
    <t>NKE</t>
  </si>
  <si>
    <t>AME</t>
  </si>
  <si>
    <t>EL</t>
  </si>
  <si>
    <t>COP</t>
  </si>
  <si>
    <t>JCI</t>
  </si>
  <si>
    <t>CARR</t>
  </si>
  <si>
    <t>2025-01-31</t>
  </si>
  <si>
    <t>FEDEX CORP</t>
  </si>
  <si>
    <t>2025-03-20</t>
  </si>
  <si>
    <t>2025-04-23</t>
  </si>
  <si>
    <t>HCA Healthcare, Inc.</t>
  </si>
  <si>
    <t>2025-04-24</t>
  </si>
  <si>
    <t>CONAGRA BRANDS INC.</t>
  </si>
  <si>
    <t>2025-04-02</t>
  </si>
  <si>
    <t>2025-02-25</t>
  </si>
  <si>
    <t>2025-02-26</t>
  </si>
  <si>
    <t>Under per</t>
  </si>
  <si>
    <t>ServiceNow, Inc.</t>
  </si>
  <si>
    <t>SPDR S&amp;P 500 ETF Trust</t>
  </si>
  <si>
    <t>2025-04-21</t>
  </si>
  <si>
    <t>2025-02-27</t>
  </si>
  <si>
    <t>Merck &amp; Co., Inc.</t>
  </si>
  <si>
    <t>2025-03-05</t>
  </si>
  <si>
    <t>Materials</t>
  </si>
  <si>
    <t>XLB</t>
  </si>
  <si>
    <t>2025-04-15</t>
  </si>
  <si>
    <t>STRYKER CORP</t>
  </si>
  <si>
    <t>2025-04-28</t>
  </si>
  <si>
    <t>Energy</t>
  </si>
  <si>
    <t>XLE</t>
  </si>
  <si>
    <t>NIKE, Inc.</t>
  </si>
  <si>
    <t>2025-03-19</t>
  </si>
  <si>
    <t>AMETEK INC/</t>
  </si>
  <si>
    <t>2025-03-03</t>
  </si>
  <si>
    <t>ESTEE LAUDER COMPANIES INC</t>
  </si>
  <si>
    <t>CONOCOPHILLIPS</t>
  </si>
  <si>
    <t>earnings</t>
  </si>
  <si>
    <t>Johnson Controls International plc</t>
  </si>
  <si>
    <t>2025-03-13</t>
  </si>
  <si>
    <t>CARRIER GLOBAL Corp</t>
  </si>
  <si>
    <t>2024-02</t>
  </si>
  <si>
    <t>2024-03</t>
  </si>
  <si>
    <t>2024-04</t>
  </si>
  <si>
    <t>2025-01</t>
  </si>
  <si>
    <t>2023-Q1</t>
  </si>
  <si>
    <t>2023-Q2</t>
  </si>
  <si>
    <t>2023-Q3</t>
  </si>
  <si>
    <t>2023-Q4</t>
  </si>
  <si>
    <t>2024-Q1</t>
  </si>
  <si>
    <t>2025-Q1</t>
  </si>
  <si>
    <t>spy</t>
  </si>
  <si>
    <t>תשואה יומית spy</t>
  </si>
  <si>
    <t>תשואה מצטברת spy</t>
  </si>
  <si>
    <t>VTR</t>
  </si>
  <si>
    <t>Ventas, Inc.</t>
  </si>
  <si>
    <t>2025-04-29</t>
  </si>
  <si>
    <t>LRCX</t>
  </si>
  <si>
    <t>LAM RESEARCH CORP</t>
  </si>
  <si>
    <t>2025-04-22</t>
  </si>
  <si>
    <t>split 3.10.24</t>
  </si>
  <si>
    <t>WELL</t>
  </si>
  <si>
    <t>WELLTOWER INC.</t>
  </si>
  <si>
    <t>2025-04-30</t>
  </si>
  <si>
    <t>ICE</t>
  </si>
  <si>
    <t>Intercontinental Exchange, Inc.</t>
  </si>
  <si>
    <t>2025-03-06</t>
  </si>
  <si>
    <t>CBRE</t>
  </si>
  <si>
    <t>CBRE GROUP, INC.</t>
  </si>
  <si>
    <t>2025-05-01</t>
  </si>
  <si>
    <t>DD</t>
  </si>
  <si>
    <t>DuPont de Nemours, Inc.</t>
  </si>
  <si>
    <t>BKNG</t>
  </si>
  <si>
    <t>Booking Holdings Inc.</t>
  </si>
  <si>
    <t>repleced EL</t>
  </si>
  <si>
    <t>2025-05-20</t>
  </si>
  <si>
    <t>replaced UHS</t>
  </si>
  <si>
    <t>AMD</t>
  </si>
  <si>
    <t>ADVANCED MICRO DEVICES INC</t>
  </si>
  <si>
    <t>2025-04-27</t>
  </si>
  <si>
    <t>After earnings</t>
  </si>
  <si>
    <t>TYL</t>
  </si>
  <si>
    <t>TYLER TECHNOLOGIES INC</t>
  </si>
  <si>
    <t>MCK</t>
  </si>
  <si>
    <t>MCKESSON CORP</t>
  </si>
  <si>
    <t>2025-05-05</t>
  </si>
  <si>
    <t>split</t>
  </si>
  <si>
    <t>BAC</t>
  </si>
  <si>
    <t>BANK OF AMERICA CORP /DE/</t>
  </si>
  <si>
    <t>replace cash</t>
  </si>
  <si>
    <t>C</t>
  </si>
  <si>
    <t>CITIGROUP INC</t>
  </si>
  <si>
    <t>2025-04-10</t>
  </si>
  <si>
    <t>2025-05-06</t>
  </si>
  <si>
    <t>GEV</t>
  </si>
  <si>
    <t>GE Vernova Inc.</t>
  </si>
  <si>
    <t>sell rec</t>
  </si>
  <si>
    <t>OKE</t>
  </si>
  <si>
    <t>ONEOK INC /NEW/</t>
  </si>
  <si>
    <t>2025-05-22</t>
  </si>
  <si>
    <t>closed in after market</t>
  </si>
  <si>
    <t>PTC</t>
  </si>
  <si>
    <t>PTC INC.</t>
  </si>
  <si>
    <t>Under perf</t>
  </si>
  <si>
    <t>VZ</t>
  </si>
  <si>
    <t>VERIZON COMMUNICATIONS INC</t>
  </si>
  <si>
    <t>under per</t>
  </si>
  <si>
    <t>UHS</t>
  </si>
  <si>
    <t>UNIVERSAL HEALTH SERVICES INC</t>
  </si>
  <si>
    <t>ROST</t>
  </si>
  <si>
    <t>ROSS STORES, INC.</t>
  </si>
  <si>
    <t>2025-03-04</t>
  </si>
  <si>
    <t>under perform</t>
  </si>
  <si>
    <t>Under perform</t>
  </si>
  <si>
    <t>AMT</t>
  </si>
  <si>
    <t>AMERICAN TOWER CORP /MA/</t>
  </si>
  <si>
    <t>EBAY</t>
  </si>
  <si>
    <t>EBAY INC</t>
  </si>
  <si>
    <t>FFIV</t>
  </si>
  <si>
    <t>F5, INC.</t>
  </si>
  <si>
    <t>ES</t>
  </si>
  <si>
    <t>EVERSOURCE ENERGY</t>
  </si>
  <si>
    <t>replaced VZ &amp; split 10.6.24</t>
  </si>
  <si>
    <t>Earnings</t>
  </si>
  <si>
    <t>T</t>
  </si>
  <si>
    <t>AT&amp;T INC.</t>
  </si>
  <si>
    <t>Replace cash</t>
  </si>
  <si>
    <t>2023-10-01</t>
  </si>
  <si>
    <t>Rebalance</t>
  </si>
  <si>
    <t>MPWR</t>
  </si>
  <si>
    <t>MONOLITHIC POWER SYSTEMS INC</t>
  </si>
  <si>
    <t>under</t>
  </si>
  <si>
    <t>MCO</t>
  </si>
  <si>
    <t>MOODYS CORP /DE/</t>
  </si>
  <si>
    <t>replaced AMT . Close before earnings</t>
  </si>
  <si>
    <t>VRSK</t>
  </si>
  <si>
    <t>Verisk Analytics, Inc.</t>
  </si>
  <si>
    <t>2023-12-16</t>
  </si>
  <si>
    <t>split 15.7.24, earnings</t>
  </si>
  <si>
    <t>earning date</t>
  </si>
  <si>
    <t>2025-02-07</t>
  </si>
  <si>
    <t>2025-02-10</t>
  </si>
  <si>
    <t>2025-02-14</t>
  </si>
  <si>
    <t>2025-02-18</t>
  </si>
  <si>
    <t>2025-02-21</t>
  </si>
  <si>
    <t>2025-02-24</t>
  </si>
  <si>
    <t>2025-02-28</t>
  </si>
  <si>
    <t>(ריק)</t>
  </si>
  <si>
    <t>2025-02</t>
  </si>
  <si>
    <t>2025-03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</si>
</sst>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0,,,&quot;B&quot;"/>
    <numFmt numFmtId="165" formatCode="0.000%"/>
    <numFmt numFmtId="166" formatCode="0.00000000"/>
    <numFmt numFmtId="167" formatCode="0.0000%"/>
    <numFmt numFmtId="168" formatCode="0.00000%"/>
    <numFmt numFmtId="169" formatCode="0.000"/>
    <numFmt numFmtId="170" formatCode="0.0000"/>
    <numFmt numFmtId="171" formatCode="0.0%"/>
  </numFmts>
  <fonts count="15" x14ac:knownFonts="1">
    <font>
      <sz val="11"/>
      <color rgb="FF000000"/>
      <name val="Calibri"/>
      <scheme val="minor"/>
    </font>
    <font>
      <sz val="11"/>
      <color rgb="FF000000"/>
      <name val="Calibri"/>
      <family val="2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  <font>
      <sz val="11"/>
      <color rgb="FFFF0000"/>
      <name val="Calibri"/>
      <family val="2"/>
      <scheme val="minor"/>
    </font>
    <font>
      <b/>
      <sz val="11"/>
      <color rgb="FF000000"/>
      <name val="Calibri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1"/>
      <color rgb="FFFF0000"/>
      <name val="Calibri"/>
      <family val="2"/>
    </font>
    <font>
      <sz val="9"/>
      <color theme="1"/>
      <name val="Arial"/>
      <family val="2"/>
    </font>
    <font>
      <sz val="12"/>
      <color theme="1"/>
      <name val="Arial"/>
      <family val="2"/>
    </font>
    <font>
      <b/>
      <sz val="11"/>
      <color theme="1"/>
      <name val="Calibri"/>
      <family val="2"/>
      <scheme val="minor"/>
    </font>
    <font>
      <sz val="11"/>
      <color rgb="FF000000"/>
      <name val="Calibri"/>
    </font>
    <font>
      <b/>
      <sz val="11"/>
      <color rgb="FF000000"/>
      <name val="Calibri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theme="6" tint="0.79998168889431442"/>
        <bgColor indexed="64"/>
      </patternFill>
    </fill>
  </fills>
  <borders count="3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6">
    <xf numFmtId="0" fontId="0" fillId="0" borderId="0"/>
    <xf numFmtId="9" fontId="2" fillId="0" borderId="0" applyFont="0" applyFill="0" applyBorder="0" applyAlignment="0" applyProtection="0"/>
    <xf numFmtId="0" fontId="4" fillId="0" borderId="0"/>
    <xf numFmtId="0" fontId="4" fillId="0" borderId="0"/>
    <xf numFmtId="0" fontId="1" fillId="0" borderId="0"/>
    <xf numFmtId="0" fontId="13" fillId="0" borderId="0"/>
  </cellStyleXfs>
  <cellXfs count="82">
    <xf numFmtId="0" fontId="0" fillId="0" borderId="0" xfId="0"/>
    <xf numFmtId="14" fontId="0" fillId="0" borderId="0" xfId="0" applyNumberFormat="1"/>
    <xf numFmtId="10" fontId="0" fillId="0" borderId="0" xfId="0" applyNumberFormat="1"/>
    <xf numFmtId="0" fontId="3" fillId="0" borderId="0" xfId="0" applyFont="1"/>
    <xf numFmtId="0" fontId="4" fillId="2" borderId="0" xfId="0" applyFont="1" applyFill="1"/>
    <xf numFmtId="10" fontId="0" fillId="0" borderId="0" xfId="1" applyNumberFormat="1" applyFont="1"/>
    <xf numFmtId="0" fontId="5" fillId="0" borderId="0" xfId="0" applyFont="1"/>
    <xf numFmtId="14" fontId="6" fillId="0" borderId="1" xfId="2" applyNumberFormat="1" applyFont="1" applyBorder="1" applyAlignment="1">
      <alignment wrapText="1"/>
    </xf>
    <xf numFmtId="166" fontId="6" fillId="0" borderId="1" xfId="2" applyNumberFormat="1" applyFont="1" applyBorder="1" applyAlignment="1">
      <alignment wrapText="1"/>
    </xf>
    <xf numFmtId="0" fontId="4" fillId="0" borderId="0" xfId="2"/>
    <xf numFmtId="14" fontId="4" fillId="0" borderId="1" xfId="2" applyNumberFormat="1" applyBorder="1" applyAlignment="1">
      <alignment horizontal="right" wrapText="1"/>
    </xf>
    <xf numFmtId="166" fontId="4" fillId="0" borderId="1" xfId="2" applyNumberFormat="1" applyBorder="1" applyAlignment="1">
      <alignment horizontal="right" wrapText="1"/>
    </xf>
    <xf numFmtId="166" fontId="4" fillId="0" borderId="0" xfId="2" applyNumberFormat="1"/>
    <xf numFmtId="14" fontId="4" fillId="0" borderId="0" xfId="2" applyNumberFormat="1"/>
    <xf numFmtId="168" fontId="0" fillId="0" borderId="0" xfId="1" applyNumberFormat="1" applyFont="1"/>
    <xf numFmtId="0" fontId="0" fillId="2" borderId="0" xfId="0" applyFill="1"/>
    <xf numFmtId="0" fontId="0" fillId="0" borderId="2" xfId="0" applyBorder="1"/>
    <xf numFmtId="2" fontId="0" fillId="0" borderId="2" xfId="0" applyNumberFormat="1" applyBorder="1"/>
    <xf numFmtId="10" fontId="2" fillId="0" borderId="0" xfId="1" applyNumberFormat="1" applyFont="1"/>
    <xf numFmtId="0" fontId="5" fillId="3" borderId="0" xfId="0" applyFont="1" applyFill="1"/>
    <xf numFmtId="14" fontId="0" fillId="3" borderId="0" xfId="0" applyNumberFormat="1" applyFill="1"/>
    <xf numFmtId="0" fontId="0" fillId="3" borderId="0" xfId="0" applyFill="1"/>
    <xf numFmtId="10" fontId="0" fillId="3" borderId="0" xfId="1" applyNumberFormat="1" applyFont="1" applyFill="1"/>
    <xf numFmtId="165" fontId="0" fillId="3" borderId="0" xfId="1" applyNumberFormat="1" applyFont="1" applyFill="1"/>
    <xf numFmtId="168" fontId="0" fillId="3" borderId="0" xfId="1" applyNumberFormat="1" applyFont="1" applyFill="1"/>
    <xf numFmtId="2" fontId="0" fillId="0" borderId="0" xfId="0" applyNumberFormat="1"/>
    <xf numFmtId="0" fontId="0" fillId="4" borderId="0" xfId="0" applyFill="1"/>
    <xf numFmtId="10" fontId="0" fillId="2" borderId="0" xfId="1" applyNumberFormat="1" applyFont="1" applyFill="1"/>
    <xf numFmtId="2" fontId="0" fillId="2" borderId="0" xfId="0" applyNumberFormat="1" applyFill="1"/>
    <xf numFmtId="10" fontId="0" fillId="2" borderId="0" xfId="0" applyNumberFormat="1" applyFill="1"/>
    <xf numFmtId="169" fontId="0" fillId="2" borderId="0" xfId="1" applyNumberFormat="1" applyFont="1" applyFill="1"/>
    <xf numFmtId="167" fontId="0" fillId="2" borderId="0" xfId="1" applyNumberFormat="1" applyFont="1" applyFill="1"/>
    <xf numFmtId="0" fontId="3" fillId="2" borderId="0" xfId="0" applyFont="1" applyFill="1"/>
    <xf numFmtId="10" fontId="0" fillId="0" borderId="0" xfId="1" applyNumberFormat="1" applyFont="1" applyFill="1"/>
    <xf numFmtId="0" fontId="1" fillId="5" borderId="0" xfId="0" applyFont="1" applyFill="1" applyAlignment="1">
      <alignment wrapText="1"/>
    </xf>
    <xf numFmtId="10" fontId="0" fillId="5" borderId="0" xfId="1" applyNumberFormat="1" applyFont="1" applyFill="1" applyAlignment="1">
      <alignment wrapText="1"/>
    </xf>
    <xf numFmtId="164" fontId="0" fillId="0" borderId="2" xfId="0" applyNumberFormat="1" applyBorder="1"/>
    <xf numFmtId="10" fontId="0" fillId="0" borderId="2" xfId="0" applyNumberFormat="1" applyBorder="1"/>
    <xf numFmtId="10" fontId="9" fillId="0" borderId="0" xfId="1" applyNumberFormat="1" applyFont="1"/>
    <xf numFmtId="0" fontId="2" fillId="0" borderId="0" xfId="0" applyFont="1"/>
    <xf numFmtId="0" fontId="10" fillId="0" borderId="0" xfId="0" applyFont="1"/>
    <xf numFmtId="0" fontId="11" fillId="0" borderId="0" xfId="0" applyFont="1"/>
    <xf numFmtId="0" fontId="0" fillId="0" borderId="0" xfId="0" pivotButton="1"/>
    <xf numFmtId="171" fontId="0" fillId="0" borderId="0" xfId="1" applyNumberFormat="1" applyFont="1"/>
    <xf numFmtId="0" fontId="4" fillId="6" borderId="0" xfId="0" applyFont="1" applyFill="1"/>
    <xf numFmtId="0" fontId="0" fillId="6" borderId="0" xfId="0" applyFill="1"/>
    <xf numFmtId="169" fontId="0" fillId="0" borderId="0" xfId="0" applyNumberFormat="1"/>
    <xf numFmtId="0" fontId="0" fillId="7" borderId="0" xfId="0" applyFill="1"/>
    <xf numFmtId="14" fontId="12" fillId="0" borderId="0" xfId="0" applyNumberFormat="1" applyFont="1"/>
    <xf numFmtId="1" fontId="0" fillId="0" borderId="0" xfId="0" applyNumberFormat="1"/>
    <xf numFmtId="170" fontId="0" fillId="0" borderId="0" xfId="0" applyNumberFormat="1"/>
    <xf numFmtId="168" fontId="0" fillId="0" borderId="0" xfId="1" applyNumberFormat="1" applyFont="1" applyFill="1"/>
    <xf numFmtId="0" fontId="0" fillId="8" borderId="2" xfId="0" applyFill="1" applyBorder="1"/>
    <xf numFmtId="0" fontId="0" fillId="8" borderId="2" xfId="0" applyFill="1" applyBorder="1" applyAlignment="1">
      <alignment wrapText="1"/>
    </xf>
    <xf numFmtId="10" fontId="0" fillId="0" borderId="2" xfId="1" applyNumberFormat="1" applyFont="1" applyBorder="1"/>
    <xf numFmtId="2" fontId="0" fillId="0" borderId="0" xfId="1" applyNumberFormat="1" applyFont="1"/>
    <xf numFmtId="0" fontId="12" fillId="0" borderId="2" xfId="0" applyFont="1" applyBorder="1"/>
    <xf numFmtId="0" fontId="12" fillId="6" borderId="2" xfId="0" applyFont="1" applyFill="1" applyBorder="1"/>
    <xf numFmtId="1" fontId="0" fillId="7" borderId="2" xfId="0" applyNumberFormat="1" applyFill="1" applyBorder="1"/>
    <xf numFmtId="171" fontId="0" fillId="0" borderId="2" xfId="0" applyNumberFormat="1" applyBorder="1"/>
    <xf numFmtId="1" fontId="0" fillId="0" borderId="2" xfId="0" applyNumberFormat="1" applyBorder="1"/>
    <xf numFmtId="10" fontId="0" fillId="0" borderId="2" xfId="1" applyNumberFormat="1" applyFont="1" applyFill="1" applyBorder="1"/>
    <xf numFmtId="0" fontId="2" fillId="8" borderId="2" xfId="0" applyFont="1" applyFill="1" applyBorder="1"/>
    <xf numFmtId="0" fontId="0" fillId="0" borderId="0" xfId="0" applyAlignment="1">
      <alignment horizontal="left"/>
    </xf>
    <xf numFmtId="165" fontId="3" fillId="0" borderId="0" xfId="1" applyNumberFormat="1" applyFont="1"/>
    <xf numFmtId="165" fontId="0" fillId="0" borderId="0" xfId="0" applyNumberFormat="1"/>
    <xf numFmtId="165" fontId="0" fillId="0" borderId="0" xfId="1" applyNumberFormat="1" applyFont="1"/>
    <xf numFmtId="10" fontId="0" fillId="9" borderId="2" xfId="1" applyNumberFormat="1" applyFont="1" applyFill="1" applyBorder="1"/>
    <xf numFmtId="10" fontId="0" fillId="10" borderId="2" xfId="1" applyNumberFormat="1" applyFont="1" applyFill="1" applyBorder="1"/>
    <xf numFmtId="1" fontId="2" fillId="0" borderId="0" xfId="0" applyNumberFormat="1" applyFont="1"/>
    <xf numFmtId="0" fontId="1" fillId="0" borderId="0" xfId="4"/>
    <xf numFmtId="2" fontId="1" fillId="0" borderId="0" xfId="4" applyNumberFormat="1"/>
    <xf numFmtId="164" fontId="1" fillId="0" borderId="0" xfId="4" applyNumberFormat="1"/>
    <xf numFmtId="10" fontId="1" fillId="0" borderId="0" xfId="4" applyNumberFormat="1"/>
    <xf numFmtId="0" fontId="13" fillId="0" borderId="0" xfId="5"/>
    <xf numFmtId="0" fontId="14" fillId="0" borderId="0" xfId="5" applyFont="1"/>
    <xf numFmtId="164" fontId="13" fillId="0" borderId="0" xfId="5" applyNumberFormat="1"/>
    <xf numFmtId="2" fontId="13" fillId="0" borderId="0" xfId="5" applyNumberFormat="1"/>
    <xf numFmtId="10" fontId="13" fillId="0" borderId="0" xfId="5" applyNumberFormat="1"/>
    <xf numFmtId="0" fontId="12" fillId="2" borderId="0" xfId="0" applyFont="1" applyFill="1" applyAlignment="1">
      <alignment wrapText="1"/>
    </xf>
    <xf numFmtId="0" fontId="12" fillId="2" borderId="0" xfId="0" applyFont="1" applyFill="1"/>
    <xf numFmtId="0" fontId="2" fillId="2" borderId="0" xfId="0" applyFont="1" applyFill="1"/>
  </cellXfs>
  <cellStyles count="6">
    <cellStyle name="Normal" xfId="0" builtinId="0"/>
    <cellStyle name="Normal 2" xfId="2" xr:uid="{FCF78916-6C49-4A3A-9EF1-657544619204}"/>
    <cellStyle name="Normal 3" xfId="3" xr:uid="{C2396B77-CCCB-4605-AE5B-27ADD120BA76}"/>
    <cellStyle name="Normal 4" xfId="4" xr:uid="{35972F2E-FDF8-4ABE-B784-82D8B107FE22}"/>
    <cellStyle name="Normal 5" xfId="5" xr:uid="{F2F67AC7-4D57-4A3C-9092-83672F708FE4}"/>
    <cellStyle name="Percent" xfId="1" builtinId="5"/>
  </cellStyles>
  <dxfs count="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00BA6B"/>
      <color rgb="FF43B985"/>
      <color rgb="FFFFCCCC"/>
      <color rgb="FFFF0066"/>
      <color rgb="FFB2B2B4"/>
      <color rgb="FF5C99CF"/>
      <color rgb="FF00AC66"/>
      <color rgb="FF00BA6D"/>
      <color rgb="FF00BAC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he-I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8004099089207473E-2"/>
          <c:y val="0.12043097308003786"/>
          <c:w val="0.89337963108197138"/>
          <c:h val="0.73802481241889373"/>
        </c:manualLayout>
      </c:layout>
      <c:lineChart>
        <c:grouping val="standard"/>
        <c:varyColors val="0"/>
        <c:ser>
          <c:idx val="0"/>
          <c:order val="0"/>
          <c:tx>
            <c:strRef>
              <c:f>Charts!$B$1</c:f>
              <c:strCache>
                <c:ptCount val="1"/>
                <c:pt idx="0">
                  <c:v>Portfolio</c:v>
                </c:pt>
              </c:strCache>
            </c:strRef>
          </c:tx>
          <c:spPr>
            <a:ln w="22225" cap="rnd">
              <a:solidFill>
                <a:srgbClr val="43B985"/>
              </a:solidFill>
              <a:round/>
            </a:ln>
            <a:effectLst/>
          </c:spPr>
          <c:marker>
            <c:symbol val="none"/>
          </c:marker>
          <c:cat>
            <c:numRef>
              <c:f>Charts!$A$2:$A$503</c:f>
              <c:numCache>
                <c:formatCode>m/d/yyyy</c:formatCode>
                <c:ptCount val="502"/>
                <c:pt idx="0">
                  <c:v>44929</c:v>
                </c:pt>
                <c:pt idx="1">
                  <c:v>44930</c:v>
                </c:pt>
                <c:pt idx="2">
                  <c:v>44931</c:v>
                </c:pt>
                <c:pt idx="3">
                  <c:v>44932</c:v>
                </c:pt>
                <c:pt idx="4">
                  <c:v>44935</c:v>
                </c:pt>
                <c:pt idx="5">
                  <c:v>44936</c:v>
                </c:pt>
                <c:pt idx="6">
                  <c:v>44937</c:v>
                </c:pt>
                <c:pt idx="7">
                  <c:v>44938</c:v>
                </c:pt>
                <c:pt idx="8">
                  <c:v>44939</c:v>
                </c:pt>
                <c:pt idx="9">
                  <c:v>44943</c:v>
                </c:pt>
                <c:pt idx="10">
                  <c:v>44944</c:v>
                </c:pt>
                <c:pt idx="11">
                  <c:v>44945</c:v>
                </c:pt>
                <c:pt idx="12">
                  <c:v>44946</c:v>
                </c:pt>
                <c:pt idx="13">
                  <c:v>44949</c:v>
                </c:pt>
                <c:pt idx="14">
                  <c:v>44950</c:v>
                </c:pt>
                <c:pt idx="15">
                  <c:v>44951</c:v>
                </c:pt>
                <c:pt idx="16">
                  <c:v>44952</c:v>
                </c:pt>
                <c:pt idx="17">
                  <c:v>44953</c:v>
                </c:pt>
                <c:pt idx="18">
                  <c:v>44956</c:v>
                </c:pt>
                <c:pt idx="19">
                  <c:v>44957</c:v>
                </c:pt>
                <c:pt idx="20">
                  <c:v>44958</c:v>
                </c:pt>
                <c:pt idx="21">
                  <c:v>44959</c:v>
                </c:pt>
                <c:pt idx="22">
                  <c:v>44960</c:v>
                </c:pt>
                <c:pt idx="23">
                  <c:v>44963</c:v>
                </c:pt>
                <c:pt idx="24">
                  <c:v>44964</c:v>
                </c:pt>
                <c:pt idx="25">
                  <c:v>44965</c:v>
                </c:pt>
                <c:pt idx="26">
                  <c:v>44966</c:v>
                </c:pt>
                <c:pt idx="27">
                  <c:v>44967</c:v>
                </c:pt>
                <c:pt idx="28">
                  <c:v>44970</c:v>
                </c:pt>
                <c:pt idx="29">
                  <c:v>44971</c:v>
                </c:pt>
                <c:pt idx="30">
                  <c:v>44972</c:v>
                </c:pt>
                <c:pt idx="31">
                  <c:v>44973</c:v>
                </c:pt>
                <c:pt idx="32">
                  <c:v>44974</c:v>
                </c:pt>
                <c:pt idx="33">
                  <c:v>44978</c:v>
                </c:pt>
                <c:pt idx="34">
                  <c:v>44979</c:v>
                </c:pt>
                <c:pt idx="35">
                  <c:v>44980</c:v>
                </c:pt>
                <c:pt idx="36">
                  <c:v>44981</c:v>
                </c:pt>
                <c:pt idx="37">
                  <c:v>44984</c:v>
                </c:pt>
                <c:pt idx="38">
                  <c:v>44985</c:v>
                </c:pt>
                <c:pt idx="39">
                  <c:v>44986</c:v>
                </c:pt>
                <c:pt idx="40">
                  <c:v>44987</c:v>
                </c:pt>
                <c:pt idx="41">
                  <c:v>44988</c:v>
                </c:pt>
                <c:pt idx="42">
                  <c:v>44991</c:v>
                </c:pt>
                <c:pt idx="43">
                  <c:v>44992</c:v>
                </c:pt>
                <c:pt idx="44">
                  <c:v>44993</c:v>
                </c:pt>
                <c:pt idx="45">
                  <c:v>44994</c:v>
                </c:pt>
                <c:pt idx="46">
                  <c:v>44995</c:v>
                </c:pt>
                <c:pt idx="47">
                  <c:v>44998</c:v>
                </c:pt>
                <c:pt idx="48">
                  <c:v>44999</c:v>
                </c:pt>
                <c:pt idx="49">
                  <c:v>45000</c:v>
                </c:pt>
                <c:pt idx="50">
                  <c:v>45001</c:v>
                </c:pt>
                <c:pt idx="51">
                  <c:v>45002</c:v>
                </c:pt>
                <c:pt idx="52">
                  <c:v>45005</c:v>
                </c:pt>
                <c:pt idx="53">
                  <c:v>45006</c:v>
                </c:pt>
                <c:pt idx="54">
                  <c:v>45007</c:v>
                </c:pt>
                <c:pt idx="55">
                  <c:v>45008</c:v>
                </c:pt>
                <c:pt idx="56">
                  <c:v>45009</c:v>
                </c:pt>
                <c:pt idx="57">
                  <c:v>45012</c:v>
                </c:pt>
                <c:pt idx="58">
                  <c:v>45013</c:v>
                </c:pt>
                <c:pt idx="59">
                  <c:v>45014</c:v>
                </c:pt>
                <c:pt idx="60">
                  <c:v>45015</c:v>
                </c:pt>
                <c:pt idx="61">
                  <c:v>45016</c:v>
                </c:pt>
                <c:pt idx="62">
                  <c:v>45019</c:v>
                </c:pt>
                <c:pt idx="63">
                  <c:v>45020</c:v>
                </c:pt>
                <c:pt idx="64">
                  <c:v>45021</c:v>
                </c:pt>
                <c:pt idx="65">
                  <c:v>45022</c:v>
                </c:pt>
                <c:pt idx="66">
                  <c:v>45026</c:v>
                </c:pt>
                <c:pt idx="67">
                  <c:v>45027</c:v>
                </c:pt>
                <c:pt idx="68">
                  <c:v>45028</c:v>
                </c:pt>
                <c:pt idx="69">
                  <c:v>45029</c:v>
                </c:pt>
                <c:pt idx="70">
                  <c:v>45030</c:v>
                </c:pt>
                <c:pt idx="71">
                  <c:v>45033</c:v>
                </c:pt>
                <c:pt idx="72">
                  <c:v>45034</c:v>
                </c:pt>
                <c:pt idx="73">
                  <c:v>45035</c:v>
                </c:pt>
                <c:pt idx="74">
                  <c:v>45036</c:v>
                </c:pt>
                <c:pt idx="75">
                  <c:v>45037</c:v>
                </c:pt>
                <c:pt idx="76">
                  <c:v>45040</c:v>
                </c:pt>
                <c:pt idx="77">
                  <c:v>45041</c:v>
                </c:pt>
                <c:pt idx="78">
                  <c:v>45042</c:v>
                </c:pt>
                <c:pt idx="79">
                  <c:v>45043</c:v>
                </c:pt>
                <c:pt idx="80">
                  <c:v>45044</c:v>
                </c:pt>
                <c:pt idx="81">
                  <c:v>45047</c:v>
                </c:pt>
                <c:pt idx="82">
                  <c:v>45048</c:v>
                </c:pt>
                <c:pt idx="83">
                  <c:v>45049</c:v>
                </c:pt>
                <c:pt idx="84">
                  <c:v>45050</c:v>
                </c:pt>
                <c:pt idx="85">
                  <c:v>45051</c:v>
                </c:pt>
                <c:pt idx="86">
                  <c:v>45054</c:v>
                </c:pt>
                <c:pt idx="87">
                  <c:v>45055</c:v>
                </c:pt>
                <c:pt idx="88">
                  <c:v>45056</c:v>
                </c:pt>
                <c:pt idx="89">
                  <c:v>45057</c:v>
                </c:pt>
                <c:pt idx="90">
                  <c:v>45058</c:v>
                </c:pt>
                <c:pt idx="91">
                  <c:v>45061</c:v>
                </c:pt>
                <c:pt idx="92">
                  <c:v>45062</c:v>
                </c:pt>
                <c:pt idx="93">
                  <c:v>45063</c:v>
                </c:pt>
                <c:pt idx="94">
                  <c:v>45064</c:v>
                </c:pt>
                <c:pt idx="95">
                  <c:v>45065</c:v>
                </c:pt>
                <c:pt idx="96">
                  <c:v>45068</c:v>
                </c:pt>
                <c:pt idx="97">
                  <c:v>45069</c:v>
                </c:pt>
                <c:pt idx="98">
                  <c:v>45070</c:v>
                </c:pt>
                <c:pt idx="99">
                  <c:v>45071</c:v>
                </c:pt>
                <c:pt idx="100">
                  <c:v>45072</c:v>
                </c:pt>
                <c:pt idx="101">
                  <c:v>45076</c:v>
                </c:pt>
                <c:pt idx="102">
                  <c:v>45077</c:v>
                </c:pt>
                <c:pt idx="103">
                  <c:v>45078</c:v>
                </c:pt>
                <c:pt idx="104">
                  <c:v>45079</c:v>
                </c:pt>
                <c:pt idx="105">
                  <c:v>45082</c:v>
                </c:pt>
                <c:pt idx="106">
                  <c:v>45083</c:v>
                </c:pt>
                <c:pt idx="107">
                  <c:v>45084</c:v>
                </c:pt>
                <c:pt idx="108">
                  <c:v>45085</c:v>
                </c:pt>
                <c:pt idx="109">
                  <c:v>45086</c:v>
                </c:pt>
                <c:pt idx="110">
                  <c:v>45089</c:v>
                </c:pt>
                <c:pt idx="111">
                  <c:v>45090</c:v>
                </c:pt>
                <c:pt idx="112">
                  <c:v>45091</c:v>
                </c:pt>
                <c:pt idx="113">
                  <c:v>45092</c:v>
                </c:pt>
                <c:pt idx="114">
                  <c:v>45093</c:v>
                </c:pt>
                <c:pt idx="115">
                  <c:v>45097</c:v>
                </c:pt>
                <c:pt idx="116">
                  <c:v>45098</c:v>
                </c:pt>
                <c:pt idx="117">
                  <c:v>45099</c:v>
                </c:pt>
                <c:pt idx="118">
                  <c:v>45100</c:v>
                </c:pt>
                <c:pt idx="119">
                  <c:v>45103</c:v>
                </c:pt>
                <c:pt idx="120">
                  <c:v>45104</c:v>
                </c:pt>
                <c:pt idx="121">
                  <c:v>45105</c:v>
                </c:pt>
                <c:pt idx="122">
                  <c:v>45106</c:v>
                </c:pt>
                <c:pt idx="123">
                  <c:v>45107</c:v>
                </c:pt>
                <c:pt idx="124">
                  <c:v>45110</c:v>
                </c:pt>
                <c:pt idx="125">
                  <c:v>45112</c:v>
                </c:pt>
                <c:pt idx="126">
                  <c:v>45113</c:v>
                </c:pt>
                <c:pt idx="127">
                  <c:v>45114</c:v>
                </c:pt>
                <c:pt idx="128">
                  <c:v>45117</c:v>
                </c:pt>
                <c:pt idx="129">
                  <c:v>45118</c:v>
                </c:pt>
                <c:pt idx="130">
                  <c:v>45119</c:v>
                </c:pt>
                <c:pt idx="131">
                  <c:v>45120</c:v>
                </c:pt>
                <c:pt idx="132">
                  <c:v>45121</c:v>
                </c:pt>
                <c:pt idx="133">
                  <c:v>45124</c:v>
                </c:pt>
                <c:pt idx="134">
                  <c:v>45125</c:v>
                </c:pt>
                <c:pt idx="135">
                  <c:v>45126</c:v>
                </c:pt>
                <c:pt idx="136">
                  <c:v>45127</c:v>
                </c:pt>
                <c:pt idx="137">
                  <c:v>45128</c:v>
                </c:pt>
                <c:pt idx="138">
                  <c:v>45131</c:v>
                </c:pt>
                <c:pt idx="139">
                  <c:v>45132</c:v>
                </c:pt>
                <c:pt idx="140">
                  <c:v>45133</c:v>
                </c:pt>
                <c:pt idx="141">
                  <c:v>45134</c:v>
                </c:pt>
                <c:pt idx="142">
                  <c:v>45135</c:v>
                </c:pt>
                <c:pt idx="143">
                  <c:v>45138</c:v>
                </c:pt>
                <c:pt idx="144">
                  <c:v>45139</c:v>
                </c:pt>
                <c:pt idx="145">
                  <c:v>45140</c:v>
                </c:pt>
                <c:pt idx="146">
                  <c:v>45141</c:v>
                </c:pt>
                <c:pt idx="147">
                  <c:v>45142</c:v>
                </c:pt>
                <c:pt idx="148">
                  <c:v>45145</c:v>
                </c:pt>
                <c:pt idx="149">
                  <c:v>45146</c:v>
                </c:pt>
                <c:pt idx="150">
                  <c:v>45147</c:v>
                </c:pt>
                <c:pt idx="151">
                  <c:v>45148</c:v>
                </c:pt>
                <c:pt idx="152">
                  <c:v>45149</c:v>
                </c:pt>
                <c:pt idx="153">
                  <c:v>45152</c:v>
                </c:pt>
                <c:pt idx="154">
                  <c:v>45153</c:v>
                </c:pt>
                <c:pt idx="155">
                  <c:v>45154</c:v>
                </c:pt>
                <c:pt idx="156">
                  <c:v>45155</c:v>
                </c:pt>
                <c:pt idx="157">
                  <c:v>45156</c:v>
                </c:pt>
                <c:pt idx="158">
                  <c:v>45159</c:v>
                </c:pt>
                <c:pt idx="159">
                  <c:v>45160</c:v>
                </c:pt>
                <c:pt idx="160">
                  <c:v>45161</c:v>
                </c:pt>
                <c:pt idx="161">
                  <c:v>45162</c:v>
                </c:pt>
                <c:pt idx="162">
                  <c:v>45163</c:v>
                </c:pt>
                <c:pt idx="163">
                  <c:v>45166</c:v>
                </c:pt>
                <c:pt idx="164">
                  <c:v>45167</c:v>
                </c:pt>
                <c:pt idx="165">
                  <c:v>45168</c:v>
                </c:pt>
                <c:pt idx="166">
                  <c:v>45169</c:v>
                </c:pt>
                <c:pt idx="167">
                  <c:v>45170</c:v>
                </c:pt>
                <c:pt idx="168">
                  <c:v>45174</c:v>
                </c:pt>
                <c:pt idx="169">
                  <c:v>45175</c:v>
                </c:pt>
                <c:pt idx="170">
                  <c:v>45176</c:v>
                </c:pt>
                <c:pt idx="171">
                  <c:v>45177</c:v>
                </c:pt>
                <c:pt idx="172">
                  <c:v>45180</c:v>
                </c:pt>
                <c:pt idx="173">
                  <c:v>45181</c:v>
                </c:pt>
                <c:pt idx="174">
                  <c:v>45182</c:v>
                </c:pt>
                <c:pt idx="175">
                  <c:v>45183</c:v>
                </c:pt>
                <c:pt idx="176">
                  <c:v>45184</c:v>
                </c:pt>
                <c:pt idx="177">
                  <c:v>45187</c:v>
                </c:pt>
                <c:pt idx="178">
                  <c:v>45188</c:v>
                </c:pt>
                <c:pt idx="179">
                  <c:v>45189</c:v>
                </c:pt>
                <c:pt idx="180">
                  <c:v>45190</c:v>
                </c:pt>
                <c:pt idx="181">
                  <c:v>45191</c:v>
                </c:pt>
                <c:pt idx="182">
                  <c:v>45194</c:v>
                </c:pt>
                <c:pt idx="183">
                  <c:v>45195</c:v>
                </c:pt>
                <c:pt idx="184">
                  <c:v>45196</c:v>
                </c:pt>
                <c:pt idx="185">
                  <c:v>45197</c:v>
                </c:pt>
                <c:pt idx="186">
                  <c:v>45198</c:v>
                </c:pt>
                <c:pt idx="187">
                  <c:v>45201</c:v>
                </c:pt>
                <c:pt idx="188">
                  <c:v>45202</c:v>
                </c:pt>
                <c:pt idx="189">
                  <c:v>45203</c:v>
                </c:pt>
                <c:pt idx="190">
                  <c:v>45204</c:v>
                </c:pt>
                <c:pt idx="191">
                  <c:v>45205</c:v>
                </c:pt>
                <c:pt idx="192">
                  <c:v>45208</c:v>
                </c:pt>
                <c:pt idx="193">
                  <c:v>45209</c:v>
                </c:pt>
                <c:pt idx="194">
                  <c:v>45210</c:v>
                </c:pt>
                <c:pt idx="195">
                  <c:v>45211</c:v>
                </c:pt>
                <c:pt idx="196">
                  <c:v>45212</c:v>
                </c:pt>
                <c:pt idx="197">
                  <c:v>45215</c:v>
                </c:pt>
                <c:pt idx="198">
                  <c:v>45216</c:v>
                </c:pt>
                <c:pt idx="199">
                  <c:v>45217</c:v>
                </c:pt>
                <c:pt idx="200">
                  <c:v>45218</c:v>
                </c:pt>
                <c:pt idx="201">
                  <c:v>45219</c:v>
                </c:pt>
                <c:pt idx="202">
                  <c:v>45222</c:v>
                </c:pt>
                <c:pt idx="203">
                  <c:v>45223</c:v>
                </c:pt>
                <c:pt idx="204">
                  <c:v>45224</c:v>
                </c:pt>
                <c:pt idx="205">
                  <c:v>45225</c:v>
                </c:pt>
                <c:pt idx="206">
                  <c:v>45226</c:v>
                </c:pt>
                <c:pt idx="207">
                  <c:v>45229</c:v>
                </c:pt>
                <c:pt idx="208">
                  <c:v>45230</c:v>
                </c:pt>
                <c:pt idx="209">
                  <c:v>45231</c:v>
                </c:pt>
                <c:pt idx="210">
                  <c:v>45232</c:v>
                </c:pt>
                <c:pt idx="211">
                  <c:v>45233</c:v>
                </c:pt>
                <c:pt idx="212">
                  <c:v>45236</c:v>
                </c:pt>
                <c:pt idx="213">
                  <c:v>45237</c:v>
                </c:pt>
                <c:pt idx="214">
                  <c:v>45238</c:v>
                </c:pt>
                <c:pt idx="215">
                  <c:v>45239</c:v>
                </c:pt>
                <c:pt idx="216">
                  <c:v>45240</c:v>
                </c:pt>
                <c:pt idx="217">
                  <c:v>45243</c:v>
                </c:pt>
                <c:pt idx="218">
                  <c:v>45244</c:v>
                </c:pt>
                <c:pt idx="219">
                  <c:v>45245</c:v>
                </c:pt>
                <c:pt idx="220">
                  <c:v>45246</c:v>
                </c:pt>
                <c:pt idx="221">
                  <c:v>45247</c:v>
                </c:pt>
                <c:pt idx="222">
                  <c:v>45250</c:v>
                </c:pt>
                <c:pt idx="223">
                  <c:v>45251</c:v>
                </c:pt>
                <c:pt idx="224">
                  <c:v>45252</c:v>
                </c:pt>
                <c:pt idx="225">
                  <c:v>45254</c:v>
                </c:pt>
                <c:pt idx="226">
                  <c:v>45257</c:v>
                </c:pt>
                <c:pt idx="227">
                  <c:v>45258</c:v>
                </c:pt>
                <c:pt idx="228">
                  <c:v>45259</c:v>
                </c:pt>
                <c:pt idx="229">
                  <c:v>45260</c:v>
                </c:pt>
                <c:pt idx="230">
                  <c:v>45261</c:v>
                </c:pt>
                <c:pt idx="231">
                  <c:v>45264</c:v>
                </c:pt>
                <c:pt idx="232">
                  <c:v>45265</c:v>
                </c:pt>
                <c:pt idx="233">
                  <c:v>45266</c:v>
                </c:pt>
                <c:pt idx="234">
                  <c:v>45267</c:v>
                </c:pt>
                <c:pt idx="235">
                  <c:v>45268</c:v>
                </c:pt>
                <c:pt idx="236">
                  <c:v>45271</c:v>
                </c:pt>
                <c:pt idx="237">
                  <c:v>45272</c:v>
                </c:pt>
                <c:pt idx="238">
                  <c:v>45273</c:v>
                </c:pt>
                <c:pt idx="239">
                  <c:v>45274</c:v>
                </c:pt>
                <c:pt idx="240">
                  <c:v>45275</c:v>
                </c:pt>
                <c:pt idx="241">
                  <c:v>45278</c:v>
                </c:pt>
                <c:pt idx="242">
                  <c:v>45279</c:v>
                </c:pt>
                <c:pt idx="243">
                  <c:v>45280</c:v>
                </c:pt>
                <c:pt idx="244">
                  <c:v>45281</c:v>
                </c:pt>
                <c:pt idx="245">
                  <c:v>45282</c:v>
                </c:pt>
                <c:pt idx="246">
                  <c:v>45286</c:v>
                </c:pt>
                <c:pt idx="247">
                  <c:v>45287</c:v>
                </c:pt>
                <c:pt idx="248">
                  <c:v>45288</c:v>
                </c:pt>
                <c:pt idx="249">
                  <c:v>45289</c:v>
                </c:pt>
                <c:pt idx="250">
                  <c:v>45293</c:v>
                </c:pt>
                <c:pt idx="251">
                  <c:v>45294</c:v>
                </c:pt>
                <c:pt idx="252">
                  <c:v>45295</c:v>
                </c:pt>
                <c:pt idx="253">
                  <c:v>45296</c:v>
                </c:pt>
                <c:pt idx="254">
                  <c:v>45299</c:v>
                </c:pt>
                <c:pt idx="255">
                  <c:v>45300</c:v>
                </c:pt>
                <c:pt idx="256">
                  <c:v>45301</c:v>
                </c:pt>
                <c:pt idx="257">
                  <c:v>45302</c:v>
                </c:pt>
                <c:pt idx="258">
                  <c:v>45303</c:v>
                </c:pt>
                <c:pt idx="259">
                  <c:v>45307</c:v>
                </c:pt>
                <c:pt idx="260">
                  <c:v>45308</c:v>
                </c:pt>
                <c:pt idx="261">
                  <c:v>45309</c:v>
                </c:pt>
                <c:pt idx="262">
                  <c:v>45310</c:v>
                </c:pt>
                <c:pt idx="263">
                  <c:v>45313</c:v>
                </c:pt>
                <c:pt idx="264">
                  <c:v>45314</c:v>
                </c:pt>
                <c:pt idx="265">
                  <c:v>45315</c:v>
                </c:pt>
                <c:pt idx="266">
                  <c:v>45316</c:v>
                </c:pt>
                <c:pt idx="267">
                  <c:v>45317</c:v>
                </c:pt>
                <c:pt idx="268">
                  <c:v>45320</c:v>
                </c:pt>
                <c:pt idx="269">
                  <c:v>45321</c:v>
                </c:pt>
                <c:pt idx="270">
                  <c:v>45322</c:v>
                </c:pt>
                <c:pt idx="271">
                  <c:v>45323</c:v>
                </c:pt>
                <c:pt idx="272">
                  <c:v>45324</c:v>
                </c:pt>
                <c:pt idx="273">
                  <c:v>45327</c:v>
                </c:pt>
                <c:pt idx="274">
                  <c:v>45328</c:v>
                </c:pt>
                <c:pt idx="275">
                  <c:v>45329</c:v>
                </c:pt>
                <c:pt idx="276">
                  <c:v>45330</c:v>
                </c:pt>
                <c:pt idx="277">
                  <c:v>45331</c:v>
                </c:pt>
                <c:pt idx="278">
                  <c:v>45334</c:v>
                </c:pt>
                <c:pt idx="279">
                  <c:v>45335</c:v>
                </c:pt>
                <c:pt idx="280">
                  <c:v>45336</c:v>
                </c:pt>
                <c:pt idx="281">
                  <c:v>45337</c:v>
                </c:pt>
                <c:pt idx="282">
                  <c:v>45338</c:v>
                </c:pt>
                <c:pt idx="283">
                  <c:v>45342</c:v>
                </c:pt>
                <c:pt idx="284">
                  <c:v>45343</c:v>
                </c:pt>
                <c:pt idx="285">
                  <c:v>45344</c:v>
                </c:pt>
                <c:pt idx="286">
                  <c:v>45345</c:v>
                </c:pt>
                <c:pt idx="287">
                  <c:v>45348</c:v>
                </c:pt>
                <c:pt idx="288">
                  <c:v>45349</c:v>
                </c:pt>
                <c:pt idx="289">
                  <c:v>45350</c:v>
                </c:pt>
                <c:pt idx="290">
                  <c:v>45351</c:v>
                </c:pt>
                <c:pt idx="291">
                  <c:v>45352</c:v>
                </c:pt>
                <c:pt idx="292">
                  <c:v>45355</c:v>
                </c:pt>
                <c:pt idx="293">
                  <c:v>45356</c:v>
                </c:pt>
                <c:pt idx="294">
                  <c:v>45357</c:v>
                </c:pt>
                <c:pt idx="295">
                  <c:v>45358</c:v>
                </c:pt>
                <c:pt idx="296">
                  <c:v>45359</c:v>
                </c:pt>
                <c:pt idx="297">
                  <c:v>45362</c:v>
                </c:pt>
                <c:pt idx="298">
                  <c:v>45363</c:v>
                </c:pt>
                <c:pt idx="299">
                  <c:v>45364</c:v>
                </c:pt>
                <c:pt idx="300">
                  <c:v>45365</c:v>
                </c:pt>
                <c:pt idx="301">
                  <c:v>45366</c:v>
                </c:pt>
                <c:pt idx="302">
                  <c:v>45369</c:v>
                </c:pt>
                <c:pt idx="303">
                  <c:v>45370</c:v>
                </c:pt>
                <c:pt idx="304">
                  <c:v>45371</c:v>
                </c:pt>
                <c:pt idx="305">
                  <c:v>45372</c:v>
                </c:pt>
                <c:pt idx="306">
                  <c:v>45373</c:v>
                </c:pt>
                <c:pt idx="307">
                  <c:v>45376</c:v>
                </c:pt>
                <c:pt idx="308">
                  <c:v>45377</c:v>
                </c:pt>
                <c:pt idx="309">
                  <c:v>45378</c:v>
                </c:pt>
                <c:pt idx="310">
                  <c:v>45379</c:v>
                </c:pt>
                <c:pt idx="311">
                  <c:v>45383</c:v>
                </c:pt>
                <c:pt idx="312">
                  <c:v>45384</c:v>
                </c:pt>
                <c:pt idx="313">
                  <c:v>45385</c:v>
                </c:pt>
                <c:pt idx="314">
                  <c:v>45386</c:v>
                </c:pt>
                <c:pt idx="315">
                  <c:v>45387</c:v>
                </c:pt>
                <c:pt idx="316">
                  <c:v>45390</c:v>
                </c:pt>
                <c:pt idx="317">
                  <c:v>45391</c:v>
                </c:pt>
                <c:pt idx="318">
                  <c:v>45392</c:v>
                </c:pt>
                <c:pt idx="319">
                  <c:v>45393</c:v>
                </c:pt>
                <c:pt idx="320">
                  <c:v>45394</c:v>
                </c:pt>
                <c:pt idx="321">
                  <c:v>45397</c:v>
                </c:pt>
                <c:pt idx="322">
                  <c:v>45398</c:v>
                </c:pt>
                <c:pt idx="323">
                  <c:v>45399</c:v>
                </c:pt>
                <c:pt idx="324">
                  <c:v>45400</c:v>
                </c:pt>
                <c:pt idx="325">
                  <c:v>45401</c:v>
                </c:pt>
                <c:pt idx="326">
                  <c:v>45404</c:v>
                </c:pt>
                <c:pt idx="327">
                  <c:v>45405</c:v>
                </c:pt>
                <c:pt idx="328">
                  <c:v>45406</c:v>
                </c:pt>
                <c:pt idx="329">
                  <c:v>45407</c:v>
                </c:pt>
                <c:pt idx="330">
                  <c:v>45408</c:v>
                </c:pt>
                <c:pt idx="331">
                  <c:v>45411</c:v>
                </c:pt>
                <c:pt idx="332">
                  <c:v>45412</c:v>
                </c:pt>
                <c:pt idx="333">
                  <c:v>45413</c:v>
                </c:pt>
                <c:pt idx="334">
                  <c:v>45414</c:v>
                </c:pt>
                <c:pt idx="335">
                  <c:v>45415</c:v>
                </c:pt>
                <c:pt idx="336">
                  <c:v>45418</c:v>
                </c:pt>
                <c:pt idx="337">
                  <c:v>45419</c:v>
                </c:pt>
                <c:pt idx="338">
                  <c:v>45420</c:v>
                </c:pt>
                <c:pt idx="339">
                  <c:v>45421</c:v>
                </c:pt>
                <c:pt idx="340">
                  <c:v>45422</c:v>
                </c:pt>
                <c:pt idx="341">
                  <c:v>45425</c:v>
                </c:pt>
                <c:pt idx="342">
                  <c:v>45426</c:v>
                </c:pt>
                <c:pt idx="343">
                  <c:v>45427</c:v>
                </c:pt>
                <c:pt idx="344">
                  <c:v>45428</c:v>
                </c:pt>
                <c:pt idx="345">
                  <c:v>45429</c:v>
                </c:pt>
                <c:pt idx="346">
                  <c:v>45432</c:v>
                </c:pt>
                <c:pt idx="347">
                  <c:v>45433</c:v>
                </c:pt>
                <c:pt idx="348">
                  <c:v>45434</c:v>
                </c:pt>
                <c:pt idx="349">
                  <c:v>45435</c:v>
                </c:pt>
                <c:pt idx="350">
                  <c:v>45436</c:v>
                </c:pt>
                <c:pt idx="351">
                  <c:v>45440</c:v>
                </c:pt>
                <c:pt idx="352">
                  <c:v>45441</c:v>
                </c:pt>
                <c:pt idx="353">
                  <c:v>45442</c:v>
                </c:pt>
                <c:pt idx="354">
                  <c:v>45443</c:v>
                </c:pt>
                <c:pt idx="355">
                  <c:v>45446</c:v>
                </c:pt>
                <c:pt idx="356">
                  <c:v>45447</c:v>
                </c:pt>
                <c:pt idx="357">
                  <c:v>45448</c:v>
                </c:pt>
                <c:pt idx="358">
                  <c:v>45449</c:v>
                </c:pt>
                <c:pt idx="359">
                  <c:v>45450</c:v>
                </c:pt>
                <c:pt idx="360">
                  <c:v>45453</c:v>
                </c:pt>
                <c:pt idx="361">
                  <c:v>45454</c:v>
                </c:pt>
                <c:pt idx="362">
                  <c:v>45455</c:v>
                </c:pt>
                <c:pt idx="363">
                  <c:v>45456</c:v>
                </c:pt>
                <c:pt idx="364">
                  <c:v>45457</c:v>
                </c:pt>
                <c:pt idx="365">
                  <c:v>45460</c:v>
                </c:pt>
                <c:pt idx="366">
                  <c:v>45461</c:v>
                </c:pt>
                <c:pt idx="367">
                  <c:v>45463</c:v>
                </c:pt>
                <c:pt idx="368">
                  <c:v>45464</c:v>
                </c:pt>
                <c:pt idx="369">
                  <c:v>45467</c:v>
                </c:pt>
                <c:pt idx="370">
                  <c:v>45468</c:v>
                </c:pt>
                <c:pt idx="371">
                  <c:v>45469</c:v>
                </c:pt>
                <c:pt idx="372">
                  <c:v>45470</c:v>
                </c:pt>
                <c:pt idx="373">
                  <c:v>45471</c:v>
                </c:pt>
                <c:pt idx="374">
                  <c:v>45474</c:v>
                </c:pt>
                <c:pt idx="375">
                  <c:v>45475</c:v>
                </c:pt>
                <c:pt idx="376">
                  <c:v>45476</c:v>
                </c:pt>
                <c:pt idx="377">
                  <c:v>45478</c:v>
                </c:pt>
                <c:pt idx="378">
                  <c:v>45481</c:v>
                </c:pt>
                <c:pt idx="379">
                  <c:v>45482</c:v>
                </c:pt>
                <c:pt idx="380">
                  <c:v>45483</c:v>
                </c:pt>
                <c:pt idx="381">
                  <c:v>45484</c:v>
                </c:pt>
                <c:pt idx="382">
                  <c:v>45485</c:v>
                </c:pt>
                <c:pt idx="383">
                  <c:v>45488</c:v>
                </c:pt>
                <c:pt idx="384">
                  <c:v>45489</c:v>
                </c:pt>
                <c:pt idx="385">
                  <c:v>45490</c:v>
                </c:pt>
                <c:pt idx="386">
                  <c:v>45491</c:v>
                </c:pt>
                <c:pt idx="387">
                  <c:v>45492</c:v>
                </c:pt>
                <c:pt idx="388">
                  <c:v>45495</c:v>
                </c:pt>
                <c:pt idx="389">
                  <c:v>45496</c:v>
                </c:pt>
                <c:pt idx="390">
                  <c:v>45497</c:v>
                </c:pt>
                <c:pt idx="391">
                  <c:v>45498</c:v>
                </c:pt>
                <c:pt idx="392">
                  <c:v>45499</c:v>
                </c:pt>
                <c:pt idx="393">
                  <c:v>45502</c:v>
                </c:pt>
                <c:pt idx="394">
                  <c:v>45503</c:v>
                </c:pt>
                <c:pt idx="395">
                  <c:v>45504</c:v>
                </c:pt>
                <c:pt idx="396">
                  <c:v>45505</c:v>
                </c:pt>
                <c:pt idx="397">
                  <c:v>45506</c:v>
                </c:pt>
                <c:pt idx="398">
                  <c:v>45509</c:v>
                </c:pt>
                <c:pt idx="399">
                  <c:v>45510</c:v>
                </c:pt>
                <c:pt idx="400">
                  <c:v>45511</c:v>
                </c:pt>
                <c:pt idx="401">
                  <c:v>45512</c:v>
                </c:pt>
                <c:pt idx="402">
                  <c:v>45513</c:v>
                </c:pt>
                <c:pt idx="403">
                  <c:v>45516</c:v>
                </c:pt>
                <c:pt idx="404">
                  <c:v>45517</c:v>
                </c:pt>
                <c:pt idx="405">
                  <c:v>45518</c:v>
                </c:pt>
                <c:pt idx="406">
                  <c:v>45519</c:v>
                </c:pt>
                <c:pt idx="407">
                  <c:v>45520</c:v>
                </c:pt>
                <c:pt idx="408">
                  <c:v>45523</c:v>
                </c:pt>
                <c:pt idx="409">
                  <c:v>45524</c:v>
                </c:pt>
                <c:pt idx="410">
                  <c:v>45525</c:v>
                </c:pt>
                <c:pt idx="411">
                  <c:v>45526</c:v>
                </c:pt>
                <c:pt idx="412">
                  <c:v>45527</c:v>
                </c:pt>
                <c:pt idx="413">
                  <c:v>45530</c:v>
                </c:pt>
                <c:pt idx="414">
                  <c:v>45531</c:v>
                </c:pt>
                <c:pt idx="415">
                  <c:v>45532</c:v>
                </c:pt>
                <c:pt idx="416">
                  <c:v>45533</c:v>
                </c:pt>
                <c:pt idx="417">
                  <c:v>45534</c:v>
                </c:pt>
                <c:pt idx="418">
                  <c:v>45538</c:v>
                </c:pt>
                <c:pt idx="419">
                  <c:v>45539</c:v>
                </c:pt>
                <c:pt idx="420">
                  <c:v>45540</c:v>
                </c:pt>
                <c:pt idx="421">
                  <c:v>45541</c:v>
                </c:pt>
                <c:pt idx="422">
                  <c:v>45544</c:v>
                </c:pt>
                <c:pt idx="423">
                  <c:v>45545</c:v>
                </c:pt>
                <c:pt idx="424">
                  <c:v>45546</c:v>
                </c:pt>
                <c:pt idx="425">
                  <c:v>45547</c:v>
                </c:pt>
                <c:pt idx="426">
                  <c:v>45548</c:v>
                </c:pt>
                <c:pt idx="427">
                  <c:v>45551</c:v>
                </c:pt>
                <c:pt idx="428">
                  <c:v>45552</c:v>
                </c:pt>
                <c:pt idx="429">
                  <c:v>45553</c:v>
                </c:pt>
                <c:pt idx="430">
                  <c:v>45554</c:v>
                </c:pt>
                <c:pt idx="431">
                  <c:v>45555</c:v>
                </c:pt>
                <c:pt idx="432">
                  <c:v>45558</c:v>
                </c:pt>
                <c:pt idx="433">
                  <c:v>45559</c:v>
                </c:pt>
                <c:pt idx="434">
                  <c:v>45560</c:v>
                </c:pt>
                <c:pt idx="435">
                  <c:v>45561</c:v>
                </c:pt>
                <c:pt idx="436">
                  <c:v>45562</c:v>
                </c:pt>
                <c:pt idx="437">
                  <c:v>45565</c:v>
                </c:pt>
                <c:pt idx="438">
                  <c:v>45566</c:v>
                </c:pt>
                <c:pt idx="439">
                  <c:v>45567</c:v>
                </c:pt>
                <c:pt idx="440">
                  <c:v>45568</c:v>
                </c:pt>
                <c:pt idx="441">
                  <c:v>45569</c:v>
                </c:pt>
                <c:pt idx="442">
                  <c:v>45572</c:v>
                </c:pt>
                <c:pt idx="443">
                  <c:v>45573</c:v>
                </c:pt>
                <c:pt idx="444">
                  <c:v>45574</c:v>
                </c:pt>
                <c:pt idx="445">
                  <c:v>45575</c:v>
                </c:pt>
                <c:pt idx="446">
                  <c:v>45576</c:v>
                </c:pt>
                <c:pt idx="447">
                  <c:v>45579</c:v>
                </c:pt>
                <c:pt idx="448">
                  <c:v>45580</c:v>
                </c:pt>
                <c:pt idx="449">
                  <c:v>45581</c:v>
                </c:pt>
                <c:pt idx="450">
                  <c:v>45582</c:v>
                </c:pt>
                <c:pt idx="451">
                  <c:v>45583</c:v>
                </c:pt>
                <c:pt idx="452">
                  <c:v>45586</c:v>
                </c:pt>
                <c:pt idx="453">
                  <c:v>45587</c:v>
                </c:pt>
                <c:pt idx="454">
                  <c:v>45588</c:v>
                </c:pt>
                <c:pt idx="455">
                  <c:v>45589</c:v>
                </c:pt>
                <c:pt idx="456">
                  <c:v>45590</c:v>
                </c:pt>
                <c:pt idx="457">
                  <c:v>45593</c:v>
                </c:pt>
                <c:pt idx="458">
                  <c:v>45594</c:v>
                </c:pt>
                <c:pt idx="459">
                  <c:v>45595</c:v>
                </c:pt>
                <c:pt idx="460">
                  <c:v>45596</c:v>
                </c:pt>
                <c:pt idx="461">
                  <c:v>45597</c:v>
                </c:pt>
                <c:pt idx="462">
                  <c:v>45600</c:v>
                </c:pt>
                <c:pt idx="463">
                  <c:v>45601</c:v>
                </c:pt>
                <c:pt idx="464">
                  <c:v>45602</c:v>
                </c:pt>
                <c:pt idx="465">
                  <c:v>45603</c:v>
                </c:pt>
                <c:pt idx="466">
                  <c:v>45604</c:v>
                </c:pt>
                <c:pt idx="467">
                  <c:v>45607</c:v>
                </c:pt>
                <c:pt idx="468">
                  <c:v>45608</c:v>
                </c:pt>
                <c:pt idx="469">
                  <c:v>45609</c:v>
                </c:pt>
                <c:pt idx="470">
                  <c:v>45610</c:v>
                </c:pt>
                <c:pt idx="471">
                  <c:v>45611</c:v>
                </c:pt>
                <c:pt idx="472">
                  <c:v>45614</c:v>
                </c:pt>
                <c:pt idx="473">
                  <c:v>45615</c:v>
                </c:pt>
                <c:pt idx="474">
                  <c:v>45616</c:v>
                </c:pt>
                <c:pt idx="475">
                  <c:v>45617</c:v>
                </c:pt>
                <c:pt idx="476">
                  <c:v>45618</c:v>
                </c:pt>
                <c:pt idx="477">
                  <c:v>45621</c:v>
                </c:pt>
                <c:pt idx="478">
                  <c:v>45622</c:v>
                </c:pt>
                <c:pt idx="479">
                  <c:v>45623</c:v>
                </c:pt>
                <c:pt idx="480">
                  <c:v>45625</c:v>
                </c:pt>
                <c:pt idx="481">
                  <c:v>45628</c:v>
                </c:pt>
                <c:pt idx="482">
                  <c:v>45629</c:v>
                </c:pt>
                <c:pt idx="483">
                  <c:v>45630</c:v>
                </c:pt>
                <c:pt idx="484">
                  <c:v>45631</c:v>
                </c:pt>
                <c:pt idx="485">
                  <c:v>45632</c:v>
                </c:pt>
                <c:pt idx="486">
                  <c:v>45635</c:v>
                </c:pt>
                <c:pt idx="487">
                  <c:v>45636</c:v>
                </c:pt>
                <c:pt idx="488">
                  <c:v>45637</c:v>
                </c:pt>
                <c:pt idx="489">
                  <c:v>45638</c:v>
                </c:pt>
                <c:pt idx="490">
                  <c:v>45639</c:v>
                </c:pt>
                <c:pt idx="491">
                  <c:v>45642</c:v>
                </c:pt>
                <c:pt idx="492">
                  <c:v>45643</c:v>
                </c:pt>
                <c:pt idx="493">
                  <c:v>45644</c:v>
                </c:pt>
                <c:pt idx="494">
                  <c:v>45645</c:v>
                </c:pt>
                <c:pt idx="495">
                  <c:v>45646</c:v>
                </c:pt>
                <c:pt idx="496">
                  <c:v>45649</c:v>
                </c:pt>
                <c:pt idx="497">
                  <c:v>45650</c:v>
                </c:pt>
                <c:pt idx="498">
                  <c:v>45652</c:v>
                </c:pt>
                <c:pt idx="499">
                  <c:v>45653</c:v>
                </c:pt>
                <c:pt idx="500">
                  <c:v>45656</c:v>
                </c:pt>
                <c:pt idx="501">
                  <c:v>45657</c:v>
                </c:pt>
              </c:numCache>
            </c:numRef>
          </c:cat>
          <c:val>
            <c:numRef>
              <c:f>Charts!$B$2:$B$503</c:f>
              <c:numCache>
                <c:formatCode>0.00%</c:formatCode>
                <c:ptCount val="502"/>
                <c:pt idx="0">
                  <c:v>-4.0138642200000074E-2</c:v>
                </c:pt>
                <c:pt idx="1">
                  <c:v>-2.5951185699999768E-2</c:v>
                </c:pt>
                <c:pt idx="2">
                  <c:v>-3.5808509300000235E-2</c:v>
                </c:pt>
                <c:pt idx="3">
                  <c:v>-9.7679008000000067E-3</c:v>
                </c:pt>
                <c:pt idx="4">
                  <c:v>-1.0932510399999762E-2</c:v>
                </c:pt>
                <c:pt idx="5">
                  <c:v>-3.8361175000000136E-3</c:v>
                </c:pt>
                <c:pt idx="6">
                  <c:v>1.0984473199999956E-2</c:v>
                </c:pt>
                <c:pt idx="7">
                  <c:v>1.9759055400000003E-2</c:v>
                </c:pt>
                <c:pt idx="8">
                  <c:v>2.1807074100000046E-2</c:v>
                </c:pt>
                <c:pt idx="9">
                  <c:v>1.822850499999995E-2</c:v>
                </c:pt>
                <c:pt idx="10">
                  <c:v>2.0423006000001021E-3</c:v>
                </c:pt>
                <c:pt idx="11">
                  <c:v>3.0620159999994456E-4</c:v>
                </c:pt>
                <c:pt idx="12">
                  <c:v>2.0130062200000021E-2</c:v>
                </c:pt>
                <c:pt idx="13">
                  <c:v>3.3312782000000096E-2</c:v>
                </c:pt>
                <c:pt idx="14">
                  <c:v>3.0781767499999946E-2</c:v>
                </c:pt>
                <c:pt idx="15">
                  <c:v>3.2709562299999995E-2</c:v>
                </c:pt>
                <c:pt idx="16">
                  <c:v>4.3870399500000046E-2</c:v>
                </c:pt>
                <c:pt idx="17">
                  <c:v>4.4154816100000049E-2</c:v>
                </c:pt>
                <c:pt idx="18">
                  <c:v>3.0699920800000058E-2</c:v>
                </c:pt>
                <c:pt idx="19">
                  <c:v>4.9646759800000106E-2</c:v>
                </c:pt>
                <c:pt idx="20">
                  <c:v>6.6133768999999898E-2</c:v>
                </c:pt>
                <c:pt idx="21">
                  <c:v>7.611924229999989E-2</c:v>
                </c:pt>
                <c:pt idx="22">
                  <c:v>6.408917819999993E-2</c:v>
                </c:pt>
                <c:pt idx="23">
                  <c:v>5.5263165700000005E-2</c:v>
                </c:pt>
                <c:pt idx="24">
                  <c:v>6.6598158499999949E-2</c:v>
                </c:pt>
                <c:pt idx="25">
                  <c:v>5.9855013700000015E-2</c:v>
                </c:pt>
                <c:pt idx="26">
                  <c:v>5.3927032300000066E-2</c:v>
                </c:pt>
                <c:pt idx="27">
                  <c:v>5.1334685600000096E-2</c:v>
                </c:pt>
                <c:pt idx="28">
                  <c:v>6.4652396699999892E-2</c:v>
                </c:pt>
                <c:pt idx="29">
                  <c:v>6.6696865699999996E-2</c:v>
                </c:pt>
                <c:pt idx="30">
                  <c:v>6.8932384400000046E-2</c:v>
                </c:pt>
                <c:pt idx="31">
                  <c:v>5.4304016099999908E-2</c:v>
                </c:pt>
                <c:pt idx="32">
                  <c:v>4.7597626599999998E-2</c:v>
                </c:pt>
                <c:pt idx="33">
                  <c:v>2.7331967999999929E-2</c:v>
                </c:pt>
                <c:pt idx="34">
                  <c:v>2.5166388900000003E-2</c:v>
                </c:pt>
                <c:pt idx="35">
                  <c:v>3.5214218099999917E-2</c:v>
                </c:pt>
                <c:pt idx="36">
                  <c:v>2.1108397699999948E-2</c:v>
                </c:pt>
                <c:pt idx="37">
                  <c:v>2.4498649000000094E-2</c:v>
                </c:pt>
                <c:pt idx="38">
                  <c:v>2.0591659599999979E-2</c:v>
                </c:pt>
                <c:pt idx="39">
                  <c:v>1.6242830799999997E-2</c:v>
                </c:pt>
                <c:pt idx="40">
                  <c:v>2.6439027899999967E-2</c:v>
                </c:pt>
                <c:pt idx="41">
                  <c:v>4.0697237899999905E-2</c:v>
                </c:pt>
                <c:pt idx="42">
                  <c:v>4.0990946400000006E-2</c:v>
                </c:pt>
                <c:pt idx="43">
                  <c:v>2.8147769000000045E-2</c:v>
                </c:pt>
                <c:pt idx="44">
                  <c:v>3.591116130000005E-2</c:v>
                </c:pt>
                <c:pt idx="45">
                  <c:v>1.8357650700000061E-2</c:v>
                </c:pt>
                <c:pt idx="46">
                  <c:v>-1.5875010999999439E-3</c:v>
                </c:pt>
                <c:pt idx="47">
                  <c:v>-1.8602670999998683E-3</c:v>
                </c:pt>
                <c:pt idx="48">
                  <c:v>1.956877179999994E-2</c:v>
                </c:pt>
                <c:pt idx="49">
                  <c:v>1.057223219999992E-2</c:v>
                </c:pt>
                <c:pt idx="50">
                  <c:v>3.3436906599999983E-2</c:v>
                </c:pt>
                <c:pt idx="51">
                  <c:v>2.8133699100000076E-2</c:v>
                </c:pt>
                <c:pt idx="52">
                  <c:v>3.5300001299999995E-2</c:v>
                </c:pt>
                <c:pt idx="53">
                  <c:v>3.7357129499999919E-2</c:v>
                </c:pt>
                <c:pt idx="54">
                  <c:v>2.0837709300000062E-2</c:v>
                </c:pt>
                <c:pt idx="55">
                  <c:v>2.6263597900000102E-2</c:v>
                </c:pt>
                <c:pt idx="56">
                  <c:v>2.7976707599999928E-2</c:v>
                </c:pt>
                <c:pt idx="57">
                  <c:v>2.7001579700000056E-2</c:v>
                </c:pt>
                <c:pt idx="58">
                  <c:v>2.6238772699999968E-2</c:v>
                </c:pt>
                <c:pt idx="59">
                  <c:v>4.316643830000011E-2</c:v>
                </c:pt>
                <c:pt idx="60">
                  <c:v>5.1944339400000095E-2</c:v>
                </c:pt>
                <c:pt idx="61">
                  <c:v>6.7635788500000071E-2</c:v>
                </c:pt>
                <c:pt idx="62">
                  <c:v>6.8144677800000109E-2</c:v>
                </c:pt>
                <c:pt idx="63">
                  <c:v>6.2427140700000106E-2</c:v>
                </c:pt>
                <c:pt idx="64">
                  <c:v>5.6605124500000104E-2</c:v>
                </c:pt>
                <c:pt idx="65">
                  <c:v>5.9834716399999932E-2</c:v>
                </c:pt>
                <c:pt idx="66">
                  <c:v>6.4963628499999926E-2</c:v>
                </c:pt>
                <c:pt idx="67">
                  <c:v>6.4584264999999919E-2</c:v>
                </c:pt>
                <c:pt idx="68">
                  <c:v>6.1825267599999956E-2</c:v>
                </c:pt>
                <c:pt idx="69">
                  <c:v>7.3506228000000062E-2</c:v>
                </c:pt>
                <c:pt idx="70">
                  <c:v>6.7723353200001002E-2</c:v>
                </c:pt>
                <c:pt idx="71">
                  <c:v>7.2378943399999951E-2</c:v>
                </c:pt>
                <c:pt idx="72">
                  <c:v>7.5249576300000065E-2</c:v>
                </c:pt>
                <c:pt idx="73">
                  <c:v>7.6424805500000081E-2</c:v>
                </c:pt>
                <c:pt idx="74">
                  <c:v>7.1793160599999961E-2</c:v>
                </c:pt>
                <c:pt idx="75">
                  <c:v>7.5508981400000952E-2</c:v>
                </c:pt>
                <c:pt idx="76">
                  <c:v>7.2646521500000061E-2</c:v>
                </c:pt>
                <c:pt idx="77">
                  <c:v>5.4682258900000003E-2</c:v>
                </c:pt>
                <c:pt idx="78">
                  <c:v>5.3036364100000011E-2</c:v>
                </c:pt>
                <c:pt idx="79">
                  <c:v>7.3919746400000097E-2</c:v>
                </c:pt>
                <c:pt idx="80">
                  <c:v>8.4604040999999963E-2</c:v>
                </c:pt>
                <c:pt idx="81">
                  <c:v>8.3131263400000099E-2</c:v>
                </c:pt>
                <c:pt idx="82">
                  <c:v>7.474526530000003E-2</c:v>
                </c:pt>
                <c:pt idx="83">
                  <c:v>6.9230770499999927E-2</c:v>
                </c:pt>
                <c:pt idx="84">
                  <c:v>6.5820066999999982E-2</c:v>
                </c:pt>
                <c:pt idx="85">
                  <c:v>8.4441514699999942E-2</c:v>
                </c:pt>
                <c:pt idx="86">
                  <c:v>8.7164410299999995E-2</c:v>
                </c:pt>
                <c:pt idx="87">
                  <c:v>8.2159193499999894E-2</c:v>
                </c:pt>
                <c:pt idx="88">
                  <c:v>9.1564410699999987E-2</c:v>
                </c:pt>
                <c:pt idx="89">
                  <c:v>8.8131306900000039E-2</c:v>
                </c:pt>
                <c:pt idx="90">
                  <c:v>8.5948684199999903E-2</c:v>
                </c:pt>
                <c:pt idx="91">
                  <c:v>9.2449139399999991E-2</c:v>
                </c:pt>
                <c:pt idx="92">
                  <c:v>8.5947760800000994E-2</c:v>
                </c:pt>
                <c:pt idx="93">
                  <c:v>0.10097159200000005</c:v>
                </c:pt>
                <c:pt idx="94">
                  <c:v>0.11702663949999992</c:v>
                </c:pt>
                <c:pt idx="95">
                  <c:v>0.11215510619999991</c:v>
                </c:pt>
                <c:pt idx="96">
                  <c:v>0.10987415469999995</c:v>
                </c:pt>
                <c:pt idx="97">
                  <c:v>9.3216191800000958E-2</c:v>
                </c:pt>
                <c:pt idx="98">
                  <c:v>8.8848385399999952E-2</c:v>
                </c:pt>
                <c:pt idx="99">
                  <c:v>0.117467275200001</c:v>
                </c:pt>
                <c:pt idx="100">
                  <c:v>0.13026427790000006</c:v>
                </c:pt>
                <c:pt idx="101">
                  <c:v>0.13363046870000006</c:v>
                </c:pt>
                <c:pt idx="102">
                  <c:v>0.12248142789999994</c:v>
                </c:pt>
                <c:pt idx="103">
                  <c:v>0.13436490689999991</c:v>
                </c:pt>
                <c:pt idx="104">
                  <c:v>0.15013854009999994</c:v>
                </c:pt>
                <c:pt idx="105">
                  <c:v>0.15051222779999995</c:v>
                </c:pt>
                <c:pt idx="106">
                  <c:v>0.15457884319999993</c:v>
                </c:pt>
                <c:pt idx="107">
                  <c:v>0.14457085489999999</c:v>
                </c:pt>
                <c:pt idx="108">
                  <c:v>0.15244631250000107</c:v>
                </c:pt>
                <c:pt idx="109">
                  <c:v>0.15572448400000094</c:v>
                </c:pt>
                <c:pt idx="110">
                  <c:v>0.17042707470000007</c:v>
                </c:pt>
                <c:pt idx="111">
                  <c:v>0.17893009329999998</c:v>
                </c:pt>
                <c:pt idx="112">
                  <c:v>0.18853873490000006</c:v>
                </c:pt>
                <c:pt idx="113">
                  <c:v>0.19625545789999999</c:v>
                </c:pt>
                <c:pt idx="114">
                  <c:v>0.18697036889999996</c:v>
                </c:pt>
                <c:pt idx="115">
                  <c:v>0.18288558459999993</c:v>
                </c:pt>
                <c:pt idx="116">
                  <c:v>0.1725126777999999</c:v>
                </c:pt>
                <c:pt idx="117">
                  <c:v>0.1803899887</c:v>
                </c:pt>
                <c:pt idx="118">
                  <c:v>0.17161142540000096</c:v>
                </c:pt>
                <c:pt idx="119">
                  <c:v>0.16742122179999996</c:v>
                </c:pt>
                <c:pt idx="120">
                  <c:v>0.18989256399999999</c:v>
                </c:pt>
                <c:pt idx="121">
                  <c:v>0.19075747409999999</c:v>
                </c:pt>
                <c:pt idx="122">
                  <c:v>0.19573175840000001</c:v>
                </c:pt>
                <c:pt idx="123">
                  <c:v>0.21124479919999994</c:v>
                </c:pt>
                <c:pt idx="124">
                  <c:v>0.21117185360000001</c:v>
                </c:pt>
                <c:pt idx="125">
                  <c:v>0.20405782760000002</c:v>
                </c:pt>
                <c:pt idx="126">
                  <c:v>0.19402323189999993</c:v>
                </c:pt>
                <c:pt idx="127">
                  <c:v>0.19183312280000009</c:v>
                </c:pt>
                <c:pt idx="128">
                  <c:v>0.20030415340000096</c:v>
                </c:pt>
                <c:pt idx="129">
                  <c:v>0.20622759329999996</c:v>
                </c:pt>
                <c:pt idx="130">
                  <c:v>0.21763012249999991</c:v>
                </c:pt>
                <c:pt idx="131">
                  <c:v>0.23478145719999999</c:v>
                </c:pt>
                <c:pt idx="132">
                  <c:v>0.2360088734000001</c:v>
                </c:pt>
                <c:pt idx="133">
                  <c:v>0.24590344509999995</c:v>
                </c:pt>
                <c:pt idx="134">
                  <c:v>0.25495319589999998</c:v>
                </c:pt>
                <c:pt idx="135">
                  <c:v>0.25298661880000006</c:v>
                </c:pt>
                <c:pt idx="136">
                  <c:v>0.2367746101999999</c:v>
                </c:pt>
                <c:pt idx="137">
                  <c:v>0.23440728909999997</c:v>
                </c:pt>
                <c:pt idx="138">
                  <c:v>0.2351847346</c:v>
                </c:pt>
                <c:pt idx="139">
                  <c:v>0.24652505830000004</c:v>
                </c:pt>
                <c:pt idx="140">
                  <c:v>0.24186598430000106</c:v>
                </c:pt>
                <c:pt idx="141">
                  <c:v>0.23502751899999996</c:v>
                </c:pt>
                <c:pt idx="142">
                  <c:v>0.25166049839999993</c:v>
                </c:pt>
                <c:pt idx="143">
                  <c:v>0.25678899169999991</c:v>
                </c:pt>
                <c:pt idx="144">
                  <c:v>0.2547292002999999</c:v>
                </c:pt>
                <c:pt idx="145">
                  <c:v>0.2274481545</c:v>
                </c:pt>
                <c:pt idx="146">
                  <c:v>0.22615888399999995</c:v>
                </c:pt>
                <c:pt idx="147">
                  <c:v>0.22660574200000005</c:v>
                </c:pt>
                <c:pt idx="148">
                  <c:v>0.24319142599999899</c:v>
                </c:pt>
                <c:pt idx="149">
                  <c:v>0.23928798889999991</c:v>
                </c:pt>
                <c:pt idx="150">
                  <c:v>0.22653487429999997</c:v>
                </c:pt>
                <c:pt idx="151">
                  <c:v>0.22723826709999995</c:v>
                </c:pt>
                <c:pt idx="152">
                  <c:v>0.22085636330000002</c:v>
                </c:pt>
                <c:pt idx="153">
                  <c:v>0.23820819990000008</c:v>
                </c:pt>
                <c:pt idx="154">
                  <c:v>0.22702896319999999</c:v>
                </c:pt>
                <c:pt idx="155">
                  <c:v>0.21485738499999996</c:v>
                </c:pt>
                <c:pt idx="156">
                  <c:v>0.20319357280000006</c:v>
                </c:pt>
                <c:pt idx="157">
                  <c:v>0.20305951049999993</c:v>
                </c:pt>
                <c:pt idx="158">
                  <c:v>0.21733359199999991</c:v>
                </c:pt>
                <c:pt idx="159">
                  <c:v>0.21451633130000003</c:v>
                </c:pt>
                <c:pt idx="160">
                  <c:v>0.23434977259999989</c:v>
                </c:pt>
                <c:pt idx="161">
                  <c:v>0.21121449289999994</c:v>
                </c:pt>
                <c:pt idx="162">
                  <c:v>0.21940824720000007</c:v>
                </c:pt>
                <c:pt idx="163">
                  <c:v>0.22829323340000007</c:v>
                </c:pt>
                <c:pt idx="164">
                  <c:v>0.24974779590000007</c:v>
                </c:pt>
                <c:pt idx="165">
                  <c:v>0.25642449639999998</c:v>
                </c:pt>
                <c:pt idx="166">
                  <c:v>0.2580399525999999</c:v>
                </c:pt>
                <c:pt idx="167">
                  <c:v>0.2610141480999999</c:v>
                </c:pt>
                <c:pt idx="168">
                  <c:v>0.25515923629999993</c:v>
                </c:pt>
                <c:pt idx="169">
                  <c:v>0.24802188050000007</c:v>
                </c:pt>
                <c:pt idx="170">
                  <c:v>0.24280817840000002</c:v>
                </c:pt>
                <c:pt idx="171">
                  <c:v>0.24505934760000003</c:v>
                </c:pt>
                <c:pt idx="172">
                  <c:v>0.25156616260000009</c:v>
                </c:pt>
                <c:pt idx="173">
                  <c:v>0.23912605099999995</c:v>
                </c:pt>
                <c:pt idx="174">
                  <c:v>0.24028524650000005</c:v>
                </c:pt>
                <c:pt idx="175">
                  <c:v>0.2490497572999999</c:v>
                </c:pt>
                <c:pt idx="176">
                  <c:v>0.22785219029999992</c:v>
                </c:pt>
                <c:pt idx="177">
                  <c:v>0.23134008709999998</c:v>
                </c:pt>
                <c:pt idx="178">
                  <c:v>0.22563609830000009</c:v>
                </c:pt>
                <c:pt idx="179">
                  <c:v>0.21538796789999992</c:v>
                </c:pt>
                <c:pt idx="180">
                  <c:v>0.19361857420000006</c:v>
                </c:pt>
                <c:pt idx="181">
                  <c:v>0.19457324840000001</c:v>
                </c:pt>
                <c:pt idx="182">
                  <c:v>0.20325724510000009</c:v>
                </c:pt>
                <c:pt idx="183">
                  <c:v>0.18067891210000009</c:v>
                </c:pt>
                <c:pt idx="184">
                  <c:v>0.1858675594000001</c:v>
                </c:pt>
                <c:pt idx="185">
                  <c:v>0.19878975830000001</c:v>
                </c:pt>
                <c:pt idx="186">
                  <c:v>0.19939819089999999</c:v>
                </c:pt>
                <c:pt idx="187">
                  <c:v>0.20318857580000005</c:v>
                </c:pt>
                <c:pt idx="188">
                  <c:v>0.1804078738999999</c:v>
                </c:pt>
                <c:pt idx="189">
                  <c:v>0.19657915959999994</c:v>
                </c:pt>
                <c:pt idx="190">
                  <c:v>0.19637810830000002</c:v>
                </c:pt>
                <c:pt idx="191">
                  <c:v>0.21093135099999993</c:v>
                </c:pt>
                <c:pt idx="192">
                  <c:v>0.21623191780000006</c:v>
                </c:pt>
                <c:pt idx="193">
                  <c:v>0.22397241709999993</c:v>
                </c:pt>
                <c:pt idx="194">
                  <c:v>0.23252641209999991</c:v>
                </c:pt>
                <c:pt idx="195">
                  <c:v>0.22719042609999995</c:v>
                </c:pt>
                <c:pt idx="196">
                  <c:v>0.21136280220000003</c:v>
                </c:pt>
                <c:pt idx="197">
                  <c:v>0.22203708630000007</c:v>
                </c:pt>
                <c:pt idx="198">
                  <c:v>0.2209390604999999</c:v>
                </c:pt>
                <c:pt idx="199">
                  <c:v>0.19835854010000009</c:v>
                </c:pt>
                <c:pt idx="200">
                  <c:v>0.18760144859999994</c:v>
                </c:pt>
                <c:pt idx="201">
                  <c:v>0.17237011720000006</c:v>
                </c:pt>
                <c:pt idx="202">
                  <c:v>0.17378182879999993</c:v>
                </c:pt>
                <c:pt idx="203">
                  <c:v>0.18579481960000011</c:v>
                </c:pt>
                <c:pt idx="204">
                  <c:v>0.1600489249999999</c:v>
                </c:pt>
                <c:pt idx="205">
                  <c:v>0.14897243380000003</c:v>
                </c:pt>
                <c:pt idx="206">
                  <c:v>0.14985083639999996</c:v>
                </c:pt>
                <c:pt idx="207">
                  <c:v>0.16605687600000008</c:v>
                </c:pt>
                <c:pt idx="208">
                  <c:v>0.17413674610000007</c:v>
                </c:pt>
                <c:pt idx="209">
                  <c:v>0.19119584350000007</c:v>
                </c:pt>
                <c:pt idx="210">
                  <c:v>0.21111711590000004</c:v>
                </c:pt>
                <c:pt idx="211">
                  <c:v>0.2247086827</c:v>
                </c:pt>
                <c:pt idx="212">
                  <c:v>0.23451886099999997</c:v>
                </c:pt>
                <c:pt idx="213">
                  <c:v>0.24012626820000005</c:v>
                </c:pt>
                <c:pt idx="214">
                  <c:v>0.24998835769999994</c:v>
                </c:pt>
                <c:pt idx="215">
                  <c:v>0.23892178159999999</c:v>
                </c:pt>
                <c:pt idx="216">
                  <c:v>0.26663239939999994</c:v>
                </c:pt>
                <c:pt idx="217">
                  <c:v>0.2664550672999999</c:v>
                </c:pt>
                <c:pt idx="218">
                  <c:v>0.28939674360000001</c:v>
                </c:pt>
                <c:pt idx="219">
                  <c:v>0.28350894029999996</c:v>
                </c:pt>
                <c:pt idx="220">
                  <c:v>0.2875783663</c:v>
                </c:pt>
                <c:pt idx="221">
                  <c:v>0.28940749889999995</c:v>
                </c:pt>
                <c:pt idx="222">
                  <c:v>0.30296581389999999</c:v>
                </c:pt>
                <c:pt idx="223">
                  <c:v>0.29779774169999995</c:v>
                </c:pt>
                <c:pt idx="224">
                  <c:v>0.30235611169999999</c:v>
                </c:pt>
                <c:pt idx="225">
                  <c:v>0.30282444640000006</c:v>
                </c:pt>
                <c:pt idx="226">
                  <c:v>0.30058371190000011</c:v>
                </c:pt>
                <c:pt idx="227">
                  <c:v>0.29583755569999992</c:v>
                </c:pt>
                <c:pt idx="228">
                  <c:v>0.29720319329999989</c:v>
                </c:pt>
                <c:pt idx="229">
                  <c:v>0.30011911719999995</c:v>
                </c:pt>
                <c:pt idx="230">
                  <c:v>0.3073243604</c:v>
                </c:pt>
                <c:pt idx="231">
                  <c:v>0.29903735800000009</c:v>
                </c:pt>
                <c:pt idx="232">
                  <c:v>0.30093855400000002</c:v>
                </c:pt>
                <c:pt idx="233">
                  <c:v>0.2917186893999999</c:v>
                </c:pt>
                <c:pt idx="234">
                  <c:v>0.30524088319999998</c:v>
                </c:pt>
                <c:pt idx="235">
                  <c:v>0.31687689629999993</c:v>
                </c:pt>
                <c:pt idx="236">
                  <c:v>0.32758465920000002</c:v>
                </c:pt>
                <c:pt idx="237">
                  <c:v>0.34093659000000009</c:v>
                </c:pt>
                <c:pt idx="238">
                  <c:v>0.35509367699999994</c:v>
                </c:pt>
                <c:pt idx="239">
                  <c:v>0.35306028080000007</c:v>
                </c:pt>
                <c:pt idx="240">
                  <c:v>0.35855787810000006</c:v>
                </c:pt>
                <c:pt idx="241">
                  <c:v>0.36832049510000009</c:v>
                </c:pt>
                <c:pt idx="242">
                  <c:v>0.37187157430000095</c:v>
                </c:pt>
                <c:pt idx="243">
                  <c:v>0.34284311930000011</c:v>
                </c:pt>
                <c:pt idx="244">
                  <c:v>0.36178883260000005</c:v>
                </c:pt>
                <c:pt idx="245">
                  <c:v>0.36490127570000008</c:v>
                </c:pt>
                <c:pt idx="246">
                  <c:v>0.37427217340000007</c:v>
                </c:pt>
                <c:pt idx="247">
                  <c:v>0.37838278730000008</c:v>
                </c:pt>
                <c:pt idx="248">
                  <c:v>0.38075686330000003</c:v>
                </c:pt>
                <c:pt idx="249">
                  <c:v>0.37787720690000004</c:v>
                </c:pt>
                <c:pt idx="250">
                  <c:v>0.35867268330000002</c:v>
                </c:pt>
                <c:pt idx="251">
                  <c:v>0.34504933380000002</c:v>
                </c:pt>
                <c:pt idx="252">
                  <c:v>0.34098050400000002</c:v>
                </c:pt>
                <c:pt idx="253">
                  <c:v>0.34659024490000001</c:v>
                </c:pt>
                <c:pt idx="254">
                  <c:v>0.37519603069999996</c:v>
                </c:pt>
                <c:pt idx="255">
                  <c:v>0.37984315539999991</c:v>
                </c:pt>
                <c:pt idx="256">
                  <c:v>0.39317051389999991</c:v>
                </c:pt>
                <c:pt idx="257">
                  <c:v>0.39811468769999991</c:v>
                </c:pt>
                <c:pt idx="258">
                  <c:v>0.40059393720000003</c:v>
                </c:pt>
                <c:pt idx="259">
                  <c:v>0.40319688500000006</c:v>
                </c:pt>
                <c:pt idx="260">
                  <c:v>0.39450909990000005</c:v>
                </c:pt>
                <c:pt idx="261">
                  <c:v>0.41313450739999991</c:v>
                </c:pt>
                <c:pt idx="262">
                  <c:v>0.43772902680000003</c:v>
                </c:pt>
                <c:pt idx="263">
                  <c:v>0.43966980049999993</c:v>
                </c:pt>
                <c:pt idx="264">
                  <c:v>0.44011355209999992</c:v>
                </c:pt>
                <c:pt idx="265">
                  <c:v>0.44365237899999999</c:v>
                </c:pt>
                <c:pt idx="266">
                  <c:v>0.45086268309999999</c:v>
                </c:pt>
                <c:pt idx="267">
                  <c:v>0.44676484430000007</c:v>
                </c:pt>
                <c:pt idx="268">
                  <c:v>0.46050867030000009</c:v>
                </c:pt>
                <c:pt idx="269">
                  <c:v>0.45747921709999995</c:v>
                </c:pt>
                <c:pt idx="270">
                  <c:v>0.43476393599999996</c:v>
                </c:pt>
                <c:pt idx="271">
                  <c:v>0.45765359609999989</c:v>
                </c:pt>
                <c:pt idx="272">
                  <c:v>0.47751229849999999</c:v>
                </c:pt>
                <c:pt idx="273">
                  <c:v>0.48284839219999998</c:v>
                </c:pt>
                <c:pt idx="274">
                  <c:v>0.47608819570000005</c:v>
                </c:pt>
                <c:pt idx="275">
                  <c:v>0.49559438499999997</c:v>
                </c:pt>
                <c:pt idx="276">
                  <c:v>0.50075882569999997</c:v>
                </c:pt>
                <c:pt idx="277">
                  <c:v>0.5210608966000001</c:v>
                </c:pt>
                <c:pt idx="278">
                  <c:v>0.51332778530000089</c:v>
                </c:pt>
                <c:pt idx="279">
                  <c:v>0.49406968120000005</c:v>
                </c:pt>
                <c:pt idx="280">
                  <c:v>0.51997479399999991</c:v>
                </c:pt>
                <c:pt idx="281">
                  <c:v>0.51851527199999992</c:v>
                </c:pt>
                <c:pt idx="282">
                  <c:v>0.513422936</c:v>
                </c:pt>
                <c:pt idx="283">
                  <c:v>0.49367537699999997</c:v>
                </c:pt>
                <c:pt idx="284">
                  <c:v>0.49197132910000096</c:v>
                </c:pt>
                <c:pt idx="285">
                  <c:v>0.54655511329999995</c:v>
                </c:pt>
                <c:pt idx="286">
                  <c:v>0.53888759119999996</c:v>
                </c:pt>
                <c:pt idx="287">
                  <c:v>0.53744047070000001</c:v>
                </c:pt>
                <c:pt idx="288">
                  <c:v>0.53435566599999995</c:v>
                </c:pt>
                <c:pt idx="289">
                  <c:v>0.52978890640000098</c:v>
                </c:pt>
                <c:pt idx="290">
                  <c:v>0.54588914619999995</c:v>
                </c:pt>
                <c:pt idx="291">
                  <c:v>0.57159285889999989</c:v>
                </c:pt>
                <c:pt idx="292">
                  <c:v>0.57926378090000008</c:v>
                </c:pt>
                <c:pt idx="293">
                  <c:v>0.55774638380000008</c:v>
                </c:pt>
                <c:pt idx="294">
                  <c:v>0.57210390039999992</c:v>
                </c:pt>
                <c:pt idx="295">
                  <c:v>0.59907906779999998</c:v>
                </c:pt>
                <c:pt idx="296">
                  <c:v>0.57202012190000007</c:v>
                </c:pt>
                <c:pt idx="297">
                  <c:v>0.56241134910000001</c:v>
                </c:pt>
                <c:pt idx="298">
                  <c:v>0.58899767079999998</c:v>
                </c:pt>
                <c:pt idx="299">
                  <c:v>0.57802911849999994</c:v>
                </c:pt>
                <c:pt idx="300">
                  <c:v>0.57141750480000009</c:v>
                </c:pt>
                <c:pt idx="301">
                  <c:v>0.55622534049999994</c:v>
                </c:pt>
                <c:pt idx="302">
                  <c:v>0.56614947719999997</c:v>
                </c:pt>
                <c:pt idx="303">
                  <c:v>0.57635347769999989</c:v>
                </c:pt>
                <c:pt idx="304">
                  <c:v>0.59168208030000002</c:v>
                </c:pt>
                <c:pt idx="305">
                  <c:v>0.60589887750000004</c:v>
                </c:pt>
                <c:pt idx="306">
                  <c:v>0.60948471159999995</c:v>
                </c:pt>
                <c:pt idx="307">
                  <c:v>0.60487153999999999</c:v>
                </c:pt>
                <c:pt idx="308">
                  <c:v>0.60081191219999996</c:v>
                </c:pt>
                <c:pt idx="309">
                  <c:v>0.60643554109999998</c:v>
                </c:pt>
                <c:pt idx="310">
                  <c:v>0.60781477440000109</c:v>
                </c:pt>
                <c:pt idx="311">
                  <c:v>0.6032476056000009</c:v>
                </c:pt>
                <c:pt idx="312">
                  <c:v>0.5872415567</c:v>
                </c:pt>
                <c:pt idx="313">
                  <c:v>0.5983406227000001</c:v>
                </c:pt>
                <c:pt idx="314">
                  <c:v>0.56845099609999994</c:v>
                </c:pt>
                <c:pt idx="315">
                  <c:v>0.59772525939999999</c:v>
                </c:pt>
                <c:pt idx="316">
                  <c:v>0.5969959682999999</c:v>
                </c:pt>
                <c:pt idx="317">
                  <c:v>0.59469019349999996</c:v>
                </c:pt>
                <c:pt idx="318">
                  <c:v>0.58054854559999991</c:v>
                </c:pt>
                <c:pt idx="319">
                  <c:v>0.60093058920000009</c:v>
                </c:pt>
                <c:pt idx="320">
                  <c:v>0.57577597729999996</c:v>
                </c:pt>
                <c:pt idx="321">
                  <c:v>0.54758542620000106</c:v>
                </c:pt>
                <c:pt idx="322">
                  <c:v>0.54874050659999996</c:v>
                </c:pt>
                <c:pt idx="323">
                  <c:v>0.5291652296000009</c:v>
                </c:pt>
                <c:pt idx="324">
                  <c:v>0.51958005909999994</c:v>
                </c:pt>
                <c:pt idx="325">
                  <c:v>0.48891611899999998</c:v>
                </c:pt>
                <c:pt idx="326">
                  <c:v>0.5089385259000001</c:v>
                </c:pt>
                <c:pt idx="327">
                  <c:v>0.5410575219</c:v>
                </c:pt>
                <c:pt idx="328">
                  <c:v>0.53388329190000006</c:v>
                </c:pt>
                <c:pt idx="329">
                  <c:v>0.5399655966000001</c:v>
                </c:pt>
                <c:pt idx="330">
                  <c:v>0.56882528809999999</c:v>
                </c:pt>
                <c:pt idx="331">
                  <c:v>0.57346908989999901</c:v>
                </c:pt>
                <c:pt idx="332">
                  <c:v>0.54588373499999898</c:v>
                </c:pt>
                <c:pt idx="333">
                  <c:v>0.52764398859999995</c:v>
                </c:pt>
                <c:pt idx="334">
                  <c:v>0.54372685309999991</c:v>
                </c:pt>
                <c:pt idx="335">
                  <c:v>0.57142720530000002</c:v>
                </c:pt>
                <c:pt idx="336">
                  <c:v>0.59895078189999995</c:v>
                </c:pt>
                <c:pt idx="337">
                  <c:v>0.60170031179999994</c:v>
                </c:pt>
                <c:pt idx="338">
                  <c:v>0.6010839106000001</c:v>
                </c:pt>
                <c:pt idx="339">
                  <c:v>0.6090808567999999</c:v>
                </c:pt>
                <c:pt idx="340">
                  <c:v>0.61453744510000008</c:v>
                </c:pt>
                <c:pt idx="341">
                  <c:v>0.60711799059999993</c:v>
                </c:pt>
                <c:pt idx="342">
                  <c:v>0.61398043499999999</c:v>
                </c:pt>
                <c:pt idx="343">
                  <c:v>0.65243232840000109</c:v>
                </c:pt>
                <c:pt idx="344">
                  <c:v>0.64755827860000004</c:v>
                </c:pt>
                <c:pt idx="345">
                  <c:v>0.64635924229999997</c:v>
                </c:pt>
                <c:pt idx="346">
                  <c:v>0.65795706780000107</c:v>
                </c:pt>
                <c:pt idx="347">
                  <c:v>0.66519910239999991</c:v>
                </c:pt>
                <c:pt idx="348">
                  <c:v>0.66373402430000095</c:v>
                </c:pt>
                <c:pt idx="349">
                  <c:v>0.66288346819999999</c:v>
                </c:pt>
                <c:pt idx="350">
                  <c:v>0.6787628428000001</c:v>
                </c:pt>
                <c:pt idx="351">
                  <c:v>0.68807537559999998</c:v>
                </c:pt>
                <c:pt idx="352">
                  <c:v>0.67757102129999991</c:v>
                </c:pt>
                <c:pt idx="353">
                  <c:v>0.65342517489999996</c:v>
                </c:pt>
                <c:pt idx="354">
                  <c:v>0.6609991248</c:v>
                </c:pt>
                <c:pt idx="355">
                  <c:v>0.66715366290000011</c:v>
                </c:pt>
                <c:pt idx="356">
                  <c:v>0.67317839859999995</c:v>
                </c:pt>
                <c:pt idx="357">
                  <c:v>0.7126709524999999</c:v>
                </c:pt>
                <c:pt idx="358">
                  <c:v>0.71044239609999993</c:v>
                </c:pt>
                <c:pt idx="359">
                  <c:v>0.71029892230000002</c:v>
                </c:pt>
                <c:pt idx="360">
                  <c:v>0.72113833540000005</c:v>
                </c:pt>
                <c:pt idx="361">
                  <c:v>0.72363284989999999</c:v>
                </c:pt>
                <c:pt idx="362">
                  <c:v>0.74795846040000002</c:v>
                </c:pt>
                <c:pt idx="363">
                  <c:v>0.75899627200000008</c:v>
                </c:pt>
                <c:pt idx="364">
                  <c:v>0.76628540140000001</c:v>
                </c:pt>
                <c:pt idx="365">
                  <c:v>0.78278874199999993</c:v>
                </c:pt>
                <c:pt idx="366">
                  <c:v>0.7958198486000001</c:v>
                </c:pt>
                <c:pt idx="367">
                  <c:v>0.78310222430000009</c:v>
                </c:pt>
                <c:pt idx="368">
                  <c:v>0.77496130789999995</c:v>
                </c:pt>
                <c:pt idx="369">
                  <c:v>0.75634008920000007</c:v>
                </c:pt>
                <c:pt idx="370">
                  <c:v>0.77531288739999993</c:v>
                </c:pt>
                <c:pt idx="371">
                  <c:v>0.78415874579999989</c:v>
                </c:pt>
                <c:pt idx="372">
                  <c:v>0.78875693660000001</c:v>
                </c:pt>
                <c:pt idx="373">
                  <c:v>0.78341787780000005</c:v>
                </c:pt>
                <c:pt idx="374">
                  <c:v>0.78708708119999993</c:v>
                </c:pt>
                <c:pt idx="375">
                  <c:v>0.80229974830000006</c:v>
                </c:pt>
                <c:pt idx="376">
                  <c:v>0.81479091950000004</c:v>
                </c:pt>
                <c:pt idx="377">
                  <c:v>0.82690939340000003</c:v>
                </c:pt>
                <c:pt idx="378">
                  <c:v>0.83666616840000008</c:v>
                </c:pt>
                <c:pt idx="379">
                  <c:v>0.84300564569999992</c:v>
                </c:pt>
                <c:pt idx="380">
                  <c:v>0.86679798309999989</c:v>
                </c:pt>
                <c:pt idx="381">
                  <c:v>0.83690915990000003</c:v>
                </c:pt>
                <c:pt idx="382">
                  <c:v>0.84617605489999992</c:v>
                </c:pt>
                <c:pt idx="383">
                  <c:v>0.85002861289999898</c:v>
                </c:pt>
                <c:pt idx="384">
                  <c:v>0.85687461779999996</c:v>
                </c:pt>
                <c:pt idx="385">
                  <c:v>0.80049642709999991</c:v>
                </c:pt>
                <c:pt idx="386">
                  <c:v>0.78507367580000098</c:v>
                </c:pt>
                <c:pt idx="387">
                  <c:v>0.77158468330000107</c:v>
                </c:pt>
                <c:pt idx="388">
                  <c:v>0.80360680260000006</c:v>
                </c:pt>
                <c:pt idx="389">
                  <c:v>0.80845528670000011</c:v>
                </c:pt>
                <c:pt idx="390">
                  <c:v>0.74956837640000007</c:v>
                </c:pt>
                <c:pt idx="391">
                  <c:v>0.73293625919999994</c:v>
                </c:pt>
                <c:pt idx="392">
                  <c:v>0.7537647407000001</c:v>
                </c:pt>
                <c:pt idx="393">
                  <c:v>0.75468653099999994</c:v>
                </c:pt>
                <c:pt idx="394">
                  <c:v>0.72923763180000001</c:v>
                </c:pt>
                <c:pt idx="395">
                  <c:v>0.78084676360000005</c:v>
                </c:pt>
                <c:pt idx="396">
                  <c:v>0.73857588769999993</c:v>
                </c:pt>
                <c:pt idx="397">
                  <c:v>0.69480614780000005</c:v>
                </c:pt>
                <c:pt idx="398">
                  <c:v>0.64735507279999993</c:v>
                </c:pt>
                <c:pt idx="399">
                  <c:v>0.66861224379999995</c:v>
                </c:pt>
                <c:pt idx="400">
                  <c:v>0.64494203789999993</c:v>
                </c:pt>
                <c:pt idx="401">
                  <c:v>0.69651117229999993</c:v>
                </c:pt>
                <c:pt idx="402">
                  <c:v>0.70832284970000003</c:v>
                </c:pt>
                <c:pt idx="403">
                  <c:v>0.71833219190000097</c:v>
                </c:pt>
                <c:pt idx="404">
                  <c:v>0.75846542679999995</c:v>
                </c:pt>
                <c:pt idx="405">
                  <c:v>0.76826895390000005</c:v>
                </c:pt>
                <c:pt idx="406">
                  <c:v>0.80605694650000004</c:v>
                </c:pt>
                <c:pt idx="407">
                  <c:v>0.80911054800000004</c:v>
                </c:pt>
                <c:pt idx="408">
                  <c:v>0.83416881320000003</c:v>
                </c:pt>
                <c:pt idx="409">
                  <c:v>0.82988276389999993</c:v>
                </c:pt>
                <c:pt idx="410">
                  <c:v>0.83986044080000011</c:v>
                </c:pt>
                <c:pt idx="411">
                  <c:v>0.81959889780000106</c:v>
                </c:pt>
                <c:pt idx="412">
                  <c:v>0.84845630989999998</c:v>
                </c:pt>
                <c:pt idx="413">
                  <c:v>0.835413709</c:v>
                </c:pt>
                <c:pt idx="414">
                  <c:v>0.84381130579999897</c:v>
                </c:pt>
                <c:pt idx="415">
                  <c:v>0.83219365870000006</c:v>
                </c:pt>
                <c:pt idx="416">
                  <c:v>0.82641952630000004</c:v>
                </c:pt>
                <c:pt idx="417">
                  <c:v>0.85014556069999991</c:v>
                </c:pt>
                <c:pt idx="418">
                  <c:v>0.80081560219999992</c:v>
                </c:pt>
                <c:pt idx="419">
                  <c:v>0.79898903900000096</c:v>
                </c:pt>
                <c:pt idx="420">
                  <c:v>0.78841249030000093</c:v>
                </c:pt>
                <c:pt idx="421">
                  <c:v>0.75453364350000096</c:v>
                </c:pt>
                <c:pt idx="422">
                  <c:v>0.77700543940000011</c:v>
                </c:pt>
                <c:pt idx="423">
                  <c:v>0.79155713800000105</c:v>
                </c:pt>
                <c:pt idx="424">
                  <c:v>0.82113176960000001</c:v>
                </c:pt>
                <c:pt idx="425">
                  <c:v>0.83802980370000002</c:v>
                </c:pt>
                <c:pt idx="426">
                  <c:v>0.8534258683</c:v>
                </c:pt>
                <c:pt idx="427">
                  <c:v>0.85468293910000104</c:v>
                </c:pt>
                <c:pt idx="428">
                  <c:v>0.85355798039999997</c:v>
                </c:pt>
                <c:pt idx="429">
                  <c:v>0.84935542499999994</c:v>
                </c:pt>
                <c:pt idx="430">
                  <c:v>0.88307447440000009</c:v>
                </c:pt>
                <c:pt idx="431">
                  <c:v>0.87267389930000094</c:v>
                </c:pt>
                <c:pt idx="432">
                  <c:v>0.88467128639999992</c:v>
                </c:pt>
                <c:pt idx="433">
                  <c:v>0.89106234499999992</c:v>
                </c:pt>
                <c:pt idx="434">
                  <c:v>0.89392828049999995</c:v>
                </c:pt>
                <c:pt idx="435">
                  <c:v>0.90018634599999992</c:v>
                </c:pt>
                <c:pt idx="436">
                  <c:v>0.88920194739999991</c:v>
                </c:pt>
                <c:pt idx="437">
                  <c:v>0.90003057199999992</c:v>
                </c:pt>
                <c:pt idx="438">
                  <c:v>0.87628355539999991</c:v>
                </c:pt>
                <c:pt idx="439">
                  <c:v>0.8789232332000001</c:v>
                </c:pt>
                <c:pt idx="440">
                  <c:v>0.87486323929999998</c:v>
                </c:pt>
                <c:pt idx="441">
                  <c:v>0.8949055400999999</c:v>
                </c:pt>
                <c:pt idx="442">
                  <c:v>0.87855544860000001</c:v>
                </c:pt>
                <c:pt idx="443">
                  <c:v>0.90134905180000002</c:v>
                </c:pt>
                <c:pt idx="444">
                  <c:v>0.91741740819999995</c:v>
                </c:pt>
                <c:pt idx="445">
                  <c:v>0.90708206350000009</c:v>
                </c:pt>
                <c:pt idx="446">
                  <c:v>0.92511987889999991</c:v>
                </c:pt>
                <c:pt idx="447">
                  <c:v>0.94164052509999996</c:v>
                </c:pt>
                <c:pt idx="448">
                  <c:v>0.9167139379</c:v>
                </c:pt>
                <c:pt idx="449">
                  <c:v>0.92516506119999997</c:v>
                </c:pt>
                <c:pt idx="450">
                  <c:v>0.92655428700000098</c:v>
                </c:pt>
                <c:pt idx="451">
                  <c:v>0.93461721899999994</c:v>
                </c:pt>
                <c:pt idx="452">
                  <c:v>0.93422695570000003</c:v>
                </c:pt>
                <c:pt idx="453">
                  <c:v>0.93513191110000093</c:v>
                </c:pt>
                <c:pt idx="454">
                  <c:v>0.92095054239999996</c:v>
                </c:pt>
                <c:pt idx="455">
                  <c:v>0.92745535380000099</c:v>
                </c:pt>
                <c:pt idx="456">
                  <c:v>0.92438423330000097</c:v>
                </c:pt>
                <c:pt idx="457">
                  <c:v>0.9297926995000001</c:v>
                </c:pt>
                <c:pt idx="458">
                  <c:v>0.95108646840000111</c:v>
                </c:pt>
                <c:pt idx="459">
                  <c:v>0.93479086780000009</c:v>
                </c:pt>
                <c:pt idx="460">
                  <c:v>0.90031197980000011</c:v>
                </c:pt>
                <c:pt idx="461">
                  <c:v>0.90548351240000002</c:v>
                </c:pt>
                <c:pt idx="462">
                  <c:v>0.90226873319999989</c:v>
                </c:pt>
                <c:pt idx="463">
                  <c:v>0.93536954569999997</c:v>
                </c:pt>
                <c:pt idx="464">
                  <c:v>0.97129116800000004</c:v>
                </c:pt>
                <c:pt idx="465">
                  <c:v>0.99809490619999996</c:v>
                </c:pt>
                <c:pt idx="466">
                  <c:v>1.0112461011999998</c:v>
                </c:pt>
                <c:pt idx="467">
                  <c:v>1.0091936746000001</c:v>
                </c:pt>
                <c:pt idx="468">
                  <c:v>0.99977946470000001</c:v>
                </c:pt>
                <c:pt idx="469">
                  <c:v>0.99864397780000091</c:v>
                </c:pt>
                <c:pt idx="470">
                  <c:v>0.97692123550000098</c:v>
                </c:pt>
                <c:pt idx="471">
                  <c:v>0.94585813260000107</c:v>
                </c:pt>
                <c:pt idx="472">
                  <c:v>0.95255263460000106</c:v>
                </c:pt>
                <c:pt idx="473">
                  <c:v>0.96651743049999994</c:v>
                </c:pt>
                <c:pt idx="474">
                  <c:v>0.96421317120000105</c:v>
                </c:pt>
                <c:pt idx="475">
                  <c:v>0.97765274470000096</c:v>
                </c:pt>
                <c:pt idx="476">
                  <c:v>0.98119581789999999</c:v>
                </c:pt>
                <c:pt idx="477">
                  <c:v>0.98368142650000001</c:v>
                </c:pt>
                <c:pt idx="478">
                  <c:v>1.0024205433</c:v>
                </c:pt>
                <c:pt idx="479">
                  <c:v>0.99261288759999999</c:v>
                </c:pt>
                <c:pt idx="480">
                  <c:v>1.003999031899999</c:v>
                </c:pt>
                <c:pt idx="481">
                  <c:v>1.0089171105000001</c:v>
                </c:pt>
                <c:pt idx="482">
                  <c:v>1.0080585459</c:v>
                </c:pt>
                <c:pt idx="483">
                  <c:v>1.0263334116</c:v>
                </c:pt>
                <c:pt idx="484">
                  <c:v>1.0181849290999998</c:v>
                </c:pt>
                <c:pt idx="485">
                  <c:v>1.0222378553000011</c:v>
                </c:pt>
                <c:pt idx="486">
                  <c:v>1.0010321226999999</c:v>
                </c:pt>
                <c:pt idx="487">
                  <c:v>0.99158228260000003</c:v>
                </c:pt>
                <c:pt idx="488">
                  <c:v>1.0142709501999998</c:v>
                </c:pt>
                <c:pt idx="489">
                  <c:v>0.99997389889999999</c:v>
                </c:pt>
                <c:pt idx="490">
                  <c:v>1.0024566219</c:v>
                </c:pt>
                <c:pt idx="491">
                  <c:v>1.0126548191000002</c:v>
                </c:pt>
                <c:pt idx="492">
                  <c:v>0.99848405270000007</c:v>
                </c:pt>
                <c:pt idx="493">
                  <c:v>0.93336360049999989</c:v>
                </c:pt>
                <c:pt idx="494">
                  <c:v>0.93092158500000011</c:v>
                </c:pt>
                <c:pt idx="495">
                  <c:v>0.95710086529999994</c:v>
                </c:pt>
                <c:pt idx="496">
                  <c:v>0.97399784880000007</c:v>
                </c:pt>
                <c:pt idx="497">
                  <c:v>0.99636412130000096</c:v>
                </c:pt>
                <c:pt idx="498">
                  <c:v>0.99610810600000099</c:v>
                </c:pt>
                <c:pt idx="499">
                  <c:v>0.97430656850000008</c:v>
                </c:pt>
                <c:pt idx="500">
                  <c:v>0.9541767834999999</c:v>
                </c:pt>
                <c:pt idx="501">
                  <c:v>0.94636743249999999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AAA-4C0A-91D3-84AD27D46A9C}"/>
            </c:ext>
          </c:extLst>
        </c:ser>
        <c:ser>
          <c:idx val="1"/>
          <c:order val="1"/>
          <c:tx>
            <c:strRef>
              <c:f>Charts!$C$1</c:f>
              <c:strCache>
                <c:ptCount val="1"/>
                <c:pt idx="0">
                  <c:v>spy</c:v>
                </c:pt>
              </c:strCache>
            </c:strRef>
          </c:tx>
          <c:spPr>
            <a:ln w="22225" cap="rnd">
              <a:solidFill>
                <a:srgbClr val="B2B2B4"/>
              </a:solidFill>
              <a:round/>
            </a:ln>
            <a:effectLst/>
          </c:spPr>
          <c:marker>
            <c:symbol val="none"/>
          </c:marker>
          <c:cat>
            <c:numRef>
              <c:f>Charts!$A$2:$A$503</c:f>
              <c:numCache>
                <c:formatCode>m/d/yyyy</c:formatCode>
                <c:ptCount val="502"/>
                <c:pt idx="0">
                  <c:v>44929</c:v>
                </c:pt>
                <c:pt idx="1">
                  <c:v>44930</c:v>
                </c:pt>
                <c:pt idx="2">
                  <c:v>44931</c:v>
                </c:pt>
                <c:pt idx="3">
                  <c:v>44932</c:v>
                </c:pt>
                <c:pt idx="4">
                  <c:v>44935</c:v>
                </c:pt>
                <c:pt idx="5">
                  <c:v>44936</c:v>
                </c:pt>
                <c:pt idx="6">
                  <c:v>44937</c:v>
                </c:pt>
                <c:pt idx="7">
                  <c:v>44938</c:v>
                </c:pt>
                <c:pt idx="8">
                  <c:v>44939</c:v>
                </c:pt>
                <c:pt idx="9">
                  <c:v>44943</c:v>
                </c:pt>
                <c:pt idx="10">
                  <c:v>44944</c:v>
                </c:pt>
                <c:pt idx="11">
                  <c:v>44945</c:v>
                </c:pt>
                <c:pt idx="12">
                  <c:v>44946</c:v>
                </c:pt>
                <c:pt idx="13">
                  <c:v>44949</c:v>
                </c:pt>
                <c:pt idx="14">
                  <c:v>44950</c:v>
                </c:pt>
                <c:pt idx="15">
                  <c:v>44951</c:v>
                </c:pt>
                <c:pt idx="16">
                  <c:v>44952</c:v>
                </c:pt>
                <c:pt idx="17">
                  <c:v>44953</c:v>
                </c:pt>
                <c:pt idx="18">
                  <c:v>44956</c:v>
                </c:pt>
                <c:pt idx="19">
                  <c:v>44957</c:v>
                </c:pt>
                <c:pt idx="20">
                  <c:v>44958</c:v>
                </c:pt>
                <c:pt idx="21">
                  <c:v>44959</c:v>
                </c:pt>
                <c:pt idx="22">
                  <c:v>44960</c:v>
                </c:pt>
                <c:pt idx="23">
                  <c:v>44963</c:v>
                </c:pt>
                <c:pt idx="24">
                  <c:v>44964</c:v>
                </c:pt>
                <c:pt idx="25">
                  <c:v>44965</c:v>
                </c:pt>
                <c:pt idx="26">
                  <c:v>44966</c:v>
                </c:pt>
                <c:pt idx="27">
                  <c:v>44967</c:v>
                </c:pt>
                <c:pt idx="28">
                  <c:v>44970</c:v>
                </c:pt>
                <c:pt idx="29">
                  <c:v>44971</c:v>
                </c:pt>
                <c:pt idx="30">
                  <c:v>44972</c:v>
                </c:pt>
                <c:pt idx="31">
                  <c:v>44973</c:v>
                </c:pt>
                <c:pt idx="32">
                  <c:v>44974</c:v>
                </c:pt>
                <c:pt idx="33">
                  <c:v>44978</c:v>
                </c:pt>
                <c:pt idx="34">
                  <c:v>44979</c:v>
                </c:pt>
                <c:pt idx="35">
                  <c:v>44980</c:v>
                </c:pt>
                <c:pt idx="36">
                  <c:v>44981</c:v>
                </c:pt>
                <c:pt idx="37">
                  <c:v>44984</c:v>
                </c:pt>
                <c:pt idx="38">
                  <c:v>44985</c:v>
                </c:pt>
                <c:pt idx="39">
                  <c:v>44986</c:v>
                </c:pt>
                <c:pt idx="40">
                  <c:v>44987</c:v>
                </c:pt>
                <c:pt idx="41">
                  <c:v>44988</c:v>
                </c:pt>
                <c:pt idx="42">
                  <c:v>44991</c:v>
                </c:pt>
                <c:pt idx="43">
                  <c:v>44992</c:v>
                </c:pt>
                <c:pt idx="44">
                  <c:v>44993</c:v>
                </c:pt>
                <c:pt idx="45">
                  <c:v>44994</c:v>
                </c:pt>
                <c:pt idx="46">
                  <c:v>44995</c:v>
                </c:pt>
                <c:pt idx="47">
                  <c:v>44998</c:v>
                </c:pt>
                <c:pt idx="48">
                  <c:v>44999</c:v>
                </c:pt>
                <c:pt idx="49">
                  <c:v>45000</c:v>
                </c:pt>
                <c:pt idx="50">
                  <c:v>45001</c:v>
                </c:pt>
                <c:pt idx="51">
                  <c:v>45002</c:v>
                </c:pt>
                <c:pt idx="52">
                  <c:v>45005</c:v>
                </c:pt>
                <c:pt idx="53">
                  <c:v>45006</c:v>
                </c:pt>
                <c:pt idx="54">
                  <c:v>45007</c:v>
                </c:pt>
                <c:pt idx="55">
                  <c:v>45008</c:v>
                </c:pt>
                <c:pt idx="56">
                  <c:v>45009</c:v>
                </c:pt>
                <c:pt idx="57">
                  <c:v>45012</c:v>
                </c:pt>
                <c:pt idx="58">
                  <c:v>45013</c:v>
                </c:pt>
                <c:pt idx="59">
                  <c:v>45014</c:v>
                </c:pt>
                <c:pt idx="60">
                  <c:v>45015</c:v>
                </c:pt>
                <c:pt idx="61">
                  <c:v>45016</c:v>
                </c:pt>
                <c:pt idx="62">
                  <c:v>45019</c:v>
                </c:pt>
                <c:pt idx="63">
                  <c:v>45020</c:v>
                </c:pt>
                <c:pt idx="64">
                  <c:v>45021</c:v>
                </c:pt>
                <c:pt idx="65">
                  <c:v>45022</c:v>
                </c:pt>
                <c:pt idx="66">
                  <c:v>45026</c:v>
                </c:pt>
                <c:pt idx="67">
                  <c:v>45027</c:v>
                </c:pt>
                <c:pt idx="68">
                  <c:v>45028</c:v>
                </c:pt>
                <c:pt idx="69">
                  <c:v>45029</c:v>
                </c:pt>
                <c:pt idx="70">
                  <c:v>45030</c:v>
                </c:pt>
                <c:pt idx="71">
                  <c:v>45033</c:v>
                </c:pt>
                <c:pt idx="72">
                  <c:v>45034</c:v>
                </c:pt>
                <c:pt idx="73">
                  <c:v>45035</c:v>
                </c:pt>
                <c:pt idx="74">
                  <c:v>45036</c:v>
                </c:pt>
                <c:pt idx="75">
                  <c:v>45037</c:v>
                </c:pt>
                <c:pt idx="76">
                  <c:v>45040</c:v>
                </c:pt>
                <c:pt idx="77">
                  <c:v>45041</c:v>
                </c:pt>
                <c:pt idx="78">
                  <c:v>45042</c:v>
                </c:pt>
                <c:pt idx="79">
                  <c:v>45043</c:v>
                </c:pt>
                <c:pt idx="80">
                  <c:v>45044</c:v>
                </c:pt>
                <c:pt idx="81">
                  <c:v>45047</c:v>
                </c:pt>
                <c:pt idx="82">
                  <c:v>45048</c:v>
                </c:pt>
                <c:pt idx="83">
                  <c:v>45049</c:v>
                </c:pt>
                <c:pt idx="84">
                  <c:v>45050</c:v>
                </c:pt>
                <c:pt idx="85">
                  <c:v>45051</c:v>
                </c:pt>
                <c:pt idx="86">
                  <c:v>45054</c:v>
                </c:pt>
                <c:pt idx="87">
                  <c:v>45055</c:v>
                </c:pt>
                <c:pt idx="88">
                  <c:v>45056</c:v>
                </c:pt>
                <c:pt idx="89">
                  <c:v>45057</c:v>
                </c:pt>
                <c:pt idx="90">
                  <c:v>45058</c:v>
                </c:pt>
                <c:pt idx="91">
                  <c:v>45061</c:v>
                </c:pt>
                <c:pt idx="92">
                  <c:v>45062</c:v>
                </c:pt>
                <c:pt idx="93">
                  <c:v>45063</c:v>
                </c:pt>
                <c:pt idx="94">
                  <c:v>45064</c:v>
                </c:pt>
                <c:pt idx="95">
                  <c:v>45065</c:v>
                </c:pt>
                <c:pt idx="96">
                  <c:v>45068</c:v>
                </c:pt>
                <c:pt idx="97">
                  <c:v>45069</c:v>
                </c:pt>
                <c:pt idx="98">
                  <c:v>45070</c:v>
                </c:pt>
                <c:pt idx="99">
                  <c:v>45071</c:v>
                </c:pt>
                <c:pt idx="100">
                  <c:v>45072</c:v>
                </c:pt>
                <c:pt idx="101">
                  <c:v>45076</c:v>
                </c:pt>
                <c:pt idx="102">
                  <c:v>45077</c:v>
                </c:pt>
                <c:pt idx="103">
                  <c:v>45078</c:v>
                </c:pt>
                <c:pt idx="104">
                  <c:v>45079</c:v>
                </c:pt>
                <c:pt idx="105">
                  <c:v>45082</c:v>
                </c:pt>
                <c:pt idx="106">
                  <c:v>45083</c:v>
                </c:pt>
                <c:pt idx="107">
                  <c:v>45084</c:v>
                </c:pt>
                <c:pt idx="108">
                  <c:v>45085</c:v>
                </c:pt>
                <c:pt idx="109">
                  <c:v>45086</c:v>
                </c:pt>
                <c:pt idx="110">
                  <c:v>45089</c:v>
                </c:pt>
                <c:pt idx="111">
                  <c:v>45090</c:v>
                </c:pt>
                <c:pt idx="112">
                  <c:v>45091</c:v>
                </c:pt>
                <c:pt idx="113">
                  <c:v>45092</c:v>
                </c:pt>
                <c:pt idx="114">
                  <c:v>45093</c:v>
                </c:pt>
                <c:pt idx="115">
                  <c:v>45097</c:v>
                </c:pt>
                <c:pt idx="116">
                  <c:v>45098</c:v>
                </c:pt>
                <c:pt idx="117">
                  <c:v>45099</c:v>
                </c:pt>
                <c:pt idx="118">
                  <c:v>45100</c:v>
                </c:pt>
                <c:pt idx="119">
                  <c:v>45103</c:v>
                </c:pt>
                <c:pt idx="120">
                  <c:v>45104</c:v>
                </c:pt>
                <c:pt idx="121">
                  <c:v>45105</c:v>
                </c:pt>
                <c:pt idx="122">
                  <c:v>45106</c:v>
                </c:pt>
                <c:pt idx="123">
                  <c:v>45107</c:v>
                </c:pt>
                <c:pt idx="124">
                  <c:v>45110</c:v>
                </c:pt>
                <c:pt idx="125">
                  <c:v>45112</c:v>
                </c:pt>
                <c:pt idx="126">
                  <c:v>45113</c:v>
                </c:pt>
                <c:pt idx="127">
                  <c:v>45114</c:v>
                </c:pt>
                <c:pt idx="128">
                  <c:v>45117</c:v>
                </c:pt>
                <c:pt idx="129">
                  <c:v>45118</c:v>
                </c:pt>
                <c:pt idx="130">
                  <c:v>45119</c:v>
                </c:pt>
                <c:pt idx="131">
                  <c:v>45120</c:v>
                </c:pt>
                <c:pt idx="132">
                  <c:v>45121</c:v>
                </c:pt>
                <c:pt idx="133">
                  <c:v>45124</c:v>
                </c:pt>
                <c:pt idx="134">
                  <c:v>45125</c:v>
                </c:pt>
                <c:pt idx="135">
                  <c:v>45126</c:v>
                </c:pt>
                <c:pt idx="136">
                  <c:v>45127</c:v>
                </c:pt>
                <c:pt idx="137">
                  <c:v>45128</c:v>
                </c:pt>
                <c:pt idx="138">
                  <c:v>45131</c:v>
                </c:pt>
                <c:pt idx="139">
                  <c:v>45132</c:v>
                </c:pt>
                <c:pt idx="140">
                  <c:v>45133</c:v>
                </c:pt>
                <c:pt idx="141">
                  <c:v>45134</c:v>
                </c:pt>
                <c:pt idx="142">
                  <c:v>45135</c:v>
                </c:pt>
                <c:pt idx="143">
                  <c:v>45138</c:v>
                </c:pt>
                <c:pt idx="144">
                  <c:v>45139</c:v>
                </c:pt>
                <c:pt idx="145">
                  <c:v>45140</c:v>
                </c:pt>
                <c:pt idx="146">
                  <c:v>45141</c:v>
                </c:pt>
                <c:pt idx="147">
                  <c:v>45142</c:v>
                </c:pt>
                <c:pt idx="148">
                  <c:v>45145</c:v>
                </c:pt>
                <c:pt idx="149">
                  <c:v>45146</c:v>
                </c:pt>
                <c:pt idx="150">
                  <c:v>45147</c:v>
                </c:pt>
                <c:pt idx="151">
                  <c:v>45148</c:v>
                </c:pt>
                <c:pt idx="152">
                  <c:v>45149</c:v>
                </c:pt>
                <c:pt idx="153">
                  <c:v>45152</c:v>
                </c:pt>
                <c:pt idx="154">
                  <c:v>45153</c:v>
                </c:pt>
                <c:pt idx="155">
                  <c:v>45154</c:v>
                </c:pt>
                <c:pt idx="156">
                  <c:v>45155</c:v>
                </c:pt>
                <c:pt idx="157">
                  <c:v>45156</c:v>
                </c:pt>
                <c:pt idx="158">
                  <c:v>45159</c:v>
                </c:pt>
                <c:pt idx="159">
                  <c:v>45160</c:v>
                </c:pt>
                <c:pt idx="160">
                  <c:v>45161</c:v>
                </c:pt>
                <c:pt idx="161">
                  <c:v>45162</c:v>
                </c:pt>
                <c:pt idx="162">
                  <c:v>45163</c:v>
                </c:pt>
                <c:pt idx="163">
                  <c:v>45166</c:v>
                </c:pt>
                <c:pt idx="164">
                  <c:v>45167</c:v>
                </c:pt>
                <c:pt idx="165">
                  <c:v>45168</c:v>
                </c:pt>
                <c:pt idx="166">
                  <c:v>45169</c:v>
                </c:pt>
                <c:pt idx="167">
                  <c:v>45170</c:v>
                </c:pt>
                <c:pt idx="168">
                  <c:v>45174</c:v>
                </c:pt>
                <c:pt idx="169">
                  <c:v>45175</c:v>
                </c:pt>
                <c:pt idx="170">
                  <c:v>45176</c:v>
                </c:pt>
                <c:pt idx="171">
                  <c:v>45177</c:v>
                </c:pt>
                <c:pt idx="172">
                  <c:v>45180</c:v>
                </c:pt>
                <c:pt idx="173">
                  <c:v>45181</c:v>
                </c:pt>
                <c:pt idx="174">
                  <c:v>45182</c:v>
                </c:pt>
                <c:pt idx="175">
                  <c:v>45183</c:v>
                </c:pt>
                <c:pt idx="176">
                  <c:v>45184</c:v>
                </c:pt>
                <c:pt idx="177">
                  <c:v>45187</c:v>
                </c:pt>
                <c:pt idx="178">
                  <c:v>45188</c:v>
                </c:pt>
                <c:pt idx="179">
                  <c:v>45189</c:v>
                </c:pt>
                <c:pt idx="180">
                  <c:v>45190</c:v>
                </c:pt>
                <c:pt idx="181">
                  <c:v>45191</c:v>
                </c:pt>
                <c:pt idx="182">
                  <c:v>45194</c:v>
                </c:pt>
                <c:pt idx="183">
                  <c:v>45195</c:v>
                </c:pt>
                <c:pt idx="184">
                  <c:v>45196</c:v>
                </c:pt>
                <c:pt idx="185">
                  <c:v>45197</c:v>
                </c:pt>
                <c:pt idx="186">
                  <c:v>45198</c:v>
                </c:pt>
                <c:pt idx="187">
                  <c:v>45201</c:v>
                </c:pt>
                <c:pt idx="188">
                  <c:v>45202</c:v>
                </c:pt>
                <c:pt idx="189">
                  <c:v>45203</c:v>
                </c:pt>
                <c:pt idx="190">
                  <c:v>45204</c:v>
                </c:pt>
                <c:pt idx="191">
                  <c:v>45205</c:v>
                </c:pt>
                <c:pt idx="192">
                  <c:v>45208</c:v>
                </c:pt>
                <c:pt idx="193">
                  <c:v>45209</c:v>
                </c:pt>
                <c:pt idx="194">
                  <c:v>45210</c:v>
                </c:pt>
                <c:pt idx="195">
                  <c:v>45211</c:v>
                </c:pt>
                <c:pt idx="196">
                  <c:v>45212</c:v>
                </c:pt>
                <c:pt idx="197">
                  <c:v>45215</c:v>
                </c:pt>
                <c:pt idx="198">
                  <c:v>45216</c:v>
                </c:pt>
                <c:pt idx="199">
                  <c:v>45217</c:v>
                </c:pt>
                <c:pt idx="200">
                  <c:v>45218</c:v>
                </c:pt>
                <c:pt idx="201">
                  <c:v>45219</c:v>
                </c:pt>
                <c:pt idx="202">
                  <c:v>45222</c:v>
                </c:pt>
                <c:pt idx="203">
                  <c:v>45223</c:v>
                </c:pt>
                <c:pt idx="204">
                  <c:v>45224</c:v>
                </c:pt>
                <c:pt idx="205">
                  <c:v>45225</c:v>
                </c:pt>
                <c:pt idx="206">
                  <c:v>45226</c:v>
                </c:pt>
                <c:pt idx="207">
                  <c:v>45229</c:v>
                </c:pt>
                <c:pt idx="208">
                  <c:v>45230</c:v>
                </c:pt>
                <c:pt idx="209">
                  <c:v>45231</c:v>
                </c:pt>
                <c:pt idx="210">
                  <c:v>45232</c:v>
                </c:pt>
                <c:pt idx="211">
                  <c:v>45233</c:v>
                </c:pt>
                <c:pt idx="212">
                  <c:v>45236</c:v>
                </c:pt>
                <c:pt idx="213">
                  <c:v>45237</c:v>
                </c:pt>
                <c:pt idx="214">
                  <c:v>45238</c:v>
                </c:pt>
                <c:pt idx="215">
                  <c:v>45239</c:v>
                </c:pt>
                <c:pt idx="216">
                  <c:v>45240</c:v>
                </c:pt>
                <c:pt idx="217">
                  <c:v>45243</c:v>
                </c:pt>
                <c:pt idx="218">
                  <c:v>45244</c:v>
                </c:pt>
                <c:pt idx="219">
                  <c:v>45245</c:v>
                </c:pt>
                <c:pt idx="220">
                  <c:v>45246</c:v>
                </c:pt>
                <c:pt idx="221">
                  <c:v>45247</c:v>
                </c:pt>
                <c:pt idx="222">
                  <c:v>45250</c:v>
                </c:pt>
                <c:pt idx="223">
                  <c:v>45251</c:v>
                </c:pt>
                <c:pt idx="224">
                  <c:v>45252</c:v>
                </c:pt>
                <c:pt idx="225">
                  <c:v>45254</c:v>
                </c:pt>
                <c:pt idx="226">
                  <c:v>45257</c:v>
                </c:pt>
                <c:pt idx="227">
                  <c:v>45258</c:v>
                </c:pt>
                <c:pt idx="228">
                  <c:v>45259</c:v>
                </c:pt>
                <c:pt idx="229">
                  <c:v>45260</c:v>
                </c:pt>
                <c:pt idx="230">
                  <c:v>45261</c:v>
                </c:pt>
                <c:pt idx="231">
                  <c:v>45264</c:v>
                </c:pt>
                <c:pt idx="232">
                  <c:v>45265</c:v>
                </c:pt>
                <c:pt idx="233">
                  <c:v>45266</c:v>
                </c:pt>
                <c:pt idx="234">
                  <c:v>45267</c:v>
                </c:pt>
                <c:pt idx="235">
                  <c:v>45268</c:v>
                </c:pt>
                <c:pt idx="236">
                  <c:v>45271</c:v>
                </c:pt>
                <c:pt idx="237">
                  <c:v>45272</c:v>
                </c:pt>
                <c:pt idx="238">
                  <c:v>45273</c:v>
                </c:pt>
                <c:pt idx="239">
                  <c:v>45274</c:v>
                </c:pt>
                <c:pt idx="240">
                  <c:v>45275</c:v>
                </c:pt>
                <c:pt idx="241">
                  <c:v>45278</c:v>
                </c:pt>
                <c:pt idx="242">
                  <c:v>45279</c:v>
                </c:pt>
                <c:pt idx="243">
                  <c:v>45280</c:v>
                </c:pt>
                <c:pt idx="244">
                  <c:v>45281</c:v>
                </c:pt>
                <c:pt idx="245">
                  <c:v>45282</c:v>
                </c:pt>
                <c:pt idx="246">
                  <c:v>45286</c:v>
                </c:pt>
                <c:pt idx="247">
                  <c:v>45287</c:v>
                </c:pt>
                <c:pt idx="248">
                  <c:v>45288</c:v>
                </c:pt>
                <c:pt idx="249">
                  <c:v>45289</c:v>
                </c:pt>
                <c:pt idx="250">
                  <c:v>45293</c:v>
                </c:pt>
                <c:pt idx="251">
                  <c:v>45294</c:v>
                </c:pt>
                <c:pt idx="252">
                  <c:v>45295</c:v>
                </c:pt>
                <c:pt idx="253">
                  <c:v>45296</c:v>
                </c:pt>
                <c:pt idx="254">
                  <c:v>45299</c:v>
                </c:pt>
                <c:pt idx="255">
                  <c:v>45300</c:v>
                </c:pt>
                <c:pt idx="256">
                  <c:v>45301</c:v>
                </c:pt>
                <c:pt idx="257">
                  <c:v>45302</c:v>
                </c:pt>
                <c:pt idx="258">
                  <c:v>45303</c:v>
                </c:pt>
                <c:pt idx="259">
                  <c:v>45307</c:v>
                </c:pt>
                <c:pt idx="260">
                  <c:v>45308</c:v>
                </c:pt>
                <c:pt idx="261">
                  <c:v>45309</c:v>
                </c:pt>
                <c:pt idx="262">
                  <c:v>45310</c:v>
                </c:pt>
                <c:pt idx="263">
                  <c:v>45313</c:v>
                </c:pt>
                <c:pt idx="264">
                  <c:v>45314</c:v>
                </c:pt>
                <c:pt idx="265">
                  <c:v>45315</c:v>
                </c:pt>
                <c:pt idx="266">
                  <c:v>45316</c:v>
                </c:pt>
                <c:pt idx="267">
                  <c:v>45317</c:v>
                </c:pt>
                <c:pt idx="268">
                  <c:v>45320</c:v>
                </c:pt>
                <c:pt idx="269">
                  <c:v>45321</c:v>
                </c:pt>
                <c:pt idx="270">
                  <c:v>45322</c:v>
                </c:pt>
                <c:pt idx="271">
                  <c:v>45323</c:v>
                </c:pt>
                <c:pt idx="272">
                  <c:v>45324</c:v>
                </c:pt>
                <c:pt idx="273">
                  <c:v>45327</c:v>
                </c:pt>
                <c:pt idx="274">
                  <c:v>45328</c:v>
                </c:pt>
                <c:pt idx="275">
                  <c:v>45329</c:v>
                </c:pt>
                <c:pt idx="276">
                  <c:v>45330</c:v>
                </c:pt>
                <c:pt idx="277">
                  <c:v>45331</c:v>
                </c:pt>
                <c:pt idx="278">
                  <c:v>45334</c:v>
                </c:pt>
                <c:pt idx="279">
                  <c:v>45335</c:v>
                </c:pt>
                <c:pt idx="280">
                  <c:v>45336</c:v>
                </c:pt>
                <c:pt idx="281">
                  <c:v>45337</c:v>
                </c:pt>
                <c:pt idx="282">
                  <c:v>45338</c:v>
                </c:pt>
                <c:pt idx="283">
                  <c:v>45342</c:v>
                </c:pt>
                <c:pt idx="284">
                  <c:v>45343</c:v>
                </c:pt>
                <c:pt idx="285">
                  <c:v>45344</c:v>
                </c:pt>
                <c:pt idx="286">
                  <c:v>45345</c:v>
                </c:pt>
                <c:pt idx="287">
                  <c:v>45348</c:v>
                </c:pt>
                <c:pt idx="288">
                  <c:v>45349</c:v>
                </c:pt>
                <c:pt idx="289">
                  <c:v>45350</c:v>
                </c:pt>
                <c:pt idx="290">
                  <c:v>45351</c:v>
                </c:pt>
                <c:pt idx="291">
                  <c:v>45352</c:v>
                </c:pt>
                <c:pt idx="292">
                  <c:v>45355</c:v>
                </c:pt>
                <c:pt idx="293">
                  <c:v>45356</c:v>
                </c:pt>
                <c:pt idx="294">
                  <c:v>45357</c:v>
                </c:pt>
                <c:pt idx="295">
                  <c:v>45358</c:v>
                </c:pt>
                <c:pt idx="296">
                  <c:v>45359</c:v>
                </c:pt>
                <c:pt idx="297">
                  <c:v>45362</c:v>
                </c:pt>
                <c:pt idx="298">
                  <c:v>45363</c:v>
                </c:pt>
                <c:pt idx="299">
                  <c:v>45364</c:v>
                </c:pt>
                <c:pt idx="300">
                  <c:v>45365</c:v>
                </c:pt>
                <c:pt idx="301">
                  <c:v>45366</c:v>
                </c:pt>
                <c:pt idx="302">
                  <c:v>45369</c:v>
                </c:pt>
                <c:pt idx="303">
                  <c:v>45370</c:v>
                </c:pt>
                <c:pt idx="304">
                  <c:v>45371</c:v>
                </c:pt>
                <c:pt idx="305">
                  <c:v>45372</c:v>
                </c:pt>
                <c:pt idx="306">
                  <c:v>45373</c:v>
                </c:pt>
                <c:pt idx="307">
                  <c:v>45376</c:v>
                </c:pt>
                <c:pt idx="308">
                  <c:v>45377</c:v>
                </c:pt>
                <c:pt idx="309">
                  <c:v>45378</c:v>
                </c:pt>
                <c:pt idx="310">
                  <c:v>45379</c:v>
                </c:pt>
                <c:pt idx="311">
                  <c:v>45383</c:v>
                </c:pt>
                <c:pt idx="312">
                  <c:v>45384</c:v>
                </c:pt>
                <c:pt idx="313">
                  <c:v>45385</c:v>
                </c:pt>
                <c:pt idx="314">
                  <c:v>45386</c:v>
                </c:pt>
                <c:pt idx="315">
                  <c:v>45387</c:v>
                </c:pt>
                <c:pt idx="316">
                  <c:v>45390</c:v>
                </c:pt>
                <c:pt idx="317">
                  <c:v>45391</c:v>
                </c:pt>
                <c:pt idx="318">
                  <c:v>45392</c:v>
                </c:pt>
                <c:pt idx="319">
                  <c:v>45393</c:v>
                </c:pt>
                <c:pt idx="320">
                  <c:v>45394</c:v>
                </c:pt>
                <c:pt idx="321">
                  <c:v>45397</c:v>
                </c:pt>
                <c:pt idx="322">
                  <c:v>45398</c:v>
                </c:pt>
                <c:pt idx="323">
                  <c:v>45399</c:v>
                </c:pt>
                <c:pt idx="324">
                  <c:v>45400</c:v>
                </c:pt>
                <c:pt idx="325">
                  <c:v>45401</c:v>
                </c:pt>
                <c:pt idx="326">
                  <c:v>45404</c:v>
                </c:pt>
                <c:pt idx="327">
                  <c:v>45405</c:v>
                </c:pt>
                <c:pt idx="328">
                  <c:v>45406</c:v>
                </c:pt>
                <c:pt idx="329">
                  <c:v>45407</c:v>
                </c:pt>
                <c:pt idx="330">
                  <c:v>45408</c:v>
                </c:pt>
                <c:pt idx="331">
                  <c:v>45411</c:v>
                </c:pt>
                <c:pt idx="332">
                  <c:v>45412</c:v>
                </c:pt>
                <c:pt idx="333">
                  <c:v>45413</c:v>
                </c:pt>
                <c:pt idx="334">
                  <c:v>45414</c:v>
                </c:pt>
                <c:pt idx="335">
                  <c:v>45415</c:v>
                </c:pt>
                <c:pt idx="336">
                  <c:v>45418</c:v>
                </c:pt>
                <c:pt idx="337">
                  <c:v>45419</c:v>
                </c:pt>
                <c:pt idx="338">
                  <c:v>45420</c:v>
                </c:pt>
                <c:pt idx="339">
                  <c:v>45421</c:v>
                </c:pt>
                <c:pt idx="340">
                  <c:v>45422</c:v>
                </c:pt>
                <c:pt idx="341">
                  <c:v>45425</c:v>
                </c:pt>
                <c:pt idx="342">
                  <c:v>45426</c:v>
                </c:pt>
                <c:pt idx="343">
                  <c:v>45427</c:v>
                </c:pt>
                <c:pt idx="344">
                  <c:v>45428</c:v>
                </c:pt>
                <c:pt idx="345">
                  <c:v>45429</c:v>
                </c:pt>
                <c:pt idx="346">
                  <c:v>45432</c:v>
                </c:pt>
                <c:pt idx="347">
                  <c:v>45433</c:v>
                </c:pt>
                <c:pt idx="348">
                  <c:v>45434</c:v>
                </c:pt>
                <c:pt idx="349">
                  <c:v>45435</c:v>
                </c:pt>
                <c:pt idx="350">
                  <c:v>45436</c:v>
                </c:pt>
                <c:pt idx="351">
                  <c:v>45440</c:v>
                </c:pt>
                <c:pt idx="352">
                  <c:v>45441</c:v>
                </c:pt>
                <c:pt idx="353">
                  <c:v>45442</c:v>
                </c:pt>
                <c:pt idx="354">
                  <c:v>45443</c:v>
                </c:pt>
                <c:pt idx="355">
                  <c:v>45446</c:v>
                </c:pt>
                <c:pt idx="356">
                  <c:v>45447</c:v>
                </c:pt>
                <c:pt idx="357">
                  <c:v>45448</c:v>
                </c:pt>
                <c:pt idx="358">
                  <c:v>45449</c:v>
                </c:pt>
                <c:pt idx="359">
                  <c:v>45450</c:v>
                </c:pt>
                <c:pt idx="360">
                  <c:v>45453</c:v>
                </c:pt>
                <c:pt idx="361">
                  <c:v>45454</c:v>
                </c:pt>
                <c:pt idx="362">
                  <c:v>45455</c:v>
                </c:pt>
                <c:pt idx="363">
                  <c:v>45456</c:v>
                </c:pt>
                <c:pt idx="364">
                  <c:v>45457</c:v>
                </c:pt>
                <c:pt idx="365">
                  <c:v>45460</c:v>
                </c:pt>
                <c:pt idx="366">
                  <c:v>45461</c:v>
                </c:pt>
                <c:pt idx="367">
                  <c:v>45463</c:v>
                </c:pt>
                <c:pt idx="368">
                  <c:v>45464</c:v>
                </c:pt>
                <c:pt idx="369">
                  <c:v>45467</c:v>
                </c:pt>
                <c:pt idx="370">
                  <c:v>45468</c:v>
                </c:pt>
                <c:pt idx="371">
                  <c:v>45469</c:v>
                </c:pt>
                <c:pt idx="372">
                  <c:v>45470</c:v>
                </c:pt>
                <c:pt idx="373">
                  <c:v>45471</c:v>
                </c:pt>
                <c:pt idx="374">
                  <c:v>45474</c:v>
                </c:pt>
                <c:pt idx="375">
                  <c:v>45475</c:v>
                </c:pt>
                <c:pt idx="376">
                  <c:v>45476</c:v>
                </c:pt>
                <c:pt idx="377">
                  <c:v>45478</c:v>
                </c:pt>
                <c:pt idx="378">
                  <c:v>45481</c:v>
                </c:pt>
                <c:pt idx="379">
                  <c:v>45482</c:v>
                </c:pt>
                <c:pt idx="380">
                  <c:v>45483</c:v>
                </c:pt>
                <c:pt idx="381">
                  <c:v>45484</c:v>
                </c:pt>
                <c:pt idx="382">
                  <c:v>45485</c:v>
                </c:pt>
                <c:pt idx="383">
                  <c:v>45488</c:v>
                </c:pt>
                <c:pt idx="384">
                  <c:v>45489</c:v>
                </c:pt>
                <c:pt idx="385">
                  <c:v>45490</c:v>
                </c:pt>
                <c:pt idx="386">
                  <c:v>45491</c:v>
                </c:pt>
                <c:pt idx="387">
                  <c:v>45492</c:v>
                </c:pt>
                <c:pt idx="388">
                  <c:v>45495</c:v>
                </c:pt>
                <c:pt idx="389">
                  <c:v>45496</c:v>
                </c:pt>
                <c:pt idx="390">
                  <c:v>45497</c:v>
                </c:pt>
                <c:pt idx="391">
                  <c:v>45498</c:v>
                </c:pt>
                <c:pt idx="392">
                  <c:v>45499</c:v>
                </c:pt>
                <c:pt idx="393">
                  <c:v>45502</c:v>
                </c:pt>
                <c:pt idx="394">
                  <c:v>45503</c:v>
                </c:pt>
                <c:pt idx="395">
                  <c:v>45504</c:v>
                </c:pt>
                <c:pt idx="396">
                  <c:v>45505</c:v>
                </c:pt>
                <c:pt idx="397">
                  <c:v>45506</c:v>
                </c:pt>
                <c:pt idx="398">
                  <c:v>45509</c:v>
                </c:pt>
                <c:pt idx="399">
                  <c:v>45510</c:v>
                </c:pt>
                <c:pt idx="400">
                  <c:v>45511</c:v>
                </c:pt>
                <c:pt idx="401">
                  <c:v>45512</c:v>
                </c:pt>
                <c:pt idx="402">
                  <c:v>45513</c:v>
                </c:pt>
                <c:pt idx="403">
                  <c:v>45516</c:v>
                </c:pt>
                <c:pt idx="404">
                  <c:v>45517</c:v>
                </c:pt>
                <c:pt idx="405">
                  <c:v>45518</c:v>
                </c:pt>
                <c:pt idx="406">
                  <c:v>45519</c:v>
                </c:pt>
                <c:pt idx="407">
                  <c:v>45520</c:v>
                </c:pt>
                <c:pt idx="408">
                  <c:v>45523</c:v>
                </c:pt>
                <c:pt idx="409">
                  <c:v>45524</c:v>
                </c:pt>
                <c:pt idx="410">
                  <c:v>45525</c:v>
                </c:pt>
                <c:pt idx="411">
                  <c:v>45526</c:v>
                </c:pt>
                <c:pt idx="412">
                  <c:v>45527</c:v>
                </c:pt>
                <c:pt idx="413">
                  <c:v>45530</c:v>
                </c:pt>
                <c:pt idx="414">
                  <c:v>45531</c:v>
                </c:pt>
                <c:pt idx="415">
                  <c:v>45532</c:v>
                </c:pt>
                <c:pt idx="416">
                  <c:v>45533</c:v>
                </c:pt>
                <c:pt idx="417">
                  <c:v>45534</c:v>
                </c:pt>
                <c:pt idx="418">
                  <c:v>45538</c:v>
                </c:pt>
                <c:pt idx="419">
                  <c:v>45539</c:v>
                </c:pt>
                <c:pt idx="420">
                  <c:v>45540</c:v>
                </c:pt>
                <c:pt idx="421">
                  <c:v>45541</c:v>
                </c:pt>
                <c:pt idx="422">
                  <c:v>45544</c:v>
                </c:pt>
                <c:pt idx="423">
                  <c:v>45545</c:v>
                </c:pt>
                <c:pt idx="424">
                  <c:v>45546</c:v>
                </c:pt>
                <c:pt idx="425">
                  <c:v>45547</c:v>
                </c:pt>
                <c:pt idx="426">
                  <c:v>45548</c:v>
                </c:pt>
                <c:pt idx="427">
                  <c:v>45551</c:v>
                </c:pt>
                <c:pt idx="428">
                  <c:v>45552</c:v>
                </c:pt>
                <c:pt idx="429">
                  <c:v>45553</c:v>
                </c:pt>
                <c:pt idx="430">
                  <c:v>45554</c:v>
                </c:pt>
                <c:pt idx="431">
                  <c:v>45555</c:v>
                </c:pt>
                <c:pt idx="432">
                  <c:v>45558</c:v>
                </c:pt>
                <c:pt idx="433">
                  <c:v>45559</c:v>
                </c:pt>
                <c:pt idx="434">
                  <c:v>45560</c:v>
                </c:pt>
                <c:pt idx="435">
                  <c:v>45561</c:v>
                </c:pt>
                <c:pt idx="436">
                  <c:v>45562</c:v>
                </c:pt>
                <c:pt idx="437">
                  <c:v>45565</c:v>
                </c:pt>
                <c:pt idx="438">
                  <c:v>45566</c:v>
                </c:pt>
                <c:pt idx="439">
                  <c:v>45567</c:v>
                </c:pt>
                <c:pt idx="440">
                  <c:v>45568</c:v>
                </c:pt>
                <c:pt idx="441">
                  <c:v>45569</c:v>
                </c:pt>
                <c:pt idx="442">
                  <c:v>45572</c:v>
                </c:pt>
                <c:pt idx="443">
                  <c:v>45573</c:v>
                </c:pt>
                <c:pt idx="444">
                  <c:v>45574</c:v>
                </c:pt>
                <c:pt idx="445">
                  <c:v>45575</c:v>
                </c:pt>
                <c:pt idx="446">
                  <c:v>45576</c:v>
                </c:pt>
                <c:pt idx="447">
                  <c:v>45579</c:v>
                </c:pt>
                <c:pt idx="448">
                  <c:v>45580</c:v>
                </c:pt>
                <c:pt idx="449">
                  <c:v>45581</c:v>
                </c:pt>
                <c:pt idx="450">
                  <c:v>45582</c:v>
                </c:pt>
                <c:pt idx="451">
                  <c:v>45583</c:v>
                </c:pt>
                <c:pt idx="452">
                  <c:v>45586</c:v>
                </c:pt>
                <c:pt idx="453">
                  <c:v>45587</c:v>
                </c:pt>
                <c:pt idx="454">
                  <c:v>45588</c:v>
                </c:pt>
                <c:pt idx="455">
                  <c:v>45589</c:v>
                </c:pt>
                <c:pt idx="456">
                  <c:v>45590</c:v>
                </c:pt>
                <c:pt idx="457">
                  <c:v>45593</c:v>
                </c:pt>
                <c:pt idx="458">
                  <c:v>45594</c:v>
                </c:pt>
                <c:pt idx="459">
                  <c:v>45595</c:v>
                </c:pt>
                <c:pt idx="460">
                  <c:v>45596</c:v>
                </c:pt>
                <c:pt idx="461">
                  <c:v>45597</c:v>
                </c:pt>
                <c:pt idx="462">
                  <c:v>45600</c:v>
                </c:pt>
                <c:pt idx="463">
                  <c:v>45601</c:v>
                </c:pt>
                <c:pt idx="464">
                  <c:v>45602</c:v>
                </c:pt>
                <c:pt idx="465">
                  <c:v>45603</c:v>
                </c:pt>
                <c:pt idx="466">
                  <c:v>45604</c:v>
                </c:pt>
                <c:pt idx="467">
                  <c:v>45607</c:v>
                </c:pt>
                <c:pt idx="468">
                  <c:v>45608</c:v>
                </c:pt>
                <c:pt idx="469">
                  <c:v>45609</c:v>
                </c:pt>
                <c:pt idx="470">
                  <c:v>45610</c:v>
                </c:pt>
                <c:pt idx="471">
                  <c:v>45611</c:v>
                </c:pt>
                <c:pt idx="472">
                  <c:v>45614</c:v>
                </c:pt>
                <c:pt idx="473">
                  <c:v>45615</c:v>
                </c:pt>
                <c:pt idx="474">
                  <c:v>45616</c:v>
                </c:pt>
                <c:pt idx="475">
                  <c:v>45617</c:v>
                </c:pt>
                <c:pt idx="476">
                  <c:v>45618</c:v>
                </c:pt>
                <c:pt idx="477">
                  <c:v>45621</c:v>
                </c:pt>
                <c:pt idx="478">
                  <c:v>45622</c:v>
                </c:pt>
                <c:pt idx="479">
                  <c:v>45623</c:v>
                </c:pt>
                <c:pt idx="480">
                  <c:v>45625</c:v>
                </c:pt>
                <c:pt idx="481">
                  <c:v>45628</c:v>
                </c:pt>
                <c:pt idx="482">
                  <c:v>45629</c:v>
                </c:pt>
                <c:pt idx="483">
                  <c:v>45630</c:v>
                </c:pt>
                <c:pt idx="484">
                  <c:v>45631</c:v>
                </c:pt>
                <c:pt idx="485">
                  <c:v>45632</c:v>
                </c:pt>
                <c:pt idx="486">
                  <c:v>45635</c:v>
                </c:pt>
                <c:pt idx="487">
                  <c:v>45636</c:v>
                </c:pt>
                <c:pt idx="488">
                  <c:v>45637</c:v>
                </c:pt>
                <c:pt idx="489">
                  <c:v>45638</c:v>
                </c:pt>
                <c:pt idx="490">
                  <c:v>45639</c:v>
                </c:pt>
                <c:pt idx="491">
                  <c:v>45642</c:v>
                </c:pt>
                <c:pt idx="492">
                  <c:v>45643</c:v>
                </c:pt>
                <c:pt idx="493">
                  <c:v>45644</c:v>
                </c:pt>
                <c:pt idx="494">
                  <c:v>45645</c:v>
                </c:pt>
                <c:pt idx="495">
                  <c:v>45646</c:v>
                </c:pt>
                <c:pt idx="496">
                  <c:v>45649</c:v>
                </c:pt>
                <c:pt idx="497">
                  <c:v>45650</c:v>
                </c:pt>
                <c:pt idx="498">
                  <c:v>45652</c:v>
                </c:pt>
                <c:pt idx="499">
                  <c:v>45653</c:v>
                </c:pt>
                <c:pt idx="500">
                  <c:v>45656</c:v>
                </c:pt>
                <c:pt idx="501">
                  <c:v>45657</c:v>
                </c:pt>
              </c:numCache>
            </c:numRef>
          </c:cat>
          <c:val>
            <c:numRef>
              <c:f>Charts!$C$2:$C$503</c:f>
              <c:numCache>
                <c:formatCode>0.00%</c:formatCode>
                <c:ptCount val="502"/>
                <c:pt idx="0">
                  <c:v>0</c:v>
                </c:pt>
                <c:pt idx="1">
                  <c:v>7.7201635779353683E-3</c:v>
                </c:pt>
                <c:pt idx="2">
                  <c:v>-3.7813762427509889E-3</c:v>
                </c:pt>
                <c:pt idx="3">
                  <c:v>1.9064022304314809E-2</c:v>
                </c:pt>
                <c:pt idx="4">
                  <c:v>1.8486488296228787E-2</c:v>
                </c:pt>
                <c:pt idx="5">
                  <c:v>2.5628847864204163E-2</c:v>
                </c:pt>
                <c:pt idx="6">
                  <c:v>3.8600817889676398E-2</c:v>
                </c:pt>
                <c:pt idx="7">
                  <c:v>4.2382194132427387E-2</c:v>
                </c:pt>
                <c:pt idx="8">
                  <c:v>4.6426282198398505E-2</c:v>
                </c:pt>
                <c:pt idx="9">
                  <c:v>4.450926889432627E-2</c:v>
                </c:pt>
                <c:pt idx="10">
                  <c:v>2.8018634449323176E-2</c:v>
                </c:pt>
                <c:pt idx="11">
                  <c:v>2.0534722510974435E-2</c:v>
                </c:pt>
                <c:pt idx="12">
                  <c:v>3.9546364451769511E-2</c:v>
                </c:pt>
                <c:pt idx="13">
                  <c:v>5.201937101443499E-2</c:v>
                </c:pt>
                <c:pt idx="14">
                  <c:v>5.0890223178148952E-2</c:v>
                </c:pt>
                <c:pt idx="15">
                  <c:v>5.1284155912042273E-2</c:v>
                </c:pt>
                <c:pt idx="16">
                  <c:v>6.2838076096248363E-2</c:v>
                </c:pt>
                <c:pt idx="17">
                  <c:v>6.5280243044886888E-2</c:v>
                </c:pt>
                <c:pt idx="18">
                  <c:v>5.1914340285521776E-2</c:v>
                </c:pt>
                <c:pt idx="19">
                  <c:v>6.7380857623152268E-2</c:v>
                </c:pt>
                <c:pt idx="20">
                  <c:v>7.8724986351405457E-2</c:v>
                </c:pt>
                <c:pt idx="21">
                  <c:v>9.4427755328622354E-2</c:v>
                </c:pt>
                <c:pt idx="22">
                  <c:v>8.2794994597262805E-2</c:v>
                </c:pt>
                <c:pt idx="23">
                  <c:v>7.6177788673853719E-2</c:v>
                </c:pt>
                <c:pt idx="24">
                  <c:v>9.0252716353852014E-2</c:v>
                </c:pt>
                <c:pt idx="25">
                  <c:v>7.833105361751258E-2</c:v>
                </c:pt>
                <c:pt idx="26">
                  <c:v>6.8982778740485085E-2</c:v>
                </c:pt>
                <c:pt idx="27">
                  <c:v>7.1477326052643342E-2</c:v>
                </c:pt>
                <c:pt idx="28">
                  <c:v>8.4055363344222034E-2</c:v>
                </c:pt>
                <c:pt idx="29">
                  <c:v>8.3556669883289469E-2</c:v>
                </c:pt>
                <c:pt idx="30">
                  <c:v>8.7075334302820551E-2</c:v>
                </c:pt>
                <c:pt idx="31">
                  <c:v>7.2107510426122845E-2</c:v>
                </c:pt>
                <c:pt idx="32">
                  <c:v>6.9429091837897916E-2</c:v>
                </c:pt>
                <c:pt idx="33">
                  <c:v>4.7975552950337841E-2</c:v>
                </c:pt>
                <c:pt idx="34">
                  <c:v>4.6531312927312163E-2</c:v>
                </c:pt>
                <c:pt idx="35">
                  <c:v>5.209821156158867E-2</c:v>
                </c:pt>
                <c:pt idx="36">
                  <c:v>4.0859113562248472E-2</c:v>
                </c:pt>
                <c:pt idx="37">
                  <c:v>4.4404238165413057E-2</c:v>
                </c:pt>
                <c:pt idx="38">
                  <c:v>4.054402137550861E-2</c:v>
                </c:pt>
                <c:pt idx="39">
                  <c:v>3.655285367680472E-2</c:v>
                </c:pt>
                <c:pt idx="40">
                  <c:v>4.4614299623239706E-2</c:v>
                </c:pt>
                <c:pt idx="41">
                  <c:v>6.136764589146293E-2</c:v>
                </c:pt>
                <c:pt idx="42">
                  <c:v>6.2102860993855868E-2</c:v>
                </c:pt>
                <c:pt idx="43">
                  <c:v>4.5822288006679424E-2</c:v>
                </c:pt>
                <c:pt idx="44">
                  <c:v>4.7528969851051484E-2</c:v>
                </c:pt>
                <c:pt idx="45">
                  <c:v>2.8202235723516544E-2</c:v>
                </c:pt>
                <c:pt idx="46">
                  <c:v>1.3365902759366E-2</c:v>
                </c:pt>
                <c:pt idx="47">
                  <c:v>1.1921662736340322E-2</c:v>
                </c:pt>
                <c:pt idx="48">
                  <c:v>2.8648818822803568E-2</c:v>
                </c:pt>
                <c:pt idx="49">
                  <c:v>2.2215214173587183E-2</c:v>
                </c:pt>
                <c:pt idx="50">
                  <c:v>4.0150358643489703E-2</c:v>
                </c:pt>
                <c:pt idx="51">
                  <c:v>2.7988664241330508E-2</c:v>
                </c:pt>
                <c:pt idx="52">
                  <c:v>3.7873432841624588E-2</c:v>
                </c:pt>
                <c:pt idx="53">
                  <c:v>5.1501237418588364E-2</c:v>
                </c:pt>
                <c:pt idx="54">
                  <c:v>3.3576623021764229E-2</c:v>
                </c:pt>
                <c:pt idx="55">
                  <c:v>3.6370872413854949E-2</c:v>
                </c:pt>
                <c:pt idx="56">
                  <c:v>4.3171679611456959E-2</c:v>
                </c:pt>
                <c:pt idx="57">
                  <c:v>4.5122173147882139E-2</c:v>
                </c:pt>
                <c:pt idx="58">
                  <c:v>4.2776126866320929E-2</c:v>
                </c:pt>
                <c:pt idx="59">
                  <c:v>5.7932682052813878E-2</c:v>
                </c:pt>
                <c:pt idx="60">
                  <c:v>6.4127335043705713E-2</c:v>
                </c:pt>
                <c:pt idx="61">
                  <c:v>7.9125669132144472E-2</c:v>
                </c:pt>
                <c:pt idx="62">
                  <c:v>8.3237797670316471E-2</c:v>
                </c:pt>
                <c:pt idx="63">
                  <c:v>7.7227825961112773E-2</c:v>
                </c:pt>
                <c:pt idx="64">
                  <c:v>7.4407386387262076E-2</c:v>
                </c:pt>
                <c:pt idx="65">
                  <c:v>7.8598625474461281E-2</c:v>
                </c:pt>
                <c:pt idx="66">
                  <c:v>7.9705633157094447E-2</c:v>
                </c:pt>
                <c:pt idx="67">
                  <c:v>7.9995615169569767E-2</c:v>
                </c:pt>
                <c:pt idx="68">
                  <c:v>7.5593504618922447E-2</c:v>
                </c:pt>
                <c:pt idx="69">
                  <c:v>8.9880383769863625E-2</c:v>
                </c:pt>
                <c:pt idx="70">
                  <c:v>8.721816529406734E-2</c:v>
                </c:pt>
                <c:pt idx="71">
                  <c:v>9.1119152366917699E-2</c:v>
                </c:pt>
                <c:pt idx="72">
                  <c:v>9.1830877306288805E-2</c:v>
                </c:pt>
                <c:pt idx="73">
                  <c:v>9.1646466026474416E-2</c:v>
                </c:pt>
                <c:pt idx="74">
                  <c:v>8.568914468266442E-2</c:v>
                </c:pt>
                <c:pt idx="75">
                  <c:v>8.653263053645599E-2</c:v>
                </c:pt>
                <c:pt idx="76">
                  <c:v>8.7666098402723103E-2</c:v>
                </c:pt>
                <c:pt idx="77">
                  <c:v>7.0400828581750563E-2</c:v>
                </c:pt>
                <c:pt idx="78">
                  <c:v>6.5866957116682778E-2</c:v>
                </c:pt>
                <c:pt idx="79">
                  <c:v>8.7086134377772906E-2</c:v>
                </c:pt>
                <c:pt idx="80">
                  <c:v>9.6364748771356812E-2</c:v>
                </c:pt>
                <c:pt idx="81">
                  <c:v>9.5257741088723424E-2</c:v>
                </c:pt>
                <c:pt idx="82">
                  <c:v>8.2947815657840929E-2</c:v>
                </c:pt>
                <c:pt idx="83">
                  <c:v>7.5514394069895019E-2</c:v>
                </c:pt>
                <c:pt idx="84">
                  <c:v>6.7896561202134942E-2</c:v>
                </c:pt>
                <c:pt idx="85">
                  <c:v>8.7666098402723103E-2</c:v>
                </c:pt>
                <c:pt idx="86">
                  <c:v>8.7956080415198201E-2</c:v>
                </c:pt>
                <c:pt idx="87">
                  <c:v>8.3185147304922324E-2</c:v>
                </c:pt>
                <c:pt idx="88">
                  <c:v>8.82460624276733E-2</c:v>
                </c:pt>
                <c:pt idx="89">
                  <c:v>8.6348219256641823E-2</c:v>
                </c:pt>
                <c:pt idx="90">
                  <c:v>8.4924769377899612E-2</c:v>
                </c:pt>
                <c:pt idx="91">
                  <c:v>8.8667805354569307E-2</c:v>
                </c:pt>
                <c:pt idx="92">
                  <c:v>8.1392604864678031E-2</c:v>
                </c:pt>
                <c:pt idx="93">
                  <c:v>9.4519555965718816E-2</c:v>
                </c:pt>
                <c:pt idx="94">
                  <c:v>0.1050633991399903</c:v>
                </c:pt>
                <c:pt idx="95">
                  <c:v>0.10345526797955995</c:v>
                </c:pt>
                <c:pt idx="96">
                  <c:v>0.10390347109008946</c:v>
                </c:pt>
                <c:pt idx="97">
                  <c:v>9.1514705112053729E-2</c:v>
                </c:pt>
                <c:pt idx="98">
                  <c:v>8.3606890231818332E-2</c:v>
                </c:pt>
                <c:pt idx="99">
                  <c:v>9.2990805356189421E-2</c:v>
                </c:pt>
                <c:pt idx="100">
                  <c:v>0.10714565359083617</c:v>
                </c:pt>
                <c:pt idx="101">
                  <c:v>0.10756739651773195</c:v>
                </c:pt>
                <c:pt idx="102">
                  <c:v>0.10142566389410756</c:v>
                </c:pt>
                <c:pt idx="103">
                  <c:v>0.11189039651935206</c:v>
                </c:pt>
                <c:pt idx="104">
                  <c:v>0.12796954810866423</c:v>
                </c:pt>
                <c:pt idx="105">
                  <c:v>0.12580818310879116</c:v>
                </c:pt>
                <c:pt idx="106">
                  <c:v>0.12825953012113933</c:v>
                </c:pt>
                <c:pt idx="107">
                  <c:v>0.12435827304641522</c:v>
                </c:pt>
                <c:pt idx="108">
                  <c:v>0.13115908024401723</c:v>
                </c:pt>
                <c:pt idx="109">
                  <c:v>0.1331886843294694</c:v>
                </c:pt>
                <c:pt idx="110">
                  <c:v>0.14346900567489973</c:v>
                </c:pt>
                <c:pt idx="111">
                  <c:v>0.1510077279936326</c:v>
                </c:pt>
                <c:pt idx="112">
                  <c:v>0.15237825750510736</c:v>
                </c:pt>
                <c:pt idx="113">
                  <c:v>0.16666513665604854</c:v>
                </c:pt>
                <c:pt idx="114">
                  <c:v>0.16269232908476416</c:v>
                </c:pt>
                <c:pt idx="115">
                  <c:v>0.15665994722003385</c:v>
                </c:pt>
                <c:pt idx="116">
                  <c:v>0.15073340608983843</c:v>
                </c:pt>
                <c:pt idx="117">
                  <c:v>0.15488738491845133</c:v>
                </c:pt>
                <c:pt idx="118">
                  <c:v>0.14615633432496034</c:v>
                </c:pt>
                <c:pt idx="119">
                  <c:v>0.14147342182554756</c:v>
                </c:pt>
                <c:pt idx="120">
                  <c:v>0.15398773867490645</c:v>
                </c:pt>
                <c:pt idx="121">
                  <c:v>0.15456986271484729</c:v>
                </c:pt>
                <c:pt idx="122">
                  <c:v>0.15912047429609166</c:v>
                </c:pt>
                <c:pt idx="123">
                  <c:v>0.17279903922533224</c:v>
                </c:pt>
                <c:pt idx="124">
                  <c:v>0.17414823858877559</c:v>
                </c:pt>
                <c:pt idx="125">
                  <c:v>0.17240213647082703</c:v>
                </c:pt>
                <c:pt idx="126">
                  <c:v>0.16322126275556337</c:v>
                </c:pt>
                <c:pt idx="127">
                  <c:v>0.16028472237597313</c:v>
                </c:pt>
                <c:pt idx="128">
                  <c:v>0.16322126275556337</c:v>
                </c:pt>
                <c:pt idx="129">
                  <c:v>0.17062930416737077</c:v>
                </c:pt>
                <c:pt idx="130">
                  <c:v>0.18004831953533751</c:v>
                </c:pt>
                <c:pt idx="131">
                  <c:v>0.18941414453416305</c:v>
                </c:pt>
                <c:pt idx="132">
                  <c:v>0.1886732593924203</c:v>
                </c:pt>
                <c:pt idx="133">
                  <c:v>0.19280050803552595</c:v>
                </c:pt>
                <c:pt idx="134">
                  <c:v>0.20166385954718535</c:v>
                </c:pt>
                <c:pt idx="135">
                  <c:v>0.20433606809231275</c:v>
                </c:pt>
                <c:pt idx="136">
                  <c:v>0.19634590264056451</c:v>
                </c:pt>
                <c:pt idx="137">
                  <c:v>0.19634590264056451</c:v>
                </c:pt>
                <c:pt idx="138">
                  <c:v>0.2016903197308193</c:v>
                </c:pt>
                <c:pt idx="139">
                  <c:v>0.2049708424976473</c:v>
                </c:pt>
                <c:pt idx="140">
                  <c:v>0.20515606378308315</c:v>
                </c:pt>
                <c:pt idx="141">
                  <c:v>0.19716616833320866</c:v>
                </c:pt>
                <c:pt idx="142">
                  <c:v>0.20888667967355734</c:v>
                </c:pt>
                <c:pt idx="143">
                  <c:v>0.21118844564781303</c:v>
                </c:pt>
                <c:pt idx="144">
                  <c:v>0.20772243159367543</c:v>
                </c:pt>
                <c:pt idx="145">
                  <c:v>0.19092210499940898</c:v>
                </c:pt>
                <c:pt idx="146">
                  <c:v>0.18750928131441258</c:v>
                </c:pt>
                <c:pt idx="147">
                  <c:v>0.18213840404052428</c:v>
                </c:pt>
                <c:pt idx="148">
                  <c:v>0.19245679565016216</c:v>
                </c:pt>
                <c:pt idx="149">
                  <c:v>0.1872711396617095</c:v>
                </c:pt>
                <c:pt idx="150">
                  <c:v>0.1793338945772287</c:v>
                </c:pt>
                <c:pt idx="151">
                  <c:v>0.17975725751536742</c:v>
                </c:pt>
                <c:pt idx="152">
                  <c:v>0.17906929274089189</c:v>
                </c:pt>
                <c:pt idx="153">
                  <c:v>0.18557768790915441</c:v>
                </c:pt>
                <c:pt idx="154">
                  <c:v>0.17176709206361918</c:v>
                </c:pt>
                <c:pt idx="155">
                  <c:v>0.16316834238829636</c:v>
                </c:pt>
                <c:pt idx="156">
                  <c:v>0.15430526087851071</c:v>
                </c:pt>
                <c:pt idx="157">
                  <c:v>0.15486092473481783</c:v>
                </c:pt>
                <c:pt idx="158">
                  <c:v>0.16237480688115991</c:v>
                </c:pt>
                <c:pt idx="159">
                  <c:v>0.15922631503062656</c:v>
                </c:pt>
                <c:pt idx="160">
                  <c:v>0.17213753463449066</c:v>
                </c:pt>
                <c:pt idx="161">
                  <c:v>0.15589260189465737</c:v>
                </c:pt>
                <c:pt idx="162">
                  <c:v>0.16404152844820774</c:v>
                </c:pt>
                <c:pt idx="163">
                  <c:v>0.17142310967638141</c:v>
                </c:pt>
                <c:pt idx="164">
                  <c:v>0.18835573718881649</c:v>
                </c:pt>
                <c:pt idx="165">
                  <c:v>0.19325033115729862</c:v>
                </c:pt>
                <c:pt idx="166">
                  <c:v>0.19150422903934983</c:v>
                </c:pt>
                <c:pt idx="167">
                  <c:v>0.19372661446270456</c:v>
                </c:pt>
                <c:pt idx="168">
                  <c:v>0.18856741865788562</c:v>
                </c:pt>
                <c:pt idx="169">
                  <c:v>0.18057725320613738</c:v>
                </c:pt>
                <c:pt idx="170">
                  <c:v>0.17695274805207162</c:v>
                </c:pt>
                <c:pt idx="171">
                  <c:v>0.17872531035365391</c:v>
                </c:pt>
                <c:pt idx="172">
                  <c:v>0.18647733415269907</c:v>
                </c:pt>
                <c:pt idx="173">
                  <c:v>0.17996893898443656</c:v>
                </c:pt>
                <c:pt idx="174">
                  <c:v>0.18134459853151363</c:v>
                </c:pt>
                <c:pt idx="175">
                  <c:v>0.19153068922298311</c:v>
                </c:pt>
                <c:pt idx="176">
                  <c:v>0.17717522959609333</c:v>
                </c:pt>
                <c:pt idx="177">
                  <c:v>0.17786562438743325</c:v>
                </c:pt>
                <c:pt idx="178">
                  <c:v>0.17542291743504701</c:v>
                </c:pt>
                <c:pt idx="179">
                  <c:v>0.16461663243942914</c:v>
                </c:pt>
                <c:pt idx="180">
                  <c:v>0.14536765885155245</c:v>
                </c:pt>
                <c:pt idx="181">
                  <c:v>0.14279211097725031</c:v>
                </c:pt>
                <c:pt idx="182">
                  <c:v>0.14759787432924809</c:v>
                </c:pt>
                <c:pt idx="183">
                  <c:v>0.13073814732274269</c:v>
                </c:pt>
                <c:pt idx="184">
                  <c:v>0.13118959045575806</c:v>
                </c:pt>
                <c:pt idx="185">
                  <c:v>0.1377473959669282</c:v>
                </c:pt>
                <c:pt idx="186">
                  <c:v>0.13498635680531645</c:v>
                </c:pt>
                <c:pt idx="187">
                  <c:v>0.13453491367230108</c:v>
                </c:pt>
                <c:pt idx="188">
                  <c:v>0.1193478482740673</c:v>
                </c:pt>
                <c:pt idx="189">
                  <c:v>0.12749893484260788</c:v>
                </c:pt>
                <c:pt idx="190">
                  <c:v>0.12707422189509998</c:v>
                </c:pt>
                <c:pt idx="191">
                  <c:v>0.14045578476314624</c:v>
                </c:pt>
                <c:pt idx="192">
                  <c:v>0.14775717543479749</c:v>
                </c:pt>
                <c:pt idx="193">
                  <c:v>0.1537309668929101</c:v>
                </c:pt>
                <c:pt idx="194">
                  <c:v>0.15845707969213296</c:v>
                </c:pt>
                <c:pt idx="195">
                  <c:v>0.15139464067880626</c:v>
                </c:pt>
                <c:pt idx="196">
                  <c:v>0.14565953087714423</c:v>
                </c:pt>
                <c:pt idx="197">
                  <c:v>0.15771349453165207</c:v>
                </c:pt>
                <c:pt idx="198">
                  <c:v>0.15766057416438461</c:v>
                </c:pt>
                <c:pt idx="199">
                  <c:v>0.14223455710782629</c:v>
                </c:pt>
                <c:pt idx="200">
                  <c:v>0.13219831745632304</c:v>
                </c:pt>
                <c:pt idx="201">
                  <c:v>0.11828593090436046</c:v>
                </c:pt>
                <c:pt idx="202">
                  <c:v>0.11634758745225704</c:v>
                </c:pt>
                <c:pt idx="203">
                  <c:v>0.12476435586462964</c:v>
                </c:pt>
                <c:pt idx="204">
                  <c:v>0.10862148383309767</c:v>
                </c:pt>
                <c:pt idx="205">
                  <c:v>9.5346031701459832E-2</c:v>
                </c:pt>
                <c:pt idx="206">
                  <c:v>9.0381237245786394E-2</c:v>
                </c:pt>
                <c:pt idx="207">
                  <c:v>0.10341746771722571</c:v>
                </c:pt>
                <c:pt idx="208">
                  <c:v>0.11034733581051026</c:v>
                </c:pt>
                <c:pt idx="209">
                  <c:v>0.12218880799032728</c:v>
                </c:pt>
                <c:pt idx="210">
                  <c:v>0.14369472724140686</c:v>
                </c:pt>
                <c:pt idx="211">
                  <c:v>0.15412921965678428</c:v>
                </c:pt>
                <c:pt idx="212">
                  <c:v>0.15678441808386157</c:v>
                </c:pt>
                <c:pt idx="213">
                  <c:v>0.16007655093126338</c:v>
                </c:pt>
                <c:pt idx="214">
                  <c:v>0.16092624682815293</c:v>
                </c:pt>
                <c:pt idx="215">
                  <c:v>0.15187254399545513</c:v>
                </c:pt>
                <c:pt idx="216">
                  <c:v>0.16984710873893438</c:v>
                </c:pt>
                <c:pt idx="217">
                  <c:v>0.16873200100008678</c:v>
                </c:pt>
                <c:pt idx="218">
                  <c:v>0.19140621835915539</c:v>
                </c:pt>
                <c:pt idx="219">
                  <c:v>0.19392857586431655</c:v>
                </c:pt>
                <c:pt idx="220">
                  <c:v>0.1953890159997711</c:v>
                </c:pt>
                <c:pt idx="221">
                  <c:v>0.1968756463169854</c:v>
                </c:pt>
                <c:pt idx="222">
                  <c:v>0.20608892025710657</c:v>
                </c:pt>
                <c:pt idx="223">
                  <c:v>0.20346045201553697</c:v>
                </c:pt>
                <c:pt idx="224">
                  <c:v>0.20810664426011116</c:v>
                </c:pt>
                <c:pt idx="225">
                  <c:v>0.20885022942059228</c:v>
                </c:pt>
                <c:pt idx="226">
                  <c:v>0.20667293431016431</c:v>
                </c:pt>
                <c:pt idx="227">
                  <c:v>0.20786769260178684</c:v>
                </c:pt>
                <c:pt idx="228">
                  <c:v>0.20701799670489729</c:v>
                </c:pt>
                <c:pt idx="229">
                  <c:v>0.21177056968775387</c:v>
                </c:pt>
                <c:pt idx="230">
                  <c:v>0.21893938943936297</c:v>
                </c:pt>
                <c:pt idx="231">
                  <c:v>0.21254061503186872</c:v>
                </c:pt>
                <c:pt idx="232">
                  <c:v>0.21230166337354417</c:v>
                </c:pt>
                <c:pt idx="233">
                  <c:v>0.20741624946877169</c:v>
                </c:pt>
                <c:pt idx="234">
                  <c:v>0.21662952340889285</c:v>
                </c:pt>
                <c:pt idx="235">
                  <c:v>0.22185999970839854</c:v>
                </c:pt>
                <c:pt idx="236">
                  <c:v>0.22661257269125512</c:v>
                </c:pt>
                <c:pt idx="237">
                  <c:v>0.23221457156912728</c:v>
                </c:pt>
                <c:pt idx="238">
                  <c:v>0.24920713949754858</c:v>
                </c:pt>
                <c:pt idx="239">
                  <c:v>0.25321612731992404</c:v>
                </c:pt>
                <c:pt idx="240">
                  <c:v>0.25115304300211894</c:v>
                </c:pt>
                <c:pt idx="241">
                  <c:v>0.25819091184492882</c:v>
                </c:pt>
                <c:pt idx="242">
                  <c:v>0.26584168494129412</c:v>
                </c:pt>
                <c:pt idx="243">
                  <c:v>0.2483004732052847</c:v>
                </c:pt>
                <c:pt idx="244">
                  <c:v>0.26013681534949917</c:v>
                </c:pt>
                <c:pt idx="245">
                  <c:v>0.2626694329258652</c:v>
                </c:pt>
                <c:pt idx="246">
                  <c:v>0.26800115992805074</c:v>
                </c:pt>
                <c:pt idx="247">
                  <c:v>0.270293745838597</c:v>
                </c:pt>
                <c:pt idx="248">
                  <c:v>0.27077353916836255</c:v>
                </c:pt>
                <c:pt idx="249">
                  <c:v>0.26709476363766038</c:v>
                </c:pt>
                <c:pt idx="250">
                  <c:v>0.26000370442570953</c:v>
                </c:pt>
                <c:pt idx="251">
                  <c:v>0.2497133930109483</c:v>
                </c:pt>
                <c:pt idx="252">
                  <c:v>0.24568820507614419</c:v>
                </c:pt>
                <c:pt idx="253">
                  <c:v>0.24739434691676854</c:v>
                </c:pt>
                <c:pt idx="254">
                  <c:v>0.26520205050223145</c:v>
                </c:pt>
                <c:pt idx="255">
                  <c:v>0.26328260718129481</c:v>
                </c:pt>
                <c:pt idx="256">
                  <c:v>0.27042685676238687</c:v>
                </c:pt>
                <c:pt idx="257">
                  <c:v>0.26986714287797264</c:v>
                </c:pt>
                <c:pt idx="258">
                  <c:v>0.27074680898285552</c:v>
                </c:pt>
                <c:pt idx="259">
                  <c:v>0.26608171660711455</c:v>
                </c:pt>
                <c:pt idx="260">
                  <c:v>0.25904384776430467</c:v>
                </c:pt>
                <c:pt idx="261">
                  <c:v>0.27024028546758228</c:v>
                </c:pt>
                <c:pt idx="262">
                  <c:v>0.28607535536296735</c:v>
                </c:pt>
                <c:pt idx="263">
                  <c:v>0.2887945442341382</c:v>
                </c:pt>
                <c:pt idx="264">
                  <c:v>0.29255324031948904</c:v>
                </c:pt>
                <c:pt idx="265">
                  <c:v>0.29396616012515264</c:v>
                </c:pt>
                <c:pt idx="266">
                  <c:v>0.3010040289679623</c:v>
                </c:pt>
                <c:pt idx="267">
                  <c:v>0.29935107749647893</c:v>
                </c:pt>
                <c:pt idx="268">
                  <c:v>0.30964138891124016</c:v>
                </c:pt>
                <c:pt idx="269">
                  <c:v>0.30862834188069388</c:v>
                </c:pt>
                <c:pt idx="270">
                  <c:v>0.28727497368831845</c:v>
                </c:pt>
                <c:pt idx="271">
                  <c:v>0.30412309061425002</c:v>
                </c:pt>
                <c:pt idx="272">
                  <c:v>0.31785214589389343</c:v>
                </c:pt>
                <c:pt idx="273">
                  <c:v>0.31305367259248884</c:v>
                </c:pt>
                <c:pt idx="274">
                  <c:v>0.31686582904885463</c:v>
                </c:pt>
                <c:pt idx="275">
                  <c:v>0.32784896527182017</c:v>
                </c:pt>
                <c:pt idx="276">
                  <c:v>0.32843540934174209</c:v>
                </c:pt>
                <c:pt idx="277">
                  <c:v>0.33611291262361509</c:v>
                </c:pt>
                <c:pt idx="278">
                  <c:v>0.33552646855369317</c:v>
                </c:pt>
                <c:pt idx="279">
                  <c:v>0.31713232089830834</c:v>
                </c:pt>
                <c:pt idx="280">
                  <c:v>0.32910177396631268</c:v>
                </c:pt>
                <c:pt idx="281">
                  <c:v>0.33827238761037148</c:v>
                </c:pt>
                <c:pt idx="282">
                  <c:v>0.33160766135717124</c:v>
                </c:pt>
                <c:pt idx="283">
                  <c:v>0.32427657047940062</c:v>
                </c:pt>
                <c:pt idx="284">
                  <c:v>0.32547618880475193</c:v>
                </c:pt>
                <c:pt idx="285">
                  <c:v>0.35290756917853172</c:v>
                </c:pt>
                <c:pt idx="286">
                  <c:v>0.35384069565442933</c:v>
                </c:pt>
                <c:pt idx="287">
                  <c:v>0.34888238124372739</c:v>
                </c:pt>
                <c:pt idx="288">
                  <c:v>0.35138826863458572</c:v>
                </c:pt>
                <c:pt idx="289">
                  <c:v>0.34960193623743896</c:v>
                </c:pt>
                <c:pt idx="290">
                  <c:v>0.3544538699098585</c:v>
                </c:pt>
                <c:pt idx="291">
                  <c:v>0.36716987815895585</c:v>
                </c:pt>
                <c:pt idx="292">
                  <c:v>0.36570376798415127</c:v>
                </c:pt>
                <c:pt idx="293">
                  <c:v>0.35205463325915631</c:v>
                </c:pt>
                <c:pt idx="294">
                  <c:v>0.35890593080716116</c:v>
                </c:pt>
                <c:pt idx="295">
                  <c:v>0.37239495442098502</c:v>
                </c:pt>
                <c:pt idx="296">
                  <c:v>0.36415746725282405</c:v>
                </c:pt>
                <c:pt idx="297">
                  <c:v>0.36298457911298043</c:v>
                </c:pt>
                <c:pt idx="298">
                  <c:v>0.37764649086664814</c:v>
                </c:pt>
                <c:pt idx="299">
                  <c:v>0.3754872858817655</c:v>
                </c:pt>
                <c:pt idx="300">
                  <c:v>0.37276809701059466</c:v>
                </c:pt>
                <c:pt idx="301">
                  <c:v>0.36334179159203517</c:v>
                </c:pt>
                <c:pt idx="302">
                  <c:v>0.37144427782328937</c:v>
                </c:pt>
                <c:pt idx="303">
                  <c:v>0.37906535071353509</c:v>
                </c:pt>
                <c:pt idx="304">
                  <c:v>0.39182104923808292</c:v>
                </c:pt>
                <c:pt idx="305">
                  <c:v>0.39642053115848763</c:v>
                </c:pt>
                <c:pt idx="306">
                  <c:v>0.39377316278575103</c:v>
                </c:pt>
                <c:pt idx="307">
                  <c:v>0.38992239606142998</c:v>
                </c:pt>
                <c:pt idx="308">
                  <c:v>0.38735521824521579</c:v>
                </c:pt>
                <c:pt idx="309">
                  <c:v>0.39901443916020929</c:v>
                </c:pt>
                <c:pt idx="310">
                  <c:v>0.39874686730326037</c:v>
                </c:pt>
                <c:pt idx="311">
                  <c:v>0.39631361041645752</c:v>
                </c:pt>
                <c:pt idx="312">
                  <c:v>0.38743540880173843</c:v>
                </c:pt>
                <c:pt idx="313">
                  <c:v>0.38895956937941256</c:v>
                </c:pt>
                <c:pt idx="314">
                  <c:v>0.37200588172082028</c:v>
                </c:pt>
                <c:pt idx="315">
                  <c:v>0.38633893119218343</c:v>
                </c:pt>
                <c:pt idx="316">
                  <c:v>0.38711464657564831</c:v>
                </c:pt>
                <c:pt idx="317">
                  <c:v>0.38871899770984508</c:v>
                </c:pt>
                <c:pt idx="318">
                  <c:v>0.37481363120660127</c:v>
                </c:pt>
                <c:pt idx="319">
                  <c:v>0.38518926321348723</c:v>
                </c:pt>
                <c:pt idx="320">
                  <c:v>0.3660693505212933</c:v>
                </c:pt>
                <c:pt idx="321">
                  <c:v>0.34895501174778221</c:v>
                </c:pt>
                <c:pt idx="322">
                  <c:v>0.34649475467359814</c:v>
                </c:pt>
                <c:pt idx="323">
                  <c:v>0.33852591936988108</c:v>
                </c:pt>
                <c:pt idx="324">
                  <c:v>0.33577163025511481</c:v>
                </c:pt>
                <c:pt idx="325">
                  <c:v>0.32411240934012153</c:v>
                </c:pt>
                <c:pt idx="326">
                  <c:v>0.33630650396713824</c:v>
                </c:pt>
                <c:pt idx="327">
                  <c:v>0.35216398401804971</c:v>
                </c:pt>
                <c:pt idx="328">
                  <c:v>0.35152218956399617</c:v>
                </c:pt>
                <c:pt idx="329">
                  <c:v>0.34638783393156825</c:v>
                </c:pt>
                <c:pt idx="330">
                  <c:v>0.35914326245424211</c:v>
                </c:pt>
                <c:pt idx="331">
                  <c:v>0.36395685586058035</c:v>
                </c:pt>
                <c:pt idx="332">
                  <c:v>0.34234995590869466</c:v>
                </c:pt>
                <c:pt idx="333">
                  <c:v>0.33799104565785743</c:v>
                </c:pt>
                <c:pt idx="334">
                  <c:v>0.35050590251096381</c:v>
                </c:pt>
                <c:pt idx="335">
                  <c:v>0.36724601868737006</c:v>
                </c:pt>
                <c:pt idx="336">
                  <c:v>0.38136522667467365</c:v>
                </c:pt>
                <c:pt idx="337">
                  <c:v>0.382889387252348</c:v>
                </c:pt>
                <c:pt idx="338">
                  <c:v>0.38302303817988581</c:v>
                </c:pt>
                <c:pt idx="339">
                  <c:v>0.39099187348360243</c:v>
                </c:pt>
                <c:pt idx="340">
                  <c:v>0.39278360591822592</c:v>
                </c:pt>
                <c:pt idx="341">
                  <c:v>0.39297071721677823</c:v>
                </c:pt>
                <c:pt idx="342">
                  <c:v>0.39936193157180577</c:v>
                </c:pt>
                <c:pt idx="343">
                  <c:v>0.41669011182937687</c:v>
                </c:pt>
                <c:pt idx="344">
                  <c:v>0.41377544160156532</c:v>
                </c:pt>
                <c:pt idx="345">
                  <c:v>0.41580774570575585</c:v>
                </c:pt>
                <c:pt idx="346">
                  <c:v>0.41743882702546031</c:v>
                </c:pt>
                <c:pt idx="347">
                  <c:v>0.42091537115267652</c:v>
                </c:pt>
                <c:pt idx="348">
                  <c:v>0.41682403275878799</c:v>
                </c:pt>
                <c:pt idx="349">
                  <c:v>0.40647513093740928</c:v>
                </c:pt>
                <c:pt idx="350">
                  <c:v>0.41578101552024815</c:v>
                </c:pt>
                <c:pt idx="351">
                  <c:v>0.41677030238589907</c:v>
                </c:pt>
                <c:pt idx="352">
                  <c:v>0.4068493535345139</c:v>
                </c:pt>
                <c:pt idx="353">
                  <c:v>0.39751673876616733</c:v>
                </c:pt>
                <c:pt idx="354">
                  <c:v>0.41024570710520791</c:v>
                </c:pt>
                <c:pt idx="355">
                  <c:v>0.41139537508390367</c:v>
                </c:pt>
                <c:pt idx="356">
                  <c:v>0.41297326603446671</c:v>
                </c:pt>
                <c:pt idx="357">
                  <c:v>0.42976657258001394</c:v>
                </c:pt>
                <c:pt idx="358">
                  <c:v>0.42973984239450647</c:v>
                </c:pt>
                <c:pt idx="359">
                  <c:v>0.42800157033089836</c:v>
                </c:pt>
                <c:pt idx="360">
                  <c:v>0.43241394095275054</c:v>
                </c:pt>
                <c:pt idx="361">
                  <c:v>0.43586348489258553</c:v>
                </c:pt>
                <c:pt idx="362">
                  <c:v>0.44765635673511617</c:v>
                </c:pt>
                <c:pt idx="363">
                  <c:v>0.45057129696480147</c:v>
                </c:pt>
                <c:pt idx="364">
                  <c:v>0.45145366308842205</c:v>
                </c:pt>
                <c:pt idx="365">
                  <c:v>0.46300569325951146</c:v>
                </c:pt>
                <c:pt idx="366">
                  <c:v>0.46672280905629537</c:v>
                </c:pt>
                <c:pt idx="367">
                  <c:v>0.46273839140443696</c:v>
                </c:pt>
                <c:pt idx="368">
                  <c:v>0.46077736779493295</c:v>
                </c:pt>
                <c:pt idx="369">
                  <c:v>0.45602884484018369</c:v>
                </c:pt>
                <c:pt idx="370">
                  <c:v>0.46163597375365839</c:v>
                </c:pt>
                <c:pt idx="371">
                  <c:v>0.46346010641313895</c:v>
                </c:pt>
                <c:pt idx="372">
                  <c:v>0.46576727242487115</c:v>
                </c:pt>
                <c:pt idx="373">
                  <c:v>0.45999949239647764</c:v>
                </c:pt>
                <c:pt idx="374">
                  <c:v>0.46300407324826875</c:v>
                </c:pt>
                <c:pt idx="375">
                  <c:v>0.47284969157685985</c:v>
                </c:pt>
                <c:pt idx="376">
                  <c:v>0.47942234719108989</c:v>
                </c:pt>
                <c:pt idx="377">
                  <c:v>0.48795359639795932</c:v>
                </c:pt>
                <c:pt idx="378">
                  <c:v>0.48967053831353624</c:v>
                </c:pt>
                <c:pt idx="379">
                  <c:v>0.49111909836654322</c:v>
                </c:pt>
                <c:pt idx="380">
                  <c:v>0.50587416076667635</c:v>
                </c:pt>
                <c:pt idx="381">
                  <c:v>0.49288977065500905</c:v>
                </c:pt>
                <c:pt idx="382">
                  <c:v>0.50230608600423743</c:v>
                </c:pt>
                <c:pt idx="383">
                  <c:v>0.50643765467732416</c:v>
                </c:pt>
                <c:pt idx="384">
                  <c:v>0.51537120667617464</c:v>
                </c:pt>
                <c:pt idx="385">
                  <c:v>0.49412367921833433</c:v>
                </c:pt>
                <c:pt idx="386">
                  <c:v>0.48264157953256248</c:v>
                </c:pt>
                <c:pt idx="387">
                  <c:v>0.47279596120397116</c:v>
                </c:pt>
                <c:pt idx="388">
                  <c:v>0.48798032658346702</c:v>
                </c:pt>
                <c:pt idx="389">
                  <c:v>0.48564643038622735</c:v>
                </c:pt>
                <c:pt idx="390">
                  <c:v>0.4519780067273671</c:v>
                </c:pt>
                <c:pt idx="391">
                  <c:v>0.44441255422312675</c:v>
                </c:pt>
                <c:pt idx="392">
                  <c:v>0.46058944649075917</c:v>
                </c:pt>
                <c:pt idx="393">
                  <c:v>0.46144805244948439</c:v>
                </c:pt>
                <c:pt idx="394">
                  <c:v>0.45404379106391035</c:v>
                </c:pt>
                <c:pt idx="395">
                  <c:v>0.4776786750900055</c:v>
                </c:pt>
                <c:pt idx="396">
                  <c:v>0.45675325986762383</c:v>
                </c:pt>
                <c:pt idx="397">
                  <c:v>0.42963076163748615</c:v>
                </c:pt>
                <c:pt idx="398">
                  <c:v>0.38799458268240428</c:v>
                </c:pt>
                <c:pt idx="399">
                  <c:v>0.40079132149177177</c:v>
                </c:pt>
                <c:pt idx="400">
                  <c:v>0.39142873651543209</c:v>
                </c:pt>
                <c:pt idx="401">
                  <c:v>0.42359459974652269</c:v>
                </c:pt>
                <c:pt idx="402">
                  <c:v>0.42987214331267531</c:v>
                </c:pt>
                <c:pt idx="403">
                  <c:v>0.43062328852562315</c:v>
                </c:pt>
                <c:pt idx="404">
                  <c:v>0.45415098180781421</c:v>
                </c:pt>
                <c:pt idx="405">
                  <c:v>0.45873858364577114</c:v>
                </c:pt>
                <c:pt idx="406">
                  <c:v>0.48374156716647665</c:v>
                </c:pt>
                <c:pt idx="407">
                  <c:v>0.48706826025372685</c:v>
                </c:pt>
                <c:pt idx="408">
                  <c:v>0.50128682893059318</c:v>
                </c:pt>
                <c:pt idx="409">
                  <c:v>0.49884547198757612</c:v>
                </c:pt>
                <c:pt idx="410">
                  <c:v>0.50399629773430665</c:v>
                </c:pt>
                <c:pt idx="411">
                  <c:v>0.49219235581494969</c:v>
                </c:pt>
                <c:pt idx="412">
                  <c:v>0.50804713584712347</c:v>
                </c:pt>
                <c:pt idx="413">
                  <c:v>0.50445233089917707</c:v>
                </c:pt>
                <c:pt idx="414">
                  <c:v>0.5065181152357201</c:v>
                </c:pt>
                <c:pt idx="415">
                  <c:v>0.4977722145391692</c:v>
                </c:pt>
                <c:pt idx="416">
                  <c:v>0.49790640547045451</c:v>
                </c:pt>
                <c:pt idx="417">
                  <c:v>0.51220543470571744</c:v>
                </c:pt>
                <c:pt idx="418">
                  <c:v>0.48108555873377834</c:v>
                </c:pt>
                <c:pt idx="419">
                  <c:v>0.47805424769647997</c:v>
                </c:pt>
                <c:pt idx="420">
                  <c:v>0.47445944274853358</c:v>
                </c:pt>
                <c:pt idx="421">
                  <c:v>0.44964411053012809</c:v>
                </c:pt>
                <c:pt idx="422">
                  <c:v>0.46587446316877523</c:v>
                </c:pt>
                <c:pt idx="423">
                  <c:v>0.47225946748070524</c:v>
                </c:pt>
                <c:pt idx="424">
                  <c:v>0.48736337230180449</c:v>
                </c:pt>
                <c:pt idx="425">
                  <c:v>0.49989172924860181</c:v>
                </c:pt>
                <c:pt idx="426">
                  <c:v>0.50772529361353835</c:v>
                </c:pt>
                <c:pt idx="427">
                  <c:v>0.50995199906687438</c:v>
                </c:pt>
                <c:pt idx="428">
                  <c:v>0.51056895334853691</c:v>
                </c:pt>
                <c:pt idx="429">
                  <c:v>0.5060888122563576</c:v>
                </c:pt>
                <c:pt idx="430">
                  <c:v>0.53178948061899622</c:v>
                </c:pt>
                <c:pt idx="431">
                  <c:v>0.52914022223314272</c:v>
                </c:pt>
                <c:pt idx="432">
                  <c:v>0.53296155875321793</c:v>
                </c:pt>
                <c:pt idx="433">
                  <c:v>0.53734773919331036</c:v>
                </c:pt>
                <c:pt idx="434">
                  <c:v>0.53395705566196661</c:v>
                </c:pt>
                <c:pt idx="435">
                  <c:v>0.5400385778677308</c:v>
                </c:pt>
                <c:pt idx="436">
                  <c:v>0.53780512236754952</c:v>
                </c:pt>
                <c:pt idx="437">
                  <c:v>0.5439673751335834</c:v>
                </c:pt>
                <c:pt idx="438">
                  <c:v>0.53013598914376492</c:v>
                </c:pt>
                <c:pt idx="439">
                  <c:v>0.53078183362592557</c:v>
                </c:pt>
                <c:pt idx="440">
                  <c:v>0.52798326420385355</c:v>
                </c:pt>
                <c:pt idx="441">
                  <c:v>0.5418686505684347</c:v>
                </c:pt>
                <c:pt idx="442">
                  <c:v>0.52792926382909089</c:v>
                </c:pt>
                <c:pt idx="443">
                  <c:v>0.54237976411556299</c:v>
                </c:pt>
                <c:pt idx="444">
                  <c:v>0.55306292825672254</c:v>
                </c:pt>
                <c:pt idx="445">
                  <c:v>0.55034508939492066</c:v>
                </c:pt>
                <c:pt idx="446">
                  <c:v>0.55962883382410711</c:v>
                </c:pt>
                <c:pt idx="447">
                  <c:v>0.57238399234490722</c:v>
                </c:pt>
                <c:pt idx="448">
                  <c:v>0.56016694755861618</c:v>
                </c:pt>
                <c:pt idx="449">
                  <c:v>0.56694831462130391</c:v>
                </c:pt>
                <c:pt idx="450">
                  <c:v>0.56708277555446274</c:v>
                </c:pt>
                <c:pt idx="451">
                  <c:v>0.57311056738733801</c:v>
                </c:pt>
                <c:pt idx="452">
                  <c:v>0.57052718945869518</c:v>
                </c:pt>
                <c:pt idx="453">
                  <c:v>0.56969315367048678</c:v>
                </c:pt>
                <c:pt idx="454">
                  <c:v>0.55535011412979252</c:v>
                </c:pt>
                <c:pt idx="455">
                  <c:v>0.55871406747562857</c:v>
                </c:pt>
                <c:pt idx="456">
                  <c:v>0.55817568373924553</c:v>
                </c:pt>
                <c:pt idx="457">
                  <c:v>0.56299251716806964</c:v>
                </c:pt>
                <c:pt idx="458">
                  <c:v>0.56552216472382355</c:v>
                </c:pt>
                <c:pt idx="459">
                  <c:v>0.56078606185526958</c:v>
                </c:pt>
                <c:pt idx="460">
                  <c:v>0.53018971951665361</c:v>
                </c:pt>
                <c:pt idx="461">
                  <c:v>0.53664816433826079</c:v>
                </c:pt>
                <c:pt idx="462">
                  <c:v>0.53333821136718718</c:v>
                </c:pt>
                <c:pt idx="463">
                  <c:v>0.55187897004005237</c:v>
                </c:pt>
                <c:pt idx="464">
                  <c:v>0.59046736784353304</c:v>
                </c:pt>
                <c:pt idx="465">
                  <c:v>0.602765143190094</c:v>
                </c:pt>
                <c:pt idx="466">
                  <c:v>0.60970770137144759</c:v>
                </c:pt>
                <c:pt idx="467">
                  <c:v>0.61124158201657908</c:v>
                </c:pt>
                <c:pt idx="468">
                  <c:v>0.6062362872798337</c:v>
                </c:pt>
                <c:pt idx="469">
                  <c:v>0.60701686269702715</c:v>
                </c:pt>
                <c:pt idx="470">
                  <c:v>0.59668335098245562</c:v>
                </c:pt>
                <c:pt idx="471">
                  <c:v>0.57623205905048991</c:v>
                </c:pt>
                <c:pt idx="472">
                  <c:v>0.58269050387209664</c:v>
                </c:pt>
                <c:pt idx="473">
                  <c:v>0.58847610402416151</c:v>
                </c:pt>
                <c:pt idx="474">
                  <c:v>0.5890142177586708</c:v>
                </c:pt>
                <c:pt idx="475">
                  <c:v>0.59754465695991876</c:v>
                </c:pt>
                <c:pt idx="476">
                  <c:v>0.6024959513219017</c:v>
                </c:pt>
                <c:pt idx="477">
                  <c:v>0.60793162904550546</c:v>
                </c:pt>
                <c:pt idx="478">
                  <c:v>0.61632760731359437</c:v>
                </c:pt>
                <c:pt idx="479">
                  <c:v>0.61143004332450035</c:v>
                </c:pt>
                <c:pt idx="480">
                  <c:v>0.62144036279611736</c:v>
                </c:pt>
                <c:pt idx="481">
                  <c:v>0.62434666296584007</c:v>
                </c:pt>
                <c:pt idx="482">
                  <c:v>0.62509996819377833</c:v>
                </c:pt>
                <c:pt idx="483">
                  <c:v>0.63519101822566593</c:v>
                </c:pt>
                <c:pt idx="484">
                  <c:v>0.63250017955124549</c:v>
                </c:pt>
                <c:pt idx="485">
                  <c:v>0.63559467102701639</c:v>
                </c:pt>
                <c:pt idx="486">
                  <c:v>0.62717196257341978</c:v>
                </c:pt>
                <c:pt idx="487">
                  <c:v>0.62211293746378571</c:v>
                </c:pt>
                <c:pt idx="488">
                  <c:v>0.63465290449115708</c:v>
                </c:pt>
                <c:pt idx="489">
                  <c:v>0.62623019603756047</c:v>
                </c:pt>
                <c:pt idx="490">
                  <c:v>0.62590727379648015</c:v>
                </c:pt>
                <c:pt idx="491">
                  <c:v>0.63285010197970748</c:v>
                </c:pt>
                <c:pt idx="492">
                  <c:v>0.62612246528990911</c:v>
                </c:pt>
                <c:pt idx="493">
                  <c:v>0.57765820894797004</c:v>
                </c:pt>
                <c:pt idx="494">
                  <c:v>0.57717409558822319</c:v>
                </c:pt>
                <c:pt idx="495">
                  <c:v>0.59611607704557446</c:v>
                </c:pt>
                <c:pt idx="496">
                  <c:v>0.60567414337855485</c:v>
                </c:pt>
                <c:pt idx="497">
                  <c:v>0.62352126723759427</c:v>
                </c:pt>
                <c:pt idx="498">
                  <c:v>0.6236292679871196</c:v>
                </c:pt>
                <c:pt idx="499">
                  <c:v>0.60653814937475614</c:v>
                </c:pt>
                <c:pt idx="500">
                  <c:v>0.58820502214285342</c:v>
                </c:pt>
                <c:pt idx="501">
                  <c:v>0.58242698204325527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AAA-4C0A-91D3-84AD27D46A9C}"/>
            </c:ext>
          </c:extLst>
        </c:ser>
        <c:ser>
          <c:idx val="2"/>
          <c:order val="2"/>
          <c:tx>
            <c:strRef>
              <c:f>Charts!$D$1</c:f>
              <c:strCache>
                <c:ptCount val="1"/>
                <c:pt idx="0">
                  <c:v>RSP</c:v>
                </c:pt>
              </c:strCache>
            </c:strRef>
          </c:tx>
          <c:spPr>
            <a:ln w="22225" cap="rnd">
              <a:solidFill>
                <a:srgbClr val="5C99CF"/>
              </a:solidFill>
              <a:round/>
            </a:ln>
            <a:effectLst/>
          </c:spPr>
          <c:marker>
            <c:symbol val="none"/>
          </c:marker>
          <c:cat>
            <c:numRef>
              <c:f>Charts!$A$2:$A$503</c:f>
              <c:numCache>
                <c:formatCode>m/d/yyyy</c:formatCode>
                <c:ptCount val="502"/>
                <c:pt idx="0">
                  <c:v>44929</c:v>
                </c:pt>
                <c:pt idx="1">
                  <c:v>44930</c:v>
                </c:pt>
                <c:pt idx="2">
                  <c:v>44931</c:v>
                </c:pt>
                <c:pt idx="3">
                  <c:v>44932</c:v>
                </c:pt>
                <c:pt idx="4">
                  <c:v>44935</c:v>
                </c:pt>
                <c:pt idx="5">
                  <c:v>44936</c:v>
                </c:pt>
                <c:pt idx="6">
                  <c:v>44937</c:v>
                </c:pt>
                <c:pt idx="7">
                  <c:v>44938</c:v>
                </c:pt>
                <c:pt idx="8">
                  <c:v>44939</c:v>
                </c:pt>
                <c:pt idx="9">
                  <c:v>44943</c:v>
                </c:pt>
                <c:pt idx="10">
                  <c:v>44944</c:v>
                </c:pt>
                <c:pt idx="11">
                  <c:v>44945</c:v>
                </c:pt>
                <c:pt idx="12">
                  <c:v>44946</c:v>
                </c:pt>
                <c:pt idx="13">
                  <c:v>44949</c:v>
                </c:pt>
                <c:pt idx="14">
                  <c:v>44950</c:v>
                </c:pt>
                <c:pt idx="15">
                  <c:v>44951</c:v>
                </c:pt>
                <c:pt idx="16">
                  <c:v>44952</c:v>
                </c:pt>
                <c:pt idx="17">
                  <c:v>44953</c:v>
                </c:pt>
                <c:pt idx="18">
                  <c:v>44956</c:v>
                </c:pt>
                <c:pt idx="19">
                  <c:v>44957</c:v>
                </c:pt>
                <c:pt idx="20">
                  <c:v>44958</c:v>
                </c:pt>
                <c:pt idx="21">
                  <c:v>44959</c:v>
                </c:pt>
                <c:pt idx="22">
                  <c:v>44960</c:v>
                </c:pt>
                <c:pt idx="23">
                  <c:v>44963</c:v>
                </c:pt>
                <c:pt idx="24">
                  <c:v>44964</c:v>
                </c:pt>
                <c:pt idx="25">
                  <c:v>44965</c:v>
                </c:pt>
                <c:pt idx="26">
                  <c:v>44966</c:v>
                </c:pt>
                <c:pt idx="27">
                  <c:v>44967</c:v>
                </c:pt>
                <c:pt idx="28">
                  <c:v>44970</c:v>
                </c:pt>
                <c:pt idx="29">
                  <c:v>44971</c:v>
                </c:pt>
                <c:pt idx="30">
                  <c:v>44972</c:v>
                </c:pt>
                <c:pt idx="31">
                  <c:v>44973</c:v>
                </c:pt>
                <c:pt idx="32">
                  <c:v>44974</c:v>
                </c:pt>
                <c:pt idx="33">
                  <c:v>44978</c:v>
                </c:pt>
                <c:pt idx="34">
                  <c:v>44979</c:v>
                </c:pt>
                <c:pt idx="35">
                  <c:v>44980</c:v>
                </c:pt>
                <c:pt idx="36">
                  <c:v>44981</c:v>
                </c:pt>
                <c:pt idx="37">
                  <c:v>44984</c:v>
                </c:pt>
                <c:pt idx="38">
                  <c:v>44985</c:v>
                </c:pt>
                <c:pt idx="39">
                  <c:v>44986</c:v>
                </c:pt>
                <c:pt idx="40">
                  <c:v>44987</c:v>
                </c:pt>
                <c:pt idx="41">
                  <c:v>44988</c:v>
                </c:pt>
                <c:pt idx="42">
                  <c:v>44991</c:v>
                </c:pt>
                <c:pt idx="43">
                  <c:v>44992</c:v>
                </c:pt>
                <c:pt idx="44">
                  <c:v>44993</c:v>
                </c:pt>
                <c:pt idx="45">
                  <c:v>44994</c:v>
                </c:pt>
                <c:pt idx="46">
                  <c:v>44995</c:v>
                </c:pt>
                <c:pt idx="47">
                  <c:v>44998</c:v>
                </c:pt>
                <c:pt idx="48">
                  <c:v>44999</c:v>
                </c:pt>
                <c:pt idx="49">
                  <c:v>45000</c:v>
                </c:pt>
                <c:pt idx="50">
                  <c:v>45001</c:v>
                </c:pt>
                <c:pt idx="51">
                  <c:v>45002</c:v>
                </c:pt>
                <c:pt idx="52">
                  <c:v>45005</c:v>
                </c:pt>
                <c:pt idx="53">
                  <c:v>45006</c:v>
                </c:pt>
                <c:pt idx="54">
                  <c:v>45007</c:v>
                </c:pt>
                <c:pt idx="55">
                  <c:v>45008</c:v>
                </c:pt>
                <c:pt idx="56">
                  <c:v>45009</c:v>
                </c:pt>
                <c:pt idx="57">
                  <c:v>45012</c:v>
                </c:pt>
                <c:pt idx="58">
                  <c:v>45013</c:v>
                </c:pt>
                <c:pt idx="59">
                  <c:v>45014</c:v>
                </c:pt>
                <c:pt idx="60">
                  <c:v>45015</c:v>
                </c:pt>
                <c:pt idx="61">
                  <c:v>45016</c:v>
                </c:pt>
                <c:pt idx="62">
                  <c:v>45019</c:v>
                </c:pt>
                <c:pt idx="63">
                  <c:v>45020</c:v>
                </c:pt>
                <c:pt idx="64">
                  <c:v>45021</c:v>
                </c:pt>
                <c:pt idx="65">
                  <c:v>45022</c:v>
                </c:pt>
                <c:pt idx="66">
                  <c:v>45026</c:v>
                </c:pt>
                <c:pt idx="67">
                  <c:v>45027</c:v>
                </c:pt>
                <c:pt idx="68">
                  <c:v>45028</c:v>
                </c:pt>
                <c:pt idx="69">
                  <c:v>45029</c:v>
                </c:pt>
                <c:pt idx="70">
                  <c:v>45030</c:v>
                </c:pt>
                <c:pt idx="71">
                  <c:v>45033</c:v>
                </c:pt>
                <c:pt idx="72">
                  <c:v>45034</c:v>
                </c:pt>
                <c:pt idx="73">
                  <c:v>45035</c:v>
                </c:pt>
                <c:pt idx="74">
                  <c:v>45036</c:v>
                </c:pt>
                <c:pt idx="75">
                  <c:v>45037</c:v>
                </c:pt>
                <c:pt idx="76">
                  <c:v>45040</c:v>
                </c:pt>
                <c:pt idx="77">
                  <c:v>45041</c:v>
                </c:pt>
                <c:pt idx="78">
                  <c:v>45042</c:v>
                </c:pt>
                <c:pt idx="79">
                  <c:v>45043</c:v>
                </c:pt>
                <c:pt idx="80">
                  <c:v>45044</c:v>
                </c:pt>
                <c:pt idx="81">
                  <c:v>45047</c:v>
                </c:pt>
                <c:pt idx="82">
                  <c:v>45048</c:v>
                </c:pt>
                <c:pt idx="83">
                  <c:v>45049</c:v>
                </c:pt>
                <c:pt idx="84">
                  <c:v>45050</c:v>
                </c:pt>
                <c:pt idx="85">
                  <c:v>45051</c:v>
                </c:pt>
                <c:pt idx="86">
                  <c:v>45054</c:v>
                </c:pt>
                <c:pt idx="87">
                  <c:v>45055</c:v>
                </c:pt>
                <c:pt idx="88">
                  <c:v>45056</c:v>
                </c:pt>
                <c:pt idx="89">
                  <c:v>45057</c:v>
                </c:pt>
                <c:pt idx="90">
                  <c:v>45058</c:v>
                </c:pt>
                <c:pt idx="91">
                  <c:v>45061</c:v>
                </c:pt>
                <c:pt idx="92">
                  <c:v>45062</c:v>
                </c:pt>
                <c:pt idx="93">
                  <c:v>45063</c:v>
                </c:pt>
                <c:pt idx="94">
                  <c:v>45064</c:v>
                </c:pt>
                <c:pt idx="95">
                  <c:v>45065</c:v>
                </c:pt>
                <c:pt idx="96">
                  <c:v>45068</c:v>
                </c:pt>
                <c:pt idx="97">
                  <c:v>45069</c:v>
                </c:pt>
                <c:pt idx="98">
                  <c:v>45070</c:v>
                </c:pt>
                <c:pt idx="99">
                  <c:v>45071</c:v>
                </c:pt>
                <c:pt idx="100">
                  <c:v>45072</c:v>
                </c:pt>
                <c:pt idx="101">
                  <c:v>45076</c:v>
                </c:pt>
                <c:pt idx="102">
                  <c:v>45077</c:v>
                </c:pt>
                <c:pt idx="103">
                  <c:v>45078</c:v>
                </c:pt>
                <c:pt idx="104">
                  <c:v>45079</c:v>
                </c:pt>
                <c:pt idx="105">
                  <c:v>45082</c:v>
                </c:pt>
                <c:pt idx="106">
                  <c:v>45083</c:v>
                </c:pt>
                <c:pt idx="107">
                  <c:v>45084</c:v>
                </c:pt>
                <c:pt idx="108">
                  <c:v>45085</c:v>
                </c:pt>
                <c:pt idx="109">
                  <c:v>45086</c:v>
                </c:pt>
                <c:pt idx="110">
                  <c:v>45089</c:v>
                </c:pt>
                <c:pt idx="111">
                  <c:v>45090</c:v>
                </c:pt>
                <c:pt idx="112">
                  <c:v>45091</c:v>
                </c:pt>
                <c:pt idx="113">
                  <c:v>45092</c:v>
                </c:pt>
                <c:pt idx="114">
                  <c:v>45093</c:v>
                </c:pt>
                <c:pt idx="115">
                  <c:v>45097</c:v>
                </c:pt>
                <c:pt idx="116">
                  <c:v>45098</c:v>
                </c:pt>
                <c:pt idx="117">
                  <c:v>45099</c:v>
                </c:pt>
                <c:pt idx="118">
                  <c:v>45100</c:v>
                </c:pt>
                <c:pt idx="119">
                  <c:v>45103</c:v>
                </c:pt>
                <c:pt idx="120">
                  <c:v>45104</c:v>
                </c:pt>
                <c:pt idx="121">
                  <c:v>45105</c:v>
                </c:pt>
                <c:pt idx="122">
                  <c:v>45106</c:v>
                </c:pt>
                <c:pt idx="123">
                  <c:v>45107</c:v>
                </c:pt>
                <c:pt idx="124">
                  <c:v>45110</c:v>
                </c:pt>
                <c:pt idx="125">
                  <c:v>45112</c:v>
                </c:pt>
                <c:pt idx="126">
                  <c:v>45113</c:v>
                </c:pt>
                <c:pt idx="127">
                  <c:v>45114</c:v>
                </c:pt>
                <c:pt idx="128">
                  <c:v>45117</c:v>
                </c:pt>
                <c:pt idx="129">
                  <c:v>45118</c:v>
                </c:pt>
                <c:pt idx="130">
                  <c:v>45119</c:v>
                </c:pt>
                <c:pt idx="131">
                  <c:v>45120</c:v>
                </c:pt>
                <c:pt idx="132">
                  <c:v>45121</c:v>
                </c:pt>
                <c:pt idx="133">
                  <c:v>45124</c:v>
                </c:pt>
                <c:pt idx="134">
                  <c:v>45125</c:v>
                </c:pt>
                <c:pt idx="135">
                  <c:v>45126</c:v>
                </c:pt>
                <c:pt idx="136">
                  <c:v>45127</c:v>
                </c:pt>
                <c:pt idx="137">
                  <c:v>45128</c:v>
                </c:pt>
                <c:pt idx="138">
                  <c:v>45131</c:v>
                </c:pt>
                <c:pt idx="139">
                  <c:v>45132</c:v>
                </c:pt>
                <c:pt idx="140">
                  <c:v>45133</c:v>
                </c:pt>
                <c:pt idx="141">
                  <c:v>45134</c:v>
                </c:pt>
                <c:pt idx="142">
                  <c:v>45135</c:v>
                </c:pt>
                <c:pt idx="143">
                  <c:v>45138</c:v>
                </c:pt>
                <c:pt idx="144">
                  <c:v>45139</c:v>
                </c:pt>
                <c:pt idx="145">
                  <c:v>45140</c:v>
                </c:pt>
                <c:pt idx="146">
                  <c:v>45141</c:v>
                </c:pt>
                <c:pt idx="147">
                  <c:v>45142</c:v>
                </c:pt>
                <c:pt idx="148">
                  <c:v>45145</c:v>
                </c:pt>
                <c:pt idx="149">
                  <c:v>45146</c:v>
                </c:pt>
                <c:pt idx="150">
                  <c:v>45147</c:v>
                </c:pt>
                <c:pt idx="151">
                  <c:v>45148</c:v>
                </c:pt>
                <c:pt idx="152">
                  <c:v>45149</c:v>
                </c:pt>
                <c:pt idx="153">
                  <c:v>45152</c:v>
                </c:pt>
                <c:pt idx="154">
                  <c:v>45153</c:v>
                </c:pt>
                <c:pt idx="155">
                  <c:v>45154</c:v>
                </c:pt>
                <c:pt idx="156">
                  <c:v>45155</c:v>
                </c:pt>
                <c:pt idx="157">
                  <c:v>45156</c:v>
                </c:pt>
                <c:pt idx="158">
                  <c:v>45159</c:v>
                </c:pt>
                <c:pt idx="159">
                  <c:v>45160</c:v>
                </c:pt>
                <c:pt idx="160">
                  <c:v>45161</c:v>
                </c:pt>
                <c:pt idx="161">
                  <c:v>45162</c:v>
                </c:pt>
                <c:pt idx="162">
                  <c:v>45163</c:v>
                </c:pt>
                <c:pt idx="163">
                  <c:v>45166</c:v>
                </c:pt>
                <c:pt idx="164">
                  <c:v>45167</c:v>
                </c:pt>
                <c:pt idx="165">
                  <c:v>45168</c:v>
                </c:pt>
                <c:pt idx="166">
                  <c:v>45169</c:v>
                </c:pt>
                <c:pt idx="167">
                  <c:v>45170</c:v>
                </c:pt>
                <c:pt idx="168">
                  <c:v>45174</c:v>
                </c:pt>
                <c:pt idx="169">
                  <c:v>45175</c:v>
                </c:pt>
                <c:pt idx="170">
                  <c:v>45176</c:v>
                </c:pt>
                <c:pt idx="171">
                  <c:v>45177</c:v>
                </c:pt>
                <c:pt idx="172">
                  <c:v>45180</c:v>
                </c:pt>
                <c:pt idx="173">
                  <c:v>45181</c:v>
                </c:pt>
                <c:pt idx="174">
                  <c:v>45182</c:v>
                </c:pt>
                <c:pt idx="175">
                  <c:v>45183</c:v>
                </c:pt>
                <c:pt idx="176">
                  <c:v>45184</c:v>
                </c:pt>
                <c:pt idx="177">
                  <c:v>45187</c:v>
                </c:pt>
                <c:pt idx="178">
                  <c:v>45188</c:v>
                </c:pt>
                <c:pt idx="179">
                  <c:v>45189</c:v>
                </c:pt>
                <c:pt idx="180">
                  <c:v>45190</c:v>
                </c:pt>
                <c:pt idx="181">
                  <c:v>45191</c:v>
                </c:pt>
                <c:pt idx="182">
                  <c:v>45194</c:v>
                </c:pt>
                <c:pt idx="183">
                  <c:v>45195</c:v>
                </c:pt>
                <c:pt idx="184">
                  <c:v>45196</c:v>
                </c:pt>
                <c:pt idx="185">
                  <c:v>45197</c:v>
                </c:pt>
                <c:pt idx="186">
                  <c:v>45198</c:v>
                </c:pt>
                <c:pt idx="187">
                  <c:v>45201</c:v>
                </c:pt>
                <c:pt idx="188">
                  <c:v>45202</c:v>
                </c:pt>
                <c:pt idx="189">
                  <c:v>45203</c:v>
                </c:pt>
                <c:pt idx="190">
                  <c:v>45204</c:v>
                </c:pt>
                <c:pt idx="191">
                  <c:v>45205</c:v>
                </c:pt>
                <c:pt idx="192">
                  <c:v>45208</c:v>
                </c:pt>
                <c:pt idx="193">
                  <c:v>45209</c:v>
                </c:pt>
                <c:pt idx="194">
                  <c:v>45210</c:v>
                </c:pt>
                <c:pt idx="195">
                  <c:v>45211</c:v>
                </c:pt>
                <c:pt idx="196">
                  <c:v>45212</c:v>
                </c:pt>
                <c:pt idx="197">
                  <c:v>45215</c:v>
                </c:pt>
                <c:pt idx="198">
                  <c:v>45216</c:v>
                </c:pt>
                <c:pt idx="199">
                  <c:v>45217</c:v>
                </c:pt>
                <c:pt idx="200">
                  <c:v>45218</c:v>
                </c:pt>
                <c:pt idx="201">
                  <c:v>45219</c:v>
                </c:pt>
                <c:pt idx="202">
                  <c:v>45222</c:v>
                </c:pt>
                <c:pt idx="203">
                  <c:v>45223</c:v>
                </c:pt>
                <c:pt idx="204">
                  <c:v>45224</c:v>
                </c:pt>
                <c:pt idx="205">
                  <c:v>45225</c:v>
                </c:pt>
                <c:pt idx="206">
                  <c:v>45226</c:v>
                </c:pt>
                <c:pt idx="207">
                  <c:v>45229</c:v>
                </c:pt>
                <c:pt idx="208">
                  <c:v>45230</c:v>
                </c:pt>
                <c:pt idx="209">
                  <c:v>45231</c:v>
                </c:pt>
                <c:pt idx="210">
                  <c:v>45232</c:v>
                </c:pt>
                <c:pt idx="211">
                  <c:v>45233</c:v>
                </c:pt>
                <c:pt idx="212">
                  <c:v>45236</c:v>
                </c:pt>
                <c:pt idx="213">
                  <c:v>45237</c:v>
                </c:pt>
                <c:pt idx="214">
                  <c:v>45238</c:v>
                </c:pt>
                <c:pt idx="215">
                  <c:v>45239</c:v>
                </c:pt>
                <c:pt idx="216">
                  <c:v>45240</c:v>
                </c:pt>
                <c:pt idx="217">
                  <c:v>45243</c:v>
                </c:pt>
                <c:pt idx="218">
                  <c:v>45244</c:v>
                </c:pt>
                <c:pt idx="219">
                  <c:v>45245</c:v>
                </c:pt>
                <c:pt idx="220">
                  <c:v>45246</c:v>
                </c:pt>
                <c:pt idx="221">
                  <c:v>45247</c:v>
                </c:pt>
                <c:pt idx="222">
                  <c:v>45250</c:v>
                </c:pt>
                <c:pt idx="223">
                  <c:v>45251</c:v>
                </c:pt>
                <c:pt idx="224">
                  <c:v>45252</c:v>
                </c:pt>
                <c:pt idx="225">
                  <c:v>45254</c:v>
                </c:pt>
                <c:pt idx="226">
                  <c:v>45257</c:v>
                </c:pt>
                <c:pt idx="227">
                  <c:v>45258</c:v>
                </c:pt>
                <c:pt idx="228">
                  <c:v>45259</c:v>
                </c:pt>
                <c:pt idx="229">
                  <c:v>45260</c:v>
                </c:pt>
                <c:pt idx="230">
                  <c:v>45261</c:v>
                </c:pt>
                <c:pt idx="231">
                  <c:v>45264</c:v>
                </c:pt>
                <c:pt idx="232">
                  <c:v>45265</c:v>
                </c:pt>
                <c:pt idx="233">
                  <c:v>45266</c:v>
                </c:pt>
                <c:pt idx="234">
                  <c:v>45267</c:v>
                </c:pt>
                <c:pt idx="235">
                  <c:v>45268</c:v>
                </c:pt>
                <c:pt idx="236">
                  <c:v>45271</c:v>
                </c:pt>
                <c:pt idx="237">
                  <c:v>45272</c:v>
                </c:pt>
                <c:pt idx="238">
                  <c:v>45273</c:v>
                </c:pt>
                <c:pt idx="239">
                  <c:v>45274</c:v>
                </c:pt>
                <c:pt idx="240">
                  <c:v>45275</c:v>
                </c:pt>
                <c:pt idx="241">
                  <c:v>45278</c:v>
                </c:pt>
                <c:pt idx="242">
                  <c:v>45279</c:v>
                </c:pt>
                <c:pt idx="243">
                  <c:v>45280</c:v>
                </c:pt>
                <c:pt idx="244">
                  <c:v>45281</c:v>
                </c:pt>
                <c:pt idx="245">
                  <c:v>45282</c:v>
                </c:pt>
                <c:pt idx="246">
                  <c:v>45286</c:v>
                </c:pt>
                <c:pt idx="247">
                  <c:v>45287</c:v>
                </c:pt>
                <c:pt idx="248">
                  <c:v>45288</c:v>
                </c:pt>
                <c:pt idx="249">
                  <c:v>45289</c:v>
                </c:pt>
                <c:pt idx="250">
                  <c:v>45293</c:v>
                </c:pt>
                <c:pt idx="251">
                  <c:v>45294</c:v>
                </c:pt>
                <c:pt idx="252">
                  <c:v>45295</c:v>
                </c:pt>
                <c:pt idx="253">
                  <c:v>45296</c:v>
                </c:pt>
                <c:pt idx="254">
                  <c:v>45299</c:v>
                </c:pt>
                <c:pt idx="255">
                  <c:v>45300</c:v>
                </c:pt>
                <c:pt idx="256">
                  <c:v>45301</c:v>
                </c:pt>
                <c:pt idx="257">
                  <c:v>45302</c:v>
                </c:pt>
                <c:pt idx="258">
                  <c:v>45303</c:v>
                </c:pt>
                <c:pt idx="259">
                  <c:v>45307</c:v>
                </c:pt>
                <c:pt idx="260">
                  <c:v>45308</c:v>
                </c:pt>
                <c:pt idx="261">
                  <c:v>45309</c:v>
                </c:pt>
                <c:pt idx="262">
                  <c:v>45310</c:v>
                </c:pt>
                <c:pt idx="263">
                  <c:v>45313</c:v>
                </c:pt>
                <c:pt idx="264">
                  <c:v>45314</c:v>
                </c:pt>
                <c:pt idx="265">
                  <c:v>45315</c:v>
                </c:pt>
                <c:pt idx="266">
                  <c:v>45316</c:v>
                </c:pt>
                <c:pt idx="267">
                  <c:v>45317</c:v>
                </c:pt>
                <c:pt idx="268">
                  <c:v>45320</c:v>
                </c:pt>
                <c:pt idx="269">
                  <c:v>45321</c:v>
                </c:pt>
                <c:pt idx="270">
                  <c:v>45322</c:v>
                </c:pt>
                <c:pt idx="271">
                  <c:v>45323</c:v>
                </c:pt>
                <c:pt idx="272">
                  <c:v>45324</c:v>
                </c:pt>
                <c:pt idx="273">
                  <c:v>45327</c:v>
                </c:pt>
                <c:pt idx="274">
                  <c:v>45328</c:v>
                </c:pt>
                <c:pt idx="275">
                  <c:v>45329</c:v>
                </c:pt>
                <c:pt idx="276">
                  <c:v>45330</c:v>
                </c:pt>
                <c:pt idx="277">
                  <c:v>45331</c:v>
                </c:pt>
                <c:pt idx="278">
                  <c:v>45334</c:v>
                </c:pt>
                <c:pt idx="279">
                  <c:v>45335</c:v>
                </c:pt>
                <c:pt idx="280">
                  <c:v>45336</c:v>
                </c:pt>
                <c:pt idx="281">
                  <c:v>45337</c:v>
                </c:pt>
                <c:pt idx="282">
                  <c:v>45338</c:v>
                </c:pt>
                <c:pt idx="283">
                  <c:v>45342</c:v>
                </c:pt>
                <c:pt idx="284">
                  <c:v>45343</c:v>
                </c:pt>
                <c:pt idx="285">
                  <c:v>45344</c:v>
                </c:pt>
                <c:pt idx="286">
                  <c:v>45345</c:v>
                </c:pt>
                <c:pt idx="287">
                  <c:v>45348</c:v>
                </c:pt>
                <c:pt idx="288">
                  <c:v>45349</c:v>
                </c:pt>
                <c:pt idx="289">
                  <c:v>45350</c:v>
                </c:pt>
                <c:pt idx="290">
                  <c:v>45351</c:v>
                </c:pt>
                <c:pt idx="291">
                  <c:v>45352</c:v>
                </c:pt>
                <c:pt idx="292">
                  <c:v>45355</c:v>
                </c:pt>
                <c:pt idx="293">
                  <c:v>45356</c:v>
                </c:pt>
                <c:pt idx="294">
                  <c:v>45357</c:v>
                </c:pt>
                <c:pt idx="295">
                  <c:v>45358</c:v>
                </c:pt>
                <c:pt idx="296">
                  <c:v>45359</c:v>
                </c:pt>
                <c:pt idx="297">
                  <c:v>45362</c:v>
                </c:pt>
                <c:pt idx="298">
                  <c:v>45363</c:v>
                </c:pt>
                <c:pt idx="299">
                  <c:v>45364</c:v>
                </c:pt>
                <c:pt idx="300">
                  <c:v>45365</c:v>
                </c:pt>
                <c:pt idx="301">
                  <c:v>45366</c:v>
                </c:pt>
                <c:pt idx="302">
                  <c:v>45369</c:v>
                </c:pt>
                <c:pt idx="303">
                  <c:v>45370</c:v>
                </c:pt>
                <c:pt idx="304">
                  <c:v>45371</c:v>
                </c:pt>
                <c:pt idx="305">
                  <c:v>45372</c:v>
                </c:pt>
                <c:pt idx="306">
                  <c:v>45373</c:v>
                </c:pt>
                <c:pt idx="307">
                  <c:v>45376</c:v>
                </c:pt>
                <c:pt idx="308">
                  <c:v>45377</c:v>
                </c:pt>
                <c:pt idx="309">
                  <c:v>45378</c:v>
                </c:pt>
                <c:pt idx="310">
                  <c:v>45379</c:v>
                </c:pt>
                <c:pt idx="311">
                  <c:v>45383</c:v>
                </c:pt>
                <c:pt idx="312">
                  <c:v>45384</c:v>
                </c:pt>
                <c:pt idx="313">
                  <c:v>45385</c:v>
                </c:pt>
                <c:pt idx="314">
                  <c:v>45386</c:v>
                </c:pt>
                <c:pt idx="315">
                  <c:v>45387</c:v>
                </c:pt>
                <c:pt idx="316">
                  <c:v>45390</c:v>
                </c:pt>
                <c:pt idx="317">
                  <c:v>45391</c:v>
                </c:pt>
                <c:pt idx="318">
                  <c:v>45392</c:v>
                </c:pt>
                <c:pt idx="319">
                  <c:v>45393</c:v>
                </c:pt>
                <c:pt idx="320">
                  <c:v>45394</c:v>
                </c:pt>
                <c:pt idx="321">
                  <c:v>45397</c:v>
                </c:pt>
                <c:pt idx="322">
                  <c:v>45398</c:v>
                </c:pt>
                <c:pt idx="323">
                  <c:v>45399</c:v>
                </c:pt>
                <c:pt idx="324">
                  <c:v>45400</c:v>
                </c:pt>
                <c:pt idx="325">
                  <c:v>45401</c:v>
                </c:pt>
                <c:pt idx="326">
                  <c:v>45404</c:v>
                </c:pt>
                <c:pt idx="327">
                  <c:v>45405</c:v>
                </c:pt>
                <c:pt idx="328">
                  <c:v>45406</c:v>
                </c:pt>
                <c:pt idx="329">
                  <c:v>45407</c:v>
                </c:pt>
                <c:pt idx="330">
                  <c:v>45408</c:v>
                </c:pt>
                <c:pt idx="331">
                  <c:v>45411</c:v>
                </c:pt>
                <c:pt idx="332">
                  <c:v>45412</c:v>
                </c:pt>
                <c:pt idx="333">
                  <c:v>45413</c:v>
                </c:pt>
                <c:pt idx="334">
                  <c:v>45414</c:v>
                </c:pt>
                <c:pt idx="335">
                  <c:v>45415</c:v>
                </c:pt>
                <c:pt idx="336">
                  <c:v>45418</c:v>
                </c:pt>
                <c:pt idx="337">
                  <c:v>45419</c:v>
                </c:pt>
                <c:pt idx="338">
                  <c:v>45420</c:v>
                </c:pt>
                <c:pt idx="339">
                  <c:v>45421</c:v>
                </c:pt>
                <c:pt idx="340">
                  <c:v>45422</c:v>
                </c:pt>
                <c:pt idx="341">
                  <c:v>45425</c:v>
                </c:pt>
                <c:pt idx="342">
                  <c:v>45426</c:v>
                </c:pt>
                <c:pt idx="343">
                  <c:v>45427</c:v>
                </c:pt>
                <c:pt idx="344">
                  <c:v>45428</c:v>
                </c:pt>
                <c:pt idx="345">
                  <c:v>45429</c:v>
                </c:pt>
                <c:pt idx="346">
                  <c:v>45432</c:v>
                </c:pt>
                <c:pt idx="347">
                  <c:v>45433</c:v>
                </c:pt>
                <c:pt idx="348">
                  <c:v>45434</c:v>
                </c:pt>
                <c:pt idx="349">
                  <c:v>45435</c:v>
                </c:pt>
                <c:pt idx="350">
                  <c:v>45436</c:v>
                </c:pt>
                <c:pt idx="351">
                  <c:v>45440</c:v>
                </c:pt>
                <c:pt idx="352">
                  <c:v>45441</c:v>
                </c:pt>
                <c:pt idx="353">
                  <c:v>45442</c:v>
                </c:pt>
                <c:pt idx="354">
                  <c:v>45443</c:v>
                </c:pt>
                <c:pt idx="355">
                  <c:v>45446</c:v>
                </c:pt>
                <c:pt idx="356">
                  <c:v>45447</c:v>
                </c:pt>
                <c:pt idx="357">
                  <c:v>45448</c:v>
                </c:pt>
                <c:pt idx="358">
                  <c:v>45449</c:v>
                </c:pt>
                <c:pt idx="359">
                  <c:v>45450</c:v>
                </c:pt>
                <c:pt idx="360">
                  <c:v>45453</c:v>
                </c:pt>
                <c:pt idx="361">
                  <c:v>45454</c:v>
                </c:pt>
                <c:pt idx="362">
                  <c:v>45455</c:v>
                </c:pt>
                <c:pt idx="363">
                  <c:v>45456</c:v>
                </c:pt>
                <c:pt idx="364">
                  <c:v>45457</c:v>
                </c:pt>
                <c:pt idx="365">
                  <c:v>45460</c:v>
                </c:pt>
                <c:pt idx="366">
                  <c:v>45461</c:v>
                </c:pt>
                <c:pt idx="367">
                  <c:v>45463</c:v>
                </c:pt>
                <c:pt idx="368">
                  <c:v>45464</c:v>
                </c:pt>
                <c:pt idx="369">
                  <c:v>45467</c:v>
                </c:pt>
                <c:pt idx="370">
                  <c:v>45468</c:v>
                </c:pt>
                <c:pt idx="371">
                  <c:v>45469</c:v>
                </c:pt>
                <c:pt idx="372">
                  <c:v>45470</c:v>
                </c:pt>
                <c:pt idx="373">
                  <c:v>45471</c:v>
                </c:pt>
                <c:pt idx="374">
                  <c:v>45474</c:v>
                </c:pt>
                <c:pt idx="375">
                  <c:v>45475</c:v>
                </c:pt>
                <c:pt idx="376">
                  <c:v>45476</c:v>
                </c:pt>
                <c:pt idx="377">
                  <c:v>45478</c:v>
                </c:pt>
                <c:pt idx="378">
                  <c:v>45481</c:v>
                </c:pt>
                <c:pt idx="379">
                  <c:v>45482</c:v>
                </c:pt>
                <c:pt idx="380">
                  <c:v>45483</c:v>
                </c:pt>
                <c:pt idx="381">
                  <c:v>45484</c:v>
                </c:pt>
                <c:pt idx="382">
                  <c:v>45485</c:v>
                </c:pt>
                <c:pt idx="383">
                  <c:v>45488</c:v>
                </c:pt>
                <c:pt idx="384">
                  <c:v>45489</c:v>
                </c:pt>
                <c:pt idx="385">
                  <c:v>45490</c:v>
                </c:pt>
                <c:pt idx="386">
                  <c:v>45491</c:v>
                </c:pt>
                <c:pt idx="387">
                  <c:v>45492</c:v>
                </c:pt>
                <c:pt idx="388">
                  <c:v>45495</c:v>
                </c:pt>
                <c:pt idx="389">
                  <c:v>45496</c:v>
                </c:pt>
                <c:pt idx="390">
                  <c:v>45497</c:v>
                </c:pt>
                <c:pt idx="391">
                  <c:v>45498</c:v>
                </c:pt>
                <c:pt idx="392">
                  <c:v>45499</c:v>
                </c:pt>
                <c:pt idx="393">
                  <c:v>45502</c:v>
                </c:pt>
                <c:pt idx="394">
                  <c:v>45503</c:v>
                </c:pt>
                <c:pt idx="395">
                  <c:v>45504</c:v>
                </c:pt>
                <c:pt idx="396">
                  <c:v>45505</c:v>
                </c:pt>
                <c:pt idx="397">
                  <c:v>45506</c:v>
                </c:pt>
                <c:pt idx="398">
                  <c:v>45509</c:v>
                </c:pt>
                <c:pt idx="399">
                  <c:v>45510</c:v>
                </c:pt>
                <c:pt idx="400">
                  <c:v>45511</c:v>
                </c:pt>
                <c:pt idx="401">
                  <c:v>45512</c:v>
                </c:pt>
                <c:pt idx="402">
                  <c:v>45513</c:v>
                </c:pt>
                <c:pt idx="403">
                  <c:v>45516</c:v>
                </c:pt>
                <c:pt idx="404">
                  <c:v>45517</c:v>
                </c:pt>
                <c:pt idx="405">
                  <c:v>45518</c:v>
                </c:pt>
                <c:pt idx="406">
                  <c:v>45519</c:v>
                </c:pt>
                <c:pt idx="407">
                  <c:v>45520</c:v>
                </c:pt>
                <c:pt idx="408">
                  <c:v>45523</c:v>
                </c:pt>
                <c:pt idx="409">
                  <c:v>45524</c:v>
                </c:pt>
                <c:pt idx="410">
                  <c:v>45525</c:v>
                </c:pt>
                <c:pt idx="411">
                  <c:v>45526</c:v>
                </c:pt>
                <c:pt idx="412">
                  <c:v>45527</c:v>
                </c:pt>
                <c:pt idx="413">
                  <c:v>45530</c:v>
                </c:pt>
                <c:pt idx="414">
                  <c:v>45531</c:v>
                </c:pt>
                <c:pt idx="415">
                  <c:v>45532</c:v>
                </c:pt>
                <c:pt idx="416">
                  <c:v>45533</c:v>
                </c:pt>
                <c:pt idx="417">
                  <c:v>45534</c:v>
                </c:pt>
                <c:pt idx="418">
                  <c:v>45538</c:v>
                </c:pt>
                <c:pt idx="419">
                  <c:v>45539</c:v>
                </c:pt>
                <c:pt idx="420">
                  <c:v>45540</c:v>
                </c:pt>
                <c:pt idx="421">
                  <c:v>45541</c:v>
                </c:pt>
                <c:pt idx="422">
                  <c:v>45544</c:v>
                </c:pt>
                <c:pt idx="423">
                  <c:v>45545</c:v>
                </c:pt>
                <c:pt idx="424">
                  <c:v>45546</c:v>
                </c:pt>
                <c:pt idx="425">
                  <c:v>45547</c:v>
                </c:pt>
                <c:pt idx="426">
                  <c:v>45548</c:v>
                </c:pt>
                <c:pt idx="427">
                  <c:v>45551</c:v>
                </c:pt>
                <c:pt idx="428">
                  <c:v>45552</c:v>
                </c:pt>
                <c:pt idx="429">
                  <c:v>45553</c:v>
                </c:pt>
                <c:pt idx="430">
                  <c:v>45554</c:v>
                </c:pt>
                <c:pt idx="431">
                  <c:v>45555</c:v>
                </c:pt>
                <c:pt idx="432">
                  <c:v>45558</c:v>
                </c:pt>
                <c:pt idx="433">
                  <c:v>45559</c:v>
                </c:pt>
                <c:pt idx="434">
                  <c:v>45560</c:v>
                </c:pt>
                <c:pt idx="435">
                  <c:v>45561</c:v>
                </c:pt>
                <c:pt idx="436">
                  <c:v>45562</c:v>
                </c:pt>
                <c:pt idx="437">
                  <c:v>45565</c:v>
                </c:pt>
                <c:pt idx="438">
                  <c:v>45566</c:v>
                </c:pt>
                <c:pt idx="439">
                  <c:v>45567</c:v>
                </c:pt>
                <c:pt idx="440">
                  <c:v>45568</c:v>
                </c:pt>
                <c:pt idx="441">
                  <c:v>45569</c:v>
                </c:pt>
                <c:pt idx="442">
                  <c:v>45572</c:v>
                </c:pt>
                <c:pt idx="443">
                  <c:v>45573</c:v>
                </c:pt>
                <c:pt idx="444">
                  <c:v>45574</c:v>
                </c:pt>
                <c:pt idx="445">
                  <c:v>45575</c:v>
                </c:pt>
                <c:pt idx="446">
                  <c:v>45576</c:v>
                </c:pt>
                <c:pt idx="447">
                  <c:v>45579</c:v>
                </c:pt>
                <c:pt idx="448">
                  <c:v>45580</c:v>
                </c:pt>
                <c:pt idx="449">
                  <c:v>45581</c:v>
                </c:pt>
                <c:pt idx="450">
                  <c:v>45582</c:v>
                </c:pt>
                <c:pt idx="451">
                  <c:v>45583</c:v>
                </c:pt>
                <c:pt idx="452">
                  <c:v>45586</c:v>
                </c:pt>
                <c:pt idx="453">
                  <c:v>45587</c:v>
                </c:pt>
                <c:pt idx="454">
                  <c:v>45588</c:v>
                </c:pt>
                <c:pt idx="455">
                  <c:v>45589</c:v>
                </c:pt>
                <c:pt idx="456">
                  <c:v>45590</c:v>
                </c:pt>
                <c:pt idx="457">
                  <c:v>45593</c:v>
                </c:pt>
                <c:pt idx="458">
                  <c:v>45594</c:v>
                </c:pt>
                <c:pt idx="459">
                  <c:v>45595</c:v>
                </c:pt>
                <c:pt idx="460">
                  <c:v>45596</c:v>
                </c:pt>
                <c:pt idx="461">
                  <c:v>45597</c:v>
                </c:pt>
                <c:pt idx="462">
                  <c:v>45600</c:v>
                </c:pt>
                <c:pt idx="463">
                  <c:v>45601</c:v>
                </c:pt>
                <c:pt idx="464">
                  <c:v>45602</c:v>
                </c:pt>
                <c:pt idx="465">
                  <c:v>45603</c:v>
                </c:pt>
                <c:pt idx="466">
                  <c:v>45604</c:v>
                </c:pt>
                <c:pt idx="467">
                  <c:v>45607</c:v>
                </c:pt>
                <c:pt idx="468">
                  <c:v>45608</c:v>
                </c:pt>
                <c:pt idx="469">
                  <c:v>45609</c:v>
                </c:pt>
                <c:pt idx="470">
                  <c:v>45610</c:v>
                </c:pt>
                <c:pt idx="471">
                  <c:v>45611</c:v>
                </c:pt>
                <c:pt idx="472">
                  <c:v>45614</c:v>
                </c:pt>
                <c:pt idx="473">
                  <c:v>45615</c:v>
                </c:pt>
                <c:pt idx="474">
                  <c:v>45616</c:v>
                </c:pt>
                <c:pt idx="475">
                  <c:v>45617</c:v>
                </c:pt>
                <c:pt idx="476">
                  <c:v>45618</c:v>
                </c:pt>
                <c:pt idx="477">
                  <c:v>45621</c:v>
                </c:pt>
                <c:pt idx="478">
                  <c:v>45622</c:v>
                </c:pt>
                <c:pt idx="479">
                  <c:v>45623</c:v>
                </c:pt>
                <c:pt idx="480">
                  <c:v>45625</c:v>
                </c:pt>
                <c:pt idx="481">
                  <c:v>45628</c:v>
                </c:pt>
                <c:pt idx="482">
                  <c:v>45629</c:v>
                </c:pt>
                <c:pt idx="483">
                  <c:v>45630</c:v>
                </c:pt>
                <c:pt idx="484">
                  <c:v>45631</c:v>
                </c:pt>
                <c:pt idx="485">
                  <c:v>45632</c:v>
                </c:pt>
                <c:pt idx="486">
                  <c:v>45635</c:v>
                </c:pt>
                <c:pt idx="487">
                  <c:v>45636</c:v>
                </c:pt>
                <c:pt idx="488">
                  <c:v>45637</c:v>
                </c:pt>
                <c:pt idx="489">
                  <c:v>45638</c:v>
                </c:pt>
                <c:pt idx="490">
                  <c:v>45639</c:v>
                </c:pt>
                <c:pt idx="491">
                  <c:v>45642</c:v>
                </c:pt>
                <c:pt idx="492">
                  <c:v>45643</c:v>
                </c:pt>
                <c:pt idx="493">
                  <c:v>45644</c:v>
                </c:pt>
                <c:pt idx="494">
                  <c:v>45645</c:v>
                </c:pt>
                <c:pt idx="495">
                  <c:v>45646</c:v>
                </c:pt>
                <c:pt idx="496">
                  <c:v>45649</c:v>
                </c:pt>
                <c:pt idx="497">
                  <c:v>45650</c:v>
                </c:pt>
                <c:pt idx="498">
                  <c:v>45652</c:v>
                </c:pt>
                <c:pt idx="499">
                  <c:v>45653</c:v>
                </c:pt>
                <c:pt idx="500">
                  <c:v>45656</c:v>
                </c:pt>
                <c:pt idx="501">
                  <c:v>45657</c:v>
                </c:pt>
              </c:numCache>
            </c:numRef>
          </c:cat>
          <c:val>
            <c:numRef>
              <c:f>Charts!$D$2:$D$503</c:f>
              <c:numCache>
                <c:formatCode>0.00%</c:formatCode>
                <c:ptCount val="502"/>
                <c:pt idx="0">
                  <c:v>0</c:v>
                </c:pt>
                <c:pt idx="1">
                  <c:v>1.5589461401029681E-2</c:v>
                </c:pt>
                <c:pt idx="2">
                  <c:v>5.0309379241741947E-3</c:v>
                </c:pt>
                <c:pt idx="3">
                  <c:v>2.9124208055800294E-2</c:v>
                </c:pt>
                <c:pt idx="4">
                  <c:v>2.9549068858948591E-2</c:v>
                </c:pt>
                <c:pt idx="5">
                  <c:v>3.7272745252729944E-2</c:v>
                </c:pt>
                <c:pt idx="6">
                  <c:v>4.9886715994471142E-2</c:v>
                </c:pt>
                <c:pt idx="7">
                  <c:v>5.3854769392148727E-2</c:v>
                </c:pt>
                <c:pt idx="8">
                  <c:v>5.6335077460182292E-2</c:v>
                </c:pt>
                <c:pt idx="9">
                  <c:v>5.3996145486989278E-2</c:v>
                </c:pt>
                <c:pt idx="10">
                  <c:v>3.7768660362611506E-2</c:v>
                </c:pt>
                <c:pt idx="11">
                  <c:v>2.7068760790915025E-2</c:v>
                </c:pt>
                <c:pt idx="12">
                  <c:v>4.4926099858404234E-2</c:v>
                </c:pt>
                <c:pt idx="13">
                  <c:v>5.8177361804867322E-2</c:v>
                </c:pt>
                <c:pt idx="14">
                  <c:v>5.5697053736833979E-2</c:v>
                </c:pt>
                <c:pt idx="15">
                  <c:v>5.8106307498133836E-2</c:v>
                </c:pt>
                <c:pt idx="16">
                  <c:v>6.6609383710104275E-2</c:v>
                </c:pt>
                <c:pt idx="17">
                  <c:v>6.8593776668256279E-2</c:v>
                </c:pt>
                <c:pt idx="18">
                  <c:v>5.7255853373211707E-2</c:v>
                </c:pt>
                <c:pt idx="19">
                  <c:v>7.518424674743418E-2</c:v>
                </c:pt>
                <c:pt idx="20">
                  <c:v>8.6167631027437963E-2</c:v>
                </c:pt>
                <c:pt idx="21">
                  <c:v>9.8072523739097361E-2</c:v>
                </c:pt>
                <c:pt idx="22">
                  <c:v>8.4608831391060235E-2</c:v>
                </c:pt>
                <c:pt idx="23">
                  <c:v>7.6955476785386168E-2</c:v>
                </c:pt>
                <c:pt idx="24">
                  <c:v>8.7018085152360314E-2</c:v>
                </c:pt>
                <c:pt idx="25">
                  <c:v>7.6317453062037632E-2</c:v>
                </c:pt>
                <c:pt idx="26">
                  <c:v>6.6468007615263724E-2</c:v>
                </c:pt>
                <c:pt idx="27">
                  <c:v>6.9727715501485932E-2</c:v>
                </c:pt>
                <c:pt idx="28">
                  <c:v>8.1702930001252616E-2</c:v>
                </c:pt>
                <c:pt idx="29">
                  <c:v>7.9648215254993326E-2</c:v>
                </c:pt>
                <c:pt idx="30">
                  <c:v>8.4750207485901008E-2</c:v>
                </c:pt>
                <c:pt idx="31">
                  <c:v>7.2491508277826577E-2</c:v>
                </c:pt>
                <c:pt idx="32">
                  <c:v>7.0223630611367494E-2</c:v>
                </c:pt>
                <c:pt idx="33">
                  <c:v>4.6980814604663301E-2</c:v>
                </c:pt>
                <c:pt idx="34">
                  <c:v>4.5705499676592876E-2</c:v>
                </c:pt>
                <c:pt idx="35">
                  <c:v>4.9603231286163618E-2</c:v>
                </c:pt>
                <c:pt idx="36">
                  <c:v>4.0603507445685638E-2</c:v>
                </c:pt>
                <c:pt idx="37">
                  <c:v>4.1878822373756064E-2</c:v>
                </c:pt>
                <c:pt idx="38">
                  <c:v>3.8832277407733651E-2</c:v>
                </c:pt>
                <c:pt idx="39">
                  <c:v>3.6918938756315134E-2</c:v>
                </c:pt>
                <c:pt idx="40">
                  <c:v>4.5067475953244784E-2</c:v>
                </c:pt>
                <c:pt idx="41">
                  <c:v>5.973616144124505E-2</c:v>
                </c:pt>
                <c:pt idx="42">
                  <c:v>5.4634169210337591E-2</c:v>
                </c:pt>
                <c:pt idx="43">
                  <c:v>3.7627284267770733E-2</c:v>
                </c:pt>
                <c:pt idx="44">
                  <c:v>3.9824107627496774E-2</c:v>
                </c:pt>
                <c:pt idx="45">
                  <c:v>1.6864776329100106E-2</c:v>
                </c:pt>
                <c:pt idx="46">
                  <c:v>-4.6060771210258977E-3</c:v>
                </c:pt>
                <c:pt idx="47">
                  <c:v>-1.679445454099282E-2</c:v>
                </c:pt>
                <c:pt idx="48">
                  <c:v>-2.9762231779147941E-3</c:v>
                </c:pt>
                <c:pt idx="49">
                  <c:v>-1.6935830635833371E-2</c:v>
                </c:pt>
                <c:pt idx="50">
                  <c:v>-5.1019922309073484E-3</c:v>
                </c:pt>
                <c:pt idx="51">
                  <c:v>-2.1896446771900169E-2</c:v>
                </c:pt>
                <c:pt idx="52">
                  <c:v>-9.209956686173526E-3</c:v>
                </c:pt>
                <c:pt idx="53">
                  <c:v>4.0369101485326908E-3</c:v>
                </c:pt>
                <c:pt idx="54">
                  <c:v>-1.8539313908404464E-2</c:v>
                </c:pt>
                <c:pt idx="55">
                  <c:v>-2.1815137204401092E-2</c:v>
                </c:pt>
                <c:pt idx="56">
                  <c:v>-1.3482737832316238E-2</c:v>
                </c:pt>
                <c:pt idx="57">
                  <c:v>-6.93109124032254E-3</c:v>
                </c:pt>
                <c:pt idx="58">
                  <c:v>-4.936443021404946E-3</c:v>
                </c:pt>
                <c:pt idx="59">
                  <c:v>1.0019389768033404E-2</c:v>
                </c:pt>
                <c:pt idx="60">
                  <c:v>1.5004179018762054E-2</c:v>
                </c:pt>
                <c:pt idx="61">
                  <c:v>2.9960744326826383E-2</c:v>
                </c:pt>
                <c:pt idx="62">
                  <c:v>3.0814861044879294E-2</c:v>
                </c:pt>
                <c:pt idx="63">
                  <c:v>2.0488545972502603E-2</c:v>
                </c:pt>
                <c:pt idx="64">
                  <c:v>1.8351789140118369E-2</c:v>
                </c:pt>
                <c:pt idx="65">
                  <c:v>1.9063797244704306E-2</c:v>
                </c:pt>
                <c:pt idx="66">
                  <c:v>2.5260172303031236E-2</c:v>
                </c:pt>
                <c:pt idx="67">
                  <c:v>3.1954660027117887E-2</c:v>
                </c:pt>
                <c:pt idx="68">
                  <c:v>2.6969138257763037E-2</c:v>
                </c:pt>
                <c:pt idx="69">
                  <c:v>3.4874479270821546E-2</c:v>
                </c:pt>
                <c:pt idx="70">
                  <c:v>3.0173907247026621E-2</c:v>
                </c:pt>
                <c:pt idx="71">
                  <c:v>3.7153344716672754E-2</c:v>
                </c:pt>
                <c:pt idx="72">
                  <c:v>3.7224399023406241E-2</c:v>
                </c:pt>
                <c:pt idx="73">
                  <c:v>3.7509348768965722E-2</c:v>
                </c:pt>
                <c:pt idx="74">
                  <c:v>3.1811818895024935E-2</c:v>
                </c:pt>
                <c:pt idx="75">
                  <c:v>3.2096768640584639E-2</c:v>
                </c:pt>
                <c:pt idx="76">
                  <c:v>3.4019630034142878E-2</c:v>
                </c:pt>
                <c:pt idx="77">
                  <c:v>1.6428927746560351E-2</c:v>
                </c:pt>
                <c:pt idx="78">
                  <c:v>5.8176629286241788E-3</c:v>
                </c:pt>
                <c:pt idx="79">
                  <c:v>2.2340353059327356E-2</c:v>
                </c:pt>
                <c:pt idx="80">
                  <c:v>3.3663625981849687E-2</c:v>
                </c:pt>
                <c:pt idx="81">
                  <c:v>3.2737722438437311E-2</c:v>
                </c:pt>
                <c:pt idx="82">
                  <c:v>1.7283776983239241E-2</c:v>
                </c:pt>
                <c:pt idx="83">
                  <c:v>1.1372351670472236E-2</c:v>
                </c:pt>
                <c:pt idx="84">
                  <c:v>1.7580447026817048E-3</c:v>
                </c:pt>
                <c:pt idx="85">
                  <c:v>1.8636738885678072E-2</c:v>
                </c:pt>
                <c:pt idx="86">
                  <c:v>1.678493179885332E-2</c:v>
                </c:pt>
                <c:pt idx="87">
                  <c:v>1.301026331847055E-2</c:v>
                </c:pt>
                <c:pt idx="88">
                  <c:v>1.2868154705003798E-2</c:v>
                </c:pt>
                <c:pt idx="89">
                  <c:v>7.811578628915683E-3</c:v>
                </c:pt>
                <c:pt idx="90">
                  <c:v>7.8826329356489477E-3</c:v>
                </c:pt>
                <c:pt idx="91">
                  <c:v>1.3580162809589957E-2</c:v>
                </c:pt>
                <c:pt idx="92">
                  <c:v>-7.3471618199572042E-4</c:v>
                </c:pt>
                <c:pt idx="93">
                  <c:v>1.1942251161591422E-2</c:v>
                </c:pt>
                <c:pt idx="94">
                  <c:v>2.0132541920209635E-2</c:v>
                </c:pt>
                <c:pt idx="95">
                  <c:v>1.7425885596706214E-2</c:v>
                </c:pt>
                <c:pt idx="96">
                  <c:v>1.8992742937971041E-2</c:v>
                </c:pt>
                <c:pt idx="97">
                  <c:v>8.0965283744751648E-3</c:v>
                </c:pt>
                <c:pt idx="98">
                  <c:v>-2.871473014380066E-3</c:v>
                </c:pt>
                <c:pt idx="99">
                  <c:v>-3.5124268122327384E-3</c:v>
                </c:pt>
                <c:pt idx="100">
                  <c:v>4.8199725598523369E-3</c:v>
                </c:pt>
                <c:pt idx="101">
                  <c:v>3.0399522983870497E-3</c:v>
                </c:pt>
                <c:pt idx="102">
                  <c:v>-5.7202379513505708E-3</c:v>
                </c:pt>
                <c:pt idx="103">
                  <c:v>1.7580447026817048E-3</c:v>
                </c:pt>
                <c:pt idx="104">
                  <c:v>2.3622260655032923E-2</c:v>
                </c:pt>
                <c:pt idx="105">
                  <c:v>2.0132541920209635E-2</c:v>
                </c:pt>
                <c:pt idx="106">
                  <c:v>2.7040192564496524E-2</c:v>
                </c:pt>
                <c:pt idx="107">
                  <c:v>3.4589529525262064E-2</c:v>
                </c:pt>
                <c:pt idx="108">
                  <c:v>3.5016587884288519E-2</c:v>
                </c:pt>
                <c:pt idx="109">
                  <c:v>3.380646711394264E-2</c:v>
                </c:pt>
                <c:pt idx="110">
                  <c:v>4.0643063451496042E-2</c:v>
                </c:pt>
                <c:pt idx="111">
                  <c:v>5.0685161296938785E-2</c:v>
                </c:pt>
                <c:pt idx="112">
                  <c:v>4.8690513078021302E-2</c:v>
                </c:pt>
                <c:pt idx="113">
                  <c:v>6.0798313449115238E-2</c:v>
                </c:pt>
                <c:pt idx="114">
                  <c:v>5.9943464212436348E-2</c:v>
                </c:pt>
                <c:pt idx="115">
                  <c:v>5.0302786574105474E-2</c:v>
                </c:pt>
                <c:pt idx="116">
                  <c:v>4.8800390871938992E-2</c:v>
                </c:pt>
                <c:pt idx="117">
                  <c:v>4.4508564241517279E-2</c:v>
                </c:pt>
                <c:pt idx="118">
                  <c:v>3.5496387584395217E-2</c:v>
                </c:pt>
                <c:pt idx="119">
                  <c:v>4.1790920138621956E-2</c:v>
                </c:pt>
                <c:pt idx="120">
                  <c:v>5.4522826379167721E-2</c:v>
                </c:pt>
                <c:pt idx="121">
                  <c:v>5.2734748412815335E-2</c:v>
                </c:pt>
                <c:pt idx="122">
                  <c:v>6.0960200065487191E-2</c:v>
                </c:pt>
                <c:pt idx="123">
                  <c:v>7.0329845812154401E-2</c:v>
                </c:pt>
                <c:pt idx="124">
                  <c:v>7.2976435608316459E-2</c:v>
                </c:pt>
                <c:pt idx="125">
                  <c:v>6.8398926713709063E-2</c:v>
                </c:pt>
                <c:pt idx="126">
                  <c:v>5.9672432320772684E-2</c:v>
                </c:pt>
                <c:pt idx="127">
                  <c:v>6.2319022116934741E-2</c:v>
                </c:pt>
                <c:pt idx="128">
                  <c:v>7.1832241514321105E-2</c:v>
                </c:pt>
                <c:pt idx="129">
                  <c:v>8.3920263882509838E-2</c:v>
                </c:pt>
                <c:pt idx="130">
                  <c:v>8.892702869202207E-2</c:v>
                </c:pt>
                <c:pt idx="131">
                  <c:v>9.4077367152253455E-2</c:v>
                </c:pt>
                <c:pt idx="132">
                  <c:v>8.7639993465933985E-2</c:v>
                </c:pt>
                <c:pt idx="133">
                  <c:v>8.9713753696472054E-2</c:v>
                </c:pt>
                <c:pt idx="134">
                  <c:v>9.6437542165603407E-2</c:v>
                </c:pt>
                <c:pt idx="135">
                  <c:v>0.10187356289002025</c:v>
                </c:pt>
                <c:pt idx="136">
                  <c:v>0.10072936879602512</c:v>
                </c:pt>
                <c:pt idx="137">
                  <c:v>0.10230281880492531</c:v>
                </c:pt>
                <c:pt idx="138">
                  <c:v>0.1053786645159922</c:v>
                </c:pt>
                <c:pt idx="139">
                  <c:v>0.10616538952044197</c:v>
                </c:pt>
                <c:pt idx="140">
                  <c:v>0.10866840566588509</c:v>
                </c:pt>
                <c:pt idx="141">
                  <c:v>9.8941290829672512E-2</c:v>
                </c:pt>
                <c:pt idx="142">
                  <c:v>0.10437731155408958</c:v>
                </c:pt>
                <c:pt idx="143">
                  <c:v>0.10781062635470162</c:v>
                </c:pt>
                <c:pt idx="144">
                  <c:v>0.10330417176682749</c:v>
                </c:pt>
                <c:pt idx="145">
                  <c:v>9.2789599407538947E-2</c:v>
                </c:pt>
                <c:pt idx="146">
                  <c:v>8.7353578683122102E-2</c:v>
                </c:pt>
                <c:pt idx="147">
                  <c:v>8.24896550057026E-2</c:v>
                </c:pt>
                <c:pt idx="148">
                  <c:v>9.1645405313543593E-2</c:v>
                </c:pt>
                <c:pt idx="149">
                  <c:v>8.6209384589126747E-2</c:v>
                </c:pt>
                <c:pt idx="150">
                  <c:v>8.3061752052700388E-2</c:v>
                </c:pt>
                <c:pt idx="151">
                  <c:v>8.1774716826612082E-2</c:v>
                </c:pt>
                <c:pt idx="152">
                  <c:v>8.19893447840645E-2</c:v>
                </c:pt>
                <c:pt idx="153">
                  <c:v>8.1774716826612082E-2</c:v>
                </c:pt>
                <c:pt idx="154">
                  <c:v>6.7540414883899613E-2</c:v>
                </c:pt>
                <c:pt idx="155">
                  <c:v>5.9744219146132371E-2</c:v>
                </c:pt>
                <c:pt idx="156">
                  <c:v>5.158982180019378E-2</c:v>
                </c:pt>
                <c:pt idx="157">
                  <c:v>5.3449686591905854E-2</c:v>
                </c:pt>
                <c:pt idx="158">
                  <c:v>5.3235058634453436E-2</c:v>
                </c:pt>
                <c:pt idx="159">
                  <c:v>4.9086805654750654E-2</c:v>
                </c:pt>
                <c:pt idx="160">
                  <c:v>5.7812567529060832E-2</c:v>
                </c:pt>
                <c:pt idx="161">
                  <c:v>4.7656196777943416E-2</c:v>
                </c:pt>
                <c:pt idx="162">
                  <c:v>5.2949376370267531E-2</c:v>
                </c:pt>
                <c:pt idx="163">
                  <c:v>6.0817358933394239E-2</c:v>
                </c:pt>
                <c:pt idx="164">
                  <c:v>7.2761807650864041E-2</c:v>
                </c:pt>
                <c:pt idx="165">
                  <c:v>7.6124068144742818E-2</c:v>
                </c:pt>
                <c:pt idx="166">
                  <c:v>7.2332551735959427E-2</c:v>
                </c:pt>
                <c:pt idx="167">
                  <c:v>7.6767219498473871E-2</c:v>
                </c:pt>
                <c:pt idx="168">
                  <c:v>6.3463216210930318E-2</c:v>
                </c:pt>
                <c:pt idx="169">
                  <c:v>5.9816005971491837E-2</c:v>
                </c:pt>
                <c:pt idx="170">
                  <c:v>5.559523364780361E-2</c:v>
                </c:pt>
                <c:pt idx="171">
                  <c:v>5.6096276388067912E-2</c:v>
                </c:pt>
                <c:pt idx="172">
                  <c:v>5.7812567529060832E-2</c:v>
                </c:pt>
                <c:pt idx="173">
                  <c:v>5.6453745477613282E-2</c:v>
                </c:pt>
                <c:pt idx="174">
                  <c:v>5.2233705672550812E-2</c:v>
                </c:pt>
                <c:pt idx="175">
                  <c:v>6.4536355998192185E-2</c:v>
                </c:pt>
                <c:pt idx="176">
                  <c:v>5.559523364780361E-2</c:v>
                </c:pt>
                <c:pt idx="177">
                  <c:v>5.3064381794568183E-2</c:v>
                </c:pt>
                <c:pt idx="178">
                  <c:v>5.1340032948687941E-2</c:v>
                </c:pt>
                <c:pt idx="179">
                  <c:v>4.6526653056470524E-2</c:v>
                </c:pt>
                <c:pt idx="180">
                  <c:v>2.9142521021453316E-2</c:v>
                </c:pt>
                <c:pt idx="181">
                  <c:v>2.5047741901457199E-2</c:v>
                </c:pt>
                <c:pt idx="182">
                  <c:v>2.7633532651651471E-2</c:v>
                </c:pt>
                <c:pt idx="183">
                  <c:v>1.3194125493625863E-2</c:v>
                </c:pt>
                <c:pt idx="184">
                  <c:v>1.3553792139049614E-2</c:v>
                </c:pt>
                <c:pt idx="185">
                  <c:v>2.0593296136037553E-2</c:v>
                </c:pt>
                <c:pt idx="186">
                  <c:v>1.786393173512435E-2</c:v>
                </c:pt>
                <c:pt idx="187">
                  <c:v>6.369981972716543E-3</c:v>
                </c:pt>
                <c:pt idx="188">
                  <c:v>-5.6989949111930782E-3</c:v>
                </c:pt>
                <c:pt idx="189">
                  <c:v>-2.3440596035650962E-5</c:v>
                </c:pt>
                <c:pt idx="190">
                  <c:v>-2.8971111662942084E-3</c:v>
                </c:pt>
                <c:pt idx="191">
                  <c:v>5.7231680258551521E-3</c:v>
                </c:pt>
                <c:pt idx="192">
                  <c:v>1.2906978192188001E-2</c:v>
                </c:pt>
                <c:pt idx="193">
                  <c:v>2.0665082961397019E-2</c:v>
                </c:pt>
                <c:pt idx="194">
                  <c:v>2.2820885278060254E-2</c:v>
                </c:pt>
                <c:pt idx="195">
                  <c:v>1.0033307621929444E-2</c:v>
                </c:pt>
                <c:pt idx="196">
                  <c:v>7.8064509985327213E-3</c:v>
                </c:pt>
                <c:pt idx="197">
                  <c:v>2.0377935659959157E-2</c:v>
                </c:pt>
                <c:pt idx="198">
                  <c:v>2.5406676028254749E-2</c:v>
                </c:pt>
                <c:pt idx="199">
                  <c:v>9.171133198989434E-3</c:v>
                </c:pt>
                <c:pt idx="200">
                  <c:v>-3.3285646370772026E-3</c:v>
                </c:pt>
                <c:pt idx="201">
                  <c:v>-1.5756475647784596E-2</c:v>
                </c:pt>
                <c:pt idx="202">
                  <c:v>-2.2006324565817859E-2</c:v>
                </c:pt>
                <c:pt idx="203">
                  <c:v>-1.5756475647784596E-2</c:v>
                </c:pt>
                <c:pt idx="204">
                  <c:v>-2.6603611463330457E-2</c:v>
                </c:pt>
                <c:pt idx="205">
                  <c:v>-2.8615107610648671E-2</c:v>
                </c:pt>
                <c:pt idx="206">
                  <c:v>-3.9821910071618283E-2</c:v>
                </c:pt>
                <c:pt idx="207">
                  <c:v>-3.2278433259861683E-2</c:v>
                </c:pt>
                <c:pt idx="208">
                  <c:v>-2.4233181189214692E-2</c:v>
                </c:pt>
                <c:pt idx="209">
                  <c:v>-2.092805714817314E-2</c:v>
                </c:pt>
                <c:pt idx="210">
                  <c:v>7.6621448291880334E-4</c:v>
                </c:pt>
                <c:pt idx="211">
                  <c:v>1.7145330962903049E-2</c:v>
                </c:pt>
                <c:pt idx="212">
                  <c:v>1.1829443293169373E-2</c:v>
                </c:pt>
                <c:pt idx="213">
                  <c:v>9.6743734951321159E-3</c:v>
                </c:pt>
                <c:pt idx="214">
                  <c:v>8.02181147461134E-3</c:v>
                </c:pt>
                <c:pt idx="215">
                  <c:v>-5.266808921783328E-4</c:v>
                </c:pt>
                <c:pt idx="216">
                  <c:v>1.118262934630776E-2</c:v>
                </c:pt>
                <c:pt idx="217">
                  <c:v>9.8897339712105126E-3</c:v>
                </c:pt>
                <c:pt idx="218">
                  <c:v>3.8696761461902041E-2</c:v>
                </c:pt>
                <c:pt idx="219">
                  <c:v>4.3581195660852723E-2</c:v>
                </c:pt>
                <c:pt idx="220">
                  <c:v>4.0133230487718219E-2</c:v>
                </c:pt>
                <c:pt idx="221">
                  <c:v>4.5161970856014033E-2</c:v>
                </c:pt>
                <c:pt idx="222">
                  <c:v>4.9328536801369616E-2</c:v>
                </c:pt>
                <c:pt idx="223">
                  <c:v>4.7388827479410756E-2</c:v>
                </c:pt>
                <c:pt idx="224">
                  <c:v>5.2273994196987417E-2</c:v>
                </c:pt>
                <c:pt idx="225">
                  <c:v>5.5363025243324593E-2</c:v>
                </c:pt>
                <c:pt idx="226">
                  <c:v>5.3207955445287114E-2</c:v>
                </c:pt>
                <c:pt idx="227">
                  <c:v>5.2202207371627951E-2</c:v>
                </c:pt>
                <c:pt idx="228">
                  <c:v>5.6368773316983534E-2</c:v>
                </c:pt>
                <c:pt idx="229">
                  <c:v>6.5347986635930111E-2</c:v>
                </c:pt>
                <c:pt idx="230">
                  <c:v>8.1368168989117029E-2</c:v>
                </c:pt>
                <c:pt idx="231">
                  <c:v>8.187067676663351E-2</c:v>
                </c:pt>
                <c:pt idx="232">
                  <c:v>7.224464950082532E-2</c:v>
                </c:pt>
                <c:pt idx="233">
                  <c:v>7.2603583627622648E-2</c:v>
                </c:pt>
                <c:pt idx="234">
                  <c:v>7.8279137942780075E-2</c:v>
                </c:pt>
                <c:pt idx="235">
                  <c:v>8.1655316290554891E-2</c:v>
                </c:pt>
                <c:pt idx="236">
                  <c:v>9.1281343556363304E-2</c:v>
                </c:pt>
                <c:pt idx="237">
                  <c:v>9.3221052878322164E-2</c:v>
                </c:pt>
                <c:pt idx="238">
                  <c:v>0.11642431287921573</c:v>
                </c:pt>
                <c:pt idx="239">
                  <c:v>0.13165410763482188</c:v>
                </c:pt>
                <c:pt idx="240">
                  <c:v>0.1236081230455488</c:v>
                </c:pt>
                <c:pt idx="241">
                  <c:v>0.12410696822993472</c:v>
                </c:pt>
                <c:pt idx="242">
                  <c:v>0.13355426095097034</c:v>
                </c:pt>
                <c:pt idx="243">
                  <c:v>0.11480324915961804</c:v>
                </c:pt>
                <c:pt idx="244">
                  <c:v>0.12850574257976954</c:v>
                </c:pt>
                <c:pt idx="245">
                  <c:v>0.13232802477084982</c:v>
                </c:pt>
                <c:pt idx="246">
                  <c:v>0.13881887231687573</c:v>
                </c:pt>
                <c:pt idx="247">
                  <c:v>0.13990080232765112</c:v>
                </c:pt>
                <c:pt idx="248">
                  <c:v>0.14242506151325163</c:v>
                </c:pt>
                <c:pt idx="249">
                  <c:v>0.13802555464479083</c:v>
                </c:pt>
                <c:pt idx="250">
                  <c:v>0.13838595380884056</c:v>
                </c:pt>
                <c:pt idx="251">
                  <c:v>0.12158270904433421</c:v>
                </c:pt>
                <c:pt idx="252">
                  <c:v>0.11970746136147392</c:v>
                </c:pt>
                <c:pt idx="253">
                  <c:v>0.12295251887517367</c:v>
                </c:pt>
                <c:pt idx="254">
                  <c:v>0.13499659012579546</c:v>
                </c:pt>
                <c:pt idx="255">
                  <c:v>0.1292272734264952</c:v>
                </c:pt>
                <c:pt idx="256">
                  <c:v>0.13117430793471496</c:v>
                </c:pt>
                <c:pt idx="257">
                  <c:v>0.12792925042101522</c:v>
                </c:pt>
                <c:pt idx="258">
                  <c:v>0.12540499123541471</c:v>
                </c:pt>
                <c:pt idx="259">
                  <c:v>0.1182651321866488</c:v>
                </c:pt>
                <c:pt idx="260">
                  <c:v>0.10946685096835318</c:v>
                </c:pt>
                <c:pt idx="261">
                  <c:v>0.11516438084229397</c:v>
                </c:pt>
                <c:pt idx="262">
                  <c:v>0.12374583654725879</c:v>
                </c:pt>
                <c:pt idx="263">
                  <c:v>0.1296594594159044</c:v>
                </c:pt>
                <c:pt idx="264">
                  <c:v>0.13023668409328493</c:v>
                </c:pt>
                <c:pt idx="265">
                  <c:v>0.12439484804999879</c:v>
                </c:pt>
                <c:pt idx="266">
                  <c:v>0.13571812097252112</c:v>
                </c:pt>
                <c:pt idx="267">
                  <c:v>0.13586169462324005</c:v>
                </c:pt>
                <c:pt idx="268">
                  <c:v>0.14278546067730136</c:v>
                </c:pt>
                <c:pt idx="269">
                  <c:v>0.14300155367200618</c:v>
                </c:pt>
                <c:pt idx="270">
                  <c:v>0.12836143641042441</c:v>
                </c:pt>
                <c:pt idx="271">
                  <c:v>0.14148743767182137</c:v>
                </c:pt>
                <c:pt idx="272">
                  <c:v>0.14047729448640567</c:v>
                </c:pt>
                <c:pt idx="273">
                  <c:v>0.1306696026013201</c:v>
                </c:pt>
                <c:pt idx="274">
                  <c:v>0.13780946165008601</c:v>
                </c:pt>
                <c:pt idx="275">
                  <c:v>0.1422807553439065</c:v>
                </c:pt>
                <c:pt idx="276">
                  <c:v>0.144805014529507</c:v>
                </c:pt>
                <c:pt idx="277">
                  <c:v>0.14617482436034646</c:v>
                </c:pt>
                <c:pt idx="278">
                  <c:v>0.15396369491185258</c:v>
                </c:pt>
                <c:pt idx="279">
                  <c:v>0.13478049713109086</c:v>
                </c:pt>
                <c:pt idx="280">
                  <c:v>0.14516541369355673</c:v>
                </c:pt>
                <c:pt idx="281">
                  <c:v>0.1593726124471031</c:v>
                </c:pt>
                <c:pt idx="282">
                  <c:v>0.15410800108119771</c:v>
                </c:pt>
                <c:pt idx="283">
                  <c:v>0.15143943572625185</c:v>
                </c:pt>
                <c:pt idx="284">
                  <c:v>0.15374760191714776</c:v>
                </c:pt>
                <c:pt idx="285">
                  <c:v>0.16521444849038902</c:v>
                </c:pt>
                <c:pt idx="286">
                  <c:v>0.16831519983474386</c:v>
                </c:pt>
                <c:pt idx="287">
                  <c:v>0.16362781314621877</c:v>
                </c:pt>
                <c:pt idx="288">
                  <c:v>0.16874811834277903</c:v>
                </c:pt>
                <c:pt idx="289">
                  <c:v>0.16918030433218845</c:v>
                </c:pt>
                <c:pt idx="290">
                  <c:v>0.17401272970868464</c:v>
                </c:pt>
                <c:pt idx="291">
                  <c:v>0.18223378624959996</c:v>
                </c:pt>
                <c:pt idx="292">
                  <c:v>0.18439764627115052</c:v>
                </c:pt>
                <c:pt idx="293">
                  <c:v>0.17898872873589977</c:v>
                </c:pt>
                <c:pt idx="294">
                  <c:v>0.1856956692766305</c:v>
                </c:pt>
                <c:pt idx="295">
                  <c:v>0.19499865582832121</c:v>
                </c:pt>
                <c:pt idx="296">
                  <c:v>0.19362884599748154</c:v>
                </c:pt>
                <c:pt idx="297">
                  <c:v>0.19514296199766634</c:v>
                </c:pt>
                <c:pt idx="298">
                  <c:v>0.19824444586064716</c:v>
                </c:pt>
                <c:pt idx="299">
                  <c:v>0.19882093801940148</c:v>
                </c:pt>
                <c:pt idx="300">
                  <c:v>0.18807562229288588</c:v>
                </c:pt>
                <c:pt idx="301">
                  <c:v>0.18576745610199019</c:v>
                </c:pt>
                <c:pt idx="302">
                  <c:v>0.1890278965068386</c:v>
                </c:pt>
                <c:pt idx="303">
                  <c:v>0.19612453695666354</c:v>
                </c:pt>
                <c:pt idx="304">
                  <c:v>0.20633584660473958</c:v>
                </c:pt>
                <c:pt idx="305">
                  <c:v>0.21459133152108234</c:v>
                </c:pt>
                <c:pt idx="306">
                  <c:v>0.20677023015002716</c:v>
                </c:pt>
                <c:pt idx="307">
                  <c:v>0.2041631963596755</c:v>
                </c:pt>
                <c:pt idx="308">
                  <c:v>0.20300435189315769</c:v>
                </c:pt>
                <c:pt idx="309">
                  <c:v>0.22226739420416619</c:v>
                </c:pt>
                <c:pt idx="310">
                  <c:v>0.22654017535030868</c:v>
                </c:pt>
                <c:pt idx="311">
                  <c:v>0.21929849621251241</c:v>
                </c:pt>
                <c:pt idx="312">
                  <c:v>0.2087978417071199</c:v>
                </c:pt>
                <c:pt idx="313">
                  <c:v>0.21010099234298285</c:v>
                </c:pt>
                <c:pt idx="314">
                  <c:v>0.19779028431245438</c:v>
                </c:pt>
                <c:pt idx="315">
                  <c:v>0.20495944410626499</c:v>
                </c:pt>
                <c:pt idx="316">
                  <c:v>0.20865280301914879</c:v>
                </c:pt>
                <c:pt idx="317">
                  <c:v>0.21343248705456452</c:v>
                </c:pt>
                <c:pt idx="318">
                  <c:v>0.19279377476370785</c:v>
                </c:pt>
                <c:pt idx="319">
                  <c:v>0.1919242751545065</c:v>
                </c:pt>
                <c:pt idx="320">
                  <c:v>0.17302309704480012</c:v>
                </c:pt>
                <c:pt idx="321">
                  <c:v>0.16288503925933573</c:v>
                </c:pt>
                <c:pt idx="322">
                  <c:v>0.15643960786812916</c:v>
                </c:pt>
                <c:pt idx="323">
                  <c:v>0.15405013210973428</c:v>
                </c:pt>
                <c:pt idx="324">
                  <c:v>0.15296380698720213</c:v>
                </c:pt>
                <c:pt idx="325">
                  <c:v>0.15730910747733029</c:v>
                </c:pt>
                <c:pt idx="326">
                  <c:v>0.16614401462693196</c:v>
                </c:pt>
                <c:pt idx="327">
                  <c:v>0.17649963044435313</c:v>
                </c:pt>
                <c:pt idx="328">
                  <c:v>0.17816537780014419</c:v>
                </c:pt>
                <c:pt idx="329">
                  <c:v>0.17570265017913744</c:v>
                </c:pt>
                <c:pt idx="330">
                  <c:v>0.17628207241239635</c:v>
                </c:pt>
                <c:pt idx="331">
                  <c:v>0.18446577050337942</c:v>
                </c:pt>
                <c:pt idx="332">
                  <c:v>0.16737464591880902</c:v>
                </c:pt>
                <c:pt idx="333">
                  <c:v>0.16339194214860897</c:v>
                </c:pt>
                <c:pt idx="334">
                  <c:v>0.17056110194241958</c:v>
                </c:pt>
                <c:pt idx="335">
                  <c:v>0.17888910620274801</c:v>
                </c:pt>
                <c:pt idx="336">
                  <c:v>0.18794157138430645</c:v>
                </c:pt>
                <c:pt idx="337">
                  <c:v>0.19127306609588834</c:v>
                </c:pt>
                <c:pt idx="338">
                  <c:v>0.19098298871994568</c:v>
                </c:pt>
                <c:pt idx="339">
                  <c:v>0.20097674033606494</c:v>
                </c:pt>
                <c:pt idx="340">
                  <c:v>0.20293183254917224</c:v>
                </c:pt>
                <c:pt idx="341">
                  <c:v>0.20264248769185578</c:v>
                </c:pt>
                <c:pt idx="342">
                  <c:v>0.20742217172727173</c:v>
                </c:pt>
                <c:pt idx="343">
                  <c:v>0.21705332662346266</c:v>
                </c:pt>
                <c:pt idx="344">
                  <c:v>0.21509823441035558</c:v>
                </c:pt>
                <c:pt idx="345">
                  <c:v>0.21690828793549155</c:v>
                </c:pt>
                <c:pt idx="346">
                  <c:v>0.21589448215694507</c:v>
                </c:pt>
                <c:pt idx="347">
                  <c:v>0.21538757926767205</c:v>
                </c:pt>
                <c:pt idx="348">
                  <c:v>0.21075293392022743</c:v>
                </c:pt>
                <c:pt idx="349">
                  <c:v>0.19380758054225433</c:v>
                </c:pt>
                <c:pt idx="350">
                  <c:v>0.20170120125729496</c:v>
                </c:pt>
                <c:pt idx="351">
                  <c:v>0.19337246447834056</c:v>
                </c:pt>
                <c:pt idx="352">
                  <c:v>0.17939600909202102</c:v>
                </c:pt>
                <c:pt idx="353">
                  <c:v>0.18482763470468133</c:v>
                </c:pt>
                <c:pt idx="354">
                  <c:v>0.20054235679077737</c:v>
                </c:pt>
                <c:pt idx="355">
                  <c:v>0.19416944474355624</c:v>
                </c:pt>
                <c:pt idx="356">
                  <c:v>0.1905486051746581</c:v>
                </c:pt>
                <c:pt idx="357">
                  <c:v>0.19779028431245438</c:v>
                </c:pt>
                <c:pt idx="358">
                  <c:v>0.19547259537941897</c:v>
                </c:pt>
                <c:pt idx="359">
                  <c:v>0.1917074496411757</c:v>
                </c:pt>
                <c:pt idx="360">
                  <c:v>0.19489390566478626</c:v>
                </c:pt>
                <c:pt idx="361">
                  <c:v>0.18996918294139942</c:v>
                </c:pt>
                <c:pt idx="362">
                  <c:v>0.19634209498862032</c:v>
                </c:pt>
                <c:pt idx="363">
                  <c:v>0.19293808093305298</c:v>
                </c:pt>
                <c:pt idx="364">
                  <c:v>0.1853345375939548</c:v>
                </c:pt>
                <c:pt idx="365">
                  <c:v>0.19395188671159946</c:v>
                </c:pt>
                <c:pt idx="366">
                  <c:v>0.19692151722187923</c:v>
                </c:pt>
                <c:pt idx="367">
                  <c:v>0.19764524562448327</c:v>
                </c:pt>
                <c:pt idx="368">
                  <c:v>0.19916595429230277</c:v>
                </c:pt>
                <c:pt idx="369">
                  <c:v>0.20493527099160302</c:v>
                </c:pt>
                <c:pt idx="370">
                  <c:v>0.19664609021845902</c:v>
                </c:pt>
                <c:pt idx="371">
                  <c:v>0.19213817059333294</c:v>
                </c:pt>
                <c:pt idx="372">
                  <c:v>0.19359222006617571</c:v>
                </c:pt>
                <c:pt idx="373">
                  <c:v>0.19446538226850785</c:v>
                </c:pt>
                <c:pt idx="374">
                  <c:v>0.18479467136650629</c:v>
                </c:pt>
                <c:pt idx="375">
                  <c:v>0.19010250133135265</c:v>
                </c:pt>
                <c:pt idx="376">
                  <c:v>0.19061160177650427</c:v>
                </c:pt>
                <c:pt idx="377">
                  <c:v>0.19010250133135265</c:v>
                </c:pt>
                <c:pt idx="378">
                  <c:v>0.19242898048790136</c:v>
                </c:pt>
                <c:pt idx="379">
                  <c:v>0.19039331122592129</c:v>
                </c:pt>
                <c:pt idx="380">
                  <c:v>0.20020906081589396</c:v>
                </c:pt>
                <c:pt idx="381">
                  <c:v>0.21467850123759025</c:v>
                </c:pt>
                <c:pt idx="382">
                  <c:v>0.22536668051126862</c:v>
                </c:pt>
                <c:pt idx="383">
                  <c:v>0.22674821064012596</c:v>
                </c:pt>
                <c:pt idx="384">
                  <c:v>0.24848789842603725</c:v>
                </c:pt>
                <c:pt idx="385">
                  <c:v>0.24339835901177365</c:v>
                </c:pt>
                <c:pt idx="386">
                  <c:v>0.23271017973809549</c:v>
                </c:pt>
                <c:pt idx="387">
                  <c:v>0.22442099896495127</c:v>
                </c:pt>
                <c:pt idx="388">
                  <c:v>0.2340917098669526</c:v>
                </c:pt>
                <c:pt idx="389">
                  <c:v>0.22972882892979762</c:v>
                </c:pt>
                <c:pt idx="390">
                  <c:v>0.21533264037071298</c:v>
                </c:pt>
                <c:pt idx="391">
                  <c:v>0.2167866898435562</c:v>
                </c:pt>
                <c:pt idx="392">
                  <c:v>0.23416422921093827</c:v>
                </c:pt>
                <c:pt idx="393">
                  <c:v>0.23583656923436425</c:v>
                </c:pt>
                <c:pt idx="394">
                  <c:v>0.24179853833233333</c:v>
                </c:pt>
                <c:pt idx="395">
                  <c:v>0.24768798808631698</c:v>
                </c:pt>
                <c:pt idx="396">
                  <c:v>0.23380089997238418</c:v>
                </c:pt>
                <c:pt idx="397">
                  <c:v>0.21256958011299831</c:v>
                </c:pt>
                <c:pt idx="398">
                  <c:v>0.18392224168280058</c:v>
                </c:pt>
                <c:pt idx="399">
                  <c:v>0.19606447042932196</c:v>
                </c:pt>
                <c:pt idx="400">
                  <c:v>0.18763025096820662</c:v>
                </c:pt>
                <c:pt idx="401">
                  <c:v>0.20915238072216091</c:v>
                </c:pt>
                <c:pt idx="402">
                  <c:v>0.2116971504292926</c:v>
                </c:pt>
                <c:pt idx="403">
                  <c:v>0.20588022001929462</c:v>
                </c:pt>
                <c:pt idx="404">
                  <c:v>0.21962226944525631</c:v>
                </c:pt>
                <c:pt idx="405">
                  <c:v>0.22216703915238822</c:v>
                </c:pt>
                <c:pt idx="406">
                  <c:v>0.23874466818005002</c:v>
                </c:pt>
                <c:pt idx="407">
                  <c:v>0.24172601898834789</c:v>
                </c:pt>
                <c:pt idx="408">
                  <c:v>0.25117843933976647</c:v>
                </c:pt>
                <c:pt idx="409">
                  <c:v>0.2462339386134742</c:v>
                </c:pt>
                <c:pt idx="410">
                  <c:v>0.25495896796915818</c:v>
                </c:pt>
                <c:pt idx="411">
                  <c:v>0.25139599737172325</c:v>
                </c:pt>
                <c:pt idx="412">
                  <c:v>0.26731948726626253</c:v>
                </c:pt>
                <c:pt idx="413">
                  <c:v>0.26710119671567956</c:v>
                </c:pt>
                <c:pt idx="414">
                  <c:v>0.26768281650481662</c:v>
                </c:pt>
                <c:pt idx="415">
                  <c:v>0.26419309776999378</c:v>
                </c:pt>
                <c:pt idx="416">
                  <c:v>0.26891930794570285</c:v>
                </c:pt>
                <c:pt idx="417">
                  <c:v>0.27873505753567551</c:v>
                </c:pt>
                <c:pt idx="418">
                  <c:v>0.2623024671959846</c:v>
                </c:pt>
                <c:pt idx="419">
                  <c:v>0.26048508848458751</c:v>
                </c:pt>
                <c:pt idx="420">
                  <c:v>0.25277752750058058</c:v>
                </c:pt>
                <c:pt idx="421">
                  <c:v>0.23932628796918753</c:v>
                </c:pt>
                <c:pt idx="422">
                  <c:v>0.25132347802773758</c:v>
                </c:pt>
                <c:pt idx="423">
                  <c:v>0.25205086902347218</c:v>
                </c:pt>
                <c:pt idx="424">
                  <c:v>0.25263248881260925</c:v>
                </c:pt>
                <c:pt idx="425">
                  <c:v>0.26041183662197565</c:v>
                </c:pt>
                <c:pt idx="426">
                  <c:v>0.27248154602451158</c:v>
                </c:pt>
                <c:pt idx="427">
                  <c:v>0.28171567582534718</c:v>
                </c:pt>
                <c:pt idx="428">
                  <c:v>0.28360630639935591</c:v>
                </c:pt>
                <c:pt idx="429">
                  <c:v>0.28120730789882176</c:v>
                </c:pt>
                <c:pt idx="430">
                  <c:v>0.29487610546217158</c:v>
                </c:pt>
                <c:pt idx="431">
                  <c:v>0.29014989528646251</c:v>
                </c:pt>
                <c:pt idx="432">
                  <c:v>0.29675501573816288</c:v>
                </c:pt>
                <c:pt idx="433">
                  <c:v>0.29865297149843273</c:v>
                </c:pt>
                <c:pt idx="434">
                  <c:v>0.29062310231893429</c:v>
                </c:pt>
                <c:pt idx="435">
                  <c:v>0.30142628701691332</c:v>
                </c:pt>
                <c:pt idx="436">
                  <c:v>0.30609829081428974</c:v>
                </c:pt>
                <c:pt idx="437">
                  <c:v>0.30777722350535064</c:v>
                </c:pt>
                <c:pt idx="438">
                  <c:v>0.30084246967189765</c:v>
                </c:pt>
                <c:pt idx="439">
                  <c:v>0.29945581191265735</c:v>
                </c:pt>
                <c:pt idx="440">
                  <c:v>0.29332389849342899</c:v>
                </c:pt>
                <c:pt idx="441">
                  <c:v>0.30347074650240669</c:v>
                </c:pt>
                <c:pt idx="442">
                  <c:v>0.29332389849342899</c:v>
                </c:pt>
                <c:pt idx="443">
                  <c:v>0.29639022146235638</c:v>
                </c:pt>
                <c:pt idx="444">
                  <c:v>0.30529545040006512</c:v>
                </c:pt>
                <c:pt idx="445">
                  <c:v>0.30040442353347951</c:v>
                </c:pt>
                <c:pt idx="446">
                  <c:v>0.31317881585434026</c:v>
                </c:pt>
                <c:pt idx="447">
                  <c:v>0.32281436586228796</c:v>
                </c:pt>
                <c:pt idx="448">
                  <c:v>0.3168282236496569</c:v>
                </c:pt>
                <c:pt idx="449">
                  <c:v>0.32573418510599184</c:v>
                </c:pt>
                <c:pt idx="450">
                  <c:v>0.32361720627651258</c:v>
                </c:pt>
                <c:pt idx="451">
                  <c:v>0.32755888900365027</c:v>
                </c:pt>
                <c:pt idx="452">
                  <c:v>0.31624440630464146</c:v>
                </c:pt>
                <c:pt idx="453">
                  <c:v>0.31033224847324825</c:v>
                </c:pt>
                <c:pt idx="454">
                  <c:v>0.30602503895167787</c:v>
                </c:pt>
                <c:pt idx="455">
                  <c:v>0.30631731388349892</c:v>
                </c:pt>
                <c:pt idx="456">
                  <c:v>0.30011288112028467</c:v>
                </c:pt>
                <c:pt idx="457">
                  <c:v>0.30748494857353004</c:v>
                </c:pt>
                <c:pt idx="458">
                  <c:v>0.30354326584639235</c:v>
                </c:pt>
                <c:pt idx="459">
                  <c:v>0.30069669846530034</c:v>
                </c:pt>
                <c:pt idx="460">
                  <c:v>0.28682719079839414</c:v>
                </c:pt>
                <c:pt idx="461">
                  <c:v>0.28763076373124474</c:v>
                </c:pt>
                <c:pt idx="462">
                  <c:v>0.28916319269708235</c:v>
                </c:pt>
                <c:pt idx="463">
                  <c:v>0.30420033505401944</c:v>
                </c:pt>
                <c:pt idx="464">
                  <c:v>0.3350774601821187</c:v>
                </c:pt>
                <c:pt idx="465">
                  <c:v>0.33639086607874735</c:v>
                </c:pt>
                <c:pt idx="466">
                  <c:v>0.34383691791323012</c:v>
                </c:pt>
                <c:pt idx="467">
                  <c:v>0.35055191615884818</c:v>
                </c:pt>
                <c:pt idx="468">
                  <c:v>0.34026002946189915</c:v>
                </c:pt>
                <c:pt idx="469">
                  <c:v>0.34098961801351191</c:v>
                </c:pt>
                <c:pt idx="470">
                  <c:v>0.33025968517814475</c:v>
                </c:pt>
                <c:pt idx="471">
                  <c:v>0.32076990637679437</c:v>
                </c:pt>
                <c:pt idx="472">
                  <c:v>0.32609897938179833</c:v>
                </c:pt>
                <c:pt idx="473">
                  <c:v>0.32252209093046713</c:v>
                </c:pt>
                <c:pt idx="474">
                  <c:v>0.3269750716586346</c:v>
                </c:pt>
                <c:pt idx="475">
                  <c:v>0.34369041418800683</c:v>
                </c:pt>
                <c:pt idx="476">
                  <c:v>0.35427457581677668</c:v>
                </c:pt>
                <c:pt idx="477">
                  <c:v>0.36653767013660743</c:v>
                </c:pt>
                <c:pt idx="478">
                  <c:v>0.36668417386183072</c:v>
                </c:pt>
                <c:pt idx="479">
                  <c:v>0.36537003544657631</c:v>
                </c:pt>
                <c:pt idx="480">
                  <c:v>0.36953074124292318</c:v>
                </c:pt>
                <c:pt idx="481">
                  <c:v>0.36610035651681527</c:v>
                </c:pt>
                <c:pt idx="482">
                  <c:v>0.36004169496019878</c:v>
                </c:pt>
                <c:pt idx="483">
                  <c:v>0.36011421430418422</c:v>
                </c:pt>
                <c:pt idx="484">
                  <c:v>0.35332596419595452</c:v>
                </c:pt>
                <c:pt idx="485">
                  <c:v>0.35179280271149094</c:v>
                </c:pt>
                <c:pt idx="486">
                  <c:v>0.346245439155904</c:v>
                </c:pt>
                <c:pt idx="487">
                  <c:v>0.33799727942582281</c:v>
                </c:pt>
                <c:pt idx="488">
                  <c:v>0.33923816597846557</c:v>
                </c:pt>
                <c:pt idx="489">
                  <c:v>0.33434713911187997</c:v>
                </c:pt>
                <c:pt idx="490">
                  <c:v>0.3296758678331293</c:v>
                </c:pt>
                <c:pt idx="491">
                  <c:v>0.3252961389675737</c:v>
                </c:pt>
                <c:pt idx="492">
                  <c:v>0.31485774854540116</c:v>
                </c:pt>
                <c:pt idx="493">
                  <c:v>0.27595148675642966</c:v>
                </c:pt>
                <c:pt idx="494">
                  <c:v>0.27171752909747116</c:v>
                </c:pt>
                <c:pt idx="495">
                  <c:v>0.28952871949151504</c:v>
                </c:pt>
                <c:pt idx="496">
                  <c:v>0.29128383411969216</c:v>
                </c:pt>
                <c:pt idx="497">
                  <c:v>0.30102633184705319</c:v>
                </c:pt>
                <c:pt idx="498">
                  <c:v>0.30315063586279356</c:v>
                </c:pt>
                <c:pt idx="499">
                  <c:v>0.29428716048677339</c:v>
                </c:pt>
                <c:pt idx="500">
                  <c:v>0.28124832894188412</c:v>
                </c:pt>
                <c:pt idx="501">
                  <c:v>0.28359238854545965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AAA-4C0A-91D3-84AD27D46A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36541839"/>
        <c:axId val="836544239"/>
      </c:lineChart>
      <c:dateAx>
        <c:axId val="836541839"/>
        <c:scaling>
          <c:orientation val="minMax"/>
        </c:scaling>
        <c:delete val="0"/>
        <c:axPos val="b"/>
        <c:numFmt formatCode="m/d/yyyy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6544239"/>
        <c:crosses val="autoZero"/>
        <c:auto val="0"/>
        <c:lblOffset val="100"/>
        <c:baseTimeUnit val="days"/>
        <c:majorUnit val="1"/>
        <c:majorTimeUnit val="months"/>
      </c:dateAx>
      <c:valAx>
        <c:axId val="836544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6541839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t"/>
      <c:layout>
        <c:manualLayout>
          <c:xMode val="edge"/>
          <c:yMode val="edge"/>
          <c:x val="1.0296081410876271E-2"/>
          <c:y val="1.556178026766262E-2"/>
          <c:w val="0.260468885612406"/>
          <c:h val="5.227731756578755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lgDashDotDot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342900</xdr:colOff>
      <xdr:row>1</xdr:row>
      <xdr:rowOff>45720</xdr:rowOff>
    </xdr:from>
    <xdr:to>
      <xdr:col>23</xdr:col>
      <xdr:colOff>504825</xdr:colOff>
      <xdr:row>23</xdr:row>
      <xdr:rowOff>121920</xdr:rowOff>
    </xdr:to>
    <xdr:graphicFrame macro="">
      <xdr:nvGraphicFramePr>
        <xdr:cNvPr id="5" name="תרשים 4">
          <a:extLst>
            <a:ext uri="{FF2B5EF4-FFF2-40B4-BE49-F238E27FC236}">
              <a16:creationId xmlns:a16="http://schemas.microsoft.com/office/drawing/2014/main" id="{E4FC5CAE-1426-BBF9-74B3-F307628AAA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721.530656249997" createdVersion="8" refreshedVersion="8" minRefreshableVersion="3" recordCount="1778" xr:uid="{2952ED28-C7A1-48A4-BAEF-721C42E68F39}">
  <cacheSource type="worksheet">
    <worksheetSource ref="X35:X1813" sheet="Model"/>
  </cacheSource>
  <cacheFields count="1">
    <cacheField name="Quarter_Year" numFmtId="0">
      <sharedItems containsBlank="1" count="30">
        <s v="2023-Q1"/>
        <s v="2023-Q2"/>
        <s v="2023-Q3"/>
        <s v="2023-Q4"/>
        <s v="2024-Q1"/>
        <s v="2024-Q2"/>
        <s v="2024-Q3"/>
        <s v="2024-Q4"/>
        <s v="2025-Q1"/>
        <m/>
        <s v="2018-Q1" u="1"/>
        <s v="2018-Q2" u="1"/>
        <s v="2018-Q3" u="1"/>
        <s v="2018-Q4" u="1"/>
        <s v="2019-Q1" u="1"/>
        <s v="2019-Q2" u="1"/>
        <s v="2019-Q3" u="1"/>
        <s v="2019-Q4" u="1"/>
        <s v="2020-Q1" u="1"/>
        <s v="2020-Q2" u="1"/>
        <s v="2020-Q3" u="1"/>
        <s v="2020-Q4" u="1"/>
        <s v="2021-Q1" u="1"/>
        <s v="2021-Q2" u="1"/>
        <s v="2021-Q3" u="1"/>
        <s v="2021-Q4" u="1"/>
        <s v="2022-Q1" u="1"/>
        <s v="2022-Q2" u="1"/>
        <s v="2022-Q3" u="1"/>
        <s v="2022-Q4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721.53136666667" createdVersion="8" refreshedVersion="8" minRefreshableVersion="3" recordCount="1778" xr:uid="{7026517B-27C1-43E8-A14B-EBFC50319A24}">
  <cacheSource type="worksheet">
    <worksheetSource ref="V35:V1813" sheet="Model"/>
  </cacheSource>
  <cacheFields count="1">
    <cacheField name="Year" numFmtId="0">
      <sharedItems containsString="0" containsBlank="1" containsNumber="1" containsInteger="1" minValue="2018" maxValue="2025" count="9">
        <n v="2023"/>
        <n v="2024"/>
        <n v="2025"/>
        <m/>
        <n v="2018" u="1"/>
        <n v="2019" u="1"/>
        <n v="2020" u="1"/>
        <n v="2021" u="1"/>
        <n v="2022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721.531564004632" createdVersion="8" refreshedVersion="8" minRefreshableVersion="3" recordCount="144" xr:uid="{2725FA47-1B51-478D-8E7D-6B874061DF7C}">
  <cacheSource type="worksheet">
    <worksheetSource ref="A1:P1048576" sheet="insert Portfolio History"/>
  </cacheSource>
  <cacheFields count="16">
    <cacheField name="Symbol" numFmtId="0">
      <sharedItems containsBlank="1" count="147">
        <s v="NOW"/>
        <s v="MRK"/>
        <s v="OKE"/>
        <s v="PTC"/>
        <s v="VZ"/>
        <s v="UHS"/>
        <s v="NKE"/>
        <s v="JCI"/>
        <s v="ROST"/>
        <s v="COP"/>
        <s v="CAG"/>
        <s v="AMT"/>
        <s v="HON"/>
        <s v="EBAY"/>
        <s v="EL"/>
        <s v="FFIV"/>
        <s v="ES"/>
        <s v="NVDA"/>
        <s v="AMD"/>
        <s v="GE"/>
        <s v="T"/>
        <s v="SPY"/>
        <s v="MPWR"/>
        <s v="MCO"/>
        <s v="MCK"/>
        <s v="VRSK"/>
        <s v="AVGO"/>
        <s v="BAC"/>
        <s v="LDOS"/>
        <m/>
        <s v="ABBV" u="1"/>
        <s v="UNH" u="1"/>
        <s v="FDX" u="1"/>
        <s v="CAT" u="1"/>
        <s v="UNP" u="1"/>
        <s v="HCA" u="1"/>
        <s v="HD" u="1"/>
        <s v="DE" u="1"/>
        <s v="GOOGL" u="1"/>
        <s v="PH" u="1"/>
        <s v="NFLX" u="1"/>
        <s v="CSCO" u="1"/>
        <s v="INTC" u="1"/>
        <s v="COST" u="1"/>
        <s v="AAP" u="1"/>
        <s v="WMT" u="1"/>
        <s v="CVS" u="1"/>
        <s v="STZ" u="1"/>
        <s v="TDY" u="1"/>
        <s v="RTX" u="1"/>
        <s v="NTAP" u="1"/>
        <s v="DG" u="1"/>
        <s v="LKQ" u="1"/>
        <s v="ADI" u="1"/>
        <s v="AAPL" u="1"/>
        <s v="ZBH" u="1"/>
        <s v="CHD" u="1"/>
        <s v="KO" u="1"/>
        <s v="AMZN" u="1"/>
        <s v="AMAT" u="1"/>
        <s v="EQIX" u="1"/>
        <s v="LIN" u="1"/>
        <s v="PLD" u="1"/>
        <s v="IR" u="1"/>
        <s v="KLAC" u="1"/>
        <s v="INTU" u="1"/>
        <s v="BAX" u="1"/>
        <s v="SYK" u="1"/>
        <s v="CVX" u="1"/>
        <s v="JNJ" u="1"/>
        <s v="TSLA" u="1"/>
        <s v="AME" u="1"/>
        <s v="LLY" u="1"/>
        <s v="PVH" u="1"/>
        <s v="MAS" u="1"/>
        <s v="GOOG" u="1"/>
        <s v="ADBE" u="1"/>
        <s v="TMUS" u="1"/>
        <s v="PYPL" u="1"/>
        <s v="TGT" u="1"/>
        <s v="V" u="1"/>
        <s v="A" u="1"/>
        <s v="SNPS" u="1"/>
        <s v="CMG" u="1"/>
        <s v="NDAQ" u="1"/>
        <s v="UPS" u="1"/>
        <s v="SPGI" u="1"/>
        <s v="QCOM" u="1"/>
        <s v="XOM" u="1"/>
        <s v="CTSH" u="1"/>
        <s v="CNC" u="1"/>
        <s v="LHX" u="1"/>
        <s v="CRM" u="1"/>
        <s v="CME" u="1"/>
        <s v="VLO" u="1"/>
        <s v="EOG" u="1"/>
        <s v="ATO" u="1"/>
        <s v="ACN" u="1"/>
        <s v="DHI" u="1"/>
        <s v="PG" u="1"/>
        <s v="TSCO" u="1"/>
        <s v="TPR" u="1"/>
        <s v="AIG" u="1"/>
        <s v="DHR" u="1"/>
        <s v="MA" u="1"/>
        <s v="EW" u="1"/>
        <s v="TMO" u="1"/>
        <s v="CTRA" u="1"/>
        <s v="SMCI" u="1"/>
        <s v="PKG" u="1"/>
        <s v="GM" u="1"/>
        <s v="APTV" u="1"/>
        <s v="META" u="1"/>
        <s v="AVY" u="1"/>
        <s v="BSX" u="1"/>
        <s v="GD" u="1"/>
        <s v="DPZ" u="1"/>
        <s v="BWA" u="1"/>
        <s v="APH" u="1"/>
        <s v="MSFT" u="1"/>
        <s v="DECK" u="1"/>
        <s v="C" u="1"/>
        <s v="RSP" u="1"/>
        <s v="MCD" u="1"/>
        <s v="FI" u="1"/>
        <s v="HWM" u="1"/>
        <s v="MELI" u="1"/>
        <s v="CRWD" u="1"/>
        <s v="FTNT" u="1"/>
        <s v="MU" u="1"/>
        <s v="BKNG" u="1"/>
        <s v="MDLZ" u="1"/>
        <s v="DDOG" u="1"/>
        <s v="MTCH" u="1"/>
        <s v="XLY" u="1"/>
        <s v="ALGN" u="1"/>
        <s v="XLV" u="1"/>
        <s v="XLC" u="1"/>
        <s v="XLK" u="1"/>
        <s v="VNQ" u="1"/>
        <s v="MRVL" u="1"/>
        <s v="MDB" u="1"/>
        <s v="LULU" u="1"/>
        <s v="RF" u="1"/>
        <s v="DXCM" u="1"/>
        <s v="ORCL" u="1"/>
        <s v="CTLT" u="1"/>
      </sharedItems>
    </cacheField>
    <cacheField name="Type" numFmtId="0">
      <sharedItems containsBlank="1"/>
    </cacheField>
    <cacheField name="Company" numFmtId="0">
      <sharedItems containsBlank="1"/>
    </cacheField>
    <cacheField name="Market Cap" numFmtId="0">
      <sharedItems containsString="0" containsBlank="1" containsNumber="1" minValue="291886.34000000003" maxValue="2783064000000"/>
    </cacheField>
    <cacheField name="Sector" numFmtId="0">
      <sharedItems containsBlank="1"/>
    </cacheField>
    <cacheField name="etf" numFmtId="0">
      <sharedItems containsBlank="1"/>
    </cacheField>
    <cacheField name="Entry Date" numFmtId="0">
      <sharedItems containsBlank="1"/>
    </cacheField>
    <cacheField name="Entry Price" numFmtId="0">
      <sharedItems containsString="0" containsBlank="1" containsNumber="1" minValue="16.760000000000002" maxValue="554.64"/>
    </cacheField>
    <cacheField name="Quantity" numFmtId="0">
      <sharedItems containsString="0" containsBlank="1" containsNumber="1" containsInteger="1" minValue="35" maxValue="1700"/>
    </cacheField>
    <cacheField name="P&amp;L" numFmtId="0">
      <sharedItems containsString="0" containsBlank="1" containsNumber="1" minValue="-4836.0000000000018" maxValue="100386"/>
    </cacheField>
    <cacheField name="Earning" numFmtId="0">
      <sharedItems containsBlank="1"/>
    </cacheField>
    <cacheField name="P&amp;L2" numFmtId="0">
      <sharedItems containsString="0" containsBlank="1" containsNumber="1" minValue="-4836.0000000000018" maxValue="100386"/>
    </cacheField>
    <cacheField name="P&amp;L(%)" numFmtId="0">
      <sharedItems containsString="0" containsBlank="1" containsNumber="1" minValue="-0.14726840855106901" maxValue="6.6551312649164673"/>
    </cacheField>
    <cacheField name="Close Price" numFmtId="0">
      <sharedItems containsString="0" containsBlank="1" containsNumber="1" minValue="16.21" maxValue="806.47"/>
    </cacheField>
    <cacheField name="Close Date" numFmtId="0">
      <sharedItems containsBlank="1" count="97">
        <s v="2024-07-05"/>
        <s v="2024-07-24"/>
        <s v="2023-09-29"/>
        <s v="2023-07-27"/>
        <s v="2023-01-19"/>
        <s v="2023-02-27"/>
        <s v="2023-05-24"/>
        <s v="2023-03-20"/>
        <s v="2023-01-27"/>
        <s v="2023-02-06"/>
        <s v="2023-01-20"/>
        <s v="2023-06-12"/>
        <s v="2023-01-31"/>
        <s v="2023-10-17"/>
        <s v="2023-01-11"/>
        <s v="2023-02-03"/>
        <s v="2023-06-09"/>
        <s v="2024-08-27"/>
        <s v="2023-05-02"/>
        <s v="2024-10-21"/>
        <s v="2023-07-13"/>
        <s v="2023-10-01"/>
        <s v="2023-09-14"/>
        <s v="2024-07-23"/>
        <s v="2024-08-07"/>
        <s v="2023-12-16"/>
        <s v="2024-09-04"/>
        <s v="2024-07-12"/>
        <s v="2024-12-24"/>
        <s v="2025-01-27"/>
        <m/>
        <s v="2018-12-31" u="1"/>
        <s v="2019-07-01" u="1"/>
        <s v="2020-01-02" u="1"/>
        <s v="2021-01-03" u="1"/>
        <s v="2020-06-30" u="1"/>
        <s v="2023-01-03" u="1"/>
        <s v="2021-07-01" u="1"/>
        <s v="2018-06-29" u="1"/>
        <s v="2018-04-02" u="1"/>
        <s v="2020-03-16" u="1"/>
        <s v="2022-07-01" u="1"/>
        <s v="2024-01-02" u="1"/>
        <s v="2023-07-03" u="1"/>
        <s v="2022-01-03" u="1"/>
        <s v="2022-05-16" u="1"/>
        <s v="2024-07-01" u="1"/>
        <s v="2024-08-26" u="1"/>
        <s v="2024-11-18" u="1"/>
        <s v="2024-11-12" u="1"/>
        <s v="2024-10-14" u="1"/>
        <s v="2024-07-22" u="1"/>
        <s v="2024-06-13" u="1"/>
        <s v="2024-10-29" u="1"/>
        <s v="2024-12-05" u="1"/>
        <s v="2024-11-21" u="1"/>
        <s v="2024-10-01" u="1"/>
        <s v="2024-12-03" u="1"/>
        <s v="2024-10-08" u="1"/>
        <s v="2024-07-15" u="1"/>
        <s v="2024-06-20" u="1"/>
        <s v="2024-08-28" u="1"/>
        <s v="2024-08-19" u="1"/>
        <s v="2024-09-11" u="1"/>
        <s v="2024-09-10" u="1"/>
        <s v="2024-09-23" u="1"/>
        <s v="2024-07-30" u="1"/>
        <s v="2024-11-07" u="1"/>
        <s v="2024-12-02" u="1"/>
        <s v="2024-11-05" u="1"/>
        <s v="2024-11-11" u="1"/>
        <s v="2023-07-17" u="1"/>
        <s v="2023-05-30" u="1"/>
        <s v="2023-10-19" u="1"/>
        <s v="2023-07-21" u="1"/>
        <s v="2023-08-02" u="1"/>
        <s v="2024-09-13" u="1"/>
        <s v="2023-11-02" u="1"/>
        <s v="2024-08-15" u="1"/>
        <s v="2023-09-18" u="1"/>
        <s v="2023-10-10" u="1"/>
        <s v="2023-10-02" u="1"/>
        <s v="2024-08-06" u="1"/>
        <s v="2023-07-18" u="1"/>
        <s v="2023-10-26" u="1"/>
        <s v="2023-11-01" u="1"/>
        <s v="2023-10-29" u="1"/>
        <s v="2023-10-25" u="1"/>
        <s v="2024-08-12" u="1"/>
        <s v="2024-03-07" u="1"/>
        <s v="2023-08-23" u="1"/>
        <s v="2024-06-14" u="1"/>
        <s v="2024-03-14" u="1"/>
        <s v="2023-11-22" u="1"/>
        <s v="2023-08-22" u="1"/>
        <s v="2023-12-08" u="1"/>
        <s v="2024-07-03" u="1"/>
      </sharedItems>
    </cacheField>
    <cacheField name="notes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721.532201273149" createdVersion="8" refreshedVersion="8" minRefreshableVersion="3" recordCount="1778" xr:uid="{80DA24EB-B0BD-4FA3-8847-DAB724109B73}">
  <cacheSource type="worksheet">
    <worksheetSource ref="W35:W1813" sheet="Model"/>
  </cacheSource>
  <cacheFields count="1">
    <cacheField name="Year_Month" numFmtId="0">
      <sharedItems containsBlank="1" count="88"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5-01"/>
        <s v="2025-02"/>
        <s v="2025-03"/>
        <m/>
        <s v="2018-01" u="1"/>
        <s v="2018-02" u="1"/>
        <s v="2018-03" u="1"/>
        <s v="2018-04" u="1"/>
        <s v="2018-05" u="1"/>
        <s v="2018-06" u="1"/>
        <s v="2018-07" u="1"/>
        <s v="2018-08" u="1"/>
        <s v="2018-09" u="1"/>
        <s v="2018-10" u="1"/>
        <s v="2018-11" u="1"/>
        <s v="2018-12" u="1"/>
        <s v="2019-01" u="1"/>
        <s v="2019-02" u="1"/>
        <s v="2019-03" u="1"/>
        <s v="2019-04" u="1"/>
        <s v="2019-05" u="1"/>
        <s v="2019-06" u="1"/>
        <s v="2019-07" u="1"/>
        <s v="2019-08" u="1"/>
        <s v="2019-09" u="1"/>
        <s v="2019-10" u="1"/>
        <s v="2019-11" u="1"/>
        <s v="2019-12" u="1"/>
        <s v="2020-01" u="1"/>
        <s v="2020-02" u="1"/>
        <s v="2020-03" u="1"/>
        <s v="2020-04" u="1"/>
        <s v="2020-05" u="1"/>
        <s v="2020-06" u="1"/>
        <s v="2020-07" u="1"/>
        <s v="2020-08" u="1"/>
        <s v="2020-09" u="1"/>
        <s v="2020-10" u="1"/>
        <s v="2020-11" u="1"/>
        <s v="2020-12" u="1"/>
        <s v="2021-01" u="1"/>
        <s v="2021-02" u="1"/>
        <s v="2021-03" u="1"/>
        <s v="2021-04" u="1"/>
        <s v="2021-05" u="1"/>
        <s v="2021-06" u="1"/>
        <s v="2021-07" u="1"/>
        <s v="2021-08" u="1"/>
        <s v="2021-09" u="1"/>
        <s v="2021-10" u="1"/>
        <s v="2021-11" u="1"/>
        <s v="2021-12" u="1"/>
        <s v="2022-01" u="1"/>
        <s v="2022-02" u="1"/>
        <s v="2022-03" u="1"/>
        <s v="2022-04" u="1"/>
        <s v="2022-05" u="1"/>
        <s v="2022-06" u="1"/>
        <s v="2022-07" u="1"/>
        <s v="2022-08" u="1"/>
        <s v="2022-09" u="1"/>
        <s v="2022-10" u="1"/>
        <s v="2022-11" u="1"/>
        <s v="2022-12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78"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78"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4">
  <r>
    <x v="0"/>
    <s v="Long"/>
    <s v="ServiceNow, Inc."/>
    <n v="187523860000"/>
    <s v="IT"/>
    <s v="XLK"/>
    <s v="2023-01-03"/>
    <n v="385.5"/>
    <n v="87"/>
    <n v="36624.39"/>
    <s v="2025-04-22"/>
    <n v="36624.39"/>
    <n v="1.09201037613489"/>
    <n v="806.47"/>
    <x v="0"/>
    <s v="sell rec"/>
  </r>
  <r>
    <x v="0"/>
    <s v="Long"/>
    <s v="ServiceNow, Inc."/>
    <n v="187523860000"/>
    <s v="IT"/>
    <s v="XLK"/>
    <s v="2023-01-03"/>
    <n v="385.5"/>
    <n v="90"/>
    <n v="37887.300000000003"/>
    <s v="2025-04-22"/>
    <n v="37887.300000000003"/>
    <n v="1.09201037613489"/>
    <n v="806.47"/>
    <x v="0"/>
    <s v="sell rec"/>
  </r>
  <r>
    <x v="1"/>
    <s v="Long"/>
    <s v="Merck &amp; Co., Inc."/>
    <n v="235300275756"/>
    <s v="Healthcare"/>
    <s v="XLV"/>
    <s v="2023-01-03"/>
    <n v="111.14"/>
    <n v="290"/>
    <n v="4042.599999999999"/>
    <s v="2025-04-24"/>
    <n v="4042.599999999999"/>
    <n v="0.12542738887889149"/>
    <n v="125.08"/>
    <x v="1"/>
    <s v="earnings"/>
  </r>
  <r>
    <x v="2"/>
    <s v="Long"/>
    <s v="ONEOK INC /NEW/"/>
    <n v="60411098535"/>
    <s v="Energy"/>
    <s v="XLE"/>
    <s v="2023-01-03"/>
    <n v="63.9"/>
    <n v="522"/>
    <n v="522.00000000000375"/>
    <s v="2025-05-22"/>
    <n v="522.00000000000375"/>
    <n v="1.564945226917069E-2"/>
    <n v="64.900000000000006"/>
    <x v="2"/>
    <s v="closed in after market"/>
  </r>
  <r>
    <x v="3"/>
    <s v="Long"/>
    <s v="PTC INC."/>
    <n v="19319147904"/>
    <s v="IT"/>
    <s v="XLK"/>
    <s v="2023-01-03"/>
    <n v="119.65"/>
    <n v="280"/>
    <n v="7179.1999999999962"/>
    <s v="2025-04-29"/>
    <n v="7179.1999999999962"/>
    <n v="0.21429168407856239"/>
    <n v="145.29"/>
    <x v="3"/>
    <s v="Under perf"/>
  </r>
  <r>
    <x v="4"/>
    <s v="Long"/>
    <s v="VERIZON COMMUNICATIONS INC"/>
    <n v="184679712637"/>
    <s v="Communication"/>
    <s v="XLC"/>
    <s v="2023-01-03"/>
    <n v="40.119999999999997"/>
    <n v="830"/>
    <n v="-99.599999999997877"/>
    <s v="2025-04-22"/>
    <n v="-99.599999999997877"/>
    <n v="-2.9910269192422101E-3"/>
    <n v="40"/>
    <x v="4"/>
    <s v="under per"/>
  </r>
  <r>
    <x v="5"/>
    <s v="Long"/>
    <s v="UNIVERSAL HEALTH SERVICES INC"/>
    <n v="11427347381"/>
    <s v="Healthcare"/>
    <s v="XLV"/>
    <s v="2023-01-03"/>
    <n v="142.61000000000001"/>
    <n v="233"/>
    <n v="1232.5699999999979"/>
    <s v="2025-04-22"/>
    <n v="1232.5699999999979"/>
    <n v="3.709417291915007E-2"/>
    <n v="147.9"/>
    <x v="5"/>
    <s v=" "/>
  </r>
  <r>
    <x v="6"/>
    <s v="Long"/>
    <s v="NIKE, Inc."/>
    <n v="121579643497"/>
    <s v="Discretionary"/>
    <s v="XLY"/>
    <s v="2023-01-03"/>
    <n v="118.75"/>
    <n v="262"/>
    <n v="-2562.36"/>
    <s v="2025-03-19"/>
    <n v="-2562.36"/>
    <n v="-8.235789473684213E-2"/>
    <n v="108.97"/>
    <x v="6"/>
    <s v="under per"/>
  </r>
  <r>
    <x v="7"/>
    <s v="Long"/>
    <s v="Johnson Controls International plc"/>
    <n v="54538653932"/>
    <s v="Industrials"/>
    <s v="XLI"/>
    <s v="2023-01-03"/>
    <n v="64.7"/>
    <n v="515"/>
    <n v="-3172.4000000000019"/>
    <s v="2025-03-13"/>
    <n v="-3172.4000000000019"/>
    <n v="-9.5208655332302994E-2"/>
    <n v="58.54"/>
    <x v="7"/>
    <m/>
  </r>
  <r>
    <x v="8"/>
    <s v="Long"/>
    <s v="ROSS STORES, INC."/>
    <n v="45137613442"/>
    <s v="Discretionary"/>
    <s v="XLY"/>
    <s v="2023-01-03"/>
    <n v="115.8"/>
    <n v="285"/>
    <n v="1048.800000000002"/>
    <s v="2025-03-04"/>
    <n v="1048.800000000002"/>
    <n v="3.1778929188255672E-2"/>
    <n v="119.48"/>
    <x v="8"/>
    <m/>
  </r>
  <r>
    <x v="9"/>
    <s v="Long"/>
    <s v="CONOCOPHILLIPS"/>
    <n v="117860578389"/>
    <s v="Energy"/>
    <s v="XLE"/>
    <s v="2023-01-03"/>
    <n v="113.1"/>
    <n v="290"/>
    <n v="-1448.549999999997"/>
    <s v="2025-04-30"/>
    <n v="-1448.549999999997"/>
    <n v="-4.4164456233421669E-2"/>
    <n v="108.105"/>
    <x v="9"/>
    <s v="under perform"/>
  </r>
  <r>
    <x v="10"/>
    <s v="Long"/>
    <s v="CONAGRA BRANDS INC."/>
    <n v="12434198035"/>
    <s v="Staples"/>
    <s v="XLP"/>
    <s v="2023-01-03"/>
    <n v="38.799999999999997"/>
    <n v="870"/>
    <n v="-713.4000000000002"/>
    <s v="2025-04-02"/>
    <n v="-713.4000000000002"/>
    <n v="-2.1134020618556709E-2"/>
    <n v="37.979999999999997"/>
    <x v="10"/>
    <s v="under perform"/>
  </r>
  <r>
    <x v="11"/>
    <s v="Long"/>
    <s v="AMERICAN TOWER CORP /MA/"/>
    <n v="97983715430"/>
    <s v="Real Estate"/>
    <s v="VNQ"/>
    <s v="2023-01-03"/>
    <n v="214.67"/>
    <n v="156"/>
    <n v="-4073.159999999998"/>
    <s v="2025-04-28"/>
    <n v="-4073.159999999998"/>
    <n v="-0.1216285461405878"/>
    <n v="188.56"/>
    <x v="11"/>
    <s v="under per"/>
  </r>
  <r>
    <x v="12"/>
    <s v="Long"/>
    <s v="HONEYWELL INTERNATIONAL INC"/>
    <n v="137795731183"/>
    <s v="Industrials"/>
    <s v="XLI"/>
    <s v="2023-01-03"/>
    <n v="213.17"/>
    <n v="155"/>
    <n v="-897.44999999999879"/>
    <s v="2025-04-23"/>
    <n v="-897.44999999999879"/>
    <n v="-2.7161420462541601E-2"/>
    <n v="207.38"/>
    <x v="12"/>
    <m/>
  </r>
  <r>
    <x v="13"/>
    <s v="Long"/>
    <s v="EBAY INC"/>
    <n v="30392520000"/>
    <s v="Discretionary"/>
    <s v="XLY"/>
    <s v="2023-01-03"/>
    <n v="42.15"/>
    <n v="795"/>
    <n v="325.95000000000289"/>
    <s v="2025-04-29"/>
    <n v="325.95000000000289"/>
    <n v="9.7271648873073248E-3"/>
    <n v="42.56"/>
    <x v="13"/>
    <s v="under per"/>
  </r>
  <r>
    <x v="14"/>
    <s v="Long"/>
    <s v="ESTEE LAUDER COMPANIES INC"/>
    <n v="25244829930"/>
    <s v="Staples"/>
    <s v="XLP"/>
    <s v="2023-01-03"/>
    <n v="253.9"/>
    <n v="132"/>
    <n v="1281.7200000000009"/>
    <s v="2025-05-01"/>
    <n v="1281.7200000000009"/>
    <n v="3.8243402914533313E-2"/>
    <n v="263.61"/>
    <x v="14"/>
    <s v="under perform"/>
  </r>
  <r>
    <x v="15"/>
    <s v="Long"/>
    <s v="F5, INC."/>
    <n v="16381888542"/>
    <s v="IT"/>
    <s v="XLK"/>
    <s v="2023-01-03"/>
    <n v="144.85"/>
    <n v="230"/>
    <n v="1736.500000000003"/>
    <s v="2025-04-28"/>
    <n v="1736.500000000003"/>
    <n v="5.2122885743873047E-2"/>
    <n v="152.4"/>
    <x v="15"/>
    <s v="under per"/>
  </r>
  <r>
    <x v="16"/>
    <s v="Long"/>
    <s v="EVERSOURCE ENERGY"/>
    <n v="23210886972"/>
    <s v="Utilities"/>
    <s v="XLU"/>
    <s v="2023-01-03"/>
    <n v="84.2"/>
    <n v="390"/>
    <n v="-4836.0000000000018"/>
    <s v="2025-04-29"/>
    <n v="-4836.0000000000018"/>
    <n v="-0.14726840855106901"/>
    <n v="71.8"/>
    <x v="16"/>
    <s v="under per"/>
  </r>
  <r>
    <x v="17"/>
    <s v="Long"/>
    <s v="NVIDIA CORP"/>
    <n v="2783064000000"/>
    <s v="IT"/>
    <s v="SOXX"/>
    <s v="2023-01-19"/>
    <n v="16.760000000000002"/>
    <n v="900"/>
    <n v="100386"/>
    <s v="2025-05-20"/>
    <n v="100386"/>
    <n v="6.6551312649164673"/>
    <n v="128.30000000000001"/>
    <x v="17"/>
    <s v="replaced VZ &amp; split 10.6.24"/>
  </r>
  <r>
    <x v="18"/>
    <s v="Long"/>
    <s v="ADVANCED MICRO DEVICES INC"/>
    <n v="159179550207"/>
    <s v="IT"/>
    <s v="SOXX"/>
    <s v="2023-02-01"/>
    <n v="77.88"/>
    <n v="415"/>
    <n v="4992.4500000000007"/>
    <s v="2025-04-27"/>
    <n v="4992.4500000000007"/>
    <n v="0.15446841294298921"/>
    <n v="89.91"/>
    <x v="18"/>
    <s v="earnings"/>
  </r>
  <r>
    <x v="19"/>
    <s v="Long"/>
    <s v="GENERAL ELECTRIC CO"/>
    <n v="216761750390"/>
    <s v="Industrials"/>
    <s v="XLI"/>
    <s v="2023-03-21"/>
    <n v="89.915000000000006"/>
    <n v="335"/>
    <n v="34945.524999999987"/>
    <s v="2025-04-21"/>
    <n v="34945.524999999987"/>
    <n v="1.1601512539620751"/>
    <n v="194.23"/>
    <x v="19"/>
    <s v="earnings"/>
  </r>
  <r>
    <x v="20"/>
    <s v="Long"/>
    <s v="AT&amp;T INC."/>
    <n v="198979232760"/>
    <s v="Communication"/>
    <s v="XLC"/>
    <s v="2023-04-20"/>
    <n v="17.645"/>
    <n v="1700"/>
    <n v="-2439.4999999999982"/>
    <s v="2025-04-22"/>
    <n v="-2439.4999999999982"/>
    <n v="-8.1326154718050367E-2"/>
    <n v="16.21"/>
    <x v="6"/>
    <s v="under per"/>
  </r>
  <r>
    <x v="21"/>
    <s v="Long"/>
    <s v="SPDR S&amp;P 500 ETF Trust"/>
    <n v="291886.34000000003"/>
    <m/>
    <b v="0"/>
    <s v="2023-05-24"/>
    <n v="410.06"/>
    <n v="35"/>
    <n v="1354.5"/>
    <m/>
    <n v="1354.5"/>
    <n v="9.4376432717163311E-2"/>
    <n v="448.76"/>
    <x v="20"/>
    <s v="Replace cash"/>
  </r>
  <r>
    <x v="21"/>
    <s v="Long"/>
    <s v="SPDR S&amp;P 500 ETF Trust"/>
    <n v="291886.34000000003"/>
    <m/>
    <b v="0"/>
    <s v="2023-05-24"/>
    <n v="410.06"/>
    <n v="35"/>
    <n v="609.7000000000005"/>
    <m/>
    <n v="609.7000000000005"/>
    <n v="4.2481588060283897E-2"/>
    <n v="427.48"/>
    <x v="21"/>
    <s v="Rebalance"/>
  </r>
  <r>
    <x v="22"/>
    <s v="Long"/>
    <s v="MONOLITHIC POWER SYSTEMS INC"/>
    <n v="27710584720"/>
    <s v="IT"/>
    <s v="SOXX"/>
    <s v="2023-06-09"/>
    <n v="498.25"/>
    <n v="65"/>
    <n v="-1240.1999999999989"/>
    <s v="2025-04-29"/>
    <n v="-1240.1999999999989"/>
    <n v="-3.8294029101856468E-2"/>
    <n v="479.17"/>
    <x v="22"/>
    <s v="under"/>
  </r>
  <r>
    <x v="23"/>
    <s v="Long"/>
    <s v="MOODYS CORP /DE/"/>
    <n v="90360000000"/>
    <s v="Financials"/>
    <s v="XLF"/>
    <s v="2023-06-12"/>
    <n v="335.41"/>
    <n v="85"/>
    <n v="10772.05"/>
    <s v="2025-04-30"/>
    <n v="10772.05"/>
    <n v="0.37783608121403639"/>
    <n v="462.14"/>
    <x v="23"/>
    <s v="replaced AMT . Close before earnings"/>
  </r>
  <r>
    <x v="24"/>
    <s v="Long"/>
    <s v="MCKESSON CORP"/>
    <n v="80776609123"/>
    <s v="Healthcare"/>
    <s v="XLV"/>
    <s v="2023-09-14"/>
    <n v="419.6"/>
    <n v="38"/>
    <n v="7520.579999999999"/>
    <s v="2025-05-05"/>
    <n v="7520.579999999999"/>
    <n v="0.47166348903717809"/>
    <n v="617.51"/>
    <x v="24"/>
    <s v="earnings"/>
  </r>
  <r>
    <x v="25"/>
    <s v="Long"/>
    <s v="Verisk Analytics, Inc."/>
    <n v="42269416799"/>
    <s v="Industrials"/>
    <s v="XLI"/>
    <s v="2023-09-29"/>
    <n v="235.25"/>
    <n v="127"/>
    <n v="-31.75"/>
    <s v="2025-04-29"/>
    <n v="-31.75"/>
    <n v="-1.0626992561105211E-3"/>
    <n v="235"/>
    <x v="25"/>
    <s v="under per"/>
  </r>
  <r>
    <x v="26"/>
    <s v="Long"/>
    <s v="Broadcom Inc."/>
    <n v="878269922950"/>
    <s v="IT"/>
    <s v="SOXX"/>
    <s v="2023-10-17"/>
    <n v="88.48"/>
    <n v="135"/>
    <n v="8685.8999999999978"/>
    <s v="2025-03-05"/>
    <n v="8685.8999999999978"/>
    <n v="0.72716998191681725"/>
    <n v="152.82"/>
    <x v="26"/>
    <s v="split 15.7.24, earnings"/>
  </r>
  <r>
    <x v="27"/>
    <s v="Long"/>
    <s v="BANK OF AMERICA CORP /DE/"/>
    <n v="346469096603"/>
    <s v="Financials"/>
    <s v="XLF"/>
    <s v="2023-12-15"/>
    <n v="33.56"/>
    <n v="477"/>
    <n v="3830.31"/>
    <s v="2025-04-15"/>
    <n v="3830.31"/>
    <n v="0.23927294398092969"/>
    <n v="41.59"/>
    <x v="27"/>
    <s v="earning date"/>
  </r>
  <r>
    <x v="21"/>
    <s v="Long"/>
    <s v="SPDR S&amp;P 500 ETF Trust"/>
    <n v="291886.34000000003"/>
    <m/>
    <b v="0"/>
    <s v="2024-07-05"/>
    <n v="554.64"/>
    <n v="275"/>
    <n v="13849"/>
    <m/>
    <n v="13849"/>
    <n v="9.0797634501658758E-2"/>
    <n v="605"/>
    <x v="28"/>
    <m/>
  </r>
  <r>
    <x v="28"/>
    <s v="Long"/>
    <s v="Leidos Holdings, Inc."/>
    <n v="16946824462"/>
    <s v="IT"/>
    <s v="XLK"/>
    <s v="2024-09-16"/>
    <n v="154.81"/>
    <n v="226"/>
    <n v="-1435.099999999999"/>
    <s v="2025-04-28"/>
    <n v="-1435.099999999999"/>
    <n v="-4.1018022091596107E-2"/>
    <n v="148.46"/>
    <x v="29"/>
    <s v="under per"/>
  </r>
  <r>
    <x v="29"/>
    <m/>
    <m/>
    <m/>
    <m/>
    <m/>
    <m/>
    <m/>
    <m/>
    <m/>
    <m/>
    <m/>
    <m/>
    <m/>
    <x v="30"/>
    <m/>
  </r>
  <r>
    <x v="29"/>
    <m/>
    <m/>
    <m/>
    <m/>
    <m/>
    <m/>
    <m/>
    <m/>
    <m/>
    <m/>
    <m/>
    <m/>
    <m/>
    <x v="30"/>
    <m/>
  </r>
  <r>
    <x v="29"/>
    <m/>
    <m/>
    <m/>
    <m/>
    <m/>
    <m/>
    <m/>
    <m/>
    <m/>
    <m/>
    <m/>
    <m/>
    <m/>
    <x v="30"/>
    <m/>
  </r>
  <r>
    <x v="29"/>
    <m/>
    <m/>
    <m/>
    <m/>
    <m/>
    <m/>
    <m/>
    <m/>
    <m/>
    <m/>
    <m/>
    <m/>
    <m/>
    <x v="30"/>
    <m/>
  </r>
  <r>
    <x v="29"/>
    <m/>
    <m/>
    <m/>
    <m/>
    <m/>
    <m/>
    <m/>
    <m/>
    <m/>
    <m/>
    <m/>
    <m/>
    <m/>
    <x v="30"/>
    <m/>
  </r>
  <r>
    <x v="29"/>
    <m/>
    <m/>
    <m/>
    <m/>
    <m/>
    <m/>
    <m/>
    <m/>
    <m/>
    <m/>
    <m/>
    <m/>
    <m/>
    <x v="30"/>
    <m/>
  </r>
  <r>
    <x v="29"/>
    <m/>
    <m/>
    <m/>
    <m/>
    <m/>
    <m/>
    <m/>
    <m/>
    <m/>
    <m/>
    <m/>
    <m/>
    <m/>
    <x v="30"/>
    <m/>
  </r>
  <r>
    <x v="29"/>
    <m/>
    <m/>
    <m/>
    <m/>
    <m/>
    <m/>
    <m/>
    <m/>
    <m/>
    <m/>
    <m/>
    <m/>
    <m/>
    <x v="30"/>
    <m/>
  </r>
  <r>
    <x v="29"/>
    <m/>
    <m/>
    <m/>
    <m/>
    <m/>
    <m/>
    <m/>
    <m/>
    <m/>
    <m/>
    <m/>
    <m/>
    <m/>
    <x v="30"/>
    <m/>
  </r>
  <r>
    <x v="29"/>
    <m/>
    <m/>
    <m/>
    <m/>
    <m/>
    <m/>
    <m/>
    <m/>
    <m/>
    <m/>
    <m/>
    <m/>
    <m/>
    <x v="30"/>
    <m/>
  </r>
  <r>
    <x v="29"/>
    <m/>
    <m/>
    <m/>
    <m/>
    <m/>
    <m/>
    <m/>
    <m/>
    <m/>
    <m/>
    <m/>
    <m/>
    <m/>
    <x v="30"/>
    <m/>
  </r>
  <r>
    <x v="29"/>
    <m/>
    <m/>
    <m/>
    <m/>
    <m/>
    <m/>
    <m/>
    <m/>
    <m/>
    <m/>
    <m/>
    <m/>
    <m/>
    <x v="30"/>
    <m/>
  </r>
  <r>
    <x v="29"/>
    <m/>
    <m/>
    <m/>
    <m/>
    <m/>
    <m/>
    <m/>
    <m/>
    <m/>
    <m/>
    <m/>
    <m/>
    <m/>
    <x v="30"/>
    <m/>
  </r>
  <r>
    <x v="29"/>
    <m/>
    <m/>
    <m/>
    <m/>
    <m/>
    <m/>
    <m/>
    <m/>
    <m/>
    <m/>
    <m/>
    <m/>
    <m/>
    <x v="30"/>
    <m/>
  </r>
  <r>
    <x v="29"/>
    <m/>
    <m/>
    <m/>
    <m/>
    <m/>
    <m/>
    <m/>
    <m/>
    <m/>
    <m/>
    <m/>
    <m/>
    <m/>
    <x v="30"/>
    <m/>
  </r>
  <r>
    <x v="29"/>
    <m/>
    <m/>
    <m/>
    <m/>
    <m/>
    <m/>
    <m/>
    <m/>
    <m/>
    <m/>
    <m/>
    <m/>
    <m/>
    <x v="30"/>
    <m/>
  </r>
  <r>
    <x v="29"/>
    <m/>
    <m/>
    <m/>
    <m/>
    <m/>
    <m/>
    <m/>
    <m/>
    <m/>
    <m/>
    <m/>
    <m/>
    <m/>
    <x v="30"/>
    <m/>
  </r>
  <r>
    <x v="29"/>
    <m/>
    <m/>
    <m/>
    <m/>
    <m/>
    <m/>
    <m/>
    <m/>
    <m/>
    <m/>
    <m/>
    <m/>
    <m/>
    <x v="30"/>
    <m/>
  </r>
  <r>
    <x v="29"/>
    <m/>
    <m/>
    <m/>
    <m/>
    <m/>
    <m/>
    <m/>
    <m/>
    <m/>
    <m/>
    <m/>
    <m/>
    <m/>
    <x v="30"/>
    <m/>
  </r>
  <r>
    <x v="29"/>
    <m/>
    <m/>
    <m/>
    <m/>
    <m/>
    <m/>
    <m/>
    <m/>
    <m/>
    <m/>
    <m/>
    <m/>
    <m/>
    <x v="30"/>
    <m/>
  </r>
  <r>
    <x v="29"/>
    <m/>
    <m/>
    <m/>
    <m/>
    <m/>
    <m/>
    <m/>
    <m/>
    <m/>
    <m/>
    <m/>
    <m/>
    <m/>
    <x v="30"/>
    <m/>
  </r>
  <r>
    <x v="29"/>
    <m/>
    <m/>
    <m/>
    <m/>
    <m/>
    <m/>
    <m/>
    <m/>
    <m/>
    <m/>
    <m/>
    <m/>
    <m/>
    <x v="30"/>
    <m/>
  </r>
  <r>
    <x v="29"/>
    <m/>
    <m/>
    <m/>
    <m/>
    <m/>
    <m/>
    <m/>
    <m/>
    <m/>
    <m/>
    <m/>
    <m/>
    <m/>
    <x v="30"/>
    <m/>
  </r>
  <r>
    <x v="29"/>
    <m/>
    <m/>
    <m/>
    <m/>
    <m/>
    <m/>
    <m/>
    <m/>
    <m/>
    <m/>
    <m/>
    <m/>
    <m/>
    <x v="30"/>
    <m/>
  </r>
  <r>
    <x v="29"/>
    <m/>
    <m/>
    <m/>
    <m/>
    <m/>
    <m/>
    <m/>
    <m/>
    <m/>
    <m/>
    <m/>
    <m/>
    <m/>
    <x v="30"/>
    <m/>
  </r>
  <r>
    <x v="29"/>
    <m/>
    <m/>
    <m/>
    <m/>
    <m/>
    <m/>
    <m/>
    <m/>
    <m/>
    <m/>
    <m/>
    <m/>
    <m/>
    <x v="30"/>
    <m/>
  </r>
  <r>
    <x v="29"/>
    <m/>
    <m/>
    <m/>
    <m/>
    <m/>
    <m/>
    <m/>
    <m/>
    <m/>
    <m/>
    <m/>
    <m/>
    <m/>
    <x v="30"/>
    <m/>
  </r>
  <r>
    <x v="29"/>
    <m/>
    <m/>
    <m/>
    <m/>
    <m/>
    <m/>
    <m/>
    <m/>
    <m/>
    <m/>
    <m/>
    <m/>
    <m/>
    <x v="30"/>
    <m/>
  </r>
  <r>
    <x v="29"/>
    <m/>
    <m/>
    <m/>
    <m/>
    <m/>
    <m/>
    <m/>
    <m/>
    <m/>
    <m/>
    <m/>
    <m/>
    <m/>
    <x v="30"/>
    <m/>
  </r>
  <r>
    <x v="29"/>
    <m/>
    <m/>
    <m/>
    <m/>
    <m/>
    <m/>
    <m/>
    <m/>
    <m/>
    <m/>
    <m/>
    <m/>
    <m/>
    <x v="30"/>
    <m/>
  </r>
  <r>
    <x v="29"/>
    <m/>
    <m/>
    <m/>
    <m/>
    <m/>
    <m/>
    <m/>
    <m/>
    <m/>
    <m/>
    <m/>
    <m/>
    <m/>
    <x v="30"/>
    <m/>
  </r>
  <r>
    <x v="29"/>
    <m/>
    <m/>
    <m/>
    <m/>
    <m/>
    <m/>
    <m/>
    <m/>
    <m/>
    <m/>
    <m/>
    <m/>
    <m/>
    <x v="30"/>
    <m/>
  </r>
  <r>
    <x v="29"/>
    <m/>
    <m/>
    <m/>
    <m/>
    <m/>
    <m/>
    <m/>
    <m/>
    <m/>
    <m/>
    <m/>
    <m/>
    <m/>
    <x v="30"/>
    <m/>
  </r>
  <r>
    <x v="29"/>
    <m/>
    <m/>
    <m/>
    <m/>
    <m/>
    <m/>
    <m/>
    <m/>
    <m/>
    <m/>
    <m/>
    <m/>
    <m/>
    <x v="30"/>
    <m/>
  </r>
  <r>
    <x v="29"/>
    <m/>
    <m/>
    <m/>
    <m/>
    <m/>
    <m/>
    <m/>
    <m/>
    <m/>
    <m/>
    <m/>
    <m/>
    <m/>
    <x v="30"/>
    <m/>
  </r>
  <r>
    <x v="29"/>
    <m/>
    <m/>
    <m/>
    <m/>
    <m/>
    <m/>
    <m/>
    <m/>
    <m/>
    <m/>
    <m/>
    <m/>
    <m/>
    <x v="30"/>
    <m/>
  </r>
  <r>
    <x v="29"/>
    <m/>
    <m/>
    <m/>
    <m/>
    <m/>
    <m/>
    <m/>
    <m/>
    <m/>
    <m/>
    <m/>
    <m/>
    <m/>
    <x v="30"/>
    <m/>
  </r>
  <r>
    <x v="29"/>
    <m/>
    <m/>
    <m/>
    <m/>
    <m/>
    <m/>
    <m/>
    <m/>
    <m/>
    <m/>
    <m/>
    <m/>
    <m/>
    <x v="30"/>
    <m/>
  </r>
  <r>
    <x v="29"/>
    <m/>
    <m/>
    <m/>
    <m/>
    <m/>
    <m/>
    <m/>
    <m/>
    <m/>
    <m/>
    <m/>
    <m/>
    <m/>
    <x v="30"/>
    <m/>
  </r>
  <r>
    <x v="29"/>
    <m/>
    <m/>
    <m/>
    <m/>
    <m/>
    <m/>
    <m/>
    <m/>
    <m/>
    <m/>
    <m/>
    <m/>
    <m/>
    <x v="30"/>
    <m/>
  </r>
  <r>
    <x v="29"/>
    <m/>
    <m/>
    <m/>
    <m/>
    <m/>
    <m/>
    <m/>
    <m/>
    <m/>
    <m/>
    <m/>
    <m/>
    <m/>
    <x v="30"/>
    <m/>
  </r>
  <r>
    <x v="29"/>
    <m/>
    <m/>
    <m/>
    <m/>
    <m/>
    <m/>
    <m/>
    <m/>
    <m/>
    <m/>
    <m/>
    <m/>
    <m/>
    <x v="30"/>
    <m/>
  </r>
  <r>
    <x v="29"/>
    <m/>
    <m/>
    <m/>
    <m/>
    <m/>
    <m/>
    <m/>
    <m/>
    <m/>
    <m/>
    <m/>
    <m/>
    <m/>
    <x v="30"/>
    <m/>
  </r>
  <r>
    <x v="29"/>
    <m/>
    <m/>
    <m/>
    <m/>
    <m/>
    <m/>
    <m/>
    <m/>
    <m/>
    <m/>
    <m/>
    <m/>
    <m/>
    <x v="30"/>
    <m/>
  </r>
  <r>
    <x v="29"/>
    <m/>
    <m/>
    <m/>
    <m/>
    <m/>
    <m/>
    <m/>
    <m/>
    <m/>
    <m/>
    <m/>
    <m/>
    <m/>
    <x v="30"/>
    <m/>
  </r>
  <r>
    <x v="29"/>
    <m/>
    <m/>
    <m/>
    <m/>
    <m/>
    <m/>
    <m/>
    <m/>
    <m/>
    <m/>
    <m/>
    <m/>
    <m/>
    <x v="30"/>
    <m/>
  </r>
  <r>
    <x v="29"/>
    <m/>
    <m/>
    <m/>
    <m/>
    <m/>
    <m/>
    <m/>
    <m/>
    <m/>
    <m/>
    <m/>
    <m/>
    <m/>
    <x v="30"/>
    <m/>
  </r>
  <r>
    <x v="29"/>
    <m/>
    <m/>
    <m/>
    <m/>
    <m/>
    <m/>
    <m/>
    <m/>
    <m/>
    <m/>
    <m/>
    <m/>
    <m/>
    <x v="30"/>
    <m/>
  </r>
  <r>
    <x v="29"/>
    <m/>
    <m/>
    <m/>
    <m/>
    <m/>
    <m/>
    <m/>
    <m/>
    <m/>
    <m/>
    <m/>
    <m/>
    <m/>
    <x v="30"/>
    <m/>
  </r>
  <r>
    <x v="29"/>
    <m/>
    <m/>
    <m/>
    <m/>
    <m/>
    <m/>
    <m/>
    <m/>
    <m/>
    <m/>
    <m/>
    <m/>
    <m/>
    <x v="30"/>
    <m/>
  </r>
  <r>
    <x v="29"/>
    <m/>
    <m/>
    <m/>
    <m/>
    <m/>
    <m/>
    <m/>
    <m/>
    <m/>
    <m/>
    <m/>
    <m/>
    <m/>
    <x v="30"/>
    <m/>
  </r>
  <r>
    <x v="29"/>
    <m/>
    <m/>
    <m/>
    <m/>
    <m/>
    <m/>
    <m/>
    <m/>
    <m/>
    <m/>
    <m/>
    <m/>
    <m/>
    <x v="30"/>
    <m/>
  </r>
  <r>
    <x v="29"/>
    <m/>
    <m/>
    <m/>
    <m/>
    <m/>
    <m/>
    <m/>
    <m/>
    <m/>
    <m/>
    <m/>
    <m/>
    <m/>
    <x v="30"/>
    <m/>
  </r>
  <r>
    <x v="29"/>
    <m/>
    <m/>
    <m/>
    <m/>
    <m/>
    <m/>
    <m/>
    <m/>
    <m/>
    <m/>
    <m/>
    <m/>
    <m/>
    <x v="30"/>
    <m/>
  </r>
  <r>
    <x v="29"/>
    <m/>
    <m/>
    <m/>
    <m/>
    <m/>
    <m/>
    <m/>
    <m/>
    <m/>
    <m/>
    <m/>
    <m/>
    <m/>
    <x v="30"/>
    <m/>
  </r>
  <r>
    <x v="29"/>
    <m/>
    <m/>
    <m/>
    <m/>
    <m/>
    <m/>
    <m/>
    <m/>
    <m/>
    <m/>
    <m/>
    <m/>
    <m/>
    <x v="30"/>
    <m/>
  </r>
  <r>
    <x v="29"/>
    <m/>
    <m/>
    <m/>
    <m/>
    <m/>
    <m/>
    <m/>
    <m/>
    <m/>
    <m/>
    <m/>
    <m/>
    <m/>
    <x v="30"/>
    <m/>
  </r>
  <r>
    <x v="29"/>
    <m/>
    <m/>
    <m/>
    <m/>
    <m/>
    <m/>
    <m/>
    <m/>
    <m/>
    <m/>
    <m/>
    <m/>
    <m/>
    <x v="30"/>
    <m/>
  </r>
  <r>
    <x v="29"/>
    <m/>
    <m/>
    <m/>
    <m/>
    <m/>
    <m/>
    <m/>
    <m/>
    <m/>
    <m/>
    <m/>
    <m/>
    <m/>
    <x v="30"/>
    <m/>
  </r>
  <r>
    <x v="29"/>
    <m/>
    <m/>
    <m/>
    <m/>
    <m/>
    <m/>
    <m/>
    <m/>
    <m/>
    <m/>
    <m/>
    <m/>
    <m/>
    <x v="30"/>
    <m/>
  </r>
  <r>
    <x v="29"/>
    <m/>
    <m/>
    <m/>
    <m/>
    <m/>
    <m/>
    <m/>
    <m/>
    <m/>
    <m/>
    <m/>
    <m/>
    <m/>
    <x v="30"/>
    <m/>
  </r>
  <r>
    <x v="29"/>
    <m/>
    <m/>
    <m/>
    <m/>
    <m/>
    <m/>
    <m/>
    <m/>
    <m/>
    <m/>
    <m/>
    <m/>
    <m/>
    <x v="30"/>
    <m/>
  </r>
  <r>
    <x v="29"/>
    <m/>
    <m/>
    <m/>
    <m/>
    <m/>
    <m/>
    <m/>
    <m/>
    <m/>
    <m/>
    <m/>
    <m/>
    <m/>
    <x v="30"/>
    <m/>
  </r>
  <r>
    <x v="29"/>
    <m/>
    <m/>
    <m/>
    <m/>
    <m/>
    <m/>
    <m/>
    <m/>
    <m/>
    <m/>
    <m/>
    <m/>
    <m/>
    <x v="30"/>
    <m/>
  </r>
  <r>
    <x v="29"/>
    <m/>
    <m/>
    <m/>
    <m/>
    <m/>
    <m/>
    <m/>
    <m/>
    <m/>
    <m/>
    <m/>
    <m/>
    <m/>
    <x v="30"/>
    <m/>
  </r>
  <r>
    <x v="29"/>
    <m/>
    <m/>
    <m/>
    <m/>
    <m/>
    <m/>
    <m/>
    <m/>
    <m/>
    <m/>
    <m/>
    <m/>
    <m/>
    <x v="30"/>
    <m/>
  </r>
  <r>
    <x v="29"/>
    <m/>
    <m/>
    <m/>
    <m/>
    <m/>
    <m/>
    <m/>
    <m/>
    <m/>
    <m/>
    <m/>
    <m/>
    <m/>
    <x v="30"/>
    <m/>
  </r>
  <r>
    <x v="29"/>
    <m/>
    <m/>
    <m/>
    <m/>
    <m/>
    <m/>
    <m/>
    <m/>
    <m/>
    <m/>
    <m/>
    <m/>
    <m/>
    <x v="30"/>
    <m/>
  </r>
  <r>
    <x v="29"/>
    <m/>
    <m/>
    <m/>
    <m/>
    <m/>
    <m/>
    <m/>
    <m/>
    <m/>
    <m/>
    <m/>
    <m/>
    <m/>
    <x v="30"/>
    <m/>
  </r>
  <r>
    <x v="29"/>
    <m/>
    <m/>
    <m/>
    <m/>
    <m/>
    <m/>
    <m/>
    <m/>
    <m/>
    <m/>
    <m/>
    <m/>
    <m/>
    <x v="30"/>
    <m/>
  </r>
  <r>
    <x v="29"/>
    <m/>
    <m/>
    <m/>
    <m/>
    <m/>
    <m/>
    <m/>
    <m/>
    <m/>
    <m/>
    <m/>
    <m/>
    <m/>
    <x v="30"/>
    <m/>
  </r>
  <r>
    <x v="29"/>
    <m/>
    <m/>
    <m/>
    <m/>
    <m/>
    <m/>
    <m/>
    <m/>
    <m/>
    <m/>
    <m/>
    <m/>
    <m/>
    <x v="30"/>
    <m/>
  </r>
  <r>
    <x v="29"/>
    <m/>
    <m/>
    <m/>
    <m/>
    <m/>
    <m/>
    <m/>
    <m/>
    <m/>
    <m/>
    <m/>
    <m/>
    <m/>
    <x v="30"/>
    <m/>
  </r>
  <r>
    <x v="29"/>
    <m/>
    <m/>
    <m/>
    <m/>
    <m/>
    <m/>
    <m/>
    <m/>
    <m/>
    <m/>
    <m/>
    <m/>
    <m/>
    <x v="30"/>
    <m/>
  </r>
  <r>
    <x v="29"/>
    <m/>
    <m/>
    <m/>
    <m/>
    <m/>
    <m/>
    <m/>
    <m/>
    <m/>
    <m/>
    <m/>
    <m/>
    <m/>
    <x v="30"/>
    <m/>
  </r>
  <r>
    <x v="29"/>
    <m/>
    <m/>
    <m/>
    <m/>
    <m/>
    <m/>
    <m/>
    <m/>
    <m/>
    <m/>
    <m/>
    <m/>
    <m/>
    <x v="30"/>
    <m/>
  </r>
  <r>
    <x v="29"/>
    <m/>
    <m/>
    <m/>
    <m/>
    <m/>
    <m/>
    <m/>
    <m/>
    <m/>
    <m/>
    <m/>
    <m/>
    <m/>
    <x v="30"/>
    <m/>
  </r>
  <r>
    <x v="29"/>
    <m/>
    <m/>
    <m/>
    <m/>
    <m/>
    <m/>
    <m/>
    <m/>
    <m/>
    <m/>
    <m/>
    <m/>
    <m/>
    <x v="30"/>
    <m/>
  </r>
  <r>
    <x v="29"/>
    <m/>
    <m/>
    <m/>
    <m/>
    <m/>
    <m/>
    <m/>
    <m/>
    <m/>
    <m/>
    <m/>
    <m/>
    <m/>
    <x v="30"/>
    <m/>
  </r>
  <r>
    <x v="29"/>
    <m/>
    <m/>
    <m/>
    <m/>
    <m/>
    <m/>
    <m/>
    <m/>
    <m/>
    <m/>
    <m/>
    <m/>
    <m/>
    <x v="30"/>
    <m/>
  </r>
  <r>
    <x v="29"/>
    <m/>
    <m/>
    <m/>
    <m/>
    <m/>
    <m/>
    <m/>
    <m/>
    <m/>
    <m/>
    <m/>
    <m/>
    <m/>
    <x v="30"/>
    <m/>
  </r>
  <r>
    <x v="29"/>
    <m/>
    <m/>
    <m/>
    <m/>
    <m/>
    <m/>
    <m/>
    <m/>
    <m/>
    <m/>
    <m/>
    <m/>
    <m/>
    <x v="30"/>
    <m/>
  </r>
  <r>
    <x v="29"/>
    <m/>
    <m/>
    <m/>
    <m/>
    <m/>
    <m/>
    <m/>
    <m/>
    <m/>
    <m/>
    <m/>
    <m/>
    <m/>
    <x v="30"/>
    <m/>
  </r>
  <r>
    <x v="29"/>
    <m/>
    <m/>
    <m/>
    <m/>
    <m/>
    <m/>
    <m/>
    <m/>
    <m/>
    <m/>
    <m/>
    <m/>
    <m/>
    <x v="30"/>
    <m/>
  </r>
  <r>
    <x v="29"/>
    <m/>
    <m/>
    <m/>
    <m/>
    <m/>
    <m/>
    <m/>
    <m/>
    <m/>
    <m/>
    <m/>
    <m/>
    <m/>
    <x v="30"/>
    <m/>
  </r>
  <r>
    <x v="29"/>
    <m/>
    <m/>
    <m/>
    <m/>
    <m/>
    <m/>
    <m/>
    <m/>
    <m/>
    <m/>
    <m/>
    <m/>
    <m/>
    <x v="30"/>
    <m/>
  </r>
  <r>
    <x v="29"/>
    <m/>
    <m/>
    <m/>
    <m/>
    <m/>
    <m/>
    <m/>
    <m/>
    <m/>
    <m/>
    <m/>
    <m/>
    <m/>
    <x v="30"/>
    <m/>
  </r>
  <r>
    <x v="29"/>
    <m/>
    <m/>
    <m/>
    <m/>
    <m/>
    <m/>
    <m/>
    <m/>
    <m/>
    <m/>
    <m/>
    <m/>
    <m/>
    <x v="30"/>
    <m/>
  </r>
  <r>
    <x v="29"/>
    <m/>
    <m/>
    <m/>
    <m/>
    <m/>
    <m/>
    <m/>
    <m/>
    <m/>
    <m/>
    <m/>
    <m/>
    <m/>
    <x v="30"/>
    <m/>
  </r>
  <r>
    <x v="29"/>
    <m/>
    <m/>
    <m/>
    <m/>
    <m/>
    <m/>
    <m/>
    <m/>
    <m/>
    <m/>
    <m/>
    <m/>
    <m/>
    <x v="30"/>
    <m/>
  </r>
  <r>
    <x v="29"/>
    <m/>
    <m/>
    <m/>
    <m/>
    <m/>
    <m/>
    <m/>
    <m/>
    <m/>
    <m/>
    <m/>
    <m/>
    <m/>
    <x v="30"/>
    <m/>
  </r>
  <r>
    <x v="29"/>
    <m/>
    <m/>
    <m/>
    <m/>
    <m/>
    <m/>
    <m/>
    <m/>
    <m/>
    <m/>
    <m/>
    <m/>
    <m/>
    <x v="30"/>
    <m/>
  </r>
  <r>
    <x v="29"/>
    <m/>
    <m/>
    <m/>
    <m/>
    <m/>
    <m/>
    <m/>
    <m/>
    <m/>
    <m/>
    <m/>
    <m/>
    <m/>
    <x v="30"/>
    <m/>
  </r>
  <r>
    <x v="29"/>
    <m/>
    <m/>
    <m/>
    <m/>
    <m/>
    <m/>
    <m/>
    <m/>
    <m/>
    <m/>
    <m/>
    <m/>
    <m/>
    <x v="30"/>
    <m/>
  </r>
  <r>
    <x v="29"/>
    <m/>
    <m/>
    <m/>
    <m/>
    <m/>
    <m/>
    <m/>
    <m/>
    <m/>
    <m/>
    <m/>
    <m/>
    <m/>
    <x v="30"/>
    <m/>
  </r>
  <r>
    <x v="29"/>
    <m/>
    <m/>
    <m/>
    <m/>
    <m/>
    <m/>
    <m/>
    <m/>
    <m/>
    <m/>
    <m/>
    <m/>
    <m/>
    <x v="30"/>
    <m/>
  </r>
  <r>
    <x v="29"/>
    <m/>
    <m/>
    <m/>
    <m/>
    <m/>
    <m/>
    <m/>
    <m/>
    <m/>
    <m/>
    <m/>
    <m/>
    <m/>
    <x v="30"/>
    <m/>
  </r>
  <r>
    <x v="29"/>
    <m/>
    <m/>
    <m/>
    <m/>
    <m/>
    <m/>
    <m/>
    <m/>
    <m/>
    <m/>
    <m/>
    <m/>
    <m/>
    <x v="30"/>
    <m/>
  </r>
  <r>
    <x v="29"/>
    <m/>
    <m/>
    <m/>
    <m/>
    <m/>
    <m/>
    <m/>
    <m/>
    <m/>
    <m/>
    <m/>
    <m/>
    <m/>
    <x v="30"/>
    <m/>
  </r>
  <r>
    <x v="29"/>
    <m/>
    <m/>
    <m/>
    <m/>
    <m/>
    <m/>
    <m/>
    <m/>
    <m/>
    <m/>
    <m/>
    <m/>
    <m/>
    <x v="30"/>
    <m/>
  </r>
  <r>
    <x v="29"/>
    <m/>
    <m/>
    <m/>
    <m/>
    <m/>
    <m/>
    <m/>
    <m/>
    <m/>
    <m/>
    <m/>
    <m/>
    <m/>
    <x v="30"/>
    <m/>
  </r>
  <r>
    <x v="29"/>
    <m/>
    <m/>
    <m/>
    <m/>
    <m/>
    <m/>
    <m/>
    <m/>
    <m/>
    <m/>
    <m/>
    <m/>
    <m/>
    <x v="30"/>
    <m/>
  </r>
  <r>
    <x v="29"/>
    <m/>
    <m/>
    <m/>
    <m/>
    <m/>
    <m/>
    <m/>
    <m/>
    <m/>
    <m/>
    <m/>
    <m/>
    <m/>
    <x v="30"/>
    <m/>
  </r>
  <r>
    <x v="29"/>
    <m/>
    <m/>
    <m/>
    <m/>
    <m/>
    <m/>
    <m/>
    <m/>
    <m/>
    <m/>
    <m/>
    <m/>
    <m/>
    <x v="30"/>
    <m/>
  </r>
  <r>
    <x v="29"/>
    <m/>
    <m/>
    <m/>
    <m/>
    <m/>
    <m/>
    <m/>
    <m/>
    <m/>
    <m/>
    <m/>
    <m/>
    <m/>
    <x v="30"/>
    <m/>
  </r>
  <r>
    <x v="29"/>
    <m/>
    <m/>
    <m/>
    <m/>
    <m/>
    <m/>
    <m/>
    <m/>
    <m/>
    <m/>
    <m/>
    <m/>
    <m/>
    <x v="30"/>
    <m/>
  </r>
  <r>
    <x v="29"/>
    <m/>
    <m/>
    <m/>
    <m/>
    <m/>
    <m/>
    <m/>
    <m/>
    <m/>
    <m/>
    <m/>
    <m/>
    <m/>
    <x v="30"/>
    <m/>
  </r>
  <r>
    <x v="29"/>
    <m/>
    <m/>
    <m/>
    <m/>
    <m/>
    <m/>
    <m/>
    <m/>
    <m/>
    <m/>
    <m/>
    <m/>
    <m/>
    <x v="30"/>
    <m/>
  </r>
  <r>
    <x v="29"/>
    <m/>
    <m/>
    <m/>
    <m/>
    <m/>
    <m/>
    <m/>
    <m/>
    <m/>
    <m/>
    <m/>
    <m/>
    <m/>
    <x v="30"/>
    <m/>
  </r>
  <r>
    <x v="29"/>
    <m/>
    <m/>
    <m/>
    <m/>
    <m/>
    <m/>
    <m/>
    <m/>
    <m/>
    <m/>
    <m/>
    <m/>
    <m/>
    <x v="30"/>
    <m/>
  </r>
  <r>
    <x v="29"/>
    <m/>
    <m/>
    <m/>
    <m/>
    <m/>
    <m/>
    <m/>
    <m/>
    <m/>
    <m/>
    <m/>
    <m/>
    <m/>
    <x v="30"/>
    <m/>
  </r>
  <r>
    <x v="29"/>
    <m/>
    <m/>
    <m/>
    <m/>
    <m/>
    <m/>
    <m/>
    <m/>
    <m/>
    <m/>
    <m/>
    <m/>
    <m/>
    <x v="30"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78"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6"/>
  </r>
  <r>
    <x v="26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705FBC-B151-4D24-BE67-D8798DE989AD}" name="PivotTable1" cacheId="2" applyNumberFormats="0" applyBorderFormats="0" applyFontFormats="0" applyPatternFormats="0" applyAlignmentFormats="0" applyWidthHeightFormats="1" dataCaption="ערכים" updatedVersion="8" minRefreshableVersion="3" useAutoFormatting="1" itemPrintTitles="1" createdVersion="8" indent="0" compact="0" compactData="0" gridDropZones="1" multipleFieldFilters="0">
  <location ref="A3:C37" firstHeaderRow="2" firstDataRow="2" firstDataCol="2"/>
  <pivotFields count="16">
    <pivotField axis="axisRow" dataField="1" compact="0" outline="0" showAll="0" defaultSubtotal="0">
      <items count="147">
        <item x="18"/>
        <item x="11"/>
        <item x="26"/>
        <item x="27"/>
        <item x="10"/>
        <item x="9"/>
        <item x="13"/>
        <item x="14"/>
        <item x="16"/>
        <item x="15"/>
        <item x="19"/>
        <item x="12"/>
        <item x="7"/>
        <item x="24"/>
        <item x="23"/>
        <item x="22"/>
        <item x="1"/>
        <item x="6"/>
        <item x="0"/>
        <item x="17"/>
        <item x="2"/>
        <item x="3"/>
        <item x="8"/>
        <item x="21"/>
        <item x="20"/>
        <item x="5"/>
        <item x="25"/>
        <item x="4"/>
        <item x="29"/>
        <item m="1" x="134"/>
        <item m="1" x="127"/>
        <item m="1" x="135"/>
        <item m="1" x="136"/>
        <item m="1" x="137"/>
        <item m="1" x="138"/>
        <item m="1" x="139"/>
        <item m="1" x="37"/>
        <item m="1" x="70"/>
        <item m="1" x="140"/>
        <item m="1" x="141"/>
        <item m="1" x="42"/>
        <item m="1" x="142"/>
        <item m="1" x="143"/>
        <item m="1" x="144"/>
        <item m="1" x="133"/>
        <item m="1" x="145"/>
        <item m="1" x="146"/>
        <item m="1" x="108"/>
        <item m="1" x="32"/>
        <item m="1" x="38"/>
        <item m="1" x="112"/>
        <item m="1" x="126"/>
        <item m="1" x="35"/>
        <item m="1" x="128"/>
        <item m="1" x="129"/>
        <item m="1" x="54"/>
        <item m="1" x="40"/>
        <item m="1" x="130"/>
        <item m="1" x="131"/>
        <item m="1" x="132"/>
        <item m="1" x="45"/>
        <item m="1" x="100"/>
        <item m="1" x="49"/>
        <item m="1" x="109"/>
        <item m="1" x="99"/>
        <item m="1" x="110"/>
        <item m="1" x="111"/>
        <item m="1" x="72"/>
        <item m="1" x="91"/>
        <item m="1" x="53"/>
        <item m="1" x="113"/>
        <item m="1" x="114"/>
        <item m="1" x="115"/>
        <item m="1" x="116"/>
        <item m="1" x="63"/>
        <item m="1" x="117"/>
        <item m="1" x="118"/>
        <item m="1" x="83"/>
        <item m="1" x="119"/>
        <item m="1" x="58"/>
        <item m="1" x="120"/>
        <item m="1" x="43"/>
        <item m="1" x="87"/>
        <item m="1" x="121"/>
        <item m="1" x="122"/>
        <item m="1" x="123"/>
        <item m="1" x="36"/>
        <item m="1" x="34"/>
        <item m="1" x="57"/>
        <item m="1" x="124"/>
        <item m="1" x="60"/>
        <item m="1" x="125"/>
        <item m="1" x="30"/>
        <item m="1" x="31"/>
        <item m="1" x="33"/>
        <item m="1" x="39"/>
        <item m="1" x="41"/>
        <item m="1" x="44"/>
        <item m="1" x="46"/>
        <item m="1" x="47"/>
        <item m="1" x="48"/>
        <item m="1" x="50"/>
        <item m="1" x="51"/>
        <item m="1" x="52"/>
        <item m="1" x="55"/>
        <item m="1" x="56"/>
        <item m="1" x="59"/>
        <item m="1" x="61"/>
        <item m="1" x="62"/>
        <item m="1" x="64"/>
        <item m="1" x="65"/>
        <item m="1" x="66"/>
        <item m="1" x="67"/>
        <item m="1" x="68"/>
        <item m="1" x="69"/>
        <item x="28"/>
        <item m="1" x="71"/>
        <item m="1" x="73"/>
        <item m="1" x="74"/>
        <item m="1" x="75"/>
        <item m="1" x="76"/>
        <item m="1" x="77"/>
        <item m="1" x="78"/>
        <item m="1" x="79"/>
        <item m="1" x="80"/>
        <item m="1" x="81"/>
        <item m="1" x="82"/>
        <item m="1" x="84"/>
        <item m="1" x="85"/>
        <item m="1" x="86"/>
        <item m="1" x="88"/>
        <item m="1" x="89"/>
        <item m="1" x="90"/>
        <item m="1" x="92"/>
        <item m="1" x="93"/>
        <item m="1" x="94"/>
        <item m="1" x="95"/>
        <item m="1" x="96"/>
        <item m="1" x="97"/>
        <item m="1" x="98"/>
        <item m="1" x="101"/>
        <item m="1" x="102"/>
        <item m="1" x="103"/>
        <item m="1" x="104"/>
        <item m="1" x="105"/>
        <item m="1" x="106"/>
        <item m="1" x="107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98">
        <item x="14"/>
        <item x="4"/>
        <item x="10"/>
        <item x="8"/>
        <item x="12"/>
        <item x="15"/>
        <item x="9"/>
        <item x="5"/>
        <item x="7"/>
        <item x="18"/>
        <item x="6"/>
        <item x="16"/>
        <item x="11"/>
        <item x="20"/>
        <item x="3"/>
        <item x="22"/>
        <item x="2"/>
        <item x="21"/>
        <item x="13"/>
        <item x="25"/>
        <item x="0"/>
        <item x="27"/>
        <item x="23"/>
        <item x="1"/>
        <item x="24"/>
        <item x="17"/>
        <item x="26"/>
        <item x="19"/>
        <item x="30"/>
        <item m="1" x="82"/>
        <item m="1" x="43"/>
        <item m="1" x="83"/>
        <item m="1" x="84"/>
        <item m="1" x="85"/>
        <item m="1" x="86"/>
        <item m="1" x="87"/>
        <item m="1" x="88"/>
        <item m="1" x="74"/>
        <item m="1" x="89"/>
        <item m="1" x="90"/>
        <item m="1" x="91"/>
        <item m="1" x="92"/>
        <item m="1" x="93"/>
        <item m="1" x="94"/>
        <item m="1" x="95"/>
        <item m="1" x="47"/>
        <item m="1" x="96"/>
        <item m="1" x="71"/>
        <item m="1" x="72"/>
        <item m="1" x="73"/>
        <item m="1" x="75"/>
        <item m="1" x="76"/>
        <item m="1" x="77"/>
        <item m="1" x="78"/>
        <item m="1" x="79"/>
        <item m="1" x="80"/>
        <item m="1" x="81"/>
        <item m="1" x="48"/>
        <item m="1" x="49"/>
        <item m="1" x="50"/>
        <item m="1" x="51"/>
        <item m="1" x="52"/>
        <item m="1" x="53"/>
        <item m="1" x="54"/>
        <item m="1" x="55"/>
        <item m="1" x="56"/>
        <item m="1" x="57"/>
        <item m="1" x="58"/>
        <item m="1" x="59"/>
        <item m="1" x="60"/>
        <item m="1" x="61"/>
        <item m="1" x="62"/>
        <item m="1" x="63"/>
        <item m="1" x="64"/>
        <item m="1" x="65"/>
        <item m="1" x="66"/>
        <item m="1" x="67"/>
        <item m="1" x="68"/>
        <item m="1" x="69"/>
        <item m="1" x="70"/>
        <item m="1" x="31"/>
        <item m="1" x="32"/>
        <item m="1" x="33"/>
        <item m="1" x="34"/>
        <item m="1" x="35"/>
        <item m="1" x="36"/>
        <item m="1" x="37"/>
        <item m="1" x="38"/>
        <item m="1" x="39"/>
        <item m="1" x="40"/>
        <item m="1" x="41"/>
        <item m="1" x="42"/>
        <item m="1" x="44"/>
        <item m="1" x="45"/>
        <item m="1" x="46"/>
        <item x="28"/>
        <item x="29"/>
        <item t="default"/>
      </items>
    </pivotField>
    <pivotField compact="0" outline="0" showAll="0"/>
  </pivotFields>
  <rowFields count="2">
    <field x="0"/>
    <field x="14"/>
  </rowFields>
  <rowItems count="33">
    <i>
      <x/>
      <x v="9"/>
    </i>
    <i>
      <x v="1"/>
      <x v="12"/>
    </i>
    <i>
      <x v="2"/>
      <x v="26"/>
    </i>
    <i>
      <x v="3"/>
      <x v="21"/>
    </i>
    <i>
      <x v="4"/>
      <x v="2"/>
    </i>
    <i>
      <x v="5"/>
      <x v="6"/>
    </i>
    <i>
      <x v="6"/>
      <x v="18"/>
    </i>
    <i>
      <x v="7"/>
      <x/>
    </i>
    <i>
      <x v="8"/>
      <x v="11"/>
    </i>
    <i>
      <x v="9"/>
      <x v="5"/>
    </i>
    <i>
      <x v="10"/>
      <x v="27"/>
    </i>
    <i>
      <x v="11"/>
      <x v="4"/>
    </i>
    <i>
      <x v="12"/>
      <x v="8"/>
    </i>
    <i>
      <x v="13"/>
      <x v="24"/>
    </i>
    <i>
      <x v="14"/>
      <x v="22"/>
    </i>
    <i>
      <x v="15"/>
      <x v="15"/>
    </i>
    <i>
      <x v="16"/>
      <x v="23"/>
    </i>
    <i>
      <x v="17"/>
      <x v="10"/>
    </i>
    <i>
      <x v="18"/>
      <x v="20"/>
    </i>
    <i>
      <x v="19"/>
      <x v="25"/>
    </i>
    <i>
      <x v="20"/>
      <x v="16"/>
    </i>
    <i>
      <x v="21"/>
      <x v="14"/>
    </i>
    <i>
      <x v="22"/>
      <x v="3"/>
    </i>
    <i>
      <x v="23"/>
      <x v="13"/>
    </i>
    <i r="1">
      <x v="17"/>
    </i>
    <i r="1">
      <x v="95"/>
    </i>
    <i>
      <x v="24"/>
      <x v="10"/>
    </i>
    <i>
      <x v="25"/>
      <x v="7"/>
    </i>
    <i>
      <x v="26"/>
      <x v="19"/>
    </i>
    <i>
      <x v="27"/>
      <x v="1"/>
    </i>
    <i>
      <x v="28"/>
      <x v="28"/>
    </i>
    <i>
      <x v="115"/>
      <x v="96"/>
    </i>
    <i t="grand">
      <x/>
    </i>
  </rowItems>
  <colItems count="1">
    <i/>
  </colItems>
  <dataFields count="1">
    <dataField name="ספירה של Symbol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16AE5F-72E0-42B6-97D6-12A80C2646FF}" name="PivotTable10" cacheId="3" applyNumberFormats="0" applyBorderFormats="0" applyFontFormats="0" applyPatternFormats="0" applyAlignmentFormats="0" applyWidthHeightFormats="1" dataCaption="ערכים" updatedVersion="8" minRefreshableVersion="3" useAutoFormatting="1" itemPrintTitles="1" createdVersion="8" indent="0" outline="1" outlineData="1" multipleFieldFilters="0">
  <location ref="A3:B32" firstHeaderRow="1" firstDataRow="1" firstDataCol="1"/>
  <pivotFields count="1">
    <pivotField axis="axisRow" dataField="1" showAll="0">
      <items count="89">
        <item x="16"/>
        <item x="17"/>
        <item x="18"/>
        <item x="19"/>
        <item x="20"/>
        <item x="21"/>
        <item x="22"/>
        <item x="23"/>
        <item m="1" x="28"/>
        <item m="1" x="29"/>
        <item m="1" x="30"/>
        <item m="1" x="31"/>
        <item m="1" x="32"/>
        <item m="1" x="33"/>
        <item m="1" x="34"/>
        <item m="1" x="35"/>
        <item m="1" x="36"/>
        <item m="1" x="37"/>
        <item m="1" x="38"/>
        <item m="1" x="39"/>
        <item m="1" x="40"/>
        <item m="1" x="41"/>
        <item m="1" x="42"/>
        <item m="1" x="43"/>
        <item m="1" x="44"/>
        <item m="1" x="45"/>
        <item m="1" x="46"/>
        <item m="1" x="47"/>
        <item m="1" x="48"/>
        <item m="1" x="49"/>
        <item m="1" x="50"/>
        <item m="1" x="51"/>
        <item m="1" x="52"/>
        <item m="1" x="53"/>
        <item m="1" x="54"/>
        <item m="1" x="55"/>
        <item m="1" x="56"/>
        <item m="1" x="57"/>
        <item m="1" x="58"/>
        <item m="1" x="59"/>
        <item m="1" x="60"/>
        <item m="1" x="61"/>
        <item m="1" x="62"/>
        <item m="1" x="63"/>
        <item m="1" x="64"/>
        <item m="1" x="65"/>
        <item m="1" x="66"/>
        <item m="1" x="67"/>
        <item m="1" x="68"/>
        <item m="1" x="69"/>
        <item m="1" x="70"/>
        <item m="1" x="71"/>
        <item m="1" x="72"/>
        <item m="1" x="73"/>
        <item m="1" x="74"/>
        <item m="1" x="75"/>
        <item m="1" x="76"/>
        <item m="1" x="77"/>
        <item m="1" x="78"/>
        <item m="1" x="79"/>
        <item m="1" x="80"/>
        <item m="1" x="81"/>
        <item m="1" x="82"/>
        <item m="1" x="83"/>
        <item m="1" x="84"/>
        <item m="1" x="85"/>
        <item m="1" x="86"/>
        <item m="1" x="8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24"/>
        <item x="25"/>
        <item x="26"/>
        <item x="27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 t="grand">
      <x/>
    </i>
  </rowItems>
  <colItems count="1">
    <i/>
  </colItems>
  <dataFields count="1">
    <dataField name="ספירה של Year_Month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38BF52-C75B-41DC-A703-8C6BBD35ECDE}" name="PivotTable11" cacheId="1" applyNumberFormats="0" applyBorderFormats="0" applyFontFormats="0" applyPatternFormats="0" applyAlignmentFormats="0" applyWidthHeightFormats="1" dataCaption="ערכים" updatedVersion="8" minRefreshableVersion="3" useAutoFormatting="1" itemPrintTitles="1" createdVersion="8" indent="0" outline="1" outlineData="1" multipleFieldFilters="0">
  <location ref="A3:B8" firstHeaderRow="1" firstDataRow="1" firstDataCol="1"/>
  <pivotFields count="1">
    <pivotField axis="axisRow" dataField="1" showAll="0">
      <items count="10">
        <item x="1"/>
        <item m="1" x="4"/>
        <item m="1" x="5"/>
        <item m="1" x="6"/>
        <item m="1" x="7"/>
        <item m="1" x="8"/>
        <item x="0"/>
        <item x="2"/>
        <item x="3"/>
        <item t="default"/>
      </items>
    </pivotField>
  </pivotFields>
  <rowFields count="1">
    <field x="0"/>
  </rowFields>
  <rowItems count="5">
    <i>
      <x/>
    </i>
    <i>
      <x v="6"/>
    </i>
    <i>
      <x v="7"/>
    </i>
    <i>
      <x v="8"/>
    </i>
    <i t="grand">
      <x/>
    </i>
  </rowItems>
  <colItems count="1">
    <i/>
  </colItems>
  <dataFields count="1">
    <dataField name="סכום של Year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63F70E-6E3D-46D8-B1BD-673C99E0171B}" name="PivotTable13" cacheId="0" applyNumberFormats="0" applyBorderFormats="0" applyFontFormats="0" applyPatternFormats="0" applyAlignmentFormats="0" applyWidthHeightFormats="1" dataCaption="ערכים" updatedVersion="8" minRefreshableVersion="3" useAutoFormatting="1" itemPrintTitles="1" createdVersion="8" indent="0" outline="1" outlineData="1" multipleFieldFilters="0">
  <location ref="A3:B14" firstHeaderRow="1" firstDataRow="1" firstDataCol="1"/>
  <pivotFields count="1">
    <pivotField axis="axisRow" dataField="1" showAll="0">
      <items count="31">
        <item x="5"/>
        <item x="6"/>
        <item x="7"/>
        <item m="1" x="10"/>
        <item m="1" x="11"/>
        <item m="1" x="12"/>
        <item m="1" x="13"/>
        <item m="1" x="14"/>
        <item m="1" x="15"/>
        <item m="1" x="16"/>
        <item m="1" x="17"/>
        <item m="1" x="18"/>
        <item m="1" x="19"/>
        <item m="1" x="20"/>
        <item m="1" x="21"/>
        <item m="1" x="22"/>
        <item m="1" x="23"/>
        <item m="1" x="24"/>
        <item m="1" x="25"/>
        <item m="1" x="26"/>
        <item m="1" x="27"/>
        <item m="1" x="28"/>
        <item m="1" x="29"/>
        <item x="0"/>
        <item x="1"/>
        <item x="2"/>
        <item x="3"/>
        <item x="4"/>
        <item x="8"/>
        <item x="9"/>
        <item t="default"/>
      </items>
    </pivotField>
  </pivotFields>
  <rowFields count="1">
    <field x="0"/>
  </rowFields>
  <rowItems count="11">
    <i>
      <x/>
    </i>
    <i>
      <x v="1"/>
    </i>
    <i>
      <x v="2"/>
    </i>
    <i>
      <x v="23"/>
    </i>
    <i>
      <x v="24"/>
    </i>
    <i>
      <x v="25"/>
    </i>
    <i>
      <x v="26"/>
    </i>
    <i>
      <x v="27"/>
    </i>
    <i>
      <x v="28"/>
    </i>
    <i>
      <x v="29"/>
    </i>
    <i t="grand">
      <x/>
    </i>
  </rowItems>
  <colItems count="1">
    <i/>
  </colItems>
  <dataFields count="1">
    <dataField name="ספירה של Quarter_Year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התאמה אישית 1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7F7F7F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CE3005-B45D-44C8-95FD-6C8B3C7CEFCF}">
  <sheetPr>
    <tabColor rgb="FFFFC000"/>
  </sheetPr>
  <dimension ref="A1:F2801"/>
  <sheetViews>
    <sheetView tabSelected="1" workbookViewId="0">
      <pane ySplit="2" topLeftCell="A3" activePane="bottomLeft" state="frozen"/>
      <selection pane="bottomLeft" activeCell="K46" sqref="K46"/>
    </sheetView>
  </sheetViews>
  <sheetFormatPr defaultRowHeight="14.4" x14ac:dyDescent="0.3"/>
  <cols>
    <col min="1" max="1" width="10.33203125" bestFit="1" customWidth="1"/>
    <col min="6" max="6" width="16" bestFit="1" customWidth="1"/>
  </cols>
  <sheetData>
    <row r="1" spans="1:6" x14ac:dyDescent="0.3">
      <c r="A1" s="6">
        <v>1</v>
      </c>
    </row>
    <row r="2" spans="1:6" x14ac:dyDescent="0.3">
      <c r="A2" s="3" t="s">
        <v>145</v>
      </c>
      <c r="B2" t="s">
        <v>136</v>
      </c>
      <c r="C2" t="s">
        <v>137</v>
      </c>
      <c r="D2" t="s">
        <v>138</v>
      </c>
      <c r="E2" t="s">
        <v>139</v>
      </c>
      <c r="F2" t="s">
        <v>144</v>
      </c>
    </row>
    <row r="3" spans="1:6" x14ac:dyDescent="0.3">
      <c r="A3" t="str">
        <f>'Insert Daily Performance'!H$1</f>
        <v>2023-01-03</v>
      </c>
      <c r="B3">
        <f>'Insert Daily Performance'!H$69</f>
        <v>959861.35779999988</v>
      </c>
      <c r="C3">
        <f>'Insert Daily Performance'!H$70</f>
        <v>-17268.199999999972</v>
      </c>
      <c r="D3">
        <f>'Insert Daily Performance'!H$71</f>
        <v>1000000</v>
      </c>
      <c r="E3">
        <f>'Insert Daily Performance'!H$72</f>
        <v>0.95986135779999993</v>
      </c>
      <c r="F3">
        <v>0</v>
      </c>
    </row>
    <row r="4" spans="1:6" x14ac:dyDescent="0.3">
      <c r="A4" t="str">
        <f>'Insert Daily Performance'!I$1</f>
        <v>2023-01-04</v>
      </c>
      <c r="B4">
        <f>'Insert Daily Performance'!I$69</f>
        <v>974048.8143000002</v>
      </c>
      <c r="C4">
        <f>'Insert Daily Performance'!I$70</f>
        <v>-17268.199999999972</v>
      </c>
      <c r="D4">
        <f>'Insert Daily Performance'!I$71</f>
        <v>1000000</v>
      </c>
      <c r="E4">
        <f>'Insert Daily Performance'!I$72</f>
        <v>0.97404881430000023</v>
      </c>
      <c r="F4">
        <f t="shared" ref="F4:F67" si="0">IF(E4=E3,1,0)</f>
        <v>0</v>
      </c>
    </row>
    <row r="5" spans="1:6" x14ac:dyDescent="0.3">
      <c r="A5" t="str">
        <f>'Insert Daily Performance'!J$1</f>
        <v>2023-01-05</v>
      </c>
      <c r="B5">
        <f>'Insert Daily Performance'!J$69</f>
        <v>964191.49069999973</v>
      </c>
      <c r="C5">
        <f>'Insert Daily Performance'!J$70</f>
        <v>-17268.199999999972</v>
      </c>
      <c r="D5">
        <f>'Insert Daily Performance'!J$71</f>
        <v>1000000</v>
      </c>
      <c r="E5">
        <f>'Insert Daily Performance'!J$72</f>
        <v>0.96419149069999976</v>
      </c>
      <c r="F5">
        <f t="shared" si="0"/>
        <v>0</v>
      </c>
    </row>
    <row r="6" spans="1:6" x14ac:dyDescent="0.3">
      <c r="A6" t="str">
        <f>'Insert Daily Performance'!K$1</f>
        <v>2023-01-06</v>
      </c>
      <c r="B6">
        <f>'Insert Daily Performance'!K$69</f>
        <v>990232.09919999994</v>
      </c>
      <c r="C6">
        <f>'Insert Daily Performance'!K$70</f>
        <v>-17268.199999999972</v>
      </c>
      <c r="D6">
        <f>'Insert Daily Performance'!K$71</f>
        <v>1000000</v>
      </c>
      <c r="E6">
        <f>'Insert Daily Performance'!K$72</f>
        <v>0.99023209919999999</v>
      </c>
      <c r="F6">
        <f t="shared" si="0"/>
        <v>0</v>
      </c>
    </row>
    <row r="7" spans="1:6" x14ac:dyDescent="0.3">
      <c r="A7" t="str">
        <f>'Insert Daily Performance'!L$1</f>
        <v>2023-01-09</v>
      </c>
      <c r="B7">
        <f>'Insert Daily Performance'!L$69</f>
        <v>989067.4896000002</v>
      </c>
      <c r="C7">
        <f>'Insert Daily Performance'!L$70</f>
        <v>-17268.199999999972</v>
      </c>
      <c r="D7">
        <f>'Insert Daily Performance'!L$71</f>
        <v>1000000</v>
      </c>
      <c r="E7">
        <f>'Insert Daily Performance'!L$72</f>
        <v>0.98906748960000024</v>
      </c>
      <c r="F7">
        <f t="shared" si="0"/>
        <v>0</v>
      </c>
    </row>
    <row r="8" spans="1:6" x14ac:dyDescent="0.3">
      <c r="A8" t="str">
        <f>'Insert Daily Performance'!M$1</f>
        <v>2023-01-10</v>
      </c>
      <c r="B8">
        <f>'Insert Daily Performance'!M$69</f>
        <v>996163.88249999995</v>
      </c>
      <c r="C8">
        <f>'Insert Daily Performance'!M$70</f>
        <v>-17268.199999999972</v>
      </c>
      <c r="D8">
        <f>'Insert Daily Performance'!M$71</f>
        <v>1000000</v>
      </c>
      <c r="E8">
        <f>'Insert Daily Performance'!M$72</f>
        <v>0.99616388249999999</v>
      </c>
      <c r="F8">
        <f t="shared" si="0"/>
        <v>0</v>
      </c>
    </row>
    <row r="9" spans="1:6" x14ac:dyDescent="0.3">
      <c r="A9" t="str">
        <f>'Insert Daily Performance'!N$1</f>
        <v>2023-01-11</v>
      </c>
      <c r="B9">
        <f>'Insert Daily Performance'!N$69</f>
        <v>1010984.4732</v>
      </c>
      <c r="C9">
        <f>'Insert Daily Performance'!N$70</f>
        <v>-15843.829999999971</v>
      </c>
      <c r="D9">
        <f>'Insert Daily Performance'!N$71</f>
        <v>1000000</v>
      </c>
      <c r="E9">
        <f>'Insert Daily Performance'!N$72</f>
        <v>1.0109844732</v>
      </c>
      <c r="F9">
        <f t="shared" si="0"/>
        <v>0</v>
      </c>
    </row>
    <row r="10" spans="1:6" x14ac:dyDescent="0.3">
      <c r="A10" t="str">
        <f>'Insert Daily Performance'!O$1</f>
        <v>2023-01-12</v>
      </c>
      <c r="B10">
        <f>'Insert Daily Performance'!O$69</f>
        <v>1019759.0554</v>
      </c>
      <c r="C10">
        <f>'Insert Daily Performance'!O$70</f>
        <v>-15843.829999999971</v>
      </c>
      <c r="D10">
        <f>'Insert Daily Performance'!O$71</f>
        <v>1000000</v>
      </c>
      <c r="E10">
        <f>'Insert Daily Performance'!O$72</f>
        <v>1.0197590554</v>
      </c>
      <c r="F10">
        <f t="shared" si="0"/>
        <v>0</v>
      </c>
    </row>
    <row r="11" spans="1:6" x14ac:dyDescent="0.3">
      <c r="A11" t="str">
        <f>'Insert Daily Performance'!P$1</f>
        <v>2023-01-13</v>
      </c>
      <c r="B11">
        <f>'Insert Daily Performance'!P$69</f>
        <v>1021807.0741</v>
      </c>
      <c r="C11">
        <f>'Insert Daily Performance'!P$70</f>
        <v>-15843.829999999971</v>
      </c>
      <c r="D11">
        <f>'Insert Daily Performance'!P$71</f>
        <v>1000000</v>
      </c>
      <c r="E11">
        <f>'Insert Daily Performance'!P$72</f>
        <v>1.0218070741</v>
      </c>
      <c r="F11">
        <f t="shared" si="0"/>
        <v>0</v>
      </c>
    </row>
    <row r="12" spans="1:6" x14ac:dyDescent="0.3">
      <c r="A12" t="str">
        <f>'Insert Daily Performance'!Q$1</f>
        <v>2023-01-17</v>
      </c>
      <c r="B12">
        <f>'Insert Daily Performance'!Q$69</f>
        <v>1018228.505</v>
      </c>
      <c r="C12">
        <f>'Insert Daily Performance'!Q$70</f>
        <v>-15843.829999999971</v>
      </c>
      <c r="D12">
        <f>'Insert Daily Performance'!Q$71</f>
        <v>1000000</v>
      </c>
      <c r="E12">
        <f>'Insert Daily Performance'!Q$72</f>
        <v>1.018228505</v>
      </c>
      <c r="F12">
        <f t="shared" si="0"/>
        <v>0</v>
      </c>
    </row>
    <row r="13" spans="1:6" x14ac:dyDescent="0.3">
      <c r="A13" t="str">
        <f>'Insert Daily Performance'!R$1</f>
        <v>2023-01-18</v>
      </c>
      <c r="B13">
        <f>'Insert Daily Performance'!R$69</f>
        <v>1002042.3006</v>
      </c>
      <c r="C13">
        <f>'Insert Daily Performance'!R$70</f>
        <v>-15843.829999999971</v>
      </c>
      <c r="D13">
        <f>'Insert Daily Performance'!R$71</f>
        <v>1000000</v>
      </c>
      <c r="E13">
        <f>'Insert Daily Performance'!R$72</f>
        <v>1.0020423006000001</v>
      </c>
      <c r="F13">
        <f t="shared" si="0"/>
        <v>0</v>
      </c>
    </row>
    <row r="14" spans="1:6" x14ac:dyDescent="0.3">
      <c r="A14" t="str">
        <f>'Insert Daily Performance'!S$1</f>
        <v>2023-01-19</v>
      </c>
      <c r="B14">
        <f>'Insert Daily Performance'!S$69</f>
        <v>1000306.2016</v>
      </c>
      <c r="C14">
        <f>'Insert Daily Performance'!S$70</f>
        <v>-12811.829999999971</v>
      </c>
      <c r="D14">
        <f>'Insert Daily Performance'!S$71</f>
        <v>1000000</v>
      </c>
      <c r="E14">
        <f>'Insert Daily Performance'!S$72</f>
        <v>1.0003062015999999</v>
      </c>
      <c r="F14">
        <f t="shared" si="0"/>
        <v>0</v>
      </c>
    </row>
    <row r="15" spans="1:6" x14ac:dyDescent="0.3">
      <c r="A15" t="str">
        <f>'Insert Daily Performance'!T$1</f>
        <v>2023-01-20</v>
      </c>
      <c r="B15">
        <f>'Insert Daily Performance'!T$69</f>
        <v>1020130.0622</v>
      </c>
      <c r="C15">
        <f>'Insert Daily Performance'!T$70</f>
        <v>20230.770000000011</v>
      </c>
      <c r="D15">
        <f>'Insert Daily Performance'!T$71</f>
        <v>1000000</v>
      </c>
      <c r="E15">
        <f>'Insert Daily Performance'!T$72</f>
        <v>1.0201300622</v>
      </c>
      <c r="F15">
        <f t="shared" si="0"/>
        <v>0</v>
      </c>
    </row>
    <row r="16" spans="1:6" x14ac:dyDescent="0.3">
      <c r="A16" t="str">
        <f>'Insert Daily Performance'!U$1</f>
        <v>2023-01-23</v>
      </c>
      <c r="B16">
        <f>'Insert Daily Performance'!U$69</f>
        <v>1033312.782</v>
      </c>
      <c r="C16">
        <f>'Insert Daily Performance'!U$70</f>
        <v>20230.770000000011</v>
      </c>
      <c r="D16">
        <f>'Insert Daily Performance'!U$71</f>
        <v>1000000</v>
      </c>
      <c r="E16">
        <f>'Insert Daily Performance'!U$72</f>
        <v>1.0333127820000001</v>
      </c>
      <c r="F16">
        <f t="shared" si="0"/>
        <v>0</v>
      </c>
    </row>
    <row r="17" spans="1:6" x14ac:dyDescent="0.3">
      <c r="A17" t="str">
        <f>'Insert Daily Performance'!V$1</f>
        <v>2023-01-24</v>
      </c>
      <c r="B17">
        <f>'Insert Daily Performance'!V$69</f>
        <v>1030781.7675</v>
      </c>
      <c r="C17">
        <f>'Insert Daily Performance'!V$70</f>
        <v>20230.770000000011</v>
      </c>
      <c r="D17">
        <f>'Insert Daily Performance'!V$71</f>
        <v>1000000</v>
      </c>
      <c r="E17">
        <f>'Insert Daily Performance'!V$72</f>
        <v>1.0307817674999999</v>
      </c>
      <c r="F17">
        <f t="shared" si="0"/>
        <v>0</v>
      </c>
    </row>
    <row r="18" spans="1:6" x14ac:dyDescent="0.3">
      <c r="A18" t="str">
        <f>'Insert Daily Performance'!W$1</f>
        <v>2023-01-25</v>
      </c>
      <c r="B18">
        <f>'Insert Daily Performance'!W$69</f>
        <v>1032709.5623</v>
      </c>
      <c r="C18">
        <f>'Insert Daily Performance'!W$70</f>
        <v>20230.770000000011</v>
      </c>
      <c r="D18">
        <f>'Insert Daily Performance'!W$71</f>
        <v>1000000</v>
      </c>
      <c r="E18">
        <f>'Insert Daily Performance'!W$72</f>
        <v>1.0327095623</v>
      </c>
      <c r="F18">
        <f t="shared" si="0"/>
        <v>0</v>
      </c>
    </row>
    <row r="19" spans="1:6" x14ac:dyDescent="0.3">
      <c r="A19" t="str">
        <f>'Insert Daily Performance'!X$1</f>
        <v>2023-01-26</v>
      </c>
      <c r="B19">
        <f>'Insert Daily Performance'!X$69</f>
        <v>1043870.3995000001</v>
      </c>
      <c r="C19">
        <f>'Insert Daily Performance'!X$70</f>
        <v>20230.770000000011</v>
      </c>
      <c r="D19">
        <f>'Insert Daily Performance'!X$71</f>
        <v>1000000</v>
      </c>
      <c r="E19">
        <f>'Insert Daily Performance'!X$72</f>
        <v>1.0438703995</v>
      </c>
      <c r="F19">
        <f t="shared" si="0"/>
        <v>0</v>
      </c>
    </row>
    <row r="20" spans="1:6" x14ac:dyDescent="0.3">
      <c r="A20" t="str">
        <f>'Insert Daily Performance'!Y$1</f>
        <v>2023-01-27</v>
      </c>
      <c r="B20">
        <f>'Insert Daily Performance'!Y$69</f>
        <v>1044154.8161000001</v>
      </c>
      <c r="C20">
        <f>'Insert Daily Performance'!Y$70</f>
        <v>54282.570000000087</v>
      </c>
      <c r="D20">
        <f>'Insert Daily Performance'!Y$71</f>
        <v>1000000</v>
      </c>
      <c r="E20">
        <f>'Insert Daily Performance'!Y$72</f>
        <v>1.0441548161</v>
      </c>
      <c r="F20">
        <f t="shared" si="0"/>
        <v>0</v>
      </c>
    </row>
    <row r="21" spans="1:6" x14ac:dyDescent="0.3">
      <c r="A21" t="str">
        <f>'Insert Daily Performance'!Z$1</f>
        <v>2023-01-30</v>
      </c>
      <c r="B21">
        <f>'Insert Daily Performance'!Z$69</f>
        <v>1030699.9208</v>
      </c>
      <c r="C21">
        <f>'Insert Daily Performance'!Z$70</f>
        <v>54282.570000000087</v>
      </c>
      <c r="D21">
        <f>'Insert Daily Performance'!Z$71</f>
        <v>1000000</v>
      </c>
      <c r="E21">
        <f>'Insert Daily Performance'!Z$72</f>
        <v>1.0306999208000001</v>
      </c>
      <c r="F21">
        <f t="shared" si="0"/>
        <v>0</v>
      </c>
    </row>
    <row r="22" spans="1:6" x14ac:dyDescent="0.3">
      <c r="A22" t="str">
        <f>'Insert Daily Performance'!AA$1</f>
        <v>2023-01-31</v>
      </c>
      <c r="B22">
        <f>'Insert Daily Performance'!AA$69</f>
        <v>1049646.7598000001</v>
      </c>
      <c r="C22">
        <f>'Insert Daily Performance'!AA$70</f>
        <v>86426.470000000118</v>
      </c>
      <c r="D22">
        <f>'Insert Daily Performance'!AA$71</f>
        <v>1000000</v>
      </c>
      <c r="E22">
        <f>'Insert Daily Performance'!AA$72</f>
        <v>1.0496467598000001</v>
      </c>
      <c r="F22">
        <f t="shared" si="0"/>
        <v>0</v>
      </c>
    </row>
    <row r="23" spans="1:6" x14ac:dyDescent="0.3">
      <c r="A23" t="str">
        <f>'Insert Daily Performance'!AB$1</f>
        <v>2023-02-01</v>
      </c>
      <c r="B23">
        <f>'Insert Daily Performance'!AB$69</f>
        <v>1066133.7690000001</v>
      </c>
      <c r="C23">
        <f>'Insert Daily Performance'!AB$70</f>
        <v>54106.27000000012</v>
      </c>
      <c r="D23">
        <f>'Insert Daily Performance'!AB$71</f>
        <v>1000000</v>
      </c>
      <c r="E23">
        <f>'Insert Daily Performance'!AB$72</f>
        <v>1.0661337689999999</v>
      </c>
      <c r="F23">
        <f t="shared" si="0"/>
        <v>0</v>
      </c>
    </row>
    <row r="24" spans="1:6" x14ac:dyDescent="0.3">
      <c r="A24" t="str">
        <f>'Insert Daily Performance'!AC$1</f>
        <v>2023-02-02</v>
      </c>
      <c r="B24">
        <f>'Insert Daily Performance'!AC$69</f>
        <v>1076119.2423</v>
      </c>
      <c r="C24">
        <f>'Insert Daily Performance'!AC$70</f>
        <v>54106.27000000012</v>
      </c>
      <c r="D24">
        <f>'Insert Daily Performance'!AC$71</f>
        <v>1000000</v>
      </c>
      <c r="E24">
        <f>'Insert Daily Performance'!AC$72</f>
        <v>1.0761192422999999</v>
      </c>
      <c r="F24">
        <f t="shared" si="0"/>
        <v>0</v>
      </c>
    </row>
    <row r="25" spans="1:6" x14ac:dyDescent="0.3">
      <c r="A25" t="str">
        <f>'Insert Daily Performance'!AD$1</f>
        <v>2023-02-03</v>
      </c>
      <c r="B25">
        <f>'Insert Daily Performance'!AD$69</f>
        <v>1064089.1782</v>
      </c>
      <c r="C25">
        <f>'Insert Daily Performance'!AD$70</f>
        <v>89158.27000000012</v>
      </c>
      <c r="D25">
        <f>'Insert Daily Performance'!AD$71</f>
        <v>1000000</v>
      </c>
      <c r="E25">
        <f>'Insert Daily Performance'!AD$72</f>
        <v>1.0640891781999999</v>
      </c>
      <c r="F25">
        <f t="shared" si="0"/>
        <v>0</v>
      </c>
    </row>
    <row r="26" spans="1:6" x14ac:dyDescent="0.3">
      <c r="A26" t="str">
        <f>'Insert Daily Performance'!AE$1</f>
        <v>2023-02-06</v>
      </c>
      <c r="B26">
        <f>'Insert Daily Performance'!AE$69</f>
        <v>1055263.1657</v>
      </c>
      <c r="C26">
        <f>'Insert Daily Performance'!AE$70</f>
        <v>53404.410000000142</v>
      </c>
      <c r="D26">
        <f>'Insert Daily Performance'!AE$71</f>
        <v>1000000</v>
      </c>
      <c r="E26">
        <f>'Insert Daily Performance'!AE$72</f>
        <v>1.0552631657</v>
      </c>
      <c r="F26">
        <f t="shared" si="0"/>
        <v>0</v>
      </c>
    </row>
    <row r="27" spans="1:6" x14ac:dyDescent="0.3">
      <c r="A27" t="str">
        <f>'Insert Daily Performance'!AF$1</f>
        <v>2023-02-07</v>
      </c>
      <c r="B27">
        <f>'Insert Daily Performance'!AF$69</f>
        <v>1066598.1584999999</v>
      </c>
      <c r="C27">
        <f>'Insert Daily Performance'!AF$70</f>
        <v>53404.410000000142</v>
      </c>
      <c r="D27">
        <f>'Insert Daily Performance'!AF$71</f>
        <v>1000000</v>
      </c>
      <c r="E27">
        <f>'Insert Daily Performance'!AF$72</f>
        <v>1.0665981584999999</v>
      </c>
      <c r="F27">
        <f t="shared" si="0"/>
        <v>0</v>
      </c>
    </row>
    <row r="28" spans="1:6" x14ac:dyDescent="0.3">
      <c r="A28" t="str">
        <f>'Insert Daily Performance'!AG$1</f>
        <v>2023-02-08</v>
      </c>
      <c r="B28">
        <f>'Insert Daily Performance'!AG$69</f>
        <v>1059855.0137</v>
      </c>
      <c r="C28">
        <f>'Insert Daily Performance'!AG$70</f>
        <v>53404.410000000142</v>
      </c>
      <c r="D28">
        <f>'Insert Daily Performance'!AG$71</f>
        <v>1000000</v>
      </c>
      <c r="E28">
        <f>'Insert Daily Performance'!AG$72</f>
        <v>1.0598550137</v>
      </c>
      <c r="F28">
        <f t="shared" si="0"/>
        <v>0</v>
      </c>
    </row>
    <row r="29" spans="1:6" x14ac:dyDescent="0.3">
      <c r="A29" t="str">
        <f>'Insert Daily Performance'!AH$1</f>
        <v>2023-02-09</v>
      </c>
      <c r="B29">
        <f>'Insert Daily Performance'!AH$69</f>
        <v>1053927.0323000001</v>
      </c>
      <c r="C29">
        <f>'Insert Daily Performance'!AH$70</f>
        <v>53404.410000000142</v>
      </c>
      <c r="D29">
        <f>'Insert Daily Performance'!AH$71</f>
        <v>1000000</v>
      </c>
      <c r="E29">
        <f>'Insert Daily Performance'!AH$72</f>
        <v>1.0539270323000001</v>
      </c>
      <c r="F29">
        <f t="shared" si="0"/>
        <v>0</v>
      </c>
    </row>
    <row r="30" spans="1:6" x14ac:dyDescent="0.3">
      <c r="A30" t="str">
        <f>'Insert Daily Performance'!AI$1</f>
        <v>2023-02-10</v>
      </c>
      <c r="B30">
        <f>'Insert Daily Performance'!AI$69</f>
        <v>1051334.6856</v>
      </c>
      <c r="C30">
        <f>'Insert Daily Performance'!AI$70</f>
        <v>53404.410000000142</v>
      </c>
      <c r="D30">
        <f>'Insert Daily Performance'!AI$71</f>
        <v>1000000</v>
      </c>
      <c r="E30">
        <f>'Insert Daily Performance'!AI$72</f>
        <v>1.0513346856000001</v>
      </c>
      <c r="F30">
        <f t="shared" si="0"/>
        <v>0</v>
      </c>
    </row>
    <row r="31" spans="1:6" x14ac:dyDescent="0.3">
      <c r="A31" t="str">
        <f>'Insert Daily Performance'!AJ$1</f>
        <v>2023-02-13</v>
      </c>
      <c r="B31">
        <f>'Insert Daily Performance'!AJ$69</f>
        <v>1064652.3966999999</v>
      </c>
      <c r="C31">
        <f>'Insert Daily Performance'!AJ$70</f>
        <v>53404.410000000142</v>
      </c>
      <c r="D31">
        <f>'Insert Daily Performance'!AJ$71</f>
        <v>1000000</v>
      </c>
      <c r="E31">
        <f>'Insert Daily Performance'!AJ$72</f>
        <v>1.0646523966999999</v>
      </c>
      <c r="F31">
        <f t="shared" si="0"/>
        <v>0</v>
      </c>
    </row>
    <row r="32" spans="1:6" x14ac:dyDescent="0.3">
      <c r="A32" t="str">
        <f>'Insert Daily Performance'!AK$1</f>
        <v>2023-02-14</v>
      </c>
      <c r="B32">
        <f>'Insert Daily Performance'!AK$69</f>
        <v>1066696.8657</v>
      </c>
      <c r="C32">
        <f>'Insert Daily Performance'!AK$70</f>
        <v>53404.410000000142</v>
      </c>
      <c r="D32">
        <f>'Insert Daily Performance'!AK$71</f>
        <v>1000000</v>
      </c>
      <c r="E32">
        <f>'Insert Daily Performance'!AK$72</f>
        <v>1.0666968657</v>
      </c>
      <c r="F32">
        <f t="shared" si="0"/>
        <v>0</v>
      </c>
    </row>
    <row r="33" spans="1:6" x14ac:dyDescent="0.3">
      <c r="A33" t="str">
        <f>'Insert Daily Performance'!AL$1</f>
        <v>2023-02-15</v>
      </c>
      <c r="B33">
        <f>'Insert Daily Performance'!AL$69</f>
        <v>1068932.3844000001</v>
      </c>
      <c r="C33">
        <f>'Insert Daily Performance'!AL$70</f>
        <v>53404.410000000142</v>
      </c>
      <c r="D33">
        <f>'Insert Daily Performance'!AL$71</f>
        <v>1000000</v>
      </c>
      <c r="E33">
        <f>'Insert Daily Performance'!AL$72</f>
        <v>1.0689323844</v>
      </c>
      <c r="F33">
        <f t="shared" si="0"/>
        <v>0</v>
      </c>
    </row>
    <row r="34" spans="1:6" x14ac:dyDescent="0.3">
      <c r="A34" t="str">
        <f>'Insert Daily Performance'!AM$1</f>
        <v>2023-02-16</v>
      </c>
      <c r="B34">
        <f>'Insert Daily Performance'!AM$69</f>
        <v>1054304.0160999999</v>
      </c>
      <c r="C34">
        <f>'Insert Daily Performance'!AM$70</f>
        <v>53404.410000000142</v>
      </c>
      <c r="D34">
        <f>'Insert Daily Performance'!AM$71</f>
        <v>1000000</v>
      </c>
      <c r="E34">
        <f>'Insert Daily Performance'!AM$72</f>
        <v>1.0543040160999999</v>
      </c>
      <c r="F34">
        <f t="shared" si="0"/>
        <v>0</v>
      </c>
    </row>
    <row r="35" spans="1:6" x14ac:dyDescent="0.3">
      <c r="A35" t="str">
        <f>'Insert Daily Performance'!AN$1</f>
        <v>2023-02-17</v>
      </c>
      <c r="B35">
        <f>'Insert Daily Performance'!AN$69</f>
        <v>1047597.6266</v>
      </c>
      <c r="C35">
        <f>'Insert Daily Performance'!AN$70</f>
        <v>53404.410000000142</v>
      </c>
      <c r="D35">
        <f>'Insert Daily Performance'!AN$71</f>
        <v>1000000</v>
      </c>
      <c r="E35">
        <f>'Insert Daily Performance'!AN$72</f>
        <v>1.0475976266</v>
      </c>
      <c r="F35">
        <f t="shared" si="0"/>
        <v>0</v>
      </c>
    </row>
    <row r="36" spans="1:6" x14ac:dyDescent="0.3">
      <c r="A36" t="str">
        <f>'Insert Daily Performance'!AO$1</f>
        <v>2023-02-21</v>
      </c>
      <c r="B36">
        <f>'Insert Daily Performance'!AO$69</f>
        <v>1027331.968</v>
      </c>
      <c r="C36">
        <f>'Insert Daily Performance'!AO$70</f>
        <v>53404.410000000142</v>
      </c>
      <c r="D36">
        <f>'Insert Daily Performance'!AO$71</f>
        <v>1000000</v>
      </c>
      <c r="E36">
        <f>'Insert Daily Performance'!AO$72</f>
        <v>1.0273319679999999</v>
      </c>
      <c r="F36">
        <f t="shared" si="0"/>
        <v>0</v>
      </c>
    </row>
    <row r="37" spans="1:6" x14ac:dyDescent="0.3">
      <c r="A37" t="str">
        <f>'Insert Daily Performance'!AP$1</f>
        <v>2023-02-22</v>
      </c>
      <c r="B37">
        <f>'Insert Daily Performance'!AP$69</f>
        <v>1025166.3889</v>
      </c>
      <c r="C37">
        <f>'Insert Daily Performance'!AP$70</f>
        <v>53404.410000000142</v>
      </c>
      <c r="D37">
        <f>'Insert Daily Performance'!AP$71</f>
        <v>1000000</v>
      </c>
      <c r="E37">
        <f>'Insert Daily Performance'!AP$72</f>
        <v>1.0251663889</v>
      </c>
      <c r="F37">
        <f t="shared" si="0"/>
        <v>0</v>
      </c>
    </row>
    <row r="38" spans="1:6" x14ac:dyDescent="0.3">
      <c r="A38" t="str">
        <f>'Insert Daily Performance'!AQ$1</f>
        <v>2023-02-23</v>
      </c>
      <c r="B38">
        <f>'Insert Daily Performance'!AQ$69</f>
        <v>1035214.2181000001</v>
      </c>
      <c r="C38">
        <f>'Insert Daily Performance'!AQ$70</f>
        <v>53404.410000000142</v>
      </c>
      <c r="D38">
        <f>'Insert Daily Performance'!AQ$71</f>
        <v>1000000</v>
      </c>
      <c r="E38">
        <f>'Insert Daily Performance'!AQ$72</f>
        <v>1.0352142180999999</v>
      </c>
      <c r="F38">
        <f t="shared" si="0"/>
        <v>0</v>
      </c>
    </row>
    <row r="39" spans="1:6" x14ac:dyDescent="0.3">
      <c r="A39" t="str">
        <f>'Insert Daily Performance'!AR$1</f>
        <v>2023-02-24</v>
      </c>
      <c r="B39">
        <f>'Insert Daily Performance'!AR$69</f>
        <v>1021108.3977</v>
      </c>
      <c r="C39">
        <f>'Insert Daily Performance'!AR$70</f>
        <v>53404.410000000142</v>
      </c>
      <c r="D39">
        <f>'Insert Daily Performance'!AR$71</f>
        <v>1000000</v>
      </c>
      <c r="E39">
        <f>'Insert Daily Performance'!AR$72</f>
        <v>1.0211083976999999</v>
      </c>
      <c r="F39">
        <f t="shared" si="0"/>
        <v>0</v>
      </c>
    </row>
    <row r="40" spans="1:6" x14ac:dyDescent="0.3">
      <c r="A40" t="str">
        <f>'Insert Daily Performance'!AS$1</f>
        <v>2023-02-27</v>
      </c>
      <c r="B40">
        <f>'Insert Daily Performance'!AS$69</f>
        <v>1024498.649</v>
      </c>
      <c r="C40">
        <f>'Insert Daily Performance'!AS$70</f>
        <v>57663.810000000158</v>
      </c>
      <c r="D40">
        <f>'Insert Daily Performance'!AS$71</f>
        <v>1000000</v>
      </c>
      <c r="E40">
        <f>'Insert Daily Performance'!AS$72</f>
        <v>1.0244986490000001</v>
      </c>
      <c r="F40">
        <f t="shared" si="0"/>
        <v>0</v>
      </c>
    </row>
    <row r="41" spans="1:6" x14ac:dyDescent="0.3">
      <c r="A41" t="str">
        <f>'Insert Daily Performance'!AT$1</f>
        <v>2023-02-28</v>
      </c>
      <c r="B41">
        <f>'Insert Daily Performance'!AT$69</f>
        <v>1020591.6596</v>
      </c>
      <c r="C41">
        <f>'Insert Daily Performance'!AT$70</f>
        <v>57663.810000000158</v>
      </c>
      <c r="D41">
        <f>'Insert Daily Performance'!AT$71</f>
        <v>1000000</v>
      </c>
      <c r="E41">
        <f>'Insert Daily Performance'!AT$72</f>
        <v>1.0205916596</v>
      </c>
      <c r="F41">
        <f t="shared" si="0"/>
        <v>0</v>
      </c>
    </row>
    <row r="42" spans="1:6" x14ac:dyDescent="0.3">
      <c r="A42" t="str">
        <f>'Insert Daily Performance'!AU$1</f>
        <v>2023-03-01</v>
      </c>
      <c r="B42">
        <f>'Insert Daily Performance'!AU$69</f>
        <v>1016242.8308</v>
      </c>
      <c r="C42">
        <f>'Insert Daily Performance'!AU$70</f>
        <v>57663.810000000158</v>
      </c>
      <c r="D42">
        <f>'Insert Daily Performance'!AU$71</f>
        <v>1000000</v>
      </c>
      <c r="E42">
        <f>'Insert Daily Performance'!AU$72</f>
        <v>1.0162428308</v>
      </c>
      <c r="F42">
        <f t="shared" si="0"/>
        <v>0</v>
      </c>
    </row>
    <row r="43" spans="1:6" x14ac:dyDescent="0.3">
      <c r="A43" t="str">
        <f>'Insert Daily Performance'!AV$1</f>
        <v>2023-03-02</v>
      </c>
      <c r="B43">
        <f>'Insert Daily Performance'!AV$69</f>
        <v>1026439.0279</v>
      </c>
      <c r="C43">
        <f>'Insert Daily Performance'!AV$70</f>
        <v>57663.810000000158</v>
      </c>
      <c r="D43">
        <f>'Insert Daily Performance'!AV$71</f>
        <v>1000000</v>
      </c>
      <c r="E43">
        <f>'Insert Daily Performance'!AV$72</f>
        <v>1.0264390279</v>
      </c>
      <c r="F43">
        <f t="shared" si="0"/>
        <v>0</v>
      </c>
    </row>
    <row r="44" spans="1:6" x14ac:dyDescent="0.3">
      <c r="A44" t="str">
        <f>'Insert Daily Performance'!AW$1</f>
        <v>2023-03-03</v>
      </c>
      <c r="B44">
        <f>'Insert Daily Performance'!AW$69</f>
        <v>1040697.2378999999</v>
      </c>
      <c r="C44">
        <f>'Insert Daily Performance'!AW$70</f>
        <v>57663.810000000158</v>
      </c>
      <c r="D44">
        <f>'Insert Daily Performance'!AW$71</f>
        <v>1000000</v>
      </c>
      <c r="E44">
        <f>'Insert Daily Performance'!AW$72</f>
        <v>1.0406972378999999</v>
      </c>
      <c r="F44">
        <f t="shared" si="0"/>
        <v>0</v>
      </c>
    </row>
    <row r="45" spans="1:6" x14ac:dyDescent="0.3">
      <c r="A45" t="str">
        <f>'Insert Daily Performance'!AX$1</f>
        <v>2023-03-06</v>
      </c>
      <c r="B45">
        <f>'Insert Daily Performance'!AX$69</f>
        <v>1040990.9464</v>
      </c>
      <c r="C45">
        <f>'Insert Daily Performance'!AX$70</f>
        <v>57663.810000000158</v>
      </c>
      <c r="D45">
        <f>'Insert Daily Performance'!AX$71</f>
        <v>1000000</v>
      </c>
      <c r="E45">
        <f>'Insert Daily Performance'!AX$72</f>
        <v>1.0409909464</v>
      </c>
      <c r="F45">
        <f t="shared" si="0"/>
        <v>0</v>
      </c>
    </row>
    <row r="46" spans="1:6" x14ac:dyDescent="0.3">
      <c r="A46" t="str">
        <f>'Insert Daily Performance'!AY$1</f>
        <v>2023-03-07</v>
      </c>
      <c r="B46">
        <f>'Insert Daily Performance'!AY$69</f>
        <v>1028147.769</v>
      </c>
      <c r="C46">
        <f>'Insert Daily Performance'!AY$70</f>
        <v>57663.810000000158</v>
      </c>
      <c r="D46">
        <f>'Insert Daily Performance'!AY$71</f>
        <v>1000000</v>
      </c>
      <c r="E46">
        <f>'Insert Daily Performance'!AY$72</f>
        <v>1.028147769</v>
      </c>
      <c r="F46">
        <f t="shared" si="0"/>
        <v>0</v>
      </c>
    </row>
    <row r="47" spans="1:6" x14ac:dyDescent="0.3">
      <c r="A47" t="str">
        <f>'Insert Daily Performance'!AZ$1</f>
        <v>2023-03-08</v>
      </c>
      <c r="B47">
        <f>'Insert Daily Performance'!AZ$69</f>
        <v>1035911.1613</v>
      </c>
      <c r="C47">
        <f>'Insert Daily Performance'!AZ$70</f>
        <v>57663.810000000158</v>
      </c>
      <c r="D47">
        <f>'Insert Daily Performance'!AZ$71</f>
        <v>1000000</v>
      </c>
      <c r="E47">
        <f>'Insert Daily Performance'!AZ$72</f>
        <v>1.0359111613</v>
      </c>
      <c r="F47">
        <f t="shared" si="0"/>
        <v>0</v>
      </c>
    </row>
    <row r="48" spans="1:6" x14ac:dyDescent="0.3">
      <c r="A48" t="str">
        <f>'Insert Daily Performance'!BA$1</f>
        <v>2023-03-09</v>
      </c>
      <c r="B48">
        <f>'Insert Daily Performance'!BA$69</f>
        <v>1018357.6507</v>
      </c>
      <c r="C48">
        <f>'Insert Daily Performance'!BA$70</f>
        <v>57663.810000000158</v>
      </c>
      <c r="D48">
        <f>'Insert Daily Performance'!BA$71</f>
        <v>1000000</v>
      </c>
      <c r="E48">
        <f>'Insert Daily Performance'!BA$72</f>
        <v>1.0183576507000001</v>
      </c>
      <c r="F48">
        <f t="shared" si="0"/>
        <v>0</v>
      </c>
    </row>
    <row r="49" spans="1:6" x14ac:dyDescent="0.3">
      <c r="A49" t="str">
        <f>'Insert Daily Performance'!BB$1</f>
        <v>2023-03-10</v>
      </c>
      <c r="B49">
        <f>'Insert Daily Performance'!BB$69</f>
        <v>998412.49890000001</v>
      </c>
      <c r="C49">
        <f>'Insert Daily Performance'!BB$70</f>
        <v>57663.810000000158</v>
      </c>
      <c r="D49">
        <f>'Insert Daily Performance'!BB$71</f>
        <v>1000000</v>
      </c>
      <c r="E49">
        <f>'Insert Daily Performance'!BB$72</f>
        <v>0.99841249890000006</v>
      </c>
      <c r="F49">
        <f t="shared" si="0"/>
        <v>0</v>
      </c>
    </row>
    <row r="50" spans="1:6" x14ac:dyDescent="0.3">
      <c r="A50" t="str">
        <f>'Insert Daily Performance'!BC$1</f>
        <v>2023-03-13</v>
      </c>
      <c r="B50">
        <f>'Insert Daily Performance'!BC$69</f>
        <v>998139.73290000018</v>
      </c>
      <c r="C50">
        <f>'Insert Daily Performance'!BC$70</f>
        <v>57663.810000000158</v>
      </c>
      <c r="D50">
        <f>'Insert Daily Performance'!BC$71</f>
        <v>1000000</v>
      </c>
      <c r="E50">
        <f>'Insert Daily Performance'!BC$72</f>
        <v>0.99813973290000013</v>
      </c>
      <c r="F50">
        <f t="shared" si="0"/>
        <v>0</v>
      </c>
    </row>
    <row r="51" spans="1:6" x14ac:dyDescent="0.3">
      <c r="A51" t="str">
        <f>'Insert Daily Performance'!BD$1</f>
        <v>2023-03-14</v>
      </c>
      <c r="B51">
        <f>'Insert Daily Performance'!BD$69</f>
        <v>1019568.7718</v>
      </c>
      <c r="C51">
        <f>'Insert Daily Performance'!BD$70</f>
        <v>57663.810000000158</v>
      </c>
      <c r="D51">
        <f>'Insert Daily Performance'!BD$71</f>
        <v>1000000</v>
      </c>
      <c r="E51">
        <f>'Insert Daily Performance'!BD$72</f>
        <v>1.0195687717999999</v>
      </c>
      <c r="F51">
        <f t="shared" si="0"/>
        <v>0</v>
      </c>
    </row>
    <row r="52" spans="1:6" x14ac:dyDescent="0.3">
      <c r="A52" t="str">
        <f>'Insert Daily Performance'!BE$1</f>
        <v>2023-03-15</v>
      </c>
      <c r="B52">
        <f>'Insert Daily Performance'!BE$69</f>
        <v>1010572.2322</v>
      </c>
      <c r="C52">
        <f>'Insert Daily Performance'!BE$70</f>
        <v>57663.810000000158</v>
      </c>
      <c r="D52">
        <f>'Insert Daily Performance'!BE$71</f>
        <v>1000000</v>
      </c>
      <c r="E52">
        <f>'Insert Daily Performance'!BE$72</f>
        <v>1.0105722321999999</v>
      </c>
      <c r="F52">
        <f t="shared" si="0"/>
        <v>0</v>
      </c>
    </row>
    <row r="53" spans="1:6" x14ac:dyDescent="0.3">
      <c r="A53" t="str">
        <f>'Insert Daily Performance'!BF$1</f>
        <v>2023-03-16</v>
      </c>
      <c r="B53">
        <f>'Insert Daily Performance'!BF$69</f>
        <v>1033436.9066</v>
      </c>
      <c r="C53">
        <f>'Insert Daily Performance'!BF$70</f>
        <v>57663.810000000158</v>
      </c>
      <c r="D53">
        <f>'Insert Daily Performance'!BF$71</f>
        <v>1000000</v>
      </c>
      <c r="E53">
        <f>'Insert Daily Performance'!BF$72</f>
        <v>1.0334369066</v>
      </c>
      <c r="F53">
        <f t="shared" si="0"/>
        <v>0</v>
      </c>
    </row>
    <row r="54" spans="1:6" x14ac:dyDescent="0.3">
      <c r="A54" t="str">
        <f>'Insert Daily Performance'!BG$1</f>
        <v>2023-03-17</v>
      </c>
      <c r="B54">
        <f>'Insert Daily Performance'!BG$69</f>
        <v>1028133.6991</v>
      </c>
      <c r="C54">
        <f>'Insert Daily Performance'!BG$70</f>
        <v>57663.810000000158</v>
      </c>
      <c r="D54">
        <f>'Insert Daily Performance'!BG$71</f>
        <v>1000000</v>
      </c>
      <c r="E54">
        <f>'Insert Daily Performance'!BG$72</f>
        <v>1.0281336991000001</v>
      </c>
      <c r="F54">
        <f t="shared" si="0"/>
        <v>0</v>
      </c>
    </row>
    <row r="55" spans="1:6" x14ac:dyDescent="0.3">
      <c r="A55" t="str">
        <f>'Insert Daily Performance'!BH$1</f>
        <v>2023-03-20</v>
      </c>
      <c r="B55">
        <f>'Insert Daily Performance'!BH$69</f>
        <v>1035300.0013</v>
      </c>
      <c r="C55">
        <f>'Insert Daily Performance'!BH$70</f>
        <v>87811.910000000193</v>
      </c>
      <c r="D55">
        <f>'Insert Daily Performance'!BH$71</f>
        <v>1000000</v>
      </c>
      <c r="E55">
        <f>'Insert Daily Performance'!BH$72</f>
        <v>1.0353000013</v>
      </c>
      <c r="F55">
        <f t="shared" si="0"/>
        <v>0</v>
      </c>
    </row>
    <row r="56" spans="1:6" x14ac:dyDescent="0.3">
      <c r="A56" t="str">
        <f>'Insert Daily Performance'!BI$1</f>
        <v>2023-03-21</v>
      </c>
      <c r="B56">
        <f>'Insert Daily Performance'!BI$69</f>
        <v>1037357.1295</v>
      </c>
      <c r="C56">
        <f>'Insert Daily Performance'!BI$70</f>
        <v>57690.385000000191</v>
      </c>
      <c r="D56">
        <f>'Insert Daily Performance'!BI$71</f>
        <v>1000000</v>
      </c>
      <c r="E56">
        <f>'Insert Daily Performance'!BI$72</f>
        <v>1.0373571294999999</v>
      </c>
      <c r="F56">
        <f t="shared" si="0"/>
        <v>0</v>
      </c>
    </row>
    <row r="57" spans="1:6" x14ac:dyDescent="0.3">
      <c r="A57" t="str">
        <f>'Insert Daily Performance'!BJ$1</f>
        <v>2023-03-22</v>
      </c>
      <c r="B57">
        <f>'Insert Daily Performance'!BJ$69</f>
        <v>1020837.7093</v>
      </c>
      <c r="C57">
        <f>'Insert Daily Performance'!BJ$70</f>
        <v>57690.385000000191</v>
      </c>
      <c r="D57">
        <f>'Insert Daily Performance'!BJ$71</f>
        <v>1000000</v>
      </c>
      <c r="E57">
        <f>'Insert Daily Performance'!BJ$72</f>
        <v>1.0208377093000001</v>
      </c>
      <c r="F57">
        <f t="shared" si="0"/>
        <v>0</v>
      </c>
    </row>
    <row r="58" spans="1:6" x14ac:dyDescent="0.3">
      <c r="A58" t="str">
        <f>'Insert Daily Performance'!BK$1</f>
        <v>2023-03-23</v>
      </c>
      <c r="B58">
        <f>'Insert Daily Performance'!BK$69</f>
        <v>1026263.5979000001</v>
      </c>
      <c r="C58">
        <f>'Insert Daily Performance'!BK$70</f>
        <v>57690.385000000191</v>
      </c>
      <c r="D58">
        <f>'Insert Daily Performance'!BK$71</f>
        <v>1000000</v>
      </c>
      <c r="E58">
        <f>'Insert Daily Performance'!BK$72</f>
        <v>1.0262635979000001</v>
      </c>
      <c r="F58">
        <f t="shared" si="0"/>
        <v>0</v>
      </c>
    </row>
    <row r="59" spans="1:6" x14ac:dyDescent="0.3">
      <c r="A59" t="str">
        <f>'Insert Daily Performance'!BL$1</f>
        <v>2023-03-24</v>
      </c>
      <c r="B59">
        <f>'Insert Daily Performance'!BL$69</f>
        <v>1027976.7076</v>
      </c>
      <c r="C59">
        <f>'Insert Daily Performance'!BL$70</f>
        <v>57690.385000000191</v>
      </c>
      <c r="D59">
        <f>'Insert Daily Performance'!BL$71</f>
        <v>1000000</v>
      </c>
      <c r="E59">
        <f>'Insert Daily Performance'!BL$72</f>
        <v>1.0279767075999999</v>
      </c>
      <c r="F59">
        <f t="shared" si="0"/>
        <v>0</v>
      </c>
    </row>
    <row r="60" spans="1:6" x14ac:dyDescent="0.3">
      <c r="A60" t="str">
        <f>'Insert Daily Performance'!BM$1</f>
        <v>2023-03-27</v>
      </c>
      <c r="B60">
        <f>'Insert Daily Performance'!BM$69</f>
        <v>1027001.5797</v>
      </c>
      <c r="C60">
        <f>'Insert Daily Performance'!BM$70</f>
        <v>57690.385000000191</v>
      </c>
      <c r="D60">
        <f>'Insert Daily Performance'!BM$71</f>
        <v>1000000</v>
      </c>
      <c r="E60">
        <f>'Insert Daily Performance'!BM$72</f>
        <v>1.0270015797000001</v>
      </c>
      <c r="F60">
        <f t="shared" si="0"/>
        <v>0</v>
      </c>
    </row>
    <row r="61" spans="1:6" x14ac:dyDescent="0.3">
      <c r="A61" t="str">
        <f>'Insert Daily Performance'!BN$1</f>
        <v>2023-03-28</v>
      </c>
      <c r="B61">
        <f>'Insert Daily Performance'!BN$69</f>
        <v>1026238.7727</v>
      </c>
      <c r="C61">
        <f>'Insert Daily Performance'!BN$70</f>
        <v>57690.385000000191</v>
      </c>
      <c r="D61">
        <f>'Insert Daily Performance'!BN$71</f>
        <v>1000000</v>
      </c>
      <c r="E61">
        <f>'Insert Daily Performance'!BN$72</f>
        <v>1.0262387727</v>
      </c>
      <c r="F61">
        <f t="shared" si="0"/>
        <v>0</v>
      </c>
    </row>
    <row r="62" spans="1:6" x14ac:dyDescent="0.3">
      <c r="A62" t="str">
        <f>'Insert Daily Performance'!BO$1</f>
        <v>2023-03-29</v>
      </c>
      <c r="B62">
        <f>'Insert Daily Performance'!BO$69</f>
        <v>1043166.4383</v>
      </c>
      <c r="C62">
        <f>'Insert Daily Performance'!BO$70</f>
        <v>57690.385000000191</v>
      </c>
      <c r="D62">
        <f>'Insert Daily Performance'!BO$71</f>
        <v>1000000</v>
      </c>
      <c r="E62">
        <f>'Insert Daily Performance'!BO$72</f>
        <v>1.0431664383000001</v>
      </c>
      <c r="F62">
        <f t="shared" si="0"/>
        <v>0</v>
      </c>
    </row>
    <row r="63" spans="1:6" x14ac:dyDescent="0.3">
      <c r="A63" t="str">
        <f>'Insert Daily Performance'!BP$1</f>
        <v>2023-03-30</v>
      </c>
      <c r="B63">
        <f>'Insert Daily Performance'!BP$69</f>
        <v>1051944.3393999999</v>
      </c>
      <c r="C63">
        <f>'Insert Daily Performance'!BP$70</f>
        <v>57690.385000000191</v>
      </c>
      <c r="D63">
        <f>'Insert Daily Performance'!BP$71</f>
        <v>1000000</v>
      </c>
      <c r="E63">
        <f>'Insert Daily Performance'!BP$72</f>
        <v>1.0519443394000001</v>
      </c>
      <c r="F63">
        <f t="shared" si="0"/>
        <v>0</v>
      </c>
    </row>
    <row r="64" spans="1:6" x14ac:dyDescent="0.3">
      <c r="A64" t="str">
        <f>'Insert Daily Performance'!BQ$1</f>
        <v>2023-03-31</v>
      </c>
      <c r="B64">
        <f>'Insert Daily Performance'!BQ$69</f>
        <v>1067635.7885</v>
      </c>
      <c r="C64">
        <f>'Insert Daily Performance'!BQ$70</f>
        <v>57690.385000000191</v>
      </c>
      <c r="D64">
        <f>'Insert Daily Performance'!BQ$71</f>
        <v>1000000</v>
      </c>
      <c r="E64">
        <f>'Insert Daily Performance'!BQ$72</f>
        <v>1.0676357885000001</v>
      </c>
      <c r="F64">
        <f t="shared" si="0"/>
        <v>0</v>
      </c>
    </row>
    <row r="65" spans="1:6" x14ac:dyDescent="0.3">
      <c r="A65" t="str">
        <f>'Insert Daily Performance'!BR$1</f>
        <v>2023-04-03</v>
      </c>
      <c r="B65">
        <f>'Insert Daily Performance'!BR$69</f>
        <v>1068144.6777999999</v>
      </c>
      <c r="C65">
        <f>'Insert Daily Performance'!BR$70</f>
        <v>57690.385000000191</v>
      </c>
      <c r="D65">
        <f>'Insert Daily Performance'!BR$71</f>
        <v>1000000</v>
      </c>
      <c r="E65">
        <f>'Insert Daily Performance'!BR$72</f>
        <v>1.0681446778000001</v>
      </c>
      <c r="F65">
        <f t="shared" si="0"/>
        <v>0</v>
      </c>
    </row>
    <row r="66" spans="1:6" x14ac:dyDescent="0.3">
      <c r="A66" t="str">
        <f>'Insert Daily Performance'!BS$1</f>
        <v>2023-04-04</v>
      </c>
      <c r="B66">
        <f>'Insert Daily Performance'!BS$69</f>
        <v>1062427.1407000001</v>
      </c>
      <c r="C66">
        <f>'Insert Daily Performance'!BS$70</f>
        <v>57690.385000000191</v>
      </c>
      <c r="D66">
        <f>'Insert Daily Performance'!BS$71</f>
        <v>1000000</v>
      </c>
      <c r="E66">
        <f>'Insert Daily Performance'!BS$72</f>
        <v>1.0624271407000001</v>
      </c>
      <c r="F66">
        <f t="shared" si="0"/>
        <v>0</v>
      </c>
    </row>
    <row r="67" spans="1:6" x14ac:dyDescent="0.3">
      <c r="A67" t="str">
        <f>'Insert Daily Performance'!BT$1</f>
        <v>2023-04-05</v>
      </c>
      <c r="B67">
        <f>'Insert Daily Performance'!BT$69</f>
        <v>1056605.1244999999</v>
      </c>
      <c r="C67">
        <f>'Insert Daily Performance'!BT$70</f>
        <v>57690.385000000191</v>
      </c>
      <c r="D67">
        <f>'Insert Daily Performance'!BT$71</f>
        <v>1000000</v>
      </c>
      <c r="E67">
        <f>'Insert Daily Performance'!BT$72</f>
        <v>1.0566051245000001</v>
      </c>
      <c r="F67">
        <f t="shared" si="0"/>
        <v>0</v>
      </c>
    </row>
    <row r="68" spans="1:6" x14ac:dyDescent="0.3">
      <c r="A68" t="str">
        <f>'Insert Daily Performance'!BU$1</f>
        <v>2023-04-06</v>
      </c>
      <c r="B68">
        <f>'Insert Daily Performance'!BU$69</f>
        <v>1059834.7164</v>
      </c>
      <c r="C68">
        <f>'Insert Daily Performance'!BU$70</f>
        <v>57690.385000000191</v>
      </c>
      <c r="D68">
        <f>'Insert Daily Performance'!BU$71</f>
        <v>1000000</v>
      </c>
      <c r="E68">
        <f>'Insert Daily Performance'!BU$72</f>
        <v>1.0598347163999999</v>
      </c>
      <c r="F68">
        <f t="shared" ref="F68:F131" si="1">IF(E68=E67,1,0)</f>
        <v>0</v>
      </c>
    </row>
    <row r="69" spans="1:6" x14ac:dyDescent="0.3">
      <c r="A69" t="str">
        <f>'Insert Daily Performance'!BV$1</f>
        <v>2023-04-10</v>
      </c>
      <c r="B69">
        <f>'Insert Daily Performance'!BV$69</f>
        <v>1064963.6285000001</v>
      </c>
      <c r="C69">
        <f>'Insert Daily Performance'!BV$70</f>
        <v>57690.385000000191</v>
      </c>
      <c r="D69">
        <f>'Insert Daily Performance'!BV$71</f>
        <v>1000000</v>
      </c>
      <c r="E69">
        <f>'Insert Daily Performance'!BV$72</f>
        <v>1.0649636284999999</v>
      </c>
      <c r="F69">
        <f t="shared" si="1"/>
        <v>0</v>
      </c>
    </row>
    <row r="70" spans="1:6" x14ac:dyDescent="0.3">
      <c r="A70" t="str">
        <f>'Insert Daily Performance'!BW$1</f>
        <v>2023-04-11</v>
      </c>
      <c r="B70">
        <f>'Insert Daily Performance'!BW$69</f>
        <v>1064584.2649999999</v>
      </c>
      <c r="C70">
        <f>'Insert Daily Performance'!BW$70</f>
        <v>57690.385000000191</v>
      </c>
      <c r="D70">
        <f>'Insert Daily Performance'!BW$71</f>
        <v>1000000</v>
      </c>
      <c r="E70">
        <f>'Insert Daily Performance'!BW$72</f>
        <v>1.0645842649999999</v>
      </c>
      <c r="F70">
        <f t="shared" si="1"/>
        <v>0</v>
      </c>
    </row>
    <row r="71" spans="1:6" x14ac:dyDescent="0.3">
      <c r="A71" t="str">
        <f>'Insert Daily Performance'!BX$1</f>
        <v>2023-04-12</v>
      </c>
      <c r="B71">
        <f>'Insert Daily Performance'!BX$69</f>
        <v>1061825.2675999999</v>
      </c>
      <c r="C71">
        <f>'Insert Daily Performance'!BX$70</f>
        <v>57690.385000000191</v>
      </c>
      <c r="D71">
        <f>'Insert Daily Performance'!BX$71</f>
        <v>1000000</v>
      </c>
      <c r="E71">
        <f>'Insert Daily Performance'!BX$72</f>
        <v>1.0618252676</v>
      </c>
      <c r="F71">
        <f t="shared" si="1"/>
        <v>0</v>
      </c>
    </row>
    <row r="72" spans="1:6" x14ac:dyDescent="0.3">
      <c r="A72" t="str">
        <f>'Insert Daily Performance'!BY$1</f>
        <v>2023-04-13</v>
      </c>
      <c r="B72">
        <f>'Insert Daily Performance'!BY$69</f>
        <v>1073506.2279999999</v>
      </c>
      <c r="C72">
        <f>'Insert Daily Performance'!BY$70</f>
        <v>57690.385000000191</v>
      </c>
      <c r="D72">
        <f>'Insert Daily Performance'!BY$71</f>
        <v>1000000</v>
      </c>
      <c r="E72">
        <f>'Insert Daily Performance'!BY$72</f>
        <v>1.0735062280000001</v>
      </c>
      <c r="F72">
        <f t="shared" si="1"/>
        <v>0</v>
      </c>
    </row>
    <row r="73" spans="1:6" x14ac:dyDescent="0.3">
      <c r="A73" t="str">
        <f>'Insert Daily Performance'!BZ$1</f>
        <v>2023-04-14</v>
      </c>
      <c r="B73">
        <f>'Insert Daily Performance'!BZ$69</f>
        <v>1067723.3532</v>
      </c>
      <c r="C73">
        <f>'Insert Daily Performance'!BZ$70</f>
        <v>57690.385000000191</v>
      </c>
      <c r="D73">
        <f>'Insert Daily Performance'!BZ$71</f>
        <v>1000000</v>
      </c>
      <c r="E73">
        <f>'Insert Daily Performance'!BZ$72</f>
        <v>1.067723353200001</v>
      </c>
      <c r="F73">
        <f t="shared" si="1"/>
        <v>0</v>
      </c>
    </row>
    <row r="74" spans="1:6" x14ac:dyDescent="0.3">
      <c r="A74" t="str">
        <f>'Insert Daily Performance'!CA$1</f>
        <v>2023-04-17</v>
      </c>
      <c r="B74">
        <f>'Insert Daily Performance'!CA$69</f>
        <v>1072378.9434</v>
      </c>
      <c r="C74">
        <f>'Insert Daily Performance'!CA$70</f>
        <v>57690.385000000191</v>
      </c>
      <c r="D74">
        <f>'Insert Daily Performance'!CA$71</f>
        <v>1000000</v>
      </c>
      <c r="E74">
        <f>'Insert Daily Performance'!CA$72</f>
        <v>1.0723789434</v>
      </c>
      <c r="F74">
        <f t="shared" si="1"/>
        <v>0</v>
      </c>
    </row>
    <row r="75" spans="1:6" x14ac:dyDescent="0.3">
      <c r="A75" t="str">
        <f>'Insert Daily Performance'!CB$1</f>
        <v>2023-04-18</v>
      </c>
      <c r="B75">
        <f>'Insert Daily Performance'!CB$69</f>
        <v>1075249.5763000001</v>
      </c>
      <c r="C75">
        <f>'Insert Daily Performance'!CB$70</f>
        <v>57690.385000000191</v>
      </c>
      <c r="D75">
        <f>'Insert Daily Performance'!CB$71</f>
        <v>1000000</v>
      </c>
      <c r="E75">
        <f>'Insert Daily Performance'!CB$72</f>
        <v>1.0752495763000001</v>
      </c>
      <c r="F75">
        <f t="shared" si="1"/>
        <v>0</v>
      </c>
    </row>
    <row r="76" spans="1:6" x14ac:dyDescent="0.3">
      <c r="A76" t="str">
        <f>'Insert Daily Performance'!CC$1</f>
        <v>2023-04-19</v>
      </c>
      <c r="B76">
        <f>'Insert Daily Performance'!CC$69</f>
        <v>1076424.8055</v>
      </c>
      <c r="C76">
        <f>'Insert Daily Performance'!CC$70</f>
        <v>57690.385000000191</v>
      </c>
      <c r="D76">
        <f>'Insert Daily Performance'!CC$71</f>
        <v>1000000</v>
      </c>
      <c r="E76">
        <f>'Insert Daily Performance'!CC$72</f>
        <v>1.0764248055000001</v>
      </c>
      <c r="F76">
        <f t="shared" si="1"/>
        <v>0</v>
      </c>
    </row>
    <row r="77" spans="1:6" x14ac:dyDescent="0.3">
      <c r="A77" t="str">
        <f>'Insert Daily Performance'!CD$1</f>
        <v>2023-04-20</v>
      </c>
      <c r="B77">
        <f>'Insert Daily Performance'!CD$69</f>
        <v>1071793.1606000001</v>
      </c>
      <c r="C77">
        <f>'Insert Daily Performance'!CD$70</f>
        <v>27693.885000000191</v>
      </c>
      <c r="D77">
        <f>'Insert Daily Performance'!CD$71</f>
        <v>1000000</v>
      </c>
      <c r="E77">
        <f>'Insert Daily Performance'!CD$72</f>
        <v>1.0717931606</v>
      </c>
      <c r="F77">
        <f t="shared" si="1"/>
        <v>0</v>
      </c>
    </row>
    <row r="78" spans="1:6" x14ac:dyDescent="0.3">
      <c r="A78" t="str">
        <f>'Insert Daily Performance'!CE$1</f>
        <v>2023-04-21</v>
      </c>
      <c r="B78">
        <f>'Insert Daily Performance'!CE$69</f>
        <v>1075508.9813999999</v>
      </c>
      <c r="C78">
        <f>'Insert Daily Performance'!CE$70</f>
        <v>27693.885000000191</v>
      </c>
      <c r="D78">
        <f>'Insert Daily Performance'!CE$71</f>
        <v>1000000</v>
      </c>
      <c r="E78">
        <f>'Insert Daily Performance'!CE$72</f>
        <v>1.075508981400001</v>
      </c>
      <c r="F78">
        <f t="shared" si="1"/>
        <v>0</v>
      </c>
    </row>
    <row r="79" spans="1:6" x14ac:dyDescent="0.3">
      <c r="A79" t="str">
        <f>'Insert Daily Performance'!CF$1</f>
        <v>2023-04-24</v>
      </c>
      <c r="B79">
        <f>'Insert Daily Performance'!CF$69</f>
        <v>1072646.5215</v>
      </c>
      <c r="C79">
        <f>'Insert Daily Performance'!CF$70</f>
        <v>27693.885000000191</v>
      </c>
      <c r="D79">
        <f>'Insert Daily Performance'!CF$71</f>
        <v>1000000</v>
      </c>
      <c r="E79">
        <f>'Insert Daily Performance'!CF$72</f>
        <v>1.0726465215000001</v>
      </c>
      <c r="F79">
        <f t="shared" si="1"/>
        <v>0</v>
      </c>
    </row>
    <row r="80" spans="1:6" x14ac:dyDescent="0.3">
      <c r="A80" t="str">
        <f>'Insert Daily Performance'!CG$1</f>
        <v>2023-04-25</v>
      </c>
      <c r="B80">
        <f>'Insert Daily Performance'!CG$69</f>
        <v>1054682.2589</v>
      </c>
      <c r="C80">
        <f>'Insert Daily Performance'!CG$70</f>
        <v>27693.885000000191</v>
      </c>
      <c r="D80">
        <f>'Insert Daily Performance'!CG$71</f>
        <v>1000000</v>
      </c>
      <c r="E80">
        <f>'Insert Daily Performance'!CG$72</f>
        <v>1.0546822589</v>
      </c>
      <c r="F80">
        <f t="shared" si="1"/>
        <v>0</v>
      </c>
    </row>
    <row r="81" spans="1:6" x14ac:dyDescent="0.3">
      <c r="A81" t="str">
        <f>'Insert Daily Performance'!CH$1</f>
        <v>2023-04-26</v>
      </c>
      <c r="B81">
        <f>'Insert Daily Performance'!CH$69</f>
        <v>1053036.3640999999</v>
      </c>
      <c r="C81">
        <f>'Insert Daily Performance'!CH$70</f>
        <v>27693.885000000191</v>
      </c>
      <c r="D81">
        <f>'Insert Daily Performance'!CH$71</f>
        <v>1000000</v>
      </c>
      <c r="E81">
        <f>'Insert Daily Performance'!CH$72</f>
        <v>1.0530363641</v>
      </c>
      <c r="F81">
        <f t="shared" si="1"/>
        <v>0</v>
      </c>
    </row>
    <row r="82" spans="1:6" x14ac:dyDescent="0.3">
      <c r="A82" t="str">
        <f>'Insert Daily Performance'!CI$1</f>
        <v>2023-04-27</v>
      </c>
      <c r="B82">
        <f>'Insert Daily Performance'!CI$69</f>
        <v>1073919.7464000001</v>
      </c>
      <c r="C82">
        <f>'Insert Daily Performance'!CI$70</f>
        <v>27693.885000000191</v>
      </c>
      <c r="D82">
        <f>'Insert Daily Performance'!CI$71</f>
        <v>1000000</v>
      </c>
      <c r="E82">
        <f>'Insert Daily Performance'!CI$72</f>
        <v>1.0739197464000001</v>
      </c>
      <c r="F82">
        <f t="shared" si="1"/>
        <v>0</v>
      </c>
    </row>
    <row r="83" spans="1:6" x14ac:dyDescent="0.3">
      <c r="A83" t="str">
        <f>'Insert Daily Performance'!CJ$1</f>
        <v>2023-04-28</v>
      </c>
      <c r="B83">
        <f>'Insert Daily Performance'!CJ$69</f>
        <v>1084604.041</v>
      </c>
      <c r="C83">
        <f>'Insert Daily Performance'!CJ$70</f>
        <v>27693.885000000191</v>
      </c>
      <c r="D83">
        <f>'Insert Daily Performance'!CJ$71</f>
        <v>1000000</v>
      </c>
      <c r="E83">
        <f>'Insert Daily Performance'!CJ$72</f>
        <v>1.084604041</v>
      </c>
      <c r="F83">
        <f t="shared" si="1"/>
        <v>0</v>
      </c>
    </row>
    <row r="84" spans="1:6" x14ac:dyDescent="0.3">
      <c r="A84" t="str">
        <f>'Insert Daily Performance'!CK$1</f>
        <v>2023-05-01</v>
      </c>
      <c r="B84">
        <f>'Insert Daily Performance'!CK$69</f>
        <v>1083131.2634000001</v>
      </c>
      <c r="C84">
        <f>'Insert Daily Performance'!CK$70</f>
        <v>27693.885000000191</v>
      </c>
      <c r="D84">
        <f>'Insert Daily Performance'!CK$71</f>
        <v>1000000</v>
      </c>
      <c r="E84">
        <f>'Insert Daily Performance'!CK$72</f>
        <v>1.0831312634000001</v>
      </c>
      <c r="F84">
        <f t="shared" si="1"/>
        <v>0</v>
      </c>
    </row>
    <row r="85" spans="1:6" x14ac:dyDescent="0.3">
      <c r="A85" t="str">
        <f>'Insert Daily Performance'!CL$1</f>
        <v>2023-05-02</v>
      </c>
      <c r="B85">
        <f>'Insert Daily Performance'!CL$69</f>
        <v>1074745.2653000001</v>
      </c>
      <c r="C85">
        <f>'Insert Daily Performance'!CL$70</f>
        <v>65006.535000000178</v>
      </c>
      <c r="D85">
        <f>'Insert Daily Performance'!CL$71</f>
        <v>1000000</v>
      </c>
      <c r="E85">
        <f>'Insert Daily Performance'!CL$72</f>
        <v>1.0747452653</v>
      </c>
      <c r="F85">
        <f t="shared" si="1"/>
        <v>0</v>
      </c>
    </row>
    <row r="86" spans="1:6" x14ac:dyDescent="0.3">
      <c r="A86" t="str">
        <f>'Insert Daily Performance'!CM$1</f>
        <v>2023-05-03</v>
      </c>
      <c r="B86">
        <f>'Insert Daily Performance'!CM$69</f>
        <v>1069230.7705000001</v>
      </c>
      <c r="C86">
        <f>'Insert Daily Performance'!CM$70</f>
        <v>31146.68500000018</v>
      </c>
      <c r="D86">
        <f>'Insert Daily Performance'!CM$71</f>
        <v>1000000</v>
      </c>
      <c r="E86">
        <f>'Insert Daily Performance'!CM$72</f>
        <v>1.0692307704999999</v>
      </c>
      <c r="F86">
        <f t="shared" si="1"/>
        <v>0</v>
      </c>
    </row>
    <row r="87" spans="1:6" x14ac:dyDescent="0.3">
      <c r="A87" t="str">
        <f>'Insert Daily Performance'!CN$1</f>
        <v>2023-05-04</v>
      </c>
      <c r="B87">
        <f>'Insert Daily Performance'!CN$69</f>
        <v>1065820.067</v>
      </c>
      <c r="C87">
        <f>'Insert Daily Performance'!CN$70</f>
        <v>31146.68500000018</v>
      </c>
      <c r="D87">
        <f>'Insert Daily Performance'!CN$71</f>
        <v>1000000</v>
      </c>
      <c r="E87">
        <f>'Insert Daily Performance'!CN$72</f>
        <v>1.065820067</v>
      </c>
      <c r="F87">
        <f t="shared" si="1"/>
        <v>0</v>
      </c>
    </row>
    <row r="88" spans="1:6" x14ac:dyDescent="0.3">
      <c r="A88" t="str">
        <f>'Insert Daily Performance'!CO$1</f>
        <v>2023-05-05</v>
      </c>
      <c r="B88">
        <f>'Insert Daily Performance'!CO$69</f>
        <v>1084441.5146999999</v>
      </c>
      <c r="C88">
        <f>'Insert Daily Performance'!CO$70</f>
        <v>31146.68500000018</v>
      </c>
      <c r="D88">
        <f>'Insert Daily Performance'!CO$71</f>
        <v>1000000</v>
      </c>
      <c r="E88">
        <f>'Insert Daily Performance'!CO$72</f>
        <v>1.0844415146999999</v>
      </c>
      <c r="F88">
        <f t="shared" si="1"/>
        <v>0</v>
      </c>
    </row>
    <row r="89" spans="1:6" x14ac:dyDescent="0.3">
      <c r="A89" t="str">
        <f>'Insert Daily Performance'!CP$1</f>
        <v>2023-05-08</v>
      </c>
      <c r="B89">
        <f>'Insert Daily Performance'!CP$69</f>
        <v>1087164.4103000001</v>
      </c>
      <c r="C89">
        <f>'Insert Daily Performance'!CP$70</f>
        <v>31146.68500000018</v>
      </c>
      <c r="D89">
        <f>'Insert Daily Performance'!CP$71</f>
        <v>1000000</v>
      </c>
      <c r="E89">
        <f>'Insert Daily Performance'!CP$72</f>
        <v>1.0871644103</v>
      </c>
      <c r="F89">
        <f t="shared" si="1"/>
        <v>0</v>
      </c>
    </row>
    <row r="90" spans="1:6" x14ac:dyDescent="0.3">
      <c r="A90" t="str">
        <f>'Insert Daily Performance'!CQ$1</f>
        <v>2023-05-09</v>
      </c>
      <c r="B90">
        <f>'Insert Daily Performance'!CQ$69</f>
        <v>1082159.1935000001</v>
      </c>
      <c r="C90">
        <f>'Insert Daily Performance'!CQ$70</f>
        <v>31146.68500000018</v>
      </c>
      <c r="D90">
        <f>'Insert Daily Performance'!CQ$71</f>
        <v>1000000</v>
      </c>
      <c r="E90">
        <f>'Insert Daily Performance'!CQ$72</f>
        <v>1.0821591934999999</v>
      </c>
      <c r="F90">
        <f t="shared" si="1"/>
        <v>0</v>
      </c>
    </row>
    <row r="91" spans="1:6" x14ac:dyDescent="0.3">
      <c r="A91" t="str">
        <f>'Insert Daily Performance'!CR$1</f>
        <v>2023-05-10</v>
      </c>
      <c r="B91">
        <f>'Insert Daily Performance'!CR$69</f>
        <v>1091564.4106999999</v>
      </c>
      <c r="C91">
        <f>'Insert Daily Performance'!CR$70</f>
        <v>31146.68500000018</v>
      </c>
      <c r="D91">
        <f>'Insert Daily Performance'!CR$71</f>
        <v>1000000</v>
      </c>
      <c r="E91">
        <f>'Insert Daily Performance'!CR$72</f>
        <v>1.0915644107</v>
      </c>
      <c r="F91">
        <f t="shared" si="1"/>
        <v>0</v>
      </c>
    </row>
    <row r="92" spans="1:6" x14ac:dyDescent="0.3">
      <c r="A92" t="str">
        <f>'Insert Daily Performance'!CS$1</f>
        <v>2023-05-11</v>
      </c>
      <c r="B92">
        <f>'Insert Daily Performance'!CS$69</f>
        <v>1088131.3069</v>
      </c>
      <c r="C92">
        <f>'Insert Daily Performance'!CS$70</f>
        <v>31146.68500000018</v>
      </c>
      <c r="D92">
        <f>'Insert Daily Performance'!CS$71</f>
        <v>1000000</v>
      </c>
      <c r="E92">
        <f>'Insert Daily Performance'!CS$72</f>
        <v>1.0881313069</v>
      </c>
      <c r="F92">
        <f t="shared" si="1"/>
        <v>0</v>
      </c>
    </row>
    <row r="93" spans="1:6" x14ac:dyDescent="0.3">
      <c r="A93" t="str">
        <f>'Insert Daily Performance'!CT$1</f>
        <v>2023-05-12</v>
      </c>
      <c r="B93">
        <f>'Insert Daily Performance'!CT$69</f>
        <v>1085948.6842</v>
      </c>
      <c r="C93">
        <f>'Insert Daily Performance'!CT$70</f>
        <v>31146.68500000018</v>
      </c>
      <c r="D93">
        <f>'Insert Daily Performance'!CT$71</f>
        <v>1000000</v>
      </c>
      <c r="E93">
        <f>'Insert Daily Performance'!CT$72</f>
        <v>1.0859486841999999</v>
      </c>
      <c r="F93">
        <f t="shared" si="1"/>
        <v>0</v>
      </c>
    </row>
    <row r="94" spans="1:6" x14ac:dyDescent="0.3">
      <c r="A94" t="str">
        <f>'Insert Daily Performance'!CU$1</f>
        <v>2023-05-15</v>
      </c>
      <c r="B94">
        <f>'Insert Daily Performance'!CU$69</f>
        <v>1092449.1394</v>
      </c>
      <c r="C94">
        <f>'Insert Daily Performance'!CU$70</f>
        <v>31146.68500000018</v>
      </c>
      <c r="D94">
        <f>'Insert Daily Performance'!CU$71</f>
        <v>1000000</v>
      </c>
      <c r="E94">
        <f>'Insert Daily Performance'!CU$72</f>
        <v>1.0924491394</v>
      </c>
      <c r="F94">
        <f t="shared" si="1"/>
        <v>0</v>
      </c>
    </row>
    <row r="95" spans="1:6" x14ac:dyDescent="0.3">
      <c r="A95" t="str">
        <f>'Insert Daily Performance'!CV$1</f>
        <v>2023-05-16</v>
      </c>
      <c r="B95">
        <f>'Insert Daily Performance'!CV$69</f>
        <v>1085947.760800001</v>
      </c>
      <c r="C95">
        <f>'Insert Daily Performance'!CV$70</f>
        <v>31146.68500000018</v>
      </c>
      <c r="D95">
        <f>'Insert Daily Performance'!CV$71</f>
        <v>1000000</v>
      </c>
      <c r="E95">
        <f>'Insert Daily Performance'!CV$72</f>
        <v>1.085947760800001</v>
      </c>
      <c r="F95">
        <f t="shared" si="1"/>
        <v>0</v>
      </c>
    </row>
    <row r="96" spans="1:6" x14ac:dyDescent="0.3">
      <c r="A96" t="str">
        <f>'Insert Daily Performance'!CW$1</f>
        <v>2023-05-17</v>
      </c>
      <c r="B96">
        <f>'Insert Daily Performance'!CW$69</f>
        <v>1100971.5919999999</v>
      </c>
      <c r="C96">
        <f>'Insert Daily Performance'!CW$70</f>
        <v>31146.68500000018</v>
      </c>
      <c r="D96">
        <f>'Insert Daily Performance'!CW$71</f>
        <v>1000000</v>
      </c>
      <c r="E96">
        <f>'Insert Daily Performance'!CW$72</f>
        <v>1.1009715920000001</v>
      </c>
      <c r="F96">
        <f t="shared" si="1"/>
        <v>0</v>
      </c>
    </row>
    <row r="97" spans="1:6" x14ac:dyDescent="0.3">
      <c r="A97" t="str">
        <f>'Insert Daily Performance'!CX$1</f>
        <v>2023-05-18</v>
      </c>
      <c r="B97">
        <f>'Insert Daily Performance'!CX$69</f>
        <v>1117026.6395</v>
      </c>
      <c r="C97">
        <f>'Insert Daily Performance'!CX$70</f>
        <v>31146.68500000018</v>
      </c>
      <c r="D97">
        <f>'Insert Daily Performance'!CX$71</f>
        <v>1000000</v>
      </c>
      <c r="E97">
        <f>'Insert Daily Performance'!CX$72</f>
        <v>1.1170266394999999</v>
      </c>
      <c r="F97">
        <f t="shared" si="1"/>
        <v>0</v>
      </c>
    </row>
    <row r="98" spans="1:6" x14ac:dyDescent="0.3">
      <c r="A98" t="str">
        <f>'Insert Daily Performance'!CY$1</f>
        <v>2023-05-19</v>
      </c>
      <c r="B98">
        <f>'Insert Daily Performance'!CY$69</f>
        <v>1112155.1062</v>
      </c>
      <c r="C98">
        <f>'Insert Daily Performance'!CY$70</f>
        <v>31146.68500000018</v>
      </c>
      <c r="D98">
        <f>'Insert Daily Performance'!CY$71</f>
        <v>1000000</v>
      </c>
      <c r="E98">
        <f>'Insert Daily Performance'!CY$72</f>
        <v>1.1121551061999999</v>
      </c>
      <c r="F98">
        <f t="shared" si="1"/>
        <v>0</v>
      </c>
    </row>
    <row r="99" spans="1:6" x14ac:dyDescent="0.3">
      <c r="A99" t="str">
        <f>'Insert Daily Performance'!CZ$1</f>
        <v>2023-05-22</v>
      </c>
      <c r="B99">
        <f>'Insert Daily Performance'!CZ$69</f>
        <v>1109874.1547000001</v>
      </c>
      <c r="C99">
        <f>'Insert Daily Performance'!CZ$70</f>
        <v>31146.68500000018</v>
      </c>
      <c r="D99">
        <f>'Insert Daily Performance'!CZ$71</f>
        <v>1000000</v>
      </c>
      <c r="E99">
        <f>'Insert Daily Performance'!CZ$72</f>
        <v>1.1098741546999999</v>
      </c>
      <c r="F99">
        <f t="shared" si="1"/>
        <v>0</v>
      </c>
    </row>
    <row r="100" spans="1:6" x14ac:dyDescent="0.3">
      <c r="A100" t="str">
        <f>'Insert Daily Performance'!DA$1</f>
        <v>2023-05-23</v>
      </c>
      <c r="B100">
        <f>'Insert Daily Performance'!DA$69</f>
        <v>1093216.1918000011</v>
      </c>
      <c r="C100">
        <f>'Insert Daily Performance'!DA$70</f>
        <v>31146.68500000018</v>
      </c>
      <c r="D100">
        <f>'Insert Daily Performance'!DA$71</f>
        <v>1000000</v>
      </c>
      <c r="E100">
        <f>'Insert Daily Performance'!DA$72</f>
        <v>1.093216191800001</v>
      </c>
      <c r="F100">
        <f t="shared" si="1"/>
        <v>0</v>
      </c>
    </row>
    <row r="101" spans="1:6" x14ac:dyDescent="0.3">
      <c r="A101" t="str">
        <f>'Insert Daily Performance'!DB$1</f>
        <v>2023-05-24</v>
      </c>
      <c r="B101">
        <f>'Insert Daily Performance'!DB$69</f>
        <v>1088848.3854</v>
      </c>
      <c r="C101">
        <f>'Insert Daily Performance'!DB$70</f>
        <v>38046.62500000016</v>
      </c>
      <c r="D101">
        <f>'Insert Daily Performance'!DB$71</f>
        <v>1000000</v>
      </c>
      <c r="E101">
        <f>'Insert Daily Performance'!DB$72</f>
        <v>1.0888483854</v>
      </c>
      <c r="F101">
        <f t="shared" si="1"/>
        <v>0</v>
      </c>
    </row>
    <row r="102" spans="1:6" x14ac:dyDescent="0.3">
      <c r="A102" t="str">
        <f>'Insert Daily Performance'!DC$1</f>
        <v>2023-05-25</v>
      </c>
      <c r="B102">
        <f>'Insert Daily Performance'!DC$69</f>
        <v>1117467.2752</v>
      </c>
      <c r="C102">
        <f>'Insert Daily Performance'!DC$70</f>
        <v>38046.62500000016</v>
      </c>
      <c r="D102">
        <f>'Insert Daily Performance'!DC$71</f>
        <v>1000000</v>
      </c>
      <c r="E102">
        <f>'Insert Daily Performance'!DC$72</f>
        <v>1.117467275200001</v>
      </c>
      <c r="F102">
        <f t="shared" si="1"/>
        <v>0</v>
      </c>
    </row>
    <row r="103" spans="1:6" x14ac:dyDescent="0.3">
      <c r="A103" t="str">
        <f>'Insert Daily Performance'!DD$1</f>
        <v>2023-05-26</v>
      </c>
      <c r="B103">
        <f>'Insert Daily Performance'!DD$69</f>
        <v>1130264.2779000001</v>
      </c>
      <c r="C103">
        <f>'Insert Daily Performance'!DD$70</f>
        <v>38046.62500000016</v>
      </c>
      <c r="D103">
        <f>'Insert Daily Performance'!DD$71</f>
        <v>1000000</v>
      </c>
      <c r="E103">
        <f>'Insert Daily Performance'!DD$72</f>
        <v>1.1302642779000001</v>
      </c>
      <c r="F103">
        <f t="shared" si="1"/>
        <v>0</v>
      </c>
    </row>
    <row r="104" spans="1:6" x14ac:dyDescent="0.3">
      <c r="A104" t="str">
        <f>'Insert Daily Performance'!DE$1</f>
        <v>2023-05-30</v>
      </c>
      <c r="B104">
        <f>'Insert Daily Performance'!DE$69</f>
        <v>1133630.4687000001</v>
      </c>
      <c r="C104">
        <f>'Insert Daily Performance'!DE$70</f>
        <v>38046.62500000016</v>
      </c>
      <c r="D104">
        <f>'Insert Daily Performance'!DE$71</f>
        <v>1000000</v>
      </c>
      <c r="E104">
        <f>'Insert Daily Performance'!DE$72</f>
        <v>1.1336304687000001</v>
      </c>
      <c r="F104">
        <f t="shared" si="1"/>
        <v>0</v>
      </c>
    </row>
    <row r="105" spans="1:6" x14ac:dyDescent="0.3">
      <c r="A105" t="str">
        <f>'Insert Daily Performance'!DF$1</f>
        <v>2023-05-31</v>
      </c>
      <c r="B105">
        <f>'Insert Daily Performance'!DF$69</f>
        <v>1122481.4279</v>
      </c>
      <c r="C105">
        <f>'Insert Daily Performance'!DF$70</f>
        <v>38046.62500000016</v>
      </c>
      <c r="D105">
        <f>'Insert Daily Performance'!DF$71</f>
        <v>1000000</v>
      </c>
      <c r="E105">
        <f>'Insert Daily Performance'!DF$72</f>
        <v>1.1224814278999999</v>
      </c>
      <c r="F105">
        <f t="shared" si="1"/>
        <v>0</v>
      </c>
    </row>
    <row r="106" spans="1:6" x14ac:dyDescent="0.3">
      <c r="A106" t="str">
        <f>'Insert Daily Performance'!DG$1</f>
        <v>2023-06-01</v>
      </c>
      <c r="B106">
        <f>'Insert Daily Performance'!DG$69</f>
        <v>1134364.9069000001</v>
      </c>
      <c r="C106">
        <f>'Insert Daily Performance'!DG$70</f>
        <v>38046.62500000016</v>
      </c>
      <c r="D106">
        <f>'Insert Daily Performance'!DG$71</f>
        <v>1000000</v>
      </c>
      <c r="E106">
        <f>'Insert Daily Performance'!DG$72</f>
        <v>1.1343649068999999</v>
      </c>
      <c r="F106">
        <f t="shared" si="1"/>
        <v>0</v>
      </c>
    </row>
    <row r="107" spans="1:6" x14ac:dyDescent="0.3">
      <c r="A107" t="str">
        <f>'Insert Daily Performance'!DH$1</f>
        <v>2023-06-02</v>
      </c>
      <c r="B107">
        <f>'Insert Daily Performance'!DH$69</f>
        <v>1150138.5401000001</v>
      </c>
      <c r="C107">
        <f>'Insert Daily Performance'!DH$70</f>
        <v>38046.62500000016</v>
      </c>
      <c r="D107">
        <f>'Insert Daily Performance'!DH$71</f>
        <v>1000000</v>
      </c>
      <c r="E107">
        <f>'Insert Daily Performance'!DH$72</f>
        <v>1.1501385400999999</v>
      </c>
      <c r="F107">
        <f t="shared" si="1"/>
        <v>0</v>
      </c>
    </row>
    <row r="108" spans="1:6" x14ac:dyDescent="0.3">
      <c r="A108" t="str">
        <f>'Insert Daily Performance'!DI$1</f>
        <v>2023-06-05</v>
      </c>
      <c r="B108">
        <f>'Insert Daily Performance'!DI$69</f>
        <v>1150512.2278</v>
      </c>
      <c r="C108">
        <f>'Insert Daily Performance'!DI$70</f>
        <v>38046.62500000016</v>
      </c>
      <c r="D108">
        <f>'Insert Daily Performance'!DI$71</f>
        <v>1000000</v>
      </c>
      <c r="E108">
        <f>'Insert Daily Performance'!DI$72</f>
        <v>1.1505122278</v>
      </c>
      <c r="F108">
        <f t="shared" si="1"/>
        <v>0</v>
      </c>
    </row>
    <row r="109" spans="1:6" x14ac:dyDescent="0.3">
      <c r="A109" t="str">
        <f>'Insert Daily Performance'!DJ$1</f>
        <v>2023-06-06</v>
      </c>
      <c r="B109">
        <f>'Insert Daily Performance'!DJ$69</f>
        <v>1154578.8432</v>
      </c>
      <c r="C109">
        <f>'Insert Daily Performance'!DJ$70</f>
        <v>38046.62500000016</v>
      </c>
      <c r="D109">
        <f>'Insert Daily Performance'!DJ$71</f>
        <v>1000000</v>
      </c>
      <c r="E109">
        <f>'Insert Daily Performance'!DJ$72</f>
        <v>1.1545788431999999</v>
      </c>
      <c r="F109">
        <f t="shared" si="1"/>
        <v>0</v>
      </c>
    </row>
    <row r="110" spans="1:6" x14ac:dyDescent="0.3">
      <c r="A110" t="str">
        <f>'Insert Daily Performance'!DK$1</f>
        <v>2023-06-07</v>
      </c>
      <c r="B110">
        <f>'Insert Daily Performance'!DK$69</f>
        <v>1144570.8548999999</v>
      </c>
      <c r="C110">
        <f>'Insert Daily Performance'!DK$70</f>
        <v>38046.62500000016</v>
      </c>
      <c r="D110">
        <f>'Insert Daily Performance'!DK$71</f>
        <v>1000000</v>
      </c>
      <c r="E110">
        <f>'Insert Daily Performance'!DK$72</f>
        <v>1.1445708549</v>
      </c>
      <c r="F110">
        <f t="shared" si="1"/>
        <v>0</v>
      </c>
    </row>
    <row r="111" spans="1:6" x14ac:dyDescent="0.3">
      <c r="A111" t="str">
        <f>'Insert Daily Performance'!DL$1</f>
        <v>2023-06-08</v>
      </c>
      <c r="B111">
        <f>'Insert Daily Performance'!DL$69</f>
        <v>1152446.3125000009</v>
      </c>
      <c r="C111">
        <f>'Insert Daily Performance'!DL$70</f>
        <v>38046.62500000016</v>
      </c>
      <c r="D111">
        <f>'Insert Daily Performance'!DL$71</f>
        <v>1000000</v>
      </c>
      <c r="E111">
        <f>'Insert Daily Performance'!DL$72</f>
        <v>1.1524463125000011</v>
      </c>
      <c r="F111">
        <f t="shared" si="1"/>
        <v>0</v>
      </c>
    </row>
    <row r="112" spans="1:6" x14ac:dyDescent="0.3">
      <c r="A112" t="str">
        <f>'Insert Daily Performance'!DM$1</f>
        <v>2023-06-09</v>
      </c>
      <c r="B112">
        <f>'Insert Daily Performance'!DM$69</f>
        <v>1155724.4840000011</v>
      </c>
      <c r="C112">
        <f>'Insert Daily Performance'!DM$70</f>
        <v>3434.2750000001761</v>
      </c>
      <c r="D112">
        <f>'Insert Daily Performance'!DM$71</f>
        <v>1000000</v>
      </c>
      <c r="E112">
        <f>'Insert Daily Performance'!DM$72</f>
        <v>1.1557244840000009</v>
      </c>
      <c r="F112">
        <f t="shared" si="1"/>
        <v>0</v>
      </c>
    </row>
    <row r="113" spans="1:6" x14ac:dyDescent="0.3">
      <c r="A113" t="str">
        <f>'Insert Daily Performance'!DN$1</f>
        <v>2023-06-12</v>
      </c>
      <c r="B113">
        <f>'Insert Daily Performance'!DN$69</f>
        <v>1170427.0747</v>
      </c>
      <c r="C113">
        <f>'Insert Daily Performance'!DN$70</f>
        <v>4339.7850000001599</v>
      </c>
      <c r="D113">
        <f>'Insert Daily Performance'!DN$71</f>
        <v>1000000</v>
      </c>
      <c r="E113">
        <f>'Insert Daily Performance'!DN$72</f>
        <v>1.1704270747000001</v>
      </c>
      <c r="F113">
        <f t="shared" si="1"/>
        <v>0</v>
      </c>
    </row>
    <row r="114" spans="1:6" x14ac:dyDescent="0.3">
      <c r="A114" t="str">
        <f>'Insert Daily Performance'!DO$1</f>
        <v>2023-06-13</v>
      </c>
      <c r="B114">
        <f>'Insert Daily Performance'!DO$69</f>
        <v>1178930.0933000001</v>
      </c>
      <c r="C114">
        <f>'Insert Daily Performance'!DO$70</f>
        <v>4339.7850000001599</v>
      </c>
      <c r="D114">
        <f>'Insert Daily Performance'!DO$71</f>
        <v>1000000</v>
      </c>
      <c r="E114">
        <f>'Insert Daily Performance'!DO$72</f>
        <v>1.1789300933</v>
      </c>
      <c r="F114">
        <f t="shared" si="1"/>
        <v>0</v>
      </c>
    </row>
    <row r="115" spans="1:6" x14ac:dyDescent="0.3">
      <c r="A115" t="str">
        <f>'Insert Daily Performance'!DP$1</f>
        <v>2023-06-14</v>
      </c>
      <c r="B115">
        <f>'Insert Daily Performance'!DP$69</f>
        <v>1188538.7349</v>
      </c>
      <c r="C115">
        <f>'Insert Daily Performance'!DP$70</f>
        <v>4339.7850000001599</v>
      </c>
      <c r="D115">
        <f>'Insert Daily Performance'!DP$71</f>
        <v>1000000</v>
      </c>
      <c r="E115">
        <f>'Insert Daily Performance'!DP$72</f>
        <v>1.1885387349000001</v>
      </c>
      <c r="F115">
        <f t="shared" si="1"/>
        <v>0</v>
      </c>
    </row>
    <row r="116" spans="1:6" x14ac:dyDescent="0.3">
      <c r="A116" t="str">
        <f>'Insert Daily Performance'!DQ$1</f>
        <v>2023-06-15</v>
      </c>
      <c r="B116">
        <f>'Insert Daily Performance'!DQ$69</f>
        <v>1196255.4579</v>
      </c>
      <c r="C116">
        <f>'Insert Daily Performance'!DQ$70</f>
        <v>4339.7850000001599</v>
      </c>
      <c r="D116">
        <f>'Insert Daily Performance'!DQ$71</f>
        <v>1000000</v>
      </c>
      <c r="E116">
        <f>'Insert Daily Performance'!DQ$72</f>
        <v>1.1962554579</v>
      </c>
      <c r="F116">
        <f t="shared" si="1"/>
        <v>0</v>
      </c>
    </row>
    <row r="117" spans="1:6" x14ac:dyDescent="0.3">
      <c r="A117" t="str">
        <f>'Insert Daily Performance'!DR$1</f>
        <v>2023-06-16</v>
      </c>
      <c r="B117">
        <f>'Insert Daily Performance'!DR$69</f>
        <v>1186970.3688999999</v>
      </c>
      <c r="C117">
        <f>'Insert Daily Performance'!DR$70</f>
        <v>4339.7850000001599</v>
      </c>
      <c r="D117">
        <f>'Insert Daily Performance'!DR$71</f>
        <v>1000000</v>
      </c>
      <c r="E117">
        <f>'Insert Daily Performance'!DR$72</f>
        <v>1.1869703689</v>
      </c>
      <c r="F117">
        <f t="shared" si="1"/>
        <v>0</v>
      </c>
    </row>
    <row r="118" spans="1:6" x14ac:dyDescent="0.3">
      <c r="A118" t="str">
        <f>'Insert Daily Performance'!DS$1</f>
        <v>2023-06-19</v>
      </c>
      <c r="B118">
        <f>'Insert Daily Performance'!DS$69</f>
        <v>1186970.3688999999</v>
      </c>
      <c r="C118">
        <f>'Insert Daily Performance'!DS$70</f>
        <v>4339.7850000001599</v>
      </c>
      <c r="D118">
        <f>'Insert Daily Performance'!DS$71</f>
        <v>1000000</v>
      </c>
      <c r="E118">
        <f>'Insert Daily Performance'!DS$72</f>
        <v>1.1869703689</v>
      </c>
      <c r="F118">
        <f t="shared" si="1"/>
        <v>1</v>
      </c>
    </row>
    <row r="119" spans="1:6" x14ac:dyDescent="0.3">
      <c r="A119" t="str">
        <f>'Insert Daily Performance'!DT$1</f>
        <v>2023-06-20</v>
      </c>
      <c r="B119">
        <f>'Insert Daily Performance'!DT$69</f>
        <v>1182885.5845999999</v>
      </c>
      <c r="C119">
        <f>'Insert Daily Performance'!DT$70</f>
        <v>4339.7850000001599</v>
      </c>
      <c r="D119">
        <f>'Insert Daily Performance'!DT$71</f>
        <v>1000000</v>
      </c>
      <c r="E119">
        <f>'Insert Daily Performance'!DT$72</f>
        <v>1.1828855845999999</v>
      </c>
      <c r="F119">
        <f t="shared" si="1"/>
        <v>0</v>
      </c>
    </row>
    <row r="120" spans="1:6" x14ac:dyDescent="0.3">
      <c r="A120" t="str">
        <f>'Insert Daily Performance'!DU$1</f>
        <v>2023-06-21</v>
      </c>
      <c r="B120">
        <f>'Insert Daily Performance'!DU$69</f>
        <v>1172512.6777999999</v>
      </c>
      <c r="C120">
        <f>'Insert Daily Performance'!DU$70</f>
        <v>4339.7850000001599</v>
      </c>
      <c r="D120">
        <f>'Insert Daily Performance'!DU$71</f>
        <v>1000000</v>
      </c>
      <c r="E120">
        <f>'Insert Daily Performance'!DU$72</f>
        <v>1.1725126777999999</v>
      </c>
      <c r="F120">
        <f t="shared" si="1"/>
        <v>0</v>
      </c>
    </row>
    <row r="121" spans="1:6" x14ac:dyDescent="0.3">
      <c r="A121" t="str">
        <f>'Insert Daily Performance'!DV$1</f>
        <v>2023-06-22</v>
      </c>
      <c r="B121">
        <f>'Insert Daily Performance'!DV$69</f>
        <v>1180389.9887000001</v>
      </c>
      <c r="C121">
        <f>'Insert Daily Performance'!DV$70</f>
        <v>4339.7850000001599</v>
      </c>
      <c r="D121">
        <f>'Insert Daily Performance'!DV$71</f>
        <v>1000000</v>
      </c>
      <c r="E121">
        <f>'Insert Daily Performance'!DV$72</f>
        <v>1.1803899887</v>
      </c>
      <c r="F121">
        <f t="shared" si="1"/>
        <v>0</v>
      </c>
    </row>
    <row r="122" spans="1:6" x14ac:dyDescent="0.3">
      <c r="A122" t="str">
        <f>'Insert Daily Performance'!DW$1</f>
        <v>2023-06-23</v>
      </c>
      <c r="B122">
        <f>'Insert Daily Performance'!DW$69</f>
        <v>1171611.425400001</v>
      </c>
      <c r="C122">
        <f>'Insert Daily Performance'!DW$70</f>
        <v>4339.7850000001599</v>
      </c>
      <c r="D122">
        <f>'Insert Daily Performance'!DW$71</f>
        <v>1000000</v>
      </c>
      <c r="E122">
        <f>'Insert Daily Performance'!DW$72</f>
        <v>1.171611425400001</v>
      </c>
      <c r="F122">
        <f t="shared" si="1"/>
        <v>0</v>
      </c>
    </row>
    <row r="123" spans="1:6" x14ac:dyDescent="0.3">
      <c r="A123" t="str">
        <f>'Insert Daily Performance'!DX$1</f>
        <v>2023-06-26</v>
      </c>
      <c r="B123">
        <f>'Insert Daily Performance'!DX$69</f>
        <v>1167421.2217999999</v>
      </c>
      <c r="C123">
        <f>'Insert Daily Performance'!DX$70</f>
        <v>4339.7850000001599</v>
      </c>
      <c r="D123">
        <f>'Insert Daily Performance'!DX$71</f>
        <v>1000000</v>
      </c>
      <c r="E123">
        <f>'Insert Daily Performance'!DX$72</f>
        <v>1.1674212218</v>
      </c>
      <c r="F123">
        <f t="shared" si="1"/>
        <v>0</v>
      </c>
    </row>
    <row r="124" spans="1:6" x14ac:dyDescent="0.3">
      <c r="A124" t="str">
        <f>'Insert Daily Performance'!DY$1</f>
        <v>2023-06-27</v>
      </c>
      <c r="B124">
        <f>'Insert Daily Performance'!DY$69</f>
        <v>1189892.564</v>
      </c>
      <c r="C124">
        <f>'Insert Daily Performance'!DY$70</f>
        <v>4339.7850000001599</v>
      </c>
      <c r="D124">
        <f>'Insert Daily Performance'!DY$71</f>
        <v>1000000</v>
      </c>
      <c r="E124">
        <f>'Insert Daily Performance'!DY$72</f>
        <v>1.189892564</v>
      </c>
      <c r="F124">
        <f t="shared" si="1"/>
        <v>0</v>
      </c>
    </row>
    <row r="125" spans="1:6" x14ac:dyDescent="0.3">
      <c r="A125" t="str">
        <f>'Insert Daily Performance'!DZ$1</f>
        <v>2023-06-28</v>
      </c>
      <c r="B125">
        <f>'Insert Daily Performance'!DZ$69</f>
        <v>1190757.4741</v>
      </c>
      <c r="C125">
        <f>'Insert Daily Performance'!DZ$70</f>
        <v>4339.7850000001599</v>
      </c>
      <c r="D125">
        <f>'Insert Daily Performance'!DZ$71</f>
        <v>1000000</v>
      </c>
      <c r="E125">
        <f>'Insert Daily Performance'!DZ$72</f>
        <v>1.1907574741</v>
      </c>
      <c r="F125">
        <f t="shared" si="1"/>
        <v>0</v>
      </c>
    </row>
    <row r="126" spans="1:6" x14ac:dyDescent="0.3">
      <c r="A126" t="str">
        <f>'Insert Daily Performance'!EA$1</f>
        <v>2023-06-29</v>
      </c>
      <c r="B126">
        <f>'Insert Daily Performance'!EA$69</f>
        <v>1195731.7583999999</v>
      </c>
      <c r="C126">
        <f>'Insert Daily Performance'!EA$70</f>
        <v>4339.7850000001599</v>
      </c>
      <c r="D126">
        <f>'Insert Daily Performance'!EA$71</f>
        <v>1000000</v>
      </c>
      <c r="E126">
        <f>'Insert Daily Performance'!EA$72</f>
        <v>1.1957317584</v>
      </c>
      <c r="F126">
        <f t="shared" si="1"/>
        <v>0</v>
      </c>
    </row>
    <row r="127" spans="1:6" x14ac:dyDescent="0.3">
      <c r="A127" t="str">
        <f>'Insert Daily Performance'!EB$1</f>
        <v>2023-06-30</v>
      </c>
      <c r="B127">
        <f>'Insert Daily Performance'!EB$69</f>
        <v>1211244.7992</v>
      </c>
      <c r="C127">
        <f>'Insert Daily Performance'!EB$70</f>
        <v>4339.7850000001599</v>
      </c>
      <c r="D127">
        <f>'Insert Daily Performance'!EB$71</f>
        <v>1000000</v>
      </c>
      <c r="E127">
        <f>'Insert Daily Performance'!EB$72</f>
        <v>1.2112447991999999</v>
      </c>
      <c r="F127">
        <f t="shared" si="1"/>
        <v>0</v>
      </c>
    </row>
    <row r="128" spans="1:6" x14ac:dyDescent="0.3">
      <c r="A128" t="str">
        <f>'Insert Daily Performance'!EC$1</f>
        <v>2023-07-03</v>
      </c>
      <c r="B128">
        <f>'Insert Daily Performance'!EC$69</f>
        <v>1211171.8536</v>
      </c>
      <c r="C128">
        <f>'Insert Daily Performance'!EC$70</f>
        <v>4339.7850000001599</v>
      </c>
      <c r="D128">
        <f>'Insert Daily Performance'!EC$71</f>
        <v>1000000</v>
      </c>
      <c r="E128">
        <f>'Insert Daily Performance'!EC$72</f>
        <v>1.2111718536</v>
      </c>
      <c r="F128">
        <f t="shared" si="1"/>
        <v>0</v>
      </c>
    </row>
    <row r="129" spans="1:6" x14ac:dyDescent="0.3">
      <c r="A129" t="str">
        <f>'Insert Daily Performance'!ED$1</f>
        <v>2023-07-05</v>
      </c>
      <c r="B129">
        <f>'Insert Daily Performance'!ED$69</f>
        <v>1204057.8276</v>
      </c>
      <c r="C129">
        <f>'Insert Daily Performance'!ED$70</f>
        <v>4339.7850000001599</v>
      </c>
      <c r="D129">
        <f>'Insert Daily Performance'!ED$71</f>
        <v>1000000</v>
      </c>
      <c r="E129">
        <f>'Insert Daily Performance'!ED$72</f>
        <v>1.2040578276</v>
      </c>
      <c r="F129">
        <f t="shared" si="1"/>
        <v>0</v>
      </c>
    </row>
    <row r="130" spans="1:6" x14ac:dyDescent="0.3">
      <c r="A130" t="str">
        <f>'Insert Daily Performance'!EE$1</f>
        <v>2023-07-06</v>
      </c>
      <c r="B130">
        <f>'Insert Daily Performance'!EE$69</f>
        <v>1194023.2319</v>
      </c>
      <c r="C130">
        <f>'Insert Daily Performance'!EE$70</f>
        <v>4339.7850000001599</v>
      </c>
      <c r="D130">
        <f>'Insert Daily Performance'!EE$71</f>
        <v>1000000</v>
      </c>
      <c r="E130">
        <f>'Insert Daily Performance'!EE$72</f>
        <v>1.1940232318999999</v>
      </c>
      <c r="F130">
        <f t="shared" si="1"/>
        <v>0</v>
      </c>
    </row>
    <row r="131" spans="1:6" x14ac:dyDescent="0.3">
      <c r="A131" s="47" t="str">
        <f>'Insert Daily Performance'!EF$1</f>
        <v>2023-07-07</v>
      </c>
      <c r="B131" s="47">
        <f>'Insert Daily Performance'!EF$69</f>
        <v>1191833.1228</v>
      </c>
      <c r="C131" s="47">
        <f>'Insert Daily Performance'!EF$70</f>
        <v>4339.7850000001599</v>
      </c>
      <c r="D131" s="47">
        <f>'Insert Daily Performance'!EF$71</f>
        <v>1000000</v>
      </c>
      <c r="E131" s="47">
        <f>'Insert Daily Performance'!EF$72</f>
        <v>1.1918331228000001</v>
      </c>
      <c r="F131" s="47">
        <f t="shared" si="1"/>
        <v>0</v>
      </c>
    </row>
    <row r="132" spans="1:6" x14ac:dyDescent="0.3">
      <c r="A132" t="str">
        <f>'Insert Daily Performance'!EG$1</f>
        <v>2023-07-10</v>
      </c>
      <c r="B132">
        <f>'Insert Daily Performance'!EG$69</f>
        <v>1200304.1534</v>
      </c>
      <c r="C132">
        <f>'Insert Daily Performance'!EG$70</f>
        <v>4339.7850000001599</v>
      </c>
      <c r="D132">
        <f>'Insert Daily Performance'!EG$71</f>
        <v>1000000</v>
      </c>
      <c r="E132">
        <f>'Insert Daily Performance'!EG$72</f>
        <v>1.200304153400001</v>
      </c>
      <c r="F132">
        <f t="shared" ref="F132:F195" si="2">IF(E132=E131,1,0)</f>
        <v>0</v>
      </c>
    </row>
    <row r="133" spans="1:6" x14ac:dyDescent="0.3">
      <c r="A133" t="str">
        <f>'Insert Daily Performance'!EH$1</f>
        <v>2023-07-11</v>
      </c>
      <c r="B133">
        <f>'Insert Daily Performance'!EH$69</f>
        <v>1206227.5933000001</v>
      </c>
      <c r="C133">
        <f>'Insert Daily Performance'!EH$70</f>
        <v>4339.7850000001599</v>
      </c>
      <c r="D133">
        <f>'Insert Daily Performance'!EH$71</f>
        <v>1000000</v>
      </c>
      <c r="E133">
        <f>'Insert Daily Performance'!EH$72</f>
        <v>1.2062275933</v>
      </c>
      <c r="F133">
        <f t="shared" si="2"/>
        <v>0</v>
      </c>
    </row>
    <row r="134" spans="1:6" x14ac:dyDescent="0.3">
      <c r="A134" t="str">
        <f>'Insert Daily Performance'!EI$1</f>
        <v>2023-07-12</v>
      </c>
      <c r="B134">
        <f>'Insert Daily Performance'!EI$69</f>
        <v>1217630.1225000001</v>
      </c>
      <c r="C134">
        <f>'Insert Daily Performance'!EI$70</f>
        <v>-28603.824999999841</v>
      </c>
      <c r="D134">
        <f>'Insert Daily Performance'!EI$71</f>
        <v>1000000</v>
      </c>
      <c r="E134">
        <f>'Insert Daily Performance'!EI$72</f>
        <v>1.2176301224999999</v>
      </c>
      <c r="F134">
        <f t="shared" si="2"/>
        <v>0</v>
      </c>
    </row>
    <row r="135" spans="1:6" x14ac:dyDescent="0.3">
      <c r="A135" t="str">
        <f>'Insert Daily Performance'!EJ$1</f>
        <v>2023-07-13</v>
      </c>
      <c r="B135">
        <f>'Insert Daily Performance'!EJ$69</f>
        <v>1234781.4572000001</v>
      </c>
      <c r="C135">
        <f>'Insert Daily Performance'!EJ$70</f>
        <v>-12897.22499999984</v>
      </c>
      <c r="D135">
        <f>'Insert Daily Performance'!EJ$71</f>
        <v>1000000</v>
      </c>
      <c r="E135">
        <f>'Insert Daily Performance'!EJ$72</f>
        <v>1.2347814572</v>
      </c>
      <c r="F135">
        <f t="shared" si="2"/>
        <v>0</v>
      </c>
    </row>
    <row r="136" spans="1:6" x14ac:dyDescent="0.3">
      <c r="A136" t="str">
        <f>'Insert Daily Performance'!EK$1</f>
        <v>2023-07-14</v>
      </c>
      <c r="B136">
        <f>'Insert Daily Performance'!EK$69</f>
        <v>1236008.8733999999</v>
      </c>
      <c r="C136">
        <f>'Insert Daily Performance'!EK$70</f>
        <v>-12897.22499999984</v>
      </c>
      <c r="D136">
        <f>'Insert Daily Performance'!EK$71</f>
        <v>1000000</v>
      </c>
      <c r="E136">
        <f>'Insert Daily Performance'!EK$72</f>
        <v>1.2360088734000001</v>
      </c>
      <c r="F136">
        <f t="shared" si="2"/>
        <v>0</v>
      </c>
    </row>
    <row r="137" spans="1:6" x14ac:dyDescent="0.3">
      <c r="A137" t="str">
        <f>'Insert Daily Performance'!EL$1</f>
        <v>2023-07-17</v>
      </c>
      <c r="B137">
        <f>'Insert Daily Performance'!EL$69</f>
        <v>1245903.4450999999</v>
      </c>
      <c r="C137">
        <f>'Insert Daily Performance'!EL$70</f>
        <v>-12897.22499999984</v>
      </c>
      <c r="D137">
        <f>'Insert Daily Performance'!EL$71</f>
        <v>1000000</v>
      </c>
      <c r="E137">
        <f>'Insert Daily Performance'!EL$72</f>
        <v>1.2459034451</v>
      </c>
      <c r="F137">
        <f t="shared" si="2"/>
        <v>0</v>
      </c>
    </row>
    <row r="138" spans="1:6" x14ac:dyDescent="0.3">
      <c r="A138" t="str">
        <f>'Insert Daily Performance'!EM$1</f>
        <v>2023-07-18</v>
      </c>
      <c r="B138">
        <f>'Insert Daily Performance'!EM$69</f>
        <v>1254953.1958999999</v>
      </c>
      <c r="C138">
        <f>'Insert Daily Performance'!EM$70</f>
        <v>-12897.22499999984</v>
      </c>
      <c r="D138">
        <f>'Insert Daily Performance'!EM$71</f>
        <v>1000000</v>
      </c>
      <c r="E138">
        <f>'Insert Daily Performance'!EM$72</f>
        <v>1.2549531959</v>
      </c>
      <c r="F138">
        <f t="shared" si="2"/>
        <v>0</v>
      </c>
    </row>
    <row r="139" spans="1:6" x14ac:dyDescent="0.3">
      <c r="A139" t="str">
        <f>'Insert Daily Performance'!EN$1</f>
        <v>2023-07-19</v>
      </c>
      <c r="B139">
        <f>'Insert Daily Performance'!EN$69</f>
        <v>1252986.6188000001</v>
      </c>
      <c r="C139">
        <f>'Insert Daily Performance'!EN$70</f>
        <v>-12897.22499999984</v>
      </c>
      <c r="D139">
        <f>'Insert Daily Performance'!EN$71</f>
        <v>1000000</v>
      </c>
      <c r="E139">
        <f>'Insert Daily Performance'!EN$72</f>
        <v>1.2529866188000001</v>
      </c>
      <c r="F139">
        <f t="shared" si="2"/>
        <v>0</v>
      </c>
    </row>
    <row r="140" spans="1:6" x14ac:dyDescent="0.3">
      <c r="A140" t="str">
        <f>'Insert Daily Performance'!EO$1</f>
        <v>2023-07-20</v>
      </c>
      <c r="B140">
        <f>'Insert Daily Performance'!EO$69</f>
        <v>1236774.6102</v>
      </c>
      <c r="C140">
        <f>'Insert Daily Performance'!EO$70</f>
        <v>-12897.22499999984</v>
      </c>
      <c r="D140">
        <f>'Insert Daily Performance'!EO$71</f>
        <v>1000000</v>
      </c>
      <c r="E140">
        <f>'Insert Daily Performance'!EO$72</f>
        <v>1.2367746101999999</v>
      </c>
      <c r="F140">
        <f t="shared" si="2"/>
        <v>0</v>
      </c>
    </row>
    <row r="141" spans="1:6" x14ac:dyDescent="0.3">
      <c r="A141" t="str">
        <f>'Insert Daily Performance'!EP$1</f>
        <v>2023-07-21</v>
      </c>
      <c r="B141">
        <f>'Insert Daily Performance'!EP$69</f>
        <v>1234407.2890999999</v>
      </c>
      <c r="C141">
        <f>'Insert Daily Performance'!EP$70</f>
        <v>-12897.22499999984</v>
      </c>
      <c r="D141">
        <f>'Insert Daily Performance'!EP$71</f>
        <v>1000000</v>
      </c>
      <c r="E141">
        <f>'Insert Daily Performance'!EP$72</f>
        <v>1.2344072891</v>
      </c>
      <c r="F141">
        <f t="shared" si="2"/>
        <v>0</v>
      </c>
    </row>
    <row r="142" spans="1:6" x14ac:dyDescent="0.3">
      <c r="A142" t="str">
        <f>'Insert Daily Performance'!EQ$1</f>
        <v>2023-07-24</v>
      </c>
      <c r="B142">
        <f>'Insert Daily Performance'!EQ$69</f>
        <v>1235184.7346000001</v>
      </c>
      <c r="C142">
        <f>'Insert Daily Performance'!EQ$70</f>
        <v>-12897.22499999984</v>
      </c>
      <c r="D142">
        <f>'Insert Daily Performance'!EQ$71</f>
        <v>1000000</v>
      </c>
      <c r="E142">
        <f>'Insert Daily Performance'!EQ$72</f>
        <v>1.2351847346</v>
      </c>
      <c r="F142">
        <f t="shared" si="2"/>
        <v>0</v>
      </c>
    </row>
    <row r="143" spans="1:6" x14ac:dyDescent="0.3">
      <c r="A143" t="str">
        <f>'Insert Daily Performance'!ER$1</f>
        <v>2023-07-25</v>
      </c>
      <c r="B143">
        <f>'Insert Daily Performance'!ER$69</f>
        <v>1246525.0582999999</v>
      </c>
      <c r="C143">
        <f>'Insert Daily Performance'!ER$70</f>
        <v>-12897.22499999984</v>
      </c>
      <c r="D143">
        <f>'Insert Daily Performance'!ER$71</f>
        <v>1000000</v>
      </c>
      <c r="E143">
        <f>'Insert Daily Performance'!ER$72</f>
        <v>1.2465250583</v>
      </c>
      <c r="F143">
        <f t="shared" si="2"/>
        <v>0</v>
      </c>
    </row>
    <row r="144" spans="1:6" x14ac:dyDescent="0.3">
      <c r="A144" t="str">
        <f>'Insert Daily Performance'!ES$1</f>
        <v>2023-07-26</v>
      </c>
      <c r="B144">
        <f>'Insert Daily Performance'!ES$69</f>
        <v>1241865.9843000011</v>
      </c>
      <c r="C144">
        <f>'Insert Daily Performance'!ES$70</f>
        <v>-12897.22499999984</v>
      </c>
      <c r="D144">
        <f>'Insert Daily Performance'!ES$71</f>
        <v>1000000</v>
      </c>
      <c r="E144">
        <f>'Insert Daily Performance'!ES$72</f>
        <v>1.2418659843000011</v>
      </c>
      <c r="F144">
        <f t="shared" si="2"/>
        <v>0</v>
      </c>
    </row>
    <row r="145" spans="1:6" x14ac:dyDescent="0.3">
      <c r="A145" t="str">
        <f>'Insert Daily Performance'!ET$1</f>
        <v>2023-07-27</v>
      </c>
      <c r="B145">
        <f>'Insert Daily Performance'!ET$69</f>
        <v>1235027.5190000001</v>
      </c>
      <c r="C145">
        <f>'Insert Daily Performance'!ET$70</f>
        <v>-5190.1449999999531</v>
      </c>
      <c r="D145">
        <f>'Insert Daily Performance'!ET$71</f>
        <v>1000000</v>
      </c>
      <c r="E145">
        <f>'Insert Daily Performance'!ET$72</f>
        <v>1.235027519</v>
      </c>
      <c r="F145">
        <f t="shared" si="2"/>
        <v>0</v>
      </c>
    </row>
    <row r="146" spans="1:6" x14ac:dyDescent="0.3">
      <c r="A146" t="str">
        <f>'Insert Daily Performance'!EU$1</f>
        <v>2023-07-28</v>
      </c>
      <c r="B146">
        <f>'Insert Daily Performance'!EU$69</f>
        <v>1251660.4983999999</v>
      </c>
      <c r="C146">
        <f>'Insert Daily Performance'!EU$70</f>
        <v>-5190.1449999999531</v>
      </c>
      <c r="D146">
        <f>'Insert Daily Performance'!EU$71</f>
        <v>1000000</v>
      </c>
      <c r="E146">
        <f>'Insert Daily Performance'!EU$72</f>
        <v>1.2516604983999999</v>
      </c>
      <c r="F146">
        <f t="shared" si="2"/>
        <v>0</v>
      </c>
    </row>
    <row r="147" spans="1:6" x14ac:dyDescent="0.3">
      <c r="A147" t="str">
        <f>'Insert Daily Performance'!EV$1</f>
        <v>2023-07-31</v>
      </c>
      <c r="B147">
        <f>'Insert Daily Performance'!EV$69</f>
        <v>1256788.9916999999</v>
      </c>
      <c r="C147">
        <f>'Insert Daily Performance'!EV$70</f>
        <v>-5190.1449999999531</v>
      </c>
      <c r="D147">
        <f>'Insert Daily Performance'!EV$71</f>
        <v>1000000</v>
      </c>
      <c r="E147">
        <f>'Insert Daily Performance'!EV$72</f>
        <v>1.2567889916999999</v>
      </c>
      <c r="F147">
        <f t="shared" si="2"/>
        <v>0</v>
      </c>
    </row>
    <row r="148" spans="1:6" x14ac:dyDescent="0.3">
      <c r="A148" t="str">
        <f>'Insert Daily Performance'!EW$1</f>
        <v>2023-08-01</v>
      </c>
      <c r="B148">
        <f>'Insert Daily Performance'!EW$69</f>
        <v>1254729.2002999999</v>
      </c>
      <c r="C148">
        <f>'Insert Daily Performance'!EW$70</f>
        <v>-5190.1449999999531</v>
      </c>
      <c r="D148">
        <f>'Insert Daily Performance'!EW$71</f>
        <v>1000000</v>
      </c>
      <c r="E148">
        <f>'Insert Daily Performance'!EW$72</f>
        <v>1.2547292002999999</v>
      </c>
      <c r="F148">
        <f t="shared" si="2"/>
        <v>0</v>
      </c>
    </row>
    <row r="149" spans="1:6" x14ac:dyDescent="0.3">
      <c r="A149" t="str">
        <f>'Insert Daily Performance'!EX$1</f>
        <v>2023-08-02</v>
      </c>
      <c r="B149">
        <f>'Insert Daily Performance'!EX$69</f>
        <v>1227448.1544999999</v>
      </c>
      <c r="C149">
        <f>'Insert Daily Performance'!EX$70</f>
        <v>-5190.1449999999531</v>
      </c>
      <c r="D149">
        <f>'Insert Daily Performance'!EX$71</f>
        <v>1000000</v>
      </c>
      <c r="E149">
        <f>'Insert Daily Performance'!EX$72</f>
        <v>1.2274481545</v>
      </c>
      <c r="F149">
        <f t="shared" si="2"/>
        <v>0</v>
      </c>
    </row>
    <row r="150" spans="1:6" x14ac:dyDescent="0.3">
      <c r="A150" t="str">
        <f>'Insert Daily Performance'!EY$1</f>
        <v>2023-08-03</v>
      </c>
      <c r="B150">
        <f>'Insert Daily Performance'!EY$69</f>
        <v>1226158.8840000001</v>
      </c>
      <c r="C150">
        <f>'Insert Daily Performance'!EY$70</f>
        <v>-5190.1449999999531</v>
      </c>
      <c r="D150">
        <f>'Insert Daily Performance'!EY$71</f>
        <v>1000000</v>
      </c>
      <c r="E150">
        <f>'Insert Daily Performance'!EY$72</f>
        <v>1.2261588839999999</v>
      </c>
      <c r="F150">
        <f t="shared" si="2"/>
        <v>0</v>
      </c>
    </row>
    <row r="151" spans="1:6" x14ac:dyDescent="0.3">
      <c r="A151" t="str">
        <f>'Insert Daily Performance'!EZ$1</f>
        <v>2023-08-04</v>
      </c>
      <c r="B151">
        <f>'Insert Daily Performance'!EZ$69</f>
        <v>1226605.7420000001</v>
      </c>
      <c r="C151">
        <f>'Insert Daily Performance'!EZ$70</f>
        <v>-5190.1449999999531</v>
      </c>
      <c r="D151">
        <f>'Insert Daily Performance'!EZ$71</f>
        <v>1000000</v>
      </c>
      <c r="E151">
        <f>'Insert Daily Performance'!EZ$72</f>
        <v>1.2266057420000001</v>
      </c>
      <c r="F151">
        <f t="shared" si="2"/>
        <v>0</v>
      </c>
    </row>
    <row r="152" spans="1:6" x14ac:dyDescent="0.3">
      <c r="A152" t="str">
        <f>'Insert Daily Performance'!FA$1</f>
        <v>2023-08-07</v>
      </c>
      <c r="B152">
        <f>'Insert Daily Performance'!FA$69</f>
        <v>1243191.426</v>
      </c>
      <c r="C152">
        <f>'Insert Daily Performance'!FA$70</f>
        <v>-5190.1449999999531</v>
      </c>
      <c r="D152">
        <f>'Insert Daily Performance'!FA$71</f>
        <v>1000000</v>
      </c>
      <c r="E152">
        <f>'Insert Daily Performance'!FA$72</f>
        <v>1.243191425999999</v>
      </c>
      <c r="F152">
        <f t="shared" si="2"/>
        <v>0</v>
      </c>
    </row>
    <row r="153" spans="1:6" x14ac:dyDescent="0.3">
      <c r="A153" t="str">
        <f>'Insert Daily Performance'!FB$1</f>
        <v>2023-08-08</v>
      </c>
      <c r="B153">
        <f>'Insert Daily Performance'!FB$69</f>
        <v>1239287.9889</v>
      </c>
      <c r="C153">
        <f>'Insert Daily Performance'!FB$70</f>
        <v>-5190.1449999999531</v>
      </c>
      <c r="D153">
        <f>'Insert Daily Performance'!FB$71</f>
        <v>1000000</v>
      </c>
      <c r="E153">
        <f>'Insert Daily Performance'!FB$72</f>
        <v>1.2392879888999999</v>
      </c>
      <c r="F153">
        <f t="shared" si="2"/>
        <v>0</v>
      </c>
    </row>
    <row r="154" spans="1:6" x14ac:dyDescent="0.3">
      <c r="A154" t="str">
        <f>'Insert Daily Performance'!FC$1</f>
        <v>2023-08-09</v>
      </c>
      <c r="B154">
        <f>'Insert Daily Performance'!FC$69</f>
        <v>1226534.8743</v>
      </c>
      <c r="C154">
        <f>'Insert Daily Performance'!FC$70</f>
        <v>-5190.1449999999531</v>
      </c>
      <c r="D154">
        <f>'Insert Daily Performance'!FC$71</f>
        <v>1000000</v>
      </c>
      <c r="E154">
        <f>'Insert Daily Performance'!FC$72</f>
        <v>1.2265348743</v>
      </c>
      <c r="F154">
        <f t="shared" si="2"/>
        <v>0</v>
      </c>
    </row>
    <row r="155" spans="1:6" x14ac:dyDescent="0.3">
      <c r="A155" t="str">
        <f>'Insert Daily Performance'!FD$1</f>
        <v>2023-08-10</v>
      </c>
      <c r="B155">
        <f>'Insert Daily Performance'!FD$69</f>
        <v>1227238.2671000001</v>
      </c>
      <c r="C155">
        <f>'Insert Daily Performance'!FD$70</f>
        <v>-5190.1449999999531</v>
      </c>
      <c r="D155">
        <f>'Insert Daily Performance'!FD$71</f>
        <v>1000000</v>
      </c>
      <c r="E155">
        <f>'Insert Daily Performance'!FD$72</f>
        <v>1.2272382670999999</v>
      </c>
      <c r="F155">
        <f t="shared" si="2"/>
        <v>0</v>
      </c>
    </row>
    <row r="156" spans="1:6" x14ac:dyDescent="0.3">
      <c r="A156" t="str">
        <f>'Insert Daily Performance'!FE$1</f>
        <v>2023-08-11</v>
      </c>
      <c r="B156">
        <f>'Insert Daily Performance'!FE$69</f>
        <v>1220856.3633000001</v>
      </c>
      <c r="C156">
        <f>'Insert Daily Performance'!FE$70</f>
        <v>-5190.1449999999531</v>
      </c>
      <c r="D156">
        <f>'Insert Daily Performance'!FE$71</f>
        <v>1000000</v>
      </c>
      <c r="E156">
        <f>'Insert Daily Performance'!FE$72</f>
        <v>1.2208563633</v>
      </c>
      <c r="F156">
        <f t="shared" si="2"/>
        <v>0</v>
      </c>
    </row>
    <row r="157" spans="1:6" x14ac:dyDescent="0.3">
      <c r="A157" t="str">
        <f>'Insert Daily Performance'!FF$1</f>
        <v>2023-08-14</v>
      </c>
      <c r="B157">
        <f>'Insert Daily Performance'!FF$69</f>
        <v>1238208.1998999999</v>
      </c>
      <c r="C157">
        <f>'Insert Daily Performance'!FF$70</f>
        <v>-5190.1449999999531</v>
      </c>
      <c r="D157">
        <f>'Insert Daily Performance'!FF$71</f>
        <v>1000000</v>
      </c>
      <c r="E157">
        <f>'Insert Daily Performance'!FF$72</f>
        <v>1.2382081999000001</v>
      </c>
      <c r="F157">
        <f t="shared" si="2"/>
        <v>0</v>
      </c>
    </row>
    <row r="158" spans="1:6" x14ac:dyDescent="0.3">
      <c r="A158" t="str">
        <f>'Insert Daily Performance'!FG$1</f>
        <v>2023-08-15</v>
      </c>
      <c r="B158">
        <f>'Insert Daily Performance'!FG$69</f>
        <v>1227028.9632000001</v>
      </c>
      <c r="C158">
        <f>'Insert Daily Performance'!FG$70</f>
        <v>-5190.1449999999531</v>
      </c>
      <c r="D158">
        <f>'Insert Daily Performance'!FG$71</f>
        <v>1000000</v>
      </c>
      <c r="E158">
        <f>'Insert Daily Performance'!FG$72</f>
        <v>1.2270289632</v>
      </c>
      <c r="F158">
        <f t="shared" si="2"/>
        <v>0</v>
      </c>
    </row>
    <row r="159" spans="1:6" x14ac:dyDescent="0.3">
      <c r="A159" t="str">
        <f>'Insert Daily Performance'!FH$1</f>
        <v>2023-08-16</v>
      </c>
      <c r="B159">
        <f>'Insert Daily Performance'!FH$69</f>
        <v>1214857.385</v>
      </c>
      <c r="C159">
        <f>'Insert Daily Performance'!FH$70</f>
        <v>-5190.1449999999531</v>
      </c>
      <c r="D159">
        <f>'Insert Daily Performance'!FH$71</f>
        <v>1000000</v>
      </c>
      <c r="E159">
        <f>'Insert Daily Performance'!FH$72</f>
        <v>1.214857385</v>
      </c>
      <c r="F159">
        <f t="shared" si="2"/>
        <v>0</v>
      </c>
    </row>
    <row r="160" spans="1:6" x14ac:dyDescent="0.3">
      <c r="A160" t="str">
        <f>'Insert Daily Performance'!FI$1</f>
        <v>2023-08-17</v>
      </c>
      <c r="B160">
        <f>'Insert Daily Performance'!FI$69</f>
        <v>1203193.5728</v>
      </c>
      <c r="C160">
        <f>'Insert Daily Performance'!FI$70</f>
        <v>-5190.1449999999531</v>
      </c>
      <c r="D160">
        <f>'Insert Daily Performance'!FI$71</f>
        <v>1000000</v>
      </c>
      <c r="E160">
        <f>'Insert Daily Performance'!FI$72</f>
        <v>1.2031935728000001</v>
      </c>
      <c r="F160">
        <f t="shared" si="2"/>
        <v>0</v>
      </c>
    </row>
    <row r="161" spans="1:6" x14ac:dyDescent="0.3">
      <c r="A161" t="str">
        <f>'Insert Daily Performance'!FJ$1</f>
        <v>2023-08-18</v>
      </c>
      <c r="B161">
        <f>'Insert Daily Performance'!FJ$69</f>
        <v>1203059.5105000001</v>
      </c>
      <c r="C161">
        <f>'Insert Daily Performance'!FJ$70</f>
        <v>-5190.1449999999531</v>
      </c>
      <c r="D161">
        <f>'Insert Daily Performance'!FJ$71</f>
        <v>1000000</v>
      </c>
      <c r="E161">
        <f>'Insert Daily Performance'!FJ$72</f>
        <v>1.2030595104999999</v>
      </c>
      <c r="F161">
        <f t="shared" si="2"/>
        <v>0</v>
      </c>
    </row>
    <row r="162" spans="1:6" x14ac:dyDescent="0.3">
      <c r="A162" t="str">
        <f>'Insert Daily Performance'!FK$1</f>
        <v>2023-08-21</v>
      </c>
      <c r="B162">
        <f>'Insert Daily Performance'!FK$69</f>
        <v>1217333.5919999999</v>
      </c>
      <c r="C162">
        <f>'Insert Daily Performance'!FK$70</f>
        <v>-5190.1449999999531</v>
      </c>
      <c r="D162">
        <f>'Insert Daily Performance'!FK$71</f>
        <v>1000000</v>
      </c>
      <c r="E162">
        <f>'Insert Daily Performance'!FK$72</f>
        <v>1.2173335919999999</v>
      </c>
      <c r="F162">
        <f t="shared" si="2"/>
        <v>0</v>
      </c>
    </row>
    <row r="163" spans="1:6" x14ac:dyDescent="0.3">
      <c r="A163" t="str">
        <f>'Insert Daily Performance'!FL$1</f>
        <v>2023-08-22</v>
      </c>
      <c r="B163">
        <f>'Insert Daily Performance'!FL$69</f>
        <v>1214516.3313</v>
      </c>
      <c r="C163">
        <f>'Insert Daily Performance'!FL$70</f>
        <v>-5190.1449999999531</v>
      </c>
      <c r="D163">
        <f>'Insert Daily Performance'!FL$71</f>
        <v>1000000</v>
      </c>
      <c r="E163">
        <f>'Insert Daily Performance'!FL$72</f>
        <v>1.2145163313</v>
      </c>
      <c r="F163">
        <f t="shared" si="2"/>
        <v>0</v>
      </c>
    </row>
    <row r="164" spans="1:6" x14ac:dyDescent="0.3">
      <c r="A164" t="str">
        <f>'Insert Daily Performance'!FM$1</f>
        <v>2023-08-23</v>
      </c>
      <c r="B164">
        <f>'Insert Daily Performance'!FM$69</f>
        <v>1234349.7726</v>
      </c>
      <c r="C164">
        <f>'Insert Daily Performance'!FM$70</f>
        <v>-5190.1449999999531</v>
      </c>
      <c r="D164">
        <f>'Insert Daily Performance'!FM$71</f>
        <v>1000000</v>
      </c>
      <c r="E164">
        <f>'Insert Daily Performance'!FM$72</f>
        <v>1.2343497725999999</v>
      </c>
      <c r="F164">
        <f t="shared" si="2"/>
        <v>0</v>
      </c>
    </row>
    <row r="165" spans="1:6" x14ac:dyDescent="0.3">
      <c r="A165" t="str">
        <f>'Insert Daily Performance'!FN$1</f>
        <v>2023-08-24</v>
      </c>
      <c r="B165">
        <f>'Insert Daily Performance'!FN$69</f>
        <v>1211214.4929</v>
      </c>
      <c r="C165">
        <f>'Insert Daily Performance'!FN$70</f>
        <v>-5190.1449999999531</v>
      </c>
      <c r="D165">
        <f>'Insert Daily Performance'!FN$71</f>
        <v>1000000</v>
      </c>
      <c r="E165">
        <f>'Insert Daily Performance'!FN$72</f>
        <v>1.2112144928999999</v>
      </c>
      <c r="F165">
        <f t="shared" si="2"/>
        <v>0</v>
      </c>
    </row>
    <row r="166" spans="1:6" x14ac:dyDescent="0.3">
      <c r="A166" t="str">
        <f>'Insert Daily Performance'!FO$1</f>
        <v>2023-08-25</v>
      </c>
      <c r="B166">
        <f>'Insert Daily Performance'!FO$69</f>
        <v>1219408.2472000001</v>
      </c>
      <c r="C166">
        <f>'Insert Daily Performance'!FO$70</f>
        <v>-5190.1449999999531</v>
      </c>
      <c r="D166">
        <f>'Insert Daily Performance'!FO$71</f>
        <v>1000000</v>
      </c>
      <c r="E166">
        <f>'Insert Daily Performance'!FO$72</f>
        <v>1.2194082472000001</v>
      </c>
      <c r="F166">
        <f t="shared" si="2"/>
        <v>0</v>
      </c>
    </row>
    <row r="167" spans="1:6" x14ac:dyDescent="0.3">
      <c r="A167" t="str">
        <f>'Insert Daily Performance'!FP$1</f>
        <v>2023-08-28</v>
      </c>
      <c r="B167">
        <f>'Insert Daily Performance'!FP$69</f>
        <v>1228293.2334</v>
      </c>
      <c r="C167">
        <f>'Insert Daily Performance'!FP$70</f>
        <v>-5190.1449999999531</v>
      </c>
      <c r="D167">
        <f>'Insert Daily Performance'!FP$71</f>
        <v>1000000</v>
      </c>
      <c r="E167">
        <f>'Insert Daily Performance'!FP$72</f>
        <v>1.2282932334000001</v>
      </c>
      <c r="F167">
        <f t="shared" si="2"/>
        <v>0</v>
      </c>
    </row>
    <row r="168" spans="1:6" x14ac:dyDescent="0.3">
      <c r="A168" t="str">
        <f>'Insert Daily Performance'!FQ$1</f>
        <v>2023-08-29</v>
      </c>
      <c r="B168">
        <f>'Insert Daily Performance'!FQ$69</f>
        <v>1249747.7959</v>
      </c>
      <c r="C168">
        <f>'Insert Daily Performance'!FQ$70</f>
        <v>-5190.1449999999531</v>
      </c>
      <c r="D168">
        <f>'Insert Daily Performance'!FQ$71</f>
        <v>1000000</v>
      </c>
      <c r="E168">
        <f>'Insert Daily Performance'!FQ$72</f>
        <v>1.2497477959000001</v>
      </c>
      <c r="F168">
        <f t="shared" si="2"/>
        <v>0</v>
      </c>
    </row>
    <row r="169" spans="1:6" x14ac:dyDescent="0.3">
      <c r="A169" t="str">
        <f>'Insert Daily Performance'!FR$1</f>
        <v>2023-08-30</v>
      </c>
      <c r="B169">
        <f>'Insert Daily Performance'!FR$69</f>
        <v>1256424.4964000001</v>
      </c>
      <c r="C169">
        <f>'Insert Daily Performance'!FR$70</f>
        <v>-5190.1449999999531</v>
      </c>
      <c r="D169">
        <f>'Insert Daily Performance'!FR$71</f>
        <v>1000000</v>
      </c>
      <c r="E169">
        <f>'Insert Daily Performance'!FR$72</f>
        <v>1.2564244964</v>
      </c>
      <c r="F169">
        <f t="shared" si="2"/>
        <v>0</v>
      </c>
    </row>
    <row r="170" spans="1:6" x14ac:dyDescent="0.3">
      <c r="A170" t="str">
        <f>'Insert Daily Performance'!FS$1</f>
        <v>2023-08-31</v>
      </c>
      <c r="B170">
        <f>'Insert Daily Performance'!FS$69</f>
        <v>1258039.9526</v>
      </c>
      <c r="C170">
        <f>'Insert Daily Performance'!FS$70</f>
        <v>-5190.1449999999531</v>
      </c>
      <c r="D170">
        <f>'Insert Daily Performance'!FS$71</f>
        <v>1000000</v>
      </c>
      <c r="E170">
        <f>'Insert Daily Performance'!FS$72</f>
        <v>1.2580399525999999</v>
      </c>
      <c r="F170">
        <f t="shared" si="2"/>
        <v>0</v>
      </c>
    </row>
    <row r="171" spans="1:6" x14ac:dyDescent="0.3">
      <c r="A171" t="str">
        <f>'Insert Daily Performance'!FT$1</f>
        <v>2023-09-01</v>
      </c>
      <c r="B171">
        <f>'Insert Daily Performance'!FT$69</f>
        <v>1261014.1481000001</v>
      </c>
      <c r="C171">
        <f>'Insert Daily Performance'!FT$70</f>
        <v>-5190.1449999999531</v>
      </c>
      <c r="D171">
        <f>'Insert Daily Performance'!FT$71</f>
        <v>1000000</v>
      </c>
      <c r="E171">
        <f>'Insert Daily Performance'!FT$72</f>
        <v>1.2610141480999999</v>
      </c>
      <c r="F171">
        <f t="shared" si="2"/>
        <v>0</v>
      </c>
    </row>
    <row r="172" spans="1:6" x14ac:dyDescent="0.3">
      <c r="A172" t="str">
        <f>'Insert Daily Performance'!FU$1</f>
        <v>2023-09-05</v>
      </c>
      <c r="B172">
        <f>'Insert Daily Performance'!FU$69</f>
        <v>1255159.2363</v>
      </c>
      <c r="C172">
        <f>'Insert Daily Performance'!FU$70</f>
        <v>-5190.1449999999531</v>
      </c>
      <c r="D172">
        <f>'Insert Daily Performance'!FU$71</f>
        <v>1000000</v>
      </c>
      <c r="E172">
        <f>'Insert Daily Performance'!FU$72</f>
        <v>1.2551592362999999</v>
      </c>
      <c r="F172">
        <f t="shared" si="2"/>
        <v>0</v>
      </c>
    </row>
    <row r="173" spans="1:6" x14ac:dyDescent="0.3">
      <c r="A173" t="str">
        <f>'Insert Daily Performance'!FV$1</f>
        <v>2023-09-06</v>
      </c>
      <c r="B173">
        <f>'Insert Daily Performance'!FV$69</f>
        <v>1248021.8805</v>
      </c>
      <c r="C173">
        <f>'Insert Daily Performance'!FV$70</f>
        <v>-5190.1449999999531</v>
      </c>
      <c r="D173">
        <f>'Insert Daily Performance'!FV$71</f>
        <v>1000000</v>
      </c>
      <c r="E173">
        <f>'Insert Daily Performance'!FV$72</f>
        <v>1.2480218805000001</v>
      </c>
      <c r="F173">
        <f t="shared" si="2"/>
        <v>0</v>
      </c>
    </row>
    <row r="174" spans="1:6" x14ac:dyDescent="0.3">
      <c r="A174" t="str">
        <f>'Insert Daily Performance'!FW$1</f>
        <v>2023-09-07</v>
      </c>
      <c r="B174">
        <f>'Insert Daily Performance'!FW$69</f>
        <v>1242808.1784000001</v>
      </c>
      <c r="C174">
        <f>'Insert Daily Performance'!FW$70</f>
        <v>-5190.1449999999531</v>
      </c>
      <c r="D174">
        <f>'Insert Daily Performance'!FW$71</f>
        <v>1000000</v>
      </c>
      <c r="E174">
        <f>'Insert Daily Performance'!FW$72</f>
        <v>1.2428081784</v>
      </c>
      <c r="F174">
        <f t="shared" si="2"/>
        <v>0</v>
      </c>
    </row>
    <row r="175" spans="1:6" x14ac:dyDescent="0.3">
      <c r="A175" t="str">
        <f>'Insert Daily Performance'!FX$1</f>
        <v>2023-09-08</v>
      </c>
      <c r="B175">
        <f>'Insert Daily Performance'!FX$69</f>
        <v>1245059.3476</v>
      </c>
      <c r="C175">
        <f>'Insert Daily Performance'!FX$70</f>
        <v>-5190.1449999999531</v>
      </c>
      <c r="D175">
        <f>'Insert Daily Performance'!FX$71</f>
        <v>1000000</v>
      </c>
      <c r="E175">
        <f>'Insert Daily Performance'!FX$72</f>
        <v>1.2450593476</v>
      </c>
      <c r="F175">
        <f t="shared" si="2"/>
        <v>0</v>
      </c>
    </row>
    <row r="176" spans="1:6" x14ac:dyDescent="0.3">
      <c r="A176" t="str">
        <f>'Insert Daily Performance'!FY$1</f>
        <v>2023-09-11</v>
      </c>
      <c r="B176">
        <f>'Insert Daily Performance'!FY$69</f>
        <v>1251566.1625999999</v>
      </c>
      <c r="C176">
        <f>'Insert Daily Performance'!FY$70</f>
        <v>-5190.1449999999531</v>
      </c>
      <c r="D176">
        <f>'Insert Daily Performance'!FY$71</f>
        <v>1000000</v>
      </c>
      <c r="E176">
        <f>'Insert Daily Performance'!FY$72</f>
        <v>1.2515661626000001</v>
      </c>
      <c r="F176">
        <f t="shared" si="2"/>
        <v>0</v>
      </c>
    </row>
    <row r="177" spans="1:6" x14ac:dyDescent="0.3">
      <c r="A177" t="str">
        <f>'Insert Daily Performance'!FZ$1</f>
        <v>2023-09-12</v>
      </c>
      <c r="B177">
        <f>'Insert Daily Performance'!FZ$69</f>
        <v>1239126.051</v>
      </c>
      <c r="C177">
        <f>'Insert Daily Performance'!FZ$70</f>
        <v>-5190.1449999999531</v>
      </c>
      <c r="D177">
        <f>'Insert Daily Performance'!FZ$71</f>
        <v>1000000</v>
      </c>
      <c r="E177">
        <f>'Insert Daily Performance'!FZ$72</f>
        <v>1.239126051</v>
      </c>
      <c r="F177">
        <f t="shared" si="2"/>
        <v>0</v>
      </c>
    </row>
    <row r="178" spans="1:6" x14ac:dyDescent="0.3">
      <c r="A178" t="str">
        <f>'Insert Daily Performance'!GA$1</f>
        <v>2023-09-13</v>
      </c>
      <c r="B178">
        <f>'Insert Daily Performance'!GA$69</f>
        <v>1240285.2464999999</v>
      </c>
      <c r="C178">
        <f>'Insert Daily Performance'!GA$70</f>
        <v>-5190.1449999999531</v>
      </c>
      <c r="D178">
        <f>'Insert Daily Performance'!GA$71</f>
        <v>1000000</v>
      </c>
      <c r="E178">
        <f>'Insert Daily Performance'!GA$72</f>
        <v>1.2402852465</v>
      </c>
      <c r="F178">
        <f t="shared" si="2"/>
        <v>0</v>
      </c>
    </row>
    <row r="179" spans="1:6" x14ac:dyDescent="0.3">
      <c r="A179" t="str">
        <f>'Insert Daily Performance'!GB$1</f>
        <v>2023-09-14</v>
      </c>
      <c r="B179">
        <f>'Insert Daily Performance'!GB$69</f>
        <v>1249049.7572999999</v>
      </c>
      <c r="C179">
        <f>'Insert Daily Performance'!GB$70</f>
        <v>-15164.89499999995</v>
      </c>
      <c r="D179">
        <f>'Insert Daily Performance'!GB$71</f>
        <v>1000000</v>
      </c>
      <c r="E179">
        <f>'Insert Daily Performance'!GB$72</f>
        <v>1.2490497572999999</v>
      </c>
      <c r="F179">
        <f t="shared" si="2"/>
        <v>0</v>
      </c>
    </row>
    <row r="180" spans="1:6" x14ac:dyDescent="0.3">
      <c r="A180" t="str">
        <f>'Insert Daily Performance'!GC$1</f>
        <v>2023-09-15</v>
      </c>
      <c r="B180">
        <f>'Insert Daily Performance'!GC$69</f>
        <v>1227852.1902999999</v>
      </c>
      <c r="C180">
        <f>'Insert Daily Performance'!GC$70</f>
        <v>-15164.89499999995</v>
      </c>
      <c r="D180">
        <f>'Insert Daily Performance'!GC$71</f>
        <v>1000000</v>
      </c>
      <c r="E180">
        <f>'Insert Daily Performance'!GC$72</f>
        <v>1.2278521902999999</v>
      </c>
      <c r="F180">
        <f t="shared" si="2"/>
        <v>0</v>
      </c>
    </row>
    <row r="181" spans="1:6" x14ac:dyDescent="0.3">
      <c r="A181" t="str">
        <f>'Insert Daily Performance'!GD$1</f>
        <v>2023-09-18</v>
      </c>
      <c r="B181">
        <f>'Insert Daily Performance'!GD$69</f>
        <v>1231340.0870999999</v>
      </c>
      <c r="C181">
        <f>'Insert Daily Performance'!GD$70</f>
        <v>-15164.89499999995</v>
      </c>
      <c r="D181">
        <f>'Insert Daily Performance'!GD$71</f>
        <v>1000000</v>
      </c>
      <c r="E181">
        <f>'Insert Daily Performance'!GD$72</f>
        <v>1.2313400871</v>
      </c>
      <c r="F181">
        <f t="shared" si="2"/>
        <v>0</v>
      </c>
    </row>
    <row r="182" spans="1:6" x14ac:dyDescent="0.3">
      <c r="A182" s="1" t="str">
        <f>'Insert Daily Performance'!GE$1</f>
        <v>2023-09-19</v>
      </c>
      <c r="B182">
        <f>'Insert Daily Performance'!GE$69</f>
        <v>1225636.0983</v>
      </c>
      <c r="C182">
        <f>'Insert Daily Performance'!GE$70</f>
        <v>-15164.89499999995</v>
      </c>
      <c r="D182">
        <f>'Insert Daily Performance'!GE$71</f>
        <v>1000000</v>
      </c>
      <c r="E182">
        <f>'Insert Daily Performance'!GE$72</f>
        <v>1.2256360983000001</v>
      </c>
      <c r="F182">
        <f t="shared" si="2"/>
        <v>0</v>
      </c>
    </row>
    <row r="183" spans="1:6" x14ac:dyDescent="0.3">
      <c r="A183" t="str">
        <f>'Insert Daily Performance'!GF$1</f>
        <v>2023-09-20</v>
      </c>
      <c r="B183">
        <f>'Insert Daily Performance'!GF$69</f>
        <v>1215387.9679</v>
      </c>
      <c r="C183">
        <f>'Insert Daily Performance'!GF$70</f>
        <v>-15164.89499999995</v>
      </c>
      <c r="D183">
        <f>'Insert Daily Performance'!GF$71</f>
        <v>1000000</v>
      </c>
      <c r="E183">
        <f>'Insert Daily Performance'!GF$72</f>
        <v>1.2153879678999999</v>
      </c>
      <c r="F183">
        <f t="shared" si="2"/>
        <v>0</v>
      </c>
    </row>
    <row r="184" spans="1:6" x14ac:dyDescent="0.3">
      <c r="A184" t="str">
        <f>'Insert Daily Performance'!GG$1</f>
        <v>2023-09-21</v>
      </c>
      <c r="B184">
        <f>'Insert Daily Performance'!GG$69</f>
        <v>1193618.5741999999</v>
      </c>
      <c r="C184">
        <f>'Insert Daily Performance'!GG$70</f>
        <v>-15164.89499999995</v>
      </c>
      <c r="D184">
        <f>'Insert Daily Performance'!GG$71</f>
        <v>1000000</v>
      </c>
      <c r="E184">
        <f>'Insert Daily Performance'!GG$72</f>
        <v>1.1936185742000001</v>
      </c>
      <c r="F184">
        <f t="shared" si="2"/>
        <v>0</v>
      </c>
    </row>
    <row r="185" spans="1:6" x14ac:dyDescent="0.3">
      <c r="A185" t="str">
        <f>'Insert Daily Performance'!GH$1</f>
        <v>2023-09-22</v>
      </c>
      <c r="B185">
        <f>'Insert Daily Performance'!GH$69</f>
        <v>1194573.2483999999</v>
      </c>
      <c r="C185">
        <f>'Insert Daily Performance'!GH$70</f>
        <v>-15164.89499999995</v>
      </c>
      <c r="D185">
        <f>'Insert Daily Performance'!GH$71</f>
        <v>1000000</v>
      </c>
      <c r="E185">
        <f>'Insert Daily Performance'!GH$72</f>
        <v>1.1945732484</v>
      </c>
      <c r="F185">
        <f t="shared" si="2"/>
        <v>0</v>
      </c>
    </row>
    <row r="186" spans="1:6" x14ac:dyDescent="0.3">
      <c r="A186" t="str">
        <f>'Insert Daily Performance'!GI$1</f>
        <v>2023-09-25</v>
      </c>
      <c r="B186">
        <f>'Insert Daily Performance'!GI$69</f>
        <v>1203257.2450999999</v>
      </c>
      <c r="C186">
        <f>'Insert Daily Performance'!GI$70</f>
        <v>-15164.89499999995</v>
      </c>
      <c r="D186">
        <f>'Insert Daily Performance'!GI$71</f>
        <v>1000000</v>
      </c>
      <c r="E186">
        <f>'Insert Daily Performance'!GI$72</f>
        <v>1.2032572451000001</v>
      </c>
      <c r="F186">
        <f t="shared" si="2"/>
        <v>0</v>
      </c>
    </row>
    <row r="187" spans="1:6" x14ac:dyDescent="0.3">
      <c r="A187" t="str">
        <f>'Insert Daily Performance'!GJ$1</f>
        <v>2023-09-26</v>
      </c>
      <c r="B187">
        <f>'Insert Daily Performance'!GJ$69</f>
        <v>1180678.9121000001</v>
      </c>
      <c r="C187">
        <f>'Insert Daily Performance'!GJ$70</f>
        <v>-15164.89499999995</v>
      </c>
      <c r="D187">
        <f>'Insert Daily Performance'!GJ$71</f>
        <v>1000000</v>
      </c>
      <c r="E187">
        <f>'Insert Daily Performance'!GJ$72</f>
        <v>1.1806789121000001</v>
      </c>
      <c r="F187">
        <f t="shared" si="2"/>
        <v>0</v>
      </c>
    </row>
    <row r="188" spans="1:6" x14ac:dyDescent="0.3">
      <c r="A188" t="str">
        <f>'Insert Daily Performance'!GK$1</f>
        <v>2023-09-27</v>
      </c>
      <c r="B188">
        <f>'Insert Daily Performance'!GK$69</f>
        <v>1185867.5593999999</v>
      </c>
      <c r="C188">
        <f>'Insert Daily Performance'!GK$70</f>
        <v>-15164.89499999995</v>
      </c>
      <c r="D188">
        <f>'Insert Daily Performance'!GK$71</f>
        <v>1000000</v>
      </c>
      <c r="E188">
        <f>'Insert Daily Performance'!GK$72</f>
        <v>1.1858675594000001</v>
      </c>
      <c r="F188">
        <f t="shared" si="2"/>
        <v>0</v>
      </c>
    </row>
    <row r="189" spans="1:6" x14ac:dyDescent="0.3">
      <c r="A189" t="str">
        <f>'Insert Daily Performance'!GL$1</f>
        <v>2023-09-28</v>
      </c>
      <c r="B189">
        <f>'Insert Daily Performance'!GL$69</f>
        <v>1198789.7583000001</v>
      </c>
      <c r="C189">
        <f>'Insert Daily Performance'!GL$70</f>
        <v>-15164.89499999995</v>
      </c>
      <c r="D189">
        <f>'Insert Daily Performance'!GL$71</f>
        <v>1000000</v>
      </c>
      <c r="E189">
        <f>'Insert Daily Performance'!GL$72</f>
        <v>1.1987897583</v>
      </c>
      <c r="F189">
        <f t="shared" si="2"/>
        <v>0</v>
      </c>
    </row>
    <row r="190" spans="1:6" x14ac:dyDescent="0.3">
      <c r="A190" t="str">
        <f>'Insert Daily Performance'!GM$1</f>
        <v>2023-09-29</v>
      </c>
      <c r="B190">
        <f>'Insert Daily Performance'!GM$69</f>
        <v>1199398.1909</v>
      </c>
      <c r="C190">
        <f>'Insert Daily Performance'!GM$70</f>
        <v>-30747.944999999982</v>
      </c>
      <c r="D190">
        <f>'Insert Daily Performance'!GM$71</f>
        <v>1000000</v>
      </c>
      <c r="E190">
        <f>'Insert Daily Performance'!GM$72</f>
        <v>1.1993981909</v>
      </c>
      <c r="F190">
        <f t="shared" si="2"/>
        <v>0</v>
      </c>
    </row>
    <row r="191" spans="1:6" x14ac:dyDescent="0.3">
      <c r="A191" t="str">
        <f>'Insert Daily Performance'!GN$1</f>
        <v>2023-10-02</v>
      </c>
      <c r="B191">
        <f>'Insert Daily Performance'!GN$69</f>
        <v>1203188.5758</v>
      </c>
      <c r="C191">
        <f>'Insert Daily Performance'!GN$70</f>
        <v>-15786.145</v>
      </c>
      <c r="D191">
        <f>'Insert Daily Performance'!GN$71</f>
        <v>1000000</v>
      </c>
      <c r="E191">
        <f>'Insert Daily Performance'!GN$72</f>
        <v>1.2031885758</v>
      </c>
      <c r="F191">
        <f t="shared" si="2"/>
        <v>0</v>
      </c>
    </row>
    <row r="192" spans="1:6" x14ac:dyDescent="0.3">
      <c r="A192" t="str">
        <f>'Insert Daily Performance'!GO$1</f>
        <v>2023-10-03</v>
      </c>
      <c r="B192">
        <f>'Insert Daily Performance'!GO$69</f>
        <v>1180407.8739</v>
      </c>
      <c r="C192">
        <f>'Insert Daily Performance'!GO$70</f>
        <v>-15786.145</v>
      </c>
      <c r="D192">
        <f>'Insert Daily Performance'!GO$71</f>
        <v>1000000</v>
      </c>
      <c r="E192">
        <f>'Insert Daily Performance'!GO$72</f>
        <v>1.1804078738999999</v>
      </c>
      <c r="F192">
        <f t="shared" si="2"/>
        <v>0</v>
      </c>
    </row>
    <row r="193" spans="1:6" x14ac:dyDescent="0.3">
      <c r="A193" t="str">
        <f>'Insert Daily Performance'!GP$1</f>
        <v>2023-10-04</v>
      </c>
      <c r="B193">
        <f>'Insert Daily Performance'!GP$69</f>
        <v>1196579.1595999999</v>
      </c>
      <c r="C193">
        <f>'Insert Daily Performance'!GP$70</f>
        <v>-15786.145</v>
      </c>
      <c r="D193">
        <f>'Insert Daily Performance'!GP$71</f>
        <v>1000000</v>
      </c>
      <c r="E193">
        <f>'Insert Daily Performance'!GP$72</f>
        <v>1.1965791595999999</v>
      </c>
      <c r="F193">
        <f t="shared" si="2"/>
        <v>0</v>
      </c>
    </row>
    <row r="194" spans="1:6" x14ac:dyDescent="0.3">
      <c r="A194" t="str">
        <f>'Insert Daily Performance'!GQ$1</f>
        <v>2023-10-05</v>
      </c>
      <c r="B194">
        <f>'Insert Daily Performance'!GQ$69</f>
        <v>1196378.1083</v>
      </c>
      <c r="C194">
        <f>'Insert Daily Performance'!GQ$70</f>
        <v>-15786.145</v>
      </c>
      <c r="D194">
        <f>'Insert Daily Performance'!GQ$71</f>
        <v>1000000</v>
      </c>
      <c r="E194">
        <f>'Insert Daily Performance'!GQ$72</f>
        <v>1.1963781083</v>
      </c>
      <c r="F194">
        <f t="shared" si="2"/>
        <v>0</v>
      </c>
    </row>
    <row r="195" spans="1:6" x14ac:dyDescent="0.3">
      <c r="A195" t="str">
        <f>'Insert Daily Performance'!GR$1</f>
        <v>2023-10-06</v>
      </c>
      <c r="B195">
        <f>'Insert Daily Performance'!GR$69</f>
        <v>1210931.351</v>
      </c>
      <c r="C195">
        <f>'Insert Daily Performance'!GR$70</f>
        <v>-15786.145</v>
      </c>
      <c r="D195">
        <f>'Insert Daily Performance'!GR$71</f>
        <v>1000000</v>
      </c>
      <c r="E195">
        <f>'Insert Daily Performance'!GR$72</f>
        <v>1.2109313509999999</v>
      </c>
      <c r="F195">
        <f t="shared" si="2"/>
        <v>0</v>
      </c>
    </row>
    <row r="196" spans="1:6" x14ac:dyDescent="0.3">
      <c r="A196" t="str">
        <f>'Insert Daily Performance'!GS$1</f>
        <v>2023-10-09</v>
      </c>
      <c r="B196">
        <f>'Insert Daily Performance'!GS$69</f>
        <v>1216231.9177999999</v>
      </c>
      <c r="C196">
        <f>'Insert Daily Performance'!GS$70</f>
        <v>-15786.145</v>
      </c>
      <c r="D196">
        <f>'Insert Daily Performance'!GS$71</f>
        <v>1000000</v>
      </c>
      <c r="E196">
        <f>'Insert Daily Performance'!GS$72</f>
        <v>1.2162319178000001</v>
      </c>
      <c r="F196">
        <f t="shared" ref="F196:F259" si="3">IF(E196=E195,1,0)</f>
        <v>0</v>
      </c>
    </row>
    <row r="197" spans="1:6" x14ac:dyDescent="0.3">
      <c r="A197" t="str">
        <f>'Insert Daily Performance'!GT$1</f>
        <v>2023-10-10</v>
      </c>
      <c r="B197">
        <f>'Insert Daily Performance'!GT$69</f>
        <v>1223972.4171</v>
      </c>
      <c r="C197">
        <f>'Insert Daily Performance'!GT$70</f>
        <v>-15786.145</v>
      </c>
      <c r="D197">
        <f>'Insert Daily Performance'!GT$71</f>
        <v>1000000</v>
      </c>
      <c r="E197">
        <f>'Insert Daily Performance'!GT$72</f>
        <v>1.2239724170999999</v>
      </c>
      <c r="F197">
        <f t="shared" si="3"/>
        <v>0</v>
      </c>
    </row>
    <row r="198" spans="1:6" x14ac:dyDescent="0.3">
      <c r="A198" t="str">
        <f>'Insert Daily Performance'!GU$1</f>
        <v>2023-10-11</v>
      </c>
      <c r="B198">
        <f>'Insert Daily Performance'!GU$69</f>
        <v>1232526.4121000001</v>
      </c>
      <c r="C198">
        <f>'Insert Daily Performance'!GU$70</f>
        <v>-15786.145</v>
      </c>
      <c r="D198">
        <f>'Insert Daily Performance'!GU$71</f>
        <v>1000000</v>
      </c>
      <c r="E198">
        <f>'Insert Daily Performance'!GU$72</f>
        <v>1.2325264120999999</v>
      </c>
      <c r="F198">
        <f t="shared" si="3"/>
        <v>0</v>
      </c>
    </row>
    <row r="199" spans="1:6" x14ac:dyDescent="0.3">
      <c r="A199" t="str">
        <f>'Insert Daily Performance'!GV$1</f>
        <v>2023-10-12</v>
      </c>
      <c r="B199">
        <f>'Insert Daily Performance'!GV$69</f>
        <v>1227190.4261</v>
      </c>
      <c r="C199">
        <f>'Insert Daily Performance'!GV$70</f>
        <v>-15786.145</v>
      </c>
      <c r="D199">
        <f>'Insert Daily Performance'!GV$71</f>
        <v>1000000</v>
      </c>
      <c r="E199">
        <f>'Insert Daily Performance'!GV$72</f>
        <v>1.2271904261</v>
      </c>
      <c r="F199">
        <f t="shared" si="3"/>
        <v>0</v>
      </c>
    </row>
    <row r="200" spans="1:6" x14ac:dyDescent="0.3">
      <c r="A200" t="str">
        <f>'Insert Daily Performance'!GW$1</f>
        <v>2023-10-13</v>
      </c>
      <c r="B200">
        <f>'Insert Daily Performance'!GW$69</f>
        <v>1211362.8022</v>
      </c>
      <c r="C200">
        <f>'Insert Daily Performance'!GW$70</f>
        <v>-15786.145</v>
      </c>
      <c r="D200">
        <f>'Insert Daily Performance'!GW$71</f>
        <v>1000000</v>
      </c>
      <c r="E200">
        <f>'Insert Daily Performance'!GW$72</f>
        <v>1.2113628022</v>
      </c>
      <c r="F200">
        <f t="shared" si="3"/>
        <v>0</v>
      </c>
    </row>
    <row r="201" spans="1:6" x14ac:dyDescent="0.3">
      <c r="A201" t="str">
        <f>'Insert Daily Performance'!GX$1</f>
        <v>2023-10-16</v>
      </c>
      <c r="B201">
        <f>'Insert Daily Performance'!GX$69</f>
        <v>1222037.0863000001</v>
      </c>
      <c r="C201">
        <f>'Insert Daily Performance'!GX$70</f>
        <v>-15786.145</v>
      </c>
      <c r="D201">
        <f>'Insert Daily Performance'!GX$71</f>
        <v>1000000</v>
      </c>
      <c r="E201">
        <f>'Insert Daily Performance'!GX$72</f>
        <v>1.2220370863000001</v>
      </c>
      <c r="F201">
        <f t="shared" si="3"/>
        <v>0</v>
      </c>
    </row>
    <row r="202" spans="1:6" x14ac:dyDescent="0.3">
      <c r="A202" t="str">
        <f>'Insert Daily Performance'!GY$1</f>
        <v>2023-10-17</v>
      </c>
      <c r="B202">
        <f>'Insert Daily Performance'!GY$69</f>
        <v>1220939.0604999999</v>
      </c>
      <c r="C202">
        <f>'Insert Daily Performance'!GY$70</f>
        <v>-16900.54499999998</v>
      </c>
      <c r="D202">
        <f>'Insert Daily Performance'!GY$71</f>
        <v>1000000</v>
      </c>
      <c r="E202">
        <f>'Insert Daily Performance'!GY$72</f>
        <v>1.2209390604999999</v>
      </c>
      <c r="F202">
        <f t="shared" si="3"/>
        <v>0</v>
      </c>
    </row>
    <row r="203" spans="1:6" x14ac:dyDescent="0.3">
      <c r="A203" t="str">
        <f>'Insert Daily Performance'!GZ$1</f>
        <v>2023-10-18</v>
      </c>
      <c r="B203">
        <f>'Insert Daily Performance'!GZ$69</f>
        <v>1198358.5401000001</v>
      </c>
      <c r="C203">
        <f>'Insert Daily Performance'!GZ$70</f>
        <v>-16900.54499999998</v>
      </c>
      <c r="D203">
        <f>'Insert Daily Performance'!GZ$71</f>
        <v>1000000</v>
      </c>
      <c r="E203">
        <f>'Insert Daily Performance'!GZ$72</f>
        <v>1.1983585401000001</v>
      </c>
      <c r="F203">
        <f t="shared" si="3"/>
        <v>0</v>
      </c>
    </row>
    <row r="204" spans="1:6" x14ac:dyDescent="0.3">
      <c r="A204" t="str">
        <f>'Insert Daily Performance'!HA$1</f>
        <v>2023-10-19</v>
      </c>
      <c r="B204">
        <f>'Insert Daily Performance'!HA$69</f>
        <v>1187601.4486</v>
      </c>
      <c r="C204">
        <f>'Insert Daily Performance'!HA$70</f>
        <v>-16900.54499999998</v>
      </c>
      <c r="D204">
        <f>'Insert Daily Performance'!HA$71</f>
        <v>1000000</v>
      </c>
      <c r="E204">
        <f>'Insert Daily Performance'!HA$72</f>
        <v>1.1876014485999999</v>
      </c>
      <c r="F204">
        <f t="shared" si="3"/>
        <v>0</v>
      </c>
    </row>
    <row r="205" spans="1:6" x14ac:dyDescent="0.3">
      <c r="A205" t="str">
        <f>'Insert Daily Performance'!HB$1</f>
        <v>2023-10-20</v>
      </c>
      <c r="B205">
        <f>'Insert Daily Performance'!HB$69</f>
        <v>1172370.1172</v>
      </c>
      <c r="C205">
        <f>'Insert Daily Performance'!HB$70</f>
        <v>-16900.54499999998</v>
      </c>
      <c r="D205">
        <f>'Insert Daily Performance'!HB$71</f>
        <v>1000000</v>
      </c>
      <c r="E205">
        <f>'Insert Daily Performance'!HB$72</f>
        <v>1.1723701172000001</v>
      </c>
      <c r="F205">
        <f t="shared" si="3"/>
        <v>0</v>
      </c>
    </row>
    <row r="206" spans="1:6" x14ac:dyDescent="0.3">
      <c r="A206" t="str">
        <f>'Insert Daily Performance'!HC$1</f>
        <v>2023-10-23</v>
      </c>
      <c r="B206">
        <f>'Insert Daily Performance'!HC$69</f>
        <v>1173781.8288</v>
      </c>
      <c r="C206">
        <f>'Insert Daily Performance'!HC$70</f>
        <v>-16900.54499999998</v>
      </c>
      <c r="D206">
        <f>'Insert Daily Performance'!HC$71</f>
        <v>1000000</v>
      </c>
      <c r="E206">
        <f>'Insert Daily Performance'!HC$72</f>
        <v>1.1737818287999999</v>
      </c>
      <c r="F206">
        <f t="shared" si="3"/>
        <v>0</v>
      </c>
    </row>
    <row r="207" spans="1:6" x14ac:dyDescent="0.3">
      <c r="A207" t="str">
        <f>'Insert Daily Performance'!HD$1</f>
        <v>2023-10-24</v>
      </c>
      <c r="B207">
        <f>'Insert Daily Performance'!HD$69</f>
        <v>1185794.8196</v>
      </c>
      <c r="C207">
        <f>'Insert Daily Performance'!HD$70</f>
        <v>-16900.54499999998</v>
      </c>
      <c r="D207">
        <f>'Insert Daily Performance'!HD$71</f>
        <v>1000000</v>
      </c>
      <c r="E207">
        <f>'Insert Daily Performance'!HD$72</f>
        <v>1.1857948196000001</v>
      </c>
      <c r="F207">
        <f t="shared" si="3"/>
        <v>0</v>
      </c>
    </row>
    <row r="208" spans="1:6" x14ac:dyDescent="0.3">
      <c r="A208" t="str">
        <f>'Insert Daily Performance'!HE$1</f>
        <v>2023-10-25</v>
      </c>
      <c r="B208">
        <f>'Insert Daily Performance'!HE$69</f>
        <v>1160048.925</v>
      </c>
      <c r="C208">
        <f>'Insert Daily Performance'!HE$70</f>
        <v>-16900.54499999998</v>
      </c>
      <c r="D208">
        <f>'Insert Daily Performance'!HE$71</f>
        <v>1000000</v>
      </c>
      <c r="E208">
        <f>'Insert Daily Performance'!HE$72</f>
        <v>1.1600489249999999</v>
      </c>
      <c r="F208">
        <f t="shared" si="3"/>
        <v>0</v>
      </c>
    </row>
    <row r="209" spans="1:6" x14ac:dyDescent="0.3">
      <c r="A209" t="str">
        <f>'Insert Daily Performance'!HF$1</f>
        <v>2023-10-26</v>
      </c>
      <c r="B209">
        <f>'Insert Daily Performance'!HF$69</f>
        <v>1148972.4338</v>
      </c>
      <c r="C209">
        <f>'Insert Daily Performance'!HF$70</f>
        <v>-16900.54499999998</v>
      </c>
      <c r="D209">
        <f>'Insert Daily Performance'!HF$71</f>
        <v>1000000</v>
      </c>
      <c r="E209">
        <f>'Insert Daily Performance'!HF$72</f>
        <v>1.1489724338</v>
      </c>
      <c r="F209">
        <f t="shared" si="3"/>
        <v>0</v>
      </c>
    </row>
    <row r="210" spans="1:6" x14ac:dyDescent="0.3">
      <c r="A210" t="str">
        <f>'Insert Daily Performance'!HG$1</f>
        <v>2023-10-27</v>
      </c>
      <c r="B210">
        <f>'Insert Daily Performance'!HG$69</f>
        <v>1149850.8363999999</v>
      </c>
      <c r="C210">
        <f>'Insert Daily Performance'!HG$70</f>
        <v>-16900.54499999998</v>
      </c>
      <c r="D210">
        <f>'Insert Daily Performance'!HG$71</f>
        <v>1000000</v>
      </c>
      <c r="E210">
        <f>'Insert Daily Performance'!HG$72</f>
        <v>1.1498508364</v>
      </c>
      <c r="F210">
        <f t="shared" si="3"/>
        <v>0</v>
      </c>
    </row>
    <row r="211" spans="1:6" x14ac:dyDescent="0.3">
      <c r="A211" t="str">
        <f>'Insert Daily Performance'!HH$1</f>
        <v>2023-10-30</v>
      </c>
      <c r="B211">
        <f>'Insert Daily Performance'!HH$69</f>
        <v>1166056.8759999999</v>
      </c>
      <c r="C211">
        <f>'Insert Daily Performance'!HH$70</f>
        <v>-16900.54499999998</v>
      </c>
      <c r="D211">
        <f>'Insert Daily Performance'!HH$71</f>
        <v>1000000</v>
      </c>
      <c r="E211">
        <f>'Insert Daily Performance'!HH$72</f>
        <v>1.1660568760000001</v>
      </c>
      <c r="F211">
        <f t="shared" si="3"/>
        <v>0</v>
      </c>
    </row>
    <row r="212" spans="1:6" x14ac:dyDescent="0.3">
      <c r="A212" t="str">
        <f>'Insert Daily Performance'!HI$1</f>
        <v>2023-10-31</v>
      </c>
      <c r="B212">
        <f>'Insert Daily Performance'!HI$69</f>
        <v>1174136.7461000001</v>
      </c>
      <c r="C212">
        <f>'Insert Daily Performance'!HI$70</f>
        <v>-16900.54499999998</v>
      </c>
      <c r="D212">
        <f>'Insert Daily Performance'!HI$71</f>
        <v>1000000</v>
      </c>
      <c r="E212">
        <f>'Insert Daily Performance'!HI$72</f>
        <v>1.1741367461000001</v>
      </c>
      <c r="F212">
        <f t="shared" si="3"/>
        <v>0</v>
      </c>
    </row>
    <row r="213" spans="1:6" x14ac:dyDescent="0.3">
      <c r="A213" t="str">
        <f>'Insert Daily Performance'!HJ$1</f>
        <v>2023-11-01</v>
      </c>
      <c r="B213">
        <f>'Insert Daily Performance'!HJ$69</f>
        <v>1191195.8435</v>
      </c>
      <c r="C213">
        <f>'Insert Daily Performance'!HJ$70</f>
        <v>-16900.54499999998</v>
      </c>
      <c r="D213">
        <f>'Insert Daily Performance'!HJ$71</f>
        <v>1000000</v>
      </c>
      <c r="E213">
        <f>'Insert Daily Performance'!HJ$72</f>
        <v>1.1911958435000001</v>
      </c>
      <c r="F213">
        <f t="shared" si="3"/>
        <v>0</v>
      </c>
    </row>
    <row r="214" spans="1:6" x14ac:dyDescent="0.3">
      <c r="A214" t="str">
        <f>'Insert Daily Performance'!HK$1</f>
        <v>2023-11-02</v>
      </c>
      <c r="B214">
        <f>'Insert Daily Performance'!HK$69</f>
        <v>1211117.1159000001</v>
      </c>
      <c r="C214">
        <f>'Insert Daily Performance'!HK$70</f>
        <v>-16900.54499999998</v>
      </c>
      <c r="D214">
        <f>'Insert Daily Performance'!HK$71</f>
        <v>1000000</v>
      </c>
      <c r="E214">
        <f>'Insert Daily Performance'!HK$72</f>
        <v>1.2111171159</v>
      </c>
      <c r="F214">
        <f t="shared" si="3"/>
        <v>0</v>
      </c>
    </row>
    <row r="215" spans="1:6" x14ac:dyDescent="0.3">
      <c r="A215" t="str">
        <f>'Insert Daily Performance'!HL$1</f>
        <v>2023-11-03</v>
      </c>
      <c r="B215">
        <f>'Insert Daily Performance'!HL$69</f>
        <v>1224708.6827</v>
      </c>
      <c r="C215">
        <f>'Insert Daily Performance'!HL$70</f>
        <v>-16900.54499999998</v>
      </c>
      <c r="D215">
        <f>'Insert Daily Performance'!HL$71</f>
        <v>1000000</v>
      </c>
      <c r="E215">
        <f>'Insert Daily Performance'!HL$72</f>
        <v>1.2247086827</v>
      </c>
      <c r="F215">
        <f t="shared" si="3"/>
        <v>0</v>
      </c>
    </row>
    <row r="216" spans="1:6" x14ac:dyDescent="0.3">
      <c r="A216" t="str">
        <f>'Insert Daily Performance'!HM$1</f>
        <v>2023-11-06</v>
      </c>
      <c r="B216">
        <f>'Insert Daily Performance'!HM$69</f>
        <v>1234518.861</v>
      </c>
      <c r="C216">
        <f>'Insert Daily Performance'!HM$70</f>
        <v>-16900.54499999998</v>
      </c>
      <c r="D216">
        <f>'Insert Daily Performance'!HM$71</f>
        <v>1000000</v>
      </c>
      <c r="E216">
        <f>'Insert Daily Performance'!HM$72</f>
        <v>1.234518861</v>
      </c>
      <c r="F216">
        <f t="shared" si="3"/>
        <v>0</v>
      </c>
    </row>
    <row r="217" spans="1:6" x14ac:dyDescent="0.3">
      <c r="A217" t="str">
        <f>'Insert Daily Performance'!HN$1</f>
        <v>2023-11-07</v>
      </c>
      <c r="B217">
        <f>'Insert Daily Performance'!HN$69</f>
        <v>1240126.2682</v>
      </c>
      <c r="C217">
        <f>'Insert Daily Performance'!HN$70</f>
        <v>-16900.54499999998</v>
      </c>
      <c r="D217">
        <f>'Insert Daily Performance'!HN$71</f>
        <v>1000000</v>
      </c>
      <c r="E217">
        <f>'Insert Daily Performance'!HN$72</f>
        <v>1.2401262682</v>
      </c>
      <c r="F217">
        <f t="shared" si="3"/>
        <v>0</v>
      </c>
    </row>
    <row r="218" spans="1:6" x14ac:dyDescent="0.3">
      <c r="A218" t="str">
        <f>'Insert Daily Performance'!HO$1</f>
        <v>2023-11-08</v>
      </c>
      <c r="B218">
        <f>'Insert Daily Performance'!HO$69</f>
        <v>1249988.3577000001</v>
      </c>
      <c r="C218">
        <f>'Insert Daily Performance'!HO$70</f>
        <v>-16900.54499999998</v>
      </c>
      <c r="D218">
        <f>'Insert Daily Performance'!HO$71</f>
        <v>1000000</v>
      </c>
      <c r="E218">
        <f>'Insert Daily Performance'!HO$72</f>
        <v>1.2499883576999999</v>
      </c>
      <c r="F218">
        <f t="shared" si="3"/>
        <v>0</v>
      </c>
    </row>
    <row r="219" spans="1:6" x14ac:dyDescent="0.3">
      <c r="A219" t="str">
        <f>'Insert Daily Performance'!HP$1</f>
        <v>2023-11-09</v>
      </c>
      <c r="B219">
        <f>'Insert Daily Performance'!HP$69</f>
        <v>1238921.7816000001</v>
      </c>
      <c r="C219">
        <f>'Insert Daily Performance'!HP$70</f>
        <v>-16900.54499999998</v>
      </c>
      <c r="D219">
        <f>'Insert Daily Performance'!HP$71</f>
        <v>1000000</v>
      </c>
      <c r="E219">
        <f>'Insert Daily Performance'!HP$72</f>
        <v>1.2389217816</v>
      </c>
      <c r="F219">
        <f t="shared" si="3"/>
        <v>0</v>
      </c>
    </row>
    <row r="220" spans="1:6" x14ac:dyDescent="0.3">
      <c r="A220" t="str">
        <f>'Insert Daily Performance'!HQ$1</f>
        <v>2023-11-10</v>
      </c>
      <c r="B220">
        <f>'Insert Daily Performance'!HQ$69</f>
        <v>1266632.3994</v>
      </c>
      <c r="C220">
        <f>'Insert Daily Performance'!HQ$70</f>
        <v>-16900.54499999998</v>
      </c>
      <c r="D220">
        <f>'Insert Daily Performance'!HQ$71</f>
        <v>1000000</v>
      </c>
      <c r="E220">
        <f>'Insert Daily Performance'!HQ$72</f>
        <v>1.2666323993999999</v>
      </c>
      <c r="F220">
        <f t="shared" si="3"/>
        <v>0</v>
      </c>
    </row>
    <row r="221" spans="1:6" x14ac:dyDescent="0.3">
      <c r="A221" t="str">
        <f>'Insert Daily Performance'!HR$1</f>
        <v>2023-11-13</v>
      </c>
      <c r="B221">
        <f>'Insert Daily Performance'!HR$69</f>
        <v>1266455.0673</v>
      </c>
      <c r="C221">
        <f>'Insert Daily Performance'!HR$70</f>
        <v>-16900.54499999998</v>
      </c>
      <c r="D221">
        <f>'Insert Daily Performance'!HR$71</f>
        <v>1000000</v>
      </c>
      <c r="E221">
        <f>'Insert Daily Performance'!HR$72</f>
        <v>1.2664550672999999</v>
      </c>
      <c r="F221">
        <f t="shared" si="3"/>
        <v>0</v>
      </c>
    </row>
    <row r="222" spans="1:6" x14ac:dyDescent="0.3">
      <c r="A222" t="str">
        <f>'Insert Daily Performance'!HS$1</f>
        <v>2023-11-14</v>
      </c>
      <c r="B222">
        <f>'Insert Daily Performance'!HS$69</f>
        <v>1289396.7435999999</v>
      </c>
      <c r="C222">
        <f>'Insert Daily Performance'!HS$70</f>
        <v>-16900.54499999998</v>
      </c>
      <c r="D222">
        <f>'Insert Daily Performance'!HS$71</f>
        <v>1000000</v>
      </c>
      <c r="E222">
        <f>'Insert Daily Performance'!HS$72</f>
        <v>1.2893967436</v>
      </c>
      <c r="F222">
        <f t="shared" si="3"/>
        <v>0</v>
      </c>
    </row>
    <row r="223" spans="1:6" x14ac:dyDescent="0.3">
      <c r="A223" t="str">
        <f>'Insert Daily Performance'!HT$1</f>
        <v>2023-11-15</v>
      </c>
      <c r="B223">
        <f>'Insert Daily Performance'!HT$69</f>
        <v>1283508.9402999999</v>
      </c>
      <c r="C223">
        <f>'Insert Daily Performance'!HT$70</f>
        <v>-16900.54499999998</v>
      </c>
      <c r="D223">
        <f>'Insert Daily Performance'!HT$71</f>
        <v>1000000</v>
      </c>
      <c r="E223">
        <f>'Insert Daily Performance'!HT$72</f>
        <v>1.2835089403</v>
      </c>
      <c r="F223">
        <f t="shared" si="3"/>
        <v>0</v>
      </c>
    </row>
    <row r="224" spans="1:6" x14ac:dyDescent="0.3">
      <c r="A224" t="str">
        <f>'Insert Daily Performance'!HU$1</f>
        <v>2023-11-16</v>
      </c>
      <c r="B224">
        <f>'Insert Daily Performance'!HU$69</f>
        <v>1287578.3663000001</v>
      </c>
      <c r="C224">
        <f>'Insert Daily Performance'!HU$70</f>
        <v>-16900.54499999998</v>
      </c>
      <c r="D224">
        <f>'Insert Daily Performance'!HU$71</f>
        <v>1000000</v>
      </c>
      <c r="E224">
        <f>'Insert Daily Performance'!HU$72</f>
        <v>1.2875783663</v>
      </c>
      <c r="F224">
        <f t="shared" si="3"/>
        <v>0</v>
      </c>
    </row>
    <row r="225" spans="1:6" x14ac:dyDescent="0.3">
      <c r="A225" t="str">
        <f>'Insert Daily Performance'!HV$1</f>
        <v>2023-11-17</v>
      </c>
      <c r="B225">
        <f>'Insert Daily Performance'!HV$69</f>
        <v>1289407.4989</v>
      </c>
      <c r="C225">
        <f>'Insert Daily Performance'!HV$70</f>
        <v>-16900.54499999998</v>
      </c>
      <c r="D225">
        <f>'Insert Daily Performance'!HV$71</f>
        <v>1000000</v>
      </c>
      <c r="E225">
        <f>'Insert Daily Performance'!HV$72</f>
        <v>1.2894074988999999</v>
      </c>
      <c r="F225">
        <f t="shared" si="3"/>
        <v>0</v>
      </c>
    </row>
    <row r="226" spans="1:6" x14ac:dyDescent="0.3">
      <c r="A226" t="str">
        <f>'Insert Daily Performance'!HW$1</f>
        <v>2023-11-20</v>
      </c>
      <c r="B226">
        <f>'Insert Daily Performance'!HW$69</f>
        <v>1302965.8139</v>
      </c>
      <c r="C226">
        <f>'Insert Daily Performance'!HW$70</f>
        <v>-16900.54499999998</v>
      </c>
      <c r="D226">
        <f>'Insert Daily Performance'!HW$71</f>
        <v>1000000</v>
      </c>
      <c r="E226">
        <f>'Insert Daily Performance'!HW$72</f>
        <v>1.3029658139</v>
      </c>
      <c r="F226">
        <f t="shared" si="3"/>
        <v>0</v>
      </c>
    </row>
    <row r="227" spans="1:6" x14ac:dyDescent="0.3">
      <c r="A227" t="str">
        <f>'Insert Daily Performance'!HX$1</f>
        <v>2023-11-21</v>
      </c>
      <c r="B227">
        <f>'Insert Daily Performance'!HX$69</f>
        <v>1297797.7416999999</v>
      </c>
      <c r="C227">
        <f>'Insert Daily Performance'!HX$70</f>
        <v>-16900.54499999998</v>
      </c>
      <c r="D227">
        <f>'Insert Daily Performance'!HX$71</f>
        <v>1000000</v>
      </c>
      <c r="E227">
        <f>'Insert Daily Performance'!HX$72</f>
        <v>1.2977977417</v>
      </c>
      <c r="F227">
        <f t="shared" si="3"/>
        <v>0</v>
      </c>
    </row>
    <row r="228" spans="1:6" x14ac:dyDescent="0.3">
      <c r="A228" t="str">
        <f>'Insert Daily Performance'!HY$1</f>
        <v>2023-11-22</v>
      </c>
      <c r="B228">
        <f>'Insert Daily Performance'!HY$69</f>
        <v>1302356.1117</v>
      </c>
      <c r="C228">
        <f>'Insert Daily Performance'!HY$70</f>
        <v>-16900.54499999998</v>
      </c>
      <c r="D228">
        <f>'Insert Daily Performance'!HY$71</f>
        <v>1000000</v>
      </c>
      <c r="E228">
        <f>'Insert Daily Performance'!HY$72</f>
        <v>1.3023561117</v>
      </c>
      <c r="F228">
        <f t="shared" si="3"/>
        <v>0</v>
      </c>
    </row>
    <row r="229" spans="1:6" x14ac:dyDescent="0.3">
      <c r="A229" t="str">
        <f>'Insert Daily Performance'!HZ$1</f>
        <v>2023-11-23</v>
      </c>
      <c r="B229">
        <f>'Insert Daily Performance'!HZ$69</f>
        <v>1302356.1117</v>
      </c>
      <c r="C229">
        <f>'Insert Daily Performance'!HZ$70</f>
        <v>-16900.54499999998</v>
      </c>
      <c r="D229">
        <f>'Insert Daily Performance'!HZ$71</f>
        <v>1000000</v>
      </c>
      <c r="E229">
        <f>'Insert Daily Performance'!HZ$72</f>
        <v>1.3023561117</v>
      </c>
      <c r="F229">
        <f t="shared" si="3"/>
        <v>1</v>
      </c>
    </row>
    <row r="230" spans="1:6" x14ac:dyDescent="0.3">
      <c r="A230" t="str">
        <f>'Insert Daily Performance'!IA$1</f>
        <v>2023-11-24</v>
      </c>
      <c r="B230">
        <f>'Insert Daily Performance'!IA$69</f>
        <v>1302824.4464</v>
      </c>
      <c r="C230">
        <f>'Insert Daily Performance'!IA$70</f>
        <v>-16900.54499999998</v>
      </c>
      <c r="D230">
        <f>'Insert Daily Performance'!IA$71</f>
        <v>1000000</v>
      </c>
      <c r="E230">
        <f>'Insert Daily Performance'!IA$72</f>
        <v>1.3028244464000001</v>
      </c>
      <c r="F230">
        <f t="shared" si="3"/>
        <v>0</v>
      </c>
    </row>
    <row r="231" spans="1:6" x14ac:dyDescent="0.3">
      <c r="A231" t="str">
        <f>'Insert Daily Performance'!IB$1</f>
        <v>2023-11-27</v>
      </c>
      <c r="B231">
        <f>'Insert Daily Performance'!IB$69</f>
        <v>1300583.7119</v>
      </c>
      <c r="C231">
        <f>'Insert Daily Performance'!IB$70</f>
        <v>-16900.54499999998</v>
      </c>
      <c r="D231">
        <f>'Insert Daily Performance'!IB$71</f>
        <v>1000000</v>
      </c>
      <c r="E231">
        <f>'Insert Daily Performance'!IB$72</f>
        <v>1.3005837119000001</v>
      </c>
      <c r="F231">
        <f t="shared" si="3"/>
        <v>0</v>
      </c>
    </row>
    <row r="232" spans="1:6" x14ac:dyDescent="0.3">
      <c r="A232" t="str">
        <f>'Insert Daily Performance'!IC$1</f>
        <v>2023-11-28</v>
      </c>
      <c r="B232">
        <f>'Insert Daily Performance'!IC$69</f>
        <v>1295837.5556999999</v>
      </c>
      <c r="C232">
        <f>'Insert Daily Performance'!IC$70</f>
        <v>-16900.54499999998</v>
      </c>
      <c r="D232">
        <f>'Insert Daily Performance'!IC$71</f>
        <v>1000000</v>
      </c>
      <c r="E232">
        <f>'Insert Daily Performance'!IC$72</f>
        <v>1.2958375556999999</v>
      </c>
      <c r="F232">
        <f t="shared" si="3"/>
        <v>0</v>
      </c>
    </row>
    <row r="233" spans="1:6" x14ac:dyDescent="0.3">
      <c r="A233" t="str">
        <f>'Insert Daily Performance'!ID$1</f>
        <v>2023-11-29</v>
      </c>
      <c r="B233">
        <f>'Insert Daily Performance'!ID$69</f>
        <v>1297203.1932999999</v>
      </c>
      <c r="C233">
        <f>'Insert Daily Performance'!ID$70</f>
        <v>-16900.54499999998</v>
      </c>
      <c r="D233">
        <f>'Insert Daily Performance'!ID$71</f>
        <v>1000000</v>
      </c>
      <c r="E233">
        <f>'Insert Daily Performance'!ID$72</f>
        <v>1.2972031932999999</v>
      </c>
      <c r="F233">
        <f t="shared" si="3"/>
        <v>0</v>
      </c>
    </row>
    <row r="234" spans="1:6" x14ac:dyDescent="0.3">
      <c r="A234" t="str">
        <f>'Insert Daily Performance'!IE$1</f>
        <v>2023-11-30</v>
      </c>
      <c r="B234">
        <f>'Insert Daily Performance'!IE$69</f>
        <v>1300119.1172</v>
      </c>
      <c r="C234">
        <f>'Insert Daily Performance'!IE$70</f>
        <v>-16900.54499999998</v>
      </c>
      <c r="D234">
        <f>'Insert Daily Performance'!IE$71</f>
        <v>1000000</v>
      </c>
      <c r="E234">
        <f>'Insert Daily Performance'!IE$72</f>
        <v>1.3001191172</v>
      </c>
      <c r="F234">
        <f t="shared" si="3"/>
        <v>0</v>
      </c>
    </row>
    <row r="235" spans="1:6" x14ac:dyDescent="0.3">
      <c r="A235" t="str">
        <f>'Insert Daily Performance'!IF$1</f>
        <v>2023-12-01</v>
      </c>
      <c r="B235">
        <f>'Insert Daily Performance'!IF$69</f>
        <v>1307324.3603999999</v>
      </c>
      <c r="C235">
        <f>'Insert Daily Performance'!IF$70</f>
        <v>-16900.54499999998</v>
      </c>
      <c r="D235">
        <f>'Insert Daily Performance'!IF$71</f>
        <v>1000000</v>
      </c>
      <c r="E235">
        <f>'Insert Daily Performance'!IF$72</f>
        <v>1.3073243604</v>
      </c>
      <c r="F235">
        <f t="shared" si="3"/>
        <v>0</v>
      </c>
    </row>
    <row r="236" spans="1:6" x14ac:dyDescent="0.3">
      <c r="A236" t="str">
        <f>'Insert Daily Performance'!IG$1</f>
        <v>2023-12-04</v>
      </c>
      <c r="B236">
        <f>'Insert Daily Performance'!IG$69</f>
        <v>1299037.358</v>
      </c>
      <c r="C236">
        <f>'Insert Daily Performance'!IG$70</f>
        <v>-16900.54499999998</v>
      </c>
      <c r="D236">
        <f>'Insert Daily Performance'!IG$71</f>
        <v>1000000</v>
      </c>
      <c r="E236">
        <f>'Insert Daily Performance'!IG$72</f>
        <v>1.2990373580000001</v>
      </c>
      <c r="F236">
        <f t="shared" si="3"/>
        <v>0</v>
      </c>
    </row>
    <row r="237" spans="1:6" x14ac:dyDescent="0.3">
      <c r="A237" t="str">
        <f>'Insert Daily Performance'!IH$1</f>
        <v>2023-12-05</v>
      </c>
      <c r="B237">
        <f>'Insert Daily Performance'!IH$69</f>
        <v>1300938.554</v>
      </c>
      <c r="C237">
        <f>'Insert Daily Performance'!IH$70</f>
        <v>-16900.54499999998</v>
      </c>
      <c r="D237">
        <f>'Insert Daily Performance'!IH$71</f>
        <v>1000000</v>
      </c>
      <c r="E237">
        <f>'Insert Daily Performance'!IH$72</f>
        <v>1.300938554</v>
      </c>
      <c r="F237">
        <f t="shared" si="3"/>
        <v>0</v>
      </c>
    </row>
    <row r="238" spans="1:6" x14ac:dyDescent="0.3">
      <c r="A238" t="str">
        <f>'Insert Daily Performance'!II$1</f>
        <v>2023-12-06</v>
      </c>
      <c r="B238">
        <f>'Insert Daily Performance'!II$69</f>
        <v>1291718.6894</v>
      </c>
      <c r="C238">
        <f>'Insert Daily Performance'!II$70</f>
        <v>-16900.54499999998</v>
      </c>
      <c r="D238">
        <f>'Insert Daily Performance'!II$71</f>
        <v>1000000</v>
      </c>
      <c r="E238">
        <f>'Insert Daily Performance'!II$72</f>
        <v>1.2917186893999999</v>
      </c>
      <c r="F238">
        <f t="shared" si="3"/>
        <v>0</v>
      </c>
    </row>
    <row r="239" spans="1:6" x14ac:dyDescent="0.3">
      <c r="A239" t="str">
        <f>'Insert Daily Performance'!IJ$1</f>
        <v>2023-12-07</v>
      </c>
      <c r="B239">
        <f>'Insert Daily Performance'!IJ$69</f>
        <v>1305240.8832</v>
      </c>
      <c r="C239">
        <f>'Insert Daily Performance'!IJ$70</f>
        <v>-16900.54499999998</v>
      </c>
      <c r="D239">
        <f>'Insert Daily Performance'!IJ$71</f>
        <v>1000000</v>
      </c>
      <c r="E239">
        <f>'Insert Daily Performance'!IJ$72</f>
        <v>1.3052408832</v>
      </c>
      <c r="F239">
        <f t="shared" si="3"/>
        <v>0</v>
      </c>
    </row>
    <row r="240" spans="1:6" x14ac:dyDescent="0.3">
      <c r="A240" t="str">
        <f>'Insert Daily Performance'!IK$1</f>
        <v>2023-12-08</v>
      </c>
      <c r="B240">
        <f>'Insert Daily Performance'!IK$69</f>
        <v>1316876.8962999999</v>
      </c>
      <c r="C240">
        <f>'Insert Daily Performance'!IK$70</f>
        <v>-16900.54499999998</v>
      </c>
      <c r="D240">
        <f>'Insert Daily Performance'!IK$71</f>
        <v>1000000</v>
      </c>
      <c r="E240">
        <f>'Insert Daily Performance'!IK$72</f>
        <v>1.3168768962999999</v>
      </c>
      <c r="F240">
        <f t="shared" si="3"/>
        <v>0</v>
      </c>
    </row>
    <row r="241" spans="1:6" x14ac:dyDescent="0.3">
      <c r="A241" t="str">
        <f>'Insert Daily Performance'!IL$1</f>
        <v>2023-12-11</v>
      </c>
      <c r="B241">
        <f>'Insert Daily Performance'!IL$69</f>
        <v>1327584.6592000001</v>
      </c>
      <c r="C241">
        <f>'Insert Daily Performance'!IL$70</f>
        <v>-16900.54499999998</v>
      </c>
      <c r="D241">
        <f>'Insert Daily Performance'!IL$71</f>
        <v>1000000</v>
      </c>
      <c r="E241">
        <f>'Insert Daily Performance'!IL$72</f>
        <v>1.3275846592</v>
      </c>
      <c r="F241">
        <f t="shared" si="3"/>
        <v>0</v>
      </c>
    </row>
    <row r="242" spans="1:6" x14ac:dyDescent="0.3">
      <c r="A242" t="str">
        <f>'Insert Daily Performance'!IM$1</f>
        <v>2023-12-12</v>
      </c>
      <c r="B242">
        <f>'Insert Daily Performance'!IM$69</f>
        <v>1340936.5900000001</v>
      </c>
      <c r="C242">
        <f>'Insert Daily Performance'!IM$70</f>
        <v>-16900.54499999998</v>
      </c>
      <c r="D242">
        <f>'Insert Daily Performance'!IM$71</f>
        <v>1000000</v>
      </c>
      <c r="E242">
        <f>'Insert Daily Performance'!IM$72</f>
        <v>1.3409365900000001</v>
      </c>
      <c r="F242">
        <f t="shared" si="3"/>
        <v>0</v>
      </c>
    </row>
    <row r="243" spans="1:6" x14ac:dyDescent="0.3">
      <c r="A243" t="str">
        <f>'Insert Daily Performance'!IN$1</f>
        <v>2023-12-13</v>
      </c>
      <c r="B243">
        <f>'Insert Daily Performance'!IN$69</f>
        <v>1355093.6769999999</v>
      </c>
      <c r="C243">
        <f>'Insert Daily Performance'!IN$70</f>
        <v>-16900.54499999998</v>
      </c>
      <c r="D243">
        <f>'Insert Daily Performance'!IN$71</f>
        <v>1000000</v>
      </c>
      <c r="E243">
        <f>'Insert Daily Performance'!IN$72</f>
        <v>1.3550936769999999</v>
      </c>
      <c r="F243">
        <f t="shared" si="3"/>
        <v>0</v>
      </c>
    </row>
    <row r="244" spans="1:6" x14ac:dyDescent="0.3">
      <c r="A244" t="str">
        <f>'Insert Daily Performance'!IO$1</f>
        <v>2023-12-14</v>
      </c>
      <c r="B244">
        <f>'Insert Daily Performance'!IO$69</f>
        <v>1353060.2808000001</v>
      </c>
      <c r="C244">
        <f>'Insert Daily Performance'!IO$70</f>
        <v>-16900.54499999998</v>
      </c>
      <c r="D244">
        <f>'Insert Daily Performance'!IO$71</f>
        <v>1000000</v>
      </c>
      <c r="E244">
        <f>'Insert Daily Performance'!IO$72</f>
        <v>1.3530602808000001</v>
      </c>
      <c r="F244">
        <f t="shared" si="3"/>
        <v>0</v>
      </c>
    </row>
    <row r="245" spans="1:6" x14ac:dyDescent="0.3">
      <c r="A245" t="str">
        <f>'Insert Daily Performance'!IP$1</f>
        <v>2023-12-15</v>
      </c>
      <c r="B245">
        <f>'Insert Daily Performance'!IP$69</f>
        <v>1358557.8781000001</v>
      </c>
      <c r="C245">
        <f>'Insert Daily Performance'!IP$70</f>
        <v>-48916.784999999989</v>
      </c>
      <c r="D245">
        <f>'Insert Daily Performance'!IP$71</f>
        <v>1000000</v>
      </c>
      <c r="E245">
        <f>'Insert Daily Performance'!IP$72</f>
        <v>1.3585578781000001</v>
      </c>
      <c r="F245">
        <f t="shared" si="3"/>
        <v>0</v>
      </c>
    </row>
    <row r="246" spans="1:6" x14ac:dyDescent="0.3">
      <c r="A246" t="str">
        <f>'Insert Daily Performance'!IQ$1</f>
        <v>2023-12-18</v>
      </c>
      <c r="B246">
        <f>'Insert Daily Performance'!IQ$69</f>
        <v>1368320.4950999999</v>
      </c>
      <c r="C246">
        <f>'Insert Daily Performance'!IQ$70</f>
        <v>-19071.784999999989</v>
      </c>
      <c r="D246">
        <f>'Insert Daily Performance'!IQ$71</f>
        <v>1000000</v>
      </c>
      <c r="E246">
        <f>'Insert Daily Performance'!IQ$72</f>
        <v>1.3683204951000001</v>
      </c>
      <c r="F246">
        <f t="shared" si="3"/>
        <v>0</v>
      </c>
    </row>
    <row r="247" spans="1:6" x14ac:dyDescent="0.3">
      <c r="A247" t="str">
        <f>'Insert Daily Performance'!IR$1</f>
        <v>2023-12-19</v>
      </c>
      <c r="B247">
        <f>'Insert Daily Performance'!IR$69</f>
        <v>1371871.5743</v>
      </c>
      <c r="C247">
        <f>'Insert Daily Performance'!IR$70</f>
        <v>-19071.784999999989</v>
      </c>
      <c r="D247">
        <f>'Insert Daily Performance'!IR$71</f>
        <v>1000000</v>
      </c>
      <c r="E247">
        <f>'Insert Daily Performance'!IR$72</f>
        <v>1.371871574300001</v>
      </c>
      <c r="F247">
        <f t="shared" si="3"/>
        <v>0</v>
      </c>
    </row>
    <row r="248" spans="1:6" x14ac:dyDescent="0.3">
      <c r="A248" t="str">
        <f>'Insert Daily Performance'!IS$1</f>
        <v>2023-12-20</v>
      </c>
      <c r="B248">
        <f>'Insert Daily Performance'!IS$69</f>
        <v>1342843.1192999999</v>
      </c>
      <c r="C248">
        <f>'Insert Daily Performance'!IS$70</f>
        <v>-19071.784999999989</v>
      </c>
      <c r="D248">
        <f>'Insert Daily Performance'!IS$71</f>
        <v>1000000</v>
      </c>
      <c r="E248">
        <f>'Insert Daily Performance'!IS$72</f>
        <v>1.3428431193000001</v>
      </c>
      <c r="F248">
        <f t="shared" si="3"/>
        <v>0</v>
      </c>
    </row>
    <row r="249" spans="1:6" x14ac:dyDescent="0.3">
      <c r="A249" t="str">
        <f>'Insert Daily Performance'!IT$1</f>
        <v>2023-12-21</v>
      </c>
      <c r="B249">
        <f>'Insert Daily Performance'!IT$69</f>
        <v>1361788.8326000001</v>
      </c>
      <c r="C249">
        <f>'Insert Daily Performance'!IT$70</f>
        <v>-19071.784999999989</v>
      </c>
      <c r="D249">
        <f>'Insert Daily Performance'!IT$71</f>
        <v>1000000</v>
      </c>
      <c r="E249">
        <f>'Insert Daily Performance'!IT$72</f>
        <v>1.3617888326000001</v>
      </c>
      <c r="F249">
        <f t="shared" si="3"/>
        <v>0</v>
      </c>
    </row>
    <row r="250" spans="1:6" x14ac:dyDescent="0.3">
      <c r="A250" t="str">
        <f>'Insert Daily Performance'!IU$1</f>
        <v>2023-12-22</v>
      </c>
      <c r="B250">
        <f>'Insert Daily Performance'!IU$69</f>
        <v>1364901.2757000001</v>
      </c>
      <c r="C250">
        <f>'Insert Daily Performance'!IU$70</f>
        <v>-19071.784999999989</v>
      </c>
      <c r="D250">
        <f>'Insert Daily Performance'!IU$71</f>
        <v>1000000</v>
      </c>
      <c r="E250">
        <f>'Insert Daily Performance'!IU$72</f>
        <v>1.3649012757000001</v>
      </c>
      <c r="F250">
        <f t="shared" si="3"/>
        <v>0</v>
      </c>
    </row>
    <row r="251" spans="1:6" x14ac:dyDescent="0.3">
      <c r="A251" t="str">
        <f>'Insert Daily Performance'!IV$1</f>
        <v>2023-12-26</v>
      </c>
      <c r="B251">
        <f>'Insert Daily Performance'!IV$69</f>
        <v>1374272.1734</v>
      </c>
      <c r="C251">
        <f>'Insert Daily Performance'!IV$70</f>
        <v>-19071.784999999989</v>
      </c>
      <c r="D251">
        <f>'Insert Daily Performance'!IV$71</f>
        <v>1000000</v>
      </c>
      <c r="E251">
        <f>'Insert Daily Performance'!IV$72</f>
        <v>1.3742721734000001</v>
      </c>
      <c r="F251">
        <f t="shared" si="3"/>
        <v>0</v>
      </c>
    </row>
    <row r="252" spans="1:6" x14ac:dyDescent="0.3">
      <c r="A252" t="str">
        <f>'Insert Daily Performance'!IW$1</f>
        <v>2023-12-27</v>
      </c>
      <c r="B252">
        <f>'Insert Daily Performance'!IW$69</f>
        <v>1378382.7873</v>
      </c>
      <c r="C252">
        <f>'Insert Daily Performance'!IW$70</f>
        <v>-19071.784999999989</v>
      </c>
      <c r="D252">
        <f>'Insert Daily Performance'!IW$71</f>
        <v>1000000</v>
      </c>
      <c r="E252">
        <f>'Insert Daily Performance'!IW$72</f>
        <v>1.3783827873000001</v>
      </c>
      <c r="F252">
        <f t="shared" si="3"/>
        <v>0</v>
      </c>
    </row>
    <row r="253" spans="1:6" x14ac:dyDescent="0.3">
      <c r="A253" t="str">
        <f>'Insert Daily Performance'!IX$1</f>
        <v>2023-12-28</v>
      </c>
      <c r="B253">
        <f>'Insert Daily Performance'!IX$69</f>
        <v>1380756.8633000001</v>
      </c>
      <c r="C253">
        <f>'Insert Daily Performance'!IX$70</f>
        <v>-19071.784999999989</v>
      </c>
      <c r="D253">
        <f>'Insert Daily Performance'!IX$71</f>
        <v>1000000</v>
      </c>
      <c r="E253">
        <f>'Insert Daily Performance'!IX$72</f>
        <v>1.3807568633</v>
      </c>
      <c r="F253">
        <f t="shared" si="3"/>
        <v>0</v>
      </c>
    </row>
    <row r="254" spans="1:6" x14ac:dyDescent="0.3">
      <c r="A254" t="str">
        <f>'Insert Daily Performance'!IY$1</f>
        <v>2023-12-29</v>
      </c>
      <c r="B254">
        <f>'Insert Daily Performance'!IY$69</f>
        <v>1377877.2069000001</v>
      </c>
      <c r="C254">
        <f>'Insert Daily Performance'!IY$70</f>
        <v>-19071.784999999989</v>
      </c>
      <c r="D254">
        <f>'Insert Daily Performance'!IY$71</f>
        <v>1000000</v>
      </c>
      <c r="E254">
        <f>'Insert Daily Performance'!IY$72</f>
        <v>1.3778772069</v>
      </c>
      <c r="F254">
        <f t="shared" si="3"/>
        <v>0</v>
      </c>
    </row>
    <row r="255" spans="1:6" x14ac:dyDescent="0.3">
      <c r="A255" t="str">
        <f>'Insert Daily Performance'!IZ$1</f>
        <v>2024-01-02</v>
      </c>
      <c r="B255">
        <f>'Insert Daily Performance'!IZ$69</f>
        <v>1358672.6832999999</v>
      </c>
      <c r="C255">
        <f>'Insert Daily Performance'!IZ$70</f>
        <v>-19071.784999999989</v>
      </c>
      <c r="D255">
        <f>'Insert Daily Performance'!IZ$71</f>
        <v>1000000</v>
      </c>
      <c r="E255">
        <f>'Insert Daily Performance'!IZ$72</f>
        <v>1.3586726833</v>
      </c>
      <c r="F255">
        <f t="shared" si="3"/>
        <v>0</v>
      </c>
    </row>
    <row r="256" spans="1:6" x14ac:dyDescent="0.3">
      <c r="A256" t="str">
        <f>'Insert Daily Performance'!JA$1</f>
        <v>2024-01-03</v>
      </c>
      <c r="B256">
        <f>'Insert Daily Performance'!JA$69</f>
        <v>1345049.3337999999</v>
      </c>
      <c r="C256">
        <f>'Insert Daily Performance'!JA$70</f>
        <v>-19071.784999999989</v>
      </c>
      <c r="D256">
        <f>'Insert Daily Performance'!JA$71</f>
        <v>1000000</v>
      </c>
      <c r="E256">
        <f>'Insert Daily Performance'!JA$72</f>
        <v>1.3450493338</v>
      </c>
      <c r="F256">
        <f t="shared" si="3"/>
        <v>0</v>
      </c>
    </row>
    <row r="257" spans="1:6" x14ac:dyDescent="0.3">
      <c r="A257" t="str">
        <f>'Insert Daily Performance'!JB$1</f>
        <v>2024-01-04</v>
      </c>
      <c r="B257">
        <f>'Insert Daily Performance'!JB$69</f>
        <v>1340980.504</v>
      </c>
      <c r="C257">
        <f>'Insert Daily Performance'!JB$70</f>
        <v>-19071.784999999989</v>
      </c>
      <c r="D257">
        <f>'Insert Daily Performance'!JB$71</f>
        <v>1000000</v>
      </c>
      <c r="E257">
        <f>'Insert Daily Performance'!JB$72</f>
        <v>1.340980504</v>
      </c>
      <c r="F257">
        <f t="shared" si="3"/>
        <v>0</v>
      </c>
    </row>
    <row r="258" spans="1:6" x14ac:dyDescent="0.3">
      <c r="A258" t="str">
        <f>'Insert Daily Performance'!JC$1</f>
        <v>2024-01-05</v>
      </c>
      <c r="B258">
        <f>'Insert Daily Performance'!JC$69</f>
        <v>1346590.2449</v>
      </c>
      <c r="C258">
        <f>'Insert Daily Performance'!JC$70</f>
        <v>-19071.784999999989</v>
      </c>
      <c r="D258">
        <f>'Insert Daily Performance'!JC$71</f>
        <v>1000000</v>
      </c>
      <c r="E258">
        <f>'Insert Daily Performance'!JC$72</f>
        <v>1.3465902449</v>
      </c>
      <c r="F258">
        <f t="shared" si="3"/>
        <v>0</v>
      </c>
    </row>
    <row r="259" spans="1:6" x14ac:dyDescent="0.3">
      <c r="A259" t="str">
        <f>'Insert Daily Performance'!JD$1</f>
        <v>2024-01-08</v>
      </c>
      <c r="B259">
        <f>'Insert Daily Performance'!JD$69</f>
        <v>1375196.0307</v>
      </c>
      <c r="C259">
        <f>'Insert Daily Performance'!JD$70</f>
        <v>-19071.784999999989</v>
      </c>
      <c r="D259">
        <f>'Insert Daily Performance'!JD$71</f>
        <v>1000000</v>
      </c>
      <c r="E259">
        <f>'Insert Daily Performance'!JD$72</f>
        <v>1.3751960307</v>
      </c>
      <c r="F259">
        <f t="shared" si="3"/>
        <v>0</v>
      </c>
    </row>
    <row r="260" spans="1:6" x14ac:dyDescent="0.3">
      <c r="A260" t="str">
        <f>'Insert Daily Performance'!JE$1</f>
        <v>2024-01-09</v>
      </c>
      <c r="B260">
        <f>'Insert Daily Performance'!JE$69</f>
        <v>1379843.1554</v>
      </c>
      <c r="C260">
        <f>'Insert Daily Performance'!JE$70</f>
        <v>-19071.784999999989</v>
      </c>
      <c r="D260">
        <f>'Insert Daily Performance'!JE$71</f>
        <v>1000000</v>
      </c>
      <c r="E260">
        <f>'Insert Daily Performance'!JE$72</f>
        <v>1.3798431553999999</v>
      </c>
      <c r="F260">
        <f t="shared" ref="F260:F323" si="4">IF(E260=E259,1,0)</f>
        <v>0</v>
      </c>
    </row>
    <row r="261" spans="1:6" x14ac:dyDescent="0.3">
      <c r="A261" t="str">
        <f>'Insert Daily Performance'!JF$1</f>
        <v>2024-01-10</v>
      </c>
      <c r="B261">
        <f>'Insert Daily Performance'!JF$69</f>
        <v>1393170.5138999999</v>
      </c>
      <c r="C261">
        <f>'Insert Daily Performance'!JF$70</f>
        <v>-19071.784999999989</v>
      </c>
      <c r="D261">
        <f>'Insert Daily Performance'!JF$71</f>
        <v>1000000</v>
      </c>
      <c r="E261">
        <f>'Insert Daily Performance'!JF$72</f>
        <v>1.3931705138999999</v>
      </c>
      <c r="F261">
        <f t="shared" si="4"/>
        <v>0</v>
      </c>
    </row>
    <row r="262" spans="1:6" x14ac:dyDescent="0.3">
      <c r="A262" t="str">
        <f>'Insert Daily Performance'!JG$1</f>
        <v>2024-01-11</v>
      </c>
      <c r="B262">
        <f>'Insert Daily Performance'!JG$69</f>
        <v>1398114.6876999999</v>
      </c>
      <c r="C262">
        <f>'Insert Daily Performance'!JG$70</f>
        <v>-19071.784999999989</v>
      </c>
      <c r="D262">
        <f>'Insert Daily Performance'!JG$71</f>
        <v>1000000</v>
      </c>
      <c r="E262">
        <f>'Insert Daily Performance'!JG$72</f>
        <v>1.3981146876999999</v>
      </c>
      <c r="F262">
        <f t="shared" si="4"/>
        <v>0</v>
      </c>
    </row>
    <row r="263" spans="1:6" x14ac:dyDescent="0.3">
      <c r="A263" t="str">
        <f>'Insert Daily Performance'!JH$1</f>
        <v>2024-01-12</v>
      </c>
      <c r="B263">
        <f>'Insert Daily Performance'!JH$69</f>
        <v>1400593.9372</v>
      </c>
      <c r="C263">
        <f>'Insert Daily Performance'!JH$70</f>
        <v>-19071.784999999989</v>
      </c>
      <c r="D263">
        <f>'Insert Daily Performance'!JH$71</f>
        <v>1000000</v>
      </c>
      <c r="E263">
        <f>'Insert Daily Performance'!JH$72</f>
        <v>1.4005939372</v>
      </c>
      <c r="F263">
        <f t="shared" si="4"/>
        <v>0</v>
      </c>
    </row>
    <row r="264" spans="1:6" x14ac:dyDescent="0.3">
      <c r="A264" t="str">
        <f>'Insert Daily Performance'!JI$1</f>
        <v>2024-01-16</v>
      </c>
      <c r="B264">
        <f>'Insert Daily Performance'!JI$69</f>
        <v>1403196.885</v>
      </c>
      <c r="C264">
        <f>'Insert Daily Performance'!JI$70</f>
        <v>-19071.784999999989</v>
      </c>
      <c r="D264">
        <f>'Insert Daily Performance'!JI$71</f>
        <v>1000000</v>
      </c>
      <c r="E264">
        <f>'Insert Daily Performance'!JI$72</f>
        <v>1.4031968850000001</v>
      </c>
      <c r="F264">
        <f t="shared" si="4"/>
        <v>0</v>
      </c>
    </row>
    <row r="265" spans="1:6" x14ac:dyDescent="0.3">
      <c r="A265" t="str">
        <f>'Insert Daily Performance'!JJ$1</f>
        <v>2024-01-17</v>
      </c>
      <c r="B265">
        <f>'Insert Daily Performance'!JJ$69</f>
        <v>1394509.0999</v>
      </c>
      <c r="C265">
        <f>'Insert Daily Performance'!JJ$70</f>
        <v>-19071.784999999989</v>
      </c>
      <c r="D265">
        <f>'Insert Daily Performance'!JJ$71</f>
        <v>1000000</v>
      </c>
      <c r="E265">
        <f>'Insert Daily Performance'!JJ$72</f>
        <v>1.3945090999</v>
      </c>
      <c r="F265">
        <f t="shared" si="4"/>
        <v>0</v>
      </c>
    </row>
    <row r="266" spans="1:6" x14ac:dyDescent="0.3">
      <c r="A266" t="str">
        <f>'Insert Daily Performance'!JK$1</f>
        <v>2024-01-18</v>
      </c>
      <c r="B266">
        <f>'Insert Daily Performance'!JK$69</f>
        <v>1413134.5074</v>
      </c>
      <c r="C266">
        <f>'Insert Daily Performance'!JK$70</f>
        <v>-19071.784999999989</v>
      </c>
      <c r="D266">
        <f>'Insert Daily Performance'!JK$71</f>
        <v>1000000</v>
      </c>
      <c r="E266">
        <f>'Insert Daily Performance'!JK$72</f>
        <v>1.4131345073999999</v>
      </c>
      <c r="F266">
        <f t="shared" si="4"/>
        <v>0</v>
      </c>
    </row>
    <row r="267" spans="1:6" x14ac:dyDescent="0.3">
      <c r="A267" t="str">
        <f>'Insert Daily Performance'!JL$1</f>
        <v>2024-01-19</v>
      </c>
      <c r="B267">
        <f>'Insert Daily Performance'!JL$69</f>
        <v>1437729.0268000001</v>
      </c>
      <c r="C267">
        <f>'Insert Daily Performance'!JL$70</f>
        <v>-19071.784999999989</v>
      </c>
      <c r="D267">
        <f>'Insert Daily Performance'!JL$71</f>
        <v>1000000</v>
      </c>
      <c r="E267">
        <f>'Insert Daily Performance'!JL$72</f>
        <v>1.4377290268</v>
      </c>
      <c r="F267">
        <f t="shared" si="4"/>
        <v>0</v>
      </c>
    </row>
    <row r="268" spans="1:6" x14ac:dyDescent="0.3">
      <c r="A268" t="str">
        <f>'Insert Daily Performance'!JM$1</f>
        <v>2024-01-22</v>
      </c>
      <c r="B268">
        <f>'Insert Daily Performance'!JM$69</f>
        <v>1439669.8004999999</v>
      </c>
      <c r="C268">
        <f>'Insert Daily Performance'!JM$70</f>
        <v>-19071.784999999989</v>
      </c>
      <c r="D268">
        <f>'Insert Daily Performance'!JM$71</f>
        <v>1000000</v>
      </c>
      <c r="E268">
        <f>'Insert Daily Performance'!JM$72</f>
        <v>1.4396698004999999</v>
      </c>
      <c r="F268">
        <f t="shared" si="4"/>
        <v>0</v>
      </c>
    </row>
    <row r="269" spans="1:6" x14ac:dyDescent="0.3">
      <c r="A269" t="str">
        <f>'Insert Daily Performance'!JN$1</f>
        <v>2024-01-23</v>
      </c>
      <c r="B269">
        <f>'Insert Daily Performance'!JN$69</f>
        <v>1440113.5521</v>
      </c>
      <c r="C269">
        <f>'Insert Daily Performance'!JN$70</f>
        <v>-19071.784999999989</v>
      </c>
      <c r="D269">
        <f>'Insert Daily Performance'!JN$71</f>
        <v>1000000</v>
      </c>
      <c r="E269">
        <f>'Insert Daily Performance'!JN$72</f>
        <v>1.4401135520999999</v>
      </c>
      <c r="F269">
        <f t="shared" si="4"/>
        <v>0</v>
      </c>
    </row>
    <row r="270" spans="1:6" x14ac:dyDescent="0.3">
      <c r="A270" t="str">
        <f>'Insert Daily Performance'!JO$1</f>
        <v>2024-01-24</v>
      </c>
      <c r="B270">
        <f>'Insert Daily Performance'!JO$69</f>
        <v>1443652.379</v>
      </c>
      <c r="C270">
        <f>'Insert Daily Performance'!JO$70</f>
        <v>-19071.784999999989</v>
      </c>
      <c r="D270">
        <f>'Insert Daily Performance'!JO$71</f>
        <v>1000000</v>
      </c>
      <c r="E270">
        <f>'Insert Daily Performance'!JO$72</f>
        <v>1.443652379</v>
      </c>
      <c r="F270">
        <f t="shared" si="4"/>
        <v>0</v>
      </c>
    </row>
    <row r="271" spans="1:6" x14ac:dyDescent="0.3">
      <c r="A271" t="str">
        <f>'Insert Daily Performance'!JP$1</f>
        <v>2024-01-25</v>
      </c>
      <c r="B271">
        <f>'Insert Daily Performance'!JP$69</f>
        <v>1450862.6831</v>
      </c>
      <c r="C271">
        <f>'Insert Daily Performance'!JP$70</f>
        <v>-19071.784999999989</v>
      </c>
      <c r="D271">
        <f>'Insert Daily Performance'!JP$71</f>
        <v>1000000</v>
      </c>
      <c r="E271">
        <f>'Insert Daily Performance'!JP$72</f>
        <v>1.4508626831</v>
      </c>
      <c r="F271">
        <f t="shared" si="4"/>
        <v>0</v>
      </c>
    </row>
    <row r="272" spans="1:6" x14ac:dyDescent="0.3">
      <c r="A272" t="str">
        <f>'Insert Daily Performance'!JQ$1</f>
        <v>2024-01-26</v>
      </c>
      <c r="B272">
        <f>'Insert Daily Performance'!JQ$69</f>
        <v>1446764.8443</v>
      </c>
      <c r="C272">
        <f>'Insert Daily Performance'!JQ$70</f>
        <v>-19071.784999999989</v>
      </c>
      <c r="D272">
        <f>'Insert Daily Performance'!JQ$71</f>
        <v>1000000</v>
      </c>
      <c r="E272">
        <f>'Insert Daily Performance'!JQ$72</f>
        <v>1.4467648443000001</v>
      </c>
      <c r="F272">
        <f t="shared" si="4"/>
        <v>0</v>
      </c>
    </row>
    <row r="273" spans="1:6" x14ac:dyDescent="0.3">
      <c r="A273" t="str">
        <f>'Insert Daily Performance'!JR$1</f>
        <v>2024-01-29</v>
      </c>
      <c r="B273">
        <f>'Insert Daily Performance'!JR$69</f>
        <v>1460508.6703000001</v>
      </c>
      <c r="C273">
        <f>'Insert Daily Performance'!JR$70</f>
        <v>-19071.784999999989</v>
      </c>
      <c r="D273">
        <f>'Insert Daily Performance'!JR$71</f>
        <v>1000000</v>
      </c>
      <c r="E273">
        <f>'Insert Daily Performance'!JR$72</f>
        <v>1.4605086703000001</v>
      </c>
      <c r="F273">
        <f t="shared" si="4"/>
        <v>0</v>
      </c>
    </row>
    <row r="274" spans="1:6" x14ac:dyDescent="0.3">
      <c r="A274" s="47" t="str">
        <f>'Insert Daily Performance'!JS$1</f>
        <v>2024-01-30</v>
      </c>
      <c r="B274" s="47">
        <f>'Insert Daily Performance'!JS$69</f>
        <v>1457479.2171</v>
      </c>
      <c r="C274" s="47">
        <f>'Insert Daily Performance'!JS$70</f>
        <v>-19071.784999999989</v>
      </c>
      <c r="D274" s="47">
        <f>'Insert Daily Performance'!JS$71</f>
        <v>1000000</v>
      </c>
      <c r="E274" s="47">
        <f>'Insert Daily Performance'!JS$72</f>
        <v>1.4574792170999999</v>
      </c>
      <c r="F274" s="47">
        <f t="shared" si="4"/>
        <v>0</v>
      </c>
    </row>
    <row r="275" spans="1:6" x14ac:dyDescent="0.3">
      <c r="A275" t="str">
        <f>'Insert Daily Performance'!JT$1</f>
        <v>2024-01-31</v>
      </c>
      <c r="B275">
        <f>'Insert Daily Performance'!JT$69</f>
        <v>1434763.936</v>
      </c>
      <c r="C275">
        <f>'Insert Daily Performance'!JT$70</f>
        <v>-19071.784999999989</v>
      </c>
      <c r="D275">
        <f>'Insert Daily Performance'!JT$71</f>
        <v>1000000</v>
      </c>
      <c r="E275">
        <f>'Insert Daily Performance'!JT$72</f>
        <v>1.434763936</v>
      </c>
      <c r="F275">
        <f t="shared" si="4"/>
        <v>0</v>
      </c>
    </row>
    <row r="276" spans="1:6" x14ac:dyDescent="0.3">
      <c r="A276" t="str">
        <f>'Insert Daily Performance'!JU$1</f>
        <v>2024-02-01</v>
      </c>
      <c r="B276">
        <f>'Insert Daily Performance'!JU$69</f>
        <v>1457653.5961</v>
      </c>
      <c r="C276">
        <f>'Insert Daily Performance'!JU$70</f>
        <v>-19071.784999999989</v>
      </c>
      <c r="D276">
        <f>'Insert Daily Performance'!JU$71</f>
        <v>1000000</v>
      </c>
      <c r="E276">
        <f>'Insert Daily Performance'!JU$72</f>
        <v>1.4576535960999999</v>
      </c>
      <c r="F276">
        <f t="shared" si="4"/>
        <v>0</v>
      </c>
    </row>
    <row r="277" spans="1:6" x14ac:dyDescent="0.3">
      <c r="A277" t="str">
        <f>'Insert Daily Performance'!JV$1</f>
        <v>2024-02-02</v>
      </c>
      <c r="B277">
        <f>'Insert Daily Performance'!JV$69</f>
        <v>1477512.2985</v>
      </c>
      <c r="C277">
        <f>'Insert Daily Performance'!JV$70</f>
        <v>-19071.784999999989</v>
      </c>
      <c r="D277">
        <f>'Insert Daily Performance'!JV$71</f>
        <v>1000000</v>
      </c>
      <c r="E277">
        <f>'Insert Daily Performance'!JV$72</f>
        <v>1.4775122985</v>
      </c>
      <c r="F277">
        <f t="shared" si="4"/>
        <v>0</v>
      </c>
    </row>
    <row r="278" spans="1:6" x14ac:dyDescent="0.3">
      <c r="A278" t="str">
        <f>'Insert Daily Performance'!JW$1</f>
        <v>2024-02-05</v>
      </c>
      <c r="B278">
        <f>'Insert Daily Performance'!JW$69</f>
        <v>1482848.3921999999</v>
      </c>
      <c r="C278">
        <f>'Insert Daily Performance'!JW$70</f>
        <v>-19071.784999999989</v>
      </c>
      <c r="D278">
        <f>'Insert Daily Performance'!JW$71</f>
        <v>1000000</v>
      </c>
      <c r="E278">
        <f>'Insert Daily Performance'!JW$72</f>
        <v>1.4828483922</v>
      </c>
      <c r="F278">
        <f t="shared" si="4"/>
        <v>0</v>
      </c>
    </row>
    <row r="279" spans="1:6" x14ac:dyDescent="0.3">
      <c r="A279" t="str">
        <f>'Insert Daily Performance'!JX$1</f>
        <v>2024-02-06</v>
      </c>
      <c r="B279">
        <f>'Insert Daily Performance'!JX$69</f>
        <v>1476088.1957</v>
      </c>
      <c r="C279">
        <f>'Insert Daily Performance'!JX$70</f>
        <v>-19071.784999999989</v>
      </c>
      <c r="D279">
        <f>'Insert Daily Performance'!JX$71</f>
        <v>1000000</v>
      </c>
      <c r="E279">
        <f>'Insert Daily Performance'!JX$72</f>
        <v>1.4760881957</v>
      </c>
      <c r="F279">
        <f t="shared" si="4"/>
        <v>0</v>
      </c>
    </row>
    <row r="280" spans="1:6" x14ac:dyDescent="0.3">
      <c r="A280" t="str">
        <f>'Insert Daily Performance'!JY$1</f>
        <v>2024-02-07</v>
      </c>
      <c r="B280">
        <f>'Insert Daily Performance'!JY$69</f>
        <v>1495594.385</v>
      </c>
      <c r="C280">
        <f>'Insert Daily Performance'!JY$70</f>
        <v>-19071.784999999989</v>
      </c>
      <c r="D280">
        <f>'Insert Daily Performance'!JY$71</f>
        <v>1000000</v>
      </c>
      <c r="E280">
        <f>'Insert Daily Performance'!JY$72</f>
        <v>1.495594385</v>
      </c>
      <c r="F280">
        <f t="shared" si="4"/>
        <v>0</v>
      </c>
    </row>
    <row r="281" spans="1:6" x14ac:dyDescent="0.3">
      <c r="A281" t="str">
        <f>'Insert Daily Performance'!JZ$1</f>
        <v>2024-02-08</v>
      </c>
      <c r="B281">
        <f>'Insert Daily Performance'!JZ$69</f>
        <v>1500758.8256999999</v>
      </c>
      <c r="C281">
        <f>'Insert Daily Performance'!JZ$70</f>
        <v>-19071.784999999989</v>
      </c>
      <c r="D281">
        <f>'Insert Daily Performance'!JZ$71</f>
        <v>1000000</v>
      </c>
      <c r="E281">
        <f>'Insert Daily Performance'!JZ$72</f>
        <v>1.5007588257</v>
      </c>
      <c r="F281">
        <f t="shared" si="4"/>
        <v>0</v>
      </c>
    </row>
    <row r="282" spans="1:6" x14ac:dyDescent="0.3">
      <c r="A282" t="str">
        <f>'Insert Daily Performance'!KA$1</f>
        <v>2024-02-09</v>
      </c>
      <c r="B282">
        <f>'Insert Daily Performance'!KA$69</f>
        <v>1521060.8966000001</v>
      </c>
      <c r="C282">
        <f>'Insert Daily Performance'!KA$70</f>
        <v>-19071.784999999989</v>
      </c>
      <c r="D282">
        <f>'Insert Daily Performance'!KA$71</f>
        <v>1000000</v>
      </c>
      <c r="E282">
        <f>'Insert Daily Performance'!KA$72</f>
        <v>1.5210608966000001</v>
      </c>
      <c r="F282">
        <f t="shared" si="4"/>
        <v>0</v>
      </c>
    </row>
    <row r="283" spans="1:6" x14ac:dyDescent="0.3">
      <c r="A283" t="str">
        <f>'Insert Daily Performance'!KB$1</f>
        <v>2024-02-12</v>
      </c>
      <c r="B283">
        <f>'Insert Daily Performance'!KB$69</f>
        <v>1513327.785300001</v>
      </c>
      <c r="C283">
        <f>'Insert Daily Performance'!KB$70</f>
        <v>-19071.784999999989</v>
      </c>
      <c r="D283">
        <f>'Insert Daily Performance'!KB$71</f>
        <v>1000000</v>
      </c>
      <c r="E283">
        <f>'Insert Daily Performance'!KB$72</f>
        <v>1.5133277853000009</v>
      </c>
      <c r="F283">
        <f t="shared" si="4"/>
        <v>0</v>
      </c>
    </row>
    <row r="284" spans="1:6" x14ac:dyDescent="0.3">
      <c r="A284" t="str">
        <f>'Insert Daily Performance'!KC$1</f>
        <v>2024-02-13</v>
      </c>
      <c r="B284">
        <f>'Insert Daily Performance'!KC$69</f>
        <v>1494069.6812</v>
      </c>
      <c r="C284">
        <f>'Insert Daily Performance'!KC$70</f>
        <v>-19071.784999999989</v>
      </c>
      <c r="D284">
        <f>'Insert Daily Performance'!KC$71</f>
        <v>1000000</v>
      </c>
      <c r="E284">
        <f>'Insert Daily Performance'!KC$72</f>
        <v>1.4940696812000001</v>
      </c>
      <c r="F284">
        <f t="shared" si="4"/>
        <v>0</v>
      </c>
    </row>
    <row r="285" spans="1:6" x14ac:dyDescent="0.3">
      <c r="A285" t="str">
        <f>'Insert Daily Performance'!KD$1</f>
        <v>2024-02-14</v>
      </c>
      <c r="B285">
        <f>'Insert Daily Performance'!KD$69</f>
        <v>1519974.794</v>
      </c>
      <c r="C285">
        <f>'Insert Daily Performance'!KD$70</f>
        <v>-19071.784999999989</v>
      </c>
      <c r="D285">
        <f>'Insert Daily Performance'!KD$71</f>
        <v>1000000</v>
      </c>
      <c r="E285">
        <f>'Insert Daily Performance'!KD$72</f>
        <v>1.5199747939999999</v>
      </c>
      <c r="F285">
        <f t="shared" si="4"/>
        <v>0</v>
      </c>
    </row>
    <row r="286" spans="1:6" x14ac:dyDescent="0.3">
      <c r="A286" t="str">
        <f>'Insert Daily Performance'!KE$1</f>
        <v>2024-02-15</v>
      </c>
      <c r="B286">
        <f>'Insert Daily Performance'!KE$69</f>
        <v>1518515.2720000001</v>
      </c>
      <c r="C286">
        <f>'Insert Daily Performance'!KE$70</f>
        <v>-19071.784999999989</v>
      </c>
      <c r="D286">
        <f>'Insert Daily Performance'!KE$71</f>
        <v>1000000</v>
      </c>
      <c r="E286">
        <f>'Insert Daily Performance'!KE$72</f>
        <v>1.5185152719999999</v>
      </c>
      <c r="F286">
        <f t="shared" si="4"/>
        <v>0</v>
      </c>
    </row>
    <row r="287" spans="1:6" x14ac:dyDescent="0.3">
      <c r="A287" t="str">
        <f>'Insert Daily Performance'!KF$1</f>
        <v>2024-02-16</v>
      </c>
      <c r="B287">
        <f>'Insert Daily Performance'!KF$69</f>
        <v>1513422.936</v>
      </c>
      <c r="C287">
        <f>'Insert Daily Performance'!KF$70</f>
        <v>-19071.784999999989</v>
      </c>
      <c r="D287">
        <f>'Insert Daily Performance'!KF$71</f>
        <v>1000000</v>
      </c>
      <c r="E287">
        <f>'Insert Daily Performance'!KF$72</f>
        <v>1.513422936</v>
      </c>
      <c r="F287">
        <f t="shared" si="4"/>
        <v>0</v>
      </c>
    </row>
    <row r="288" spans="1:6" x14ac:dyDescent="0.3">
      <c r="A288" t="str">
        <f>'Insert Daily Performance'!KG$1</f>
        <v>2024-02-20</v>
      </c>
      <c r="B288">
        <f>'Insert Daily Performance'!KG$69</f>
        <v>1493675.3770000001</v>
      </c>
      <c r="C288">
        <f>'Insert Daily Performance'!KG$70</f>
        <v>-19071.784999999989</v>
      </c>
      <c r="D288">
        <f>'Insert Daily Performance'!KG$71</f>
        <v>1000000</v>
      </c>
      <c r="E288">
        <f>'Insert Daily Performance'!KG$72</f>
        <v>1.493675377</v>
      </c>
      <c r="F288">
        <f t="shared" si="4"/>
        <v>0</v>
      </c>
    </row>
    <row r="289" spans="1:6" x14ac:dyDescent="0.3">
      <c r="A289" t="str">
        <f>'Insert Daily Performance'!KH$1</f>
        <v>2024-02-21</v>
      </c>
      <c r="B289">
        <f>'Insert Daily Performance'!KH$69</f>
        <v>1491971.3291</v>
      </c>
      <c r="C289">
        <f>'Insert Daily Performance'!KH$70</f>
        <v>-19071.784999999989</v>
      </c>
      <c r="D289">
        <f>'Insert Daily Performance'!KH$71</f>
        <v>1000000</v>
      </c>
      <c r="E289">
        <f>'Insert Daily Performance'!KH$72</f>
        <v>1.491971329100001</v>
      </c>
      <c r="F289">
        <f t="shared" si="4"/>
        <v>0</v>
      </c>
    </row>
    <row r="290" spans="1:6" x14ac:dyDescent="0.3">
      <c r="A290" t="str">
        <f>'Insert Daily Performance'!KI$1</f>
        <v>2024-02-22</v>
      </c>
      <c r="B290">
        <f>'Insert Daily Performance'!KI$69</f>
        <v>1546555.1133000001</v>
      </c>
      <c r="C290">
        <f>'Insert Daily Performance'!KI$70</f>
        <v>-19071.784999999989</v>
      </c>
      <c r="D290">
        <f>'Insert Daily Performance'!KI$71</f>
        <v>1000000</v>
      </c>
      <c r="E290">
        <f>'Insert Daily Performance'!KI$72</f>
        <v>1.5465551133</v>
      </c>
      <c r="F290">
        <f t="shared" si="4"/>
        <v>0</v>
      </c>
    </row>
    <row r="291" spans="1:6" x14ac:dyDescent="0.3">
      <c r="A291" t="str">
        <f>'Insert Daily Performance'!KJ$1</f>
        <v>2024-02-23</v>
      </c>
      <c r="B291">
        <f>'Insert Daily Performance'!KJ$69</f>
        <v>1538887.5911999999</v>
      </c>
      <c r="C291">
        <f>'Insert Daily Performance'!KJ$70</f>
        <v>-19071.784999999989</v>
      </c>
      <c r="D291">
        <f>'Insert Daily Performance'!KJ$71</f>
        <v>1000000</v>
      </c>
      <c r="E291">
        <f>'Insert Daily Performance'!KJ$72</f>
        <v>1.5388875912</v>
      </c>
      <c r="F291">
        <f t="shared" si="4"/>
        <v>0</v>
      </c>
    </row>
    <row r="292" spans="1:6" x14ac:dyDescent="0.3">
      <c r="A292" t="str">
        <f>'Insert Daily Performance'!KK$1</f>
        <v>2024-02-26</v>
      </c>
      <c r="B292">
        <f>'Insert Daily Performance'!KK$69</f>
        <v>1537440.4706999999</v>
      </c>
      <c r="C292">
        <f>'Insert Daily Performance'!KK$70</f>
        <v>-19071.784999999989</v>
      </c>
      <c r="D292">
        <f>'Insert Daily Performance'!KK$71</f>
        <v>1000000</v>
      </c>
      <c r="E292">
        <f>'Insert Daily Performance'!KK$72</f>
        <v>1.5374404707</v>
      </c>
      <c r="F292">
        <f t="shared" si="4"/>
        <v>0</v>
      </c>
    </row>
    <row r="293" spans="1:6" x14ac:dyDescent="0.3">
      <c r="A293" t="str">
        <f>'Insert Daily Performance'!KL$1</f>
        <v>2024-02-27</v>
      </c>
      <c r="B293">
        <f>'Insert Daily Performance'!KL$69</f>
        <v>1534355.666</v>
      </c>
      <c r="C293">
        <f>'Insert Daily Performance'!KL$70</f>
        <v>-19071.784999999989</v>
      </c>
      <c r="D293">
        <f>'Insert Daily Performance'!KL$71</f>
        <v>1000000</v>
      </c>
      <c r="E293">
        <f>'Insert Daily Performance'!KL$72</f>
        <v>1.534355666</v>
      </c>
      <c r="F293">
        <f t="shared" si="4"/>
        <v>0</v>
      </c>
    </row>
    <row r="294" spans="1:6" x14ac:dyDescent="0.3">
      <c r="A294" t="str">
        <f>'Insert Daily Performance'!KM$1</f>
        <v>2024-02-28</v>
      </c>
      <c r="B294">
        <f>'Insert Daily Performance'!KM$69</f>
        <v>1529788.9064</v>
      </c>
      <c r="C294">
        <f>'Insert Daily Performance'!KM$70</f>
        <v>-19071.784999999989</v>
      </c>
      <c r="D294">
        <f>'Insert Daily Performance'!KM$71</f>
        <v>1000000</v>
      </c>
      <c r="E294">
        <f>'Insert Daily Performance'!KM$72</f>
        <v>1.529788906400001</v>
      </c>
      <c r="F294">
        <f t="shared" si="4"/>
        <v>0</v>
      </c>
    </row>
    <row r="295" spans="1:6" x14ac:dyDescent="0.3">
      <c r="A295" t="str">
        <f>'Insert Daily Performance'!KN$1</f>
        <v>2024-02-29</v>
      </c>
      <c r="B295">
        <f>'Insert Daily Performance'!KN$69</f>
        <v>1545889.1462000001</v>
      </c>
      <c r="C295">
        <f>'Insert Daily Performance'!KN$70</f>
        <v>-19071.784999999989</v>
      </c>
      <c r="D295">
        <f>'Insert Daily Performance'!KN$71</f>
        <v>1000000</v>
      </c>
      <c r="E295">
        <f>'Insert Daily Performance'!KN$72</f>
        <v>1.5458891462</v>
      </c>
      <c r="F295">
        <f t="shared" si="4"/>
        <v>0</v>
      </c>
    </row>
    <row r="296" spans="1:6" x14ac:dyDescent="0.3">
      <c r="A296" t="str">
        <f>'Insert Daily Performance'!KO$1</f>
        <v>2024-03-01</v>
      </c>
      <c r="B296">
        <f>'Insert Daily Performance'!KO$69</f>
        <v>1571592.8589000001</v>
      </c>
      <c r="C296">
        <f>'Insert Daily Performance'!KO$70</f>
        <v>-19071.784999999989</v>
      </c>
      <c r="D296">
        <f>'Insert Daily Performance'!KO$71</f>
        <v>1000000</v>
      </c>
      <c r="E296">
        <f>'Insert Daily Performance'!KO$72</f>
        <v>1.5715928588999999</v>
      </c>
      <c r="F296">
        <f t="shared" si="4"/>
        <v>0</v>
      </c>
    </row>
    <row r="297" spans="1:6" x14ac:dyDescent="0.3">
      <c r="A297" t="str">
        <f>'Insert Daily Performance'!KP$1</f>
        <v>2024-03-04</v>
      </c>
      <c r="B297">
        <f>'Insert Daily Performance'!KP$69</f>
        <v>1579263.7808999999</v>
      </c>
      <c r="C297">
        <f>'Insert Daily Performance'!KP$70</f>
        <v>-19071.784999999989</v>
      </c>
      <c r="D297">
        <f>'Insert Daily Performance'!KP$71</f>
        <v>1000000</v>
      </c>
      <c r="E297">
        <f>'Insert Daily Performance'!KP$72</f>
        <v>1.5792637809000001</v>
      </c>
      <c r="F297">
        <f t="shared" si="4"/>
        <v>0</v>
      </c>
    </row>
    <row r="298" spans="1:6" x14ac:dyDescent="0.3">
      <c r="A298" t="str">
        <f>'Insert Daily Performance'!KQ$1</f>
        <v>2024-03-05</v>
      </c>
      <c r="B298">
        <f>'Insert Daily Performance'!KQ$69</f>
        <v>1557746.3838</v>
      </c>
      <c r="C298">
        <f>'Insert Daily Performance'!KQ$70</f>
        <v>-19071.784999999989</v>
      </c>
      <c r="D298">
        <f>'Insert Daily Performance'!KQ$71</f>
        <v>1000000</v>
      </c>
      <c r="E298">
        <f>'Insert Daily Performance'!KQ$72</f>
        <v>1.5577463838000001</v>
      </c>
      <c r="F298">
        <f t="shared" si="4"/>
        <v>0</v>
      </c>
    </row>
    <row r="299" spans="1:6" x14ac:dyDescent="0.3">
      <c r="A299" t="str">
        <f>'Insert Daily Performance'!KR$1</f>
        <v>2024-03-06</v>
      </c>
      <c r="B299">
        <f>'Insert Daily Performance'!KR$69</f>
        <v>1572103.9003999999</v>
      </c>
      <c r="C299">
        <f>'Insert Daily Performance'!KR$70</f>
        <v>-19071.784999999989</v>
      </c>
      <c r="D299">
        <f>'Insert Daily Performance'!KR$71</f>
        <v>1000000</v>
      </c>
      <c r="E299">
        <f>'Insert Daily Performance'!KR$72</f>
        <v>1.5721039003999999</v>
      </c>
      <c r="F299">
        <f t="shared" si="4"/>
        <v>0</v>
      </c>
    </row>
    <row r="300" spans="1:6" x14ac:dyDescent="0.3">
      <c r="A300" t="str">
        <f>'Insert Daily Performance'!KS$1</f>
        <v>2024-03-07</v>
      </c>
      <c r="B300">
        <f>'Insert Daily Performance'!KS$69</f>
        <v>1599079.0678000001</v>
      </c>
      <c r="C300">
        <f>'Insert Daily Performance'!KS$70</f>
        <v>-19071.784999999989</v>
      </c>
      <c r="D300">
        <f>'Insert Daily Performance'!KS$71</f>
        <v>1000000</v>
      </c>
      <c r="E300">
        <f>'Insert Daily Performance'!KS$72</f>
        <v>1.5990790678</v>
      </c>
      <c r="F300">
        <f t="shared" si="4"/>
        <v>0</v>
      </c>
    </row>
    <row r="301" spans="1:6" x14ac:dyDescent="0.3">
      <c r="A301" t="str">
        <f>'Insert Daily Performance'!KT$1</f>
        <v>2024-03-08</v>
      </c>
      <c r="B301">
        <f>'Insert Daily Performance'!KT$69</f>
        <v>1572020.1218999999</v>
      </c>
      <c r="C301">
        <f>'Insert Daily Performance'!KT$70</f>
        <v>-19071.784999999989</v>
      </c>
      <c r="D301">
        <f>'Insert Daily Performance'!KT$71</f>
        <v>1000000</v>
      </c>
      <c r="E301">
        <f>'Insert Daily Performance'!KT$72</f>
        <v>1.5720201219000001</v>
      </c>
      <c r="F301">
        <f t="shared" si="4"/>
        <v>0</v>
      </c>
    </row>
    <row r="302" spans="1:6" x14ac:dyDescent="0.3">
      <c r="A302" t="str">
        <f>'Insert Daily Performance'!KU$1</f>
        <v>2024-03-11</v>
      </c>
      <c r="B302">
        <f>'Insert Daily Performance'!KU$69</f>
        <v>1562411.3491</v>
      </c>
      <c r="C302">
        <f>'Insert Daily Performance'!KU$70</f>
        <v>-19071.784999999989</v>
      </c>
      <c r="D302">
        <f>'Insert Daily Performance'!KU$71</f>
        <v>1000000</v>
      </c>
      <c r="E302">
        <f>'Insert Daily Performance'!KU$72</f>
        <v>1.5624113491</v>
      </c>
      <c r="F302">
        <f t="shared" si="4"/>
        <v>0</v>
      </c>
    </row>
    <row r="303" spans="1:6" x14ac:dyDescent="0.3">
      <c r="A303" t="str">
        <f>'Insert Daily Performance'!KV$1</f>
        <v>2024-03-12</v>
      </c>
      <c r="B303">
        <f>'Insert Daily Performance'!KV$69</f>
        <v>1588997.6708</v>
      </c>
      <c r="C303">
        <f>'Insert Daily Performance'!KV$70</f>
        <v>-19071.784999999989</v>
      </c>
      <c r="D303">
        <f>'Insert Daily Performance'!KV$71</f>
        <v>1000000</v>
      </c>
      <c r="E303">
        <f>'Insert Daily Performance'!KV$72</f>
        <v>1.5889976708</v>
      </c>
      <c r="F303">
        <f t="shared" si="4"/>
        <v>0</v>
      </c>
    </row>
    <row r="304" spans="1:6" x14ac:dyDescent="0.3">
      <c r="A304" t="str">
        <f>'Insert Daily Performance'!KW$1</f>
        <v>2024-03-13</v>
      </c>
      <c r="B304">
        <f>'Insert Daily Performance'!KW$69</f>
        <v>1578029.1185000001</v>
      </c>
      <c r="C304">
        <f>'Insert Daily Performance'!KW$70</f>
        <v>-19071.784999999989</v>
      </c>
      <c r="D304">
        <f>'Insert Daily Performance'!KW$71</f>
        <v>1000000</v>
      </c>
      <c r="E304">
        <f>'Insert Daily Performance'!KW$72</f>
        <v>1.5780291184999999</v>
      </c>
      <c r="F304">
        <f t="shared" si="4"/>
        <v>0</v>
      </c>
    </row>
    <row r="305" spans="1:6" x14ac:dyDescent="0.3">
      <c r="A305" t="str">
        <f>'Insert Daily Performance'!KX$1</f>
        <v>2024-03-14</v>
      </c>
      <c r="B305">
        <f>'Insert Daily Performance'!KX$69</f>
        <v>1571417.5048</v>
      </c>
      <c r="C305">
        <f>'Insert Daily Performance'!KX$70</f>
        <v>-19071.784999999989</v>
      </c>
      <c r="D305">
        <f>'Insert Daily Performance'!KX$71</f>
        <v>1000000</v>
      </c>
      <c r="E305">
        <f>'Insert Daily Performance'!KX$72</f>
        <v>1.5714175048000001</v>
      </c>
      <c r="F305">
        <f t="shared" si="4"/>
        <v>0</v>
      </c>
    </row>
    <row r="306" spans="1:6" x14ac:dyDescent="0.3">
      <c r="A306" t="str">
        <f>'Insert Daily Performance'!KY$1</f>
        <v>2024-03-15</v>
      </c>
      <c r="B306">
        <f>'Insert Daily Performance'!KY$69</f>
        <v>1556225.3404999999</v>
      </c>
      <c r="C306">
        <f>'Insert Daily Performance'!KY$70</f>
        <v>-19071.784999999989</v>
      </c>
      <c r="D306">
        <f>'Insert Daily Performance'!KY$71</f>
        <v>1000000</v>
      </c>
      <c r="E306">
        <f>'Insert Daily Performance'!KY$72</f>
        <v>1.5562253404999999</v>
      </c>
      <c r="F306">
        <f t="shared" si="4"/>
        <v>0</v>
      </c>
    </row>
    <row r="307" spans="1:6" x14ac:dyDescent="0.3">
      <c r="A307" t="str">
        <f>'Insert Daily Performance'!KZ$1</f>
        <v>2024-03-18</v>
      </c>
      <c r="B307">
        <f>'Insert Daily Performance'!KZ$69</f>
        <v>1566149.4772000001</v>
      </c>
      <c r="C307">
        <f>'Insert Daily Performance'!KZ$70</f>
        <v>-218854.58499999999</v>
      </c>
      <c r="D307">
        <f>'Insert Daily Performance'!KZ$71</f>
        <v>1000000</v>
      </c>
      <c r="E307">
        <f>'Insert Daily Performance'!KZ$72</f>
        <v>1.5661494772</v>
      </c>
      <c r="F307">
        <f t="shared" si="4"/>
        <v>0</v>
      </c>
    </row>
    <row r="308" spans="1:6" x14ac:dyDescent="0.3">
      <c r="A308" t="str">
        <f>'Insert Daily Performance'!LA$1</f>
        <v>2024-03-19</v>
      </c>
      <c r="B308">
        <f>'Insert Daily Performance'!LA$69</f>
        <v>1576353.4776999999</v>
      </c>
      <c r="C308">
        <f>'Insert Daily Performance'!LA$70</f>
        <v>-218854.58499999999</v>
      </c>
      <c r="D308">
        <f>'Insert Daily Performance'!LA$71</f>
        <v>1000000</v>
      </c>
      <c r="E308">
        <f>'Insert Daily Performance'!LA$72</f>
        <v>1.5763534776999999</v>
      </c>
      <c r="F308">
        <f t="shared" si="4"/>
        <v>0</v>
      </c>
    </row>
    <row r="309" spans="1:6" x14ac:dyDescent="0.3">
      <c r="A309" t="str">
        <f>'Insert Daily Performance'!LB$1</f>
        <v>2024-03-20</v>
      </c>
      <c r="B309">
        <f>'Insert Daily Performance'!LB$69</f>
        <v>1591682.0803</v>
      </c>
      <c r="C309">
        <f>'Insert Daily Performance'!LB$70</f>
        <v>-218854.58499999999</v>
      </c>
      <c r="D309">
        <f>'Insert Daily Performance'!LB$71</f>
        <v>1000000</v>
      </c>
      <c r="E309">
        <f>'Insert Daily Performance'!LB$72</f>
        <v>1.5916820803</v>
      </c>
      <c r="F309">
        <f t="shared" si="4"/>
        <v>0</v>
      </c>
    </row>
    <row r="310" spans="1:6" x14ac:dyDescent="0.3">
      <c r="A310" t="str">
        <f>'Insert Daily Performance'!LC$1</f>
        <v>2024-03-21</v>
      </c>
      <c r="B310">
        <f>'Insert Daily Performance'!LC$69</f>
        <v>1605898.8774999999</v>
      </c>
      <c r="C310">
        <f>'Insert Daily Performance'!LC$70</f>
        <v>-218854.58499999999</v>
      </c>
      <c r="D310">
        <f>'Insert Daily Performance'!LC$71</f>
        <v>1000000</v>
      </c>
      <c r="E310">
        <f>'Insert Daily Performance'!LC$72</f>
        <v>1.6058988775</v>
      </c>
      <c r="F310">
        <f t="shared" si="4"/>
        <v>0</v>
      </c>
    </row>
    <row r="311" spans="1:6" x14ac:dyDescent="0.3">
      <c r="A311" t="str">
        <f>'Insert Daily Performance'!LD$1</f>
        <v>2024-03-22</v>
      </c>
      <c r="B311">
        <f>'Insert Daily Performance'!LD$69</f>
        <v>1609484.711600001</v>
      </c>
      <c r="C311">
        <f>'Insert Daily Performance'!LD$70</f>
        <v>-218854.58499999999</v>
      </c>
      <c r="D311">
        <f>'Insert Daily Performance'!LD$71</f>
        <v>1000000</v>
      </c>
      <c r="E311">
        <f>'Insert Daily Performance'!LD$72</f>
        <v>1.6094847116</v>
      </c>
      <c r="F311">
        <f t="shared" si="4"/>
        <v>0</v>
      </c>
    </row>
    <row r="312" spans="1:6" x14ac:dyDescent="0.3">
      <c r="A312" t="str">
        <f>'Insert Daily Performance'!LE$1</f>
        <v>2024-03-25</v>
      </c>
      <c r="B312">
        <f>'Insert Daily Performance'!LE$69</f>
        <v>1604871.54</v>
      </c>
      <c r="C312">
        <f>'Insert Daily Performance'!LE$70</f>
        <v>-218854.58499999999</v>
      </c>
      <c r="D312">
        <f>'Insert Daily Performance'!LE$71</f>
        <v>1000000</v>
      </c>
      <c r="E312">
        <f>'Insert Daily Performance'!LE$72</f>
        <v>1.60487154</v>
      </c>
      <c r="F312">
        <f t="shared" si="4"/>
        <v>0</v>
      </c>
    </row>
    <row r="313" spans="1:6" x14ac:dyDescent="0.3">
      <c r="A313" t="str">
        <f>'Insert Daily Performance'!LF$1</f>
        <v>2024-03-26</v>
      </c>
      <c r="B313">
        <f>'Insert Daily Performance'!LF$69</f>
        <v>1600811.9121999999</v>
      </c>
      <c r="C313">
        <f>'Insert Daily Performance'!LF$70</f>
        <v>-218854.58499999999</v>
      </c>
      <c r="D313">
        <f>'Insert Daily Performance'!LF$71</f>
        <v>1000000</v>
      </c>
      <c r="E313">
        <f>'Insert Daily Performance'!LF$72</f>
        <v>1.6008119122</v>
      </c>
      <c r="F313">
        <f t="shared" si="4"/>
        <v>0</v>
      </c>
    </row>
    <row r="314" spans="1:6" x14ac:dyDescent="0.3">
      <c r="A314" t="str">
        <f>'Insert Daily Performance'!LG$1</f>
        <v>2024-03-27</v>
      </c>
      <c r="B314">
        <f>'Insert Daily Performance'!LG$69</f>
        <v>1606435.5411</v>
      </c>
      <c r="C314">
        <f>'Insert Daily Performance'!LG$70</f>
        <v>-218854.58499999999</v>
      </c>
      <c r="D314">
        <f>'Insert Daily Performance'!LG$71</f>
        <v>1000000</v>
      </c>
      <c r="E314">
        <f>'Insert Daily Performance'!LG$72</f>
        <v>1.6064355411</v>
      </c>
      <c r="F314">
        <f t="shared" si="4"/>
        <v>0</v>
      </c>
    </row>
    <row r="315" spans="1:6" x14ac:dyDescent="0.3">
      <c r="A315" t="str">
        <f>'Insert Daily Performance'!LH$1</f>
        <v>2024-03-28</v>
      </c>
      <c r="B315">
        <f>'Insert Daily Performance'!LH$69</f>
        <v>1607814.7744000009</v>
      </c>
      <c r="C315">
        <f>'Insert Daily Performance'!LH$70</f>
        <v>-218854.58499999999</v>
      </c>
      <c r="D315">
        <f>'Insert Daily Performance'!LH$71</f>
        <v>1000000</v>
      </c>
      <c r="E315">
        <f>'Insert Daily Performance'!LH$72</f>
        <v>1.6078147744000011</v>
      </c>
      <c r="F315">
        <f t="shared" si="4"/>
        <v>0</v>
      </c>
    </row>
    <row r="316" spans="1:6" x14ac:dyDescent="0.3">
      <c r="A316" t="str">
        <f>'Insert Daily Performance'!LI$1</f>
        <v>2024-04-01</v>
      </c>
      <c r="B316">
        <f>'Insert Daily Performance'!LI$69</f>
        <v>1603247.6056000011</v>
      </c>
      <c r="C316">
        <f>'Insert Daily Performance'!LI$70</f>
        <v>-218854.58499999999</v>
      </c>
      <c r="D316">
        <f>'Insert Daily Performance'!LI$71</f>
        <v>1000000</v>
      </c>
      <c r="E316">
        <f>'Insert Daily Performance'!LI$72</f>
        <v>1.6032476056000009</v>
      </c>
      <c r="F316">
        <f t="shared" si="4"/>
        <v>0</v>
      </c>
    </row>
    <row r="317" spans="1:6" x14ac:dyDescent="0.3">
      <c r="A317" t="str">
        <f>'Insert Daily Performance'!LJ$1</f>
        <v>2024-04-02</v>
      </c>
      <c r="B317">
        <f>'Insert Daily Performance'!LJ$69</f>
        <v>1587241.556700001</v>
      </c>
      <c r="C317">
        <f>'Insert Daily Performance'!LJ$70</f>
        <v>-218854.58499999999</v>
      </c>
      <c r="D317">
        <f>'Insert Daily Performance'!LJ$71</f>
        <v>1000000</v>
      </c>
      <c r="E317">
        <f>'Insert Daily Performance'!LJ$72</f>
        <v>1.5872415567</v>
      </c>
      <c r="F317">
        <f t="shared" si="4"/>
        <v>0</v>
      </c>
    </row>
    <row r="318" spans="1:6" x14ac:dyDescent="0.3">
      <c r="A318" t="str">
        <f>'Insert Daily Performance'!LK$1</f>
        <v>2024-04-03</v>
      </c>
      <c r="B318">
        <f>'Insert Daily Performance'!LK$69</f>
        <v>1598340.6226999999</v>
      </c>
      <c r="C318">
        <f>'Insert Daily Performance'!LK$70</f>
        <v>-218854.58499999999</v>
      </c>
      <c r="D318">
        <f>'Insert Daily Performance'!LK$71</f>
        <v>1000000</v>
      </c>
      <c r="E318">
        <f>'Insert Daily Performance'!LK$72</f>
        <v>1.5983406227000001</v>
      </c>
      <c r="F318">
        <f t="shared" si="4"/>
        <v>0</v>
      </c>
    </row>
    <row r="319" spans="1:6" x14ac:dyDescent="0.3">
      <c r="A319" t="str">
        <f>'Insert Daily Performance'!LL$1</f>
        <v>2024-04-04</v>
      </c>
      <c r="B319">
        <f>'Insert Daily Performance'!LL$69</f>
        <v>1568450.9961000001</v>
      </c>
      <c r="C319">
        <f>'Insert Daily Performance'!LL$70</f>
        <v>-218854.58499999999</v>
      </c>
      <c r="D319">
        <f>'Insert Daily Performance'!LL$71</f>
        <v>1000000</v>
      </c>
      <c r="E319">
        <f>'Insert Daily Performance'!LL$72</f>
        <v>1.5684509960999999</v>
      </c>
      <c r="F319">
        <f t="shared" si="4"/>
        <v>0</v>
      </c>
    </row>
    <row r="320" spans="1:6" x14ac:dyDescent="0.3">
      <c r="A320" t="str">
        <f>'Insert Daily Performance'!LM$1</f>
        <v>2024-04-05</v>
      </c>
      <c r="B320">
        <f>'Insert Daily Performance'!LM$69</f>
        <v>1597725.2594000001</v>
      </c>
      <c r="C320">
        <f>'Insert Daily Performance'!LM$70</f>
        <v>-218854.58499999999</v>
      </c>
      <c r="D320">
        <f>'Insert Daily Performance'!LM$71</f>
        <v>1000000</v>
      </c>
      <c r="E320">
        <f>'Insert Daily Performance'!LM$72</f>
        <v>1.5977252594</v>
      </c>
      <c r="F320">
        <f t="shared" si="4"/>
        <v>0</v>
      </c>
    </row>
    <row r="321" spans="1:6" x14ac:dyDescent="0.3">
      <c r="A321" t="str">
        <f>'Insert Daily Performance'!LN$1</f>
        <v>2024-04-08</v>
      </c>
      <c r="B321">
        <f>'Insert Daily Performance'!LN$69</f>
        <v>1596995.9683000001</v>
      </c>
      <c r="C321">
        <f>'Insert Daily Performance'!LN$70</f>
        <v>-218854.58499999999</v>
      </c>
      <c r="D321">
        <f>'Insert Daily Performance'!LN$71</f>
        <v>1000000</v>
      </c>
      <c r="E321">
        <f>'Insert Daily Performance'!LN$72</f>
        <v>1.5969959682999999</v>
      </c>
      <c r="F321">
        <f t="shared" si="4"/>
        <v>0</v>
      </c>
    </row>
    <row r="322" spans="1:6" x14ac:dyDescent="0.3">
      <c r="A322" t="str">
        <f>'Insert Daily Performance'!LO$1</f>
        <v>2024-04-09</v>
      </c>
      <c r="B322">
        <f>'Insert Daily Performance'!LO$69</f>
        <v>1594690.1935000001</v>
      </c>
      <c r="C322">
        <f>'Insert Daily Performance'!LO$70</f>
        <v>-218854.58499999999</v>
      </c>
      <c r="D322">
        <f>'Insert Daily Performance'!LO$71</f>
        <v>1000000</v>
      </c>
      <c r="E322">
        <f>'Insert Daily Performance'!LO$72</f>
        <v>1.5946901935</v>
      </c>
      <c r="F322">
        <f t="shared" si="4"/>
        <v>0</v>
      </c>
    </row>
    <row r="323" spans="1:6" x14ac:dyDescent="0.3">
      <c r="A323" t="str">
        <f>'Insert Daily Performance'!LP$1</f>
        <v>2024-04-10</v>
      </c>
      <c r="B323">
        <f>'Insert Daily Performance'!LP$69</f>
        <v>1580548.5456000001</v>
      </c>
      <c r="C323">
        <f>'Insert Daily Performance'!LP$70</f>
        <v>-218854.58499999999</v>
      </c>
      <c r="D323">
        <f>'Insert Daily Performance'!LP$71</f>
        <v>1000000</v>
      </c>
      <c r="E323">
        <f>'Insert Daily Performance'!LP$72</f>
        <v>1.5805485455999999</v>
      </c>
      <c r="F323">
        <f t="shared" si="4"/>
        <v>0</v>
      </c>
    </row>
    <row r="324" spans="1:6" x14ac:dyDescent="0.3">
      <c r="A324" t="str">
        <f>'Insert Daily Performance'!LQ$1</f>
        <v>2024-04-11</v>
      </c>
      <c r="B324">
        <f>'Insert Daily Performance'!LQ$69</f>
        <v>1600930.5892</v>
      </c>
      <c r="C324">
        <f>'Insert Daily Performance'!LQ$70</f>
        <v>-218854.58499999999</v>
      </c>
      <c r="D324">
        <f>'Insert Daily Performance'!LQ$71</f>
        <v>1000000</v>
      </c>
      <c r="E324">
        <f>'Insert Daily Performance'!LQ$72</f>
        <v>1.6009305892000001</v>
      </c>
      <c r="F324">
        <f t="shared" ref="F324:F387" si="5">IF(E324=E323,1,0)</f>
        <v>0</v>
      </c>
    </row>
    <row r="325" spans="1:6" x14ac:dyDescent="0.3">
      <c r="A325" t="str">
        <f>'Insert Daily Performance'!LR$1</f>
        <v>2024-04-12</v>
      </c>
      <c r="B325">
        <f>'Insert Daily Performance'!LR$69</f>
        <v>1575775.9772999999</v>
      </c>
      <c r="C325">
        <f>'Insert Daily Performance'!LR$70</f>
        <v>-218854.58499999999</v>
      </c>
      <c r="D325">
        <f>'Insert Daily Performance'!LR$71</f>
        <v>1000000</v>
      </c>
      <c r="E325">
        <f>'Insert Daily Performance'!LR$72</f>
        <v>1.5757759773</v>
      </c>
      <c r="F325">
        <f t="shared" si="5"/>
        <v>0</v>
      </c>
    </row>
    <row r="326" spans="1:6" x14ac:dyDescent="0.3">
      <c r="A326" t="str">
        <f>'Insert Daily Performance'!LS$1</f>
        <v>2024-04-15</v>
      </c>
      <c r="B326">
        <f>'Insert Daily Performance'!LS$69</f>
        <v>1547585.426200001</v>
      </c>
      <c r="C326">
        <f>'Insert Daily Performance'!LS$70</f>
        <v>-218854.58499999999</v>
      </c>
      <c r="D326">
        <f>'Insert Daily Performance'!LS$71</f>
        <v>1000000</v>
      </c>
      <c r="E326">
        <f>'Insert Daily Performance'!LS$72</f>
        <v>1.5475854262000011</v>
      </c>
      <c r="F326">
        <f t="shared" si="5"/>
        <v>0</v>
      </c>
    </row>
    <row r="327" spans="1:6" x14ac:dyDescent="0.3">
      <c r="A327" t="str">
        <f>'Insert Daily Performance'!LT$1</f>
        <v>2024-04-16</v>
      </c>
      <c r="B327">
        <f>'Insert Daily Performance'!LT$69</f>
        <v>1548740.5066</v>
      </c>
      <c r="C327">
        <f>'Insert Daily Performance'!LT$70</f>
        <v>-218854.58499999999</v>
      </c>
      <c r="D327">
        <f>'Insert Daily Performance'!LT$71</f>
        <v>1000000</v>
      </c>
      <c r="E327">
        <f>'Insert Daily Performance'!LT$72</f>
        <v>1.5487405066</v>
      </c>
      <c r="F327">
        <f t="shared" si="5"/>
        <v>0</v>
      </c>
    </row>
    <row r="328" spans="1:6" x14ac:dyDescent="0.3">
      <c r="A328" t="str">
        <f>'Insert Daily Performance'!LU$1</f>
        <v>2024-04-17</v>
      </c>
      <c r="B328">
        <f>'Insert Daily Performance'!LU$69</f>
        <v>1529165.2296000009</v>
      </c>
      <c r="C328">
        <f>'Insert Daily Performance'!LU$70</f>
        <v>-218854.58499999999</v>
      </c>
      <c r="D328">
        <f>'Insert Daily Performance'!LU$71</f>
        <v>1000000</v>
      </c>
      <c r="E328">
        <f>'Insert Daily Performance'!LU$72</f>
        <v>1.5291652296000009</v>
      </c>
      <c r="F328">
        <f t="shared" si="5"/>
        <v>0</v>
      </c>
    </row>
    <row r="329" spans="1:6" x14ac:dyDescent="0.3">
      <c r="A329" t="str">
        <f>'Insert Daily Performance'!LV$1</f>
        <v>2024-04-18</v>
      </c>
      <c r="B329">
        <f>'Insert Daily Performance'!LV$69</f>
        <v>1519580.0591</v>
      </c>
      <c r="C329">
        <f>'Insert Daily Performance'!LV$70</f>
        <v>-218854.58499999999</v>
      </c>
      <c r="D329">
        <f>'Insert Daily Performance'!LV$71</f>
        <v>1000000</v>
      </c>
      <c r="E329">
        <f>'Insert Daily Performance'!LV$72</f>
        <v>1.5195800590999999</v>
      </c>
      <c r="F329">
        <f t="shared" si="5"/>
        <v>0</v>
      </c>
    </row>
    <row r="330" spans="1:6" x14ac:dyDescent="0.3">
      <c r="A330" t="str">
        <f>'Insert Daily Performance'!LW$1</f>
        <v>2024-04-19</v>
      </c>
      <c r="B330">
        <f>'Insert Daily Performance'!LW$69</f>
        <v>1488916.1189999999</v>
      </c>
      <c r="C330">
        <f>'Insert Daily Performance'!LW$70</f>
        <v>-218854.58499999999</v>
      </c>
      <c r="D330">
        <f>'Insert Daily Performance'!LW$71</f>
        <v>1000000</v>
      </c>
      <c r="E330">
        <f>'Insert Daily Performance'!LW$72</f>
        <v>1.488916119</v>
      </c>
      <c r="F330">
        <f t="shared" si="5"/>
        <v>0</v>
      </c>
    </row>
    <row r="331" spans="1:6" x14ac:dyDescent="0.3">
      <c r="A331" t="str">
        <f>'Insert Daily Performance'!LX$1</f>
        <v>2024-04-22</v>
      </c>
      <c r="B331">
        <f>'Insert Daily Performance'!LX$69</f>
        <v>1508938.5259</v>
      </c>
      <c r="C331">
        <f>'Insert Daily Performance'!LX$70</f>
        <v>-218854.58499999999</v>
      </c>
      <c r="D331">
        <f>'Insert Daily Performance'!LX$71</f>
        <v>1000000</v>
      </c>
      <c r="E331">
        <f>'Insert Daily Performance'!LX$72</f>
        <v>1.5089385259000001</v>
      </c>
      <c r="F331">
        <f t="shared" si="5"/>
        <v>0</v>
      </c>
    </row>
    <row r="332" spans="1:6" x14ac:dyDescent="0.3">
      <c r="A332" t="str">
        <f>'Insert Daily Performance'!LY$1</f>
        <v>2024-04-23</v>
      </c>
      <c r="B332">
        <f>'Insert Daily Performance'!LY$69</f>
        <v>1541057.521900001</v>
      </c>
      <c r="C332">
        <f>'Insert Daily Performance'!LY$70</f>
        <v>-218854.58499999999</v>
      </c>
      <c r="D332">
        <f>'Insert Daily Performance'!LY$71</f>
        <v>1000000</v>
      </c>
      <c r="E332">
        <f>'Insert Daily Performance'!LY$72</f>
        <v>1.5410575219</v>
      </c>
      <c r="F332">
        <f t="shared" si="5"/>
        <v>0</v>
      </c>
    </row>
    <row r="333" spans="1:6" x14ac:dyDescent="0.3">
      <c r="A333" t="str">
        <f>'Insert Daily Performance'!LZ$1</f>
        <v>2024-04-24</v>
      </c>
      <c r="B333">
        <f>'Insert Daily Performance'!LZ$69</f>
        <v>1533883.2919000001</v>
      </c>
      <c r="C333">
        <f>'Insert Daily Performance'!LZ$70</f>
        <v>-218854.58499999999</v>
      </c>
      <c r="D333">
        <f>'Insert Daily Performance'!LZ$71</f>
        <v>1000000</v>
      </c>
      <c r="E333">
        <f>'Insert Daily Performance'!LZ$72</f>
        <v>1.5338832919000001</v>
      </c>
      <c r="F333">
        <f t="shared" si="5"/>
        <v>0</v>
      </c>
    </row>
    <row r="334" spans="1:6" x14ac:dyDescent="0.3">
      <c r="A334" t="str">
        <f>'Insert Daily Performance'!MA$1</f>
        <v>2024-04-25</v>
      </c>
      <c r="B334">
        <f>'Insert Daily Performance'!MA$69</f>
        <v>1539965.5966</v>
      </c>
      <c r="C334">
        <f>'Insert Daily Performance'!MA$70</f>
        <v>-218854.58499999999</v>
      </c>
      <c r="D334">
        <f>'Insert Daily Performance'!MA$71</f>
        <v>1000000</v>
      </c>
      <c r="E334">
        <f>'Insert Daily Performance'!MA$72</f>
        <v>1.5399655966000001</v>
      </c>
      <c r="F334">
        <f t="shared" si="5"/>
        <v>0</v>
      </c>
    </row>
    <row r="335" spans="1:6" x14ac:dyDescent="0.3">
      <c r="A335" t="str">
        <f>'Insert Daily Performance'!MB$1</f>
        <v>2024-04-26</v>
      </c>
      <c r="B335">
        <f>'Insert Daily Performance'!MB$69</f>
        <v>1568825.2881</v>
      </c>
      <c r="C335">
        <f>'Insert Daily Performance'!MB$70</f>
        <v>-218854.58499999999</v>
      </c>
      <c r="D335">
        <f>'Insert Daily Performance'!MB$71</f>
        <v>1000000</v>
      </c>
      <c r="E335">
        <f>'Insert Daily Performance'!MB$72</f>
        <v>1.5688252881</v>
      </c>
      <c r="F335">
        <f t="shared" si="5"/>
        <v>0</v>
      </c>
    </row>
    <row r="336" spans="1:6" x14ac:dyDescent="0.3">
      <c r="A336" t="str">
        <f>'Insert Daily Performance'!MC$1</f>
        <v>2024-04-29</v>
      </c>
      <c r="B336">
        <f>'Insert Daily Performance'!MC$69</f>
        <v>1573469.0898999991</v>
      </c>
      <c r="C336">
        <f>'Insert Daily Performance'!MC$70</f>
        <v>-218854.58499999999</v>
      </c>
      <c r="D336">
        <f>'Insert Daily Performance'!MC$71</f>
        <v>1000000</v>
      </c>
      <c r="E336">
        <f>'Insert Daily Performance'!MC$72</f>
        <v>1.573469089899999</v>
      </c>
      <c r="F336">
        <f t="shared" si="5"/>
        <v>0</v>
      </c>
    </row>
    <row r="337" spans="1:6" x14ac:dyDescent="0.3">
      <c r="A337" t="str">
        <f>'Insert Daily Performance'!MD$1</f>
        <v>2024-04-30</v>
      </c>
      <c r="B337">
        <f>'Insert Daily Performance'!MD$69</f>
        <v>1545883.7349999989</v>
      </c>
      <c r="C337">
        <f>'Insert Daily Performance'!MD$70</f>
        <v>-218854.58499999999</v>
      </c>
      <c r="D337">
        <f>'Insert Daily Performance'!MD$71</f>
        <v>1000000</v>
      </c>
      <c r="E337">
        <f>'Insert Daily Performance'!MD$72</f>
        <v>1.545883734999999</v>
      </c>
      <c r="F337">
        <f t="shared" si="5"/>
        <v>0</v>
      </c>
    </row>
    <row r="338" spans="1:6" x14ac:dyDescent="0.3">
      <c r="A338" t="str">
        <f>'Insert Daily Performance'!ME$1</f>
        <v>2024-05-01</v>
      </c>
      <c r="B338">
        <f>'Insert Daily Performance'!ME$69</f>
        <v>1527643.9886</v>
      </c>
      <c r="C338">
        <f>'Insert Daily Performance'!ME$70</f>
        <v>-218854.58499999999</v>
      </c>
      <c r="D338">
        <f>'Insert Daily Performance'!ME$71</f>
        <v>1000000</v>
      </c>
      <c r="E338">
        <f>'Insert Daily Performance'!ME$72</f>
        <v>1.5276439885999999</v>
      </c>
      <c r="F338">
        <f t="shared" si="5"/>
        <v>0</v>
      </c>
    </row>
    <row r="339" spans="1:6" x14ac:dyDescent="0.3">
      <c r="A339" t="str">
        <f>'Insert Daily Performance'!MF$1</f>
        <v>2024-05-02</v>
      </c>
      <c r="B339">
        <f>'Insert Daily Performance'!MF$69</f>
        <v>1543726.8530999999</v>
      </c>
      <c r="C339">
        <f>'Insert Daily Performance'!MF$70</f>
        <v>-218854.58499999999</v>
      </c>
      <c r="D339">
        <f>'Insert Daily Performance'!MF$71</f>
        <v>1000000</v>
      </c>
      <c r="E339">
        <f>'Insert Daily Performance'!MF$72</f>
        <v>1.5437268530999999</v>
      </c>
      <c r="F339">
        <f t="shared" si="5"/>
        <v>0</v>
      </c>
    </row>
    <row r="340" spans="1:6" x14ac:dyDescent="0.3">
      <c r="A340" t="str">
        <f>'Insert Daily Performance'!MG$1</f>
        <v>2024-05-03</v>
      </c>
      <c r="B340">
        <f>'Insert Daily Performance'!MG$69</f>
        <v>1571427.2053</v>
      </c>
      <c r="C340">
        <f>'Insert Daily Performance'!MG$70</f>
        <v>-218854.58499999999</v>
      </c>
      <c r="D340">
        <f>'Insert Daily Performance'!MG$71</f>
        <v>1000000</v>
      </c>
      <c r="E340">
        <f>'Insert Daily Performance'!MG$72</f>
        <v>1.5714272053</v>
      </c>
      <c r="F340">
        <f t="shared" si="5"/>
        <v>0</v>
      </c>
    </row>
    <row r="341" spans="1:6" x14ac:dyDescent="0.3">
      <c r="A341" t="str">
        <f>'Insert Daily Performance'!MH$1</f>
        <v>2024-05-06</v>
      </c>
      <c r="B341">
        <f>'Insert Daily Performance'!MH$69</f>
        <v>1598950.7819000001</v>
      </c>
      <c r="C341">
        <f>'Insert Daily Performance'!MH$70</f>
        <v>-218854.58499999999</v>
      </c>
      <c r="D341">
        <f>'Insert Daily Performance'!MH$71</f>
        <v>1000000</v>
      </c>
      <c r="E341">
        <f>'Insert Daily Performance'!MH$72</f>
        <v>1.5989507819</v>
      </c>
      <c r="F341">
        <f t="shared" si="5"/>
        <v>0</v>
      </c>
    </row>
    <row r="342" spans="1:6" x14ac:dyDescent="0.3">
      <c r="A342" t="str">
        <f>'Insert Daily Performance'!MI$1</f>
        <v>2024-05-07</v>
      </c>
      <c r="B342">
        <f>'Insert Daily Performance'!MI$69</f>
        <v>1601700.3118</v>
      </c>
      <c r="C342">
        <f>'Insert Daily Performance'!MI$70</f>
        <v>-218854.58499999999</v>
      </c>
      <c r="D342">
        <f>'Insert Daily Performance'!MI$71</f>
        <v>1000000</v>
      </c>
      <c r="E342">
        <f>'Insert Daily Performance'!MI$72</f>
        <v>1.6017003117999999</v>
      </c>
      <c r="F342">
        <f t="shared" si="5"/>
        <v>0</v>
      </c>
    </row>
    <row r="343" spans="1:6" x14ac:dyDescent="0.3">
      <c r="A343" t="str">
        <f>'Insert Daily Performance'!MJ$1</f>
        <v>2024-05-08</v>
      </c>
      <c r="B343">
        <f>'Insert Daily Performance'!MJ$69</f>
        <v>1601083.9106000001</v>
      </c>
      <c r="C343">
        <f>'Insert Daily Performance'!MJ$70</f>
        <v>-218854.58499999999</v>
      </c>
      <c r="D343">
        <f>'Insert Daily Performance'!MJ$71</f>
        <v>1000000</v>
      </c>
      <c r="E343">
        <f>'Insert Daily Performance'!MJ$72</f>
        <v>1.6010839106000001</v>
      </c>
      <c r="F343">
        <f t="shared" si="5"/>
        <v>0</v>
      </c>
    </row>
    <row r="344" spans="1:6" x14ac:dyDescent="0.3">
      <c r="A344" t="str">
        <f>'Insert Daily Performance'!MK$1</f>
        <v>2024-05-09</v>
      </c>
      <c r="B344">
        <f>'Insert Daily Performance'!MK$69</f>
        <v>1609080.8568</v>
      </c>
      <c r="C344">
        <f>'Insert Daily Performance'!MK$70</f>
        <v>-218854.58499999999</v>
      </c>
      <c r="D344">
        <f>'Insert Daily Performance'!MK$71</f>
        <v>1000000</v>
      </c>
      <c r="E344">
        <f>'Insert Daily Performance'!MK$72</f>
        <v>1.6090808567999999</v>
      </c>
      <c r="F344">
        <f t="shared" si="5"/>
        <v>0</v>
      </c>
    </row>
    <row r="345" spans="1:6" x14ac:dyDescent="0.3">
      <c r="A345" t="str">
        <f>'Insert Daily Performance'!ML$1</f>
        <v>2024-05-10</v>
      </c>
      <c r="B345">
        <f>'Insert Daily Performance'!ML$69</f>
        <v>1614537.4450999999</v>
      </c>
      <c r="C345">
        <f>'Insert Daily Performance'!ML$70</f>
        <v>-218854.58499999999</v>
      </c>
      <c r="D345">
        <f>'Insert Daily Performance'!ML$71</f>
        <v>1000000</v>
      </c>
      <c r="E345">
        <f>'Insert Daily Performance'!ML$72</f>
        <v>1.6145374451000001</v>
      </c>
      <c r="F345">
        <f t="shared" si="5"/>
        <v>0</v>
      </c>
    </row>
    <row r="346" spans="1:6" x14ac:dyDescent="0.3">
      <c r="A346" t="str">
        <f>'Insert Daily Performance'!MM$1</f>
        <v>2024-05-13</v>
      </c>
      <c r="B346">
        <f>'Insert Daily Performance'!MM$69</f>
        <v>1607117.9905999999</v>
      </c>
      <c r="C346">
        <f>'Insert Daily Performance'!MM$70</f>
        <v>-218854.58499999999</v>
      </c>
      <c r="D346">
        <f>'Insert Daily Performance'!MM$71</f>
        <v>1000000</v>
      </c>
      <c r="E346">
        <f>'Insert Daily Performance'!MM$72</f>
        <v>1.6071179905999999</v>
      </c>
      <c r="F346">
        <f t="shared" si="5"/>
        <v>0</v>
      </c>
    </row>
    <row r="347" spans="1:6" x14ac:dyDescent="0.3">
      <c r="A347" t="str">
        <f>'Insert Daily Performance'!MN$1</f>
        <v>2024-05-14</v>
      </c>
      <c r="B347">
        <f>'Insert Daily Performance'!MN$69</f>
        <v>1613980.4350000001</v>
      </c>
      <c r="C347">
        <f>'Insert Daily Performance'!MN$70</f>
        <v>-218854.58499999999</v>
      </c>
      <c r="D347">
        <f>'Insert Daily Performance'!MN$71</f>
        <v>1000000</v>
      </c>
      <c r="E347">
        <f>'Insert Daily Performance'!MN$72</f>
        <v>1.613980435</v>
      </c>
      <c r="F347">
        <f t="shared" si="5"/>
        <v>0</v>
      </c>
    </row>
    <row r="348" spans="1:6" x14ac:dyDescent="0.3">
      <c r="A348" t="str">
        <f>'Insert Daily Performance'!MO$1</f>
        <v>2024-05-15</v>
      </c>
      <c r="B348">
        <f>'Insert Daily Performance'!MO$69</f>
        <v>1652432.3284000009</v>
      </c>
      <c r="C348">
        <f>'Insert Daily Performance'!MO$70</f>
        <v>-218854.58499999999</v>
      </c>
      <c r="D348">
        <f>'Insert Daily Performance'!MO$71</f>
        <v>1000000</v>
      </c>
      <c r="E348">
        <f>'Insert Daily Performance'!MO$72</f>
        <v>1.6524323284000011</v>
      </c>
      <c r="F348">
        <f t="shared" si="5"/>
        <v>0</v>
      </c>
    </row>
    <row r="349" spans="1:6" x14ac:dyDescent="0.3">
      <c r="A349" t="str">
        <f>'Insert Daily Performance'!MP$1</f>
        <v>2024-05-16</v>
      </c>
      <c r="B349">
        <f>'Insert Daily Performance'!MP$69</f>
        <v>1647558.2786000001</v>
      </c>
      <c r="C349">
        <f>'Insert Daily Performance'!MP$70</f>
        <v>-218854.58499999999</v>
      </c>
      <c r="D349">
        <f>'Insert Daily Performance'!MP$71</f>
        <v>1000000</v>
      </c>
      <c r="E349">
        <f>'Insert Daily Performance'!MP$72</f>
        <v>1.6475582786</v>
      </c>
      <c r="F349">
        <f t="shared" si="5"/>
        <v>0</v>
      </c>
    </row>
    <row r="350" spans="1:6" x14ac:dyDescent="0.3">
      <c r="A350" t="str">
        <f>'Insert Daily Performance'!MQ$1</f>
        <v>2024-05-17</v>
      </c>
      <c r="B350">
        <f>'Insert Daily Performance'!MQ$69</f>
        <v>1646359.2423</v>
      </c>
      <c r="C350">
        <f>'Insert Daily Performance'!MQ$70</f>
        <v>-218854.58499999999</v>
      </c>
      <c r="D350">
        <f>'Insert Daily Performance'!MQ$71</f>
        <v>1000000</v>
      </c>
      <c r="E350">
        <f>'Insert Daily Performance'!MQ$72</f>
        <v>1.6463592423</v>
      </c>
      <c r="F350">
        <f t="shared" si="5"/>
        <v>0</v>
      </c>
    </row>
    <row r="351" spans="1:6" x14ac:dyDescent="0.3">
      <c r="A351" t="str">
        <f>'Insert Daily Performance'!MR$1</f>
        <v>2024-05-20</v>
      </c>
      <c r="B351">
        <f>'Insert Daily Performance'!MR$69</f>
        <v>1657957.067800001</v>
      </c>
      <c r="C351">
        <f>'Insert Daily Performance'!MR$70</f>
        <v>-218854.58499999999</v>
      </c>
      <c r="D351">
        <f>'Insert Daily Performance'!MR$71</f>
        <v>1000000</v>
      </c>
      <c r="E351">
        <f>'Insert Daily Performance'!MR$72</f>
        <v>1.6579570678000011</v>
      </c>
      <c r="F351">
        <f t="shared" si="5"/>
        <v>0</v>
      </c>
    </row>
    <row r="352" spans="1:6" x14ac:dyDescent="0.3">
      <c r="A352" t="str">
        <f>'Insert Daily Performance'!MS$1</f>
        <v>2024-05-21</v>
      </c>
      <c r="B352">
        <f>'Insert Daily Performance'!MS$69</f>
        <v>1665199.1024</v>
      </c>
      <c r="C352">
        <f>'Insert Daily Performance'!MS$70</f>
        <v>-218854.58499999999</v>
      </c>
      <c r="D352">
        <f>'Insert Daily Performance'!MS$71</f>
        <v>1000000</v>
      </c>
      <c r="E352">
        <f>'Insert Daily Performance'!MS$72</f>
        <v>1.6651991023999999</v>
      </c>
      <c r="F352">
        <f t="shared" si="5"/>
        <v>0</v>
      </c>
    </row>
    <row r="353" spans="1:6" x14ac:dyDescent="0.3">
      <c r="A353" t="str">
        <f>'Insert Daily Performance'!MT$1</f>
        <v>2024-05-22</v>
      </c>
      <c r="B353">
        <f>'Insert Daily Performance'!MT$69</f>
        <v>1663734.0243000011</v>
      </c>
      <c r="C353">
        <f>'Insert Daily Performance'!MT$70</f>
        <v>-218854.58499999999</v>
      </c>
      <c r="D353">
        <f>'Insert Daily Performance'!MT$71</f>
        <v>1000000</v>
      </c>
      <c r="E353">
        <f>'Insert Daily Performance'!MT$72</f>
        <v>1.6637340243000009</v>
      </c>
      <c r="F353">
        <f t="shared" si="5"/>
        <v>0</v>
      </c>
    </row>
    <row r="354" spans="1:6" x14ac:dyDescent="0.3">
      <c r="A354" t="str">
        <f>'Insert Daily Performance'!MU$1</f>
        <v>2024-05-23</v>
      </c>
      <c r="B354">
        <f>'Insert Daily Performance'!MU$69</f>
        <v>1662883.4682</v>
      </c>
      <c r="C354">
        <f>'Insert Daily Performance'!MU$70</f>
        <v>-218854.58499999999</v>
      </c>
      <c r="D354">
        <f>'Insert Daily Performance'!MU$71</f>
        <v>1000000</v>
      </c>
      <c r="E354">
        <f>'Insert Daily Performance'!MU$72</f>
        <v>1.6628834682</v>
      </c>
      <c r="F354">
        <f t="shared" si="5"/>
        <v>0</v>
      </c>
    </row>
    <row r="355" spans="1:6" x14ac:dyDescent="0.3">
      <c r="A355" t="str">
        <f>'Insert Daily Performance'!MV$1</f>
        <v>2024-05-24</v>
      </c>
      <c r="B355">
        <f>'Insert Daily Performance'!MV$69</f>
        <v>1678762.8428</v>
      </c>
      <c r="C355">
        <f>'Insert Daily Performance'!MV$70</f>
        <v>-218854.58499999999</v>
      </c>
      <c r="D355">
        <f>'Insert Daily Performance'!MV$71</f>
        <v>1000000</v>
      </c>
      <c r="E355">
        <f>'Insert Daily Performance'!MV$72</f>
        <v>1.6787628428000001</v>
      </c>
      <c r="F355">
        <f t="shared" si="5"/>
        <v>0</v>
      </c>
    </row>
    <row r="356" spans="1:6" x14ac:dyDescent="0.3">
      <c r="A356" t="str">
        <f>'Insert Daily Performance'!MW$1</f>
        <v>2024-05-28</v>
      </c>
      <c r="B356">
        <f>'Insert Daily Performance'!MW$69</f>
        <v>1688075.3755999999</v>
      </c>
      <c r="C356">
        <f>'Insert Daily Performance'!MW$70</f>
        <v>-218854.58499999999</v>
      </c>
      <c r="D356">
        <f>'Insert Daily Performance'!MW$71</f>
        <v>1000000</v>
      </c>
      <c r="E356">
        <f>'Insert Daily Performance'!MW$72</f>
        <v>1.6880753756</v>
      </c>
      <c r="F356">
        <f t="shared" si="5"/>
        <v>0</v>
      </c>
    </row>
    <row r="357" spans="1:6" x14ac:dyDescent="0.3">
      <c r="A357" t="str">
        <f>'Insert Daily Performance'!MX$1</f>
        <v>2024-05-29</v>
      </c>
      <c r="B357">
        <f>'Insert Daily Performance'!MX$69</f>
        <v>1677571.0212999999</v>
      </c>
      <c r="C357">
        <f>'Insert Daily Performance'!MX$70</f>
        <v>-218854.58499999999</v>
      </c>
      <c r="D357">
        <f>'Insert Daily Performance'!MX$71</f>
        <v>1000000</v>
      </c>
      <c r="E357">
        <f>'Insert Daily Performance'!MX$72</f>
        <v>1.6775710212999999</v>
      </c>
      <c r="F357">
        <f t="shared" si="5"/>
        <v>0</v>
      </c>
    </row>
    <row r="358" spans="1:6" x14ac:dyDescent="0.3">
      <c r="A358" t="str">
        <f>'Insert Daily Performance'!MY$1</f>
        <v>2024-05-30</v>
      </c>
      <c r="B358">
        <f>'Insert Daily Performance'!MY$69</f>
        <v>1653425.1749</v>
      </c>
      <c r="C358">
        <f>'Insert Daily Performance'!MY$70</f>
        <v>-218854.58499999999</v>
      </c>
      <c r="D358">
        <f>'Insert Daily Performance'!MY$71</f>
        <v>1000000</v>
      </c>
      <c r="E358">
        <f>'Insert Daily Performance'!MY$72</f>
        <v>1.6534251749</v>
      </c>
      <c r="F358">
        <f t="shared" si="5"/>
        <v>0</v>
      </c>
    </row>
    <row r="359" spans="1:6" x14ac:dyDescent="0.3">
      <c r="A359" t="str">
        <f>'Insert Daily Performance'!MZ$1</f>
        <v>2024-05-31</v>
      </c>
      <c r="B359">
        <f>'Insert Daily Performance'!MZ$69</f>
        <v>1660999.1248000001</v>
      </c>
      <c r="C359">
        <f>'Insert Daily Performance'!MZ$70</f>
        <v>-218854.58499999999</v>
      </c>
      <c r="D359">
        <f>'Insert Daily Performance'!MZ$71</f>
        <v>1000000</v>
      </c>
      <c r="E359">
        <f>'Insert Daily Performance'!MZ$72</f>
        <v>1.6609991248</v>
      </c>
      <c r="F359">
        <f t="shared" si="5"/>
        <v>0</v>
      </c>
    </row>
    <row r="360" spans="1:6" x14ac:dyDescent="0.3">
      <c r="A360" t="str">
        <f>'Insert Daily Performance'!NA$1</f>
        <v>2024-06-03</v>
      </c>
      <c r="B360">
        <f>'Insert Daily Performance'!NA$69</f>
        <v>1667153.6629000001</v>
      </c>
      <c r="C360">
        <f>'Insert Daily Performance'!NA$70</f>
        <v>-218854.58499999999</v>
      </c>
      <c r="D360">
        <f>'Insert Daily Performance'!NA$71</f>
        <v>1000000</v>
      </c>
      <c r="E360">
        <f>'Insert Daily Performance'!NA$72</f>
        <v>1.6671536629000001</v>
      </c>
      <c r="F360">
        <f t="shared" si="5"/>
        <v>0</v>
      </c>
    </row>
    <row r="361" spans="1:6" x14ac:dyDescent="0.3">
      <c r="A361" t="str">
        <f>'Insert Daily Performance'!NB$1</f>
        <v>2024-06-04</v>
      </c>
      <c r="B361">
        <f>'Insert Daily Performance'!NB$69</f>
        <v>1673178.3986</v>
      </c>
      <c r="C361">
        <f>'Insert Daily Performance'!NB$70</f>
        <v>-218854.58499999999</v>
      </c>
      <c r="D361">
        <f>'Insert Daily Performance'!NB$71</f>
        <v>1000000</v>
      </c>
      <c r="E361">
        <f>'Insert Daily Performance'!NB$72</f>
        <v>1.6731783985999999</v>
      </c>
      <c r="F361">
        <f t="shared" si="5"/>
        <v>0</v>
      </c>
    </row>
    <row r="362" spans="1:6" x14ac:dyDescent="0.3">
      <c r="A362" t="str">
        <f>'Insert Daily Performance'!NC$1</f>
        <v>2024-06-05</v>
      </c>
      <c r="B362">
        <f>'Insert Daily Performance'!NC$69</f>
        <v>1712670.9524999999</v>
      </c>
      <c r="C362">
        <f>'Insert Daily Performance'!NC$70</f>
        <v>-218854.58499999999</v>
      </c>
      <c r="D362">
        <f>'Insert Daily Performance'!NC$71</f>
        <v>1000000</v>
      </c>
      <c r="E362">
        <f>'Insert Daily Performance'!NC$72</f>
        <v>1.7126709524999999</v>
      </c>
      <c r="F362">
        <f t="shared" si="5"/>
        <v>0</v>
      </c>
    </row>
    <row r="363" spans="1:6" x14ac:dyDescent="0.3">
      <c r="A363" t="str">
        <f>'Insert Daily Performance'!ND$1</f>
        <v>2024-06-06</v>
      </c>
      <c r="B363">
        <f>'Insert Daily Performance'!ND$69</f>
        <v>1710442.3961</v>
      </c>
      <c r="C363">
        <f>'Insert Daily Performance'!ND$70</f>
        <v>-218854.58499999999</v>
      </c>
      <c r="D363">
        <f>'Insert Daily Performance'!ND$71</f>
        <v>1000000</v>
      </c>
      <c r="E363">
        <f>'Insert Daily Performance'!ND$72</f>
        <v>1.7104423960999999</v>
      </c>
      <c r="F363">
        <f t="shared" si="5"/>
        <v>0</v>
      </c>
    </row>
    <row r="364" spans="1:6" x14ac:dyDescent="0.3">
      <c r="A364" t="str">
        <f>'Insert Daily Performance'!NE$1</f>
        <v>2024-06-07</v>
      </c>
      <c r="B364">
        <f>'Insert Daily Performance'!NE$69</f>
        <v>1710298.9223</v>
      </c>
      <c r="C364">
        <f>'Insert Daily Performance'!NE$70</f>
        <v>-218854.58499999999</v>
      </c>
      <c r="D364">
        <f>'Insert Daily Performance'!NE$71</f>
        <v>1000000</v>
      </c>
      <c r="E364">
        <f>'Insert Daily Performance'!NE$72</f>
        <v>1.7102989223</v>
      </c>
      <c r="F364">
        <f t="shared" si="5"/>
        <v>0</v>
      </c>
    </row>
    <row r="365" spans="1:6" x14ac:dyDescent="0.3">
      <c r="A365" t="str">
        <f>'Insert Daily Performance'!NF$1</f>
        <v>2024-06-10</v>
      </c>
      <c r="B365">
        <f>'Insert Daily Performance'!NF$69</f>
        <v>1721138.3354</v>
      </c>
      <c r="C365">
        <f>'Insert Daily Performance'!NF$70</f>
        <v>-218854.58499999999</v>
      </c>
      <c r="D365">
        <f>'Insert Daily Performance'!NF$71</f>
        <v>1000000</v>
      </c>
      <c r="E365">
        <f>'Insert Daily Performance'!NF$72</f>
        <v>1.7211383354000001</v>
      </c>
      <c r="F365">
        <f t="shared" si="5"/>
        <v>0</v>
      </c>
    </row>
    <row r="366" spans="1:6" x14ac:dyDescent="0.3">
      <c r="A366" t="str">
        <f>'Insert Daily Performance'!NG$1</f>
        <v>2024-06-11</v>
      </c>
      <c r="B366">
        <f>'Insert Daily Performance'!NG$69</f>
        <v>1723632.8499</v>
      </c>
      <c r="C366">
        <f>'Insert Daily Performance'!NG$70</f>
        <v>-218854.58499999999</v>
      </c>
      <c r="D366">
        <f>'Insert Daily Performance'!NG$71</f>
        <v>1000000</v>
      </c>
      <c r="E366">
        <f>'Insert Daily Performance'!NG$72</f>
        <v>1.7236328499</v>
      </c>
      <c r="F366">
        <f t="shared" si="5"/>
        <v>0</v>
      </c>
    </row>
    <row r="367" spans="1:6" x14ac:dyDescent="0.3">
      <c r="A367" t="str">
        <f>'Insert Daily Performance'!NH$1</f>
        <v>2024-06-12</v>
      </c>
      <c r="B367">
        <f>'Insert Daily Performance'!NH$69</f>
        <v>1747958.4604</v>
      </c>
      <c r="C367">
        <f>'Insert Daily Performance'!NH$70</f>
        <v>-218854.58499999999</v>
      </c>
      <c r="D367">
        <f>'Insert Daily Performance'!NH$71</f>
        <v>1000000</v>
      </c>
      <c r="E367">
        <f>'Insert Daily Performance'!NH$72</f>
        <v>1.7479584604</v>
      </c>
      <c r="F367">
        <f t="shared" si="5"/>
        <v>0</v>
      </c>
    </row>
    <row r="368" spans="1:6" x14ac:dyDescent="0.3">
      <c r="A368" t="str">
        <f>'Insert Daily Performance'!NI$1</f>
        <v>2024-06-13</v>
      </c>
      <c r="B368">
        <f>'Insert Daily Performance'!NI$69</f>
        <v>1758996.2720000001</v>
      </c>
      <c r="C368">
        <f>'Insert Daily Performance'!NI$70</f>
        <v>-218854.58499999999</v>
      </c>
      <c r="D368">
        <f>'Insert Daily Performance'!NI$71</f>
        <v>1000000</v>
      </c>
      <c r="E368">
        <f>'Insert Daily Performance'!NI$72</f>
        <v>1.7589962720000001</v>
      </c>
      <c r="F368">
        <f t="shared" si="5"/>
        <v>0</v>
      </c>
    </row>
    <row r="369" spans="1:6" x14ac:dyDescent="0.3">
      <c r="A369" t="str">
        <f>'Insert Daily Performance'!NJ$1</f>
        <v>2024-06-14</v>
      </c>
      <c r="B369">
        <f>'Insert Daily Performance'!NJ$69</f>
        <v>1766285.4014000001</v>
      </c>
      <c r="C369">
        <f>'Insert Daily Performance'!NJ$70</f>
        <v>-218854.58499999999</v>
      </c>
      <c r="D369">
        <f>'Insert Daily Performance'!NJ$71</f>
        <v>1000000</v>
      </c>
      <c r="E369">
        <f>'Insert Daily Performance'!NJ$72</f>
        <v>1.7662854014</v>
      </c>
      <c r="F369">
        <f t="shared" si="5"/>
        <v>0</v>
      </c>
    </row>
    <row r="370" spans="1:6" x14ac:dyDescent="0.3">
      <c r="A370" t="str">
        <f>'Insert Daily Performance'!NK$1</f>
        <v>2024-06-17</v>
      </c>
      <c r="B370">
        <f>'Insert Daily Performance'!NK$69</f>
        <v>1782788.7420000001</v>
      </c>
      <c r="C370">
        <f>'Insert Daily Performance'!NK$70</f>
        <v>-218854.58499999999</v>
      </c>
      <c r="D370">
        <f>'Insert Daily Performance'!NK$71</f>
        <v>1000000</v>
      </c>
      <c r="E370">
        <f>'Insert Daily Performance'!NK$72</f>
        <v>1.7827887419999999</v>
      </c>
      <c r="F370">
        <f t="shared" si="5"/>
        <v>0</v>
      </c>
    </row>
    <row r="371" spans="1:6" x14ac:dyDescent="0.3">
      <c r="A371" t="str">
        <f>'Insert Daily Performance'!NL$1</f>
        <v>2024-06-18</v>
      </c>
      <c r="B371">
        <f>'Insert Daily Performance'!NL$69</f>
        <v>1795819.8485999999</v>
      </c>
      <c r="C371">
        <f>'Insert Daily Performance'!NL$70</f>
        <v>-218854.58499999999</v>
      </c>
      <c r="D371">
        <f>'Insert Daily Performance'!NL$71</f>
        <v>1000000</v>
      </c>
      <c r="E371">
        <f>'Insert Daily Performance'!NL$72</f>
        <v>1.7958198486000001</v>
      </c>
      <c r="F371">
        <f t="shared" si="5"/>
        <v>0</v>
      </c>
    </row>
    <row r="372" spans="1:6" x14ac:dyDescent="0.3">
      <c r="A372" t="str">
        <f>'Insert Daily Performance'!NM$1</f>
        <v>2024-06-19</v>
      </c>
      <c r="B372">
        <f>'Insert Daily Performance'!NM$69</f>
        <v>1795819.8485999999</v>
      </c>
      <c r="C372">
        <f>'Insert Daily Performance'!NM$70</f>
        <v>-218854.58499999999</v>
      </c>
      <c r="D372">
        <f>'Insert Daily Performance'!NM$71</f>
        <v>1000000</v>
      </c>
      <c r="E372">
        <f>'Insert Daily Performance'!NM$72</f>
        <v>1.7958198486000001</v>
      </c>
      <c r="F372">
        <f t="shared" si="5"/>
        <v>1</v>
      </c>
    </row>
    <row r="373" spans="1:6" x14ac:dyDescent="0.3">
      <c r="A373" t="str">
        <f>'Insert Daily Performance'!NN$1</f>
        <v>2024-06-20</v>
      </c>
      <c r="B373">
        <f>'Insert Daily Performance'!NN$69</f>
        <v>1783102.2242999999</v>
      </c>
      <c r="C373">
        <f>'Insert Daily Performance'!NN$70</f>
        <v>-218854.58499999999</v>
      </c>
      <c r="D373">
        <f>'Insert Daily Performance'!NN$71</f>
        <v>1000000</v>
      </c>
      <c r="E373">
        <f>'Insert Daily Performance'!NN$72</f>
        <v>1.7831022243000001</v>
      </c>
      <c r="F373">
        <f t="shared" si="5"/>
        <v>0</v>
      </c>
    </row>
    <row r="374" spans="1:6" x14ac:dyDescent="0.3">
      <c r="A374" t="str">
        <f>'Insert Daily Performance'!NO$1</f>
        <v>2024-06-21</v>
      </c>
      <c r="B374">
        <f>'Insert Daily Performance'!NO$69</f>
        <v>1774961.3078999999</v>
      </c>
      <c r="C374">
        <f>'Insert Daily Performance'!NO$70</f>
        <v>-218854.58499999999</v>
      </c>
      <c r="D374">
        <f>'Insert Daily Performance'!NO$71</f>
        <v>1000000</v>
      </c>
      <c r="E374">
        <f>'Insert Daily Performance'!NO$72</f>
        <v>1.7749613079</v>
      </c>
      <c r="F374">
        <f t="shared" si="5"/>
        <v>0</v>
      </c>
    </row>
    <row r="375" spans="1:6" x14ac:dyDescent="0.3">
      <c r="A375" t="str">
        <f>'Insert Daily Performance'!NP$1</f>
        <v>2024-06-24</v>
      </c>
      <c r="B375">
        <f>'Insert Daily Performance'!NP$69</f>
        <v>1756340.0892</v>
      </c>
      <c r="C375">
        <f>'Insert Daily Performance'!NP$70</f>
        <v>-218854.58499999999</v>
      </c>
      <c r="D375">
        <f>'Insert Daily Performance'!NP$71</f>
        <v>1000000</v>
      </c>
      <c r="E375">
        <f>'Insert Daily Performance'!NP$72</f>
        <v>1.7563400892000001</v>
      </c>
      <c r="F375">
        <f t="shared" si="5"/>
        <v>0</v>
      </c>
    </row>
    <row r="376" spans="1:6" x14ac:dyDescent="0.3">
      <c r="A376" t="str">
        <f>'Insert Daily Performance'!NQ$1</f>
        <v>2024-06-25</v>
      </c>
      <c r="B376">
        <f>'Insert Daily Performance'!NQ$69</f>
        <v>1775312.8873999999</v>
      </c>
      <c r="C376">
        <f>'Insert Daily Performance'!NQ$70</f>
        <v>-218854.58499999999</v>
      </c>
      <c r="D376">
        <f>'Insert Daily Performance'!NQ$71</f>
        <v>1000000</v>
      </c>
      <c r="E376">
        <f>'Insert Daily Performance'!NQ$72</f>
        <v>1.7753128873999999</v>
      </c>
      <c r="F376">
        <f t="shared" si="5"/>
        <v>0</v>
      </c>
    </row>
    <row r="377" spans="1:6" x14ac:dyDescent="0.3">
      <c r="A377" t="str">
        <f>'Insert Daily Performance'!NR$1</f>
        <v>2024-06-26</v>
      </c>
      <c r="B377">
        <f>'Insert Daily Performance'!NR$69</f>
        <v>1784158.7457999999</v>
      </c>
      <c r="C377">
        <f>'Insert Daily Performance'!NR$70</f>
        <v>-218854.58499999999</v>
      </c>
      <c r="D377">
        <f>'Insert Daily Performance'!NR$71</f>
        <v>1000000</v>
      </c>
      <c r="E377">
        <f>'Insert Daily Performance'!NR$72</f>
        <v>1.7841587457999999</v>
      </c>
      <c r="F377">
        <f t="shared" si="5"/>
        <v>0</v>
      </c>
    </row>
    <row r="378" spans="1:6" x14ac:dyDescent="0.3">
      <c r="A378" t="str">
        <f>'Insert Daily Performance'!NS$1</f>
        <v>2024-06-27</v>
      </c>
      <c r="B378">
        <f>'Insert Daily Performance'!NS$69</f>
        <v>1788756.9365999999</v>
      </c>
      <c r="C378">
        <f>'Insert Daily Performance'!NS$70</f>
        <v>-218854.58499999999</v>
      </c>
      <c r="D378">
        <f>'Insert Daily Performance'!NS$71</f>
        <v>1000000</v>
      </c>
      <c r="E378">
        <f>'Insert Daily Performance'!NS$72</f>
        <v>1.7887569366</v>
      </c>
      <c r="F378">
        <f t="shared" si="5"/>
        <v>0</v>
      </c>
    </row>
    <row r="379" spans="1:6" x14ac:dyDescent="0.3">
      <c r="A379" t="str">
        <f>'Insert Daily Performance'!NT$1</f>
        <v>2024-06-28</v>
      </c>
      <c r="B379">
        <f>'Insert Daily Performance'!NT$69</f>
        <v>1783417.8777999999</v>
      </c>
      <c r="C379">
        <f>'Insert Daily Performance'!NT$70</f>
        <v>-218854.58499999999</v>
      </c>
      <c r="D379">
        <f>'Insert Daily Performance'!NT$71</f>
        <v>1000000</v>
      </c>
      <c r="E379">
        <f>'Insert Daily Performance'!NT$72</f>
        <v>1.7834178778000001</v>
      </c>
      <c r="F379">
        <f t="shared" si="5"/>
        <v>0</v>
      </c>
    </row>
    <row r="380" spans="1:6" x14ac:dyDescent="0.3">
      <c r="A380" t="str">
        <f>'Insert Daily Performance'!NU$1</f>
        <v>2024-07-01</v>
      </c>
      <c r="B380">
        <f>'Insert Daily Performance'!NU$69</f>
        <v>1787087.0811999999</v>
      </c>
      <c r="C380">
        <f>'Insert Daily Performance'!NU$70</f>
        <v>-218854.58499999999</v>
      </c>
      <c r="D380">
        <f>'Insert Daily Performance'!NU$71</f>
        <v>1000000</v>
      </c>
      <c r="E380">
        <f>'Insert Daily Performance'!NU$72</f>
        <v>1.7870870811999999</v>
      </c>
      <c r="F380">
        <f t="shared" si="5"/>
        <v>0</v>
      </c>
    </row>
    <row r="381" spans="1:6" x14ac:dyDescent="0.3">
      <c r="A381" t="str">
        <f>'Insert Daily Performance'!NV$1</f>
        <v>2024-07-02</v>
      </c>
      <c r="B381">
        <f>'Insert Daily Performance'!NV$69</f>
        <v>1802299.7483000001</v>
      </c>
      <c r="C381">
        <f>'Insert Daily Performance'!NV$70</f>
        <v>-218854.58499999999</v>
      </c>
      <c r="D381">
        <f>'Insert Daily Performance'!NV$71</f>
        <v>1000000</v>
      </c>
      <c r="E381">
        <f>'Insert Daily Performance'!NV$72</f>
        <v>1.8022997483000001</v>
      </c>
      <c r="F381">
        <f t="shared" si="5"/>
        <v>0</v>
      </c>
    </row>
    <row r="382" spans="1:6" x14ac:dyDescent="0.3">
      <c r="A382" t="str">
        <f>'Insert Daily Performance'!NW$1</f>
        <v>2024-07-03</v>
      </c>
      <c r="B382">
        <f>'Insert Daily Performance'!NW$69</f>
        <v>1814790.9195000001</v>
      </c>
      <c r="C382">
        <f>'Insert Daily Performance'!NW$70</f>
        <v>-218854.58499999999</v>
      </c>
      <c r="D382">
        <f>'Insert Daily Performance'!NW$71</f>
        <v>1000000</v>
      </c>
      <c r="E382">
        <f>'Insert Daily Performance'!NW$72</f>
        <v>1.8147909195</v>
      </c>
      <c r="F382">
        <f t="shared" si="5"/>
        <v>0</v>
      </c>
    </row>
    <row r="383" spans="1:6" x14ac:dyDescent="0.3">
      <c r="A383" t="str">
        <f>'Insert Daily Performance'!NX$1</f>
        <v>2024-07-05</v>
      </c>
      <c r="B383">
        <f>'Insert Daily Performance'!NX$69</f>
        <v>1826909.3933999999</v>
      </c>
      <c r="C383">
        <f>'Insert Daily Performance'!NX$70</f>
        <v>-228635.39499999999</v>
      </c>
      <c r="D383">
        <f>'Insert Daily Performance'!NX$71</f>
        <v>1000000</v>
      </c>
      <c r="E383">
        <f>'Insert Daily Performance'!NX$72</f>
        <v>1.8269093934</v>
      </c>
      <c r="F383">
        <f t="shared" si="5"/>
        <v>0</v>
      </c>
    </row>
    <row r="384" spans="1:6" x14ac:dyDescent="0.3">
      <c r="A384" t="str">
        <f>'Insert Daily Performance'!NY$1</f>
        <v>2024-07-08</v>
      </c>
      <c r="B384">
        <f>'Insert Daily Performance'!NY$69</f>
        <v>1836666.1684000001</v>
      </c>
      <c r="C384">
        <f>'Insert Daily Performance'!NY$70</f>
        <v>-228635.39499999999</v>
      </c>
      <c r="D384">
        <f>'Insert Daily Performance'!NY$71</f>
        <v>1000000</v>
      </c>
      <c r="E384">
        <f>'Insert Daily Performance'!NY$72</f>
        <v>1.8366661684000001</v>
      </c>
      <c r="F384">
        <f t="shared" si="5"/>
        <v>0</v>
      </c>
    </row>
    <row r="385" spans="1:6" x14ac:dyDescent="0.3">
      <c r="A385" t="str">
        <f>'Insert Daily Performance'!NZ$1</f>
        <v>2024-07-09</v>
      </c>
      <c r="B385">
        <f>'Insert Daily Performance'!NZ$69</f>
        <v>1843005.6457</v>
      </c>
      <c r="C385">
        <f>'Insert Daily Performance'!NZ$70</f>
        <v>-228635.39499999999</v>
      </c>
      <c r="D385">
        <f>'Insert Daily Performance'!NZ$71</f>
        <v>1000000</v>
      </c>
      <c r="E385">
        <f>'Insert Daily Performance'!NZ$72</f>
        <v>1.8430056456999999</v>
      </c>
      <c r="F385">
        <f t="shared" si="5"/>
        <v>0</v>
      </c>
    </row>
    <row r="386" spans="1:6" x14ac:dyDescent="0.3">
      <c r="A386" t="str">
        <f>'Insert Daily Performance'!OA$1</f>
        <v>2024-07-10</v>
      </c>
      <c r="B386">
        <f>'Insert Daily Performance'!OA$69</f>
        <v>1866797.9831000001</v>
      </c>
      <c r="C386">
        <f>'Insert Daily Performance'!OA$70</f>
        <v>-228635.39499999999</v>
      </c>
      <c r="D386">
        <f>'Insert Daily Performance'!OA$71</f>
        <v>1000000</v>
      </c>
      <c r="E386">
        <f>'Insert Daily Performance'!OA$72</f>
        <v>1.8667979830999999</v>
      </c>
      <c r="F386">
        <f t="shared" si="5"/>
        <v>0</v>
      </c>
    </row>
    <row r="387" spans="1:6" x14ac:dyDescent="0.3">
      <c r="A387" t="str">
        <f>'Insert Daily Performance'!OB$1</f>
        <v>2024-07-11</v>
      </c>
      <c r="B387">
        <f>'Insert Daily Performance'!OB$69</f>
        <v>1836909.1599000001</v>
      </c>
      <c r="C387">
        <f>'Insert Daily Performance'!OB$70</f>
        <v>-228635.39499999999</v>
      </c>
      <c r="D387">
        <f>'Insert Daily Performance'!OB$71</f>
        <v>1000000</v>
      </c>
      <c r="E387">
        <f>'Insert Daily Performance'!OB$72</f>
        <v>1.8369091599</v>
      </c>
      <c r="F387">
        <f t="shared" si="5"/>
        <v>0</v>
      </c>
    </row>
    <row r="388" spans="1:6" x14ac:dyDescent="0.3">
      <c r="A388" t="str">
        <f>'Insert Daily Performance'!OC$1</f>
        <v>2024-07-12</v>
      </c>
      <c r="B388">
        <f>'Insert Daily Performance'!OC$69</f>
        <v>1846176.0549000001</v>
      </c>
      <c r="C388">
        <f>'Insert Daily Performance'!OC$70</f>
        <v>-208796.96500000011</v>
      </c>
      <c r="D388">
        <f>'Insert Daily Performance'!OC$71</f>
        <v>1000000</v>
      </c>
      <c r="E388">
        <f>'Insert Daily Performance'!OC$72</f>
        <v>1.8461760548999999</v>
      </c>
      <c r="F388">
        <f t="shared" ref="F388:F451" si="6">IF(E388=E387,1,0)</f>
        <v>0</v>
      </c>
    </row>
    <row r="389" spans="1:6" x14ac:dyDescent="0.3">
      <c r="A389" t="str">
        <f>'Insert Daily Performance'!OD$1</f>
        <v>2024-07-15</v>
      </c>
      <c r="B389">
        <f>'Insert Daily Performance'!OD$69</f>
        <v>1850028.6128999989</v>
      </c>
      <c r="C389">
        <f>'Insert Daily Performance'!OD$70</f>
        <v>-208796.96500000011</v>
      </c>
      <c r="D389">
        <f>'Insert Daily Performance'!OD$71</f>
        <v>1000000</v>
      </c>
      <c r="E389">
        <f>'Insert Daily Performance'!OD$72</f>
        <v>1.850028612899999</v>
      </c>
      <c r="F389">
        <f t="shared" si="6"/>
        <v>0</v>
      </c>
    </row>
    <row r="390" spans="1:6" x14ac:dyDescent="0.3">
      <c r="A390" t="str">
        <f>'Insert Daily Performance'!OE$1</f>
        <v>2024-07-16</v>
      </c>
      <c r="B390">
        <f>'Insert Daily Performance'!OE$69</f>
        <v>1856874.617799999</v>
      </c>
      <c r="C390">
        <f>'Insert Daily Performance'!OE$70</f>
        <v>-208796.96500000011</v>
      </c>
      <c r="D390">
        <f>'Insert Daily Performance'!OE$71</f>
        <v>1000000</v>
      </c>
      <c r="E390">
        <f>'Insert Daily Performance'!OE$72</f>
        <v>1.8568746178</v>
      </c>
      <c r="F390">
        <f t="shared" si="6"/>
        <v>0</v>
      </c>
    </row>
    <row r="391" spans="1:6" x14ac:dyDescent="0.3">
      <c r="A391" t="str">
        <f>'Insert Daily Performance'!OF$1</f>
        <v>2024-07-17</v>
      </c>
      <c r="B391">
        <f>'Insert Daily Performance'!OF$69</f>
        <v>1800496.4271</v>
      </c>
      <c r="C391">
        <f>'Insert Daily Performance'!OF$70</f>
        <v>-208796.96500000011</v>
      </c>
      <c r="D391">
        <f>'Insert Daily Performance'!OF$71</f>
        <v>1000000</v>
      </c>
      <c r="E391">
        <f>'Insert Daily Performance'!OF$72</f>
        <v>1.8004964270999999</v>
      </c>
      <c r="F391">
        <f t="shared" si="6"/>
        <v>0</v>
      </c>
    </row>
    <row r="392" spans="1:6" x14ac:dyDescent="0.3">
      <c r="A392" t="str">
        <f>'Insert Daily Performance'!OG$1</f>
        <v>2024-07-18</v>
      </c>
      <c r="B392">
        <f>'Insert Daily Performance'!OG$69</f>
        <v>1785073.675800001</v>
      </c>
      <c r="C392">
        <f>'Insert Daily Performance'!OG$70</f>
        <v>-208796.96500000011</v>
      </c>
      <c r="D392">
        <f>'Insert Daily Performance'!OG$71</f>
        <v>1000000</v>
      </c>
      <c r="E392">
        <f>'Insert Daily Performance'!OG$72</f>
        <v>1.785073675800001</v>
      </c>
      <c r="F392">
        <f t="shared" si="6"/>
        <v>0</v>
      </c>
    </row>
    <row r="393" spans="1:6" x14ac:dyDescent="0.3">
      <c r="A393" t="str">
        <f>'Insert Daily Performance'!OH$1</f>
        <v>2024-07-19</v>
      </c>
      <c r="B393">
        <f>'Insert Daily Performance'!OH$69</f>
        <v>1771584.6833000011</v>
      </c>
      <c r="C393">
        <f>'Insert Daily Performance'!OH$70</f>
        <v>-208796.96500000011</v>
      </c>
      <c r="D393">
        <f>'Insert Daily Performance'!OH$71</f>
        <v>1000000</v>
      </c>
      <c r="E393">
        <f>'Insert Daily Performance'!OH$72</f>
        <v>1.7715846833000011</v>
      </c>
      <c r="F393">
        <f t="shared" si="6"/>
        <v>0</v>
      </c>
    </row>
    <row r="394" spans="1:6" x14ac:dyDescent="0.3">
      <c r="A394" t="str">
        <f>'Insert Daily Performance'!OI$1</f>
        <v>2024-07-22</v>
      </c>
      <c r="B394">
        <f>'Insert Daily Performance'!OI$69</f>
        <v>1803606.8026000001</v>
      </c>
      <c r="C394">
        <f>'Insert Daily Performance'!OI$70</f>
        <v>-208796.96500000011</v>
      </c>
      <c r="D394">
        <f>'Insert Daily Performance'!OI$71</f>
        <v>1000000</v>
      </c>
      <c r="E394">
        <f>'Insert Daily Performance'!OI$72</f>
        <v>1.8036068026000001</v>
      </c>
      <c r="F394">
        <f t="shared" si="6"/>
        <v>0</v>
      </c>
    </row>
    <row r="395" spans="1:6" x14ac:dyDescent="0.3">
      <c r="A395" t="str">
        <f>'Insert Daily Performance'!OJ$1</f>
        <v>2024-07-23</v>
      </c>
      <c r="B395">
        <f>'Insert Daily Performance'!OJ$69</f>
        <v>1808455.2867000001</v>
      </c>
      <c r="C395">
        <f>'Insert Daily Performance'!OJ$70</f>
        <v>-169515.065</v>
      </c>
      <c r="D395">
        <f>'Insert Daily Performance'!OJ$71</f>
        <v>1000000</v>
      </c>
      <c r="E395">
        <f>'Insert Daily Performance'!OJ$72</f>
        <v>1.8084552867000001</v>
      </c>
      <c r="F395">
        <f t="shared" si="6"/>
        <v>0</v>
      </c>
    </row>
    <row r="396" spans="1:6" x14ac:dyDescent="0.3">
      <c r="A396" t="str">
        <f>'Insert Daily Performance'!OK$1</f>
        <v>2024-07-24</v>
      </c>
      <c r="B396">
        <f>'Insert Daily Performance'!OK$69</f>
        <v>1749568.3764</v>
      </c>
      <c r="C396">
        <f>'Insert Daily Performance'!OK$70</f>
        <v>-133241.8649999999</v>
      </c>
      <c r="D396">
        <f>'Insert Daily Performance'!OK$71</f>
        <v>1000000</v>
      </c>
      <c r="E396">
        <f>'Insert Daily Performance'!OK$72</f>
        <v>1.7495683764000001</v>
      </c>
      <c r="F396">
        <f t="shared" si="6"/>
        <v>0</v>
      </c>
    </row>
    <row r="397" spans="1:6" x14ac:dyDescent="0.3">
      <c r="A397" t="str">
        <f>'Insert Daily Performance'!OL$1</f>
        <v>2024-07-25</v>
      </c>
      <c r="B397">
        <f>'Insert Daily Performance'!OL$69</f>
        <v>1732936.2592</v>
      </c>
      <c r="C397">
        <f>'Insert Daily Performance'!OL$70</f>
        <v>-133241.8649999999</v>
      </c>
      <c r="D397">
        <f>'Insert Daily Performance'!OL$71</f>
        <v>1000000</v>
      </c>
      <c r="E397">
        <f>'Insert Daily Performance'!OL$72</f>
        <v>1.7329362591999999</v>
      </c>
      <c r="F397">
        <f t="shared" si="6"/>
        <v>0</v>
      </c>
    </row>
    <row r="398" spans="1:6" x14ac:dyDescent="0.3">
      <c r="A398" t="str">
        <f>'Insert Daily Performance'!OM$1</f>
        <v>2024-07-26</v>
      </c>
      <c r="B398">
        <f>'Insert Daily Performance'!OM$69</f>
        <v>1753764.7407</v>
      </c>
      <c r="C398">
        <f>'Insert Daily Performance'!OM$70</f>
        <v>-133241.8649999999</v>
      </c>
      <c r="D398">
        <f>'Insert Daily Performance'!OM$71</f>
        <v>1000000</v>
      </c>
      <c r="E398">
        <f>'Insert Daily Performance'!OM$72</f>
        <v>1.7537647407000001</v>
      </c>
      <c r="F398">
        <f t="shared" si="6"/>
        <v>0</v>
      </c>
    </row>
    <row r="399" spans="1:6" x14ac:dyDescent="0.3">
      <c r="A399" t="str">
        <f>'Insert Daily Performance'!ON$1</f>
        <v>2024-07-29</v>
      </c>
      <c r="B399">
        <f>'Insert Daily Performance'!ON$69</f>
        <v>1754686.531</v>
      </c>
      <c r="C399">
        <f>'Insert Daily Performance'!ON$70</f>
        <v>-133241.8649999999</v>
      </c>
      <c r="D399">
        <f>'Insert Daily Performance'!ON$71</f>
        <v>1000000</v>
      </c>
      <c r="E399">
        <f>'Insert Daily Performance'!ON$72</f>
        <v>1.7546865309999999</v>
      </c>
      <c r="F399">
        <f t="shared" si="6"/>
        <v>0</v>
      </c>
    </row>
    <row r="400" spans="1:6" x14ac:dyDescent="0.3">
      <c r="A400" t="str">
        <f>'Insert Daily Performance'!OO$1</f>
        <v>2024-07-30</v>
      </c>
      <c r="B400">
        <f>'Insert Daily Performance'!OO$69</f>
        <v>1729237.631800001</v>
      </c>
      <c r="C400">
        <f>'Insert Daily Performance'!OO$70</f>
        <v>-133241.8649999999</v>
      </c>
      <c r="D400">
        <f>'Insert Daily Performance'!OO$71</f>
        <v>1000000</v>
      </c>
      <c r="E400">
        <f>'Insert Daily Performance'!OO$72</f>
        <v>1.7292376318</v>
      </c>
      <c r="F400">
        <f t="shared" si="6"/>
        <v>0</v>
      </c>
    </row>
    <row r="401" spans="1:6" x14ac:dyDescent="0.3">
      <c r="A401" t="str">
        <f>'Insert Daily Performance'!OP$1</f>
        <v>2024-07-31</v>
      </c>
      <c r="B401">
        <f>'Insert Daily Performance'!OP$69</f>
        <v>1780846.7635999999</v>
      </c>
      <c r="C401">
        <f>'Insert Daily Performance'!OP$70</f>
        <v>-133241.8649999999</v>
      </c>
      <c r="D401">
        <f>'Insert Daily Performance'!OP$71</f>
        <v>1000000</v>
      </c>
      <c r="E401">
        <f>'Insert Daily Performance'!OP$72</f>
        <v>1.7808467636</v>
      </c>
      <c r="F401">
        <f t="shared" si="6"/>
        <v>0</v>
      </c>
    </row>
    <row r="402" spans="1:6" x14ac:dyDescent="0.3">
      <c r="A402" t="str">
        <f>'Insert Daily Performance'!OQ$1</f>
        <v>2024-08-01</v>
      </c>
      <c r="B402">
        <f>'Insert Daily Performance'!OQ$69</f>
        <v>1738575.8877000001</v>
      </c>
      <c r="C402">
        <f>'Insert Daily Performance'!OQ$70</f>
        <v>-133241.8649999999</v>
      </c>
      <c r="D402">
        <f>'Insert Daily Performance'!OQ$71</f>
        <v>1000000</v>
      </c>
      <c r="E402">
        <f>'Insert Daily Performance'!OQ$72</f>
        <v>1.7385758876999999</v>
      </c>
      <c r="F402">
        <f t="shared" si="6"/>
        <v>0</v>
      </c>
    </row>
    <row r="403" spans="1:6" x14ac:dyDescent="0.3">
      <c r="A403" t="str">
        <f>'Insert Daily Performance'!OR$1</f>
        <v>2024-08-02</v>
      </c>
      <c r="B403">
        <f>'Insert Daily Performance'!OR$69</f>
        <v>1694806.1477999999</v>
      </c>
      <c r="C403">
        <f>'Insert Daily Performance'!OR$70</f>
        <v>-133241.8649999999</v>
      </c>
      <c r="D403">
        <f>'Insert Daily Performance'!OR$71</f>
        <v>1000000</v>
      </c>
      <c r="E403">
        <f>'Insert Daily Performance'!OR$72</f>
        <v>1.6948061478000001</v>
      </c>
      <c r="F403">
        <f t="shared" si="6"/>
        <v>0</v>
      </c>
    </row>
    <row r="404" spans="1:6" x14ac:dyDescent="0.3">
      <c r="A404" t="str">
        <f>'Insert Daily Performance'!OS$1</f>
        <v>2024-08-05</v>
      </c>
      <c r="B404">
        <f>'Insert Daily Performance'!OS$69</f>
        <v>1647355.0728</v>
      </c>
      <c r="C404">
        <f>'Insert Daily Performance'!OS$70</f>
        <v>-150642.8249999999</v>
      </c>
      <c r="D404">
        <f>'Insert Daily Performance'!OS$71</f>
        <v>1000000</v>
      </c>
      <c r="E404">
        <f>'Insert Daily Performance'!OS$72</f>
        <v>1.6473550727999999</v>
      </c>
      <c r="F404">
        <f t="shared" si="6"/>
        <v>0</v>
      </c>
    </row>
    <row r="405" spans="1:6" x14ac:dyDescent="0.3">
      <c r="A405" t="str">
        <f>'Insert Daily Performance'!OT$1</f>
        <v>2024-08-06</v>
      </c>
      <c r="B405">
        <f>'Insert Daily Performance'!OT$69</f>
        <v>1668612.2438000001</v>
      </c>
      <c r="C405">
        <f>'Insert Daily Performance'!OT$70</f>
        <v>-190660.4249999999</v>
      </c>
      <c r="D405">
        <f>'Insert Daily Performance'!OT$71</f>
        <v>1000000</v>
      </c>
      <c r="E405">
        <f>'Insert Daily Performance'!OT$72</f>
        <v>1.6686122438</v>
      </c>
      <c r="F405">
        <f t="shared" si="6"/>
        <v>0</v>
      </c>
    </row>
    <row r="406" spans="1:6" x14ac:dyDescent="0.3">
      <c r="A406" t="str">
        <f>'Insert Daily Performance'!OU$1</f>
        <v>2024-08-07</v>
      </c>
      <c r="B406">
        <f>'Insert Daily Performance'!OU$69</f>
        <v>1644942.0379000001</v>
      </c>
      <c r="C406">
        <f>'Insert Daily Performance'!OU$70</f>
        <v>-167195.0449999999</v>
      </c>
      <c r="D406">
        <f>'Insert Daily Performance'!OU$71</f>
        <v>1000000</v>
      </c>
      <c r="E406">
        <f>'Insert Daily Performance'!OU$72</f>
        <v>1.6449420378999999</v>
      </c>
      <c r="F406">
        <f t="shared" si="6"/>
        <v>0</v>
      </c>
    </row>
    <row r="407" spans="1:6" x14ac:dyDescent="0.3">
      <c r="A407" t="str">
        <f>'Insert Daily Performance'!OV$1</f>
        <v>2024-08-08</v>
      </c>
      <c r="B407">
        <f>'Insert Daily Performance'!OV$69</f>
        <v>1696511.1723</v>
      </c>
      <c r="C407">
        <f>'Insert Daily Performance'!OV$70</f>
        <v>-167195.0449999999</v>
      </c>
      <c r="D407">
        <f>'Insert Daily Performance'!OV$71</f>
        <v>1000000</v>
      </c>
      <c r="E407">
        <f>'Insert Daily Performance'!OV$72</f>
        <v>1.6965111722999999</v>
      </c>
      <c r="F407">
        <f t="shared" si="6"/>
        <v>0</v>
      </c>
    </row>
    <row r="408" spans="1:6" x14ac:dyDescent="0.3">
      <c r="A408" t="str">
        <f>'Insert Daily Performance'!OW$1</f>
        <v>2024-08-09</v>
      </c>
      <c r="B408">
        <f>'Insert Daily Performance'!OW$69</f>
        <v>1708322.8496999999</v>
      </c>
      <c r="C408">
        <f>'Insert Daily Performance'!OW$70</f>
        <v>-167195.0449999999</v>
      </c>
      <c r="D408">
        <f>'Insert Daily Performance'!OW$71</f>
        <v>1000000</v>
      </c>
      <c r="E408">
        <f>'Insert Daily Performance'!OW$72</f>
        <v>1.7083228497</v>
      </c>
      <c r="F408">
        <f t="shared" si="6"/>
        <v>0</v>
      </c>
    </row>
    <row r="409" spans="1:6" x14ac:dyDescent="0.3">
      <c r="A409" t="str">
        <f>'Insert Daily Performance'!OX$1</f>
        <v>2024-08-12</v>
      </c>
      <c r="B409">
        <f>'Insert Daily Performance'!OX$69</f>
        <v>1718332.1919</v>
      </c>
      <c r="C409">
        <f>'Insert Daily Performance'!OX$70</f>
        <v>-167195.0449999999</v>
      </c>
      <c r="D409">
        <f>'Insert Daily Performance'!OX$71</f>
        <v>1000000</v>
      </c>
      <c r="E409">
        <f>'Insert Daily Performance'!OX$72</f>
        <v>1.718332191900001</v>
      </c>
      <c r="F409">
        <f t="shared" si="6"/>
        <v>0</v>
      </c>
    </row>
    <row r="410" spans="1:6" x14ac:dyDescent="0.3">
      <c r="A410" t="str">
        <f>'Insert Daily Performance'!OY$1</f>
        <v>2024-08-13</v>
      </c>
      <c r="B410">
        <f>'Insert Daily Performance'!OY$69</f>
        <v>1758465.4268</v>
      </c>
      <c r="C410">
        <f>'Insert Daily Performance'!OY$70</f>
        <v>-167195.0449999999</v>
      </c>
      <c r="D410">
        <f>'Insert Daily Performance'!OY$71</f>
        <v>1000000</v>
      </c>
      <c r="E410">
        <f>'Insert Daily Performance'!OY$72</f>
        <v>1.7584654268</v>
      </c>
      <c r="F410">
        <f t="shared" si="6"/>
        <v>0</v>
      </c>
    </row>
    <row r="411" spans="1:6" x14ac:dyDescent="0.3">
      <c r="A411" t="str">
        <f>'Insert Daily Performance'!OZ$1</f>
        <v>2024-08-14</v>
      </c>
      <c r="B411">
        <f>'Insert Daily Performance'!OZ$69</f>
        <v>1768268.9539000001</v>
      </c>
      <c r="C411">
        <f>'Insert Daily Performance'!OZ$70</f>
        <v>-167195.0449999999</v>
      </c>
      <c r="D411">
        <f>'Insert Daily Performance'!OZ$71</f>
        <v>1000000</v>
      </c>
      <c r="E411">
        <f>'Insert Daily Performance'!OZ$72</f>
        <v>1.7682689539000001</v>
      </c>
      <c r="F411">
        <f t="shared" si="6"/>
        <v>0</v>
      </c>
    </row>
    <row r="412" spans="1:6" x14ac:dyDescent="0.3">
      <c r="A412" t="str">
        <f>'Insert Daily Performance'!PA$1</f>
        <v>2024-08-15</v>
      </c>
      <c r="B412">
        <f>'Insert Daily Performance'!PA$69</f>
        <v>1806056.946500001</v>
      </c>
      <c r="C412">
        <f>'Insert Daily Performance'!PA$70</f>
        <v>-167195.0449999999</v>
      </c>
      <c r="D412">
        <f>'Insert Daily Performance'!PA$71</f>
        <v>1000000</v>
      </c>
      <c r="E412">
        <f>'Insert Daily Performance'!PA$72</f>
        <v>1.8060569465</v>
      </c>
      <c r="F412">
        <f t="shared" si="6"/>
        <v>0</v>
      </c>
    </row>
    <row r="413" spans="1:6" x14ac:dyDescent="0.3">
      <c r="A413" t="str">
        <f>'Insert Daily Performance'!PB$1</f>
        <v>2024-08-16</v>
      </c>
      <c r="B413">
        <f>'Insert Daily Performance'!PB$69</f>
        <v>1809110.547999999</v>
      </c>
      <c r="C413">
        <f>'Insert Daily Performance'!PB$70</f>
        <v>-167195.0449999999</v>
      </c>
      <c r="D413">
        <f>'Insert Daily Performance'!PB$71</f>
        <v>1000000</v>
      </c>
      <c r="E413">
        <f>'Insert Daily Performance'!PB$72</f>
        <v>1.809110548</v>
      </c>
      <c r="F413">
        <f t="shared" si="6"/>
        <v>0</v>
      </c>
    </row>
    <row r="414" spans="1:6" x14ac:dyDescent="0.3">
      <c r="A414" t="str">
        <f>'Insert Daily Performance'!PC$1</f>
        <v>2024-08-19</v>
      </c>
      <c r="B414">
        <f>'Insert Daily Performance'!PC$69</f>
        <v>1834168.8132</v>
      </c>
      <c r="C414">
        <f>'Insert Daily Performance'!PC$70</f>
        <v>-167195.0449999999</v>
      </c>
      <c r="D414">
        <f>'Insert Daily Performance'!PC$71</f>
        <v>1000000</v>
      </c>
      <c r="E414">
        <f>'Insert Daily Performance'!PC$72</f>
        <v>1.8341688132</v>
      </c>
      <c r="F414">
        <f t="shared" si="6"/>
        <v>0</v>
      </c>
    </row>
    <row r="415" spans="1:6" x14ac:dyDescent="0.3">
      <c r="A415" t="str">
        <f>'Insert Daily Performance'!PD$1</f>
        <v>2024-08-20</v>
      </c>
      <c r="B415">
        <f>'Insert Daily Performance'!PD$69</f>
        <v>1829882.7638999999</v>
      </c>
      <c r="C415">
        <f>'Insert Daily Performance'!PD$70</f>
        <v>-167195.0449999999</v>
      </c>
      <c r="D415">
        <f>'Insert Daily Performance'!PD$71</f>
        <v>1000000</v>
      </c>
      <c r="E415">
        <f>'Insert Daily Performance'!PD$72</f>
        <v>1.8298827638999999</v>
      </c>
      <c r="F415">
        <f t="shared" si="6"/>
        <v>0</v>
      </c>
    </row>
    <row r="416" spans="1:6" x14ac:dyDescent="0.3">
      <c r="A416" t="str">
        <f>'Insert Daily Performance'!PE$1</f>
        <v>2024-08-21</v>
      </c>
      <c r="B416">
        <f>'Insert Daily Performance'!PE$69</f>
        <v>1839860.4408</v>
      </c>
      <c r="C416">
        <f>'Insert Daily Performance'!PE$70</f>
        <v>-167195.0449999999</v>
      </c>
      <c r="D416">
        <f>'Insert Daily Performance'!PE$71</f>
        <v>1000000</v>
      </c>
      <c r="E416">
        <f>'Insert Daily Performance'!PE$72</f>
        <v>1.8398604408000001</v>
      </c>
      <c r="F416">
        <f t="shared" si="6"/>
        <v>0</v>
      </c>
    </row>
    <row r="417" spans="1:6" x14ac:dyDescent="0.3">
      <c r="A417" t="str">
        <f>'Insert Daily Performance'!PF$1</f>
        <v>2024-08-22</v>
      </c>
      <c r="B417">
        <f>'Insert Daily Performance'!PF$69</f>
        <v>1819598.8978000011</v>
      </c>
      <c r="C417">
        <f>'Insert Daily Performance'!PF$70</f>
        <v>-167195.0449999999</v>
      </c>
      <c r="D417">
        <f>'Insert Daily Performance'!PF$71</f>
        <v>1000000</v>
      </c>
      <c r="E417">
        <f>'Insert Daily Performance'!PF$72</f>
        <v>1.8195988978000011</v>
      </c>
      <c r="F417">
        <f t="shared" si="6"/>
        <v>0</v>
      </c>
    </row>
    <row r="418" spans="1:6" x14ac:dyDescent="0.3">
      <c r="A418" t="str">
        <f>'Insert Daily Performance'!PG$1</f>
        <v>2024-08-23</v>
      </c>
      <c r="B418">
        <f>'Insert Daily Performance'!PG$69</f>
        <v>1848456.3099</v>
      </c>
      <c r="C418">
        <f>'Insert Daily Performance'!PG$70</f>
        <v>-167195.0449999999</v>
      </c>
      <c r="D418">
        <f>'Insert Daily Performance'!PG$71</f>
        <v>1000000</v>
      </c>
      <c r="E418">
        <f>'Insert Daily Performance'!PG$72</f>
        <v>1.8484563099</v>
      </c>
      <c r="F418">
        <f t="shared" si="6"/>
        <v>0</v>
      </c>
    </row>
    <row r="419" spans="1:6" x14ac:dyDescent="0.3">
      <c r="A419" t="str">
        <f>'Insert Daily Performance'!PH$1</f>
        <v>2024-08-26</v>
      </c>
      <c r="B419">
        <f>'Insert Daily Performance'!PH$69</f>
        <v>1835413.709</v>
      </c>
      <c r="C419">
        <f>'Insert Daily Performance'!PH$70</f>
        <v>-167195.0449999999</v>
      </c>
      <c r="D419">
        <f>'Insert Daily Performance'!PH$71</f>
        <v>1000000</v>
      </c>
      <c r="E419">
        <f>'Insert Daily Performance'!PH$72</f>
        <v>1.835413709</v>
      </c>
      <c r="F419">
        <f t="shared" si="6"/>
        <v>0</v>
      </c>
    </row>
    <row r="420" spans="1:6" x14ac:dyDescent="0.3">
      <c r="A420" t="str">
        <f>'Insert Daily Performance'!PI$1</f>
        <v>2024-08-27</v>
      </c>
      <c r="B420">
        <f>'Insert Daily Performance'!PI$69</f>
        <v>1843811.3058</v>
      </c>
      <c r="C420">
        <f>'Insert Daily Performance'!PI$70</f>
        <v>-51725.044999999867</v>
      </c>
      <c r="D420">
        <f>'Insert Daily Performance'!PI$71</f>
        <v>1000000</v>
      </c>
      <c r="E420">
        <f>'Insert Daily Performance'!PI$72</f>
        <v>1.843811305799999</v>
      </c>
      <c r="F420">
        <f t="shared" si="6"/>
        <v>0</v>
      </c>
    </row>
    <row r="421" spans="1:6" x14ac:dyDescent="0.3">
      <c r="A421" t="str">
        <f>'Insert Daily Performance'!PJ$1</f>
        <v>2024-08-28</v>
      </c>
      <c r="B421">
        <f>'Insert Daily Performance'!PJ$69</f>
        <v>1832193.6587</v>
      </c>
      <c r="C421">
        <f>'Insert Daily Performance'!PJ$70</f>
        <v>-51725.044999999867</v>
      </c>
      <c r="D421">
        <f>'Insert Daily Performance'!PJ$71</f>
        <v>1000000</v>
      </c>
      <c r="E421">
        <f>'Insert Daily Performance'!PJ$72</f>
        <v>1.8321936587000001</v>
      </c>
      <c r="F421">
        <f t="shared" si="6"/>
        <v>0</v>
      </c>
    </row>
    <row r="422" spans="1:6" x14ac:dyDescent="0.3">
      <c r="A422" t="str">
        <f>'Insert Daily Performance'!PK$1</f>
        <v>2024-08-29</v>
      </c>
      <c r="B422">
        <f>'Insert Daily Performance'!PK$69</f>
        <v>1826419.5263</v>
      </c>
      <c r="C422">
        <f>'Insert Daily Performance'!PK$70</f>
        <v>-51725.044999999867</v>
      </c>
      <c r="D422">
        <f>'Insert Daily Performance'!PK$71</f>
        <v>1000000</v>
      </c>
      <c r="E422">
        <f>'Insert Daily Performance'!PK$72</f>
        <v>1.8264195263</v>
      </c>
      <c r="F422">
        <f t="shared" si="6"/>
        <v>0</v>
      </c>
    </row>
    <row r="423" spans="1:6" x14ac:dyDescent="0.3">
      <c r="A423" t="str">
        <f>'Insert Daily Performance'!PL$1</f>
        <v>2024-08-30</v>
      </c>
      <c r="B423">
        <f>'Insert Daily Performance'!PL$69</f>
        <v>1850145.5607</v>
      </c>
      <c r="C423">
        <f>'Insert Daily Performance'!PL$70</f>
        <v>-51725.044999999867</v>
      </c>
      <c r="D423">
        <f>'Insert Daily Performance'!PL$71</f>
        <v>1000000</v>
      </c>
      <c r="E423">
        <f>'Insert Daily Performance'!PL$72</f>
        <v>1.8501455606999999</v>
      </c>
      <c r="F423">
        <f t="shared" si="6"/>
        <v>0</v>
      </c>
    </row>
    <row r="424" spans="1:6" x14ac:dyDescent="0.3">
      <c r="A424" t="str">
        <f>'Insert Daily Performance'!PM$1</f>
        <v>2024-09-03</v>
      </c>
      <c r="B424">
        <f>'Insert Daily Performance'!PM$69</f>
        <v>1800815.6022000001</v>
      </c>
      <c r="C424">
        <f>'Insert Daily Performance'!PM$70</f>
        <v>-86510.284999999858</v>
      </c>
      <c r="D424">
        <f>'Insert Daily Performance'!PM$71</f>
        <v>1000000</v>
      </c>
      <c r="E424">
        <f>'Insert Daily Performance'!PM$72</f>
        <v>1.8008156021999999</v>
      </c>
      <c r="F424">
        <f t="shared" si="6"/>
        <v>0</v>
      </c>
    </row>
    <row r="425" spans="1:6" x14ac:dyDescent="0.3">
      <c r="A425" t="str">
        <f>'Insert Daily Performance'!PN$1</f>
        <v>2024-09-04</v>
      </c>
      <c r="B425">
        <f>'Insert Daily Performance'!PN$69</f>
        <v>1798989.039000001</v>
      </c>
      <c r="C425">
        <f>'Insert Daily Performance'!PN$70</f>
        <v>-65879.584999999846</v>
      </c>
      <c r="D425">
        <f>'Insert Daily Performance'!PN$71</f>
        <v>1000000</v>
      </c>
      <c r="E425">
        <f>'Insert Daily Performance'!PN$72</f>
        <v>1.798989039000001</v>
      </c>
      <c r="F425">
        <f t="shared" si="6"/>
        <v>0</v>
      </c>
    </row>
    <row r="426" spans="1:6" x14ac:dyDescent="0.3">
      <c r="A426" t="str">
        <f>'Insert Daily Performance'!PO$1</f>
        <v>2024-09-05</v>
      </c>
      <c r="B426">
        <f>'Insert Daily Performance'!PO$69</f>
        <v>1788412.4903000011</v>
      </c>
      <c r="C426">
        <f>'Insert Daily Performance'!PO$70</f>
        <v>-65879.584999999846</v>
      </c>
      <c r="D426">
        <f>'Insert Daily Performance'!PO$71</f>
        <v>1000000</v>
      </c>
      <c r="E426">
        <f>'Insert Daily Performance'!PO$72</f>
        <v>1.7884124903000009</v>
      </c>
      <c r="F426">
        <f t="shared" si="6"/>
        <v>0</v>
      </c>
    </row>
    <row r="427" spans="1:6" x14ac:dyDescent="0.3">
      <c r="A427" t="str">
        <f>'Insert Daily Performance'!PP$1</f>
        <v>2024-09-06</v>
      </c>
      <c r="B427">
        <f>'Insert Daily Performance'!PP$69</f>
        <v>1754533.6435000009</v>
      </c>
      <c r="C427">
        <f>'Insert Daily Performance'!PP$70</f>
        <v>-65879.584999999846</v>
      </c>
      <c r="D427">
        <f>'Insert Daily Performance'!PP$71</f>
        <v>1000000</v>
      </c>
      <c r="E427">
        <f>'Insert Daily Performance'!PP$72</f>
        <v>1.754533643500001</v>
      </c>
      <c r="F427">
        <f t="shared" si="6"/>
        <v>0</v>
      </c>
    </row>
    <row r="428" spans="1:6" x14ac:dyDescent="0.3">
      <c r="A428" t="str">
        <f>'Insert Daily Performance'!PQ$1</f>
        <v>2024-09-09</v>
      </c>
      <c r="B428">
        <f>'Insert Daily Performance'!PQ$69</f>
        <v>1777005.4394</v>
      </c>
      <c r="C428">
        <f>'Insert Daily Performance'!PQ$70</f>
        <v>-105904.9849999998</v>
      </c>
      <c r="D428">
        <f>'Insert Daily Performance'!PQ$71</f>
        <v>1000000</v>
      </c>
      <c r="E428">
        <f>'Insert Daily Performance'!PQ$72</f>
        <v>1.7770054394000001</v>
      </c>
      <c r="F428">
        <f t="shared" si="6"/>
        <v>0</v>
      </c>
    </row>
    <row r="429" spans="1:6" x14ac:dyDescent="0.3">
      <c r="A429" t="str">
        <f>'Insert Daily Performance'!PR$1</f>
        <v>2024-09-10</v>
      </c>
      <c r="B429">
        <f>'Insert Daily Performance'!PR$69</f>
        <v>1791557.138000001</v>
      </c>
      <c r="C429">
        <f>'Insert Daily Performance'!PR$70</f>
        <v>-105904.9849999998</v>
      </c>
      <c r="D429">
        <f>'Insert Daily Performance'!PR$71</f>
        <v>1000000</v>
      </c>
      <c r="E429">
        <f>'Insert Daily Performance'!PR$72</f>
        <v>1.791557138000001</v>
      </c>
      <c r="F429">
        <f t="shared" si="6"/>
        <v>0</v>
      </c>
    </row>
    <row r="430" spans="1:6" x14ac:dyDescent="0.3">
      <c r="A430" t="str">
        <f>'Insert Daily Performance'!PS$1</f>
        <v>2024-09-11</v>
      </c>
      <c r="B430">
        <f>'Insert Daily Performance'!PS$69</f>
        <v>1821131.7696</v>
      </c>
      <c r="C430">
        <f>'Insert Daily Performance'!PS$70</f>
        <v>-105904.9849999998</v>
      </c>
      <c r="D430">
        <f>'Insert Daily Performance'!PS$71</f>
        <v>1000000</v>
      </c>
      <c r="E430">
        <f>'Insert Daily Performance'!PS$72</f>
        <v>1.8211317696</v>
      </c>
      <c r="F430">
        <f t="shared" si="6"/>
        <v>0</v>
      </c>
    </row>
    <row r="431" spans="1:6" x14ac:dyDescent="0.3">
      <c r="A431" t="str">
        <f>'Insert Daily Performance'!PT$1</f>
        <v>2024-09-12</v>
      </c>
      <c r="B431">
        <f>'Insert Daily Performance'!PT$69</f>
        <v>1838029.803700001</v>
      </c>
      <c r="C431">
        <f>'Insert Daily Performance'!PT$70</f>
        <v>-105904.9849999998</v>
      </c>
      <c r="D431">
        <f>'Insert Daily Performance'!PT$71</f>
        <v>1000000</v>
      </c>
      <c r="E431">
        <f>'Insert Daily Performance'!PT$72</f>
        <v>1.8380298037</v>
      </c>
      <c r="F431">
        <f t="shared" si="6"/>
        <v>0</v>
      </c>
    </row>
    <row r="432" spans="1:6" x14ac:dyDescent="0.3">
      <c r="A432" t="str">
        <f>'Insert Daily Performance'!PU$1</f>
        <v>2024-09-13</v>
      </c>
      <c r="B432">
        <f>'Insert Daily Performance'!PU$69</f>
        <v>1853425.8683</v>
      </c>
      <c r="C432">
        <f>'Insert Daily Performance'!PU$70</f>
        <v>-105904.9849999998</v>
      </c>
      <c r="D432">
        <f>'Insert Daily Performance'!PU$71</f>
        <v>1000000</v>
      </c>
      <c r="E432">
        <f>'Insert Daily Performance'!PU$72</f>
        <v>1.8534258683</v>
      </c>
      <c r="F432">
        <f t="shared" si="6"/>
        <v>0</v>
      </c>
    </row>
    <row r="433" spans="1:6" x14ac:dyDescent="0.3">
      <c r="A433" t="str">
        <f>'Insert Daily Performance'!PV$1</f>
        <v>2024-09-16</v>
      </c>
      <c r="B433">
        <f>'Insert Daily Performance'!PV$69</f>
        <v>1854682.939100001</v>
      </c>
      <c r="C433">
        <f>'Insert Daily Performance'!PV$70</f>
        <v>-140892.04499999981</v>
      </c>
      <c r="D433">
        <f>'Insert Daily Performance'!PV$71</f>
        <v>1000000</v>
      </c>
      <c r="E433">
        <f>'Insert Daily Performance'!PV$72</f>
        <v>1.854682939100001</v>
      </c>
      <c r="F433">
        <f t="shared" si="6"/>
        <v>0</v>
      </c>
    </row>
    <row r="434" spans="1:6" x14ac:dyDescent="0.3">
      <c r="A434" t="str">
        <f>'Insert Daily Performance'!PW$1</f>
        <v>2024-09-17</v>
      </c>
      <c r="B434">
        <f>'Insert Daily Performance'!PW$69</f>
        <v>1853557.9804</v>
      </c>
      <c r="C434">
        <f>'Insert Daily Performance'!PW$70</f>
        <v>-140892.04499999981</v>
      </c>
      <c r="D434">
        <f>'Insert Daily Performance'!PW$71</f>
        <v>1000000</v>
      </c>
      <c r="E434">
        <f>'Insert Daily Performance'!PW$72</f>
        <v>1.8535579804</v>
      </c>
      <c r="F434">
        <f t="shared" si="6"/>
        <v>0</v>
      </c>
    </row>
    <row r="435" spans="1:6" x14ac:dyDescent="0.3">
      <c r="A435" t="str">
        <f>'Insert Daily Performance'!PX$1</f>
        <v>2024-09-18</v>
      </c>
      <c r="B435">
        <f>'Insert Daily Performance'!PX$69</f>
        <v>1849355.425</v>
      </c>
      <c r="C435">
        <f>'Insert Daily Performance'!PX$70</f>
        <v>-140892.04499999981</v>
      </c>
      <c r="D435">
        <f>'Insert Daily Performance'!PX$71</f>
        <v>1000000</v>
      </c>
      <c r="E435">
        <f>'Insert Daily Performance'!PX$72</f>
        <v>1.8493554249999999</v>
      </c>
      <c r="F435">
        <f t="shared" si="6"/>
        <v>0</v>
      </c>
    </row>
    <row r="436" spans="1:6" x14ac:dyDescent="0.3">
      <c r="A436" t="str">
        <f>'Insert Daily Performance'!PY$1</f>
        <v>2024-09-19</v>
      </c>
      <c r="B436">
        <f>'Insert Daily Performance'!PY$69</f>
        <v>1883074.4743999999</v>
      </c>
      <c r="C436">
        <f>'Insert Daily Performance'!PY$70</f>
        <v>-140892.04499999981</v>
      </c>
      <c r="D436">
        <f>'Insert Daily Performance'!PY$71</f>
        <v>1000000</v>
      </c>
      <c r="E436">
        <f>'Insert Daily Performance'!PY$72</f>
        <v>1.8830744744000001</v>
      </c>
      <c r="F436">
        <f t="shared" si="6"/>
        <v>0</v>
      </c>
    </row>
    <row r="437" spans="1:6" x14ac:dyDescent="0.3">
      <c r="A437" t="str">
        <f>'Insert Daily Performance'!PZ$1</f>
        <v>2024-09-20</v>
      </c>
      <c r="B437">
        <f>'Insert Daily Performance'!PZ$69</f>
        <v>1872673.8993000011</v>
      </c>
      <c r="C437">
        <f>'Insert Daily Performance'!PZ$70</f>
        <v>-140892.04499999981</v>
      </c>
      <c r="D437">
        <f>'Insert Daily Performance'!PZ$71</f>
        <v>1000000</v>
      </c>
      <c r="E437">
        <f>'Insert Daily Performance'!PZ$72</f>
        <v>1.8726738993000009</v>
      </c>
      <c r="F437">
        <f t="shared" si="6"/>
        <v>0</v>
      </c>
    </row>
    <row r="438" spans="1:6" x14ac:dyDescent="0.3">
      <c r="A438" t="str">
        <f>'Insert Daily Performance'!QA$1</f>
        <v>2024-09-23</v>
      </c>
      <c r="B438">
        <f>'Insert Daily Performance'!QA$69</f>
        <v>1884671.2864000001</v>
      </c>
      <c r="C438">
        <f>'Insert Daily Performance'!QA$70</f>
        <v>-140892.04499999981</v>
      </c>
      <c r="D438">
        <f>'Insert Daily Performance'!QA$71</f>
        <v>1000000</v>
      </c>
      <c r="E438">
        <f>'Insert Daily Performance'!QA$72</f>
        <v>1.8846712863999999</v>
      </c>
      <c r="F438">
        <f t="shared" si="6"/>
        <v>0</v>
      </c>
    </row>
    <row r="439" spans="1:6" x14ac:dyDescent="0.3">
      <c r="A439" t="str">
        <f>'Insert Daily Performance'!QB$1</f>
        <v>2024-09-24</v>
      </c>
      <c r="B439">
        <f>'Insert Daily Performance'!QB$69</f>
        <v>1891062.345</v>
      </c>
      <c r="C439">
        <f>'Insert Daily Performance'!QB$70</f>
        <v>-140892.04499999981</v>
      </c>
      <c r="D439">
        <f>'Insert Daily Performance'!QB$71</f>
        <v>1000000</v>
      </c>
      <c r="E439">
        <f>'Insert Daily Performance'!QB$72</f>
        <v>1.8910623449999999</v>
      </c>
      <c r="F439">
        <f t="shared" si="6"/>
        <v>0</v>
      </c>
    </row>
    <row r="440" spans="1:6" x14ac:dyDescent="0.3">
      <c r="A440" t="str">
        <f>'Insert Daily Performance'!QC$1</f>
        <v>2024-09-25</v>
      </c>
      <c r="B440">
        <f>'Insert Daily Performance'!QC$69</f>
        <v>1893928.2805000001</v>
      </c>
      <c r="C440">
        <f>'Insert Daily Performance'!QC$70</f>
        <v>-140892.04499999981</v>
      </c>
      <c r="D440">
        <f>'Insert Daily Performance'!QC$71</f>
        <v>1000000</v>
      </c>
      <c r="E440">
        <f>'Insert Daily Performance'!QC$72</f>
        <v>1.8939282804999999</v>
      </c>
      <c r="F440">
        <f t="shared" si="6"/>
        <v>0</v>
      </c>
    </row>
    <row r="441" spans="1:6" x14ac:dyDescent="0.3">
      <c r="A441" t="str">
        <f>'Insert Daily Performance'!QD$1</f>
        <v>2024-09-26</v>
      </c>
      <c r="B441">
        <f>'Insert Daily Performance'!QD$69</f>
        <v>1900186.3459999999</v>
      </c>
      <c r="C441">
        <f>'Insert Daily Performance'!QD$70</f>
        <v>-140892.04499999981</v>
      </c>
      <c r="D441">
        <f>'Insert Daily Performance'!QD$71</f>
        <v>1000000</v>
      </c>
      <c r="E441">
        <f>'Insert Daily Performance'!QD$72</f>
        <v>1.9001863459999999</v>
      </c>
      <c r="F441">
        <f t="shared" si="6"/>
        <v>0</v>
      </c>
    </row>
    <row r="442" spans="1:6" x14ac:dyDescent="0.3">
      <c r="A442" t="str">
        <f>'Insert Daily Performance'!QE$1</f>
        <v>2024-09-27</v>
      </c>
      <c r="B442">
        <f>'Insert Daily Performance'!QE$69</f>
        <v>1889201.9473999999</v>
      </c>
      <c r="C442">
        <f>'Insert Daily Performance'!QE$70</f>
        <v>-140892.04499999981</v>
      </c>
      <c r="D442">
        <f>'Insert Daily Performance'!QE$71</f>
        <v>1000000</v>
      </c>
      <c r="E442">
        <f>'Insert Daily Performance'!QE$72</f>
        <v>1.8892019473999999</v>
      </c>
      <c r="F442">
        <f t="shared" si="6"/>
        <v>0</v>
      </c>
    </row>
    <row r="443" spans="1:6" x14ac:dyDescent="0.3">
      <c r="A443" t="str">
        <f>'Insert Daily Performance'!QF$1</f>
        <v>2024-09-30</v>
      </c>
      <c r="B443">
        <f>'Insert Daily Performance'!QF$69</f>
        <v>1900030.5719999999</v>
      </c>
      <c r="C443">
        <f>'Insert Daily Performance'!QF$70</f>
        <v>-140892.04499999981</v>
      </c>
      <c r="D443">
        <f>'Insert Daily Performance'!QF$71</f>
        <v>1000000</v>
      </c>
      <c r="E443">
        <f>'Insert Daily Performance'!QF$72</f>
        <v>1.9000305719999999</v>
      </c>
      <c r="F443">
        <f t="shared" si="6"/>
        <v>0</v>
      </c>
    </row>
    <row r="444" spans="1:6" x14ac:dyDescent="0.3">
      <c r="A444" t="str">
        <f>'Insert Daily Performance'!QG$1</f>
        <v>2024-10-01</v>
      </c>
      <c r="B444">
        <f>'Insert Daily Performance'!QG$69</f>
        <v>1876283.5554</v>
      </c>
      <c r="C444">
        <f>'Insert Daily Performance'!QG$70</f>
        <v>-140892.04499999981</v>
      </c>
      <c r="D444">
        <f>'Insert Daily Performance'!QG$71</f>
        <v>1000000</v>
      </c>
      <c r="E444">
        <f>'Insert Daily Performance'!QG$72</f>
        <v>1.8762835553999999</v>
      </c>
      <c r="F444">
        <f t="shared" si="6"/>
        <v>0</v>
      </c>
    </row>
    <row r="445" spans="1:6" x14ac:dyDescent="0.3">
      <c r="A445" t="str">
        <f>'Insert Daily Performance'!QH$1</f>
        <v>2024-10-02</v>
      </c>
      <c r="B445">
        <f>'Insert Daily Performance'!QH$69</f>
        <v>1878923.2331999999</v>
      </c>
      <c r="C445">
        <f>'Insert Daily Performance'!QH$70</f>
        <v>-140892.04499999981</v>
      </c>
      <c r="D445">
        <f>'Insert Daily Performance'!QH$71</f>
        <v>1000000</v>
      </c>
      <c r="E445">
        <f>'Insert Daily Performance'!QH$72</f>
        <v>1.8789232332000001</v>
      </c>
      <c r="F445">
        <f t="shared" si="6"/>
        <v>0</v>
      </c>
    </row>
    <row r="446" spans="1:6" x14ac:dyDescent="0.3">
      <c r="A446" t="str">
        <f>'Insert Daily Performance'!QI$1</f>
        <v>2024-10-03</v>
      </c>
      <c r="B446">
        <f>'Insert Daily Performance'!QI$69</f>
        <v>1874863.2393</v>
      </c>
      <c r="C446">
        <f>'Insert Daily Performance'!QI$70</f>
        <v>-140892.04499999981</v>
      </c>
      <c r="D446">
        <f>'Insert Daily Performance'!QI$71</f>
        <v>1000000</v>
      </c>
      <c r="E446">
        <f>'Insert Daily Performance'!QI$72</f>
        <v>1.8748632393</v>
      </c>
      <c r="F446">
        <f t="shared" si="6"/>
        <v>0</v>
      </c>
    </row>
    <row r="447" spans="1:6" x14ac:dyDescent="0.3">
      <c r="A447" t="str">
        <f>'Insert Daily Performance'!QJ$1</f>
        <v>2024-10-04</v>
      </c>
      <c r="B447">
        <f>'Insert Daily Performance'!QJ$69</f>
        <v>1894905.5401000001</v>
      </c>
      <c r="C447">
        <f>'Insert Daily Performance'!QJ$70</f>
        <v>-140892.04499999981</v>
      </c>
      <c r="D447">
        <f>'Insert Daily Performance'!QJ$71</f>
        <v>1000000</v>
      </c>
      <c r="E447">
        <f>'Insert Daily Performance'!QJ$72</f>
        <v>1.8949055400999999</v>
      </c>
      <c r="F447">
        <f t="shared" si="6"/>
        <v>0</v>
      </c>
    </row>
    <row r="448" spans="1:6" x14ac:dyDescent="0.3">
      <c r="A448" t="str">
        <f>'Insert Daily Performance'!QK$1</f>
        <v>2024-10-07</v>
      </c>
      <c r="B448">
        <f>'Insert Daily Performance'!QK$69</f>
        <v>1878555.4486</v>
      </c>
      <c r="C448">
        <f>'Insert Daily Performance'!QK$70</f>
        <v>-140892.04499999981</v>
      </c>
      <c r="D448">
        <f>'Insert Daily Performance'!QK$71</f>
        <v>1000000</v>
      </c>
      <c r="E448">
        <f>'Insert Daily Performance'!QK$72</f>
        <v>1.8785554486</v>
      </c>
      <c r="F448">
        <f t="shared" si="6"/>
        <v>0</v>
      </c>
    </row>
    <row r="449" spans="1:6" x14ac:dyDescent="0.3">
      <c r="A449" t="str">
        <f>'Insert Daily Performance'!QL$1</f>
        <v>2024-10-08</v>
      </c>
      <c r="B449">
        <f>'Insert Daily Performance'!QL$69</f>
        <v>1901349.0518</v>
      </c>
      <c r="C449">
        <f>'Insert Daily Performance'!QL$70</f>
        <v>-140892.04499999981</v>
      </c>
      <c r="D449">
        <f>'Insert Daily Performance'!QL$71</f>
        <v>1000000</v>
      </c>
      <c r="E449">
        <f>'Insert Daily Performance'!QL$72</f>
        <v>1.9013490518</v>
      </c>
      <c r="F449">
        <f t="shared" si="6"/>
        <v>0</v>
      </c>
    </row>
    <row r="450" spans="1:6" x14ac:dyDescent="0.3">
      <c r="A450" t="str">
        <f>'Insert Daily Performance'!QM$1</f>
        <v>2024-10-09</v>
      </c>
      <c r="B450">
        <f>'Insert Daily Performance'!QM$69</f>
        <v>1917417.4081999999</v>
      </c>
      <c r="C450">
        <f>'Insert Daily Performance'!QM$70</f>
        <v>-140892.04499999981</v>
      </c>
      <c r="D450">
        <f>'Insert Daily Performance'!QM$71</f>
        <v>1000000</v>
      </c>
      <c r="E450">
        <f>'Insert Daily Performance'!QM$72</f>
        <v>1.9174174082</v>
      </c>
      <c r="F450">
        <f t="shared" si="6"/>
        <v>0</v>
      </c>
    </row>
    <row r="451" spans="1:6" x14ac:dyDescent="0.3">
      <c r="A451" t="str">
        <f>'Insert Daily Performance'!QN$1</f>
        <v>2024-10-10</v>
      </c>
      <c r="B451">
        <f>'Insert Daily Performance'!QN$69</f>
        <v>1907082.0634999999</v>
      </c>
      <c r="C451">
        <f>'Insert Daily Performance'!QN$70</f>
        <v>-140892.04499999981</v>
      </c>
      <c r="D451">
        <f>'Insert Daily Performance'!QN$71</f>
        <v>1000000</v>
      </c>
      <c r="E451">
        <f>'Insert Daily Performance'!QN$72</f>
        <v>1.9070820635000001</v>
      </c>
      <c r="F451">
        <f t="shared" si="6"/>
        <v>0</v>
      </c>
    </row>
    <row r="452" spans="1:6" x14ac:dyDescent="0.3">
      <c r="A452" t="str">
        <f>'Insert Daily Performance'!QO$1</f>
        <v>2024-10-11</v>
      </c>
      <c r="B452">
        <f>'Insert Daily Performance'!QO$69</f>
        <v>1925119.8788999999</v>
      </c>
      <c r="C452">
        <f>'Insert Daily Performance'!QO$70</f>
        <v>-140892.04499999981</v>
      </c>
      <c r="D452">
        <f>'Insert Daily Performance'!QO$71</f>
        <v>1000000</v>
      </c>
      <c r="E452">
        <f>'Insert Daily Performance'!QO$72</f>
        <v>1.9251198788999999</v>
      </c>
      <c r="F452">
        <f t="shared" ref="F452:F515" si="7">IF(E452=E451,1,0)</f>
        <v>0</v>
      </c>
    </row>
    <row r="453" spans="1:6" x14ac:dyDescent="0.3">
      <c r="A453" t="str">
        <f>'Insert Daily Performance'!QP$1</f>
        <v>2024-10-14</v>
      </c>
      <c r="B453">
        <f>'Insert Daily Performance'!QP$69</f>
        <v>1941640.5251</v>
      </c>
      <c r="C453">
        <f>'Insert Daily Performance'!QP$70</f>
        <v>-140892.04499999981</v>
      </c>
      <c r="D453">
        <f>'Insert Daily Performance'!QP$71</f>
        <v>1000000</v>
      </c>
      <c r="E453">
        <f>'Insert Daily Performance'!QP$72</f>
        <v>1.9416405251</v>
      </c>
      <c r="F453">
        <f t="shared" si="7"/>
        <v>0</v>
      </c>
    </row>
    <row r="454" spans="1:6" x14ac:dyDescent="0.3">
      <c r="A454" t="str">
        <f>'Insert Daily Performance'!QQ$1</f>
        <v>2024-10-15</v>
      </c>
      <c r="B454">
        <f>'Insert Daily Performance'!QQ$69</f>
        <v>1916713.9379</v>
      </c>
      <c r="C454">
        <f>'Insert Daily Performance'!QQ$70</f>
        <v>-140892.04499999981</v>
      </c>
      <c r="D454">
        <f>'Insert Daily Performance'!QQ$71</f>
        <v>1000000</v>
      </c>
      <c r="E454">
        <f>'Insert Daily Performance'!QQ$72</f>
        <v>1.9167139379</v>
      </c>
      <c r="F454">
        <f t="shared" si="7"/>
        <v>0</v>
      </c>
    </row>
    <row r="455" spans="1:6" x14ac:dyDescent="0.3">
      <c r="A455" t="str">
        <f>'Insert Daily Performance'!QR$1</f>
        <v>2024-10-16</v>
      </c>
      <c r="B455">
        <f>'Insert Daily Performance'!QR$69</f>
        <v>1925165.0612000001</v>
      </c>
      <c r="C455">
        <f>'Insert Daily Performance'!QR$70</f>
        <v>-140892.04499999981</v>
      </c>
      <c r="D455">
        <f>'Insert Daily Performance'!QR$71</f>
        <v>1000000</v>
      </c>
      <c r="E455">
        <f>'Insert Daily Performance'!QR$72</f>
        <v>1.9251650612</v>
      </c>
      <c r="F455">
        <f t="shared" si="7"/>
        <v>0</v>
      </c>
    </row>
    <row r="456" spans="1:6" x14ac:dyDescent="0.3">
      <c r="A456" t="str">
        <f>'Insert Daily Performance'!QS$1</f>
        <v>2024-10-17</v>
      </c>
      <c r="B456">
        <f>'Insert Daily Performance'!QS$69</f>
        <v>1926554.2870000009</v>
      </c>
      <c r="C456">
        <f>'Insert Daily Performance'!QS$70</f>
        <v>-140892.04499999981</v>
      </c>
      <c r="D456">
        <f>'Insert Daily Performance'!QS$71</f>
        <v>1000000</v>
      </c>
      <c r="E456">
        <f>'Insert Daily Performance'!QS$72</f>
        <v>1.926554287000001</v>
      </c>
      <c r="F456">
        <f t="shared" si="7"/>
        <v>0</v>
      </c>
    </row>
    <row r="457" spans="1:6" x14ac:dyDescent="0.3">
      <c r="A457" t="str">
        <f>'Insert Daily Performance'!QT$1</f>
        <v>2024-10-18</v>
      </c>
      <c r="B457">
        <f>'Insert Daily Performance'!QT$69</f>
        <v>1934617.219</v>
      </c>
      <c r="C457">
        <f>'Insert Daily Performance'!QT$70</f>
        <v>-140892.04499999981</v>
      </c>
      <c r="D457">
        <f>'Insert Daily Performance'!QT$71</f>
        <v>1000000</v>
      </c>
      <c r="E457">
        <f>'Insert Daily Performance'!QT$72</f>
        <v>1.9346172189999999</v>
      </c>
      <c r="F457">
        <f t="shared" si="7"/>
        <v>0</v>
      </c>
    </row>
    <row r="458" spans="1:6" x14ac:dyDescent="0.3">
      <c r="A458" t="str">
        <f>'Insert Daily Performance'!QU$1</f>
        <v>2024-10-21</v>
      </c>
      <c r="B458">
        <f>'Insert Daily Performance'!QU$69</f>
        <v>1934226.9557</v>
      </c>
      <c r="C458">
        <f>'Insert Daily Performance'!QU$70</f>
        <v>-75824.994999999733</v>
      </c>
      <c r="D458">
        <f>'Insert Daily Performance'!QU$71</f>
        <v>1000000</v>
      </c>
      <c r="E458">
        <f>'Insert Daily Performance'!QU$72</f>
        <v>1.9342269557</v>
      </c>
      <c r="F458">
        <f t="shared" si="7"/>
        <v>0</v>
      </c>
    </row>
    <row r="459" spans="1:6" x14ac:dyDescent="0.3">
      <c r="A459" t="str">
        <f>'Insert Daily Performance'!QV$1</f>
        <v>2024-10-22</v>
      </c>
      <c r="B459">
        <f>'Insert Daily Performance'!QV$69</f>
        <v>1935131.9111000011</v>
      </c>
      <c r="C459">
        <f>'Insert Daily Performance'!QV$70</f>
        <v>-75824.994999999733</v>
      </c>
      <c r="D459">
        <f>'Insert Daily Performance'!QV$71</f>
        <v>1000000</v>
      </c>
      <c r="E459">
        <f>'Insert Daily Performance'!QV$72</f>
        <v>1.9351319111000009</v>
      </c>
      <c r="F459">
        <f t="shared" si="7"/>
        <v>0</v>
      </c>
    </row>
    <row r="460" spans="1:6" x14ac:dyDescent="0.3">
      <c r="A460" t="str">
        <f>'Insert Daily Performance'!QW$1</f>
        <v>2024-10-23</v>
      </c>
      <c r="B460">
        <f>'Insert Daily Performance'!QW$69</f>
        <v>1920950.5423999999</v>
      </c>
      <c r="C460">
        <f>'Insert Daily Performance'!QW$70</f>
        <v>-75824.994999999733</v>
      </c>
      <c r="D460">
        <f>'Insert Daily Performance'!QW$71</f>
        <v>1000000</v>
      </c>
      <c r="E460">
        <f>'Insert Daily Performance'!QW$72</f>
        <v>1.9209505424</v>
      </c>
      <c r="F460">
        <f t="shared" si="7"/>
        <v>0</v>
      </c>
    </row>
    <row r="461" spans="1:6" x14ac:dyDescent="0.3">
      <c r="A461" t="str">
        <f>'Insert Daily Performance'!QX$1</f>
        <v>2024-10-24</v>
      </c>
      <c r="B461">
        <f>'Insert Daily Performance'!QX$69</f>
        <v>1927455.3538000011</v>
      </c>
      <c r="C461">
        <f>'Insert Daily Performance'!QX$70</f>
        <v>-75824.994999999733</v>
      </c>
      <c r="D461">
        <f>'Insert Daily Performance'!QX$71</f>
        <v>1000000</v>
      </c>
      <c r="E461">
        <f>'Insert Daily Performance'!QX$72</f>
        <v>1.927455353800001</v>
      </c>
      <c r="F461">
        <f t="shared" si="7"/>
        <v>0</v>
      </c>
    </row>
    <row r="462" spans="1:6" x14ac:dyDescent="0.3">
      <c r="A462" t="str">
        <f>'Insert Daily Performance'!QY$1</f>
        <v>2024-10-25</v>
      </c>
      <c r="B462">
        <f>'Insert Daily Performance'!QY$69</f>
        <v>1924384.2333000009</v>
      </c>
      <c r="C462">
        <f>'Insert Daily Performance'!QY$70</f>
        <v>-75824.994999999733</v>
      </c>
      <c r="D462">
        <f>'Insert Daily Performance'!QY$71</f>
        <v>1000000</v>
      </c>
      <c r="E462">
        <f>'Insert Daily Performance'!QY$72</f>
        <v>1.924384233300001</v>
      </c>
      <c r="F462">
        <f t="shared" si="7"/>
        <v>0</v>
      </c>
    </row>
    <row r="463" spans="1:6" x14ac:dyDescent="0.3">
      <c r="A463" t="str">
        <f>'Insert Daily Performance'!QZ$1</f>
        <v>2024-10-28</v>
      </c>
      <c r="B463">
        <f>'Insert Daily Performance'!QZ$69</f>
        <v>1929792.6995000001</v>
      </c>
      <c r="C463">
        <f>'Insert Daily Performance'!QZ$70</f>
        <v>-108788.9149999997</v>
      </c>
      <c r="D463">
        <f>'Insert Daily Performance'!QZ$71</f>
        <v>1000000</v>
      </c>
      <c r="E463">
        <f>'Insert Daily Performance'!QZ$72</f>
        <v>1.9297926995000001</v>
      </c>
      <c r="F463">
        <f t="shared" si="7"/>
        <v>0</v>
      </c>
    </row>
    <row r="464" spans="1:6" x14ac:dyDescent="0.3">
      <c r="A464" t="str">
        <f>'Insert Daily Performance'!RA$1</f>
        <v>2024-10-29</v>
      </c>
      <c r="B464">
        <f>'Insert Daily Performance'!RA$69</f>
        <v>1951086.4684000011</v>
      </c>
      <c r="C464">
        <f>'Insert Daily Performance'!RA$70</f>
        <v>-151068.91499999969</v>
      </c>
      <c r="D464">
        <f>'Insert Daily Performance'!RA$71</f>
        <v>1000000</v>
      </c>
      <c r="E464">
        <f>'Insert Daily Performance'!RA$72</f>
        <v>1.9510864684000011</v>
      </c>
      <c r="F464">
        <f t="shared" si="7"/>
        <v>0</v>
      </c>
    </row>
    <row r="465" spans="1:6" x14ac:dyDescent="0.3">
      <c r="A465" t="str">
        <f>'Insert Daily Performance'!RB$1</f>
        <v>2024-10-30</v>
      </c>
      <c r="B465">
        <f>'Insert Daily Performance'!RB$69</f>
        <v>1934790.8677999999</v>
      </c>
      <c r="C465">
        <f>'Insert Daily Performance'!RB$70</f>
        <v>-151068.91499999969</v>
      </c>
      <c r="D465">
        <f>'Insert Daily Performance'!RB$71</f>
        <v>1000000</v>
      </c>
      <c r="E465">
        <f>'Insert Daily Performance'!RB$72</f>
        <v>1.9347908678000001</v>
      </c>
      <c r="F465">
        <f t="shared" si="7"/>
        <v>0</v>
      </c>
    </row>
    <row r="466" spans="1:6" x14ac:dyDescent="0.3">
      <c r="A466" t="str">
        <f>'Insert Daily Performance'!RC$1</f>
        <v>2024-10-31</v>
      </c>
      <c r="B466">
        <f>'Insert Daily Performance'!RC$69</f>
        <v>1900311.9798000001</v>
      </c>
      <c r="C466">
        <f>'Insert Daily Performance'!RC$70</f>
        <v>-151068.91499999969</v>
      </c>
      <c r="D466">
        <f>'Insert Daily Performance'!RC$71</f>
        <v>1000000</v>
      </c>
      <c r="E466">
        <f>'Insert Daily Performance'!RC$72</f>
        <v>1.9003119798000001</v>
      </c>
      <c r="F466">
        <f t="shared" si="7"/>
        <v>0</v>
      </c>
    </row>
    <row r="467" spans="1:6" x14ac:dyDescent="0.3">
      <c r="A467" t="str">
        <f>'Insert Daily Performance'!RD$1</f>
        <v>2024-11-01</v>
      </c>
      <c r="B467">
        <f>'Insert Daily Performance'!RD$69</f>
        <v>1905483.5123999999</v>
      </c>
      <c r="C467">
        <f>'Insert Daily Performance'!RD$70</f>
        <v>-151068.91499999969</v>
      </c>
      <c r="D467">
        <f>'Insert Daily Performance'!RD$71</f>
        <v>1000000</v>
      </c>
      <c r="E467">
        <f>'Insert Daily Performance'!RD$72</f>
        <v>1.9054835124</v>
      </c>
      <c r="F467">
        <f t="shared" si="7"/>
        <v>0</v>
      </c>
    </row>
    <row r="468" spans="1:6" x14ac:dyDescent="0.3">
      <c r="A468" t="str">
        <f>'Insert Daily Performance'!RE$1</f>
        <v>2024-11-04</v>
      </c>
      <c r="B468">
        <f>'Insert Daily Performance'!RE$69</f>
        <v>1902268.7331999999</v>
      </c>
      <c r="C468">
        <f>'Insert Daily Performance'!RE$70</f>
        <v>-151068.91499999969</v>
      </c>
      <c r="D468">
        <f>'Insert Daily Performance'!RE$71</f>
        <v>1000000</v>
      </c>
      <c r="E468">
        <f>'Insert Daily Performance'!RE$72</f>
        <v>1.9022687331999999</v>
      </c>
      <c r="F468">
        <f t="shared" si="7"/>
        <v>0</v>
      </c>
    </row>
    <row r="469" spans="1:6" x14ac:dyDescent="0.3">
      <c r="A469" t="str">
        <f>'Insert Daily Performance'!RF$1</f>
        <v>2024-11-05</v>
      </c>
      <c r="B469">
        <f>'Insert Daily Performance'!RF$69</f>
        <v>1935369.5456999999</v>
      </c>
      <c r="C469">
        <f>'Insert Daily Performance'!RF$70</f>
        <v>-151068.91499999969</v>
      </c>
      <c r="D469">
        <f>'Insert Daily Performance'!RF$71</f>
        <v>1000000</v>
      </c>
      <c r="E469">
        <f>'Insert Daily Performance'!RF$72</f>
        <v>1.9353695457</v>
      </c>
      <c r="F469">
        <f t="shared" si="7"/>
        <v>0</v>
      </c>
    </row>
    <row r="470" spans="1:6" x14ac:dyDescent="0.3">
      <c r="A470" t="str">
        <f>'Insert Daily Performance'!RG$1</f>
        <v>2024-11-06</v>
      </c>
      <c r="B470">
        <f>'Insert Daily Performance'!RG$69</f>
        <v>1971291.1680000001</v>
      </c>
      <c r="C470">
        <f>'Insert Daily Performance'!RG$70</f>
        <v>-151068.91499999969</v>
      </c>
      <c r="D470">
        <f>'Insert Daily Performance'!RG$71</f>
        <v>1000000</v>
      </c>
      <c r="E470">
        <f>'Insert Daily Performance'!RG$72</f>
        <v>1.971291168</v>
      </c>
      <c r="F470">
        <f t="shared" si="7"/>
        <v>0</v>
      </c>
    </row>
    <row r="471" spans="1:6" x14ac:dyDescent="0.3">
      <c r="A471" t="str">
        <f>'Insert Daily Performance'!RH$1</f>
        <v>2024-11-07</v>
      </c>
      <c r="B471">
        <f>'Insert Daily Performance'!RH$69</f>
        <v>1998094.9062000001</v>
      </c>
      <c r="C471">
        <f>'Insert Daily Performance'!RH$70</f>
        <v>-151068.91499999969</v>
      </c>
      <c r="D471">
        <f>'Insert Daily Performance'!RH$71</f>
        <v>1000000</v>
      </c>
      <c r="E471">
        <f>'Insert Daily Performance'!RH$72</f>
        <v>1.9980949062</v>
      </c>
      <c r="F471">
        <f t="shared" si="7"/>
        <v>0</v>
      </c>
    </row>
    <row r="472" spans="1:6" x14ac:dyDescent="0.3">
      <c r="A472" t="str">
        <f>'Insert Daily Performance'!RI$1</f>
        <v>2024-11-08</v>
      </c>
      <c r="B472">
        <f>'Insert Daily Performance'!RI$69</f>
        <v>2011246.1011999999</v>
      </c>
      <c r="C472">
        <f>'Insert Daily Performance'!RI$70</f>
        <v>-151068.91499999969</v>
      </c>
      <c r="D472">
        <f>'Insert Daily Performance'!RI$71</f>
        <v>1000000</v>
      </c>
      <c r="E472">
        <f>'Insert Daily Performance'!RI$72</f>
        <v>2.0112461011999998</v>
      </c>
      <c r="F472">
        <f t="shared" si="7"/>
        <v>0</v>
      </c>
    </row>
    <row r="473" spans="1:6" x14ac:dyDescent="0.3">
      <c r="A473" t="str">
        <f>'Insert Daily Performance'!RJ$1</f>
        <v>2024-11-11</v>
      </c>
      <c r="B473">
        <f>'Insert Daily Performance'!RJ$69</f>
        <v>2009193.6746</v>
      </c>
      <c r="C473">
        <f>'Insert Daily Performance'!RJ$70</f>
        <v>-151068.91499999969</v>
      </c>
      <c r="D473">
        <f>'Insert Daily Performance'!RJ$71</f>
        <v>1000000</v>
      </c>
      <c r="E473">
        <f>'Insert Daily Performance'!RJ$72</f>
        <v>2.0091936746000001</v>
      </c>
      <c r="F473">
        <f t="shared" si="7"/>
        <v>0</v>
      </c>
    </row>
    <row r="474" spans="1:6" x14ac:dyDescent="0.3">
      <c r="A474" t="str">
        <f>'Insert Daily Performance'!RK$1</f>
        <v>2024-11-12</v>
      </c>
      <c r="B474">
        <f>'Insert Daily Performance'!RK$69</f>
        <v>1999779.4646999999</v>
      </c>
      <c r="C474">
        <f>'Insert Daily Performance'!RK$70</f>
        <v>-151068.91499999969</v>
      </c>
      <c r="D474">
        <f>'Insert Daily Performance'!RK$71</f>
        <v>1000000</v>
      </c>
      <c r="E474">
        <f>'Insert Daily Performance'!RK$72</f>
        <v>1.9997794647</v>
      </c>
      <c r="F474">
        <f t="shared" si="7"/>
        <v>0</v>
      </c>
    </row>
    <row r="475" spans="1:6" x14ac:dyDescent="0.3">
      <c r="A475" t="str">
        <f>'Insert Daily Performance'!RL$1</f>
        <v>2024-11-13</v>
      </c>
      <c r="B475">
        <f>'Insert Daily Performance'!RL$69</f>
        <v>1998643.9778000009</v>
      </c>
      <c r="C475">
        <f>'Insert Daily Performance'!RL$70</f>
        <v>-151068.91499999969</v>
      </c>
      <c r="D475">
        <f>'Insert Daily Performance'!RL$71</f>
        <v>1000000</v>
      </c>
      <c r="E475">
        <f>'Insert Daily Performance'!RL$72</f>
        <v>1.9986439778000009</v>
      </c>
      <c r="F475">
        <f t="shared" si="7"/>
        <v>0</v>
      </c>
    </row>
    <row r="476" spans="1:6" x14ac:dyDescent="0.3">
      <c r="A476" t="str">
        <f>'Insert Daily Performance'!RM$1</f>
        <v>2024-11-14</v>
      </c>
      <c r="B476">
        <f>'Insert Daily Performance'!RM$69</f>
        <v>1976921.2355000011</v>
      </c>
      <c r="C476">
        <f>'Insert Daily Performance'!RM$70</f>
        <v>-151068.91499999969</v>
      </c>
      <c r="D476">
        <f>'Insert Daily Performance'!RM$71</f>
        <v>1000000</v>
      </c>
      <c r="E476">
        <f>'Insert Daily Performance'!RM$72</f>
        <v>1.976921235500001</v>
      </c>
      <c r="F476">
        <f t="shared" si="7"/>
        <v>0</v>
      </c>
    </row>
    <row r="477" spans="1:6" x14ac:dyDescent="0.3">
      <c r="A477" t="str">
        <f>'Insert Daily Performance'!RN$1</f>
        <v>2024-11-15</v>
      </c>
      <c r="B477">
        <f>'Insert Daily Performance'!RN$69</f>
        <v>1945858.1326000011</v>
      </c>
      <c r="C477">
        <f>'Insert Daily Performance'!RN$70</f>
        <v>-151068.91499999969</v>
      </c>
      <c r="D477">
        <f>'Insert Daily Performance'!RN$71</f>
        <v>1000000</v>
      </c>
      <c r="E477">
        <f>'Insert Daily Performance'!RN$72</f>
        <v>1.9458581326000011</v>
      </c>
      <c r="F477">
        <f t="shared" si="7"/>
        <v>0</v>
      </c>
    </row>
    <row r="478" spans="1:6" x14ac:dyDescent="0.3">
      <c r="A478" t="str">
        <f>'Insert Daily Performance'!RO$1</f>
        <v>2024-11-18</v>
      </c>
      <c r="B478">
        <f>'Insert Daily Performance'!RO$69</f>
        <v>1952552.6346000009</v>
      </c>
      <c r="C478">
        <f>'Insert Daily Performance'!RO$70</f>
        <v>-151068.91499999969</v>
      </c>
      <c r="D478">
        <f>'Insert Daily Performance'!RO$71</f>
        <v>1000000</v>
      </c>
      <c r="E478">
        <f>'Insert Daily Performance'!RO$72</f>
        <v>1.9525526346000011</v>
      </c>
      <c r="F478">
        <f t="shared" si="7"/>
        <v>0</v>
      </c>
    </row>
    <row r="479" spans="1:6" x14ac:dyDescent="0.3">
      <c r="A479" t="str">
        <f>'Insert Daily Performance'!RP$1</f>
        <v>2024-11-19</v>
      </c>
      <c r="B479">
        <f>'Insert Daily Performance'!RP$69</f>
        <v>1966517.4305</v>
      </c>
      <c r="C479">
        <f>'Insert Daily Performance'!RP$70</f>
        <v>-151068.91499999969</v>
      </c>
      <c r="D479">
        <f>'Insert Daily Performance'!RP$71</f>
        <v>1000000</v>
      </c>
      <c r="E479">
        <f>'Insert Daily Performance'!RP$72</f>
        <v>1.9665174304999999</v>
      </c>
      <c r="F479">
        <f t="shared" si="7"/>
        <v>0</v>
      </c>
    </row>
    <row r="480" spans="1:6" x14ac:dyDescent="0.3">
      <c r="A480" t="str">
        <f>'Insert Daily Performance'!RQ$1</f>
        <v>2024-11-20</v>
      </c>
      <c r="B480">
        <f>'Insert Daily Performance'!RQ$69</f>
        <v>1964213.1712000009</v>
      </c>
      <c r="C480">
        <f>'Insert Daily Performance'!RQ$70</f>
        <v>-151068.91499999969</v>
      </c>
      <c r="D480">
        <f>'Insert Daily Performance'!RQ$71</f>
        <v>1000000</v>
      </c>
      <c r="E480">
        <f>'Insert Daily Performance'!RQ$72</f>
        <v>1.9642131712000011</v>
      </c>
      <c r="F480">
        <f t="shared" si="7"/>
        <v>0</v>
      </c>
    </row>
    <row r="481" spans="1:6" x14ac:dyDescent="0.3">
      <c r="A481" t="str">
        <f>'Insert Daily Performance'!RR$1</f>
        <v>2024-11-21</v>
      </c>
      <c r="B481">
        <f>'Insert Daily Performance'!RR$69</f>
        <v>1977652.7447000011</v>
      </c>
      <c r="C481">
        <f>'Insert Daily Performance'!RR$70</f>
        <v>-151068.91499999969</v>
      </c>
      <c r="D481">
        <f>'Insert Daily Performance'!RR$71</f>
        <v>1000000</v>
      </c>
      <c r="E481">
        <f>'Insert Daily Performance'!RR$72</f>
        <v>1.977652744700001</v>
      </c>
      <c r="F481">
        <f t="shared" si="7"/>
        <v>0</v>
      </c>
    </row>
    <row r="482" spans="1:6" x14ac:dyDescent="0.3">
      <c r="A482" t="str">
        <f>'Insert Daily Performance'!RS$1</f>
        <v>2024-11-22</v>
      </c>
      <c r="B482">
        <f>'Insert Daily Performance'!RS$69</f>
        <v>1981195.8178999999</v>
      </c>
      <c r="C482">
        <f>'Insert Daily Performance'!RS$70</f>
        <v>-151068.91499999969</v>
      </c>
      <c r="D482">
        <f>'Insert Daily Performance'!RS$71</f>
        <v>1000000</v>
      </c>
      <c r="E482">
        <f>'Insert Daily Performance'!RS$72</f>
        <v>1.9811958179</v>
      </c>
      <c r="F482">
        <f t="shared" si="7"/>
        <v>0</v>
      </c>
    </row>
    <row r="483" spans="1:6" x14ac:dyDescent="0.3">
      <c r="A483" t="str">
        <f>'Insert Daily Performance'!RT$1</f>
        <v>2024-11-25</v>
      </c>
      <c r="B483">
        <f>'Insert Daily Performance'!RT$69</f>
        <v>1983681.4265000001</v>
      </c>
      <c r="C483">
        <f>'Insert Daily Performance'!RT$70</f>
        <v>-151068.91499999969</v>
      </c>
      <c r="D483">
        <f>'Insert Daily Performance'!RT$71</f>
        <v>1000000</v>
      </c>
      <c r="E483">
        <f>'Insert Daily Performance'!RT$72</f>
        <v>1.9836814265</v>
      </c>
      <c r="F483">
        <f t="shared" si="7"/>
        <v>0</v>
      </c>
    </row>
    <row r="484" spans="1:6" x14ac:dyDescent="0.3">
      <c r="A484" t="str">
        <f>'Insert Daily Performance'!RU$1</f>
        <v>2024-11-26</v>
      </c>
      <c r="B484">
        <f>'Insert Daily Performance'!RU$69</f>
        <v>2002420.5433</v>
      </c>
      <c r="C484">
        <f>'Insert Daily Performance'!RU$70</f>
        <v>-151068.91499999969</v>
      </c>
      <c r="D484">
        <f>'Insert Daily Performance'!RU$71</f>
        <v>1000000</v>
      </c>
      <c r="E484">
        <f>'Insert Daily Performance'!RU$72</f>
        <v>2.0024205433</v>
      </c>
      <c r="F484">
        <f t="shared" si="7"/>
        <v>0</v>
      </c>
    </row>
    <row r="485" spans="1:6" x14ac:dyDescent="0.3">
      <c r="A485" t="str">
        <f>'Insert Daily Performance'!RV$1</f>
        <v>2024-11-27</v>
      </c>
      <c r="B485">
        <f>'Insert Daily Performance'!RV$69</f>
        <v>1992612.8876</v>
      </c>
      <c r="C485">
        <f>'Insert Daily Performance'!RV$70</f>
        <v>-151068.91499999969</v>
      </c>
      <c r="D485">
        <f>'Insert Daily Performance'!RV$71</f>
        <v>1000000</v>
      </c>
      <c r="E485">
        <f>'Insert Daily Performance'!RV$72</f>
        <v>1.9926128876</v>
      </c>
      <c r="F485">
        <f t="shared" si="7"/>
        <v>0</v>
      </c>
    </row>
    <row r="486" spans="1:6" x14ac:dyDescent="0.3">
      <c r="A486" t="str">
        <f>'Insert Daily Performance'!RW$1</f>
        <v>2024-11-29</v>
      </c>
      <c r="B486">
        <f>'Insert Daily Performance'!RW$69</f>
        <v>2003999.0319000001</v>
      </c>
      <c r="C486">
        <f>'Insert Daily Performance'!RW$70</f>
        <v>-151068.91499999969</v>
      </c>
      <c r="D486">
        <f>'Insert Daily Performance'!RW$71</f>
        <v>1000000</v>
      </c>
      <c r="E486">
        <f>'Insert Daily Performance'!RW$72</f>
        <v>2.003999031899999</v>
      </c>
      <c r="F486">
        <f t="shared" si="7"/>
        <v>0</v>
      </c>
    </row>
    <row r="487" spans="1:6" x14ac:dyDescent="0.3">
      <c r="A487" t="str">
        <f>'Insert Daily Performance'!RX$1</f>
        <v>2024-12-02</v>
      </c>
      <c r="B487">
        <f>'Insert Daily Performance'!RX$69</f>
        <v>2008917.1105</v>
      </c>
      <c r="C487">
        <f>'Insert Daily Performance'!RX$70</f>
        <v>-151068.91499999969</v>
      </c>
      <c r="D487">
        <f>'Insert Daily Performance'!RX$71</f>
        <v>1000000</v>
      </c>
      <c r="E487">
        <f>'Insert Daily Performance'!RX$72</f>
        <v>2.0089171105000001</v>
      </c>
      <c r="F487">
        <f t="shared" si="7"/>
        <v>0</v>
      </c>
    </row>
    <row r="488" spans="1:6" x14ac:dyDescent="0.3">
      <c r="A488" t="str">
        <f>'Insert Daily Performance'!RY$1</f>
        <v>2024-12-03</v>
      </c>
      <c r="B488">
        <f>'Insert Daily Performance'!RY$69</f>
        <v>2008058.5459</v>
      </c>
      <c r="C488">
        <f>'Insert Daily Performance'!RY$70</f>
        <v>-151068.91499999969</v>
      </c>
      <c r="D488">
        <f>'Insert Daily Performance'!RY$71</f>
        <v>1000000</v>
      </c>
      <c r="E488">
        <f>'Insert Daily Performance'!RY$72</f>
        <v>2.0080585459</v>
      </c>
      <c r="F488">
        <f t="shared" si="7"/>
        <v>0</v>
      </c>
    </row>
    <row r="489" spans="1:6" x14ac:dyDescent="0.3">
      <c r="A489" t="str">
        <f>'Insert Daily Performance'!RZ$1</f>
        <v>2024-12-04</v>
      </c>
      <c r="B489">
        <f>'Insert Daily Performance'!RZ$69</f>
        <v>2026333.4116</v>
      </c>
      <c r="C489">
        <f>'Insert Daily Performance'!RZ$70</f>
        <v>-151068.91499999969</v>
      </c>
      <c r="D489">
        <f>'Insert Daily Performance'!RZ$71</f>
        <v>1000000</v>
      </c>
      <c r="E489">
        <f>'Insert Daily Performance'!RZ$72</f>
        <v>2.0263334116</v>
      </c>
      <c r="F489">
        <f t="shared" si="7"/>
        <v>0</v>
      </c>
    </row>
    <row r="490" spans="1:6" x14ac:dyDescent="0.3">
      <c r="A490" t="str">
        <f>'Insert Daily Performance'!SA$1</f>
        <v>2024-12-05</v>
      </c>
      <c r="B490">
        <f>'Insert Daily Performance'!SA$69</f>
        <v>2018184.9291000001</v>
      </c>
      <c r="C490">
        <f>'Insert Daily Performance'!SA$70</f>
        <v>-151068.91499999969</v>
      </c>
      <c r="D490">
        <f>'Insert Daily Performance'!SA$71</f>
        <v>1000000</v>
      </c>
      <c r="E490">
        <f>'Insert Daily Performance'!SA$72</f>
        <v>2.0181849290999998</v>
      </c>
      <c r="F490">
        <f t="shared" si="7"/>
        <v>0</v>
      </c>
    </row>
    <row r="491" spans="1:6" x14ac:dyDescent="0.3">
      <c r="A491" t="str">
        <f>'Insert Daily Performance'!SB$1</f>
        <v>2024-12-06</v>
      </c>
      <c r="B491">
        <f>'Insert Daily Performance'!SB$69</f>
        <v>2022237.8553000011</v>
      </c>
      <c r="C491">
        <f>'Insert Daily Performance'!SB$70</f>
        <v>-151068.91499999969</v>
      </c>
      <c r="D491">
        <f>'Insert Daily Performance'!SB$71</f>
        <v>1000000</v>
      </c>
      <c r="E491">
        <f>'Insert Daily Performance'!SB$72</f>
        <v>2.0222378553000011</v>
      </c>
      <c r="F491">
        <f t="shared" si="7"/>
        <v>0</v>
      </c>
    </row>
    <row r="492" spans="1:6" x14ac:dyDescent="0.3">
      <c r="A492" t="str">
        <f>'Insert Daily Performance'!SC$1</f>
        <v>2024-12-09</v>
      </c>
      <c r="B492">
        <f>'Insert Daily Performance'!SC$69</f>
        <v>2001032.1226999999</v>
      </c>
      <c r="C492">
        <f>'Insert Daily Performance'!SC$70</f>
        <v>-151068.91499999969</v>
      </c>
      <c r="D492">
        <f>'Insert Daily Performance'!SC$71</f>
        <v>1000000</v>
      </c>
      <c r="E492">
        <f>'Insert Daily Performance'!SC$72</f>
        <v>2.0010321226999999</v>
      </c>
      <c r="F492">
        <f t="shared" si="7"/>
        <v>0</v>
      </c>
    </row>
    <row r="493" spans="1:6" x14ac:dyDescent="0.3">
      <c r="A493" t="str">
        <f>'Insert Daily Performance'!SD$1</f>
        <v>2024-12-10</v>
      </c>
      <c r="B493">
        <f>'Insert Daily Performance'!SD$69</f>
        <v>1991582.2826</v>
      </c>
      <c r="C493">
        <f>'Insert Daily Performance'!SD$70</f>
        <v>-151068.91499999969</v>
      </c>
      <c r="D493">
        <f>'Insert Daily Performance'!SD$71</f>
        <v>1000000</v>
      </c>
      <c r="E493">
        <f>'Insert Daily Performance'!SD$72</f>
        <v>1.9915822826</v>
      </c>
      <c r="F493">
        <f t="shared" si="7"/>
        <v>0</v>
      </c>
    </row>
    <row r="494" spans="1:6" x14ac:dyDescent="0.3">
      <c r="A494" t="str">
        <f>'Insert Daily Performance'!SE$1</f>
        <v>2024-12-11</v>
      </c>
      <c r="B494">
        <f>'Insert Daily Performance'!SE$69</f>
        <v>2014270.9502000001</v>
      </c>
      <c r="C494">
        <f>'Insert Daily Performance'!SE$70</f>
        <v>-151068.91499999969</v>
      </c>
      <c r="D494">
        <f>'Insert Daily Performance'!SE$71</f>
        <v>1000000</v>
      </c>
      <c r="E494">
        <f>'Insert Daily Performance'!SE$72</f>
        <v>2.0142709501999998</v>
      </c>
      <c r="F494">
        <f t="shared" si="7"/>
        <v>0</v>
      </c>
    </row>
    <row r="495" spans="1:6" x14ac:dyDescent="0.3">
      <c r="A495" t="str">
        <f>'Insert Daily Performance'!SF$1</f>
        <v>2024-12-12</v>
      </c>
      <c r="B495">
        <f>'Insert Daily Performance'!SF$69</f>
        <v>1999973.8988999999</v>
      </c>
      <c r="C495">
        <f>'Insert Daily Performance'!SF$70</f>
        <v>-151068.91499999969</v>
      </c>
      <c r="D495">
        <f>'Insert Daily Performance'!SF$71</f>
        <v>1000000</v>
      </c>
      <c r="E495">
        <f>'Insert Daily Performance'!SF$72</f>
        <v>1.9999738989</v>
      </c>
      <c r="F495">
        <f t="shared" si="7"/>
        <v>0</v>
      </c>
    </row>
    <row r="496" spans="1:6" x14ac:dyDescent="0.3">
      <c r="A496" t="str">
        <f>'Insert Daily Performance'!SG$1</f>
        <v>2024-12-13</v>
      </c>
      <c r="B496">
        <f>'Insert Daily Performance'!SG$69</f>
        <v>2002456.6218999999</v>
      </c>
      <c r="C496">
        <f>'Insert Daily Performance'!SG$70</f>
        <v>-151068.91499999969</v>
      </c>
      <c r="D496">
        <f>'Insert Daily Performance'!SG$71</f>
        <v>1000000</v>
      </c>
      <c r="E496">
        <f>'Insert Daily Performance'!SG$72</f>
        <v>2.0024566219</v>
      </c>
      <c r="F496">
        <f t="shared" si="7"/>
        <v>0</v>
      </c>
    </row>
    <row r="497" spans="1:6" x14ac:dyDescent="0.3">
      <c r="A497" t="str">
        <f>'Insert Daily Performance'!SH$1</f>
        <v>2024-12-16</v>
      </c>
      <c r="B497">
        <f>'Insert Daily Performance'!SH$69</f>
        <v>2012654.8191</v>
      </c>
      <c r="C497">
        <f>'Insert Daily Performance'!SH$70</f>
        <v>-151068.91499999969</v>
      </c>
      <c r="D497">
        <f>'Insert Daily Performance'!SH$71</f>
        <v>1000000</v>
      </c>
      <c r="E497">
        <f>'Insert Daily Performance'!SH$72</f>
        <v>2.0126548191000002</v>
      </c>
      <c r="F497">
        <f t="shared" si="7"/>
        <v>0</v>
      </c>
    </row>
    <row r="498" spans="1:6" x14ac:dyDescent="0.3">
      <c r="A498" t="str">
        <f>'Insert Daily Performance'!SI$1</f>
        <v>2024-12-17</v>
      </c>
      <c r="B498">
        <f>'Insert Daily Performance'!SI$69</f>
        <v>1998484.0526999999</v>
      </c>
      <c r="C498">
        <f>'Insert Daily Performance'!SI$70</f>
        <v>-151068.91499999969</v>
      </c>
      <c r="D498">
        <f>'Insert Daily Performance'!SI$71</f>
        <v>1000000</v>
      </c>
      <c r="E498">
        <f>'Insert Daily Performance'!SI$72</f>
        <v>1.9984840527000001</v>
      </c>
      <c r="F498">
        <f t="shared" si="7"/>
        <v>0</v>
      </c>
    </row>
    <row r="499" spans="1:6" x14ac:dyDescent="0.3">
      <c r="A499" t="str">
        <f>'Insert Daily Performance'!SJ$1</f>
        <v>2024-12-18</v>
      </c>
      <c r="B499">
        <f>'Insert Daily Performance'!SJ$69</f>
        <v>1933363.6004999999</v>
      </c>
      <c r="C499">
        <f>'Insert Daily Performance'!SJ$70</f>
        <v>-151068.91499999969</v>
      </c>
      <c r="D499">
        <f>'Insert Daily Performance'!SJ$71</f>
        <v>1000000</v>
      </c>
      <c r="E499">
        <f>'Insert Daily Performance'!SJ$72</f>
        <v>1.9333636004999999</v>
      </c>
      <c r="F499">
        <f t="shared" si="7"/>
        <v>0</v>
      </c>
    </row>
    <row r="500" spans="1:6" x14ac:dyDescent="0.3">
      <c r="A500" t="str">
        <f>'Insert Daily Performance'!SK$1</f>
        <v>2024-12-19</v>
      </c>
      <c r="B500">
        <f>'Insert Daily Performance'!SK$69</f>
        <v>1930921.585</v>
      </c>
      <c r="C500">
        <f>'Insert Daily Performance'!SK$70</f>
        <v>-151068.91499999969</v>
      </c>
      <c r="D500">
        <f>'Insert Daily Performance'!SK$71</f>
        <v>1000000</v>
      </c>
      <c r="E500">
        <f>'Insert Daily Performance'!SK$72</f>
        <v>1.9309215850000001</v>
      </c>
      <c r="F500">
        <f t="shared" si="7"/>
        <v>0</v>
      </c>
    </row>
    <row r="501" spans="1:6" x14ac:dyDescent="0.3">
      <c r="A501" t="str">
        <f>'Insert Daily Performance'!SL$1</f>
        <v>2024-12-20</v>
      </c>
      <c r="B501">
        <f>'Insert Daily Performance'!SL$69</f>
        <v>1957100.8652999999</v>
      </c>
      <c r="C501">
        <f>'Insert Daily Performance'!SL$70</f>
        <v>-151068.91499999969</v>
      </c>
      <c r="D501">
        <f>'Insert Daily Performance'!SL$71</f>
        <v>1000000</v>
      </c>
      <c r="E501">
        <f>'Insert Daily Performance'!SL$72</f>
        <v>1.9571008652999999</v>
      </c>
      <c r="F501">
        <f t="shared" si="7"/>
        <v>0</v>
      </c>
    </row>
    <row r="502" spans="1:6" x14ac:dyDescent="0.3">
      <c r="A502" t="str">
        <f>'Insert Daily Performance'!SM$1</f>
        <v>2024-12-23</v>
      </c>
      <c r="B502">
        <f>'Insert Daily Performance'!SM$69</f>
        <v>1973997.8488</v>
      </c>
      <c r="C502">
        <f>'Insert Daily Performance'!SM$70</f>
        <v>-151068.91499999969</v>
      </c>
      <c r="D502">
        <f>'Insert Daily Performance'!SM$71</f>
        <v>1000000</v>
      </c>
      <c r="E502">
        <f>'Insert Daily Performance'!SM$72</f>
        <v>1.9739978488000001</v>
      </c>
      <c r="F502">
        <f t="shared" si="7"/>
        <v>0</v>
      </c>
    </row>
    <row r="503" spans="1:6" x14ac:dyDescent="0.3">
      <c r="A503" t="str">
        <f>'Insert Daily Performance'!SN$1</f>
        <v>2024-12-24</v>
      </c>
      <c r="B503">
        <f>'Insert Daily Performance'!SN$69</f>
        <v>1996364.1213</v>
      </c>
      <c r="C503">
        <f>'Insert Daily Performance'!SN$70</f>
        <v>15306.08500000027</v>
      </c>
      <c r="D503">
        <f>'Insert Daily Performance'!SN$71</f>
        <v>1000000</v>
      </c>
      <c r="E503">
        <f>'Insert Daily Performance'!SN$72</f>
        <v>1.996364121300001</v>
      </c>
      <c r="F503">
        <f t="shared" si="7"/>
        <v>0</v>
      </c>
    </row>
    <row r="504" spans="1:6" x14ac:dyDescent="0.3">
      <c r="A504" t="str">
        <f>'Insert Daily Performance'!SO$1</f>
        <v>2024-12-26</v>
      </c>
      <c r="B504">
        <f>'Insert Daily Performance'!SO$69</f>
        <v>1996108.1060000011</v>
      </c>
      <c r="C504">
        <f>'Insert Daily Performance'!SO$70</f>
        <v>15306.08500000027</v>
      </c>
      <c r="D504">
        <f>'Insert Daily Performance'!SO$71</f>
        <v>1000000</v>
      </c>
      <c r="E504">
        <f>'Insert Daily Performance'!SO$72</f>
        <v>1.996108106000001</v>
      </c>
      <c r="F504">
        <f t="shared" si="7"/>
        <v>0</v>
      </c>
    </row>
    <row r="505" spans="1:6" x14ac:dyDescent="0.3">
      <c r="A505" t="str">
        <f>'Insert Daily Performance'!SP$1</f>
        <v>2024-12-27</v>
      </c>
      <c r="B505">
        <f>'Insert Daily Performance'!SP$69</f>
        <v>1974306.5685000001</v>
      </c>
      <c r="C505">
        <f>'Insert Daily Performance'!SP$70</f>
        <v>15306.08500000027</v>
      </c>
      <c r="D505">
        <f>'Insert Daily Performance'!SP$71</f>
        <v>1000000</v>
      </c>
      <c r="E505">
        <f>'Insert Daily Performance'!SP$72</f>
        <v>1.9743065685000001</v>
      </c>
      <c r="F505">
        <f t="shared" si="7"/>
        <v>0</v>
      </c>
    </row>
    <row r="506" spans="1:6" x14ac:dyDescent="0.3">
      <c r="A506" t="str">
        <f>'Insert Daily Performance'!SQ$1</f>
        <v>2024-12-30</v>
      </c>
      <c r="B506">
        <f>'Insert Daily Performance'!SQ$69</f>
        <v>1954176.7834999999</v>
      </c>
      <c r="C506">
        <f>'Insert Daily Performance'!SQ$70</f>
        <v>15306.08500000027</v>
      </c>
      <c r="D506">
        <f>'Insert Daily Performance'!SQ$71</f>
        <v>1000000</v>
      </c>
      <c r="E506">
        <f>'Insert Daily Performance'!SQ$72</f>
        <v>1.9541767834999999</v>
      </c>
      <c r="F506">
        <f t="shared" si="7"/>
        <v>0</v>
      </c>
    </row>
    <row r="507" spans="1:6" x14ac:dyDescent="0.3">
      <c r="A507" t="str">
        <f>'Insert Daily Performance'!SR$1</f>
        <v>2024-12-31</v>
      </c>
      <c r="B507">
        <f>'Insert Daily Performance'!SR$69</f>
        <v>1946367.4325000001</v>
      </c>
      <c r="C507">
        <f>'Insert Daily Performance'!SR$70</f>
        <v>15306.08500000027</v>
      </c>
      <c r="D507">
        <f>'Insert Daily Performance'!SR$71</f>
        <v>1000000</v>
      </c>
      <c r="E507">
        <f>'Insert Daily Performance'!SR$72</f>
        <v>1.9463674325</v>
      </c>
      <c r="F507">
        <f t="shared" si="7"/>
        <v>0</v>
      </c>
    </row>
    <row r="508" spans="1:6" x14ac:dyDescent="0.3">
      <c r="A508" t="str">
        <f>'Insert Daily Performance'!SS$1</f>
        <v>2025-01-02</v>
      </c>
      <c r="B508">
        <f>'Insert Daily Performance'!SS$69</f>
        <v>1944195.85</v>
      </c>
      <c r="C508">
        <f>'Insert Daily Performance'!SS$70</f>
        <v>15306.08500000027</v>
      </c>
      <c r="D508">
        <f>'Insert Daily Performance'!SS$71</f>
        <v>1000000</v>
      </c>
      <c r="E508">
        <f>'Insert Daily Performance'!SS$72</f>
        <v>1.9441958500000001</v>
      </c>
      <c r="F508">
        <f t="shared" si="7"/>
        <v>0</v>
      </c>
    </row>
    <row r="509" spans="1:6" x14ac:dyDescent="0.3">
      <c r="A509" t="str">
        <f>'Insert Daily Performance'!ST$1</f>
        <v>2025-01-03</v>
      </c>
      <c r="B509">
        <f>'Insert Daily Performance'!ST$69</f>
        <v>1971834.2610000011</v>
      </c>
      <c r="C509">
        <f>'Insert Daily Performance'!ST$70</f>
        <v>15306.08500000027</v>
      </c>
      <c r="D509">
        <f>'Insert Daily Performance'!ST$71</f>
        <v>1000000</v>
      </c>
      <c r="E509">
        <f>'Insert Daily Performance'!ST$72</f>
        <v>1.971834261000001</v>
      </c>
      <c r="F509">
        <f t="shared" si="7"/>
        <v>0</v>
      </c>
    </row>
    <row r="510" spans="1:6" x14ac:dyDescent="0.3">
      <c r="A510" t="str">
        <f>'Insert Daily Performance'!SU$1</f>
        <v>2025-01-06</v>
      </c>
      <c r="B510">
        <f>'Insert Daily Performance'!SU$69</f>
        <v>1987497.462000001</v>
      </c>
      <c r="C510">
        <f>'Insert Daily Performance'!SU$70</f>
        <v>15306.08500000027</v>
      </c>
      <c r="D510">
        <f>'Insert Daily Performance'!SU$71</f>
        <v>1000000</v>
      </c>
      <c r="E510">
        <f>'Insert Daily Performance'!SU$72</f>
        <v>1.987497462000001</v>
      </c>
      <c r="F510">
        <f t="shared" si="7"/>
        <v>0</v>
      </c>
    </row>
    <row r="511" spans="1:6" x14ac:dyDescent="0.3">
      <c r="A511" t="str">
        <f>'Insert Daily Performance'!SV$1</f>
        <v>2025-01-07</v>
      </c>
      <c r="B511">
        <f>'Insert Daily Performance'!SV$69</f>
        <v>1966608.6255000001</v>
      </c>
      <c r="C511">
        <f>'Insert Daily Performance'!SV$70</f>
        <v>15306.08500000027</v>
      </c>
      <c r="D511">
        <f>'Insert Daily Performance'!SV$71</f>
        <v>1000000</v>
      </c>
      <c r="E511">
        <f>'Insert Daily Performance'!SV$72</f>
        <v>1.9666086254999999</v>
      </c>
      <c r="F511">
        <f t="shared" si="7"/>
        <v>0</v>
      </c>
    </row>
    <row r="512" spans="1:6" x14ac:dyDescent="0.3">
      <c r="A512" t="str">
        <f>'Insert Daily Performance'!SW$1</f>
        <v>2025-01-08</v>
      </c>
      <c r="B512">
        <f>'Insert Daily Performance'!SW$69</f>
        <v>1974301.8970000001</v>
      </c>
      <c r="C512">
        <f>'Insert Daily Performance'!SW$70</f>
        <v>15306.08500000027</v>
      </c>
      <c r="D512">
        <f>'Insert Daily Performance'!SW$71</f>
        <v>1000000</v>
      </c>
      <c r="E512">
        <f>'Insert Daily Performance'!SW$72</f>
        <v>1.9743018969999999</v>
      </c>
      <c r="F512">
        <f t="shared" si="7"/>
        <v>0</v>
      </c>
    </row>
    <row r="513" spans="1:6" x14ac:dyDescent="0.3">
      <c r="A513" t="str">
        <f>'Insert Daily Performance'!SX$1</f>
        <v>2025-01-09</v>
      </c>
      <c r="B513">
        <f>'Insert Daily Performance'!SX$69</f>
        <v>1974301.8970000001</v>
      </c>
      <c r="C513">
        <f>'Insert Daily Performance'!SX$70</f>
        <v>15306.08500000027</v>
      </c>
      <c r="D513">
        <f>'Insert Daily Performance'!SX$71</f>
        <v>1000000</v>
      </c>
      <c r="E513">
        <f>'Insert Daily Performance'!SX$72</f>
        <v>1.9743018969999999</v>
      </c>
      <c r="F513">
        <f t="shared" si="7"/>
        <v>1</v>
      </c>
    </row>
    <row r="514" spans="1:6" x14ac:dyDescent="0.3">
      <c r="A514" t="str">
        <f>'Insert Daily Performance'!SY$1</f>
        <v>2025-01-10</v>
      </c>
      <c r="B514">
        <f>'Insert Daily Performance'!SY$69</f>
        <v>1941630.0555</v>
      </c>
      <c r="C514">
        <f>'Insert Daily Performance'!SY$70</f>
        <v>15306.08500000027</v>
      </c>
      <c r="D514">
        <f>'Insert Daily Performance'!SY$71</f>
        <v>1000000</v>
      </c>
      <c r="E514">
        <f>'Insert Daily Performance'!SY$72</f>
        <v>1.941630055500001</v>
      </c>
      <c r="F514">
        <f t="shared" si="7"/>
        <v>0</v>
      </c>
    </row>
    <row r="515" spans="1:6" x14ac:dyDescent="0.3">
      <c r="A515" t="str">
        <f>'Insert Daily Performance'!SZ$1</f>
        <v>2025-01-13</v>
      </c>
      <c r="B515">
        <f>'Insert Daily Performance'!SZ$69</f>
        <v>1942668.834</v>
      </c>
      <c r="C515">
        <f>'Insert Daily Performance'!SZ$70</f>
        <v>15306.08500000027</v>
      </c>
      <c r="D515">
        <f>'Insert Daily Performance'!SZ$71</f>
        <v>1000000</v>
      </c>
      <c r="E515">
        <f>'Insert Daily Performance'!SZ$72</f>
        <v>1.942668834</v>
      </c>
      <c r="F515">
        <f t="shared" si="7"/>
        <v>0</v>
      </c>
    </row>
    <row r="516" spans="1:6" x14ac:dyDescent="0.3">
      <c r="A516" t="str">
        <f>'Insert Daily Performance'!TA$1</f>
        <v>2025-01-14</v>
      </c>
      <c r="B516">
        <f>'Insert Daily Performance'!TA$69</f>
        <v>1945848.8929999999</v>
      </c>
      <c r="C516">
        <f>'Insert Daily Performance'!TA$70</f>
        <v>15306.08500000027</v>
      </c>
      <c r="D516">
        <f>'Insert Daily Performance'!TA$71</f>
        <v>1000000</v>
      </c>
      <c r="E516">
        <f>'Insert Daily Performance'!TA$72</f>
        <v>1.945848893</v>
      </c>
      <c r="F516">
        <f t="shared" ref="F516:F579" si="8">IF(E516=E515,1,0)</f>
        <v>0</v>
      </c>
    </row>
    <row r="517" spans="1:6" x14ac:dyDescent="0.3">
      <c r="A517" t="str">
        <f>'Insert Daily Performance'!TB$1</f>
        <v>2025-01-15</v>
      </c>
      <c r="B517">
        <f>'Insert Daily Performance'!TB$69</f>
        <v>1977645.1775</v>
      </c>
      <c r="C517">
        <f>'Insert Daily Performance'!TB$70</f>
        <v>15306.08500000027</v>
      </c>
      <c r="D517">
        <f>'Insert Daily Performance'!TB$71</f>
        <v>1000000</v>
      </c>
      <c r="E517">
        <f>'Insert Daily Performance'!TB$72</f>
        <v>1.9776451774999999</v>
      </c>
      <c r="F517">
        <f t="shared" si="8"/>
        <v>0</v>
      </c>
    </row>
    <row r="518" spans="1:6" x14ac:dyDescent="0.3">
      <c r="A518" t="str">
        <f>'Insert Daily Performance'!TC$1</f>
        <v>2025-01-16</v>
      </c>
      <c r="B518">
        <f>'Insert Daily Performance'!TC$69</f>
        <v>1981991.4325000001</v>
      </c>
      <c r="C518">
        <f>'Insert Daily Performance'!TC$70</f>
        <v>15306.08500000027</v>
      </c>
      <c r="D518">
        <f>'Insert Daily Performance'!TC$71</f>
        <v>1000000</v>
      </c>
      <c r="E518">
        <f>'Insert Daily Performance'!TC$72</f>
        <v>1.9819914325000001</v>
      </c>
      <c r="F518">
        <f t="shared" si="8"/>
        <v>0</v>
      </c>
    </row>
    <row r="519" spans="1:6" x14ac:dyDescent="0.3">
      <c r="A519" t="str">
        <f>'Insert Daily Performance'!TD$1</f>
        <v>2025-01-17</v>
      </c>
      <c r="B519">
        <f>'Insert Daily Performance'!TD$69</f>
        <v>2000797.629</v>
      </c>
      <c r="C519">
        <f>'Insert Daily Performance'!TD$70</f>
        <v>15306.08500000027</v>
      </c>
      <c r="D519">
        <f>'Insert Daily Performance'!TD$71</f>
        <v>1000000</v>
      </c>
      <c r="E519">
        <f>'Insert Daily Performance'!TD$72</f>
        <v>2.000797629</v>
      </c>
      <c r="F519">
        <f t="shared" si="8"/>
        <v>0</v>
      </c>
    </row>
    <row r="520" spans="1:6" x14ac:dyDescent="0.3">
      <c r="A520" t="str">
        <f>'Insert Daily Performance'!TE$1</f>
        <v>2025-01-21</v>
      </c>
      <c r="B520">
        <f>'Insert Daily Performance'!TE$69</f>
        <v>2025338.188000001</v>
      </c>
      <c r="C520">
        <f>'Insert Daily Performance'!TE$70</f>
        <v>15306.08500000027</v>
      </c>
      <c r="D520">
        <f>'Insert Daily Performance'!TE$71</f>
        <v>1000000</v>
      </c>
      <c r="E520">
        <f>'Insert Daily Performance'!TE$72</f>
        <v>2.025338188000001</v>
      </c>
      <c r="F520">
        <f t="shared" si="8"/>
        <v>0</v>
      </c>
    </row>
    <row r="521" spans="1:6" x14ac:dyDescent="0.3">
      <c r="A521" t="str">
        <f>'Insert Daily Performance'!TF$1</f>
        <v>2025-01-22</v>
      </c>
      <c r="B521">
        <f>'Insert Daily Performance'!TF$69</f>
        <v>2037577.0795</v>
      </c>
      <c r="C521">
        <f>'Insert Daily Performance'!TF$70</f>
        <v>15306.08500000027</v>
      </c>
      <c r="D521">
        <f>'Insert Daily Performance'!TF$71</f>
        <v>1000000</v>
      </c>
      <c r="E521">
        <f>'Insert Daily Performance'!TF$72</f>
        <v>2.037577079500001</v>
      </c>
      <c r="F521">
        <f t="shared" si="8"/>
        <v>0</v>
      </c>
    </row>
    <row r="522" spans="1:6" x14ac:dyDescent="0.3">
      <c r="A522" t="str">
        <f>'Insert Daily Performance'!TG$1</f>
        <v>2025-01-23</v>
      </c>
      <c r="B522">
        <f>'Insert Daily Performance'!TG$69</f>
        <v>2050752.2464999999</v>
      </c>
      <c r="C522">
        <f>'Insert Daily Performance'!TG$70</f>
        <v>15306.08500000027</v>
      </c>
      <c r="D522">
        <f>'Insert Daily Performance'!TG$71</f>
        <v>1000000</v>
      </c>
      <c r="E522">
        <f>'Insert Daily Performance'!TG$72</f>
        <v>2.0507522465000001</v>
      </c>
      <c r="F522">
        <f t="shared" si="8"/>
        <v>0</v>
      </c>
    </row>
    <row r="523" spans="1:6" x14ac:dyDescent="0.3">
      <c r="A523" t="str">
        <f>'Insert Daily Performance'!TH$1</f>
        <v>2025-01-24</v>
      </c>
      <c r="B523">
        <f>'Insert Daily Performance'!TH$69</f>
        <v>2042737.4735000001</v>
      </c>
      <c r="C523">
        <f>'Insert Daily Performance'!TH$70</f>
        <v>15306.08500000027</v>
      </c>
      <c r="D523">
        <f>'Insert Daily Performance'!TH$71</f>
        <v>1000000</v>
      </c>
      <c r="E523">
        <f>'Insert Daily Performance'!TH$72</f>
        <v>2.0427374734999999</v>
      </c>
      <c r="F523">
        <f t="shared" si="8"/>
        <v>0</v>
      </c>
    </row>
    <row r="524" spans="1:6" x14ac:dyDescent="0.3">
      <c r="A524" t="str">
        <f>'Insert Daily Performance'!TI$1</f>
        <v>2025-01-27</v>
      </c>
      <c r="B524">
        <f>'Insert Daily Performance'!TI$69</f>
        <v>1989008.9280000001</v>
      </c>
      <c r="C524">
        <f>'Insert Daily Performance'!TI$70</f>
        <v>48858.04500000026</v>
      </c>
      <c r="D524">
        <f>'Insert Daily Performance'!TI$71</f>
        <v>1000000</v>
      </c>
      <c r="E524">
        <f>'Insert Daily Performance'!TI$72</f>
        <v>1.9890089280000001</v>
      </c>
      <c r="F524">
        <f t="shared" si="8"/>
        <v>0</v>
      </c>
    </row>
    <row r="525" spans="1:6" x14ac:dyDescent="0.3">
      <c r="A525" t="str">
        <f>'Insert Daily Performance'!TJ$1</f>
        <v>2025-01-28</v>
      </c>
      <c r="B525">
        <f>'Insert Daily Performance'!TJ$69</f>
        <v>2008018.2725000009</v>
      </c>
      <c r="C525">
        <f>'Insert Daily Performance'!TJ$70</f>
        <v>48858.04500000026</v>
      </c>
      <c r="D525">
        <f>'Insert Daily Performance'!TJ$71</f>
        <v>1000000</v>
      </c>
      <c r="E525">
        <f>'Insert Daily Performance'!TJ$72</f>
        <v>2.0080182725000011</v>
      </c>
      <c r="F525">
        <f t="shared" si="8"/>
        <v>0</v>
      </c>
    </row>
    <row r="526" spans="1:6" x14ac:dyDescent="0.3">
      <c r="A526" t="str">
        <f>'Insert Daily Performance'!TK$1</f>
        <v>2025-01-29</v>
      </c>
      <c r="B526">
        <f>'Insert Daily Performance'!TK$69</f>
        <v>1997436.6470000001</v>
      </c>
      <c r="C526">
        <f>'Insert Daily Performance'!TK$70</f>
        <v>48858.04500000026</v>
      </c>
      <c r="D526">
        <f>'Insert Daily Performance'!TK$71</f>
        <v>1000000</v>
      </c>
      <c r="E526">
        <f>'Insert Daily Performance'!TK$72</f>
        <v>1.997436647</v>
      </c>
      <c r="F526">
        <f t="shared" si="8"/>
        <v>0</v>
      </c>
    </row>
    <row r="527" spans="1:6" x14ac:dyDescent="0.3">
      <c r="A527" t="str">
        <f>'Insert Daily Performance'!TL$1</f>
        <v>2025-01-30</v>
      </c>
      <c r="B527">
        <f>'Insert Daily Performance'!TL$69</f>
        <v>2017976.0789999999</v>
      </c>
      <c r="C527">
        <f>'Insert Daily Performance'!TL$70</f>
        <v>48858.04500000026</v>
      </c>
      <c r="D527">
        <f>'Insert Daily Performance'!TL$71</f>
        <v>1000000</v>
      </c>
      <c r="E527">
        <f>'Insert Daily Performance'!TL$72</f>
        <v>2.0179760789999999</v>
      </c>
      <c r="F527">
        <f t="shared" si="8"/>
        <v>0</v>
      </c>
    </row>
    <row r="528" spans="1:6" x14ac:dyDescent="0.3">
      <c r="A528" t="str">
        <f>'Insert Daily Performance'!TM$1</f>
        <v>2025-01-31</v>
      </c>
      <c r="B528">
        <f>'Insert Daily Performance'!TM$69</f>
        <v>2006625.9105</v>
      </c>
      <c r="C528">
        <f>'Insert Daily Performance'!TM$70</f>
        <v>48858.04500000026</v>
      </c>
      <c r="D528">
        <f>'Insert Daily Performance'!TM$71</f>
        <v>1000000</v>
      </c>
      <c r="E528">
        <f>'Insert Daily Performance'!TM$72</f>
        <v>2.0066259104999999</v>
      </c>
      <c r="F528">
        <f t="shared" si="8"/>
        <v>0</v>
      </c>
    </row>
    <row r="529" spans="1:6" x14ac:dyDescent="0.3">
      <c r="A529" t="str">
        <f>'Insert Daily Performance'!TN$1</f>
        <v>2025-02-03</v>
      </c>
      <c r="B529">
        <f>'Insert Daily Performance'!TN$69</f>
        <v>1991932.03</v>
      </c>
      <c r="C529">
        <f>'Insert Daily Performance'!TN$70</f>
        <v>48858.04500000026</v>
      </c>
      <c r="D529">
        <f>'Insert Daily Performance'!TN$71</f>
        <v>1000000</v>
      </c>
      <c r="E529">
        <f>'Insert Daily Performance'!TN$72</f>
        <v>1.9919320300000001</v>
      </c>
      <c r="F529">
        <f t="shared" si="8"/>
        <v>0</v>
      </c>
    </row>
    <row r="530" spans="1:6" x14ac:dyDescent="0.3">
      <c r="A530" t="str">
        <f>'Insert Daily Performance'!TO$1</f>
        <v>2025-02-04</v>
      </c>
      <c r="B530">
        <f>'Insert Daily Performance'!TO$69</f>
        <v>2005420.17</v>
      </c>
      <c r="C530">
        <f>'Insert Daily Performance'!TO$70</f>
        <v>48858.04500000026</v>
      </c>
      <c r="D530">
        <f>'Insert Daily Performance'!TO$71</f>
        <v>1000000</v>
      </c>
      <c r="E530">
        <f>'Insert Daily Performance'!TO$72</f>
        <v>2.0054201699999998</v>
      </c>
      <c r="F530">
        <f t="shared" si="8"/>
        <v>0</v>
      </c>
    </row>
    <row r="531" spans="1:6" x14ac:dyDescent="0.3">
      <c r="A531" t="str">
        <f>'Insert Daily Performance'!TP$1</f>
        <v>2025-02-05</v>
      </c>
      <c r="B531">
        <f>'Insert Daily Performance'!TP$69</f>
        <v>2021805.929</v>
      </c>
      <c r="C531">
        <f>'Insert Daily Performance'!TP$70</f>
        <v>48858.04500000026</v>
      </c>
      <c r="D531">
        <f>'Insert Daily Performance'!TP$71</f>
        <v>1000000</v>
      </c>
      <c r="E531">
        <f>'Insert Daily Performance'!TP$72</f>
        <v>2.0218059290000001</v>
      </c>
      <c r="F531">
        <f t="shared" si="8"/>
        <v>0</v>
      </c>
    </row>
    <row r="532" spans="1:6" x14ac:dyDescent="0.3">
      <c r="A532" t="str">
        <f>'Insert Daily Performance'!TQ$1</f>
        <v>2025-02-06</v>
      </c>
      <c r="B532">
        <f>'Insert Daily Performance'!TQ$69</f>
        <v>2038630.968000001</v>
      </c>
      <c r="C532">
        <f>'Insert Daily Performance'!TQ$70</f>
        <v>48858.04500000026</v>
      </c>
      <c r="D532">
        <f>'Insert Daily Performance'!TQ$71</f>
        <v>1000000</v>
      </c>
      <c r="E532">
        <f>'Insert Daily Performance'!TQ$72</f>
        <v>2.038630968000001</v>
      </c>
      <c r="F532">
        <f t="shared" si="8"/>
        <v>0</v>
      </c>
    </row>
    <row r="533" spans="1:6" x14ac:dyDescent="0.3">
      <c r="A533" t="str">
        <f>'Insert Daily Performance'!TR$1</f>
        <v>2025-02-07</v>
      </c>
      <c r="B533">
        <f>'Insert Daily Performance'!TR$69</f>
        <v>2022325.226</v>
      </c>
      <c r="C533">
        <f>'Insert Daily Performance'!TR$70</f>
        <v>48858.04500000026</v>
      </c>
      <c r="D533">
        <f>'Insert Daily Performance'!TR$71</f>
        <v>1000000</v>
      </c>
      <c r="E533">
        <f>'Insert Daily Performance'!TR$72</f>
        <v>2.022325226</v>
      </c>
      <c r="F533">
        <f t="shared" si="8"/>
        <v>0</v>
      </c>
    </row>
    <row r="534" spans="1:6" x14ac:dyDescent="0.3">
      <c r="A534" t="str">
        <f>'Insert Daily Performance'!TS$1</f>
        <v>2025-02-10</v>
      </c>
      <c r="B534">
        <f>'Insert Daily Performance'!TS$69</f>
        <v>2040665.0049999999</v>
      </c>
      <c r="C534">
        <f>'Insert Daily Performance'!TS$70</f>
        <v>48858.04500000026</v>
      </c>
      <c r="D534">
        <f>'Insert Daily Performance'!TS$71</f>
        <v>1000000</v>
      </c>
      <c r="E534">
        <f>'Insert Daily Performance'!TS$72</f>
        <v>2.0406650050000001</v>
      </c>
      <c r="F534">
        <f t="shared" si="8"/>
        <v>0</v>
      </c>
    </row>
    <row r="535" spans="1:6" x14ac:dyDescent="0.3">
      <c r="A535" t="str">
        <f>'Insert Daily Performance'!TT$1</f>
        <v>2025-02-11</v>
      </c>
      <c r="B535">
        <f>'Insert Daily Performance'!TT$69</f>
        <v>2040647.584</v>
      </c>
      <c r="C535">
        <f>'Insert Daily Performance'!TT$70</f>
        <v>48858.04500000026</v>
      </c>
      <c r="D535">
        <f>'Insert Daily Performance'!TT$71</f>
        <v>1000000</v>
      </c>
      <c r="E535">
        <f>'Insert Daily Performance'!TT$72</f>
        <v>2.0406475839999998</v>
      </c>
      <c r="F535">
        <f t="shared" si="8"/>
        <v>0</v>
      </c>
    </row>
    <row r="536" spans="1:6" x14ac:dyDescent="0.3">
      <c r="A536" t="str">
        <f>'Insert Daily Performance'!TU$1</f>
        <v>2025-02-12</v>
      </c>
      <c r="B536">
        <f>'Insert Daily Performance'!TU$69</f>
        <v>2036352.399</v>
      </c>
      <c r="C536">
        <f>'Insert Daily Performance'!TU$70</f>
        <v>48858.04500000026</v>
      </c>
      <c r="D536">
        <f>'Insert Daily Performance'!TU$71</f>
        <v>1000000</v>
      </c>
      <c r="E536">
        <f>'Insert Daily Performance'!TU$72</f>
        <v>2.0363523990000001</v>
      </c>
      <c r="F536">
        <f t="shared" si="8"/>
        <v>0</v>
      </c>
    </row>
    <row r="537" spans="1:6" x14ac:dyDescent="0.3">
      <c r="A537" t="str">
        <f>'Insert Daily Performance'!TV$1</f>
        <v>2025-02-13</v>
      </c>
      <c r="B537">
        <f>'Insert Daily Performance'!TV$69</f>
        <v>2061907.1099999989</v>
      </c>
      <c r="C537">
        <f>'Insert Daily Performance'!TV$70</f>
        <v>48858.04500000026</v>
      </c>
      <c r="D537">
        <f>'Insert Daily Performance'!TV$71</f>
        <v>1000000</v>
      </c>
      <c r="E537">
        <f>'Insert Daily Performance'!TV$72</f>
        <v>2.061907109999999</v>
      </c>
      <c r="F537">
        <f t="shared" si="8"/>
        <v>0</v>
      </c>
    </row>
    <row r="538" spans="1:6" x14ac:dyDescent="0.3">
      <c r="A538" t="str">
        <f>'Insert Daily Performance'!TW$1</f>
        <v>2025-02-14</v>
      </c>
      <c r="B538">
        <f>'Insert Daily Performance'!TW$69</f>
        <v>2063378.5619999999</v>
      </c>
      <c r="C538">
        <f>'Insert Daily Performance'!TW$70</f>
        <v>48858.04500000026</v>
      </c>
      <c r="D538">
        <f>'Insert Daily Performance'!TW$71</f>
        <v>1000000</v>
      </c>
      <c r="E538">
        <f>'Insert Daily Performance'!TW$72</f>
        <v>2.063378562</v>
      </c>
      <c r="F538">
        <f t="shared" si="8"/>
        <v>0</v>
      </c>
    </row>
    <row r="539" spans="1:6" x14ac:dyDescent="0.3">
      <c r="A539" t="str">
        <f>'Insert Daily Performance'!TX$1</f>
        <v>2025-02-18</v>
      </c>
      <c r="B539">
        <f>'Insert Daily Performance'!TX$69</f>
        <v>2070816.828</v>
      </c>
      <c r="C539">
        <f>'Insert Daily Performance'!TX$70</f>
        <v>48858.04500000026</v>
      </c>
      <c r="D539">
        <f>'Insert Daily Performance'!TX$71</f>
        <v>1000000</v>
      </c>
      <c r="E539">
        <f>'Insert Daily Performance'!TX$72</f>
        <v>2.0708168279999999</v>
      </c>
      <c r="F539">
        <f t="shared" si="8"/>
        <v>0</v>
      </c>
    </row>
    <row r="540" spans="1:6" x14ac:dyDescent="0.3">
      <c r="A540" t="str">
        <f>'Insert Daily Performance'!TY$1</f>
        <v>2025-02-19</v>
      </c>
      <c r="B540">
        <f>'Insert Daily Performance'!TY$69</f>
        <v>2075499.465000001</v>
      </c>
      <c r="C540">
        <f>'Insert Daily Performance'!TY$70</f>
        <v>48858.04500000026</v>
      </c>
      <c r="D540">
        <f>'Insert Daily Performance'!TY$71</f>
        <v>1000000</v>
      </c>
      <c r="E540">
        <f>'Insert Daily Performance'!TY$72</f>
        <v>2.075499465</v>
      </c>
      <c r="F540">
        <f t="shared" si="8"/>
        <v>0</v>
      </c>
    </row>
    <row r="541" spans="1:6" x14ac:dyDescent="0.3">
      <c r="A541" t="str">
        <f>'Insert Daily Performance'!TZ$1</f>
        <v>2025-02-20</v>
      </c>
      <c r="B541">
        <f>'Insert Daily Performance'!TZ$69</f>
        <v>2063158.0149999999</v>
      </c>
      <c r="C541">
        <f>'Insert Daily Performance'!TZ$70</f>
        <v>48858.04500000026</v>
      </c>
      <c r="D541">
        <f>'Insert Daily Performance'!TZ$71</f>
        <v>1000000</v>
      </c>
      <c r="E541">
        <f>'Insert Daily Performance'!TZ$72</f>
        <v>2.063158015</v>
      </c>
      <c r="F541">
        <f t="shared" si="8"/>
        <v>0</v>
      </c>
    </row>
    <row r="542" spans="1:6" x14ac:dyDescent="0.3">
      <c r="A542" t="str">
        <f>'Insert Daily Performance'!UA$1</f>
        <v>2025-02-21</v>
      </c>
      <c r="B542">
        <f>'Insert Daily Performance'!UA$69</f>
        <v>2020309.6150000009</v>
      </c>
      <c r="C542">
        <f>'Insert Daily Performance'!UA$70</f>
        <v>48858.04500000026</v>
      </c>
      <c r="D542">
        <f>'Insert Daily Performance'!UA$71</f>
        <v>1000000</v>
      </c>
      <c r="E542">
        <f>'Insert Daily Performance'!UA$72</f>
        <v>2.0203096150000008</v>
      </c>
      <c r="F542">
        <f t="shared" si="8"/>
        <v>0</v>
      </c>
    </row>
    <row r="543" spans="1:6" x14ac:dyDescent="0.3">
      <c r="A543" t="str">
        <f>'Insert Daily Performance'!UB$1</f>
        <v>2025-02-24</v>
      </c>
      <c r="B543">
        <f>'Insert Daily Performance'!UB$69</f>
        <v>2008822.7050000001</v>
      </c>
      <c r="C543">
        <f>'Insert Daily Performance'!UB$70</f>
        <v>48858.04500000026</v>
      </c>
      <c r="D543">
        <f>'Insert Daily Performance'!UB$71</f>
        <v>1000000</v>
      </c>
      <c r="E543">
        <f>'Insert Daily Performance'!UB$72</f>
        <v>2.008822705</v>
      </c>
      <c r="F543">
        <f t="shared" si="8"/>
        <v>0</v>
      </c>
    </row>
    <row r="544" spans="1:6" x14ac:dyDescent="0.3">
      <c r="A544" t="str">
        <f>'Insert Daily Performance'!UC$1</f>
        <v>2025-02-25</v>
      </c>
      <c r="B544">
        <f>'Insert Daily Performance'!UC$69</f>
        <v>2005022.635</v>
      </c>
      <c r="C544">
        <f>'Insert Daily Performance'!UC$70</f>
        <v>48858.04500000026</v>
      </c>
      <c r="D544">
        <f>'Insert Daily Performance'!UC$71</f>
        <v>1000000</v>
      </c>
      <c r="E544">
        <f>'Insert Daily Performance'!UC$72</f>
        <v>2.005022635</v>
      </c>
      <c r="F544">
        <f t="shared" si="8"/>
        <v>0</v>
      </c>
    </row>
    <row r="545" spans="1:6" x14ac:dyDescent="0.3">
      <c r="A545" t="str">
        <f>'Insert Daily Performance'!UD$1</f>
        <v>2025-02-26</v>
      </c>
      <c r="B545">
        <f>'Insert Daily Performance'!UD$69</f>
        <v>2013102.2150000001</v>
      </c>
      <c r="C545">
        <f>'Insert Daily Performance'!UD$70</f>
        <v>48858.04500000026</v>
      </c>
      <c r="D545">
        <f>'Insert Daily Performance'!UD$71</f>
        <v>1000000</v>
      </c>
      <c r="E545">
        <f>'Insert Daily Performance'!UD$72</f>
        <v>2.013102215</v>
      </c>
      <c r="F545">
        <f t="shared" si="8"/>
        <v>0</v>
      </c>
    </row>
    <row r="546" spans="1:6" x14ac:dyDescent="0.3">
      <c r="A546" t="str">
        <f>'Insert Daily Performance'!UE$1</f>
        <v>2025-02-27</v>
      </c>
      <c r="B546">
        <f>'Insert Daily Performance'!UE$69</f>
        <v>1974982.9350000001</v>
      </c>
      <c r="C546">
        <f>'Insert Daily Performance'!UE$70</f>
        <v>48858.04500000026</v>
      </c>
      <c r="D546">
        <f>'Insert Daily Performance'!UE$71</f>
        <v>1000000</v>
      </c>
      <c r="E546">
        <f>'Insert Daily Performance'!UE$72</f>
        <v>1.9749829350000001</v>
      </c>
      <c r="F546">
        <f t="shared" si="8"/>
        <v>0</v>
      </c>
    </row>
    <row r="547" spans="1:6" x14ac:dyDescent="0.3">
      <c r="A547" t="str">
        <f>'Insert Daily Performance'!UF$1</f>
        <v>2025-02-28</v>
      </c>
      <c r="B547">
        <f>'Insert Daily Performance'!UF$69</f>
        <v>2005144.175</v>
      </c>
      <c r="C547">
        <f>'Insert Daily Performance'!UF$70</f>
        <v>48858.04500000026</v>
      </c>
      <c r="D547">
        <f>'Insert Daily Performance'!UF$71</f>
        <v>1000000</v>
      </c>
      <c r="E547">
        <f>'Insert Daily Performance'!UF$72</f>
        <v>2.0051441749999999</v>
      </c>
      <c r="F547">
        <f t="shared" si="8"/>
        <v>0</v>
      </c>
    </row>
    <row r="548" spans="1:6" x14ac:dyDescent="0.3">
      <c r="A548" t="str">
        <f>'Insert Daily Performance'!UG$1</f>
        <v>2025-03-03</v>
      </c>
      <c r="B548">
        <f>'Insert Daily Performance'!UG$69</f>
        <v>1972233.915000001</v>
      </c>
      <c r="C548">
        <f>'Insert Daily Performance'!UG$70</f>
        <v>48858.04500000026</v>
      </c>
      <c r="D548">
        <f>'Insert Daily Performance'!UG$71</f>
        <v>1000000</v>
      </c>
      <c r="E548">
        <f>'Insert Daily Performance'!UG$72</f>
        <v>1.972233915000001</v>
      </c>
      <c r="F548">
        <f t="shared" si="8"/>
        <v>0</v>
      </c>
    </row>
    <row r="549" spans="1:6" x14ac:dyDescent="0.3">
      <c r="A549" t="str">
        <f>'Insert Daily Performance'!UH$1</f>
        <v>2025-03-04</v>
      </c>
      <c r="B549">
        <f>'Insert Daily Performance'!UH$69</f>
        <v>1952959.7749999999</v>
      </c>
      <c r="C549">
        <f>'Insert Daily Performance'!UH$70</f>
        <v>48858.04500000026</v>
      </c>
      <c r="D549">
        <f>'Insert Daily Performance'!UH$71</f>
        <v>1000000</v>
      </c>
      <c r="E549">
        <f>'Insert Daily Performance'!UH$72</f>
        <v>1.9529597750000001</v>
      </c>
      <c r="F549">
        <f t="shared" si="8"/>
        <v>0</v>
      </c>
    </row>
    <row r="550" spans="1:6" x14ac:dyDescent="0.3">
      <c r="A550">
        <f>'Insert Daily Performance'!UI$1</f>
        <v>0</v>
      </c>
      <c r="B550">
        <f>'Insert Daily Performance'!UI$69</f>
        <v>0</v>
      </c>
      <c r="C550">
        <f>'Insert Daily Performance'!UI$70</f>
        <v>0</v>
      </c>
      <c r="D550">
        <f>'Insert Daily Performance'!UI$71</f>
        <v>0</v>
      </c>
      <c r="E550">
        <f>'Insert Daily Performance'!UI$72</f>
        <v>0</v>
      </c>
      <c r="F550">
        <f t="shared" si="8"/>
        <v>0</v>
      </c>
    </row>
    <row r="551" spans="1:6" x14ac:dyDescent="0.3">
      <c r="A551">
        <f>'Insert Daily Performance'!UJ$1</f>
        <v>0</v>
      </c>
      <c r="B551">
        <f>'Insert Daily Performance'!UJ$69</f>
        <v>0</v>
      </c>
      <c r="C551">
        <f>'Insert Daily Performance'!UJ$70</f>
        <v>0</v>
      </c>
      <c r="D551">
        <f>'Insert Daily Performance'!UJ$71</f>
        <v>0</v>
      </c>
      <c r="E551">
        <f>'Insert Daily Performance'!UJ$72</f>
        <v>0</v>
      </c>
      <c r="F551">
        <f t="shared" si="8"/>
        <v>1</v>
      </c>
    </row>
    <row r="552" spans="1:6" x14ac:dyDescent="0.3">
      <c r="A552">
        <f>'Insert Daily Performance'!UK$1</f>
        <v>0</v>
      </c>
      <c r="B552">
        <f>'Insert Daily Performance'!UK$69</f>
        <v>0</v>
      </c>
      <c r="C552">
        <f>'Insert Daily Performance'!UK$70</f>
        <v>0</v>
      </c>
      <c r="D552">
        <f>'Insert Daily Performance'!UK$71</f>
        <v>0</v>
      </c>
      <c r="E552">
        <f>'Insert Daily Performance'!UK$72</f>
        <v>0</v>
      </c>
      <c r="F552">
        <f t="shared" si="8"/>
        <v>1</v>
      </c>
    </row>
    <row r="553" spans="1:6" x14ac:dyDescent="0.3">
      <c r="A553">
        <f>'Insert Daily Performance'!UL$1</f>
        <v>0</v>
      </c>
      <c r="B553">
        <f>'Insert Daily Performance'!UL$69</f>
        <v>0</v>
      </c>
      <c r="C553">
        <f>'Insert Daily Performance'!UL$70</f>
        <v>0</v>
      </c>
      <c r="D553">
        <f>'Insert Daily Performance'!UL$71</f>
        <v>0</v>
      </c>
      <c r="E553">
        <f>'Insert Daily Performance'!UL$72</f>
        <v>0</v>
      </c>
      <c r="F553">
        <f t="shared" si="8"/>
        <v>1</v>
      </c>
    </row>
    <row r="554" spans="1:6" x14ac:dyDescent="0.3">
      <c r="A554">
        <f>'Insert Daily Performance'!UM$1</f>
        <v>0</v>
      </c>
      <c r="B554">
        <f>'Insert Daily Performance'!UM$69</f>
        <v>0</v>
      </c>
      <c r="C554">
        <f>'Insert Daily Performance'!UM$70</f>
        <v>0</v>
      </c>
      <c r="D554">
        <f>'Insert Daily Performance'!UM$71</f>
        <v>0</v>
      </c>
      <c r="E554">
        <f>'Insert Daily Performance'!UM$72</f>
        <v>0</v>
      </c>
      <c r="F554">
        <f t="shared" si="8"/>
        <v>1</v>
      </c>
    </row>
    <row r="555" spans="1:6" x14ac:dyDescent="0.3">
      <c r="A555">
        <f>'Insert Daily Performance'!UN$1</f>
        <v>0</v>
      </c>
      <c r="B555">
        <f>'Insert Daily Performance'!UN$69</f>
        <v>0</v>
      </c>
      <c r="C555">
        <f>'Insert Daily Performance'!UN$70</f>
        <v>0</v>
      </c>
      <c r="D555">
        <f>'Insert Daily Performance'!UN$71</f>
        <v>0</v>
      </c>
      <c r="E555">
        <f>'Insert Daily Performance'!UN$72</f>
        <v>0</v>
      </c>
      <c r="F555">
        <f t="shared" si="8"/>
        <v>1</v>
      </c>
    </row>
    <row r="556" spans="1:6" x14ac:dyDescent="0.3">
      <c r="A556">
        <f>'Insert Daily Performance'!UO$1</f>
        <v>0</v>
      </c>
      <c r="B556">
        <f>'Insert Daily Performance'!UO$69</f>
        <v>0</v>
      </c>
      <c r="C556">
        <f>'Insert Daily Performance'!UO$70</f>
        <v>0</v>
      </c>
      <c r="D556">
        <f>'Insert Daily Performance'!UO$71</f>
        <v>0</v>
      </c>
      <c r="E556">
        <f>'Insert Daily Performance'!UO$72</f>
        <v>0</v>
      </c>
      <c r="F556">
        <f t="shared" si="8"/>
        <v>1</v>
      </c>
    </row>
    <row r="557" spans="1:6" x14ac:dyDescent="0.3">
      <c r="A557">
        <f>'Insert Daily Performance'!UP$1</f>
        <v>0</v>
      </c>
      <c r="B557">
        <f>'Insert Daily Performance'!UP$69</f>
        <v>0</v>
      </c>
      <c r="C557">
        <f>'Insert Daily Performance'!UP$70</f>
        <v>0</v>
      </c>
      <c r="D557">
        <f>'Insert Daily Performance'!UP$71</f>
        <v>0</v>
      </c>
      <c r="E557">
        <f>'Insert Daily Performance'!UP$72</f>
        <v>0</v>
      </c>
      <c r="F557">
        <f t="shared" si="8"/>
        <v>1</v>
      </c>
    </row>
    <row r="558" spans="1:6" x14ac:dyDescent="0.3">
      <c r="A558">
        <f>'Insert Daily Performance'!UQ$1</f>
        <v>0</v>
      </c>
      <c r="B558">
        <f>'Insert Daily Performance'!UQ$69</f>
        <v>0</v>
      </c>
      <c r="C558">
        <f>'Insert Daily Performance'!UQ$70</f>
        <v>0</v>
      </c>
      <c r="D558">
        <f>'Insert Daily Performance'!UQ$71</f>
        <v>0</v>
      </c>
      <c r="E558">
        <f>'Insert Daily Performance'!UQ$72</f>
        <v>0</v>
      </c>
      <c r="F558">
        <f t="shared" si="8"/>
        <v>1</v>
      </c>
    </row>
    <row r="559" spans="1:6" x14ac:dyDescent="0.3">
      <c r="A559">
        <f>'Insert Daily Performance'!UR$1</f>
        <v>0</v>
      </c>
      <c r="B559">
        <f>'Insert Daily Performance'!UR$69</f>
        <v>0</v>
      </c>
      <c r="C559">
        <f>'Insert Daily Performance'!UR$70</f>
        <v>0</v>
      </c>
      <c r="D559">
        <f>'Insert Daily Performance'!UR$71</f>
        <v>0</v>
      </c>
      <c r="E559">
        <f>'Insert Daily Performance'!UR$72</f>
        <v>0</v>
      </c>
      <c r="F559">
        <f t="shared" si="8"/>
        <v>1</v>
      </c>
    </row>
    <row r="560" spans="1:6" x14ac:dyDescent="0.3">
      <c r="A560">
        <f>'Insert Daily Performance'!US$1</f>
        <v>0</v>
      </c>
      <c r="B560">
        <f>'Insert Daily Performance'!US$69</f>
        <v>0</v>
      </c>
      <c r="C560">
        <f>'Insert Daily Performance'!US$70</f>
        <v>0</v>
      </c>
      <c r="D560">
        <f>'Insert Daily Performance'!US$71</f>
        <v>0</v>
      </c>
      <c r="E560">
        <f>'Insert Daily Performance'!US$72</f>
        <v>0</v>
      </c>
      <c r="F560">
        <f t="shared" si="8"/>
        <v>1</v>
      </c>
    </row>
    <row r="561" spans="1:6" x14ac:dyDescent="0.3">
      <c r="A561">
        <f>'Insert Daily Performance'!UT$1</f>
        <v>0</v>
      </c>
      <c r="B561">
        <f>'Insert Daily Performance'!UT$69</f>
        <v>0</v>
      </c>
      <c r="C561">
        <f>'Insert Daily Performance'!UT$70</f>
        <v>0</v>
      </c>
      <c r="D561">
        <f>'Insert Daily Performance'!UT$71</f>
        <v>0</v>
      </c>
      <c r="E561">
        <f>'Insert Daily Performance'!UT$72</f>
        <v>0</v>
      </c>
      <c r="F561">
        <f t="shared" si="8"/>
        <v>1</v>
      </c>
    </row>
    <row r="562" spans="1:6" x14ac:dyDescent="0.3">
      <c r="A562">
        <f>'Insert Daily Performance'!UU$1</f>
        <v>0</v>
      </c>
      <c r="B562">
        <f>'Insert Daily Performance'!UU$69</f>
        <v>0</v>
      </c>
      <c r="C562">
        <f>'Insert Daily Performance'!UU$70</f>
        <v>0</v>
      </c>
      <c r="D562">
        <f>'Insert Daily Performance'!UU$71</f>
        <v>0</v>
      </c>
      <c r="E562">
        <f>'Insert Daily Performance'!UU$72</f>
        <v>0</v>
      </c>
      <c r="F562">
        <f t="shared" si="8"/>
        <v>1</v>
      </c>
    </row>
    <row r="563" spans="1:6" x14ac:dyDescent="0.3">
      <c r="A563">
        <f>'Insert Daily Performance'!UV$1</f>
        <v>0</v>
      </c>
      <c r="B563">
        <f>'Insert Daily Performance'!UV$69</f>
        <v>0</v>
      </c>
      <c r="C563">
        <f>'Insert Daily Performance'!UV$70</f>
        <v>0</v>
      </c>
      <c r="D563">
        <f>'Insert Daily Performance'!UV$71</f>
        <v>0</v>
      </c>
      <c r="E563">
        <f>'Insert Daily Performance'!UV$72</f>
        <v>0</v>
      </c>
      <c r="F563">
        <f t="shared" si="8"/>
        <v>1</v>
      </c>
    </row>
    <row r="564" spans="1:6" x14ac:dyDescent="0.3">
      <c r="A564">
        <f>'Insert Daily Performance'!UW$1</f>
        <v>0</v>
      </c>
      <c r="B564">
        <f>'Insert Daily Performance'!UW$69</f>
        <v>0</v>
      </c>
      <c r="C564">
        <f>'Insert Daily Performance'!UW$70</f>
        <v>0</v>
      </c>
      <c r="D564">
        <f>'Insert Daily Performance'!UW$71</f>
        <v>0</v>
      </c>
      <c r="E564">
        <f>'Insert Daily Performance'!UW$72</f>
        <v>0</v>
      </c>
      <c r="F564">
        <f t="shared" si="8"/>
        <v>1</v>
      </c>
    </row>
    <row r="565" spans="1:6" x14ac:dyDescent="0.3">
      <c r="A565">
        <f>'Insert Daily Performance'!UX$1</f>
        <v>0</v>
      </c>
      <c r="B565">
        <f>'Insert Daily Performance'!UX$69</f>
        <v>0</v>
      </c>
      <c r="C565">
        <f>'Insert Daily Performance'!UX$70</f>
        <v>0</v>
      </c>
      <c r="D565">
        <f>'Insert Daily Performance'!UX$71</f>
        <v>0</v>
      </c>
      <c r="E565">
        <f>'Insert Daily Performance'!UX$72</f>
        <v>0</v>
      </c>
      <c r="F565">
        <f t="shared" si="8"/>
        <v>1</v>
      </c>
    </row>
    <row r="566" spans="1:6" x14ac:dyDescent="0.3">
      <c r="A566">
        <f>'Insert Daily Performance'!UY$1</f>
        <v>0</v>
      </c>
      <c r="B566">
        <f>'Insert Daily Performance'!UY$69</f>
        <v>0</v>
      </c>
      <c r="C566">
        <f>'Insert Daily Performance'!UY$70</f>
        <v>0</v>
      </c>
      <c r="D566">
        <f>'Insert Daily Performance'!UY$71</f>
        <v>0</v>
      </c>
      <c r="E566">
        <f>'Insert Daily Performance'!UY$72</f>
        <v>0</v>
      </c>
      <c r="F566">
        <f t="shared" si="8"/>
        <v>1</v>
      </c>
    </row>
    <row r="567" spans="1:6" x14ac:dyDescent="0.3">
      <c r="A567">
        <f>'Insert Daily Performance'!UZ$1</f>
        <v>0</v>
      </c>
      <c r="B567">
        <f>'Insert Daily Performance'!UZ$69</f>
        <v>0</v>
      </c>
      <c r="C567">
        <f>'Insert Daily Performance'!UZ$70</f>
        <v>0</v>
      </c>
      <c r="D567">
        <f>'Insert Daily Performance'!UZ$71</f>
        <v>0</v>
      </c>
      <c r="E567">
        <f>'Insert Daily Performance'!UZ$72</f>
        <v>0</v>
      </c>
      <c r="F567">
        <f t="shared" si="8"/>
        <v>1</v>
      </c>
    </row>
    <row r="568" spans="1:6" x14ac:dyDescent="0.3">
      <c r="A568">
        <f>'Insert Daily Performance'!VA$1</f>
        <v>0</v>
      </c>
      <c r="B568">
        <f>'Insert Daily Performance'!VA$69</f>
        <v>0</v>
      </c>
      <c r="C568">
        <f>'Insert Daily Performance'!VA$70</f>
        <v>0</v>
      </c>
      <c r="D568">
        <f>'Insert Daily Performance'!VA$71</f>
        <v>0</v>
      </c>
      <c r="E568">
        <f>'Insert Daily Performance'!VA$72</f>
        <v>0</v>
      </c>
      <c r="F568">
        <f t="shared" si="8"/>
        <v>1</v>
      </c>
    </row>
    <row r="569" spans="1:6" x14ac:dyDescent="0.3">
      <c r="A569">
        <f>'Insert Daily Performance'!VB$1</f>
        <v>0</v>
      </c>
      <c r="B569">
        <f>'Insert Daily Performance'!VB$69</f>
        <v>0</v>
      </c>
      <c r="C569">
        <f>'Insert Daily Performance'!VB$70</f>
        <v>0</v>
      </c>
      <c r="D569">
        <f>'Insert Daily Performance'!VB$71</f>
        <v>0</v>
      </c>
      <c r="E569">
        <f>'Insert Daily Performance'!VB$72</f>
        <v>0</v>
      </c>
      <c r="F569">
        <f t="shared" si="8"/>
        <v>1</v>
      </c>
    </row>
    <row r="570" spans="1:6" x14ac:dyDescent="0.3">
      <c r="A570">
        <f>'Insert Daily Performance'!VC$1</f>
        <v>0</v>
      </c>
      <c r="B570">
        <f>'Insert Daily Performance'!VC$69</f>
        <v>0</v>
      </c>
      <c r="C570">
        <f>'Insert Daily Performance'!VC$70</f>
        <v>0</v>
      </c>
      <c r="D570">
        <f>'Insert Daily Performance'!VC$71</f>
        <v>0</v>
      </c>
      <c r="E570">
        <f>'Insert Daily Performance'!VC$72</f>
        <v>0</v>
      </c>
      <c r="F570">
        <f t="shared" si="8"/>
        <v>1</v>
      </c>
    </row>
    <row r="571" spans="1:6" x14ac:dyDescent="0.3">
      <c r="A571">
        <f>'Insert Daily Performance'!VD$1</f>
        <v>0</v>
      </c>
      <c r="B571">
        <f>'Insert Daily Performance'!VD$69</f>
        <v>0</v>
      </c>
      <c r="C571">
        <f>'Insert Daily Performance'!VD$70</f>
        <v>0</v>
      </c>
      <c r="D571">
        <f>'Insert Daily Performance'!VD$71</f>
        <v>0</v>
      </c>
      <c r="E571">
        <f>'Insert Daily Performance'!VD$72</f>
        <v>0</v>
      </c>
      <c r="F571">
        <f t="shared" si="8"/>
        <v>1</v>
      </c>
    </row>
    <row r="572" spans="1:6" x14ac:dyDescent="0.3">
      <c r="A572">
        <f>'Insert Daily Performance'!VE$1</f>
        <v>0</v>
      </c>
      <c r="B572">
        <f>'Insert Daily Performance'!VE$69</f>
        <v>0</v>
      </c>
      <c r="C572">
        <f>'Insert Daily Performance'!VE$70</f>
        <v>0</v>
      </c>
      <c r="D572">
        <f>'Insert Daily Performance'!VE$71</f>
        <v>0</v>
      </c>
      <c r="E572">
        <f>'Insert Daily Performance'!VE$72</f>
        <v>0</v>
      </c>
      <c r="F572">
        <f t="shared" si="8"/>
        <v>1</v>
      </c>
    </row>
    <row r="573" spans="1:6" x14ac:dyDescent="0.3">
      <c r="A573">
        <f>'Insert Daily Performance'!VF$1</f>
        <v>0</v>
      </c>
      <c r="B573">
        <f>'Insert Daily Performance'!VF$69</f>
        <v>0</v>
      </c>
      <c r="C573">
        <f>'Insert Daily Performance'!VF$70</f>
        <v>0</v>
      </c>
      <c r="D573">
        <f>'Insert Daily Performance'!VF$71</f>
        <v>0</v>
      </c>
      <c r="E573">
        <f>'Insert Daily Performance'!VF$72</f>
        <v>0</v>
      </c>
      <c r="F573">
        <f t="shared" si="8"/>
        <v>1</v>
      </c>
    </row>
    <row r="574" spans="1:6" x14ac:dyDescent="0.3">
      <c r="A574">
        <f>'Insert Daily Performance'!VG$1</f>
        <v>0</v>
      </c>
      <c r="B574">
        <f>'Insert Daily Performance'!VG$69</f>
        <v>0</v>
      </c>
      <c r="C574">
        <f>'Insert Daily Performance'!VG$70</f>
        <v>0</v>
      </c>
      <c r="D574">
        <f>'Insert Daily Performance'!VG$71</f>
        <v>0</v>
      </c>
      <c r="E574">
        <f>'Insert Daily Performance'!VG$72</f>
        <v>0</v>
      </c>
      <c r="F574">
        <f t="shared" si="8"/>
        <v>1</v>
      </c>
    </row>
    <row r="575" spans="1:6" x14ac:dyDescent="0.3">
      <c r="A575">
        <f>'Insert Daily Performance'!VH$1</f>
        <v>0</v>
      </c>
      <c r="B575">
        <f>'Insert Daily Performance'!VH$69</f>
        <v>0</v>
      </c>
      <c r="C575">
        <f>'Insert Daily Performance'!VH$70</f>
        <v>0</v>
      </c>
      <c r="D575">
        <f>'Insert Daily Performance'!VH$71</f>
        <v>0</v>
      </c>
      <c r="E575">
        <f>'Insert Daily Performance'!VH$72</f>
        <v>0</v>
      </c>
      <c r="F575">
        <f t="shared" si="8"/>
        <v>1</v>
      </c>
    </row>
    <row r="576" spans="1:6" x14ac:dyDescent="0.3">
      <c r="A576">
        <f>'Insert Daily Performance'!VI$1</f>
        <v>0</v>
      </c>
      <c r="B576">
        <f>'Insert Daily Performance'!VI$69</f>
        <v>0</v>
      </c>
      <c r="C576">
        <f>'Insert Daily Performance'!VI$70</f>
        <v>0</v>
      </c>
      <c r="D576">
        <f>'Insert Daily Performance'!VI$71</f>
        <v>0</v>
      </c>
      <c r="E576">
        <f>'Insert Daily Performance'!VI$72</f>
        <v>0</v>
      </c>
      <c r="F576">
        <f t="shared" si="8"/>
        <v>1</v>
      </c>
    </row>
    <row r="577" spans="1:6" x14ac:dyDescent="0.3">
      <c r="A577">
        <f>'Insert Daily Performance'!VJ$1</f>
        <v>0</v>
      </c>
      <c r="B577">
        <f>'Insert Daily Performance'!VJ$69</f>
        <v>0</v>
      </c>
      <c r="C577">
        <f>'Insert Daily Performance'!VJ$70</f>
        <v>0</v>
      </c>
      <c r="D577">
        <f>'Insert Daily Performance'!VJ$71</f>
        <v>0</v>
      </c>
      <c r="E577">
        <f>'Insert Daily Performance'!VJ$72</f>
        <v>0</v>
      </c>
      <c r="F577">
        <f t="shared" si="8"/>
        <v>1</v>
      </c>
    </row>
    <row r="578" spans="1:6" x14ac:dyDescent="0.3">
      <c r="A578">
        <f>'Insert Daily Performance'!VK$1</f>
        <v>0</v>
      </c>
      <c r="B578">
        <f>'Insert Daily Performance'!VK$69</f>
        <v>0</v>
      </c>
      <c r="C578">
        <f>'Insert Daily Performance'!VK$70</f>
        <v>0</v>
      </c>
      <c r="D578">
        <f>'Insert Daily Performance'!VK$71</f>
        <v>0</v>
      </c>
      <c r="E578">
        <f>'Insert Daily Performance'!VK$72</f>
        <v>0</v>
      </c>
      <c r="F578">
        <f t="shared" si="8"/>
        <v>1</v>
      </c>
    </row>
    <row r="579" spans="1:6" x14ac:dyDescent="0.3">
      <c r="A579">
        <f>'Insert Daily Performance'!VL$1</f>
        <v>0</v>
      </c>
      <c r="B579">
        <f>'Insert Daily Performance'!VL$69</f>
        <v>0</v>
      </c>
      <c r="C579">
        <f>'Insert Daily Performance'!VL$70</f>
        <v>0</v>
      </c>
      <c r="D579">
        <f>'Insert Daily Performance'!VL$71</f>
        <v>0</v>
      </c>
      <c r="E579">
        <f>'Insert Daily Performance'!VL$72</f>
        <v>0</v>
      </c>
      <c r="F579">
        <f t="shared" si="8"/>
        <v>1</v>
      </c>
    </row>
    <row r="580" spans="1:6" x14ac:dyDescent="0.3">
      <c r="A580">
        <f>'Insert Daily Performance'!VM$1</f>
        <v>0</v>
      </c>
      <c r="B580">
        <f>'Insert Daily Performance'!VM$69</f>
        <v>0</v>
      </c>
      <c r="C580">
        <f>'Insert Daily Performance'!VM$70</f>
        <v>0</v>
      </c>
      <c r="D580">
        <f>'Insert Daily Performance'!VM$71</f>
        <v>0</v>
      </c>
      <c r="E580">
        <f>'Insert Daily Performance'!VM$72</f>
        <v>0</v>
      </c>
      <c r="F580">
        <f t="shared" ref="F580:F643" si="9">IF(E580=E579,1,0)</f>
        <v>1</v>
      </c>
    </row>
    <row r="581" spans="1:6" x14ac:dyDescent="0.3">
      <c r="A581">
        <f>'Insert Daily Performance'!VN$1</f>
        <v>0</v>
      </c>
      <c r="B581">
        <f>'Insert Daily Performance'!VN$69</f>
        <v>0</v>
      </c>
      <c r="C581">
        <f>'Insert Daily Performance'!VN$70</f>
        <v>0</v>
      </c>
      <c r="D581">
        <f>'Insert Daily Performance'!VN$71</f>
        <v>0</v>
      </c>
      <c r="E581">
        <f>'Insert Daily Performance'!VN$72</f>
        <v>0</v>
      </c>
      <c r="F581">
        <f t="shared" si="9"/>
        <v>1</v>
      </c>
    </row>
    <row r="582" spans="1:6" x14ac:dyDescent="0.3">
      <c r="A582">
        <f>'Insert Daily Performance'!VO$1</f>
        <v>0</v>
      </c>
      <c r="B582">
        <f>'Insert Daily Performance'!VO$69</f>
        <v>0</v>
      </c>
      <c r="C582">
        <f>'Insert Daily Performance'!VO$70</f>
        <v>0</v>
      </c>
      <c r="D582">
        <f>'Insert Daily Performance'!VO$71</f>
        <v>0</v>
      </c>
      <c r="E582">
        <f>'Insert Daily Performance'!VO$72</f>
        <v>0</v>
      </c>
      <c r="F582">
        <f t="shared" si="9"/>
        <v>1</v>
      </c>
    </row>
    <row r="583" spans="1:6" x14ac:dyDescent="0.3">
      <c r="A583">
        <f>'Insert Daily Performance'!VP$1</f>
        <v>0</v>
      </c>
      <c r="B583">
        <f>'Insert Daily Performance'!VP$69</f>
        <v>0</v>
      </c>
      <c r="C583">
        <f>'Insert Daily Performance'!VP$70</f>
        <v>0</v>
      </c>
      <c r="D583">
        <f>'Insert Daily Performance'!VP$71</f>
        <v>0</v>
      </c>
      <c r="E583">
        <f>'Insert Daily Performance'!VP$72</f>
        <v>0</v>
      </c>
      <c r="F583">
        <f t="shared" si="9"/>
        <v>1</v>
      </c>
    </row>
    <row r="584" spans="1:6" x14ac:dyDescent="0.3">
      <c r="A584">
        <f>'Insert Daily Performance'!VQ$1</f>
        <v>0</v>
      </c>
      <c r="B584">
        <f>'Insert Daily Performance'!VQ$69</f>
        <v>0</v>
      </c>
      <c r="C584">
        <f>'Insert Daily Performance'!VQ$70</f>
        <v>0</v>
      </c>
      <c r="D584">
        <f>'Insert Daily Performance'!VQ$71</f>
        <v>0</v>
      </c>
      <c r="E584">
        <f>'Insert Daily Performance'!VQ$72</f>
        <v>0</v>
      </c>
      <c r="F584">
        <f t="shared" si="9"/>
        <v>1</v>
      </c>
    </row>
    <row r="585" spans="1:6" x14ac:dyDescent="0.3">
      <c r="A585">
        <f>'Insert Daily Performance'!VR$1</f>
        <v>0</v>
      </c>
      <c r="B585">
        <f>'Insert Daily Performance'!VR$69</f>
        <v>0</v>
      </c>
      <c r="C585">
        <f>'Insert Daily Performance'!VR$70</f>
        <v>0</v>
      </c>
      <c r="D585">
        <f>'Insert Daily Performance'!VR$71</f>
        <v>0</v>
      </c>
      <c r="E585">
        <f>'Insert Daily Performance'!VR$72</f>
        <v>0</v>
      </c>
      <c r="F585">
        <f t="shared" si="9"/>
        <v>1</v>
      </c>
    </row>
    <row r="586" spans="1:6" x14ac:dyDescent="0.3">
      <c r="A586">
        <f>'Insert Daily Performance'!VS$1</f>
        <v>0</v>
      </c>
      <c r="B586">
        <f>'Insert Daily Performance'!VS$69</f>
        <v>0</v>
      </c>
      <c r="C586">
        <f>'Insert Daily Performance'!VS$70</f>
        <v>0</v>
      </c>
      <c r="D586">
        <f>'Insert Daily Performance'!VS$71</f>
        <v>0</v>
      </c>
      <c r="E586">
        <f>'Insert Daily Performance'!VS$72</f>
        <v>0</v>
      </c>
      <c r="F586">
        <f t="shared" si="9"/>
        <v>1</v>
      </c>
    </row>
    <row r="587" spans="1:6" x14ac:dyDescent="0.3">
      <c r="A587">
        <f>'Insert Daily Performance'!VT$1</f>
        <v>0</v>
      </c>
      <c r="B587">
        <f>'Insert Daily Performance'!VT$69</f>
        <v>0</v>
      </c>
      <c r="C587">
        <f>'Insert Daily Performance'!VT$70</f>
        <v>0</v>
      </c>
      <c r="D587">
        <f>'Insert Daily Performance'!VT$71</f>
        <v>0</v>
      </c>
      <c r="E587">
        <f>'Insert Daily Performance'!VT$72</f>
        <v>0</v>
      </c>
      <c r="F587">
        <f t="shared" si="9"/>
        <v>1</v>
      </c>
    </row>
    <row r="588" spans="1:6" x14ac:dyDescent="0.3">
      <c r="A588">
        <f>'Insert Daily Performance'!VU$1</f>
        <v>0</v>
      </c>
      <c r="B588">
        <f>'Insert Daily Performance'!VU$69</f>
        <v>0</v>
      </c>
      <c r="C588">
        <f>'Insert Daily Performance'!VU$70</f>
        <v>0</v>
      </c>
      <c r="D588">
        <f>'Insert Daily Performance'!VU$71</f>
        <v>0</v>
      </c>
      <c r="E588">
        <f>'Insert Daily Performance'!VU$72</f>
        <v>0</v>
      </c>
      <c r="F588">
        <f t="shared" si="9"/>
        <v>1</v>
      </c>
    </row>
    <row r="589" spans="1:6" x14ac:dyDescent="0.3">
      <c r="A589">
        <f>'Insert Daily Performance'!VV$1</f>
        <v>0</v>
      </c>
      <c r="B589">
        <f>'Insert Daily Performance'!VV$69</f>
        <v>0</v>
      </c>
      <c r="C589">
        <f>'Insert Daily Performance'!VV$70</f>
        <v>0</v>
      </c>
      <c r="D589">
        <f>'Insert Daily Performance'!VV$71</f>
        <v>0</v>
      </c>
      <c r="E589">
        <f>'Insert Daily Performance'!VV$72</f>
        <v>0</v>
      </c>
      <c r="F589">
        <f t="shared" si="9"/>
        <v>1</v>
      </c>
    </row>
    <row r="590" spans="1:6" x14ac:dyDescent="0.3">
      <c r="A590">
        <f>'Insert Daily Performance'!VW$1</f>
        <v>0</v>
      </c>
      <c r="B590">
        <f>'Insert Daily Performance'!VW$69</f>
        <v>0</v>
      </c>
      <c r="C590">
        <f>'Insert Daily Performance'!VW$70</f>
        <v>0</v>
      </c>
      <c r="D590">
        <f>'Insert Daily Performance'!VW$71</f>
        <v>0</v>
      </c>
      <c r="E590">
        <f>'Insert Daily Performance'!VW$72</f>
        <v>0</v>
      </c>
      <c r="F590">
        <f t="shared" si="9"/>
        <v>1</v>
      </c>
    </row>
    <row r="591" spans="1:6" x14ac:dyDescent="0.3">
      <c r="A591">
        <f>'Insert Daily Performance'!VX$1</f>
        <v>0</v>
      </c>
      <c r="B591">
        <f>'Insert Daily Performance'!VX$69</f>
        <v>0</v>
      </c>
      <c r="C591">
        <f>'Insert Daily Performance'!VX$70</f>
        <v>0</v>
      </c>
      <c r="D591">
        <f>'Insert Daily Performance'!VX$71</f>
        <v>0</v>
      </c>
      <c r="E591">
        <f>'Insert Daily Performance'!VX$72</f>
        <v>0</v>
      </c>
      <c r="F591">
        <f t="shared" si="9"/>
        <v>1</v>
      </c>
    </row>
    <row r="592" spans="1:6" x14ac:dyDescent="0.3">
      <c r="A592">
        <f>'Insert Daily Performance'!VY$1</f>
        <v>0</v>
      </c>
      <c r="B592">
        <f>'Insert Daily Performance'!VY$69</f>
        <v>0</v>
      </c>
      <c r="C592">
        <f>'Insert Daily Performance'!VY$70</f>
        <v>0</v>
      </c>
      <c r="D592">
        <f>'Insert Daily Performance'!VY$71</f>
        <v>0</v>
      </c>
      <c r="E592">
        <f>'Insert Daily Performance'!VY$72</f>
        <v>0</v>
      </c>
      <c r="F592">
        <f t="shared" si="9"/>
        <v>1</v>
      </c>
    </row>
    <row r="593" spans="1:6" x14ac:dyDescent="0.3">
      <c r="A593">
        <f>'Insert Daily Performance'!VZ$1</f>
        <v>0</v>
      </c>
      <c r="B593">
        <f>'Insert Daily Performance'!VZ$69</f>
        <v>0</v>
      </c>
      <c r="C593">
        <f>'Insert Daily Performance'!VZ$70</f>
        <v>0</v>
      </c>
      <c r="D593">
        <f>'Insert Daily Performance'!VZ$71</f>
        <v>0</v>
      </c>
      <c r="E593">
        <f>'Insert Daily Performance'!VZ$72</f>
        <v>0</v>
      </c>
      <c r="F593">
        <f t="shared" si="9"/>
        <v>1</v>
      </c>
    </row>
    <row r="594" spans="1:6" x14ac:dyDescent="0.3">
      <c r="A594">
        <f>'Insert Daily Performance'!WA$1</f>
        <v>0</v>
      </c>
      <c r="B594">
        <f>'Insert Daily Performance'!WA$69</f>
        <v>0</v>
      </c>
      <c r="C594">
        <f>'Insert Daily Performance'!WA$70</f>
        <v>0</v>
      </c>
      <c r="D594">
        <f>'Insert Daily Performance'!WA$71</f>
        <v>0</v>
      </c>
      <c r="E594">
        <f>'Insert Daily Performance'!WA$72</f>
        <v>0</v>
      </c>
      <c r="F594">
        <f t="shared" si="9"/>
        <v>1</v>
      </c>
    </row>
    <row r="595" spans="1:6" x14ac:dyDescent="0.3">
      <c r="A595">
        <f>'Insert Daily Performance'!WB$1</f>
        <v>0</v>
      </c>
      <c r="B595">
        <f>'Insert Daily Performance'!WB$69</f>
        <v>0</v>
      </c>
      <c r="C595">
        <f>'Insert Daily Performance'!WB$70</f>
        <v>0</v>
      </c>
      <c r="D595">
        <f>'Insert Daily Performance'!WB$71</f>
        <v>0</v>
      </c>
      <c r="E595">
        <f>'Insert Daily Performance'!WB$72</f>
        <v>0</v>
      </c>
      <c r="F595">
        <f t="shared" si="9"/>
        <v>1</v>
      </c>
    </row>
    <row r="596" spans="1:6" x14ac:dyDescent="0.3">
      <c r="A596">
        <f>'Insert Daily Performance'!WC$1</f>
        <v>0</v>
      </c>
      <c r="B596">
        <f>'Insert Daily Performance'!WC$69</f>
        <v>0</v>
      </c>
      <c r="C596">
        <f>'Insert Daily Performance'!WC$70</f>
        <v>0</v>
      </c>
      <c r="D596">
        <f>'Insert Daily Performance'!WC$71</f>
        <v>0</v>
      </c>
      <c r="E596">
        <f>'Insert Daily Performance'!WC$72</f>
        <v>0</v>
      </c>
      <c r="F596">
        <f t="shared" si="9"/>
        <v>1</v>
      </c>
    </row>
    <row r="597" spans="1:6" x14ac:dyDescent="0.3">
      <c r="A597">
        <f>'Insert Daily Performance'!WD$1</f>
        <v>0</v>
      </c>
      <c r="B597">
        <f>'Insert Daily Performance'!WD$69</f>
        <v>0</v>
      </c>
      <c r="C597">
        <f>'Insert Daily Performance'!WD$70</f>
        <v>0</v>
      </c>
      <c r="D597">
        <f>'Insert Daily Performance'!WD$71</f>
        <v>0</v>
      </c>
      <c r="E597">
        <f>'Insert Daily Performance'!WD$72</f>
        <v>0</v>
      </c>
      <c r="F597">
        <f t="shared" si="9"/>
        <v>1</v>
      </c>
    </row>
    <row r="598" spans="1:6" x14ac:dyDescent="0.3">
      <c r="A598">
        <f>'Insert Daily Performance'!WE$1</f>
        <v>0</v>
      </c>
      <c r="B598">
        <f>'Insert Daily Performance'!WE$69</f>
        <v>0</v>
      </c>
      <c r="C598">
        <f>'Insert Daily Performance'!WE$70</f>
        <v>0</v>
      </c>
      <c r="D598">
        <f>'Insert Daily Performance'!WE$71</f>
        <v>0</v>
      </c>
      <c r="E598">
        <f>'Insert Daily Performance'!WE$72</f>
        <v>0</v>
      </c>
      <c r="F598">
        <f t="shared" si="9"/>
        <v>1</v>
      </c>
    </row>
    <row r="599" spans="1:6" x14ac:dyDescent="0.3">
      <c r="A599">
        <f>'Insert Daily Performance'!WF$1</f>
        <v>0</v>
      </c>
      <c r="B599">
        <f>'Insert Daily Performance'!WF$69</f>
        <v>0</v>
      </c>
      <c r="C599">
        <f>'Insert Daily Performance'!WF$70</f>
        <v>0</v>
      </c>
      <c r="D599">
        <f>'Insert Daily Performance'!WF$71</f>
        <v>0</v>
      </c>
      <c r="E599">
        <f>'Insert Daily Performance'!WF$72</f>
        <v>0</v>
      </c>
      <c r="F599">
        <f t="shared" si="9"/>
        <v>1</v>
      </c>
    </row>
    <row r="600" spans="1:6" x14ac:dyDescent="0.3">
      <c r="A600">
        <f>'Insert Daily Performance'!WG$1</f>
        <v>0</v>
      </c>
      <c r="B600">
        <f>'Insert Daily Performance'!WG$69</f>
        <v>0</v>
      </c>
      <c r="C600">
        <f>'Insert Daily Performance'!WG$70</f>
        <v>0</v>
      </c>
      <c r="D600">
        <f>'Insert Daily Performance'!WG$71</f>
        <v>0</v>
      </c>
      <c r="E600">
        <f>'Insert Daily Performance'!WG$72</f>
        <v>0</v>
      </c>
      <c r="F600">
        <f t="shared" si="9"/>
        <v>1</v>
      </c>
    </row>
    <row r="601" spans="1:6" x14ac:dyDescent="0.3">
      <c r="A601">
        <f>'Insert Daily Performance'!WH$1</f>
        <v>0</v>
      </c>
      <c r="B601">
        <f>'Insert Daily Performance'!WH$69</f>
        <v>0</v>
      </c>
      <c r="C601">
        <f>'Insert Daily Performance'!WH$70</f>
        <v>0</v>
      </c>
      <c r="D601">
        <f>'Insert Daily Performance'!WH$71</f>
        <v>0</v>
      </c>
      <c r="E601">
        <f>'Insert Daily Performance'!WH$72</f>
        <v>0</v>
      </c>
      <c r="F601">
        <f t="shared" si="9"/>
        <v>1</v>
      </c>
    </row>
    <row r="602" spans="1:6" x14ac:dyDescent="0.3">
      <c r="A602">
        <f>'Insert Daily Performance'!WI$1</f>
        <v>0</v>
      </c>
      <c r="B602">
        <f>'Insert Daily Performance'!WI$69</f>
        <v>0</v>
      </c>
      <c r="C602">
        <f>'Insert Daily Performance'!WI$70</f>
        <v>0</v>
      </c>
      <c r="D602">
        <f>'Insert Daily Performance'!WI$71</f>
        <v>0</v>
      </c>
      <c r="E602">
        <f>'Insert Daily Performance'!WI$72</f>
        <v>0</v>
      </c>
      <c r="F602">
        <f t="shared" si="9"/>
        <v>1</v>
      </c>
    </row>
    <row r="603" spans="1:6" x14ac:dyDescent="0.3">
      <c r="A603">
        <f>'Insert Daily Performance'!WJ$1</f>
        <v>0</v>
      </c>
      <c r="B603">
        <f>'Insert Daily Performance'!WJ$69</f>
        <v>0</v>
      </c>
      <c r="C603">
        <f>'Insert Daily Performance'!WJ$70</f>
        <v>0</v>
      </c>
      <c r="D603">
        <f>'Insert Daily Performance'!WJ$71</f>
        <v>0</v>
      </c>
      <c r="E603">
        <f>'Insert Daily Performance'!WJ$72</f>
        <v>0</v>
      </c>
      <c r="F603">
        <f t="shared" si="9"/>
        <v>1</v>
      </c>
    </row>
    <row r="604" spans="1:6" x14ac:dyDescent="0.3">
      <c r="A604">
        <f>'Insert Daily Performance'!WK$1</f>
        <v>0</v>
      </c>
      <c r="B604">
        <f>'Insert Daily Performance'!WK$69</f>
        <v>0</v>
      </c>
      <c r="C604">
        <f>'Insert Daily Performance'!WK$70</f>
        <v>0</v>
      </c>
      <c r="D604">
        <f>'Insert Daily Performance'!WK$71</f>
        <v>0</v>
      </c>
      <c r="E604">
        <f>'Insert Daily Performance'!WK$72</f>
        <v>0</v>
      </c>
      <c r="F604">
        <f t="shared" si="9"/>
        <v>1</v>
      </c>
    </row>
    <row r="605" spans="1:6" x14ac:dyDescent="0.3">
      <c r="A605">
        <f>'Insert Daily Performance'!WL$1</f>
        <v>0</v>
      </c>
      <c r="B605">
        <f>'Insert Daily Performance'!WL$69</f>
        <v>0</v>
      </c>
      <c r="C605">
        <f>'Insert Daily Performance'!WL$70</f>
        <v>0</v>
      </c>
      <c r="D605">
        <f>'Insert Daily Performance'!WL$71</f>
        <v>0</v>
      </c>
      <c r="E605">
        <f>'Insert Daily Performance'!WL$72</f>
        <v>0</v>
      </c>
      <c r="F605">
        <f t="shared" si="9"/>
        <v>1</v>
      </c>
    </row>
    <row r="606" spans="1:6" x14ac:dyDescent="0.3">
      <c r="A606">
        <f>'Insert Daily Performance'!WM$1</f>
        <v>0</v>
      </c>
      <c r="B606">
        <f>'Insert Daily Performance'!WM$69</f>
        <v>0</v>
      </c>
      <c r="C606">
        <f>'Insert Daily Performance'!WM$70</f>
        <v>0</v>
      </c>
      <c r="D606">
        <f>'Insert Daily Performance'!WM$71</f>
        <v>0</v>
      </c>
      <c r="E606">
        <f>'Insert Daily Performance'!WM$72</f>
        <v>0</v>
      </c>
      <c r="F606">
        <f t="shared" si="9"/>
        <v>1</v>
      </c>
    </row>
    <row r="607" spans="1:6" x14ac:dyDescent="0.3">
      <c r="A607">
        <f>'Insert Daily Performance'!WN$1</f>
        <v>0</v>
      </c>
      <c r="B607">
        <f>'Insert Daily Performance'!WN$69</f>
        <v>0</v>
      </c>
      <c r="C607">
        <f>'Insert Daily Performance'!WN$70</f>
        <v>0</v>
      </c>
      <c r="D607">
        <f>'Insert Daily Performance'!WN$71</f>
        <v>0</v>
      </c>
      <c r="E607">
        <f>'Insert Daily Performance'!WN$72</f>
        <v>0</v>
      </c>
      <c r="F607">
        <f t="shared" si="9"/>
        <v>1</v>
      </c>
    </row>
    <row r="608" spans="1:6" x14ac:dyDescent="0.3">
      <c r="A608">
        <f>'Insert Daily Performance'!WO$1</f>
        <v>0</v>
      </c>
      <c r="B608">
        <f>'Insert Daily Performance'!WO$69</f>
        <v>0</v>
      </c>
      <c r="C608">
        <f>'Insert Daily Performance'!WO$70</f>
        <v>0</v>
      </c>
      <c r="D608">
        <f>'Insert Daily Performance'!WO$71</f>
        <v>0</v>
      </c>
      <c r="E608">
        <f>'Insert Daily Performance'!WO$72</f>
        <v>0</v>
      </c>
      <c r="F608">
        <f t="shared" si="9"/>
        <v>1</v>
      </c>
    </row>
    <row r="609" spans="1:6" x14ac:dyDescent="0.3">
      <c r="A609">
        <f>'Insert Daily Performance'!WP$1</f>
        <v>0</v>
      </c>
      <c r="B609">
        <f>'Insert Daily Performance'!WP$69</f>
        <v>0</v>
      </c>
      <c r="C609">
        <f>'Insert Daily Performance'!WP$70</f>
        <v>0</v>
      </c>
      <c r="D609">
        <f>'Insert Daily Performance'!WP$71</f>
        <v>0</v>
      </c>
      <c r="E609">
        <f>'Insert Daily Performance'!WP$72</f>
        <v>0</v>
      </c>
      <c r="F609">
        <f t="shared" si="9"/>
        <v>1</v>
      </c>
    </row>
    <row r="610" spans="1:6" x14ac:dyDescent="0.3">
      <c r="A610">
        <f>'Insert Daily Performance'!WQ$1</f>
        <v>0</v>
      </c>
      <c r="B610">
        <f>'Insert Daily Performance'!WQ$69</f>
        <v>0</v>
      </c>
      <c r="C610">
        <f>'Insert Daily Performance'!WQ$70</f>
        <v>0</v>
      </c>
      <c r="D610">
        <f>'Insert Daily Performance'!WQ$71</f>
        <v>0</v>
      </c>
      <c r="E610">
        <f>'Insert Daily Performance'!WQ$72</f>
        <v>0</v>
      </c>
      <c r="F610">
        <f t="shared" si="9"/>
        <v>1</v>
      </c>
    </row>
    <row r="611" spans="1:6" x14ac:dyDescent="0.3">
      <c r="A611">
        <f>'Insert Daily Performance'!WR$1</f>
        <v>0</v>
      </c>
      <c r="B611">
        <f>'Insert Daily Performance'!WR$69</f>
        <v>0</v>
      </c>
      <c r="C611">
        <f>'Insert Daily Performance'!WR$70</f>
        <v>0</v>
      </c>
      <c r="D611">
        <f>'Insert Daily Performance'!WR$71</f>
        <v>0</v>
      </c>
      <c r="E611">
        <f>'Insert Daily Performance'!WR$72</f>
        <v>0</v>
      </c>
      <c r="F611">
        <f t="shared" si="9"/>
        <v>1</v>
      </c>
    </row>
    <row r="612" spans="1:6" x14ac:dyDescent="0.3">
      <c r="A612">
        <f>'Insert Daily Performance'!WS$1</f>
        <v>0</v>
      </c>
      <c r="B612">
        <f>'Insert Daily Performance'!WS$69</f>
        <v>0</v>
      </c>
      <c r="C612">
        <f>'Insert Daily Performance'!WS$70</f>
        <v>0</v>
      </c>
      <c r="D612">
        <f>'Insert Daily Performance'!WS$71</f>
        <v>0</v>
      </c>
      <c r="E612">
        <f>'Insert Daily Performance'!WS$72</f>
        <v>0</v>
      </c>
      <c r="F612">
        <f t="shared" si="9"/>
        <v>1</v>
      </c>
    </row>
    <row r="613" spans="1:6" x14ac:dyDescent="0.3">
      <c r="A613">
        <f>'Insert Daily Performance'!WT$1</f>
        <v>0</v>
      </c>
      <c r="B613">
        <f>'Insert Daily Performance'!WT$69</f>
        <v>0</v>
      </c>
      <c r="C613">
        <f>'Insert Daily Performance'!WT$70</f>
        <v>0</v>
      </c>
      <c r="D613">
        <f>'Insert Daily Performance'!WT$71</f>
        <v>0</v>
      </c>
      <c r="E613">
        <f>'Insert Daily Performance'!WT$72</f>
        <v>0</v>
      </c>
      <c r="F613">
        <f t="shared" si="9"/>
        <v>1</v>
      </c>
    </row>
    <row r="614" spans="1:6" x14ac:dyDescent="0.3">
      <c r="A614">
        <f>'Insert Daily Performance'!WU$1</f>
        <v>0</v>
      </c>
      <c r="B614">
        <f>'Insert Daily Performance'!WU$69</f>
        <v>0</v>
      </c>
      <c r="C614">
        <f>'Insert Daily Performance'!WU$70</f>
        <v>0</v>
      </c>
      <c r="D614">
        <f>'Insert Daily Performance'!WU$71</f>
        <v>0</v>
      </c>
      <c r="E614">
        <f>'Insert Daily Performance'!WU$72</f>
        <v>0</v>
      </c>
      <c r="F614">
        <f t="shared" si="9"/>
        <v>1</v>
      </c>
    </row>
    <row r="615" spans="1:6" x14ac:dyDescent="0.3">
      <c r="A615">
        <f>'Insert Daily Performance'!WV$1</f>
        <v>0</v>
      </c>
      <c r="B615">
        <f>'Insert Daily Performance'!WV$69</f>
        <v>0</v>
      </c>
      <c r="C615">
        <f>'Insert Daily Performance'!WV$70</f>
        <v>0</v>
      </c>
      <c r="D615">
        <f>'Insert Daily Performance'!WV$71</f>
        <v>0</v>
      </c>
      <c r="E615">
        <f>'Insert Daily Performance'!WV$72</f>
        <v>0</v>
      </c>
      <c r="F615">
        <f t="shared" si="9"/>
        <v>1</v>
      </c>
    </row>
    <row r="616" spans="1:6" x14ac:dyDescent="0.3">
      <c r="A616">
        <f>'Insert Daily Performance'!WW$1</f>
        <v>0</v>
      </c>
      <c r="B616">
        <f>'Insert Daily Performance'!WW$69</f>
        <v>0</v>
      </c>
      <c r="C616">
        <f>'Insert Daily Performance'!WW$70</f>
        <v>0</v>
      </c>
      <c r="D616">
        <f>'Insert Daily Performance'!WW$71</f>
        <v>0</v>
      </c>
      <c r="E616">
        <f>'Insert Daily Performance'!WW$72</f>
        <v>0</v>
      </c>
      <c r="F616">
        <f t="shared" si="9"/>
        <v>1</v>
      </c>
    </row>
    <row r="617" spans="1:6" x14ac:dyDescent="0.3">
      <c r="A617">
        <f>'Insert Daily Performance'!WX$1</f>
        <v>0</v>
      </c>
      <c r="B617">
        <f>'Insert Daily Performance'!WX$69</f>
        <v>0</v>
      </c>
      <c r="C617">
        <f>'Insert Daily Performance'!WX$70</f>
        <v>0</v>
      </c>
      <c r="D617">
        <f>'Insert Daily Performance'!WX$71</f>
        <v>0</v>
      </c>
      <c r="E617">
        <f>'Insert Daily Performance'!WX$72</f>
        <v>0</v>
      </c>
      <c r="F617">
        <f t="shared" si="9"/>
        <v>1</v>
      </c>
    </row>
    <row r="618" spans="1:6" x14ac:dyDescent="0.3">
      <c r="A618">
        <f>'Insert Daily Performance'!WY$1</f>
        <v>0</v>
      </c>
      <c r="B618">
        <f>'Insert Daily Performance'!WY$69</f>
        <v>0</v>
      </c>
      <c r="C618">
        <f>'Insert Daily Performance'!WY$70</f>
        <v>0</v>
      </c>
      <c r="D618">
        <f>'Insert Daily Performance'!WY$71</f>
        <v>0</v>
      </c>
      <c r="E618">
        <f>'Insert Daily Performance'!WY$72</f>
        <v>0</v>
      </c>
      <c r="F618">
        <f t="shared" si="9"/>
        <v>1</v>
      </c>
    </row>
    <row r="619" spans="1:6" x14ac:dyDescent="0.3">
      <c r="A619">
        <f>'Insert Daily Performance'!WZ$1</f>
        <v>0</v>
      </c>
      <c r="B619">
        <f>'Insert Daily Performance'!WZ$69</f>
        <v>0</v>
      </c>
      <c r="C619">
        <f>'Insert Daily Performance'!WZ$70</f>
        <v>0</v>
      </c>
      <c r="D619">
        <f>'Insert Daily Performance'!WZ$71</f>
        <v>0</v>
      </c>
      <c r="E619">
        <f>'Insert Daily Performance'!WZ$72</f>
        <v>0</v>
      </c>
      <c r="F619">
        <f t="shared" si="9"/>
        <v>1</v>
      </c>
    </row>
    <row r="620" spans="1:6" x14ac:dyDescent="0.3">
      <c r="A620">
        <f>'Insert Daily Performance'!XA$1</f>
        <v>0</v>
      </c>
      <c r="B620">
        <f>'Insert Daily Performance'!XA$69</f>
        <v>0</v>
      </c>
      <c r="C620">
        <f>'Insert Daily Performance'!XA$70</f>
        <v>0</v>
      </c>
      <c r="D620">
        <f>'Insert Daily Performance'!XA$71</f>
        <v>0</v>
      </c>
      <c r="E620">
        <f>'Insert Daily Performance'!XA$72</f>
        <v>0</v>
      </c>
      <c r="F620">
        <f t="shared" si="9"/>
        <v>1</v>
      </c>
    </row>
    <row r="621" spans="1:6" x14ac:dyDescent="0.3">
      <c r="A621">
        <f>'Insert Daily Performance'!XB$1</f>
        <v>0</v>
      </c>
      <c r="B621">
        <f>'Insert Daily Performance'!XB$69</f>
        <v>0</v>
      </c>
      <c r="C621">
        <f>'Insert Daily Performance'!XB$70</f>
        <v>0</v>
      </c>
      <c r="D621">
        <f>'Insert Daily Performance'!XB$71</f>
        <v>0</v>
      </c>
      <c r="E621">
        <f>'Insert Daily Performance'!XB$72</f>
        <v>0</v>
      </c>
      <c r="F621">
        <f t="shared" si="9"/>
        <v>1</v>
      </c>
    </row>
    <row r="622" spans="1:6" x14ac:dyDescent="0.3">
      <c r="A622">
        <f>'Insert Daily Performance'!XC$1</f>
        <v>0</v>
      </c>
      <c r="B622">
        <f>'Insert Daily Performance'!XC$69</f>
        <v>0</v>
      </c>
      <c r="C622">
        <f>'Insert Daily Performance'!XC$70</f>
        <v>0</v>
      </c>
      <c r="D622">
        <f>'Insert Daily Performance'!XC$71</f>
        <v>0</v>
      </c>
      <c r="E622">
        <f>'Insert Daily Performance'!XC$72</f>
        <v>0</v>
      </c>
      <c r="F622">
        <f t="shared" si="9"/>
        <v>1</v>
      </c>
    </row>
    <row r="623" spans="1:6" x14ac:dyDescent="0.3">
      <c r="A623">
        <f>'Insert Daily Performance'!XD$1</f>
        <v>0</v>
      </c>
      <c r="B623">
        <f>'Insert Daily Performance'!XD$69</f>
        <v>0</v>
      </c>
      <c r="C623">
        <f>'Insert Daily Performance'!XD$70</f>
        <v>0</v>
      </c>
      <c r="D623">
        <f>'Insert Daily Performance'!XD$71</f>
        <v>0</v>
      </c>
      <c r="E623">
        <f>'Insert Daily Performance'!XD$72</f>
        <v>0</v>
      </c>
      <c r="F623">
        <f t="shared" si="9"/>
        <v>1</v>
      </c>
    </row>
    <row r="624" spans="1:6" x14ac:dyDescent="0.3">
      <c r="A624">
        <f>'Insert Daily Performance'!XE$1</f>
        <v>0</v>
      </c>
      <c r="B624">
        <f>'Insert Daily Performance'!XE$69</f>
        <v>0</v>
      </c>
      <c r="C624">
        <f>'Insert Daily Performance'!XE$70</f>
        <v>0</v>
      </c>
      <c r="D624">
        <f>'Insert Daily Performance'!XE$71</f>
        <v>0</v>
      </c>
      <c r="E624">
        <f>'Insert Daily Performance'!XE$72</f>
        <v>0</v>
      </c>
      <c r="F624">
        <f t="shared" si="9"/>
        <v>1</v>
      </c>
    </row>
    <row r="625" spans="1:6" x14ac:dyDescent="0.3">
      <c r="A625">
        <f>'Insert Daily Performance'!XF$1</f>
        <v>0</v>
      </c>
      <c r="B625">
        <f>'Insert Daily Performance'!XF$69</f>
        <v>0</v>
      </c>
      <c r="C625">
        <f>'Insert Daily Performance'!XF$70</f>
        <v>0</v>
      </c>
      <c r="D625">
        <f>'Insert Daily Performance'!XF$71</f>
        <v>0</v>
      </c>
      <c r="E625">
        <f>'Insert Daily Performance'!XF$72</f>
        <v>0</v>
      </c>
      <c r="F625">
        <f t="shared" si="9"/>
        <v>1</v>
      </c>
    </row>
    <row r="626" spans="1:6" x14ac:dyDescent="0.3">
      <c r="A626">
        <f>'Insert Daily Performance'!XG$1</f>
        <v>0</v>
      </c>
      <c r="B626">
        <f>'Insert Daily Performance'!XG$69</f>
        <v>0</v>
      </c>
      <c r="C626">
        <f>'Insert Daily Performance'!XG$70</f>
        <v>0</v>
      </c>
      <c r="D626">
        <f>'Insert Daily Performance'!XG$71</f>
        <v>0</v>
      </c>
      <c r="E626">
        <f>'Insert Daily Performance'!XG$72</f>
        <v>0</v>
      </c>
      <c r="F626">
        <f t="shared" si="9"/>
        <v>1</v>
      </c>
    </row>
    <row r="627" spans="1:6" x14ac:dyDescent="0.3">
      <c r="A627">
        <f>'Insert Daily Performance'!XH$1</f>
        <v>0</v>
      </c>
      <c r="B627">
        <f>'Insert Daily Performance'!XH$69</f>
        <v>0</v>
      </c>
      <c r="C627">
        <f>'Insert Daily Performance'!XH$70</f>
        <v>0</v>
      </c>
      <c r="D627">
        <f>'Insert Daily Performance'!XH$71</f>
        <v>0</v>
      </c>
      <c r="E627">
        <f>'Insert Daily Performance'!XH$72</f>
        <v>0</v>
      </c>
      <c r="F627">
        <f t="shared" si="9"/>
        <v>1</v>
      </c>
    </row>
    <row r="628" spans="1:6" x14ac:dyDescent="0.3">
      <c r="A628">
        <f>'Insert Daily Performance'!XI$1</f>
        <v>0</v>
      </c>
      <c r="B628">
        <f>'Insert Daily Performance'!XI$69</f>
        <v>0</v>
      </c>
      <c r="C628">
        <f>'Insert Daily Performance'!XI$70</f>
        <v>0</v>
      </c>
      <c r="D628">
        <f>'Insert Daily Performance'!XI$71</f>
        <v>0</v>
      </c>
      <c r="E628">
        <f>'Insert Daily Performance'!XI$72</f>
        <v>0</v>
      </c>
      <c r="F628">
        <f t="shared" si="9"/>
        <v>1</v>
      </c>
    </row>
    <row r="629" spans="1:6" x14ac:dyDescent="0.3">
      <c r="A629">
        <f>'Insert Daily Performance'!XJ$1</f>
        <v>0</v>
      </c>
      <c r="B629">
        <f>'Insert Daily Performance'!XJ$69</f>
        <v>0</v>
      </c>
      <c r="C629">
        <f>'Insert Daily Performance'!XJ$70</f>
        <v>0</v>
      </c>
      <c r="D629">
        <f>'Insert Daily Performance'!XJ$71</f>
        <v>0</v>
      </c>
      <c r="E629">
        <f>'Insert Daily Performance'!XJ$72</f>
        <v>0</v>
      </c>
      <c r="F629">
        <f t="shared" si="9"/>
        <v>1</v>
      </c>
    </row>
    <row r="630" spans="1:6" x14ac:dyDescent="0.3">
      <c r="A630">
        <f>'Insert Daily Performance'!XK$1</f>
        <v>0</v>
      </c>
      <c r="B630">
        <f>'Insert Daily Performance'!XK$69</f>
        <v>0</v>
      </c>
      <c r="C630">
        <f>'Insert Daily Performance'!XK$70</f>
        <v>0</v>
      </c>
      <c r="D630">
        <f>'Insert Daily Performance'!XK$71</f>
        <v>0</v>
      </c>
      <c r="E630">
        <f>'Insert Daily Performance'!XK$72</f>
        <v>0</v>
      </c>
      <c r="F630">
        <f t="shared" si="9"/>
        <v>1</v>
      </c>
    </row>
    <row r="631" spans="1:6" x14ac:dyDescent="0.3">
      <c r="A631">
        <f>'Insert Daily Performance'!XL$1</f>
        <v>0</v>
      </c>
      <c r="B631">
        <f>'Insert Daily Performance'!XL$69</f>
        <v>0</v>
      </c>
      <c r="C631">
        <f>'Insert Daily Performance'!XL$70</f>
        <v>0</v>
      </c>
      <c r="D631">
        <f>'Insert Daily Performance'!XL$71</f>
        <v>0</v>
      </c>
      <c r="E631">
        <f>'Insert Daily Performance'!XL$72</f>
        <v>0</v>
      </c>
      <c r="F631">
        <f t="shared" si="9"/>
        <v>1</v>
      </c>
    </row>
    <row r="632" spans="1:6" x14ac:dyDescent="0.3">
      <c r="A632">
        <f>'Insert Daily Performance'!XM$1</f>
        <v>0</v>
      </c>
      <c r="B632">
        <f>'Insert Daily Performance'!XM$69</f>
        <v>0</v>
      </c>
      <c r="C632">
        <f>'Insert Daily Performance'!XM$70</f>
        <v>0</v>
      </c>
      <c r="D632">
        <f>'Insert Daily Performance'!XM$71</f>
        <v>0</v>
      </c>
      <c r="E632">
        <f>'Insert Daily Performance'!XM$72</f>
        <v>0</v>
      </c>
      <c r="F632">
        <f t="shared" si="9"/>
        <v>1</v>
      </c>
    </row>
    <row r="633" spans="1:6" x14ac:dyDescent="0.3">
      <c r="A633">
        <f>'Insert Daily Performance'!XN$1</f>
        <v>0</v>
      </c>
      <c r="B633">
        <f>'Insert Daily Performance'!XN$69</f>
        <v>0</v>
      </c>
      <c r="C633">
        <f>'Insert Daily Performance'!XN$70</f>
        <v>0</v>
      </c>
      <c r="D633">
        <f>'Insert Daily Performance'!XN$71</f>
        <v>0</v>
      </c>
      <c r="E633">
        <f>'Insert Daily Performance'!XN$72</f>
        <v>0</v>
      </c>
      <c r="F633">
        <f t="shared" si="9"/>
        <v>1</v>
      </c>
    </row>
    <row r="634" spans="1:6" x14ac:dyDescent="0.3">
      <c r="A634">
        <f>'Insert Daily Performance'!XO$1</f>
        <v>0</v>
      </c>
      <c r="B634">
        <f>'Insert Daily Performance'!XO$69</f>
        <v>0</v>
      </c>
      <c r="C634">
        <f>'Insert Daily Performance'!XO$70</f>
        <v>0</v>
      </c>
      <c r="D634">
        <f>'Insert Daily Performance'!XO$71</f>
        <v>0</v>
      </c>
      <c r="E634">
        <f>'Insert Daily Performance'!XO$72</f>
        <v>0</v>
      </c>
      <c r="F634">
        <f t="shared" si="9"/>
        <v>1</v>
      </c>
    </row>
    <row r="635" spans="1:6" x14ac:dyDescent="0.3">
      <c r="A635">
        <f>'Insert Daily Performance'!XP$1</f>
        <v>0</v>
      </c>
      <c r="B635">
        <f>'Insert Daily Performance'!XP$69</f>
        <v>0</v>
      </c>
      <c r="C635">
        <f>'Insert Daily Performance'!XP$70</f>
        <v>0</v>
      </c>
      <c r="D635">
        <f>'Insert Daily Performance'!XP$71</f>
        <v>0</v>
      </c>
      <c r="E635">
        <f>'Insert Daily Performance'!XP$72</f>
        <v>0</v>
      </c>
      <c r="F635">
        <f t="shared" si="9"/>
        <v>1</v>
      </c>
    </row>
    <row r="636" spans="1:6" x14ac:dyDescent="0.3">
      <c r="A636">
        <f>'Insert Daily Performance'!XQ$1</f>
        <v>0</v>
      </c>
      <c r="B636">
        <f>'Insert Daily Performance'!XQ$69</f>
        <v>0</v>
      </c>
      <c r="C636">
        <f>'Insert Daily Performance'!XQ$70</f>
        <v>0</v>
      </c>
      <c r="D636">
        <f>'Insert Daily Performance'!XQ$71</f>
        <v>0</v>
      </c>
      <c r="E636">
        <f>'Insert Daily Performance'!XQ$72</f>
        <v>0</v>
      </c>
      <c r="F636">
        <f t="shared" si="9"/>
        <v>1</v>
      </c>
    </row>
    <row r="637" spans="1:6" x14ac:dyDescent="0.3">
      <c r="A637">
        <f>'Insert Daily Performance'!XR$1</f>
        <v>0</v>
      </c>
      <c r="B637">
        <f>'Insert Daily Performance'!XR$69</f>
        <v>0</v>
      </c>
      <c r="C637">
        <f>'Insert Daily Performance'!XR$70</f>
        <v>0</v>
      </c>
      <c r="D637">
        <f>'Insert Daily Performance'!XR$71</f>
        <v>0</v>
      </c>
      <c r="E637">
        <f>'Insert Daily Performance'!XR$72</f>
        <v>0</v>
      </c>
      <c r="F637">
        <f t="shared" si="9"/>
        <v>1</v>
      </c>
    </row>
    <row r="638" spans="1:6" x14ac:dyDescent="0.3">
      <c r="A638">
        <f>'Insert Daily Performance'!XS$1</f>
        <v>0</v>
      </c>
      <c r="B638">
        <f>'Insert Daily Performance'!XS$69</f>
        <v>0</v>
      </c>
      <c r="C638">
        <f>'Insert Daily Performance'!XS$70</f>
        <v>0</v>
      </c>
      <c r="D638">
        <f>'Insert Daily Performance'!XS$71</f>
        <v>0</v>
      </c>
      <c r="E638">
        <f>'Insert Daily Performance'!XS$72</f>
        <v>0</v>
      </c>
      <c r="F638">
        <f t="shared" si="9"/>
        <v>1</v>
      </c>
    </row>
    <row r="639" spans="1:6" x14ac:dyDescent="0.3">
      <c r="A639">
        <f>'Insert Daily Performance'!XT$1</f>
        <v>0</v>
      </c>
      <c r="B639">
        <f>'Insert Daily Performance'!XT$69</f>
        <v>0</v>
      </c>
      <c r="C639">
        <f>'Insert Daily Performance'!XT$70</f>
        <v>0</v>
      </c>
      <c r="D639">
        <f>'Insert Daily Performance'!XT$71</f>
        <v>0</v>
      </c>
      <c r="E639">
        <f>'Insert Daily Performance'!XT$72</f>
        <v>0</v>
      </c>
      <c r="F639">
        <f t="shared" si="9"/>
        <v>1</v>
      </c>
    </row>
    <row r="640" spans="1:6" x14ac:dyDescent="0.3">
      <c r="A640">
        <f>'Insert Daily Performance'!XU$1</f>
        <v>0</v>
      </c>
      <c r="B640">
        <f>'Insert Daily Performance'!XU$69</f>
        <v>0</v>
      </c>
      <c r="C640">
        <f>'Insert Daily Performance'!XU$70</f>
        <v>0</v>
      </c>
      <c r="D640">
        <f>'Insert Daily Performance'!XU$71</f>
        <v>0</v>
      </c>
      <c r="E640">
        <f>'Insert Daily Performance'!XU$72</f>
        <v>0</v>
      </c>
      <c r="F640">
        <f t="shared" si="9"/>
        <v>1</v>
      </c>
    </row>
    <row r="641" spans="1:6" x14ac:dyDescent="0.3">
      <c r="A641">
        <f>'Insert Daily Performance'!XV$1</f>
        <v>0</v>
      </c>
      <c r="B641">
        <f>'Insert Daily Performance'!XV$69</f>
        <v>0</v>
      </c>
      <c r="C641">
        <f>'Insert Daily Performance'!XV$70</f>
        <v>0</v>
      </c>
      <c r="D641">
        <f>'Insert Daily Performance'!XV$71</f>
        <v>0</v>
      </c>
      <c r="E641">
        <f>'Insert Daily Performance'!XV$72</f>
        <v>0</v>
      </c>
      <c r="F641">
        <f t="shared" si="9"/>
        <v>1</v>
      </c>
    </row>
    <row r="642" spans="1:6" x14ac:dyDescent="0.3">
      <c r="A642">
        <f>'Insert Daily Performance'!XW$1</f>
        <v>0</v>
      </c>
      <c r="B642">
        <f>'Insert Daily Performance'!XW$69</f>
        <v>0</v>
      </c>
      <c r="C642">
        <f>'Insert Daily Performance'!XW$70</f>
        <v>0</v>
      </c>
      <c r="D642">
        <f>'Insert Daily Performance'!XW$71</f>
        <v>0</v>
      </c>
      <c r="E642">
        <f>'Insert Daily Performance'!XW$72</f>
        <v>0</v>
      </c>
      <c r="F642">
        <f t="shared" si="9"/>
        <v>1</v>
      </c>
    </row>
    <row r="643" spans="1:6" x14ac:dyDescent="0.3">
      <c r="A643">
        <f>'Insert Daily Performance'!XX$1</f>
        <v>0</v>
      </c>
      <c r="B643">
        <f>'Insert Daily Performance'!XX$69</f>
        <v>0</v>
      </c>
      <c r="C643">
        <f>'Insert Daily Performance'!XX$70</f>
        <v>0</v>
      </c>
      <c r="D643">
        <f>'Insert Daily Performance'!XX$71</f>
        <v>0</v>
      </c>
      <c r="E643">
        <f>'Insert Daily Performance'!XX$72</f>
        <v>0</v>
      </c>
      <c r="F643">
        <f t="shared" si="9"/>
        <v>1</v>
      </c>
    </row>
    <row r="644" spans="1:6" x14ac:dyDescent="0.3">
      <c r="A644">
        <f>'Insert Daily Performance'!XY$1</f>
        <v>0</v>
      </c>
      <c r="B644">
        <f>'Insert Daily Performance'!XY$69</f>
        <v>0</v>
      </c>
      <c r="C644">
        <f>'Insert Daily Performance'!XY$70</f>
        <v>0</v>
      </c>
      <c r="D644">
        <f>'Insert Daily Performance'!XY$71</f>
        <v>0</v>
      </c>
      <c r="E644">
        <f>'Insert Daily Performance'!XY$72</f>
        <v>0</v>
      </c>
      <c r="F644">
        <f t="shared" ref="F644:F707" si="10">IF(E644=E643,1,0)</f>
        <v>1</v>
      </c>
    </row>
    <row r="645" spans="1:6" x14ac:dyDescent="0.3">
      <c r="A645">
        <f>'Insert Daily Performance'!XZ$1</f>
        <v>0</v>
      </c>
      <c r="B645">
        <f>'Insert Daily Performance'!XZ$69</f>
        <v>0</v>
      </c>
      <c r="C645">
        <f>'Insert Daily Performance'!XZ$70</f>
        <v>0</v>
      </c>
      <c r="D645">
        <f>'Insert Daily Performance'!XZ$71</f>
        <v>0</v>
      </c>
      <c r="E645">
        <f>'Insert Daily Performance'!XZ$72</f>
        <v>0</v>
      </c>
      <c r="F645">
        <f t="shared" si="10"/>
        <v>1</v>
      </c>
    </row>
    <row r="646" spans="1:6" x14ac:dyDescent="0.3">
      <c r="A646">
        <f>'Insert Daily Performance'!YA$1</f>
        <v>0</v>
      </c>
      <c r="B646">
        <f>'Insert Daily Performance'!YA$69</f>
        <v>0</v>
      </c>
      <c r="C646">
        <f>'Insert Daily Performance'!YA$70</f>
        <v>0</v>
      </c>
      <c r="D646">
        <f>'Insert Daily Performance'!YA$71</f>
        <v>0</v>
      </c>
      <c r="E646">
        <f>'Insert Daily Performance'!YA$72</f>
        <v>0</v>
      </c>
      <c r="F646">
        <f t="shared" si="10"/>
        <v>1</v>
      </c>
    </row>
    <row r="647" spans="1:6" x14ac:dyDescent="0.3">
      <c r="A647">
        <f>'Insert Daily Performance'!YB$1</f>
        <v>0</v>
      </c>
      <c r="B647">
        <f>'Insert Daily Performance'!YB$69</f>
        <v>0</v>
      </c>
      <c r="C647">
        <f>'Insert Daily Performance'!YB$70</f>
        <v>0</v>
      </c>
      <c r="D647">
        <f>'Insert Daily Performance'!YB$71</f>
        <v>0</v>
      </c>
      <c r="E647">
        <f>'Insert Daily Performance'!YB$72</f>
        <v>0</v>
      </c>
      <c r="F647">
        <f t="shared" si="10"/>
        <v>1</v>
      </c>
    </row>
    <row r="648" spans="1:6" x14ac:dyDescent="0.3">
      <c r="A648">
        <f>'Insert Daily Performance'!YC$1</f>
        <v>0</v>
      </c>
      <c r="B648">
        <f>'Insert Daily Performance'!YC$69</f>
        <v>0</v>
      </c>
      <c r="C648">
        <f>'Insert Daily Performance'!YC$70</f>
        <v>0</v>
      </c>
      <c r="D648">
        <f>'Insert Daily Performance'!YC$71</f>
        <v>0</v>
      </c>
      <c r="E648">
        <f>'Insert Daily Performance'!YC$72</f>
        <v>0</v>
      </c>
      <c r="F648">
        <f t="shared" si="10"/>
        <v>1</v>
      </c>
    </row>
    <row r="649" spans="1:6" x14ac:dyDescent="0.3">
      <c r="A649">
        <f>'Insert Daily Performance'!YD$1</f>
        <v>0</v>
      </c>
      <c r="B649">
        <f>'Insert Daily Performance'!YD$69</f>
        <v>0</v>
      </c>
      <c r="C649">
        <f>'Insert Daily Performance'!YD$70</f>
        <v>0</v>
      </c>
      <c r="D649">
        <f>'Insert Daily Performance'!YD$71</f>
        <v>0</v>
      </c>
      <c r="E649">
        <f>'Insert Daily Performance'!YD$72</f>
        <v>0</v>
      </c>
      <c r="F649">
        <f t="shared" si="10"/>
        <v>1</v>
      </c>
    </row>
    <row r="650" spans="1:6" x14ac:dyDescent="0.3">
      <c r="A650">
        <f>'Insert Daily Performance'!YE$1</f>
        <v>0</v>
      </c>
      <c r="B650">
        <f>'Insert Daily Performance'!YE$69</f>
        <v>0</v>
      </c>
      <c r="C650">
        <f>'Insert Daily Performance'!YE$70</f>
        <v>0</v>
      </c>
      <c r="D650">
        <f>'Insert Daily Performance'!YE$71</f>
        <v>0</v>
      </c>
      <c r="E650">
        <f>'Insert Daily Performance'!YE$72</f>
        <v>0</v>
      </c>
      <c r="F650">
        <f t="shared" si="10"/>
        <v>1</v>
      </c>
    </row>
    <row r="651" spans="1:6" x14ac:dyDescent="0.3">
      <c r="A651">
        <f>'Insert Daily Performance'!YF$1</f>
        <v>0</v>
      </c>
      <c r="B651">
        <f>'Insert Daily Performance'!YF$69</f>
        <v>0</v>
      </c>
      <c r="C651">
        <f>'Insert Daily Performance'!YF$70</f>
        <v>0</v>
      </c>
      <c r="D651">
        <f>'Insert Daily Performance'!YF$71</f>
        <v>0</v>
      </c>
      <c r="E651">
        <f>'Insert Daily Performance'!YF$72</f>
        <v>0</v>
      </c>
      <c r="F651">
        <f t="shared" si="10"/>
        <v>1</v>
      </c>
    </row>
    <row r="652" spans="1:6" x14ac:dyDescent="0.3">
      <c r="A652">
        <f>'Insert Daily Performance'!YG$1</f>
        <v>0</v>
      </c>
      <c r="B652">
        <f>'Insert Daily Performance'!YG$69</f>
        <v>0</v>
      </c>
      <c r="C652">
        <f>'Insert Daily Performance'!YG$70</f>
        <v>0</v>
      </c>
      <c r="D652">
        <f>'Insert Daily Performance'!YG$71</f>
        <v>0</v>
      </c>
      <c r="E652">
        <f>'Insert Daily Performance'!YG$72</f>
        <v>0</v>
      </c>
      <c r="F652">
        <f t="shared" si="10"/>
        <v>1</v>
      </c>
    </row>
    <row r="653" spans="1:6" x14ac:dyDescent="0.3">
      <c r="A653">
        <f>'Insert Daily Performance'!YH$1</f>
        <v>0</v>
      </c>
      <c r="B653">
        <f>'Insert Daily Performance'!YH$69</f>
        <v>0</v>
      </c>
      <c r="C653">
        <f>'Insert Daily Performance'!YH$70</f>
        <v>0</v>
      </c>
      <c r="D653">
        <f>'Insert Daily Performance'!YH$71</f>
        <v>0</v>
      </c>
      <c r="E653">
        <f>'Insert Daily Performance'!YH$72</f>
        <v>0</v>
      </c>
      <c r="F653">
        <f t="shared" si="10"/>
        <v>1</v>
      </c>
    </row>
    <row r="654" spans="1:6" x14ac:dyDescent="0.3">
      <c r="A654">
        <f>'Insert Daily Performance'!YI$1</f>
        <v>0</v>
      </c>
      <c r="B654">
        <f>'Insert Daily Performance'!YI$69</f>
        <v>0</v>
      </c>
      <c r="C654">
        <f>'Insert Daily Performance'!YI$70</f>
        <v>0</v>
      </c>
      <c r="D654">
        <f>'Insert Daily Performance'!YI$71</f>
        <v>0</v>
      </c>
      <c r="E654">
        <f>'Insert Daily Performance'!YI$72</f>
        <v>0</v>
      </c>
      <c r="F654">
        <f t="shared" si="10"/>
        <v>1</v>
      </c>
    </row>
    <row r="655" spans="1:6" x14ac:dyDescent="0.3">
      <c r="A655">
        <f>'Insert Daily Performance'!YJ$1</f>
        <v>0</v>
      </c>
      <c r="B655">
        <f>'Insert Daily Performance'!YJ$69</f>
        <v>0</v>
      </c>
      <c r="C655">
        <f>'Insert Daily Performance'!YJ$70</f>
        <v>0</v>
      </c>
      <c r="D655">
        <f>'Insert Daily Performance'!YJ$71</f>
        <v>0</v>
      </c>
      <c r="E655">
        <f>'Insert Daily Performance'!YJ$72</f>
        <v>0</v>
      </c>
      <c r="F655">
        <f t="shared" si="10"/>
        <v>1</v>
      </c>
    </row>
    <row r="656" spans="1:6" x14ac:dyDescent="0.3">
      <c r="A656">
        <f>'Insert Daily Performance'!YK$1</f>
        <v>0</v>
      </c>
      <c r="B656">
        <f>'Insert Daily Performance'!YK$69</f>
        <v>0</v>
      </c>
      <c r="C656">
        <f>'Insert Daily Performance'!YK$70</f>
        <v>0</v>
      </c>
      <c r="D656">
        <f>'Insert Daily Performance'!YK$71</f>
        <v>0</v>
      </c>
      <c r="E656">
        <f>'Insert Daily Performance'!YK$72</f>
        <v>0</v>
      </c>
      <c r="F656">
        <f t="shared" si="10"/>
        <v>1</v>
      </c>
    </row>
    <row r="657" spans="1:6" x14ac:dyDescent="0.3">
      <c r="A657">
        <f>'Insert Daily Performance'!YL$1</f>
        <v>0</v>
      </c>
      <c r="B657">
        <f>'Insert Daily Performance'!YL$69</f>
        <v>0</v>
      </c>
      <c r="C657">
        <f>'Insert Daily Performance'!YL$70</f>
        <v>0</v>
      </c>
      <c r="D657">
        <f>'Insert Daily Performance'!YL$71</f>
        <v>0</v>
      </c>
      <c r="E657">
        <f>'Insert Daily Performance'!YL$72</f>
        <v>0</v>
      </c>
      <c r="F657">
        <f t="shared" si="10"/>
        <v>1</v>
      </c>
    </row>
    <row r="658" spans="1:6" x14ac:dyDescent="0.3">
      <c r="A658">
        <f>'Insert Daily Performance'!YM$1</f>
        <v>0</v>
      </c>
      <c r="B658">
        <f>'Insert Daily Performance'!YM$69</f>
        <v>0</v>
      </c>
      <c r="C658">
        <f>'Insert Daily Performance'!YM$70</f>
        <v>0</v>
      </c>
      <c r="D658">
        <f>'Insert Daily Performance'!YM$71</f>
        <v>0</v>
      </c>
      <c r="E658">
        <f>'Insert Daily Performance'!YM$72</f>
        <v>0</v>
      </c>
      <c r="F658">
        <f t="shared" si="10"/>
        <v>1</v>
      </c>
    </row>
    <row r="659" spans="1:6" x14ac:dyDescent="0.3">
      <c r="A659">
        <f>'Insert Daily Performance'!YN$1</f>
        <v>0</v>
      </c>
      <c r="B659">
        <f>'Insert Daily Performance'!YN$69</f>
        <v>0</v>
      </c>
      <c r="C659">
        <f>'Insert Daily Performance'!YN$70</f>
        <v>0</v>
      </c>
      <c r="D659">
        <f>'Insert Daily Performance'!YN$71</f>
        <v>0</v>
      </c>
      <c r="E659">
        <f>'Insert Daily Performance'!YN$72</f>
        <v>0</v>
      </c>
      <c r="F659">
        <f t="shared" si="10"/>
        <v>1</v>
      </c>
    </row>
    <row r="660" spans="1:6" x14ac:dyDescent="0.3">
      <c r="A660">
        <f>'Insert Daily Performance'!YO$1</f>
        <v>0</v>
      </c>
      <c r="B660">
        <f>'Insert Daily Performance'!YO$69</f>
        <v>0</v>
      </c>
      <c r="C660">
        <f>'Insert Daily Performance'!YO$70</f>
        <v>0</v>
      </c>
      <c r="D660">
        <f>'Insert Daily Performance'!YO$71</f>
        <v>0</v>
      </c>
      <c r="E660">
        <f>'Insert Daily Performance'!YO$72</f>
        <v>0</v>
      </c>
      <c r="F660">
        <f t="shared" si="10"/>
        <v>1</v>
      </c>
    </row>
    <row r="661" spans="1:6" x14ac:dyDescent="0.3">
      <c r="A661">
        <f>'Insert Daily Performance'!YP$1</f>
        <v>0</v>
      </c>
      <c r="B661">
        <f>'Insert Daily Performance'!YP$69</f>
        <v>0</v>
      </c>
      <c r="C661">
        <f>'Insert Daily Performance'!YP$70</f>
        <v>0</v>
      </c>
      <c r="D661">
        <f>'Insert Daily Performance'!YP$71</f>
        <v>0</v>
      </c>
      <c r="E661">
        <f>'Insert Daily Performance'!YP$72</f>
        <v>0</v>
      </c>
      <c r="F661">
        <f t="shared" si="10"/>
        <v>1</v>
      </c>
    </row>
    <row r="662" spans="1:6" x14ac:dyDescent="0.3">
      <c r="A662">
        <f>'Insert Daily Performance'!YQ$1</f>
        <v>0</v>
      </c>
      <c r="B662">
        <f>'Insert Daily Performance'!YQ$69</f>
        <v>0</v>
      </c>
      <c r="C662">
        <f>'Insert Daily Performance'!YQ$70</f>
        <v>0</v>
      </c>
      <c r="D662">
        <f>'Insert Daily Performance'!YQ$71</f>
        <v>0</v>
      </c>
      <c r="E662">
        <f>'Insert Daily Performance'!YQ$72</f>
        <v>0</v>
      </c>
      <c r="F662">
        <f t="shared" si="10"/>
        <v>1</v>
      </c>
    </row>
    <row r="663" spans="1:6" x14ac:dyDescent="0.3">
      <c r="A663">
        <f>'Insert Daily Performance'!YR$1</f>
        <v>0</v>
      </c>
      <c r="B663">
        <f>'Insert Daily Performance'!YR$69</f>
        <v>0</v>
      </c>
      <c r="C663">
        <f>'Insert Daily Performance'!YR$70</f>
        <v>0</v>
      </c>
      <c r="D663">
        <f>'Insert Daily Performance'!YR$71</f>
        <v>0</v>
      </c>
      <c r="E663">
        <f>'Insert Daily Performance'!YR$72</f>
        <v>0</v>
      </c>
      <c r="F663">
        <f t="shared" si="10"/>
        <v>1</v>
      </c>
    </row>
    <row r="664" spans="1:6" x14ac:dyDescent="0.3">
      <c r="A664">
        <f>'Insert Daily Performance'!YS$1</f>
        <v>0</v>
      </c>
      <c r="B664">
        <f>'Insert Daily Performance'!YS$69</f>
        <v>0</v>
      </c>
      <c r="C664">
        <f>'Insert Daily Performance'!YS$70</f>
        <v>0</v>
      </c>
      <c r="D664">
        <f>'Insert Daily Performance'!YS$71</f>
        <v>0</v>
      </c>
      <c r="E664">
        <f>'Insert Daily Performance'!YS$72</f>
        <v>0</v>
      </c>
      <c r="F664">
        <f t="shared" si="10"/>
        <v>1</v>
      </c>
    </row>
    <row r="665" spans="1:6" x14ac:dyDescent="0.3">
      <c r="A665">
        <f>'Insert Daily Performance'!YT$1</f>
        <v>0</v>
      </c>
      <c r="B665">
        <f>'Insert Daily Performance'!YT$69</f>
        <v>0</v>
      </c>
      <c r="C665">
        <f>'Insert Daily Performance'!YT$70</f>
        <v>0</v>
      </c>
      <c r="D665">
        <f>'Insert Daily Performance'!YT$71</f>
        <v>0</v>
      </c>
      <c r="E665">
        <f>'Insert Daily Performance'!YT$72</f>
        <v>0</v>
      </c>
      <c r="F665">
        <f t="shared" si="10"/>
        <v>1</v>
      </c>
    </row>
    <row r="666" spans="1:6" x14ac:dyDescent="0.3">
      <c r="A666">
        <f>'Insert Daily Performance'!YU$1</f>
        <v>0</v>
      </c>
      <c r="B666">
        <f>'Insert Daily Performance'!YU$69</f>
        <v>0</v>
      </c>
      <c r="C666">
        <f>'Insert Daily Performance'!YU$70</f>
        <v>0</v>
      </c>
      <c r="D666">
        <f>'Insert Daily Performance'!YU$71</f>
        <v>0</v>
      </c>
      <c r="E666">
        <f>'Insert Daily Performance'!YU$72</f>
        <v>0</v>
      </c>
      <c r="F666">
        <f t="shared" si="10"/>
        <v>1</v>
      </c>
    </row>
    <row r="667" spans="1:6" x14ac:dyDescent="0.3">
      <c r="A667">
        <f>'Insert Daily Performance'!YV$1</f>
        <v>0</v>
      </c>
      <c r="B667">
        <f>'Insert Daily Performance'!YV$69</f>
        <v>0</v>
      </c>
      <c r="C667">
        <f>'Insert Daily Performance'!YV$70</f>
        <v>0</v>
      </c>
      <c r="D667">
        <f>'Insert Daily Performance'!YV$71</f>
        <v>0</v>
      </c>
      <c r="E667">
        <f>'Insert Daily Performance'!YV$72</f>
        <v>0</v>
      </c>
      <c r="F667">
        <f t="shared" si="10"/>
        <v>1</v>
      </c>
    </row>
    <row r="668" spans="1:6" x14ac:dyDescent="0.3">
      <c r="A668">
        <f>'Insert Daily Performance'!YW$1</f>
        <v>0</v>
      </c>
      <c r="B668">
        <f>'Insert Daily Performance'!YW$69</f>
        <v>0</v>
      </c>
      <c r="C668">
        <f>'Insert Daily Performance'!YW$70</f>
        <v>0</v>
      </c>
      <c r="D668">
        <f>'Insert Daily Performance'!YW$71</f>
        <v>0</v>
      </c>
      <c r="E668">
        <f>'Insert Daily Performance'!YW$72</f>
        <v>0</v>
      </c>
      <c r="F668">
        <f t="shared" si="10"/>
        <v>1</v>
      </c>
    </row>
    <row r="669" spans="1:6" x14ac:dyDescent="0.3">
      <c r="A669">
        <f>'Insert Daily Performance'!YX$1</f>
        <v>0</v>
      </c>
      <c r="B669">
        <f>'Insert Daily Performance'!YX$69</f>
        <v>0</v>
      </c>
      <c r="C669">
        <f>'Insert Daily Performance'!YX$70</f>
        <v>0</v>
      </c>
      <c r="D669">
        <f>'Insert Daily Performance'!YX$71</f>
        <v>0</v>
      </c>
      <c r="E669">
        <f>'Insert Daily Performance'!YX$72</f>
        <v>0</v>
      </c>
      <c r="F669">
        <f t="shared" si="10"/>
        <v>1</v>
      </c>
    </row>
    <row r="670" spans="1:6" x14ac:dyDescent="0.3">
      <c r="A670">
        <f>'Insert Daily Performance'!YY$1</f>
        <v>0</v>
      </c>
      <c r="B670">
        <f>'Insert Daily Performance'!YY$69</f>
        <v>0</v>
      </c>
      <c r="C670">
        <f>'Insert Daily Performance'!YY$70</f>
        <v>0</v>
      </c>
      <c r="D670">
        <f>'Insert Daily Performance'!YY$71</f>
        <v>0</v>
      </c>
      <c r="E670">
        <f>'Insert Daily Performance'!YY$72</f>
        <v>0</v>
      </c>
      <c r="F670">
        <f t="shared" si="10"/>
        <v>1</v>
      </c>
    </row>
    <row r="671" spans="1:6" x14ac:dyDescent="0.3">
      <c r="A671">
        <f>'Insert Daily Performance'!YZ$1</f>
        <v>0</v>
      </c>
      <c r="B671">
        <f>'Insert Daily Performance'!YZ$69</f>
        <v>0</v>
      </c>
      <c r="C671">
        <f>'Insert Daily Performance'!YZ$70</f>
        <v>0</v>
      </c>
      <c r="D671">
        <f>'Insert Daily Performance'!YZ$71</f>
        <v>0</v>
      </c>
      <c r="E671">
        <f>'Insert Daily Performance'!YZ$72</f>
        <v>0</v>
      </c>
      <c r="F671">
        <f t="shared" si="10"/>
        <v>1</v>
      </c>
    </row>
    <row r="672" spans="1:6" x14ac:dyDescent="0.3">
      <c r="A672">
        <f>'Insert Daily Performance'!ZA$1</f>
        <v>0</v>
      </c>
      <c r="B672">
        <f>'Insert Daily Performance'!ZA$69</f>
        <v>0</v>
      </c>
      <c r="C672">
        <f>'Insert Daily Performance'!ZA$70</f>
        <v>0</v>
      </c>
      <c r="D672">
        <f>'Insert Daily Performance'!ZA$71</f>
        <v>0</v>
      </c>
      <c r="E672">
        <f>'Insert Daily Performance'!ZA$72</f>
        <v>0</v>
      </c>
      <c r="F672">
        <f t="shared" si="10"/>
        <v>1</v>
      </c>
    </row>
    <row r="673" spans="1:6" x14ac:dyDescent="0.3">
      <c r="A673">
        <f>'Insert Daily Performance'!ZB$1</f>
        <v>0</v>
      </c>
      <c r="B673">
        <f>'Insert Daily Performance'!ZB$69</f>
        <v>0</v>
      </c>
      <c r="C673">
        <f>'Insert Daily Performance'!ZB$70</f>
        <v>0</v>
      </c>
      <c r="D673">
        <f>'Insert Daily Performance'!ZB$71</f>
        <v>0</v>
      </c>
      <c r="E673">
        <f>'Insert Daily Performance'!ZB$72</f>
        <v>0</v>
      </c>
      <c r="F673">
        <f t="shared" si="10"/>
        <v>1</v>
      </c>
    </row>
    <row r="674" spans="1:6" x14ac:dyDescent="0.3">
      <c r="A674">
        <f>'Insert Daily Performance'!ZC$1</f>
        <v>0</v>
      </c>
      <c r="B674">
        <f>'Insert Daily Performance'!ZC$69</f>
        <v>0</v>
      </c>
      <c r="C674">
        <f>'Insert Daily Performance'!ZC$70</f>
        <v>0</v>
      </c>
      <c r="D674">
        <f>'Insert Daily Performance'!ZC$71</f>
        <v>0</v>
      </c>
      <c r="E674">
        <f>'Insert Daily Performance'!ZC$72</f>
        <v>0</v>
      </c>
      <c r="F674">
        <f t="shared" si="10"/>
        <v>1</v>
      </c>
    </row>
    <row r="675" spans="1:6" x14ac:dyDescent="0.3">
      <c r="A675">
        <f>'Insert Daily Performance'!ZD$1</f>
        <v>0</v>
      </c>
      <c r="B675">
        <f>'Insert Daily Performance'!ZD$69</f>
        <v>0</v>
      </c>
      <c r="C675">
        <f>'Insert Daily Performance'!ZD$70</f>
        <v>0</v>
      </c>
      <c r="D675">
        <f>'Insert Daily Performance'!ZD$71</f>
        <v>0</v>
      </c>
      <c r="E675">
        <f>'Insert Daily Performance'!ZD$72</f>
        <v>0</v>
      </c>
      <c r="F675">
        <f t="shared" si="10"/>
        <v>1</v>
      </c>
    </row>
    <row r="676" spans="1:6" x14ac:dyDescent="0.3">
      <c r="A676">
        <f>'Insert Daily Performance'!ZE$1</f>
        <v>0</v>
      </c>
      <c r="B676">
        <f>'Insert Daily Performance'!ZE$69</f>
        <v>0</v>
      </c>
      <c r="C676">
        <f>'Insert Daily Performance'!ZE$70</f>
        <v>0</v>
      </c>
      <c r="D676">
        <f>'Insert Daily Performance'!ZE$71</f>
        <v>0</v>
      </c>
      <c r="E676">
        <f>'Insert Daily Performance'!ZE$72</f>
        <v>0</v>
      </c>
      <c r="F676">
        <f t="shared" si="10"/>
        <v>1</v>
      </c>
    </row>
    <row r="677" spans="1:6" x14ac:dyDescent="0.3">
      <c r="A677">
        <f>'Insert Daily Performance'!ZF$1</f>
        <v>0</v>
      </c>
      <c r="B677">
        <f>'Insert Daily Performance'!ZF$69</f>
        <v>0</v>
      </c>
      <c r="C677">
        <f>'Insert Daily Performance'!ZF$70</f>
        <v>0</v>
      </c>
      <c r="D677">
        <f>'Insert Daily Performance'!ZF$71</f>
        <v>0</v>
      </c>
      <c r="E677">
        <f>'Insert Daily Performance'!ZF$72</f>
        <v>0</v>
      </c>
      <c r="F677">
        <f t="shared" si="10"/>
        <v>1</v>
      </c>
    </row>
    <row r="678" spans="1:6" x14ac:dyDescent="0.3">
      <c r="A678">
        <f>'Insert Daily Performance'!ZG$1</f>
        <v>0</v>
      </c>
      <c r="B678">
        <f>'Insert Daily Performance'!ZG$69</f>
        <v>0</v>
      </c>
      <c r="C678">
        <f>'Insert Daily Performance'!ZG$70</f>
        <v>0</v>
      </c>
      <c r="D678">
        <f>'Insert Daily Performance'!ZG$71</f>
        <v>0</v>
      </c>
      <c r="E678">
        <f>'Insert Daily Performance'!ZG$72</f>
        <v>0</v>
      </c>
      <c r="F678">
        <f t="shared" si="10"/>
        <v>1</v>
      </c>
    </row>
    <row r="679" spans="1:6" x14ac:dyDescent="0.3">
      <c r="A679">
        <f>'Insert Daily Performance'!ZH$1</f>
        <v>0</v>
      </c>
      <c r="B679">
        <f>'Insert Daily Performance'!ZH$69</f>
        <v>0</v>
      </c>
      <c r="C679">
        <f>'Insert Daily Performance'!ZH$70</f>
        <v>0</v>
      </c>
      <c r="D679">
        <f>'Insert Daily Performance'!ZH$71</f>
        <v>0</v>
      </c>
      <c r="E679">
        <f>'Insert Daily Performance'!ZH$72</f>
        <v>0</v>
      </c>
      <c r="F679">
        <f t="shared" si="10"/>
        <v>1</v>
      </c>
    </row>
    <row r="680" spans="1:6" x14ac:dyDescent="0.3">
      <c r="A680">
        <f>'Insert Daily Performance'!ZI$1</f>
        <v>0</v>
      </c>
      <c r="B680">
        <f>'Insert Daily Performance'!ZI$69</f>
        <v>0</v>
      </c>
      <c r="C680">
        <f>'Insert Daily Performance'!ZI$70</f>
        <v>0</v>
      </c>
      <c r="D680">
        <f>'Insert Daily Performance'!ZI$71</f>
        <v>0</v>
      </c>
      <c r="E680">
        <f>'Insert Daily Performance'!ZI$72</f>
        <v>0</v>
      </c>
      <c r="F680">
        <f t="shared" si="10"/>
        <v>1</v>
      </c>
    </row>
    <row r="681" spans="1:6" x14ac:dyDescent="0.3">
      <c r="A681">
        <f>'Insert Daily Performance'!ZJ$1</f>
        <v>0</v>
      </c>
      <c r="B681">
        <f>'Insert Daily Performance'!ZJ$69</f>
        <v>0</v>
      </c>
      <c r="C681">
        <f>'Insert Daily Performance'!ZJ$70</f>
        <v>0</v>
      </c>
      <c r="D681">
        <f>'Insert Daily Performance'!ZJ$71</f>
        <v>0</v>
      </c>
      <c r="E681">
        <f>'Insert Daily Performance'!ZJ$72</f>
        <v>0</v>
      </c>
      <c r="F681">
        <f t="shared" si="10"/>
        <v>1</v>
      </c>
    </row>
    <row r="682" spans="1:6" x14ac:dyDescent="0.3">
      <c r="A682">
        <f>'Insert Daily Performance'!ZK$1</f>
        <v>0</v>
      </c>
      <c r="B682">
        <f>'Insert Daily Performance'!ZK$69</f>
        <v>0</v>
      </c>
      <c r="C682">
        <f>'Insert Daily Performance'!ZK$70</f>
        <v>0</v>
      </c>
      <c r="D682">
        <f>'Insert Daily Performance'!ZK$71</f>
        <v>0</v>
      </c>
      <c r="E682">
        <f>'Insert Daily Performance'!ZK$72</f>
        <v>0</v>
      </c>
      <c r="F682">
        <f t="shared" si="10"/>
        <v>1</v>
      </c>
    </row>
    <row r="683" spans="1:6" x14ac:dyDescent="0.3">
      <c r="A683">
        <f>'Insert Daily Performance'!ZL$1</f>
        <v>0</v>
      </c>
      <c r="B683">
        <f>'Insert Daily Performance'!ZL$69</f>
        <v>0</v>
      </c>
      <c r="C683">
        <f>'Insert Daily Performance'!ZL$70</f>
        <v>0</v>
      </c>
      <c r="D683">
        <f>'Insert Daily Performance'!ZL$71</f>
        <v>0</v>
      </c>
      <c r="E683">
        <f>'Insert Daily Performance'!ZL$72</f>
        <v>0</v>
      </c>
      <c r="F683">
        <f t="shared" si="10"/>
        <v>1</v>
      </c>
    </row>
    <row r="684" spans="1:6" x14ac:dyDescent="0.3">
      <c r="A684">
        <f>'Insert Daily Performance'!ZM$1</f>
        <v>0</v>
      </c>
      <c r="B684">
        <f>'Insert Daily Performance'!ZM$69</f>
        <v>0</v>
      </c>
      <c r="C684">
        <f>'Insert Daily Performance'!ZM$70</f>
        <v>0</v>
      </c>
      <c r="D684">
        <f>'Insert Daily Performance'!ZM$71</f>
        <v>0</v>
      </c>
      <c r="E684">
        <f>'Insert Daily Performance'!ZM$72</f>
        <v>0</v>
      </c>
      <c r="F684">
        <f t="shared" si="10"/>
        <v>1</v>
      </c>
    </row>
    <row r="685" spans="1:6" x14ac:dyDescent="0.3">
      <c r="A685">
        <f>'Insert Daily Performance'!ZN$1</f>
        <v>0</v>
      </c>
      <c r="B685">
        <f>'Insert Daily Performance'!ZN$69</f>
        <v>0</v>
      </c>
      <c r="C685">
        <f>'Insert Daily Performance'!ZN$70</f>
        <v>0</v>
      </c>
      <c r="D685">
        <f>'Insert Daily Performance'!ZN$71</f>
        <v>0</v>
      </c>
      <c r="E685">
        <f>'Insert Daily Performance'!ZN$72</f>
        <v>0</v>
      </c>
      <c r="F685">
        <f t="shared" si="10"/>
        <v>1</v>
      </c>
    </row>
    <row r="686" spans="1:6" x14ac:dyDescent="0.3">
      <c r="A686">
        <f>'Insert Daily Performance'!ZO$1</f>
        <v>0</v>
      </c>
      <c r="B686">
        <f>'Insert Daily Performance'!ZO$69</f>
        <v>0</v>
      </c>
      <c r="C686">
        <f>'Insert Daily Performance'!ZO$70</f>
        <v>0</v>
      </c>
      <c r="D686">
        <f>'Insert Daily Performance'!ZO$71</f>
        <v>0</v>
      </c>
      <c r="E686">
        <f>'Insert Daily Performance'!ZO$72</f>
        <v>0</v>
      </c>
      <c r="F686">
        <f t="shared" si="10"/>
        <v>1</v>
      </c>
    </row>
    <row r="687" spans="1:6" x14ac:dyDescent="0.3">
      <c r="A687">
        <f>'Insert Daily Performance'!ZP$1</f>
        <v>0</v>
      </c>
      <c r="B687">
        <f>'Insert Daily Performance'!ZP$69</f>
        <v>0</v>
      </c>
      <c r="C687">
        <f>'Insert Daily Performance'!ZP$70</f>
        <v>0</v>
      </c>
      <c r="D687">
        <f>'Insert Daily Performance'!ZP$71</f>
        <v>0</v>
      </c>
      <c r="E687">
        <f>'Insert Daily Performance'!ZP$72</f>
        <v>0</v>
      </c>
      <c r="F687">
        <f t="shared" si="10"/>
        <v>1</v>
      </c>
    </row>
    <row r="688" spans="1:6" x14ac:dyDescent="0.3">
      <c r="A688">
        <f>'Insert Daily Performance'!ZQ$1</f>
        <v>0</v>
      </c>
      <c r="B688">
        <f>'Insert Daily Performance'!ZQ$69</f>
        <v>0</v>
      </c>
      <c r="C688">
        <f>'Insert Daily Performance'!ZQ$70</f>
        <v>0</v>
      </c>
      <c r="D688">
        <f>'Insert Daily Performance'!ZQ$71</f>
        <v>0</v>
      </c>
      <c r="E688">
        <f>'Insert Daily Performance'!ZQ$72</f>
        <v>0</v>
      </c>
      <c r="F688">
        <f t="shared" si="10"/>
        <v>1</v>
      </c>
    </row>
    <row r="689" spans="1:6" x14ac:dyDescent="0.3">
      <c r="A689">
        <f>'Insert Daily Performance'!ZR$1</f>
        <v>0</v>
      </c>
      <c r="B689">
        <f>'Insert Daily Performance'!ZR$69</f>
        <v>0</v>
      </c>
      <c r="C689">
        <f>'Insert Daily Performance'!ZR$70</f>
        <v>0</v>
      </c>
      <c r="D689">
        <f>'Insert Daily Performance'!ZR$71</f>
        <v>0</v>
      </c>
      <c r="E689">
        <f>'Insert Daily Performance'!ZR$72</f>
        <v>0</v>
      </c>
      <c r="F689">
        <f t="shared" si="10"/>
        <v>1</v>
      </c>
    </row>
    <row r="690" spans="1:6" x14ac:dyDescent="0.3">
      <c r="A690">
        <f>'Insert Daily Performance'!ZS$1</f>
        <v>0</v>
      </c>
      <c r="B690">
        <f>'Insert Daily Performance'!ZS$69</f>
        <v>0</v>
      </c>
      <c r="C690">
        <f>'Insert Daily Performance'!ZS$70</f>
        <v>0</v>
      </c>
      <c r="D690">
        <f>'Insert Daily Performance'!ZS$71</f>
        <v>0</v>
      </c>
      <c r="E690">
        <f>'Insert Daily Performance'!ZS$72</f>
        <v>0</v>
      </c>
      <c r="F690">
        <f t="shared" si="10"/>
        <v>1</v>
      </c>
    </row>
    <row r="691" spans="1:6" x14ac:dyDescent="0.3">
      <c r="A691">
        <f>'Insert Daily Performance'!ZT$1</f>
        <v>0</v>
      </c>
      <c r="B691">
        <f>'Insert Daily Performance'!ZT$69</f>
        <v>0</v>
      </c>
      <c r="C691">
        <f>'Insert Daily Performance'!ZT$70</f>
        <v>0</v>
      </c>
      <c r="D691">
        <f>'Insert Daily Performance'!ZT$71</f>
        <v>0</v>
      </c>
      <c r="E691">
        <f>'Insert Daily Performance'!ZT$72</f>
        <v>0</v>
      </c>
      <c r="F691">
        <f t="shared" si="10"/>
        <v>1</v>
      </c>
    </row>
    <row r="692" spans="1:6" x14ac:dyDescent="0.3">
      <c r="A692">
        <f>'Insert Daily Performance'!ZU$1</f>
        <v>0</v>
      </c>
      <c r="B692">
        <f>'Insert Daily Performance'!ZU$69</f>
        <v>0</v>
      </c>
      <c r="C692">
        <f>'Insert Daily Performance'!ZU$70</f>
        <v>0</v>
      </c>
      <c r="D692">
        <f>'Insert Daily Performance'!ZU$71</f>
        <v>0</v>
      </c>
      <c r="E692">
        <f>'Insert Daily Performance'!ZU$72</f>
        <v>0</v>
      </c>
      <c r="F692">
        <f t="shared" si="10"/>
        <v>1</v>
      </c>
    </row>
    <row r="693" spans="1:6" x14ac:dyDescent="0.3">
      <c r="A693">
        <f>'Insert Daily Performance'!ZV$1</f>
        <v>0</v>
      </c>
      <c r="B693">
        <f>'Insert Daily Performance'!ZV$69</f>
        <v>0</v>
      </c>
      <c r="C693">
        <f>'Insert Daily Performance'!ZV$70</f>
        <v>0</v>
      </c>
      <c r="D693">
        <f>'Insert Daily Performance'!ZV$71</f>
        <v>0</v>
      </c>
      <c r="E693">
        <f>'Insert Daily Performance'!ZV$72</f>
        <v>0</v>
      </c>
      <c r="F693">
        <f t="shared" si="10"/>
        <v>1</v>
      </c>
    </row>
    <row r="694" spans="1:6" x14ac:dyDescent="0.3">
      <c r="A694">
        <f>'Insert Daily Performance'!ZW$1</f>
        <v>0</v>
      </c>
      <c r="B694">
        <f>'Insert Daily Performance'!ZW$69</f>
        <v>0</v>
      </c>
      <c r="C694">
        <f>'Insert Daily Performance'!ZW$70</f>
        <v>0</v>
      </c>
      <c r="D694">
        <f>'Insert Daily Performance'!ZW$71</f>
        <v>0</v>
      </c>
      <c r="E694">
        <f>'Insert Daily Performance'!ZW$72</f>
        <v>0</v>
      </c>
      <c r="F694">
        <f t="shared" si="10"/>
        <v>1</v>
      </c>
    </row>
    <row r="695" spans="1:6" x14ac:dyDescent="0.3">
      <c r="A695">
        <f>'Insert Daily Performance'!ZX$1</f>
        <v>0</v>
      </c>
      <c r="B695">
        <f>'Insert Daily Performance'!ZX$69</f>
        <v>0</v>
      </c>
      <c r="C695">
        <f>'Insert Daily Performance'!ZX$70</f>
        <v>0</v>
      </c>
      <c r="D695">
        <f>'Insert Daily Performance'!ZX$71</f>
        <v>0</v>
      </c>
      <c r="E695">
        <f>'Insert Daily Performance'!ZX$72</f>
        <v>0</v>
      </c>
      <c r="F695">
        <f t="shared" si="10"/>
        <v>1</v>
      </c>
    </row>
    <row r="696" spans="1:6" x14ac:dyDescent="0.3">
      <c r="A696">
        <f>'Insert Daily Performance'!ZY$1</f>
        <v>0</v>
      </c>
      <c r="B696">
        <f>'Insert Daily Performance'!ZY$69</f>
        <v>0</v>
      </c>
      <c r="C696">
        <f>'Insert Daily Performance'!ZY$70</f>
        <v>0</v>
      </c>
      <c r="D696">
        <f>'Insert Daily Performance'!ZY$71</f>
        <v>0</v>
      </c>
      <c r="E696">
        <f>'Insert Daily Performance'!ZY$72</f>
        <v>0</v>
      </c>
      <c r="F696">
        <f t="shared" si="10"/>
        <v>1</v>
      </c>
    </row>
    <row r="697" spans="1:6" x14ac:dyDescent="0.3">
      <c r="A697">
        <f>'Insert Daily Performance'!ZZ$1</f>
        <v>0</v>
      </c>
      <c r="B697">
        <f>'Insert Daily Performance'!ZZ$69</f>
        <v>0</v>
      </c>
      <c r="C697">
        <f>'Insert Daily Performance'!ZZ$70</f>
        <v>0</v>
      </c>
      <c r="D697">
        <f>'Insert Daily Performance'!ZZ$71</f>
        <v>0</v>
      </c>
      <c r="E697">
        <f>'Insert Daily Performance'!ZZ$72</f>
        <v>0</v>
      </c>
      <c r="F697">
        <f t="shared" si="10"/>
        <v>1</v>
      </c>
    </row>
    <row r="698" spans="1:6" x14ac:dyDescent="0.3">
      <c r="A698">
        <f>'Insert Daily Performance'!AAA$1</f>
        <v>0</v>
      </c>
      <c r="B698">
        <f>'Insert Daily Performance'!AAA$69</f>
        <v>0</v>
      </c>
      <c r="C698">
        <f>'Insert Daily Performance'!AAA$70</f>
        <v>0</v>
      </c>
      <c r="D698">
        <f>'Insert Daily Performance'!AAA$71</f>
        <v>0</v>
      </c>
      <c r="E698">
        <f>'Insert Daily Performance'!AAA$72</f>
        <v>0</v>
      </c>
      <c r="F698">
        <f t="shared" si="10"/>
        <v>1</v>
      </c>
    </row>
    <row r="699" spans="1:6" x14ac:dyDescent="0.3">
      <c r="A699">
        <f>'Insert Daily Performance'!AAB$1</f>
        <v>0</v>
      </c>
      <c r="B699">
        <f>'Insert Daily Performance'!AAB$69</f>
        <v>0</v>
      </c>
      <c r="C699">
        <f>'Insert Daily Performance'!AAB$70</f>
        <v>0</v>
      </c>
      <c r="D699">
        <f>'Insert Daily Performance'!AAB$71</f>
        <v>0</v>
      </c>
      <c r="E699">
        <f>'Insert Daily Performance'!AAB$72</f>
        <v>0</v>
      </c>
      <c r="F699">
        <f t="shared" si="10"/>
        <v>1</v>
      </c>
    </row>
    <row r="700" spans="1:6" x14ac:dyDescent="0.3">
      <c r="A700">
        <f>'Insert Daily Performance'!AAC$1</f>
        <v>0</v>
      </c>
      <c r="B700">
        <f>'Insert Daily Performance'!AAC$69</f>
        <v>0</v>
      </c>
      <c r="C700">
        <f>'Insert Daily Performance'!AAC$70</f>
        <v>0</v>
      </c>
      <c r="D700">
        <f>'Insert Daily Performance'!AAC$71</f>
        <v>0</v>
      </c>
      <c r="E700">
        <f>'Insert Daily Performance'!AAC$72</f>
        <v>0</v>
      </c>
      <c r="F700">
        <f t="shared" si="10"/>
        <v>1</v>
      </c>
    </row>
    <row r="701" spans="1:6" x14ac:dyDescent="0.3">
      <c r="A701">
        <f>'Insert Daily Performance'!AAD$1</f>
        <v>0</v>
      </c>
      <c r="B701">
        <f>'Insert Daily Performance'!AAD$69</f>
        <v>0</v>
      </c>
      <c r="C701">
        <f>'Insert Daily Performance'!AAD$70</f>
        <v>0</v>
      </c>
      <c r="D701">
        <f>'Insert Daily Performance'!AAD$71</f>
        <v>0</v>
      </c>
      <c r="E701">
        <f>'Insert Daily Performance'!AAD$72</f>
        <v>0</v>
      </c>
      <c r="F701">
        <f t="shared" si="10"/>
        <v>1</v>
      </c>
    </row>
    <row r="702" spans="1:6" x14ac:dyDescent="0.3">
      <c r="A702">
        <f>'Insert Daily Performance'!AAE$1</f>
        <v>0</v>
      </c>
      <c r="B702">
        <f>'Insert Daily Performance'!AAE$69</f>
        <v>0</v>
      </c>
      <c r="C702">
        <f>'Insert Daily Performance'!AAE$70</f>
        <v>0</v>
      </c>
      <c r="D702">
        <f>'Insert Daily Performance'!AAE$71</f>
        <v>0</v>
      </c>
      <c r="E702">
        <f>'Insert Daily Performance'!AAE$72</f>
        <v>0</v>
      </c>
      <c r="F702">
        <f t="shared" si="10"/>
        <v>1</v>
      </c>
    </row>
    <row r="703" spans="1:6" x14ac:dyDescent="0.3">
      <c r="A703">
        <f>'Insert Daily Performance'!AAF$1</f>
        <v>0</v>
      </c>
      <c r="B703">
        <f>'Insert Daily Performance'!AAF$69</f>
        <v>0</v>
      </c>
      <c r="C703">
        <f>'Insert Daily Performance'!AAF$70</f>
        <v>0</v>
      </c>
      <c r="D703">
        <f>'Insert Daily Performance'!AAF$71</f>
        <v>0</v>
      </c>
      <c r="E703">
        <f>'Insert Daily Performance'!AAF$72</f>
        <v>0</v>
      </c>
      <c r="F703">
        <f t="shared" si="10"/>
        <v>1</v>
      </c>
    </row>
    <row r="704" spans="1:6" x14ac:dyDescent="0.3">
      <c r="A704">
        <f>'Insert Daily Performance'!AAG$1</f>
        <v>0</v>
      </c>
      <c r="B704">
        <f>'Insert Daily Performance'!AAG$69</f>
        <v>0</v>
      </c>
      <c r="C704">
        <f>'Insert Daily Performance'!AAG$70</f>
        <v>0</v>
      </c>
      <c r="D704">
        <f>'Insert Daily Performance'!AAG$71</f>
        <v>0</v>
      </c>
      <c r="E704">
        <f>'Insert Daily Performance'!AAG$72</f>
        <v>0</v>
      </c>
      <c r="F704">
        <f t="shared" si="10"/>
        <v>1</v>
      </c>
    </row>
    <row r="705" spans="1:6" x14ac:dyDescent="0.3">
      <c r="A705">
        <f>'Insert Daily Performance'!AAH$1</f>
        <v>0</v>
      </c>
      <c r="B705">
        <f>'Insert Daily Performance'!AAH$69</f>
        <v>0</v>
      </c>
      <c r="C705">
        <f>'Insert Daily Performance'!AAH$70</f>
        <v>0</v>
      </c>
      <c r="D705">
        <f>'Insert Daily Performance'!AAH$71</f>
        <v>0</v>
      </c>
      <c r="E705">
        <f>'Insert Daily Performance'!AAH$72</f>
        <v>0</v>
      </c>
      <c r="F705">
        <f t="shared" si="10"/>
        <v>1</v>
      </c>
    </row>
    <row r="706" spans="1:6" x14ac:dyDescent="0.3">
      <c r="A706">
        <f>'Insert Daily Performance'!AAI$1</f>
        <v>0</v>
      </c>
      <c r="B706">
        <f>'Insert Daily Performance'!AAI$69</f>
        <v>0</v>
      </c>
      <c r="C706">
        <f>'Insert Daily Performance'!AAI$70</f>
        <v>0</v>
      </c>
      <c r="D706">
        <f>'Insert Daily Performance'!AAI$71</f>
        <v>0</v>
      </c>
      <c r="E706">
        <f>'Insert Daily Performance'!AAI$72</f>
        <v>0</v>
      </c>
      <c r="F706">
        <f t="shared" si="10"/>
        <v>1</v>
      </c>
    </row>
    <row r="707" spans="1:6" x14ac:dyDescent="0.3">
      <c r="A707">
        <f>'Insert Daily Performance'!AAJ$1</f>
        <v>0</v>
      </c>
      <c r="B707">
        <f>'Insert Daily Performance'!AAJ$69</f>
        <v>0</v>
      </c>
      <c r="C707">
        <f>'Insert Daily Performance'!AAJ$70</f>
        <v>0</v>
      </c>
      <c r="D707">
        <f>'Insert Daily Performance'!AAJ$71</f>
        <v>0</v>
      </c>
      <c r="E707">
        <f>'Insert Daily Performance'!AAJ$72</f>
        <v>0</v>
      </c>
      <c r="F707">
        <f t="shared" si="10"/>
        <v>1</v>
      </c>
    </row>
    <row r="708" spans="1:6" x14ac:dyDescent="0.3">
      <c r="A708">
        <f>'Insert Daily Performance'!AAK$1</f>
        <v>0</v>
      </c>
      <c r="B708">
        <f>'Insert Daily Performance'!AAK$69</f>
        <v>0</v>
      </c>
      <c r="C708">
        <f>'Insert Daily Performance'!AAK$70</f>
        <v>0</v>
      </c>
      <c r="D708">
        <f>'Insert Daily Performance'!AAK$71</f>
        <v>0</v>
      </c>
      <c r="E708">
        <f>'Insert Daily Performance'!AAK$72</f>
        <v>0</v>
      </c>
      <c r="F708">
        <f t="shared" ref="F708:F771" si="11">IF(E708=E707,1,0)</f>
        <v>1</v>
      </c>
    </row>
    <row r="709" spans="1:6" x14ac:dyDescent="0.3">
      <c r="A709">
        <f>'Insert Daily Performance'!AAL$1</f>
        <v>0</v>
      </c>
      <c r="B709">
        <f>'Insert Daily Performance'!AAL$69</f>
        <v>0</v>
      </c>
      <c r="C709">
        <f>'Insert Daily Performance'!AAL$70</f>
        <v>0</v>
      </c>
      <c r="D709">
        <f>'Insert Daily Performance'!AAL$71</f>
        <v>0</v>
      </c>
      <c r="E709">
        <f>'Insert Daily Performance'!AAL$72</f>
        <v>0</v>
      </c>
      <c r="F709">
        <f t="shared" si="11"/>
        <v>1</v>
      </c>
    </row>
    <row r="710" spans="1:6" x14ac:dyDescent="0.3">
      <c r="A710">
        <f>'Insert Daily Performance'!AAM$1</f>
        <v>0</v>
      </c>
      <c r="B710">
        <f>'Insert Daily Performance'!AAM$69</f>
        <v>0</v>
      </c>
      <c r="C710">
        <f>'Insert Daily Performance'!AAM$70</f>
        <v>0</v>
      </c>
      <c r="D710">
        <f>'Insert Daily Performance'!AAM$71</f>
        <v>0</v>
      </c>
      <c r="E710">
        <f>'Insert Daily Performance'!AAM$72</f>
        <v>0</v>
      </c>
      <c r="F710">
        <f t="shared" si="11"/>
        <v>1</v>
      </c>
    </row>
    <row r="711" spans="1:6" x14ac:dyDescent="0.3">
      <c r="A711">
        <f>'Insert Daily Performance'!AAN$1</f>
        <v>0</v>
      </c>
      <c r="B711">
        <f>'Insert Daily Performance'!AAN$69</f>
        <v>0</v>
      </c>
      <c r="C711">
        <f>'Insert Daily Performance'!AAN$70</f>
        <v>0</v>
      </c>
      <c r="D711">
        <f>'Insert Daily Performance'!AAN$71</f>
        <v>0</v>
      </c>
      <c r="E711">
        <f>'Insert Daily Performance'!AAN$72</f>
        <v>0</v>
      </c>
      <c r="F711">
        <f t="shared" si="11"/>
        <v>1</v>
      </c>
    </row>
    <row r="712" spans="1:6" x14ac:dyDescent="0.3">
      <c r="A712">
        <f>'Insert Daily Performance'!AAO$1</f>
        <v>0</v>
      </c>
      <c r="B712">
        <f>'Insert Daily Performance'!AAO$69</f>
        <v>0</v>
      </c>
      <c r="C712">
        <f>'Insert Daily Performance'!AAO$70</f>
        <v>0</v>
      </c>
      <c r="D712">
        <f>'Insert Daily Performance'!AAO$71</f>
        <v>0</v>
      </c>
      <c r="E712">
        <f>'Insert Daily Performance'!AAO$72</f>
        <v>0</v>
      </c>
      <c r="F712">
        <f t="shared" si="11"/>
        <v>1</v>
      </c>
    </row>
    <row r="713" spans="1:6" x14ac:dyDescent="0.3">
      <c r="A713">
        <f>'Insert Daily Performance'!AAP$1</f>
        <v>0</v>
      </c>
      <c r="B713">
        <f>'Insert Daily Performance'!AAP$69</f>
        <v>0</v>
      </c>
      <c r="C713">
        <f>'Insert Daily Performance'!AAP$70</f>
        <v>0</v>
      </c>
      <c r="D713">
        <f>'Insert Daily Performance'!AAP$71</f>
        <v>0</v>
      </c>
      <c r="E713">
        <f>'Insert Daily Performance'!AAP$72</f>
        <v>0</v>
      </c>
      <c r="F713">
        <f t="shared" si="11"/>
        <v>1</v>
      </c>
    </row>
    <row r="714" spans="1:6" x14ac:dyDescent="0.3">
      <c r="A714">
        <f>'Insert Daily Performance'!AAQ$1</f>
        <v>0</v>
      </c>
      <c r="B714">
        <f>'Insert Daily Performance'!AAQ$69</f>
        <v>0</v>
      </c>
      <c r="C714">
        <f>'Insert Daily Performance'!AAQ$70</f>
        <v>0</v>
      </c>
      <c r="D714">
        <f>'Insert Daily Performance'!AAQ$71</f>
        <v>0</v>
      </c>
      <c r="E714">
        <f>'Insert Daily Performance'!AAQ$72</f>
        <v>0</v>
      </c>
      <c r="F714">
        <f t="shared" si="11"/>
        <v>1</v>
      </c>
    </row>
    <row r="715" spans="1:6" x14ac:dyDescent="0.3">
      <c r="A715">
        <f>'Insert Daily Performance'!AAR$1</f>
        <v>0</v>
      </c>
      <c r="B715">
        <f>'Insert Daily Performance'!AAR$69</f>
        <v>0</v>
      </c>
      <c r="C715">
        <f>'Insert Daily Performance'!AAR$70</f>
        <v>0</v>
      </c>
      <c r="D715">
        <f>'Insert Daily Performance'!AAR$71</f>
        <v>0</v>
      </c>
      <c r="E715">
        <f>'Insert Daily Performance'!AAR$72</f>
        <v>0</v>
      </c>
      <c r="F715">
        <f t="shared" si="11"/>
        <v>1</v>
      </c>
    </row>
    <row r="716" spans="1:6" x14ac:dyDescent="0.3">
      <c r="A716">
        <f>'Insert Daily Performance'!AAS$1</f>
        <v>0</v>
      </c>
      <c r="B716">
        <f>'Insert Daily Performance'!AAS$69</f>
        <v>0</v>
      </c>
      <c r="C716">
        <f>'Insert Daily Performance'!AAS$70</f>
        <v>0</v>
      </c>
      <c r="D716">
        <f>'Insert Daily Performance'!AAS$71</f>
        <v>0</v>
      </c>
      <c r="E716">
        <f>'Insert Daily Performance'!AAS$72</f>
        <v>0</v>
      </c>
      <c r="F716">
        <f t="shared" si="11"/>
        <v>1</v>
      </c>
    </row>
    <row r="717" spans="1:6" x14ac:dyDescent="0.3">
      <c r="A717">
        <f>'Insert Daily Performance'!AAT$1</f>
        <v>0</v>
      </c>
      <c r="B717">
        <f>'Insert Daily Performance'!AAT$69</f>
        <v>0</v>
      </c>
      <c r="C717">
        <f>'Insert Daily Performance'!AAT$70</f>
        <v>0</v>
      </c>
      <c r="D717">
        <f>'Insert Daily Performance'!AAT$71</f>
        <v>0</v>
      </c>
      <c r="E717">
        <f>'Insert Daily Performance'!AAT$72</f>
        <v>0</v>
      </c>
      <c r="F717">
        <f t="shared" si="11"/>
        <v>1</v>
      </c>
    </row>
    <row r="718" spans="1:6" x14ac:dyDescent="0.3">
      <c r="A718">
        <f>'Insert Daily Performance'!AAU$1</f>
        <v>0</v>
      </c>
      <c r="B718">
        <f>'Insert Daily Performance'!AAU$69</f>
        <v>0</v>
      </c>
      <c r="C718">
        <f>'Insert Daily Performance'!AAU$70</f>
        <v>0</v>
      </c>
      <c r="D718">
        <f>'Insert Daily Performance'!AAU$71</f>
        <v>0</v>
      </c>
      <c r="E718">
        <f>'Insert Daily Performance'!AAU$72</f>
        <v>0</v>
      </c>
      <c r="F718">
        <f t="shared" si="11"/>
        <v>1</v>
      </c>
    </row>
    <row r="719" spans="1:6" x14ac:dyDescent="0.3">
      <c r="A719">
        <f>'Insert Daily Performance'!AAV$1</f>
        <v>0</v>
      </c>
      <c r="B719">
        <f>'Insert Daily Performance'!AAV$69</f>
        <v>0</v>
      </c>
      <c r="C719">
        <f>'Insert Daily Performance'!AAV$70</f>
        <v>0</v>
      </c>
      <c r="D719">
        <f>'Insert Daily Performance'!AAV$71</f>
        <v>0</v>
      </c>
      <c r="E719">
        <f>'Insert Daily Performance'!AAV$72</f>
        <v>0</v>
      </c>
      <c r="F719">
        <f t="shared" si="11"/>
        <v>1</v>
      </c>
    </row>
    <row r="720" spans="1:6" x14ac:dyDescent="0.3">
      <c r="A720">
        <f>'Insert Daily Performance'!AAW$1</f>
        <v>0</v>
      </c>
      <c r="B720">
        <f>'Insert Daily Performance'!AAW$69</f>
        <v>0</v>
      </c>
      <c r="C720">
        <f>'Insert Daily Performance'!AAW$70</f>
        <v>0</v>
      </c>
      <c r="D720">
        <f>'Insert Daily Performance'!AAW$71</f>
        <v>0</v>
      </c>
      <c r="E720">
        <f>'Insert Daily Performance'!AAW$72</f>
        <v>0</v>
      </c>
      <c r="F720">
        <f t="shared" si="11"/>
        <v>1</v>
      </c>
    </row>
    <row r="721" spans="1:6" x14ac:dyDescent="0.3">
      <c r="A721">
        <f>'Insert Daily Performance'!AAX$1</f>
        <v>0</v>
      </c>
      <c r="B721">
        <f>'Insert Daily Performance'!AAX$69</f>
        <v>0</v>
      </c>
      <c r="C721">
        <f>'Insert Daily Performance'!AAX$70</f>
        <v>0</v>
      </c>
      <c r="D721">
        <f>'Insert Daily Performance'!AAX$71</f>
        <v>0</v>
      </c>
      <c r="E721">
        <f>'Insert Daily Performance'!AAX$72</f>
        <v>0</v>
      </c>
      <c r="F721">
        <f t="shared" si="11"/>
        <v>1</v>
      </c>
    </row>
    <row r="722" spans="1:6" x14ac:dyDescent="0.3">
      <c r="A722">
        <f>'Insert Daily Performance'!AAY$1</f>
        <v>0</v>
      </c>
      <c r="B722">
        <f>'Insert Daily Performance'!AAY$69</f>
        <v>0</v>
      </c>
      <c r="C722">
        <f>'Insert Daily Performance'!AAY$70</f>
        <v>0</v>
      </c>
      <c r="D722">
        <f>'Insert Daily Performance'!AAY$71</f>
        <v>0</v>
      </c>
      <c r="E722">
        <f>'Insert Daily Performance'!AAY$72</f>
        <v>0</v>
      </c>
      <c r="F722">
        <f t="shared" si="11"/>
        <v>1</v>
      </c>
    </row>
    <row r="723" spans="1:6" x14ac:dyDescent="0.3">
      <c r="A723">
        <f>'Insert Daily Performance'!AAZ$1</f>
        <v>0</v>
      </c>
      <c r="B723">
        <f>'Insert Daily Performance'!AAZ$69</f>
        <v>0</v>
      </c>
      <c r="C723">
        <f>'Insert Daily Performance'!AAZ$70</f>
        <v>0</v>
      </c>
      <c r="D723">
        <f>'Insert Daily Performance'!AAZ$71</f>
        <v>0</v>
      </c>
      <c r="E723">
        <f>'Insert Daily Performance'!AAZ$72</f>
        <v>0</v>
      </c>
      <c r="F723">
        <f t="shared" si="11"/>
        <v>1</v>
      </c>
    </row>
    <row r="724" spans="1:6" x14ac:dyDescent="0.3">
      <c r="A724">
        <f>'Insert Daily Performance'!ABA$1</f>
        <v>0</v>
      </c>
      <c r="B724">
        <f>'Insert Daily Performance'!ABA$69</f>
        <v>0</v>
      </c>
      <c r="C724">
        <f>'Insert Daily Performance'!ABA$70</f>
        <v>0</v>
      </c>
      <c r="D724">
        <f>'Insert Daily Performance'!ABA$71</f>
        <v>0</v>
      </c>
      <c r="E724">
        <f>'Insert Daily Performance'!ABA$72</f>
        <v>0</v>
      </c>
      <c r="F724">
        <f t="shared" si="11"/>
        <v>1</v>
      </c>
    </row>
    <row r="725" spans="1:6" x14ac:dyDescent="0.3">
      <c r="A725">
        <f>'Insert Daily Performance'!ABB$1</f>
        <v>0</v>
      </c>
      <c r="B725">
        <f>'Insert Daily Performance'!ABB$69</f>
        <v>0</v>
      </c>
      <c r="C725">
        <f>'Insert Daily Performance'!ABB$70</f>
        <v>0</v>
      </c>
      <c r="D725">
        <f>'Insert Daily Performance'!ABB$71</f>
        <v>0</v>
      </c>
      <c r="E725">
        <f>'Insert Daily Performance'!ABB$72</f>
        <v>0</v>
      </c>
      <c r="F725">
        <f t="shared" si="11"/>
        <v>1</v>
      </c>
    </row>
    <row r="726" spans="1:6" x14ac:dyDescent="0.3">
      <c r="A726">
        <f>'Insert Daily Performance'!ABC$1</f>
        <v>0</v>
      </c>
      <c r="B726">
        <f>'Insert Daily Performance'!ABC$69</f>
        <v>0</v>
      </c>
      <c r="C726">
        <f>'Insert Daily Performance'!ABC$70</f>
        <v>0</v>
      </c>
      <c r="D726">
        <f>'Insert Daily Performance'!ABC$71</f>
        <v>0</v>
      </c>
      <c r="E726">
        <f>'Insert Daily Performance'!ABC$72</f>
        <v>0</v>
      </c>
      <c r="F726">
        <f t="shared" si="11"/>
        <v>1</v>
      </c>
    </row>
    <row r="727" spans="1:6" x14ac:dyDescent="0.3">
      <c r="A727">
        <f>'Insert Daily Performance'!ABD$1</f>
        <v>0</v>
      </c>
      <c r="B727">
        <f>'Insert Daily Performance'!ABD$69</f>
        <v>0</v>
      </c>
      <c r="C727">
        <f>'Insert Daily Performance'!ABD$70</f>
        <v>0</v>
      </c>
      <c r="D727">
        <f>'Insert Daily Performance'!ABD$71</f>
        <v>0</v>
      </c>
      <c r="E727">
        <f>'Insert Daily Performance'!ABD$72</f>
        <v>0</v>
      </c>
      <c r="F727">
        <f t="shared" si="11"/>
        <v>1</v>
      </c>
    </row>
    <row r="728" spans="1:6" x14ac:dyDescent="0.3">
      <c r="A728">
        <f>'Insert Daily Performance'!ABE$1</f>
        <v>0</v>
      </c>
      <c r="B728">
        <f>'Insert Daily Performance'!ABE$69</f>
        <v>0</v>
      </c>
      <c r="C728">
        <f>'Insert Daily Performance'!ABE$70</f>
        <v>0</v>
      </c>
      <c r="D728">
        <f>'Insert Daily Performance'!ABE$71</f>
        <v>0</v>
      </c>
      <c r="E728">
        <f>'Insert Daily Performance'!ABE$72</f>
        <v>0</v>
      </c>
      <c r="F728">
        <f t="shared" si="11"/>
        <v>1</v>
      </c>
    </row>
    <row r="729" spans="1:6" x14ac:dyDescent="0.3">
      <c r="A729">
        <f>'Insert Daily Performance'!ABF$1</f>
        <v>0</v>
      </c>
      <c r="B729">
        <f>'Insert Daily Performance'!ABF$69</f>
        <v>0</v>
      </c>
      <c r="C729">
        <f>'Insert Daily Performance'!ABF$70</f>
        <v>0</v>
      </c>
      <c r="D729">
        <f>'Insert Daily Performance'!ABF$71</f>
        <v>0</v>
      </c>
      <c r="E729">
        <f>'Insert Daily Performance'!ABF$72</f>
        <v>0</v>
      </c>
      <c r="F729">
        <f t="shared" si="11"/>
        <v>1</v>
      </c>
    </row>
    <row r="730" spans="1:6" x14ac:dyDescent="0.3">
      <c r="A730">
        <f>'Insert Daily Performance'!ABG$1</f>
        <v>0</v>
      </c>
      <c r="B730">
        <f>'Insert Daily Performance'!ABG$69</f>
        <v>0</v>
      </c>
      <c r="C730">
        <f>'Insert Daily Performance'!ABG$70</f>
        <v>0</v>
      </c>
      <c r="D730">
        <f>'Insert Daily Performance'!ABG$71</f>
        <v>0</v>
      </c>
      <c r="E730">
        <f>'Insert Daily Performance'!ABG$72</f>
        <v>0</v>
      </c>
      <c r="F730">
        <f t="shared" si="11"/>
        <v>1</v>
      </c>
    </row>
    <row r="731" spans="1:6" x14ac:dyDescent="0.3">
      <c r="A731">
        <f>'Insert Daily Performance'!ABH$1</f>
        <v>0</v>
      </c>
      <c r="B731">
        <f>'Insert Daily Performance'!ABH$69</f>
        <v>0</v>
      </c>
      <c r="C731">
        <f>'Insert Daily Performance'!ABH$70</f>
        <v>0</v>
      </c>
      <c r="D731">
        <f>'Insert Daily Performance'!ABH$71</f>
        <v>0</v>
      </c>
      <c r="E731">
        <f>'Insert Daily Performance'!ABH$72</f>
        <v>0</v>
      </c>
      <c r="F731">
        <f t="shared" si="11"/>
        <v>1</v>
      </c>
    </row>
    <row r="732" spans="1:6" x14ac:dyDescent="0.3">
      <c r="A732">
        <f>'Insert Daily Performance'!ABI$1</f>
        <v>0</v>
      </c>
      <c r="B732">
        <f>'Insert Daily Performance'!ABI$69</f>
        <v>0</v>
      </c>
      <c r="C732">
        <f>'Insert Daily Performance'!ABI$70</f>
        <v>0</v>
      </c>
      <c r="D732">
        <f>'Insert Daily Performance'!ABI$71</f>
        <v>0</v>
      </c>
      <c r="E732">
        <f>'Insert Daily Performance'!ABI$72</f>
        <v>0</v>
      </c>
      <c r="F732">
        <f t="shared" si="11"/>
        <v>1</v>
      </c>
    </row>
    <row r="733" spans="1:6" x14ac:dyDescent="0.3">
      <c r="A733">
        <f>'Insert Daily Performance'!ABJ$1</f>
        <v>0</v>
      </c>
      <c r="B733">
        <f>'Insert Daily Performance'!ABJ$69</f>
        <v>0</v>
      </c>
      <c r="C733">
        <f>'Insert Daily Performance'!ABJ$70</f>
        <v>0</v>
      </c>
      <c r="D733">
        <f>'Insert Daily Performance'!ABJ$71</f>
        <v>0</v>
      </c>
      <c r="E733">
        <f>'Insert Daily Performance'!ABJ$72</f>
        <v>0</v>
      </c>
      <c r="F733">
        <f t="shared" si="11"/>
        <v>1</v>
      </c>
    </row>
    <row r="734" spans="1:6" x14ac:dyDescent="0.3">
      <c r="A734">
        <f>'Insert Daily Performance'!ABK$1</f>
        <v>0</v>
      </c>
      <c r="B734">
        <f>'Insert Daily Performance'!ABK$69</f>
        <v>0</v>
      </c>
      <c r="C734">
        <f>'Insert Daily Performance'!ABK$70</f>
        <v>0</v>
      </c>
      <c r="D734">
        <f>'Insert Daily Performance'!ABK$71</f>
        <v>0</v>
      </c>
      <c r="E734">
        <f>'Insert Daily Performance'!ABK$72</f>
        <v>0</v>
      </c>
      <c r="F734">
        <f t="shared" si="11"/>
        <v>1</v>
      </c>
    </row>
    <row r="735" spans="1:6" x14ac:dyDescent="0.3">
      <c r="A735">
        <f>'Insert Daily Performance'!ABL$1</f>
        <v>0</v>
      </c>
      <c r="B735">
        <f>'Insert Daily Performance'!ABL$69</f>
        <v>0</v>
      </c>
      <c r="C735">
        <f>'Insert Daily Performance'!ABL$70</f>
        <v>0</v>
      </c>
      <c r="D735">
        <f>'Insert Daily Performance'!ABL$71</f>
        <v>0</v>
      </c>
      <c r="E735">
        <f>'Insert Daily Performance'!ABL$72</f>
        <v>0</v>
      </c>
      <c r="F735">
        <f t="shared" si="11"/>
        <v>1</v>
      </c>
    </row>
    <row r="736" spans="1:6" x14ac:dyDescent="0.3">
      <c r="A736">
        <f>'Insert Daily Performance'!ABM$1</f>
        <v>0</v>
      </c>
      <c r="B736">
        <f>'Insert Daily Performance'!ABM$69</f>
        <v>0</v>
      </c>
      <c r="C736">
        <f>'Insert Daily Performance'!ABM$70</f>
        <v>0</v>
      </c>
      <c r="D736">
        <f>'Insert Daily Performance'!ABM$71</f>
        <v>0</v>
      </c>
      <c r="E736">
        <f>'Insert Daily Performance'!ABM$72</f>
        <v>0</v>
      </c>
      <c r="F736">
        <f t="shared" si="11"/>
        <v>1</v>
      </c>
    </row>
    <row r="737" spans="1:6" x14ac:dyDescent="0.3">
      <c r="A737">
        <f>'Insert Daily Performance'!ABN$1</f>
        <v>0</v>
      </c>
      <c r="B737">
        <f>'Insert Daily Performance'!ABN$69</f>
        <v>0</v>
      </c>
      <c r="C737">
        <f>'Insert Daily Performance'!ABN$70</f>
        <v>0</v>
      </c>
      <c r="D737">
        <f>'Insert Daily Performance'!ABN$71</f>
        <v>0</v>
      </c>
      <c r="E737">
        <f>'Insert Daily Performance'!ABN$72</f>
        <v>0</v>
      </c>
      <c r="F737">
        <f t="shared" si="11"/>
        <v>1</v>
      </c>
    </row>
    <row r="738" spans="1:6" x14ac:dyDescent="0.3">
      <c r="A738">
        <f>'Insert Daily Performance'!ABO$1</f>
        <v>0</v>
      </c>
      <c r="B738">
        <f>'Insert Daily Performance'!ABO$69</f>
        <v>0</v>
      </c>
      <c r="C738">
        <f>'Insert Daily Performance'!ABO$70</f>
        <v>0</v>
      </c>
      <c r="D738">
        <f>'Insert Daily Performance'!ABO$71</f>
        <v>0</v>
      </c>
      <c r="E738">
        <f>'Insert Daily Performance'!ABO$72</f>
        <v>0</v>
      </c>
      <c r="F738">
        <f t="shared" si="11"/>
        <v>1</v>
      </c>
    </row>
    <row r="739" spans="1:6" x14ac:dyDescent="0.3">
      <c r="A739">
        <f>'Insert Daily Performance'!ABP$1</f>
        <v>0</v>
      </c>
      <c r="B739">
        <f>'Insert Daily Performance'!ABP$69</f>
        <v>0</v>
      </c>
      <c r="C739">
        <f>'Insert Daily Performance'!ABP$70</f>
        <v>0</v>
      </c>
      <c r="D739">
        <f>'Insert Daily Performance'!ABP$71</f>
        <v>0</v>
      </c>
      <c r="E739">
        <f>'Insert Daily Performance'!ABP$72</f>
        <v>0</v>
      </c>
      <c r="F739">
        <f t="shared" si="11"/>
        <v>1</v>
      </c>
    </row>
    <row r="740" spans="1:6" x14ac:dyDescent="0.3">
      <c r="A740">
        <f>'Insert Daily Performance'!ABQ$1</f>
        <v>0</v>
      </c>
      <c r="B740">
        <f>'Insert Daily Performance'!ABQ$69</f>
        <v>0</v>
      </c>
      <c r="C740">
        <f>'Insert Daily Performance'!ABQ$70</f>
        <v>0</v>
      </c>
      <c r="D740">
        <f>'Insert Daily Performance'!ABQ$71</f>
        <v>0</v>
      </c>
      <c r="E740">
        <f>'Insert Daily Performance'!ABQ$72</f>
        <v>0</v>
      </c>
      <c r="F740">
        <f t="shared" si="11"/>
        <v>1</v>
      </c>
    </row>
    <row r="741" spans="1:6" x14ac:dyDescent="0.3">
      <c r="A741">
        <f>'Insert Daily Performance'!ABR$1</f>
        <v>0</v>
      </c>
      <c r="B741">
        <f>'Insert Daily Performance'!ABR$69</f>
        <v>0</v>
      </c>
      <c r="C741">
        <f>'Insert Daily Performance'!ABR$70</f>
        <v>0</v>
      </c>
      <c r="D741">
        <f>'Insert Daily Performance'!ABR$71</f>
        <v>0</v>
      </c>
      <c r="E741">
        <f>'Insert Daily Performance'!ABR$72</f>
        <v>0</v>
      </c>
      <c r="F741">
        <f t="shared" si="11"/>
        <v>1</v>
      </c>
    </row>
    <row r="742" spans="1:6" x14ac:dyDescent="0.3">
      <c r="A742">
        <f>'Insert Daily Performance'!ABS$1</f>
        <v>0</v>
      </c>
      <c r="B742">
        <f>'Insert Daily Performance'!ABS$69</f>
        <v>0</v>
      </c>
      <c r="C742">
        <f>'Insert Daily Performance'!ABS$70</f>
        <v>0</v>
      </c>
      <c r="D742">
        <f>'Insert Daily Performance'!ABS$71</f>
        <v>0</v>
      </c>
      <c r="E742">
        <f>'Insert Daily Performance'!ABS$72</f>
        <v>0</v>
      </c>
      <c r="F742">
        <f t="shared" si="11"/>
        <v>1</v>
      </c>
    </row>
    <row r="743" spans="1:6" x14ac:dyDescent="0.3">
      <c r="A743">
        <f>'Insert Daily Performance'!ABT$1</f>
        <v>0</v>
      </c>
      <c r="B743">
        <f>'Insert Daily Performance'!ABT$69</f>
        <v>0</v>
      </c>
      <c r="C743">
        <f>'Insert Daily Performance'!ABT$70</f>
        <v>0</v>
      </c>
      <c r="D743">
        <f>'Insert Daily Performance'!ABT$71</f>
        <v>0</v>
      </c>
      <c r="E743">
        <f>'Insert Daily Performance'!ABT$72</f>
        <v>0</v>
      </c>
      <c r="F743">
        <f t="shared" si="11"/>
        <v>1</v>
      </c>
    </row>
    <row r="744" spans="1:6" x14ac:dyDescent="0.3">
      <c r="A744">
        <f>'Insert Daily Performance'!ABU$1</f>
        <v>0</v>
      </c>
      <c r="B744">
        <f>'Insert Daily Performance'!ABU$69</f>
        <v>0</v>
      </c>
      <c r="C744">
        <f>'Insert Daily Performance'!ABU$70</f>
        <v>0</v>
      </c>
      <c r="D744">
        <f>'Insert Daily Performance'!ABU$71</f>
        <v>0</v>
      </c>
      <c r="E744">
        <f>'Insert Daily Performance'!ABU$72</f>
        <v>0</v>
      </c>
      <c r="F744">
        <f t="shared" si="11"/>
        <v>1</v>
      </c>
    </row>
    <row r="745" spans="1:6" x14ac:dyDescent="0.3">
      <c r="A745">
        <f>'Insert Daily Performance'!ABV$1</f>
        <v>0</v>
      </c>
      <c r="B745">
        <f>'Insert Daily Performance'!ABV$69</f>
        <v>0</v>
      </c>
      <c r="C745">
        <f>'Insert Daily Performance'!ABV$70</f>
        <v>0</v>
      </c>
      <c r="D745">
        <f>'Insert Daily Performance'!ABV$71</f>
        <v>0</v>
      </c>
      <c r="E745">
        <f>'Insert Daily Performance'!ABV$72</f>
        <v>0</v>
      </c>
      <c r="F745">
        <f t="shared" si="11"/>
        <v>1</v>
      </c>
    </row>
    <row r="746" spans="1:6" x14ac:dyDescent="0.3">
      <c r="A746">
        <f>'Insert Daily Performance'!ABW$1</f>
        <v>0</v>
      </c>
      <c r="B746">
        <f>'Insert Daily Performance'!ABW$69</f>
        <v>0</v>
      </c>
      <c r="C746">
        <f>'Insert Daily Performance'!ABW$70</f>
        <v>0</v>
      </c>
      <c r="D746">
        <f>'Insert Daily Performance'!ABW$71</f>
        <v>0</v>
      </c>
      <c r="E746">
        <f>'Insert Daily Performance'!ABW$72</f>
        <v>0</v>
      </c>
      <c r="F746">
        <f t="shared" si="11"/>
        <v>1</v>
      </c>
    </row>
    <row r="747" spans="1:6" x14ac:dyDescent="0.3">
      <c r="A747">
        <f>'Insert Daily Performance'!ABX$1</f>
        <v>0</v>
      </c>
      <c r="B747">
        <f>'Insert Daily Performance'!ABX$69</f>
        <v>0</v>
      </c>
      <c r="C747">
        <f>'Insert Daily Performance'!ABX$70</f>
        <v>0</v>
      </c>
      <c r="D747">
        <f>'Insert Daily Performance'!ABX$71</f>
        <v>0</v>
      </c>
      <c r="E747">
        <f>'Insert Daily Performance'!ABX$72</f>
        <v>0</v>
      </c>
      <c r="F747">
        <f t="shared" si="11"/>
        <v>1</v>
      </c>
    </row>
    <row r="748" spans="1:6" x14ac:dyDescent="0.3">
      <c r="A748">
        <f>'Insert Daily Performance'!ABY$1</f>
        <v>0</v>
      </c>
      <c r="B748">
        <f>'Insert Daily Performance'!ABY$69</f>
        <v>0</v>
      </c>
      <c r="C748">
        <f>'Insert Daily Performance'!ABY$70</f>
        <v>0</v>
      </c>
      <c r="D748">
        <f>'Insert Daily Performance'!ABY$71</f>
        <v>0</v>
      </c>
      <c r="E748">
        <f>'Insert Daily Performance'!ABY$72</f>
        <v>0</v>
      </c>
      <c r="F748">
        <f t="shared" si="11"/>
        <v>1</v>
      </c>
    </row>
    <row r="749" spans="1:6" x14ac:dyDescent="0.3">
      <c r="A749">
        <f>'Insert Daily Performance'!ABZ$1</f>
        <v>0</v>
      </c>
      <c r="B749">
        <f>'Insert Daily Performance'!ABZ$69</f>
        <v>0</v>
      </c>
      <c r="C749">
        <f>'Insert Daily Performance'!ABZ$70</f>
        <v>0</v>
      </c>
      <c r="D749">
        <f>'Insert Daily Performance'!ABZ$71</f>
        <v>0</v>
      </c>
      <c r="E749">
        <f>'Insert Daily Performance'!ABZ$72</f>
        <v>0</v>
      </c>
      <c r="F749">
        <f t="shared" si="11"/>
        <v>1</v>
      </c>
    </row>
    <row r="750" spans="1:6" x14ac:dyDescent="0.3">
      <c r="A750">
        <f>'Insert Daily Performance'!ACA$1</f>
        <v>0</v>
      </c>
      <c r="B750">
        <f>'Insert Daily Performance'!ACA$69</f>
        <v>0</v>
      </c>
      <c r="C750">
        <f>'Insert Daily Performance'!ACA$70</f>
        <v>0</v>
      </c>
      <c r="D750">
        <f>'Insert Daily Performance'!ACA$71</f>
        <v>0</v>
      </c>
      <c r="E750">
        <f>'Insert Daily Performance'!ACA$72</f>
        <v>0</v>
      </c>
      <c r="F750">
        <f t="shared" si="11"/>
        <v>1</v>
      </c>
    </row>
    <row r="751" spans="1:6" x14ac:dyDescent="0.3">
      <c r="A751">
        <f>'Insert Daily Performance'!ACB$1</f>
        <v>0</v>
      </c>
      <c r="B751">
        <f>'Insert Daily Performance'!ACB$69</f>
        <v>0</v>
      </c>
      <c r="C751">
        <f>'Insert Daily Performance'!ACB$70</f>
        <v>0</v>
      </c>
      <c r="D751">
        <f>'Insert Daily Performance'!ACB$71</f>
        <v>0</v>
      </c>
      <c r="E751">
        <f>'Insert Daily Performance'!ACB$72</f>
        <v>0</v>
      </c>
      <c r="F751">
        <f t="shared" si="11"/>
        <v>1</v>
      </c>
    </row>
    <row r="752" spans="1:6" x14ac:dyDescent="0.3">
      <c r="A752">
        <f>'Insert Daily Performance'!ACC$1</f>
        <v>0</v>
      </c>
      <c r="B752">
        <f>'Insert Daily Performance'!ACC$69</f>
        <v>0</v>
      </c>
      <c r="C752">
        <f>'Insert Daily Performance'!ACC$70</f>
        <v>0</v>
      </c>
      <c r="D752">
        <f>'Insert Daily Performance'!ACC$71</f>
        <v>0</v>
      </c>
      <c r="E752">
        <f>'Insert Daily Performance'!ACC$72</f>
        <v>0</v>
      </c>
      <c r="F752">
        <f t="shared" si="11"/>
        <v>1</v>
      </c>
    </row>
    <row r="753" spans="1:6" x14ac:dyDescent="0.3">
      <c r="A753">
        <f>'Insert Daily Performance'!ACD$1</f>
        <v>0</v>
      </c>
      <c r="B753">
        <f>'Insert Daily Performance'!ACD$69</f>
        <v>0</v>
      </c>
      <c r="C753">
        <f>'Insert Daily Performance'!ACD$70</f>
        <v>0</v>
      </c>
      <c r="D753">
        <f>'Insert Daily Performance'!ACD$71</f>
        <v>0</v>
      </c>
      <c r="E753">
        <f>'Insert Daily Performance'!ACD$72</f>
        <v>0</v>
      </c>
      <c r="F753">
        <f t="shared" si="11"/>
        <v>1</v>
      </c>
    </row>
    <row r="754" spans="1:6" x14ac:dyDescent="0.3">
      <c r="A754">
        <f>'Insert Daily Performance'!ACE$1</f>
        <v>0</v>
      </c>
      <c r="B754">
        <f>'Insert Daily Performance'!ACE$69</f>
        <v>0</v>
      </c>
      <c r="C754">
        <f>'Insert Daily Performance'!ACE$70</f>
        <v>0</v>
      </c>
      <c r="D754">
        <f>'Insert Daily Performance'!ACE$71</f>
        <v>0</v>
      </c>
      <c r="E754">
        <f>'Insert Daily Performance'!ACE$72</f>
        <v>0</v>
      </c>
      <c r="F754">
        <f t="shared" si="11"/>
        <v>1</v>
      </c>
    </row>
    <row r="755" spans="1:6" x14ac:dyDescent="0.3">
      <c r="A755">
        <f>'Insert Daily Performance'!ACF$1</f>
        <v>0</v>
      </c>
      <c r="B755">
        <f>'Insert Daily Performance'!ACF$69</f>
        <v>0</v>
      </c>
      <c r="C755">
        <f>'Insert Daily Performance'!ACF$70</f>
        <v>0</v>
      </c>
      <c r="D755">
        <f>'Insert Daily Performance'!ACF$71</f>
        <v>0</v>
      </c>
      <c r="E755">
        <f>'Insert Daily Performance'!ACF$72</f>
        <v>0</v>
      </c>
      <c r="F755">
        <f t="shared" si="11"/>
        <v>1</v>
      </c>
    </row>
    <row r="756" spans="1:6" x14ac:dyDescent="0.3">
      <c r="A756">
        <f>'Insert Daily Performance'!ACG$1</f>
        <v>0</v>
      </c>
      <c r="B756">
        <f>'Insert Daily Performance'!ACG$69</f>
        <v>0</v>
      </c>
      <c r="C756">
        <f>'Insert Daily Performance'!ACG$70</f>
        <v>0</v>
      </c>
      <c r="D756">
        <f>'Insert Daily Performance'!ACG$71</f>
        <v>0</v>
      </c>
      <c r="E756">
        <f>'Insert Daily Performance'!ACG$72</f>
        <v>0</v>
      </c>
      <c r="F756">
        <f t="shared" si="11"/>
        <v>1</v>
      </c>
    </row>
    <row r="757" spans="1:6" x14ac:dyDescent="0.3">
      <c r="A757">
        <f>'Insert Daily Performance'!ACH$1</f>
        <v>0</v>
      </c>
      <c r="B757">
        <f>'Insert Daily Performance'!ACH$69</f>
        <v>0</v>
      </c>
      <c r="C757">
        <f>'Insert Daily Performance'!ACH$70</f>
        <v>0</v>
      </c>
      <c r="D757">
        <f>'Insert Daily Performance'!ACH$71</f>
        <v>0</v>
      </c>
      <c r="E757">
        <f>'Insert Daily Performance'!ACH$72</f>
        <v>0</v>
      </c>
      <c r="F757">
        <f t="shared" si="11"/>
        <v>1</v>
      </c>
    </row>
    <row r="758" spans="1:6" x14ac:dyDescent="0.3">
      <c r="A758">
        <f>'Insert Daily Performance'!ACI$1</f>
        <v>0</v>
      </c>
      <c r="B758">
        <f>'Insert Daily Performance'!ACI$69</f>
        <v>0</v>
      </c>
      <c r="C758">
        <f>'Insert Daily Performance'!ACI$70</f>
        <v>0</v>
      </c>
      <c r="D758">
        <f>'Insert Daily Performance'!ACI$71</f>
        <v>0</v>
      </c>
      <c r="E758">
        <f>'Insert Daily Performance'!ACI$72</f>
        <v>0</v>
      </c>
      <c r="F758">
        <f t="shared" si="11"/>
        <v>1</v>
      </c>
    </row>
    <row r="759" spans="1:6" x14ac:dyDescent="0.3">
      <c r="A759">
        <f>'Insert Daily Performance'!ACJ$1</f>
        <v>0</v>
      </c>
      <c r="B759">
        <f>'Insert Daily Performance'!ACJ$69</f>
        <v>0</v>
      </c>
      <c r="C759">
        <f>'Insert Daily Performance'!ACJ$70</f>
        <v>0</v>
      </c>
      <c r="D759">
        <f>'Insert Daily Performance'!ACJ$71</f>
        <v>0</v>
      </c>
      <c r="E759">
        <f>'Insert Daily Performance'!ACJ$72</f>
        <v>0</v>
      </c>
      <c r="F759">
        <f t="shared" si="11"/>
        <v>1</v>
      </c>
    </row>
    <row r="760" spans="1:6" x14ac:dyDescent="0.3">
      <c r="A760">
        <f>'Insert Daily Performance'!ACK$1</f>
        <v>0</v>
      </c>
      <c r="B760">
        <f>'Insert Daily Performance'!ACK$69</f>
        <v>0</v>
      </c>
      <c r="C760">
        <f>'Insert Daily Performance'!ACK$70</f>
        <v>0</v>
      </c>
      <c r="D760">
        <f>'Insert Daily Performance'!ACK$71</f>
        <v>0</v>
      </c>
      <c r="E760">
        <f>'Insert Daily Performance'!ACK$72</f>
        <v>0</v>
      </c>
      <c r="F760">
        <f t="shared" si="11"/>
        <v>1</v>
      </c>
    </row>
    <row r="761" spans="1:6" x14ac:dyDescent="0.3">
      <c r="A761">
        <f>'Insert Daily Performance'!ACL$1</f>
        <v>0</v>
      </c>
      <c r="B761">
        <f>'Insert Daily Performance'!ACL$69</f>
        <v>0</v>
      </c>
      <c r="C761">
        <f>'Insert Daily Performance'!ACL$70</f>
        <v>0</v>
      </c>
      <c r="D761">
        <f>'Insert Daily Performance'!ACL$71</f>
        <v>0</v>
      </c>
      <c r="E761">
        <f>'Insert Daily Performance'!ACL$72</f>
        <v>0</v>
      </c>
      <c r="F761">
        <f t="shared" si="11"/>
        <v>1</v>
      </c>
    </row>
    <row r="762" spans="1:6" x14ac:dyDescent="0.3">
      <c r="A762">
        <f>'Insert Daily Performance'!ACM$1</f>
        <v>0</v>
      </c>
      <c r="B762">
        <f>'Insert Daily Performance'!ACM$69</f>
        <v>0</v>
      </c>
      <c r="C762">
        <f>'Insert Daily Performance'!ACM$70</f>
        <v>0</v>
      </c>
      <c r="D762">
        <f>'Insert Daily Performance'!ACM$71</f>
        <v>0</v>
      </c>
      <c r="E762">
        <f>'Insert Daily Performance'!ACM$72</f>
        <v>0</v>
      </c>
      <c r="F762">
        <f t="shared" si="11"/>
        <v>1</v>
      </c>
    </row>
    <row r="763" spans="1:6" x14ac:dyDescent="0.3">
      <c r="A763">
        <f>'Insert Daily Performance'!ACN$1</f>
        <v>0</v>
      </c>
      <c r="B763">
        <f>'Insert Daily Performance'!ACN$69</f>
        <v>0</v>
      </c>
      <c r="C763">
        <f>'Insert Daily Performance'!ACN$70</f>
        <v>0</v>
      </c>
      <c r="D763">
        <f>'Insert Daily Performance'!ACN$71</f>
        <v>0</v>
      </c>
      <c r="E763">
        <f>'Insert Daily Performance'!ACN$72</f>
        <v>0</v>
      </c>
      <c r="F763">
        <f t="shared" si="11"/>
        <v>1</v>
      </c>
    </row>
    <row r="764" spans="1:6" x14ac:dyDescent="0.3">
      <c r="A764">
        <f>'Insert Daily Performance'!ACO$1</f>
        <v>0</v>
      </c>
      <c r="B764">
        <f>'Insert Daily Performance'!ACO$69</f>
        <v>0</v>
      </c>
      <c r="C764">
        <f>'Insert Daily Performance'!ACO$70</f>
        <v>0</v>
      </c>
      <c r="D764">
        <f>'Insert Daily Performance'!ACO$71</f>
        <v>0</v>
      </c>
      <c r="E764">
        <f>'Insert Daily Performance'!ACO$72</f>
        <v>0</v>
      </c>
      <c r="F764">
        <f t="shared" si="11"/>
        <v>1</v>
      </c>
    </row>
    <row r="765" spans="1:6" x14ac:dyDescent="0.3">
      <c r="A765">
        <f>'Insert Daily Performance'!ACP$1</f>
        <v>0</v>
      </c>
      <c r="B765">
        <f>'Insert Daily Performance'!ACP$69</f>
        <v>0</v>
      </c>
      <c r="C765">
        <f>'Insert Daily Performance'!ACP$70</f>
        <v>0</v>
      </c>
      <c r="D765">
        <f>'Insert Daily Performance'!ACP$71</f>
        <v>0</v>
      </c>
      <c r="E765">
        <f>'Insert Daily Performance'!ACP$72</f>
        <v>0</v>
      </c>
      <c r="F765">
        <f t="shared" si="11"/>
        <v>1</v>
      </c>
    </row>
    <row r="766" spans="1:6" x14ac:dyDescent="0.3">
      <c r="A766">
        <f>'Insert Daily Performance'!ACQ$1</f>
        <v>0</v>
      </c>
      <c r="B766">
        <f>'Insert Daily Performance'!ACQ$69</f>
        <v>0</v>
      </c>
      <c r="C766">
        <f>'Insert Daily Performance'!ACQ$70</f>
        <v>0</v>
      </c>
      <c r="D766">
        <f>'Insert Daily Performance'!ACQ$71</f>
        <v>0</v>
      </c>
      <c r="E766">
        <f>'Insert Daily Performance'!ACQ$72</f>
        <v>0</v>
      </c>
      <c r="F766">
        <f t="shared" si="11"/>
        <v>1</v>
      </c>
    </row>
    <row r="767" spans="1:6" x14ac:dyDescent="0.3">
      <c r="A767">
        <f>'Insert Daily Performance'!ACR$1</f>
        <v>0</v>
      </c>
      <c r="B767">
        <f>'Insert Daily Performance'!ACR$69</f>
        <v>0</v>
      </c>
      <c r="C767">
        <f>'Insert Daily Performance'!ACR$70</f>
        <v>0</v>
      </c>
      <c r="D767">
        <f>'Insert Daily Performance'!ACR$71</f>
        <v>0</v>
      </c>
      <c r="E767">
        <f>'Insert Daily Performance'!ACR$72</f>
        <v>0</v>
      </c>
      <c r="F767">
        <f t="shared" si="11"/>
        <v>1</v>
      </c>
    </row>
    <row r="768" spans="1:6" x14ac:dyDescent="0.3">
      <c r="A768">
        <f>'Insert Daily Performance'!ACS$1</f>
        <v>0</v>
      </c>
      <c r="B768">
        <f>'Insert Daily Performance'!ACS$69</f>
        <v>0</v>
      </c>
      <c r="C768">
        <f>'Insert Daily Performance'!ACS$70</f>
        <v>0</v>
      </c>
      <c r="D768">
        <f>'Insert Daily Performance'!ACS$71</f>
        <v>0</v>
      </c>
      <c r="E768">
        <f>'Insert Daily Performance'!ACS$72</f>
        <v>0</v>
      </c>
      <c r="F768">
        <f t="shared" si="11"/>
        <v>1</v>
      </c>
    </row>
    <row r="769" spans="1:6" x14ac:dyDescent="0.3">
      <c r="A769">
        <f>'Insert Daily Performance'!ACT$1</f>
        <v>0</v>
      </c>
      <c r="B769">
        <f>'Insert Daily Performance'!ACT$69</f>
        <v>0</v>
      </c>
      <c r="C769">
        <f>'Insert Daily Performance'!ACT$70</f>
        <v>0</v>
      </c>
      <c r="D769">
        <f>'Insert Daily Performance'!ACT$71</f>
        <v>0</v>
      </c>
      <c r="E769">
        <f>'Insert Daily Performance'!ACT$72</f>
        <v>0</v>
      </c>
      <c r="F769">
        <f t="shared" si="11"/>
        <v>1</v>
      </c>
    </row>
    <row r="770" spans="1:6" x14ac:dyDescent="0.3">
      <c r="A770">
        <f>'Insert Daily Performance'!ACU$1</f>
        <v>0</v>
      </c>
      <c r="B770">
        <f>'Insert Daily Performance'!ACU$69</f>
        <v>0</v>
      </c>
      <c r="C770">
        <f>'Insert Daily Performance'!ACU$70</f>
        <v>0</v>
      </c>
      <c r="D770">
        <f>'Insert Daily Performance'!ACU$71</f>
        <v>0</v>
      </c>
      <c r="E770">
        <f>'Insert Daily Performance'!ACU$72</f>
        <v>0</v>
      </c>
      <c r="F770">
        <f t="shared" si="11"/>
        <v>1</v>
      </c>
    </row>
    <row r="771" spans="1:6" x14ac:dyDescent="0.3">
      <c r="A771">
        <f>'Insert Daily Performance'!ACV$1</f>
        <v>0</v>
      </c>
      <c r="B771">
        <f>'Insert Daily Performance'!ACV$69</f>
        <v>0</v>
      </c>
      <c r="C771">
        <f>'Insert Daily Performance'!ACV$70</f>
        <v>0</v>
      </c>
      <c r="D771">
        <f>'Insert Daily Performance'!ACV$71</f>
        <v>0</v>
      </c>
      <c r="E771">
        <f>'Insert Daily Performance'!ACV$72</f>
        <v>0</v>
      </c>
      <c r="F771">
        <f t="shared" si="11"/>
        <v>1</v>
      </c>
    </row>
    <row r="772" spans="1:6" x14ac:dyDescent="0.3">
      <c r="A772">
        <f>'Insert Daily Performance'!ACW$1</f>
        <v>0</v>
      </c>
      <c r="B772">
        <f>'Insert Daily Performance'!ACW$69</f>
        <v>0</v>
      </c>
      <c r="C772">
        <f>'Insert Daily Performance'!ACW$70</f>
        <v>0</v>
      </c>
      <c r="D772">
        <f>'Insert Daily Performance'!ACW$71</f>
        <v>0</v>
      </c>
      <c r="E772">
        <f>'Insert Daily Performance'!ACW$72</f>
        <v>0</v>
      </c>
      <c r="F772">
        <f t="shared" ref="F772:F835" si="12">IF(E772=E771,1,0)</f>
        <v>1</v>
      </c>
    </row>
    <row r="773" spans="1:6" x14ac:dyDescent="0.3">
      <c r="A773">
        <f>'Insert Daily Performance'!ACX$1</f>
        <v>0</v>
      </c>
      <c r="B773">
        <f>'Insert Daily Performance'!ACX$69</f>
        <v>0</v>
      </c>
      <c r="C773">
        <f>'Insert Daily Performance'!ACX$70</f>
        <v>0</v>
      </c>
      <c r="D773">
        <f>'Insert Daily Performance'!ACX$71</f>
        <v>0</v>
      </c>
      <c r="E773">
        <f>'Insert Daily Performance'!ACX$72</f>
        <v>0</v>
      </c>
      <c r="F773">
        <f t="shared" si="12"/>
        <v>1</v>
      </c>
    </row>
    <row r="774" spans="1:6" x14ac:dyDescent="0.3">
      <c r="A774">
        <f>'Insert Daily Performance'!ACY$1</f>
        <v>0</v>
      </c>
      <c r="B774">
        <f>'Insert Daily Performance'!ACY$69</f>
        <v>0</v>
      </c>
      <c r="C774">
        <f>'Insert Daily Performance'!ACY$70</f>
        <v>0</v>
      </c>
      <c r="D774">
        <f>'Insert Daily Performance'!ACY$71</f>
        <v>0</v>
      </c>
      <c r="E774">
        <f>'Insert Daily Performance'!ACY$72</f>
        <v>0</v>
      </c>
      <c r="F774">
        <f t="shared" si="12"/>
        <v>1</v>
      </c>
    </row>
    <row r="775" spans="1:6" x14ac:dyDescent="0.3">
      <c r="A775">
        <f>'Insert Daily Performance'!ACZ$1</f>
        <v>0</v>
      </c>
      <c r="B775">
        <f>'Insert Daily Performance'!ACZ$69</f>
        <v>0</v>
      </c>
      <c r="C775">
        <f>'Insert Daily Performance'!ACZ$70</f>
        <v>0</v>
      </c>
      <c r="D775">
        <f>'Insert Daily Performance'!ACZ$71</f>
        <v>0</v>
      </c>
      <c r="E775">
        <f>'Insert Daily Performance'!ACZ$72</f>
        <v>0</v>
      </c>
      <c r="F775">
        <f t="shared" si="12"/>
        <v>1</v>
      </c>
    </row>
    <row r="776" spans="1:6" x14ac:dyDescent="0.3">
      <c r="A776">
        <f>'Insert Daily Performance'!ADA$1</f>
        <v>0</v>
      </c>
      <c r="B776">
        <f>'Insert Daily Performance'!ADA$69</f>
        <v>0</v>
      </c>
      <c r="C776">
        <f>'Insert Daily Performance'!ADA$70</f>
        <v>0</v>
      </c>
      <c r="D776">
        <f>'Insert Daily Performance'!ADA$71</f>
        <v>0</v>
      </c>
      <c r="E776">
        <f>'Insert Daily Performance'!ADA$72</f>
        <v>0</v>
      </c>
      <c r="F776">
        <f t="shared" si="12"/>
        <v>1</v>
      </c>
    </row>
    <row r="777" spans="1:6" x14ac:dyDescent="0.3">
      <c r="A777">
        <f>'Insert Daily Performance'!ADB$1</f>
        <v>0</v>
      </c>
      <c r="B777">
        <f>'Insert Daily Performance'!ADB$69</f>
        <v>0</v>
      </c>
      <c r="C777">
        <f>'Insert Daily Performance'!ADB$70</f>
        <v>0</v>
      </c>
      <c r="D777">
        <f>'Insert Daily Performance'!ADB$71</f>
        <v>0</v>
      </c>
      <c r="E777">
        <f>'Insert Daily Performance'!ADB$72</f>
        <v>0</v>
      </c>
      <c r="F777">
        <f t="shared" si="12"/>
        <v>1</v>
      </c>
    </row>
    <row r="778" spans="1:6" x14ac:dyDescent="0.3">
      <c r="A778">
        <f>'Insert Daily Performance'!ADC$1</f>
        <v>0</v>
      </c>
      <c r="B778">
        <f>'Insert Daily Performance'!ADC$69</f>
        <v>0</v>
      </c>
      <c r="C778">
        <f>'Insert Daily Performance'!ADC$70</f>
        <v>0</v>
      </c>
      <c r="D778">
        <f>'Insert Daily Performance'!ADC$71</f>
        <v>0</v>
      </c>
      <c r="E778">
        <f>'Insert Daily Performance'!ADC$72</f>
        <v>0</v>
      </c>
      <c r="F778">
        <f t="shared" si="12"/>
        <v>1</v>
      </c>
    </row>
    <row r="779" spans="1:6" x14ac:dyDescent="0.3">
      <c r="A779">
        <f>'Insert Daily Performance'!ADD$1</f>
        <v>0</v>
      </c>
      <c r="B779">
        <f>'Insert Daily Performance'!ADD$69</f>
        <v>0</v>
      </c>
      <c r="C779">
        <f>'Insert Daily Performance'!ADD$70</f>
        <v>0</v>
      </c>
      <c r="D779">
        <f>'Insert Daily Performance'!ADD$71</f>
        <v>0</v>
      </c>
      <c r="E779">
        <f>'Insert Daily Performance'!ADD$72</f>
        <v>0</v>
      </c>
      <c r="F779">
        <f t="shared" si="12"/>
        <v>1</v>
      </c>
    </row>
    <row r="780" spans="1:6" x14ac:dyDescent="0.3">
      <c r="A780">
        <f>'Insert Daily Performance'!ADE$1</f>
        <v>0</v>
      </c>
      <c r="B780">
        <f>'Insert Daily Performance'!ADE$69</f>
        <v>0</v>
      </c>
      <c r="C780">
        <f>'Insert Daily Performance'!ADE$70</f>
        <v>0</v>
      </c>
      <c r="D780">
        <f>'Insert Daily Performance'!ADE$71</f>
        <v>0</v>
      </c>
      <c r="E780">
        <f>'Insert Daily Performance'!ADE$72</f>
        <v>0</v>
      </c>
      <c r="F780">
        <f t="shared" si="12"/>
        <v>1</v>
      </c>
    </row>
    <row r="781" spans="1:6" x14ac:dyDescent="0.3">
      <c r="A781">
        <f>'Insert Daily Performance'!ADF$1</f>
        <v>0</v>
      </c>
      <c r="B781">
        <f>'Insert Daily Performance'!ADF$69</f>
        <v>0</v>
      </c>
      <c r="C781">
        <f>'Insert Daily Performance'!ADF$70</f>
        <v>0</v>
      </c>
      <c r="D781">
        <f>'Insert Daily Performance'!ADF$71</f>
        <v>0</v>
      </c>
      <c r="E781">
        <f>'Insert Daily Performance'!ADF$72</f>
        <v>0</v>
      </c>
      <c r="F781">
        <f t="shared" si="12"/>
        <v>1</v>
      </c>
    </row>
    <row r="782" spans="1:6" x14ac:dyDescent="0.3">
      <c r="A782">
        <f>'Insert Daily Performance'!ADG$1</f>
        <v>0</v>
      </c>
      <c r="B782">
        <f>'Insert Daily Performance'!ADG$69</f>
        <v>0</v>
      </c>
      <c r="C782">
        <f>'Insert Daily Performance'!ADG$70</f>
        <v>0</v>
      </c>
      <c r="D782">
        <f>'Insert Daily Performance'!ADG$71</f>
        <v>0</v>
      </c>
      <c r="E782">
        <f>'Insert Daily Performance'!ADG$72</f>
        <v>0</v>
      </c>
      <c r="F782">
        <f t="shared" si="12"/>
        <v>1</v>
      </c>
    </row>
    <row r="783" spans="1:6" x14ac:dyDescent="0.3">
      <c r="A783">
        <f>'Insert Daily Performance'!ADH$1</f>
        <v>0</v>
      </c>
      <c r="B783">
        <f>'Insert Daily Performance'!ADH$69</f>
        <v>0</v>
      </c>
      <c r="C783">
        <f>'Insert Daily Performance'!ADH$70</f>
        <v>0</v>
      </c>
      <c r="D783">
        <f>'Insert Daily Performance'!ADH$71</f>
        <v>0</v>
      </c>
      <c r="E783">
        <f>'Insert Daily Performance'!ADH$72</f>
        <v>0</v>
      </c>
      <c r="F783">
        <f t="shared" si="12"/>
        <v>1</v>
      </c>
    </row>
    <row r="784" spans="1:6" x14ac:dyDescent="0.3">
      <c r="A784">
        <f>'Insert Daily Performance'!ADI$1</f>
        <v>0</v>
      </c>
      <c r="B784">
        <f>'Insert Daily Performance'!ADI$69</f>
        <v>0</v>
      </c>
      <c r="C784">
        <f>'Insert Daily Performance'!ADI$70</f>
        <v>0</v>
      </c>
      <c r="D784">
        <f>'Insert Daily Performance'!ADI$71</f>
        <v>0</v>
      </c>
      <c r="E784">
        <f>'Insert Daily Performance'!ADI$72</f>
        <v>0</v>
      </c>
      <c r="F784">
        <f t="shared" si="12"/>
        <v>1</v>
      </c>
    </row>
    <row r="785" spans="1:6" x14ac:dyDescent="0.3">
      <c r="A785">
        <f>'Insert Daily Performance'!ADJ$1</f>
        <v>0</v>
      </c>
      <c r="B785">
        <f>'Insert Daily Performance'!ADJ$69</f>
        <v>0</v>
      </c>
      <c r="C785">
        <f>'Insert Daily Performance'!ADJ$70</f>
        <v>0</v>
      </c>
      <c r="D785">
        <f>'Insert Daily Performance'!ADJ$71</f>
        <v>0</v>
      </c>
      <c r="E785">
        <f>'Insert Daily Performance'!ADJ$72</f>
        <v>0</v>
      </c>
      <c r="F785">
        <f t="shared" si="12"/>
        <v>1</v>
      </c>
    </row>
    <row r="786" spans="1:6" x14ac:dyDescent="0.3">
      <c r="A786">
        <f>'Insert Daily Performance'!ADK$1</f>
        <v>0</v>
      </c>
      <c r="B786">
        <f>'Insert Daily Performance'!ADK$69</f>
        <v>0</v>
      </c>
      <c r="C786">
        <f>'Insert Daily Performance'!ADK$70</f>
        <v>0</v>
      </c>
      <c r="D786">
        <f>'Insert Daily Performance'!ADK$71</f>
        <v>0</v>
      </c>
      <c r="E786">
        <f>'Insert Daily Performance'!ADK$72</f>
        <v>0</v>
      </c>
      <c r="F786">
        <f t="shared" si="12"/>
        <v>1</v>
      </c>
    </row>
    <row r="787" spans="1:6" x14ac:dyDescent="0.3">
      <c r="A787">
        <f>'Insert Daily Performance'!ADL$1</f>
        <v>0</v>
      </c>
      <c r="B787">
        <f>'Insert Daily Performance'!ADL$69</f>
        <v>0</v>
      </c>
      <c r="C787">
        <f>'Insert Daily Performance'!ADL$70</f>
        <v>0</v>
      </c>
      <c r="D787">
        <f>'Insert Daily Performance'!ADL$71</f>
        <v>0</v>
      </c>
      <c r="E787">
        <f>'Insert Daily Performance'!ADL$72</f>
        <v>0</v>
      </c>
      <c r="F787">
        <f t="shared" si="12"/>
        <v>1</v>
      </c>
    </row>
    <row r="788" spans="1:6" x14ac:dyDescent="0.3">
      <c r="A788">
        <f>'Insert Daily Performance'!ADM$1</f>
        <v>0</v>
      </c>
      <c r="B788">
        <f>'Insert Daily Performance'!ADM$69</f>
        <v>0</v>
      </c>
      <c r="C788">
        <f>'Insert Daily Performance'!ADM$70</f>
        <v>0</v>
      </c>
      <c r="D788">
        <f>'Insert Daily Performance'!ADM$71</f>
        <v>0</v>
      </c>
      <c r="E788">
        <f>'Insert Daily Performance'!ADM$72</f>
        <v>0</v>
      </c>
      <c r="F788">
        <f t="shared" si="12"/>
        <v>1</v>
      </c>
    </row>
    <row r="789" spans="1:6" x14ac:dyDescent="0.3">
      <c r="A789">
        <f>'Insert Daily Performance'!ADN$1</f>
        <v>0</v>
      </c>
      <c r="B789">
        <f>'Insert Daily Performance'!ADN$69</f>
        <v>0</v>
      </c>
      <c r="C789">
        <f>'Insert Daily Performance'!ADN$70</f>
        <v>0</v>
      </c>
      <c r="D789">
        <f>'Insert Daily Performance'!ADN$71</f>
        <v>0</v>
      </c>
      <c r="E789">
        <f>'Insert Daily Performance'!ADN$72</f>
        <v>0</v>
      </c>
      <c r="F789">
        <f t="shared" si="12"/>
        <v>1</v>
      </c>
    </row>
    <row r="790" spans="1:6" x14ac:dyDescent="0.3">
      <c r="A790">
        <f>'Insert Daily Performance'!ADO$1</f>
        <v>0</v>
      </c>
      <c r="B790">
        <f>'Insert Daily Performance'!ADO$69</f>
        <v>0</v>
      </c>
      <c r="C790">
        <f>'Insert Daily Performance'!ADO$70</f>
        <v>0</v>
      </c>
      <c r="D790">
        <f>'Insert Daily Performance'!ADO$71</f>
        <v>0</v>
      </c>
      <c r="E790">
        <f>'Insert Daily Performance'!ADO$72</f>
        <v>0</v>
      </c>
      <c r="F790">
        <f t="shared" si="12"/>
        <v>1</v>
      </c>
    </row>
    <row r="791" spans="1:6" x14ac:dyDescent="0.3">
      <c r="A791">
        <f>'Insert Daily Performance'!ADP$1</f>
        <v>0</v>
      </c>
      <c r="B791">
        <f>'Insert Daily Performance'!ADP$69</f>
        <v>0</v>
      </c>
      <c r="C791">
        <f>'Insert Daily Performance'!ADP$70</f>
        <v>0</v>
      </c>
      <c r="D791">
        <f>'Insert Daily Performance'!ADP$71</f>
        <v>0</v>
      </c>
      <c r="E791">
        <f>'Insert Daily Performance'!ADP$72</f>
        <v>0</v>
      </c>
      <c r="F791">
        <f t="shared" si="12"/>
        <v>1</v>
      </c>
    </row>
    <row r="792" spans="1:6" x14ac:dyDescent="0.3">
      <c r="A792">
        <f>'Insert Daily Performance'!ADQ$1</f>
        <v>0</v>
      </c>
      <c r="B792">
        <f>'Insert Daily Performance'!ADQ$69</f>
        <v>0</v>
      </c>
      <c r="C792">
        <f>'Insert Daily Performance'!ADQ$70</f>
        <v>0</v>
      </c>
      <c r="D792">
        <f>'Insert Daily Performance'!ADQ$71</f>
        <v>0</v>
      </c>
      <c r="E792">
        <f>'Insert Daily Performance'!ADQ$72</f>
        <v>0</v>
      </c>
      <c r="F792">
        <f t="shared" si="12"/>
        <v>1</v>
      </c>
    </row>
    <row r="793" spans="1:6" x14ac:dyDescent="0.3">
      <c r="A793">
        <f>'Insert Daily Performance'!ADR$1</f>
        <v>0</v>
      </c>
      <c r="B793">
        <f>'Insert Daily Performance'!ADR$69</f>
        <v>0</v>
      </c>
      <c r="C793">
        <f>'Insert Daily Performance'!ADR$70</f>
        <v>0</v>
      </c>
      <c r="D793">
        <f>'Insert Daily Performance'!ADR$71</f>
        <v>0</v>
      </c>
      <c r="E793">
        <f>'Insert Daily Performance'!ADR$72</f>
        <v>0</v>
      </c>
      <c r="F793">
        <f t="shared" si="12"/>
        <v>1</v>
      </c>
    </row>
    <row r="794" spans="1:6" x14ac:dyDescent="0.3">
      <c r="A794">
        <f>'Insert Daily Performance'!ADS$1</f>
        <v>0</v>
      </c>
      <c r="B794">
        <f>'Insert Daily Performance'!ADS$69</f>
        <v>0</v>
      </c>
      <c r="C794">
        <f>'Insert Daily Performance'!ADS$70</f>
        <v>0</v>
      </c>
      <c r="D794">
        <f>'Insert Daily Performance'!ADS$71</f>
        <v>0</v>
      </c>
      <c r="E794">
        <f>'Insert Daily Performance'!ADS$72</f>
        <v>0</v>
      </c>
      <c r="F794">
        <f t="shared" si="12"/>
        <v>1</v>
      </c>
    </row>
    <row r="795" spans="1:6" x14ac:dyDescent="0.3">
      <c r="A795">
        <f>'Insert Daily Performance'!ADT$1</f>
        <v>0</v>
      </c>
      <c r="B795">
        <f>'Insert Daily Performance'!ADT$69</f>
        <v>0</v>
      </c>
      <c r="C795">
        <f>'Insert Daily Performance'!ADT$70</f>
        <v>0</v>
      </c>
      <c r="D795">
        <f>'Insert Daily Performance'!ADT$71</f>
        <v>0</v>
      </c>
      <c r="E795">
        <f>'Insert Daily Performance'!ADT$72</f>
        <v>0</v>
      </c>
      <c r="F795">
        <f t="shared" si="12"/>
        <v>1</v>
      </c>
    </row>
    <row r="796" spans="1:6" x14ac:dyDescent="0.3">
      <c r="A796">
        <f>'Insert Daily Performance'!ADU$1</f>
        <v>0</v>
      </c>
      <c r="B796">
        <f>'Insert Daily Performance'!ADU$69</f>
        <v>0</v>
      </c>
      <c r="C796">
        <f>'Insert Daily Performance'!ADU$70</f>
        <v>0</v>
      </c>
      <c r="D796">
        <f>'Insert Daily Performance'!ADU$71</f>
        <v>0</v>
      </c>
      <c r="E796">
        <f>'Insert Daily Performance'!ADU$72</f>
        <v>0</v>
      </c>
      <c r="F796">
        <f t="shared" si="12"/>
        <v>1</v>
      </c>
    </row>
    <row r="797" spans="1:6" x14ac:dyDescent="0.3">
      <c r="A797">
        <f>'Insert Daily Performance'!ADV$1</f>
        <v>0</v>
      </c>
      <c r="B797">
        <f>'Insert Daily Performance'!ADV$69</f>
        <v>0</v>
      </c>
      <c r="C797">
        <f>'Insert Daily Performance'!ADV$70</f>
        <v>0</v>
      </c>
      <c r="D797">
        <f>'Insert Daily Performance'!ADV$71</f>
        <v>0</v>
      </c>
      <c r="E797">
        <f>'Insert Daily Performance'!ADV$72</f>
        <v>0</v>
      </c>
      <c r="F797">
        <f t="shared" si="12"/>
        <v>1</v>
      </c>
    </row>
    <row r="798" spans="1:6" x14ac:dyDescent="0.3">
      <c r="A798">
        <f>'Insert Daily Performance'!ADW$1</f>
        <v>0</v>
      </c>
      <c r="B798">
        <f>'Insert Daily Performance'!ADW$69</f>
        <v>0</v>
      </c>
      <c r="C798">
        <f>'Insert Daily Performance'!ADW$70</f>
        <v>0</v>
      </c>
      <c r="D798">
        <f>'Insert Daily Performance'!ADW$71</f>
        <v>0</v>
      </c>
      <c r="E798">
        <f>'Insert Daily Performance'!ADW$72</f>
        <v>0</v>
      </c>
      <c r="F798">
        <f t="shared" si="12"/>
        <v>1</v>
      </c>
    </row>
    <row r="799" spans="1:6" x14ac:dyDescent="0.3">
      <c r="A799">
        <f>'Insert Daily Performance'!ADX$1</f>
        <v>0</v>
      </c>
      <c r="B799">
        <f>'Insert Daily Performance'!ADX$69</f>
        <v>0</v>
      </c>
      <c r="C799">
        <f>'Insert Daily Performance'!ADX$70</f>
        <v>0</v>
      </c>
      <c r="D799">
        <f>'Insert Daily Performance'!ADX$71</f>
        <v>0</v>
      </c>
      <c r="E799">
        <f>'Insert Daily Performance'!ADX$72</f>
        <v>0</v>
      </c>
      <c r="F799">
        <f t="shared" si="12"/>
        <v>1</v>
      </c>
    </row>
    <row r="800" spans="1:6" x14ac:dyDescent="0.3">
      <c r="A800">
        <f>'Insert Daily Performance'!ADY$1</f>
        <v>0</v>
      </c>
      <c r="B800">
        <f>'Insert Daily Performance'!ADY$69</f>
        <v>0</v>
      </c>
      <c r="C800">
        <f>'Insert Daily Performance'!ADY$70</f>
        <v>0</v>
      </c>
      <c r="D800">
        <f>'Insert Daily Performance'!ADY$71</f>
        <v>0</v>
      </c>
      <c r="E800">
        <f>'Insert Daily Performance'!ADY$72</f>
        <v>0</v>
      </c>
      <c r="F800">
        <f t="shared" si="12"/>
        <v>1</v>
      </c>
    </row>
    <row r="801" spans="1:6" x14ac:dyDescent="0.3">
      <c r="A801">
        <f>'Insert Daily Performance'!ADZ$1</f>
        <v>0</v>
      </c>
      <c r="B801">
        <f>'Insert Daily Performance'!ADZ$69</f>
        <v>0</v>
      </c>
      <c r="C801">
        <f>'Insert Daily Performance'!ADZ$70</f>
        <v>0</v>
      </c>
      <c r="D801">
        <f>'Insert Daily Performance'!ADZ$71</f>
        <v>0</v>
      </c>
      <c r="E801">
        <f>'Insert Daily Performance'!ADZ$72</f>
        <v>0</v>
      </c>
      <c r="F801">
        <f t="shared" si="12"/>
        <v>1</v>
      </c>
    </row>
    <row r="802" spans="1:6" x14ac:dyDescent="0.3">
      <c r="A802">
        <f>'Insert Daily Performance'!AEA$1</f>
        <v>0</v>
      </c>
      <c r="B802">
        <f>'Insert Daily Performance'!AEA$69</f>
        <v>0</v>
      </c>
      <c r="C802">
        <f>'Insert Daily Performance'!AEA$70</f>
        <v>0</v>
      </c>
      <c r="D802">
        <f>'Insert Daily Performance'!AEA$71</f>
        <v>0</v>
      </c>
      <c r="E802">
        <f>'Insert Daily Performance'!AEA$72</f>
        <v>0</v>
      </c>
      <c r="F802">
        <f t="shared" si="12"/>
        <v>1</v>
      </c>
    </row>
    <row r="803" spans="1:6" x14ac:dyDescent="0.3">
      <c r="A803">
        <f>'Insert Daily Performance'!AEB$1</f>
        <v>0</v>
      </c>
      <c r="B803">
        <f>'Insert Daily Performance'!AEB$69</f>
        <v>0</v>
      </c>
      <c r="C803">
        <f>'Insert Daily Performance'!AEB$70</f>
        <v>0</v>
      </c>
      <c r="D803">
        <f>'Insert Daily Performance'!AEB$71</f>
        <v>0</v>
      </c>
      <c r="E803">
        <f>'Insert Daily Performance'!AEB$72</f>
        <v>0</v>
      </c>
      <c r="F803">
        <f t="shared" si="12"/>
        <v>1</v>
      </c>
    </row>
    <row r="804" spans="1:6" x14ac:dyDescent="0.3">
      <c r="A804">
        <f>'Insert Daily Performance'!AEC$1</f>
        <v>0</v>
      </c>
      <c r="B804">
        <f>'Insert Daily Performance'!AEC$69</f>
        <v>0</v>
      </c>
      <c r="C804">
        <f>'Insert Daily Performance'!AEC$70</f>
        <v>0</v>
      </c>
      <c r="D804">
        <f>'Insert Daily Performance'!AEC$71</f>
        <v>0</v>
      </c>
      <c r="E804">
        <f>'Insert Daily Performance'!AEC$72</f>
        <v>0</v>
      </c>
      <c r="F804">
        <f t="shared" si="12"/>
        <v>1</v>
      </c>
    </row>
    <row r="805" spans="1:6" x14ac:dyDescent="0.3">
      <c r="A805">
        <f>'Insert Daily Performance'!AED$1</f>
        <v>0</v>
      </c>
      <c r="B805">
        <f>'Insert Daily Performance'!AED$69</f>
        <v>0</v>
      </c>
      <c r="C805">
        <f>'Insert Daily Performance'!AED$70</f>
        <v>0</v>
      </c>
      <c r="D805">
        <f>'Insert Daily Performance'!AED$71</f>
        <v>0</v>
      </c>
      <c r="E805">
        <f>'Insert Daily Performance'!AED$72</f>
        <v>0</v>
      </c>
      <c r="F805">
        <f t="shared" si="12"/>
        <v>1</v>
      </c>
    </row>
    <row r="806" spans="1:6" x14ac:dyDescent="0.3">
      <c r="A806">
        <f>'Insert Daily Performance'!AEE$1</f>
        <v>0</v>
      </c>
      <c r="B806">
        <f>'Insert Daily Performance'!AEE$69</f>
        <v>0</v>
      </c>
      <c r="C806">
        <f>'Insert Daily Performance'!AEE$70</f>
        <v>0</v>
      </c>
      <c r="D806">
        <f>'Insert Daily Performance'!AEE$71</f>
        <v>0</v>
      </c>
      <c r="E806">
        <f>'Insert Daily Performance'!AEE$72</f>
        <v>0</v>
      </c>
      <c r="F806">
        <f t="shared" si="12"/>
        <v>1</v>
      </c>
    </row>
    <row r="807" spans="1:6" x14ac:dyDescent="0.3">
      <c r="A807">
        <f>'Insert Daily Performance'!AEF$1</f>
        <v>0</v>
      </c>
      <c r="B807">
        <f>'Insert Daily Performance'!AEF$69</f>
        <v>0</v>
      </c>
      <c r="C807">
        <f>'Insert Daily Performance'!AEF$70</f>
        <v>0</v>
      </c>
      <c r="D807">
        <f>'Insert Daily Performance'!AEF$71</f>
        <v>0</v>
      </c>
      <c r="E807">
        <f>'Insert Daily Performance'!AEF$72</f>
        <v>0</v>
      </c>
      <c r="F807">
        <f t="shared" si="12"/>
        <v>1</v>
      </c>
    </row>
    <row r="808" spans="1:6" x14ac:dyDescent="0.3">
      <c r="A808">
        <f>'Insert Daily Performance'!AEG$1</f>
        <v>0</v>
      </c>
      <c r="B808">
        <f>'Insert Daily Performance'!AEG$69</f>
        <v>0</v>
      </c>
      <c r="C808">
        <f>'Insert Daily Performance'!AEG$70</f>
        <v>0</v>
      </c>
      <c r="D808">
        <f>'Insert Daily Performance'!AEG$71</f>
        <v>0</v>
      </c>
      <c r="E808">
        <f>'Insert Daily Performance'!AEG$72</f>
        <v>0</v>
      </c>
      <c r="F808">
        <f t="shared" si="12"/>
        <v>1</v>
      </c>
    </row>
    <row r="809" spans="1:6" x14ac:dyDescent="0.3">
      <c r="A809">
        <f>'Insert Daily Performance'!AEH$1</f>
        <v>0</v>
      </c>
      <c r="B809">
        <f>'Insert Daily Performance'!AEH$69</f>
        <v>0</v>
      </c>
      <c r="C809">
        <f>'Insert Daily Performance'!AEH$70</f>
        <v>0</v>
      </c>
      <c r="D809">
        <f>'Insert Daily Performance'!AEH$71</f>
        <v>0</v>
      </c>
      <c r="E809">
        <f>'Insert Daily Performance'!AEH$72</f>
        <v>0</v>
      </c>
      <c r="F809">
        <f t="shared" si="12"/>
        <v>1</v>
      </c>
    </row>
    <row r="810" spans="1:6" x14ac:dyDescent="0.3">
      <c r="A810">
        <f>'Insert Daily Performance'!AEI$1</f>
        <v>0</v>
      </c>
      <c r="B810">
        <f>'Insert Daily Performance'!AEI$69</f>
        <v>0</v>
      </c>
      <c r="C810">
        <f>'Insert Daily Performance'!AEI$70</f>
        <v>0</v>
      </c>
      <c r="D810">
        <f>'Insert Daily Performance'!AEI$71</f>
        <v>0</v>
      </c>
      <c r="E810">
        <f>'Insert Daily Performance'!AEI$72</f>
        <v>0</v>
      </c>
      <c r="F810">
        <f t="shared" si="12"/>
        <v>1</v>
      </c>
    </row>
    <row r="811" spans="1:6" x14ac:dyDescent="0.3">
      <c r="A811">
        <f>'Insert Daily Performance'!AEJ$1</f>
        <v>0</v>
      </c>
      <c r="B811">
        <f>'Insert Daily Performance'!AEJ$69</f>
        <v>0</v>
      </c>
      <c r="C811">
        <f>'Insert Daily Performance'!AEJ$70</f>
        <v>0</v>
      </c>
      <c r="D811">
        <f>'Insert Daily Performance'!AEJ$71</f>
        <v>0</v>
      </c>
      <c r="E811">
        <f>'Insert Daily Performance'!AEJ$72</f>
        <v>0</v>
      </c>
      <c r="F811">
        <f t="shared" si="12"/>
        <v>1</v>
      </c>
    </row>
    <row r="812" spans="1:6" x14ac:dyDescent="0.3">
      <c r="A812">
        <f>'Insert Daily Performance'!AEK$1</f>
        <v>0</v>
      </c>
      <c r="B812">
        <f>'Insert Daily Performance'!AEK$69</f>
        <v>0</v>
      </c>
      <c r="C812">
        <f>'Insert Daily Performance'!AEK$70</f>
        <v>0</v>
      </c>
      <c r="D812">
        <f>'Insert Daily Performance'!AEK$71</f>
        <v>0</v>
      </c>
      <c r="E812">
        <f>'Insert Daily Performance'!AEK$72</f>
        <v>0</v>
      </c>
      <c r="F812">
        <f t="shared" si="12"/>
        <v>1</v>
      </c>
    </row>
    <row r="813" spans="1:6" x14ac:dyDescent="0.3">
      <c r="A813">
        <f>'Insert Daily Performance'!AEL$1</f>
        <v>0</v>
      </c>
      <c r="B813">
        <f>'Insert Daily Performance'!AEL$69</f>
        <v>0</v>
      </c>
      <c r="C813">
        <f>'Insert Daily Performance'!AEL$70</f>
        <v>0</v>
      </c>
      <c r="D813">
        <f>'Insert Daily Performance'!AEL$71</f>
        <v>0</v>
      </c>
      <c r="E813">
        <f>'Insert Daily Performance'!AEL$72</f>
        <v>0</v>
      </c>
      <c r="F813">
        <f t="shared" si="12"/>
        <v>1</v>
      </c>
    </row>
    <row r="814" spans="1:6" x14ac:dyDescent="0.3">
      <c r="A814">
        <f>'Insert Daily Performance'!AEM$1</f>
        <v>0</v>
      </c>
      <c r="B814">
        <f>'Insert Daily Performance'!AEM$69</f>
        <v>0</v>
      </c>
      <c r="C814">
        <f>'Insert Daily Performance'!AEM$70</f>
        <v>0</v>
      </c>
      <c r="D814">
        <f>'Insert Daily Performance'!AEM$71</f>
        <v>0</v>
      </c>
      <c r="E814">
        <f>'Insert Daily Performance'!AEM$72</f>
        <v>0</v>
      </c>
      <c r="F814">
        <f t="shared" si="12"/>
        <v>1</v>
      </c>
    </row>
    <row r="815" spans="1:6" x14ac:dyDescent="0.3">
      <c r="A815">
        <f>'Insert Daily Performance'!AEN$1</f>
        <v>0</v>
      </c>
      <c r="B815">
        <f>'Insert Daily Performance'!AEN$69</f>
        <v>0</v>
      </c>
      <c r="C815">
        <f>'Insert Daily Performance'!AEN$70</f>
        <v>0</v>
      </c>
      <c r="D815">
        <f>'Insert Daily Performance'!AEN$71</f>
        <v>0</v>
      </c>
      <c r="E815">
        <f>'Insert Daily Performance'!AEN$72</f>
        <v>0</v>
      </c>
      <c r="F815">
        <f t="shared" si="12"/>
        <v>1</v>
      </c>
    </row>
    <row r="816" spans="1:6" x14ac:dyDescent="0.3">
      <c r="A816">
        <f>'Insert Daily Performance'!AEO$1</f>
        <v>0</v>
      </c>
      <c r="B816">
        <f>'Insert Daily Performance'!AEO$69</f>
        <v>0</v>
      </c>
      <c r="C816">
        <f>'Insert Daily Performance'!AEO$70</f>
        <v>0</v>
      </c>
      <c r="D816">
        <f>'Insert Daily Performance'!AEO$71</f>
        <v>0</v>
      </c>
      <c r="E816">
        <f>'Insert Daily Performance'!AEO$72</f>
        <v>0</v>
      </c>
      <c r="F816">
        <f t="shared" si="12"/>
        <v>1</v>
      </c>
    </row>
    <row r="817" spans="1:6" x14ac:dyDescent="0.3">
      <c r="A817">
        <f>'Insert Daily Performance'!AEP$1</f>
        <v>0</v>
      </c>
      <c r="B817">
        <f>'Insert Daily Performance'!AEP$69</f>
        <v>0</v>
      </c>
      <c r="C817">
        <f>'Insert Daily Performance'!AEP$70</f>
        <v>0</v>
      </c>
      <c r="D817">
        <f>'Insert Daily Performance'!AEP$71</f>
        <v>0</v>
      </c>
      <c r="E817">
        <f>'Insert Daily Performance'!AEP$72</f>
        <v>0</v>
      </c>
      <c r="F817">
        <f t="shared" si="12"/>
        <v>1</v>
      </c>
    </row>
    <row r="818" spans="1:6" x14ac:dyDescent="0.3">
      <c r="A818">
        <f>'Insert Daily Performance'!AEQ$1</f>
        <v>0</v>
      </c>
      <c r="B818">
        <f>'Insert Daily Performance'!AEQ$69</f>
        <v>0</v>
      </c>
      <c r="C818">
        <f>'Insert Daily Performance'!AEQ$70</f>
        <v>0</v>
      </c>
      <c r="D818">
        <f>'Insert Daily Performance'!AEQ$71</f>
        <v>0</v>
      </c>
      <c r="E818">
        <f>'Insert Daily Performance'!AEQ$72</f>
        <v>0</v>
      </c>
      <c r="F818">
        <f t="shared" si="12"/>
        <v>1</v>
      </c>
    </row>
    <row r="819" spans="1:6" x14ac:dyDescent="0.3">
      <c r="A819">
        <f>'Insert Daily Performance'!AER$1</f>
        <v>0</v>
      </c>
      <c r="B819">
        <f>'Insert Daily Performance'!AER$69</f>
        <v>0</v>
      </c>
      <c r="C819">
        <f>'Insert Daily Performance'!AER$70</f>
        <v>0</v>
      </c>
      <c r="D819">
        <f>'Insert Daily Performance'!AER$71</f>
        <v>0</v>
      </c>
      <c r="E819">
        <f>'Insert Daily Performance'!AER$72</f>
        <v>0</v>
      </c>
      <c r="F819">
        <f t="shared" si="12"/>
        <v>1</v>
      </c>
    </row>
    <row r="820" spans="1:6" x14ac:dyDescent="0.3">
      <c r="A820">
        <f>'Insert Daily Performance'!AES$1</f>
        <v>0</v>
      </c>
      <c r="B820">
        <f>'Insert Daily Performance'!AES$69</f>
        <v>0</v>
      </c>
      <c r="C820">
        <f>'Insert Daily Performance'!AES$70</f>
        <v>0</v>
      </c>
      <c r="D820">
        <f>'Insert Daily Performance'!AES$71</f>
        <v>0</v>
      </c>
      <c r="E820">
        <f>'Insert Daily Performance'!AES$72</f>
        <v>0</v>
      </c>
      <c r="F820">
        <f t="shared" si="12"/>
        <v>1</v>
      </c>
    </row>
    <row r="821" spans="1:6" x14ac:dyDescent="0.3">
      <c r="A821">
        <f>'Insert Daily Performance'!AET$1</f>
        <v>0</v>
      </c>
      <c r="B821">
        <f>'Insert Daily Performance'!AET$69</f>
        <v>0</v>
      </c>
      <c r="C821">
        <f>'Insert Daily Performance'!AET$70</f>
        <v>0</v>
      </c>
      <c r="D821">
        <f>'Insert Daily Performance'!AET$71</f>
        <v>0</v>
      </c>
      <c r="E821">
        <f>'Insert Daily Performance'!AET$72</f>
        <v>0</v>
      </c>
      <c r="F821">
        <f t="shared" si="12"/>
        <v>1</v>
      </c>
    </row>
    <row r="822" spans="1:6" x14ac:dyDescent="0.3">
      <c r="A822">
        <f>'Insert Daily Performance'!AEU$1</f>
        <v>0</v>
      </c>
      <c r="B822">
        <f>'Insert Daily Performance'!AEU$69</f>
        <v>0</v>
      </c>
      <c r="C822">
        <f>'Insert Daily Performance'!AEU$70</f>
        <v>0</v>
      </c>
      <c r="D822">
        <f>'Insert Daily Performance'!AEU$71</f>
        <v>0</v>
      </c>
      <c r="E822">
        <f>'Insert Daily Performance'!AEU$72</f>
        <v>0</v>
      </c>
      <c r="F822">
        <f t="shared" si="12"/>
        <v>1</v>
      </c>
    </row>
    <row r="823" spans="1:6" x14ac:dyDescent="0.3">
      <c r="A823">
        <f>'Insert Daily Performance'!AEV$1</f>
        <v>0</v>
      </c>
      <c r="B823">
        <f>'Insert Daily Performance'!AEV$69</f>
        <v>0</v>
      </c>
      <c r="C823">
        <f>'Insert Daily Performance'!AEV$70</f>
        <v>0</v>
      </c>
      <c r="D823">
        <f>'Insert Daily Performance'!AEV$71</f>
        <v>0</v>
      </c>
      <c r="E823">
        <f>'Insert Daily Performance'!AEV$72</f>
        <v>0</v>
      </c>
      <c r="F823">
        <f t="shared" si="12"/>
        <v>1</v>
      </c>
    </row>
    <row r="824" spans="1:6" x14ac:dyDescent="0.3">
      <c r="A824">
        <f>'Insert Daily Performance'!AEW$1</f>
        <v>0</v>
      </c>
      <c r="B824">
        <f>'Insert Daily Performance'!AEW$69</f>
        <v>0</v>
      </c>
      <c r="C824">
        <f>'Insert Daily Performance'!AEW$70</f>
        <v>0</v>
      </c>
      <c r="D824">
        <f>'Insert Daily Performance'!AEW$71</f>
        <v>0</v>
      </c>
      <c r="E824">
        <f>'Insert Daily Performance'!AEW$72</f>
        <v>0</v>
      </c>
      <c r="F824">
        <f t="shared" si="12"/>
        <v>1</v>
      </c>
    </row>
    <row r="825" spans="1:6" x14ac:dyDescent="0.3">
      <c r="A825">
        <f>'Insert Daily Performance'!AEX$1</f>
        <v>0</v>
      </c>
      <c r="B825">
        <f>'Insert Daily Performance'!AEX$69</f>
        <v>0</v>
      </c>
      <c r="C825">
        <f>'Insert Daily Performance'!AEX$70</f>
        <v>0</v>
      </c>
      <c r="D825">
        <f>'Insert Daily Performance'!AEX$71</f>
        <v>0</v>
      </c>
      <c r="E825">
        <f>'Insert Daily Performance'!AEX$72</f>
        <v>0</v>
      </c>
      <c r="F825">
        <f t="shared" si="12"/>
        <v>1</v>
      </c>
    </row>
    <row r="826" spans="1:6" x14ac:dyDescent="0.3">
      <c r="A826">
        <f>'Insert Daily Performance'!AEY$1</f>
        <v>0</v>
      </c>
      <c r="B826">
        <f>'Insert Daily Performance'!AEY$69</f>
        <v>0</v>
      </c>
      <c r="C826">
        <f>'Insert Daily Performance'!AEY$70</f>
        <v>0</v>
      </c>
      <c r="D826">
        <f>'Insert Daily Performance'!AEY$71</f>
        <v>0</v>
      </c>
      <c r="E826">
        <f>'Insert Daily Performance'!AEY$72</f>
        <v>0</v>
      </c>
      <c r="F826">
        <f t="shared" si="12"/>
        <v>1</v>
      </c>
    </row>
    <row r="827" spans="1:6" x14ac:dyDescent="0.3">
      <c r="A827">
        <f>'Insert Daily Performance'!AEZ$1</f>
        <v>0</v>
      </c>
      <c r="B827">
        <f>'Insert Daily Performance'!AEZ$69</f>
        <v>0</v>
      </c>
      <c r="C827">
        <f>'Insert Daily Performance'!AEZ$70</f>
        <v>0</v>
      </c>
      <c r="D827">
        <f>'Insert Daily Performance'!AEZ$71</f>
        <v>0</v>
      </c>
      <c r="E827">
        <f>'Insert Daily Performance'!AEZ$72</f>
        <v>0</v>
      </c>
      <c r="F827">
        <f t="shared" si="12"/>
        <v>1</v>
      </c>
    </row>
    <row r="828" spans="1:6" x14ac:dyDescent="0.3">
      <c r="A828">
        <f>'Insert Daily Performance'!AFA$1</f>
        <v>0</v>
      </c>
      <c r="B828">
        <f>'Insert Daily Performance'!AFA$69</f>
        <v>0</v>
      </c>
      <c r="C828">
        <f>'Insert Daily Performance'!AFA$70</f>
        <v>0</v>
      </c>
      <c r="D828">
        <f>'Insert Daily Performance'!AFA$71</f>
        <v>0</v>
      </c>
      <c r="E828">
        <f>'Insert Daily Performance'!AFA$72</f>
        <v>0</v>
      </c>
      <c r="F828">
        <f t="shared" si="12"/>
        <v>1</v>
      </c>
    </row>
    <row r="829" spans="1:6" x14ac:dyDescent="0.3">
      <c r="A829">
        <f>'Insert Daily Performance'!AFB$1</f>
        <v>0</v>
      </c>
      <c r="B829">
        <f>'Insert Daily Performance'!AFB$69</f>
        <v>0</v>
      </c>
      <c r="C829">
        <f>'Insert Daily Performance'!AFB$70</f>
        <v>0</v>
      </c>
      <c r="D829">
        <f>'Insert Daily Performance'!AFB$71</f>
        <v>0</v>
      </c>
      <c r="E829">
        <f>'Insert Daily Performance'!AFB$72</f>
        <v>0</v>
      </c>
      <c r="F829">
        <f t="shared" si="12"/>
        <v>1</v>
      </c>
    </row>
    <row r="830" spans="1:6" x14ac:dyDescent="0.3">
      <c r="A830">
        <f>'Insert Daily Performance'!AFC$1</f>
        <v>0</v>
      </c>
      <c r="B830">
        <f>'Insert Daily Performance'!AFC$69</f>
        <v>0</v>
      </c>
      <c r="C830">
        <f>'Insert Daily Performance'!AFC$70</f>
        <v>0</v>
      </c>
      <c r="D830">
        <f>'Insert Daily Performance'!AFC$71</f>
        <v>0</v>
      </c>
      <c r="E830">
        <f>'Insert Daily Performance'!AFC$72</f>
        <v>0</v>
      </c>
      <c r="F830">
        <f t="shared" si="12"/>
        <v>1</v>
      </c>
    </row>
    <row r="831" spans="1:6" x14ac:dyDescent="0.3">
      <c r="A831">
        <f>'Insert Daily Performance'!AFD$1</f>
        <v>0</v>
      </c>
      <c r="B831">
        <f>'Insert Daily Performance'!AFD$69</f>
        <v>0</v>
      </c>
      <c r="C831">
        <f>'Insert Daily Performance'!AFD$70</f>
        <v>0</v>
      </c>
      <c r="D831">
        <f>'Insert Daily Performance'!AFD$71</f>
        <v>0</v>
      </c>
      <c r="E831">
        <f>'Insert Daily Performance'!AFD$72</f>
        <v>0</v>
      </c>
      <c r="F831">
        <f t="shared" si="12"/>
        <v>1</v>
      </c>
    </row>
    <row r="832" spans="1:6" x14ac:dyDescent="0.3">
      <c r="A832">
        <f>'Insert Daily Performance'!AFE$1</f>
        <v>0</v>
      </c>
      <c r="B832">
        <f>'Insert Daily Performance'!AFE$69</f>
        <v>0</v>
      </c>
      <c r="C832">
        <f>'Insert Daily Performance'!AFE$70</f>
        <v>0</v>
      </c>
      <c r="D832">
        <f>'Insert Daily Performance'!AFE$71</f>
        <v>0</v>
      </c>
      <c r="E832">
        <f>'Insert Daily Performance'!AFE$72</f>
        <v>0</v>
      </c>
      <c r="F832">
        <f t="shared" si="12"/>
        <v>1</v>
      </c>
    </row>
    <row r="833" spans="1:6" x14ac:dyDescent="0.3">
      <c r="A833">
        <f>'Insert Daily Performance'!AFF$1</f>
        <v>0</v>
      </c>
      <c r="B833">
        <f>'Insert Daily Performance'!AFF$69</f>
        <v>0</v>
      </c>
      <c r="C833">
        <f>'Insert Daily Performance'!AFF$70</f>
        <v>0</v>
      </c>
      <c r="D833">
        <f>'Insert Daily Performance'!AFF$71</f>
        <v>0</v>
      </c>
      <c r="E833">
        <f>'Insert Daily Performance'!AFF$72</f>
        <v>0</v>
      </c>
      <c r="F833">
        <f t="shared" si="12"/>
        <v>1</v>
      </c>
    </row>
    <row r="834" spans="1:6" x14ac:dyDescent="0.3">
      <c r="A834">
        <f>'Insert Daily Performance'!AFG$1</f>
        <v>0</v>
      </c>
      <c r="B834">
        <f>'Insert Daily Performance'!AFG$69</f>
        <v>0</v>
      </c>
      <c r="C834">
        <f>'Insert Daily Performance'!AFG$70</f>
        <v>0</v>
      </c>
      <c r="D834">
        <f>'Insert Daily Performance'!AFG$71</f>
        <v>0</v>
      </c>
      <c r="E834">
        <f>'Insert Daily Performance'!AFG$72</f>
        <v>0</v>
      </c>
      <c r="F834">
        <f t="shared" si="12"/>
        <v>1</v>
      </c>
    </row>
    <row r="835" spans="1:6" x14ac:dyDescent="0.3">
      <c r="A835">
        <f>'Insert Daily Performance'!AFH$1</f>
        <v>0</v>
      </c>
      <c r="B835">
        <f>'Insert Daily Performance'!AFH$69</f>
        <v>0</v>
      </c>
      <c r="C835">
        <f>'Insert Daily Performance'!AFH$70</f>
        <v>0</v>
      </c>
      <c r="D835">
        <f>'Insert Daily Performance'!AFH$71</f>
        <v>0</v>
      </c>
      <c r="E835">
        <f>'Insert Daily Performance'!AFH$72</f>
        <v>0</v>
      </c>
      <c r="F835">
        <f t="shared" si="12"/>
        <v>1</v>
      </c>
    </row>
    <row r="836" spans="1:6" x14ac:dyDescent="0.3">
      <c r="A836">
        <f>'Insert Daily Performance'!AFI$1</f>
        <v>0</v>
      </c>
      <c r="B836">
        <f>'Insert Daily Performance'!AFI$69</f>
        <v>0</v>
      </c>
      <c r="C836">
        <f>'Insert Daily Performance'!AFI$70</f>
        <v>0</v>
      </c>
      <c r="D836">
        <f>'Insert Daily Performance'!AFI$71</f>
        <v>0</v>
      </c>
      <c r="E836">
        <f>'Insert Daily Performance'!AFI$72</f>
        <v>0</v>
      </c>
      <c r="F836">
        <f t="shared" ref="F836:F899" si="13">IF(E836=E835,1,0)</f>
        <v>1</v>
      </c>
    </row>
    <row r="837" spans="1:6" x14ac:dyDescent="0.3">
      <c r="A837">
        <f>'Insert Daily Performance'!AFJ$1</f>
        <v>0</v>
      </c>
      <c r="B837">
        <f>'Insert Daily Performance'!AFJ$69</f>
        <v>0</v>
      </c>
      <c r="C837">
        <f>'Insert Daily Performance'!AFJ$70</f>
        <v>0</v>
      </c>
      <c r="D837">
        <f>'Insert Daily Performance'!AFJ$71</f>
        <v>0</v>
      </c>
      <c r="E837">
        <f>'Insert Daily Performance'!AFJ$72</f>
        <v>0</v>
      </c>
      <c r="F837">
        <f t="shared" si="13"/>
        <v>1</v>
      </c>
    </row>
    <row r="838" spans="1:6" x14ac:dyDescent="0.3">
      <c r="A838">
        <f>'Insert Daily Performance'!AFK$1</f>
        <v>0</v>
      </c>
      <c r="B838">
        <f>'Insert Daily Performance'!AFK$69</f>
        <v>0</v>
      </c>
      <c r="C838">
        <f>'Insert Daily Performance'!AFK$70</f>
        <v>0</v>
      </c>
      <c r="D838">
        <f>'Insert Daily Performance'!AFK$71</f>
        <v>0</v>
      </c>
      <c r="E838">
        <f>'Insert Daily Performance'!AFK$72</f>
        <v>0</v>
      </c>
      <c r="F838">
        <f t="shared" si="13"/>
        <v>1</v>
      </c>
    </row>
    <row r="839" spans="1:6" x14ac:dyDescent="0.3">
      <c r="A839">
        <f>'Insert Daily Performance'!AFL$1</f>
        <v>0</v>
      </c>
      <c r="B839">
        <f>'Insert Daily Performance'!AFL$69</f>
        <v>0</v>
      </c>
      <c r="C839">
        <f>'Insert Daily Performance'!AFL$70</f>
        <v>0</v>
      </c>
      <c r="D839">
        <f>'Insert Daily Performance'!AFL$71</f>
        <v>0</v>
      </c>
      <c r="E839">
        <f>'Insert Daily Performance'!AFL$72</f>
        <v>0</v>
      </c>
      <c r="F839">
        <f t="shared" si="13"/>
        <v>1</v>
      </c>
    </row>
    <row r="840" spans="1:6" x14ac:dyDescent="0.3">
      <c r="A840">
        <f>'Insert Daily Performance'!AFM$1</f>
        <v>0</v>
      </c>
      <c r="B840">
        <f>'Insert Daily Performance'!AFM$69</f>
        <v>0</v>
      </c>
      <c r="C840">
        <f>'Insert Daily Performance'!AFM$70</f>
        <v>0</v>
      </c>
      <c r="D840">
        <f>'Insert Daily Performance'!AFM$71</f>
        <v>0</v>
      </c>
      <c r="E840">
        <f>'Insert Daily Performance'!AFM$72</f>
        <v>0</v>
      </c>
      <c r="F840">
        <f t="shared" si="13"/>
        <v>1</v>
      </c>
    </row>
    <row r="841" spans="1:6" x14ac:dyDescent="0.3">
      <c r="A841">
        <f>'Insert Daily Performance'!AFN$1</f>
        <v>0</v>
      </c>
      <c r="B841">
        <f>'Insert Daily Performance'!AFN$69</f>
        <v>0</v>
      </c>
      <c r="C841">
        <f>'Insert Daily Performance'!AFN$70</f>
        <v>0</v>
      </c>
      <c r="D841">
        <f>'Insert Daily Performance'!AFN$71</f>
        <v>0</v>
      </c>
      <c r="E841">
        <f>'Insert Daily Performance'!AFN$72</f>
        <v>0</v>
      </c>
      <c r="F841">
        <f t="shared" si="13"/>
        <v>1</v>
      </c>
    </row>
    <row r="842" spans="1:6" x14ac:dyDescent="0.3">
      <c r="A842">
        <f>'Insert Daily Performance'!AFO$1</f>
        <v>0</v>
      </c>
      <c r="B842">
        <f>'Insert Daily Performance'!AFO$69</f>
        <v>0</v>
      </c>
      <c r="C842">
        <f>'Insert Daily Performance'!AFO$70</f>
        <v>0</v>
      </c>
      <c r="D842">
        <f>'Insert Daily Performance'!AFO$71</f>
        <v>0</v>
      </c>
      <c r="E842">
        <f>'Insert Daily Performance'!AFO$72</f>
        <v>0</v>
      </c>
      <c r="F842">
        <f t="shared" si="13"/>
        <v>1</v>
      </c>
    </row>
    <row r="843" spans="1:6" x14ac:dyDescent="0.3">
      <c r="A843">
        <f>'Insert Daily Performance'!AFP$1</f>
        <v>0</v>
      </c>
      <c r="B843">
        <f>'Insert Daily Performance'!AFP$69</f>
        <v>0</v>
      </c>
      <c r="C843">
        <f>'Insert Daily Performance'!AFP$70</f>
        <v>0</v>
      </c>
      <c r="D843">
        <f>'Insert Daily Performance'!AFP$71</f>
        <v>0</v>
      </c>
      <c r="E843">
        <f>'Insert Daily Performance'!AFP$72</f>
        <v>0</v>
      </c>
      <c r="F843">
        <f t="shared" si="13"/>
        <v>1</v>
      </c>
    </row>
    <row r="844" spans="1:6" x14ac:dyDescent="0.3">
      <c r="A844">
        <f>'Insert Daily Performance'!AFQ$1</f>
        <v>0</v>
      </c>
      <c r="B844">
        <f>'Insert Daily Performance'!AFQ$69</f>
        <v>0</v>
      </c>
      <c r="C844">
        <f>'Insert Daily Performance'!AFQ$70</f>
        <v>0</v>
      </c>
      <c r="D844">
        <f>'Insert Daily Performance'!AFQ$71</f>
        <v>0</v>
      </c>
      <c r="E844">
        <f>'Insert Daily Performance'!AFQ$72</f>
        <v>0</v>
      </c>
      <c r="F844">
        <f t="shared" si="13"/>
        <v>1</v>
      </c>
    </row>
    <row r="845" spans="1:6" x14ac:dyDescent="0.3">
      <c r="A845">
        <f>'Insert Daily Performance'!AFR$1</f>
        <v>0</v>
      </c>
      <c r="B845">
        <f>'Insert Daily Performance'!AFR$69</f>
        <v>0</v>
      </c>
      <c r="C845">
        <f>'Insert Daily Performance'!AFR$70</f>
        <v>0</v>
      </c>
      <c r="D845">
        <f>'Insert Daily Performance'!AFR$71</f>
        <v>0</v>
      </c>
      <c r="E845">
        <f>'Insert Daily Performance'!AFR$72</f>
        <v>0</v>
      </c>
      <c r="F845">
        <f t="shared" si="13"/>
        <v>1</v>
      </c>
    </row>
    <row r="846" spans="1:6" x14ac:dyDescent="0.3">
      <c r="A846">
        <f>'Insert Daily Performance'!AFS$1</f>
        <v>0</v>
      </c>
      <c r="B846">
        <f>'Insert Daily Performance'!AFS$69</f>
        <v>0</v>
      </c>
      <c r="C846">
        <f>'Insert Daily Performance'!AFS$70</f>
        <v>0</v>
      </c>
      <c r="D846">
        <f>'Insert Daily Performance'!AFS$71</f>
        <v>0</v>
      </c>
      <c r="E846">
        <f>'Insert Daily Performance'!AFS$72</f>
        <v>0</v>
      </c>
      <c r="F846">
        <f t="shared" si="13"/>
        <v>1</v>
      </c>
    </row>
    <row r="847" spans="1:6" x14ac:dyDescent="0.3">
      <c r="A847">
        <f>'Insert Daily Performance'!AFT$1</f>
        <v>0</v>
      </c>
      <c r="B847">
        <f>'Insert Daily Performance'!AFT$69</f>
        <v>0</v>
      </c>
      <c r="C847">
        <f>'Insert Daily Performance'!AFT$70</f>
        <v>0</v>
      </c>
      <c r="D847">
        <f>'Insert Daily Performance'!AFT$71</f>
        <v>0</v>
      </c>
      <c r="E847">
        <f>'Insert Daily Performance'!AFT$72</f>
        <v>0</v>
      </c>
      <c r="F847">
        <f t="shared" si="13"/>
        <v>1</v>
      </c>
    </row>
    <row r="848" spans="1:6" x14ac:dyDescent="0.3">
      <c r="A848">
        <f>'Insert Daily Performance'!AFU$1</f>
        <v>0</v>
      </c>
      <c r="B848">
        <f>'Insert Daily Performance'!AFU$69</f>
        <v>0</v>
      </c>
      <c r="C848">
        <f>'Insert Daily Performance'!AFU$70</f>
        <v>0</v>
      </c>
      <c r="D848">
        <f>'Insert Daily Performance'!AFU$71</f>
        <v>0</v>
      </c>
      <c r="E848">
        <f>'Insert Daily Performance'!AFU$72</f>
        <v>0</v>
      </c>
      <c r="F848">
        <f t="shared" si="13"/>
        <v>1</v>
      </c>
    </row>
    <row r="849" spans="1:6" x14ac:dyDescent="0.3">
      <c r="A849">
        <f>'Insert Daily Performance'!AFV$1</f>
        <v>0</v>
      </c>
      <c r="B849">
        <f>'Insert Daily Performance'!AFV$69</f>
        <v>0</v>
      </c>
      <c r="C849">
        <f>'Insert Daily Performance'!AFV$70</f>
        <v>0</v>
      </c>
      <c r="D849">
        <f>'Insert Daily Performance'!AFV$71</f>
        <v>0</v>
      </c>
      <c r="E849">
        <f>'Insert Daily Performance'!AFV$72</f>
        <v>0</v>
      </c>
      <c r="F849">
        <f t="shared" si="13"/>
        <v>1</v>
      </c>
    </row>
    <row r="850" spans="1:6" x14ac:dyDescent="0.3">
      <c r="A850">
        <f>'Insert Daily Performance'!AFW$1</f>
        <v>0</v>
      </c>
      <c r="B850">
        <f>'Insert Daily Performance'!AFW$69</f>
        <v>0</v>
      </c>
      <c r="C850">
        <f>'Insert Daily Performance'!AFW$70</f>
        <v>0</v>
      </c>
      <c r="D850">
        <f>'Insert Daily Performance'!AFW$71</f>
        <v>0</v>
      </c>
      <c r="E850">
        <f>'Insert Daily Performance'!AFW$72</f>
        <v>0</v>
      </c>
      <c r="F850">
        <f t="shared" si="13"/>
        <v>1</v>
      </c>
    </row>
    <row r="851" spans="1:6" x14ac:dyDescent="0.3">
      <c r="A851">
        <f>'Insert Daily Performance'!AFX$1</f>
        <v>0</v>
      </c>
      <c r="B851">
        <f>'Insert Daily Performance'!AFX$69</f>
        <v>0</v>
      </c>
      <c r="C851">
        <f>'Insert Daily Performance'!AFX$70</f>
        <v>0</v>
      </c>
      <c r="D851">
        <f>'Insert Daily Performance'!AFX$71</f>
        <v>0</v>
      </c>
      <c r="E851">
        <f>'Insert Daily Performance'!AFX$72</f>
        <v>0</v>
      </c>
      <c r="F851">
        <f t="shared" si="13"/>
        <v>1</v>
      </c>
    </row>
    <row r="852" spans="1:6" x14ac:dyDescent="0.3">
      <c r="A852">
        <f>'Insert Daily Performance'!AFY$1</f>
        <v>0</v>
      </c>
      <c r="B852">
        <f>'Insert Daily Performance'!AFY$69</f>
        <v>0</v>
      </c>
      <c r="C852">
        <f>'Insert Daily Performance'!AFY$70</f>
        <v>0</v>
      </c>
      <c r="D852">
        <f>'Insert Daily Performance'!AFY$71</f>
        <v>0</v>
      </c>
      <c r="E852">
        <f>'Insert Daily Performance'!AFY$72</f>
        <v>0</v>
      </c>
      <c r="F852">
        <f t="shared" si="13"/>
        <v>1</v>
      </c>
    </row>
    <row r="853" spans="1:6" x14ac:dyDescent="0.3">
      <c r="A853">
        <f>'Insert Daily Performance'!AFZ$1</f>
        <v>0</v>
      </c>
      <c r="B853">
        <f>'Insert Daily Performance'!AFZ$69</f>
        <v>0</v>
      </c>
      <c r="C853">
        <f>'Insert Daily Performance'!AFZ$70</f>
        <v>0</v>
      </c>
      <c r="D853">
        <f>'Insert Daily Performance'!AFZ$71</f>
        <v>0</v>
      </c>
      <c r="E853">
        <f>'Insert Daily Performance'!AFZ$72</f>
        <v>0</v>
      </c>
      <c r="F853">
        <f t="shared" si="13"/>
        <v>1</v>
      </c>
    </row>
    <row r="854" spans="1:6" x14ac:dyDescent="0.3">
      <c r="A854">
        <f>'Insert Daily Performance'!AGA$1</f>
        <v>0</v>
      </c>
      <c r="B854">
        <f>'Insert Daily Performance'!AGA$69</f>
        <v>0</v>
      </c>
      <c r="C854">
        <f>'Insert Daily Performance'!AGA$70</f>
        <v>0</v>
      </c>
      <c r="D854">
        <f>'Insert Daily Performance'!AGA$71</f>
        <v>0</v>
      </c>
      <c r="E854">
        <f>'Insert Daily Performance'!AGA$72</f>
        <v>0</v>
      </c>
      <c r="F854">
        <f t="shared" si="13"/>
        <v>1</v>
      </c>
    </row>
    <row r="855" spans="1:6" x14ac:dyDescent="0.3">
      <c r="A855">
        <f>'Insert Daily Performance'!AGB$1</f>
        <v>0</v>
      </c>
      <c r="B855">
        <f>'Insert Daily Performance'!AGB$69</f>
        <v>0</v>
      </c>
      <c r="C855">
        <f>'Insert Daily Performance'!AGB$70</f>
        <v>0</v>
      </c>
      <c r="D855">
        <f>'Insert Daily Performance'!AGB$71</f>
        <v>0</v>
      </c>
      <c r="E855">
        <f>'Insert Daily Performance'!AGB$72</f>
        <v>0</v>
      </c>
      <c r="F855">
        <f t="shared" si="13"/>
        <v>1</v>
      </c>
    </row>
    <row r="856" spans="1:6" x14ac:dyDescent="0.3">
      <c r="A856">
        <f>'Insert Daily Performance'!AGC$1</f>
        <v>0</v>
      </c>
      <c r="B856">
        <f>'Insert Daily Performance'!AGC$69</f>
        <v>0</v>
      </c>
      <c r="C856">
        <f>'Insert Daily Performance'!AGC$70</f>
        <v>0</v>
      </c>
      <c r="D856">
        <f>'Insert Daily Performance'!AGC$71</f>
        <v>0</v>
      </c>
      <c r="E856">
        <f>'Insert Daily Performance'!AGC$72</f>
        <v>0</v>
      </c>
      <c r="F856">
        <f t="shared" si="13"/>
        <v>1</v>
      </c>
    </row>
    <row r="857" spans="1:6" x14ac:dyDescent="0.3">
      <c r="A857">
        <f>'Insert Daily Performance'!AGD$1</f>
        <v>0</v>
      </c>
      <c r="B857">
        <f>'Insert Daily Performance'!AGD$69</f>
        <v>0</v>
      </c>
      <c r="C857">
        <f>'Insert Daily Performance'!AGD$70</f>
        <v>0</v>
      </c>
      <c r="D857">
        <f>'Insert Daily Performance'!AGD$71</f>
        <v>0</v>
      </c>
      <c r="E857">
        <f>'Insert Daily Performance'!AGD$72</f>
        <v>0</v>
      </c>
      <c r="F857">
        <f t="shared" si="13"/>
        <v>1</v>
      </c>
    </row>
    <row r="858" spans="1:6" x14ac:dyDescent="0.3">
      <c r="A858">
        <f>'Insert Daily Performance'!AGE$1</f>
        <v>0</v>
      </c>
      <c r="B858">
        <f>'Insert Daily Performance'!AGE$69</f>
        <v>0</v>
      </c>
      <c r="C858">
        <f>'Insert Daily Performance'!AGE$70</f>
        <v>0</v>
      </c>
      <c r="D858">
        <f>'Insert Daily Performance'!AGE$71</f>
        <v>0</v>
      </c>
      <c r="E858">
        <f>'Insert Daily Performance'!AGE$72</f>
        <v>0</v>
      </c>
      <c r="F858">
        <f t="shared" si="13"/>
        <v>1</v>
      </c>
    </row>
    <row r="859" spans="1:6" x14ac:dyDescent="0.3">
      <c r="A859">
        <f>'Insert Daily Performance'!AGF$1</f>
        <v>0</v>
      </c>
      <c r="B859">
        <f>'Insert Daily Performance'!AGF$69</f>
        <v>0</v>
      </c>
      <c r="C859">
        <f>'Insert Daily Performance'!AGF$70</f>
        <v>0</v>
      </c>
      <c r="D859">
        <f>'Insert Daily Performance'!AGF$71</f>
        <v>0</v>
      </c>
      <c r="E859">
        <f>'Insert Daily Performance'!AGF$72</f>
        <v>0</v>
      </c>
      <c r="F859">
        <f t="shared" si="13"/>
        <v>1</v>
      </c>
    </row>
    <row r="860" spans="1:6" x14ac:dyDescent="0.3">
      <c r="A860">
        <f>'Insert Daily Performance'!AGG$1</f>
        <v>0</v>
      </c>
      <c r="B860">
        <f>'Insert Daily Performance'!AGG$69</f>
        <v>0</v>
      </c>
      <c r="C860">
        <f>'Insert Daily Performance'!AGG$70</f>
        <v>0</v>
      </c>
      <c r="D860">
        <f>'Insert Daily Performance'!AGG$71</f>
        <v>0</v>
      </c>
      <c r="E860">
        <f>'Insert Daily Performance'!AGG$72</f>
        <v>0</v>
      </c>
      <c r="F860">
        <f t="shared" si="13"/>
        <v>1</v>
      </c>
    </row>
    <row r="861" spans="1:6" x14ac:dyDescent="0.3">
      <c r="A861">
        <f>'Insert Daily Performance'!AGH$1</f>
        <v>0</v>
      </c>
      <c r="B861">
        <f>'Insert Daily Performance'!AGH$69</f>
        <v>0</v>
      </c>
      <c r="C861">
        <f>'Insert Daily Performance'!AGH$70</f>
        <v>0</v>
      </c>
      <c r="D861">
        <f>'Insert Daily Performance'!AGH$71</f>
        <v>0</v>
      </c>
      <c r="E861">
        <f>'Insert Daily Performance'!AGH$72</f>
        <v>0</v>
      </c>
      <c r="F861">
        <f t="shared" si="13"/>
        <v>1</v>
      </c>
    </row>
    <row r="862" spans="1:6" x14ac:dyDescent="0.3">
      <c r="A862">
        <f>'Insert Daily Performance'!AGI$1</f>
        <v>0</v>
      </c>
      <c r="B862">
        <f>'Insert Daily Performance'!AGI$69</f>
        <v>0</v>
      </c>
      <c r="C862">
        <f>'Insert Daily Performance'!AGI$70</f>
        <v>0</v>
      </c>
      <c r="D862">
        <f>'Insert Daily Performance'!AGI$71</f>
        <v>0</v>
      </c>
      <c r="E862">
        <f>'Insert Daily Performance'!AGI$72</f>
        <v>0</v>
      </c>
      <c r="F862">
        <f t="shared" si="13"/>
        <v>1</v>
      </c>
    </row>
    <row r="863" spans="1:6" x14ac:dyDescent="0.3">
      <c r="A863">
        <f>'Insert Daily Performance'!AGJ$1</f>
        <v>0</v>
      </c>
      <c r="B863">
        <f>'Insert Daily Performance'!AGJ$69</f>
        <v>0</v>
      </c>
      <c r="C863">
        <f>'Insert Daily Performance'!AGJ$70</f>
        <v>0</v>
      </c>
      <c r="D863">
        <f>'Insert Daily Performance'!AGJ$71</f>
        <v>0</v>
      </c>
      <c r="E863">
        <f>'Insert Daily Performance'!AGJ$72</f>
        <v>0</v>
      </c>
      <c r="F863">
        <f t="shared" si="13"/>
        <v>1</v>
      </c>
    </row>
    <row r="864" spans="1:6" x14ac:dyDescent="0.3">
      <c r="A864">
        <f>'Insert Daily Performance'!AGK$1</f>
        <v>0</v>
      </c>
      <c r="B864">
        <f>'Insert Daily Performance'!AGK$69</f>
        <v>0</v>
      </c>
      <c r="C864">
        <f>'Insert Daily Performance'!AGK$70</f>
        <v>0</v>
      </c>
      <c r="D864">
        <f>'Insert Daily Performance'!AGK$71</f>
        <v>0</v>
      </c>
      <c r="E864">
        <f>'Insert Daily Performance'!AGK$72</f>
        <v>0</v>
      </c>
      <c r="F864">
        <f t="shared" si="13"/>
        <v>1</v>
      </c>
    </row>
    <row r="865" spans="1:6" x14ac:dyDescent="0.3">
      <c r="A865">
        <f>'Insert Daily Performance'!AGL$1</f>
        <v>0</v>
      </c>
      <c r="B865">
        <f>'Insert Daily Performance'!AGL$69</f>
        <v>0</v>
      </c>
      <c r="C865">
        <f>'Insert Daily Performance'!AGL$70</f>
        <v>0</v>
      </c>
      <c r="D865">
        <f>'Insert Daily Performance'!AGL$71</f>
        <v>0</v>
      </c>
      <c r="E865">
        <f>'Insert Daily Performance'!AGL$72</f>
        <v>0</v>
      </c>
      <c r="F865">
        <f t="shared" si="13"/>
        <v>1</v>
      </c>
    </row>
    <row r="866" spans="1:6" x14ac:dyDescent="0.3">
      <c r="A866">
        <f>'Insert Daily Performance'!AGM$1</f>
        <v>0</v>
      </c>
      <c r="B866">
        <f>'Insert Daily Performance'!AGM$69</f>
        <v>0</v>
      </c>
      <c r="C866">
        <f>'Insert Daily Performance'!AGM$70</f>
        <v>0</v>
      </c>
      <c r="D866">
        <f>'Insert Daily Performance'!AGM$71</f>
        <v>0</v>
      </c>
      <c r="E866">
        <f>'Insert Daily Performance'!AGM$72</f>
        <v>0</v>
      </c>
      <c r="F866">
        <f t="shared" si="13"/>
        <v>1</v>
      </c>
    </row>
    <row r="867" spans="1:6" x14ac:dyDescent="0.3">
      <c r="A867">
        <f>'Insert Daily Performance'!AGN$1</f>
        <v>0</v>
      </c>
      <c r="B867">
        <f>'Insert Daily Performance'!AGN$69</f>
        <v>0</v>
      </c>
      <c r="C867">
        <f>'Insert Daily Performance'!AGN$70</f>
        <v>0</v>
      </c>
      <c r="D867">
        <f>'Insert Daily Performance'!AGN$71</f>
        <v>0</v>
      </c>
      <c r="E867">
        <f>'Insert Daily Performance'!AGN$72</f>
        <v>0</v>
      </c>
      <c r="F867">
        <f t="shared" si="13"/>
        <v>1</v>
      </c>
    </row>
    <row r="868" spans="1:6" x14ac:dyDescent="0.3">
      <c r="A868">
        <f>'Insert Daily Performance'!AGO$1</f>
        <v>0</v>
      </c>
      <c r="B868">
        <f>'Insert Daily Performance'!AGO$69</f>
        <v>0</v>
      </c>
      <c r="C868">
        <f>'Insert Daily Performance'!AGO$70</f>
        <v>0</v>
      </c>
      <c r="D868">
        <f>'Insert Daily Performance'!AGO$71</f>
        <v>0</v>
      </c>
      <c r="E868">
        <f>'Insert Daily Performance'!AGO$72</f>
        <v>0</v>
      </c>
      <c r="F868">
        <f t="shared" si="13"/>
        <v>1</v>
      </c>
    </row>
    <row r="869" spans="1:6" x14ac:dyDescent="0.3">
      <c r="A869">
        <f>'Insert Daily Performance'!AGP$1</f>
        <v>0</v>
      </c>
      <c r="B869">
        <f>'Insert Daily Performance'!AGP$69</f>
        <v>0</v>
      </c>
      <c r="C869">
        <f>'Insert Daily Performance'!AGP$70</f>
        <v>0</v>
      </c>
      <c r="D869">
        <f>'Insert Daily Performance'!AGP$71</f>
        <v>0</v>
      </c>
      <c r="E869">
        <f>'Insert Daily Performance'!AGP$72</f>
        <v>0</v>
      </c>
      <c r="F869">
        <f t="shared" si="13"/>
        <v>1</v>
      </c>
    </row>
    <row r="870" spans="1:6" x14ac:dyDescent="0.3">
      <c r="A870">
        <f>'Insert Daily Performance'!AGQ$1</f>
        <v>0</v>
      </c>
      <c r="B870">
        <f>'Insert Daily Performance'!AGQ$69</f>
        <v>0</v>
      </c>
      <c r="C870">
        <f>'Insert Daily Performance'!AGQ$70</f>
        <v>0</v>
      </c>
      <c r="D870">
        <f>'Insert Daily Performance'!AGQ$71</f>
        <v>0</v>
      </c>
      <c r="E870">
        <f>'Insert Daily Performance'!AGQ$72</f>
        <v>0</v>
      </c>
      <c r="F870">
        <f t="shared" si="13"/>
        <v>1</v>
      </c>
    </row>
    <row r="871" spans="1:6" x14ac:dyDescent="0.3">
      <c r="A871">
        <f>'Insert Daily Performance'!AGR$1</f>
        <v>0</v>
      </c>
      <c r="B871">
        <f>'Insert Daily Performance'!AGR$69</f>
        <v>0</v>
      </c>
      <c r="C871">
        <f>'Insert Daily Performance'!AGR$70</f>
        <v>0</v>
      </c>
      <c r="D871">
        <f>'Insert Daily Performance'!AGR$71</f>
        <v>0</v>
      </c>
      <c r="E871">
        <f>'Insert Daily Performance'!AGR$72</f>
        <v>0</v>
      </c>
      <c r="F871">
        <f t="shared" si="13"/>
        <v>1</v>
      </c>
    </row>
    <row r="872" spans="1:6" x14ac:dyDescent="0.3">
      <c r="A872">
        <f>'Insert Daily Performance'!AGS$1</f>
        <v>0</v>
      </c>
      <c r="B872">
        <f>'Insert Daily Performance'!AGS$69</f>
        <v>0</v>
      </c>
      <c r="C872">
        <f>'Insert Daily Performance'!AGS$70</f>
        <v>0</v>
      </c>
      <c r="D872">
        <f>'Insert Daily Performance'!AGS$71</f>
        <v>0</v>
      </c>
      <c r="E872">
        <f>'Insert Daily Performance'!AGS$72</f>
        <v>0</v>
      </c>
      <c r="F872">
        <f t="shared" si="13"/>
        <v>1</v>
      </c>
    </row>
    <row r="873" spans="1:6" x14ac:dyDescent="0.3">
      <c r="A873">
        <f>'Insert Daily Performance'!AGT$1</f>
        <v>0</v>
      </c>
      <c r="B873">
        <f>'Insert Daily Performance'!AGT$69</f>
        <v>0</v>
      </c>
      <c r="C873">
        <f>'Insert Daily Performance'!AGT$70</f>
        <v>0</v>
      </c>
      <c r="D873">
        <f>'Insert Daily Performance'!AGT$71</f>
        <v>0</v>
      </c>
      <c r="E873">
        <f>'Insert Daily Performance'!AGT$72</f>
        <v>0</v>
      </c>
      <c r="F873">
        <f t="shared" si="13"/>
        <v>1</v>
      </c>
    </row>
    <row r="874" spans="1:6" x14ac:dyDescent="0.3">
      <c r="A874">
        <f>'Insert Daily Performance'!AGU$1</f>
        <v>0</v>
      </c>
      <c r="B874">
        <f>'Insert Daily Performance'!AGU$69</f>
        <v>0</v>
      </c>
      <c r="C874">
        <f>'Insert Daily Performance'!AGU$70</f>
        <v>0</v>
      </c>
      <c r="D874">
        <f>'Insert Daily Performance'!AGU$71</f>
        <v>0</v>
      </c>
      <c r="E874">
        <f>'Insert Daily Performance'!AGU$72</f>
        <v>0</v>
      </c>
      <c r="F874">
        <f t="shared" si="13"/>
        <v>1</v>
      </c>
    </row>
    <row r="875" spans="1:6" x14ac:dyDescent="0.3">
      <c r="A875">
        <f>'Insert Daily Performance'!AGV$1</f>
        <v>0</v>
      </c>
      <c r="B875">
        <f>'Insert Daily Performance'!AGV$69</f>
        <v>0</v>
      </c>
      <c r="C875">
        <f>'Insert Daily Performance'!AGV$70</f>
        <v>0</v>
      </c>
      <c r="D875">
        <f>'Insert Daily Performance'!AGV$71</f>
        <v>0</v>
      </c>
      <c r="E875">
        <f>'Insert Daily Performance'!AGV$72</f>
        <v>0</v>
      </c>
      <c r="F875">
        <f t="shared" si="13"/>
        <v>1</v>
      </c>
    </row>
    <row r="876" spans="1:6" x14ac:dyDescent="0.3">
      <c r="A876">
        <f>'Insert Daily Performance'!AGW$1</f>
        <v>0</v>
      </c>
      <c r="B876">
        <f>'Insert Daily Performance'!AGW$69</f>
        <v>0</v>
      </c>
      <c r="C876">
        <f>'Insert Daily Performance'!AGW$70</f>
        <v>0</v>
      </c>
      <c r="D876">
        <f>'Insert Daily Performance'!AGW$71</f>
        <v>0</v>
      </c>
      <c r="E876">
        <f>'Insert Daily Performance'!AGW$72</f>
        <v>0</v>
      </c>
      <c r="F876">
        <f t="shared" si="13"/>
        <v>1</v>
      </c>
    </row>
    <row r="877" spans="1:6" x14ac:dyDescent="0.3">
      <c r="A877">
        <f>'Insert Daily Performance'!AGX$1</f>
        <v>0</v>
      </c>
      <c r="B877">
        <f>'Insert Daily Performance'!AGX$69</f>
        <v>0</v>
      </c>
      <c r="C877">
        <f>'Insert Daily Performance'!AGX$70</f>
        <v>0</v>
      </c>
      <c r="D877">
        <f>'Insert Daily Performance'!AGX$71</f>
        <v>0</v>
      </c>
      <c r="E877">
        <f>'Insert Daily Performance'!AGX$72</f>
        <v>0</v>
      </c>
      <c r="F877">
        <f t="shared" si="13"/>
        <v>1</v>
      </c>
    </row>
    <row r="878" spans="1:6" x14ac:dyDescent="0.3">
      <c r="A878">
        <f>'Insert Daily Performance'!AGY$1</f>
        <v>0</v>
      </c>
      <c r="B878">
        <f>'Insert Daily Performance'!AGY$69</f>
        <v>0</v>
      </c>
      <c r="C878">
        <f>'Insert Daily Performance'!AGY$70</f>
        <v>0</v>
      </c>
      <c r="D878">
        <f>'Insert Daily Performance'!AGY$71</f>
        <v>0</v>
      </c>
      <c r="E878">
        <f>'Insert Daily Performance'!AGY$72</f>
        <v>0</v>
      </c>
      <c r="F878">
        <f t="shared" si="13"/>
        <v>1</v>
      </c>
    </row>
    <row r="879" spans="1:6" x14ac:dyDescent="0.3">
      <c r="A879">
        <f>'Insert Daily Performance'!AGZ$1</f>
        <v>0</v>
      </c>
      <c r="B879">
        <f>'Insert Daily Performance'!AGZ$69</f>
        <v>0</v>
      </c>
      <c r="C879">
        <f>'Insert Daily Performance'!AGZ$70</f>
        <v>0</v>
      </c>
      <c r="D879">
        <f>'Insert Daily Performance'!AGZ$71</f>
        <v>0</v>
      </c>
      <c r="E879">
        <f>'Insert Daily Performance'!AGZ$72</f>
        <v>0</v>
      </c>
      <c r="F879">
        <f t="shared" si="13"/>
        <v>1</v>
      </c>
    </row>
    <row r="880" spans="1:6" x14ac:dyDescent="0.3">
      <c r="A880">
        <f>'Insert Daily Performance'!AHA$1</f>
        <v>0</v>
      </c>
      <c r="B880">
        <f>'Insert Daily Performance'!AHA$69</f>
        <v>0</v>
      </c>
      <c r="C880">
        <f>'Insert Daily Performance'!AHA$70</f>
        <v>0</v>
      </c>
      <c r="D880">
        <f>'Insert Daily Performance'!AHA$71</f>
        <v>0</v>
      </c>
      <c r="E880">
        <f>'Insert Daily Performance'!AHA$72</f>
        <v>0</v>
      </c>
      <c r="F880">
        <f t="shared" si="13"/>
        <v>1</v>
      </c>
    </row>
    <row r="881" spans="1:6" x14ac:dyDescent="0.3">
      <c r="A881">
        <f>'Insert Daily Performance'!AHB$1</f>
        <v>0</v>
      </c>
      <c r="B881">
        <f>'Insert Daily Performance'!AHB$69</f>
        <v>0</v>
      </c>
      <c r="C881">
        <f>'Insert Daily Performance'!AHB$70</f>
        <v>0</v>
      </c>
      <c r="D881">
        <f>'Insert Daily Performance'!AHB$71</f>
        <v>0</v>
      </c>
      <c r="E881">
        <f>'Insert Daily Performance'!AHB$72</f>
        <v>0</v>
      </c>
      <c r="F881">
        <f t="shared" si="13"/>
        <v>1</v>
      </c>
    </row>
    <row r="882" spans="1:6" x14ac:dyDescent="0.3">
      <c r="A882">
        <f>'Insert Daily Performance'!AHC$1</f>
        <v>0</v>
      </c>
      <c r="B882">
        <f>'Insert Daily Performance'!AHC$69</f>
        <v>0</v>
      </c>
      <c r="C882">
        <f>'Insert Daily Performance'!AHC$70</f>
        <v>0</v>
      </c>
      <c r="D882">
        <f>'Insert Daily Performance'!AHC$71</f>
        <v>0</v>
      </c>
      <c r="E882">
        <f>'Insert Daily Performance'!AHC$72</f>
        <v>0</v>
      </c>
      <c r="F882">
        <f t="shared" si="13"/>
        <v>1</v>
      </c>
    </row>
    <row r="883" spans="1:6" x14ac:dyDescent="0.3">
      <c r="A883">
        <f>'Insert Daily Performance'!AHD$1</f>
        <v>0</v>
      </c>
      <c r="B883">
        <f>'Insert Daily Performance'!AHD$69</f>
        <v>0</v>
      </c>
      <c r="C883">
        <f>'Insert Daily Performance'!AHD$70</f>
        <v>0</v>
      </c>
      <c r="D883">
        <f>'Insert Daily Performance'!AHD$71</f>
        <v>0</v>
      </c>
      <c r="E883">
        <f>'Insert Daily Performance'!AHD$72</f>
        <v>0</v>
      </c>
      <c r="F883">
        <f t="shared" si="13"/>
        <v>1</v>
      </c>
    </row>
    <row r="884" spans="1:6" x14ac:dyDescent="0.3">
      <c r="A884">
        <f>'Insert Daily Performance'!AHE$1</f>
        <v>0</v>
      </c>
      <c r="B884">
        <f>'Insert Daily Performance'!AHE$69</f>
        <v>0</v>
      </c>
      <c r="C884">
        <f>'Insert Daily Performance'!AHE$70</f>
        <v>0</v>
      </c>
      <c r="D884">
        <f>'Insert Daily Performance'!AHE$71</f>
        <v>0</v>
      </c>
      <c r="E884">
        <f>'Insert Daily Performance'!AHE$72</f>
        <v>0</v>
      </c>
      <c r="F884">
        <f t="shared" si="13"/>
        <v>1</v>
      </c>
    </row>
    <row r="885" spans="1:6" x14ac:dyDescent="0.3">
      <c r="A885">
        <f>'Insert Daily Performance'!AHF$1</f>
        <v>0</v>
      </c>
      <c r="B885">
        <f>'Insert Daily Performance'!AHF$69</f>
        <v>0</v>
      </c>
      <c r="C885">
        <f>'Insert Daily Performance'!AHF$70</f>
        <v>0</v>
      </c>
      <c r="D885">
        <f>'Insert Daily Performance'!AHF$71</f>
        <v>0</v>
      </c>
      <c r="E885">
        <f>'Insert Daily Performance'!AHF$72</f>
        <v>0</v>
      </c>
      <c r="F885">
        <f t="shared" si="13"/>
        <v>1</v>
      </c>
    </row>
    <row r="886" spans="1:6" x14ac:dyDescent="0.3">
      <c r="A886">
        <f>'Insert Daily Performance'!AHG$1</f>
        <v>0</v>
      </c>
      <c r="B886">
        <f>'Insert Daily Performance'!AHG$69</f>
        <v>0</v>
      </c>
      <c r="C886">
        <f>'Insert Daily Performance'!AHG$70</f>
        <v>0</v>
      </c>
      <c r="D886">
        <f>'Insert Daily Performance'!AHG$71</f>
        <v>0</v>
      </c>
      <c r="E886">
        <f>'Insert Daily Performance'!AHG$72</f>
        <v>0</v>
      </c>
      <c r="F886">
        <f t="shared" si="13"/>
        <v>1</v>
      </c>
    </row>
    <row r="887" spans="1:6" x14ac:dyDescent="0.3">
      <c r="A887">
        <f>'Insert Daily Performance'!AHH$1</f>
        <v>0</v>
      </c>
      <c r="B887">
        <f>'Insert Daily Performance'!AHH$69</f>
        <v>0</v>
      </c>
      <c r="C887">
        <f>'Insert Daily Performance'!AHH$70</f>
        <v>0</v>
      </c>
      <c r="D887">
        <f>'Insert Daily Performance'!AHH$71</f>
        <v>0</v>
      </c>
      <c r="E887">
        <f>'Insert Daily Performance'!AHH$72</f>
        <v>0</v>
      </c>
      <c r="F887">
        <f t="shared" si="13"/>
        <v>1</v>
      </c>
    </row>
    <row r="888" spans="1:6" x14ac:dyDescent="0.3">
      <c r="A888">
        <f>'Insert Daily Performance'!AHI$1</f>
        <v>0</v>
      </c>
      <c r="B888">
        <f>'Insert Daily Performance'!AHI$69</f>
        <v>0</v>
      </c>
      <c r="C888">
        <f>'Insert Daily Performance'!AHI$70</f>
        <v>0</v>
      </c>
      <c r="D888">
        <f>'Insert Daily Performance'!AHI$71</f>
        <v>0</v>
      </c>
      <c r="E888">
        <f>'Insert Daily Performance'!AHI$72</f>
        <v>0</v>
      </c>
      <c r="F888">
        <f t="shared" si="13"/>
        <v>1</v>
      </c>
    </row>
    <row r="889" spans="1:6" x14ac:dyDescent="0.3">
      <c r="A889">
        <f>'Insert Daily Performance'!AHJ$1</f>
        <v>0</v>
      </c>
      <c r="B889">
        <f>'Insert Daily Performance'!AHJ$69</f>
        <v>0</v>
      </c>
      <c r="C889">
        <f>'Insert Daily Performance'!AHJ$70</f>
        <v>0</v>
      </c>
      <c r="D889">
        <f>'Insert Daily Performance'!AHJ$71</f>
        <v>0</v>
      </c>
      <c r="E889">
        <f>'Insert Daily Performance'!AHJ$72</f>
        <v>0</v>
      </c>
      <c r="F889">
        <f t="shared" si="13"/>
        <v>1</v>
      </c>
    </row>
    <row r="890" spans="1:6" x14ac:dyDescent="0.3">
      <c r="A890">
        <f>'Insert Daily Performance'!AHK$1</f>
        <v>0</v>
      </c>
      <c r="B890">
        <f>'Insert Daily Performance'!AHK$69</f>
        <v>0</v>
      </c>
      <c r="C890">
        <f>'Insert Daily Performance'!AHK$70</f>
        <v>0</v>
      </c>
      <c r="D890">
        <f>'Insert Daily Performance'!AHK$71</f>
        <v>0</v>
      </c>
      <c r="E890">
        <f>'Insert Daily Performance'!AHK$72</f>
        <v>0</v>
      </c>
      <c r="F890">
        <f t="shared" si="13"/>
        <v>1</v>
      </c>
    </row>
    <row r="891" spans="1:6" x14ac:dyDescent="0.3">
      <c r="A891">
        <f>'Insert Daily Performance'!AHL$1</f>
        <v>0</v>
      </c>
      <c r="B891">
        <f>'Insert Daily Performance'!AHL$69</f>
        <v>0</v>
      </c>
      <c r="C891">
        <f>'Insert Daily Performance'!AHL$70</f>
        <v>0</v>
      </c>
      <c r="D891">
        <f>'Insert Daily Performance'!AHL$71</f>
        <v>0</v>
      </c>
      <c r="E891">
        <f>'Insert Daily Performance'!AHL$72</f>
        <v>0</v>
      </c>
      <c r="F891">
        <f t="shared" si="13"/>
        <v>1</v>
      </c>
    </row>
    <row r="892" spans="1:6" x14ac:dyDescent="0.3">
      <c r="A892">
        <f>'Insert Daily Performance'!AHM$1</f>
        <v>0</v>
      </c>
      <c r="B892">
        <f>'Insert Daily Performance'!AHM$69</f>
        <v>0</v>
      </c>
      <c r="C892">
        <f>'Insert Daily Performance'!AHM$70</f>
        <v>0</v>
      </c>
      <c r="D892">
        <f>'Insert Daily Performance'!AHM$71</f>
        <v>0</v>
      </c>
      <c r="E892">
        <f>'Insert Daily Performance'!AHM$72</f>
        <v>0</v>
      </c>
      <c r="F892">
        <f t="shared" si="13"/>
        <v>1</v>
      </c>
    </row>
    <row r="893" spans="1:6" x14ac:dyDescent="0.3">
      <c r="A893">
        <f>'Insert Daily Performance'!AHN$1</f>
        <v>0</v>
      </c>
      <c r="B893">
        <f>'Insert Daily Performance'!AHN$69</f>
        <v>0</v>
      </c>
      <c r="C893">
        <f>'Insert Daily Performance'!AHN$70</f>
        <v>0</v>
      </c>
      <c r="D893">
        <f>'Insert Daily Performance'!AHN$71</f>
        <v>0</v>
      </c>
      <c r="E893">
        <f>'Insert Daily Performance'!AHN$72</f>
        <v>0</v>
      </c>
      <c r="F893">
        <f t="shared" si="13"/>
        <v>1</v>
      </c>
    </row>
    <row r="894" spans="1:6" x14ac:dyDescent="0.3">
      <c r="A894">
        <f>'Insert Daily Performance'!AHO$1</f>
        <v>0</v>
      </c>
      <c r="B894">
        <f>'Insert Daily Performance'!AHO$69</f>
        <v>0</v>
      </c>
      <c r="C894">
        <f>'Insert Daily Performance'!AHO$70</f>
        <v>0</v>
      </c>
      <c r="D894">
        <f>'Insert Daily Performance'!AHO$71</f>
        <v>0</v>
      </c>
      <c r="E894">
        <f>'Insert Daily Performance'!AHO$72</f>
        <v>0</v>
      </c>
      <c r="F894">
        <f t="shared" si="13"/>
        <v>1</v>
      </c>
    </row>
    <row r="895" spans="1:6" x14ac:dyDescent="0.3">
      <c r="A895">
        <f>'Insert Daily Performance'!AHP$1</f>
        <v>0</v>
      </c>
      <c r="B895">
        <f>'Insert Daily Performance'!AHP$69</f>
        <v>0</v>
      </c>
      <c r="C895">
        <f>'Insert Daily Performance'!AHP$70</f>
        <v>0</v>
      </c>
      <c r="D895">
        <f>'Insert Daily Performance'!AHP$71</f>
        <v>0</v>
      </c>
      <c r="E895">
        <f>'Insert Daily Performance'!AHP$72</f>
        <v>0</v>
      </c>
      <c r="F895">
        <f t="shared" si="13"/>
        <v>1</v>
      </c>
    </row>
    <row r="896" spans="1:6" x14ac:dyDescent="0.3">
      <c r="A896">
        <f>'Insert Daily Performance'!AHQ$1</f>
        <v>0</v>
      </c>
      <c r="B896">
        <f>'Insert Daily Performance'!AHQ$69</f>
        <v>0</v>
      </c>
      <c r="C896">
        <f>'Insert Daily Performance'!AHQ$70</f>
        <v>0</v>
      </c>
      <c r="D896">
        <f>'Insert Daily Performance'!AHQ$71</f>
        <v>0</v>
      </c>
      <c r="E896">
        <f>'Insert Daily Performance'!AHQ$72</f>
        <v>0</v>
      </c>
      <c r="F896">
        <f t="shared" si="13"/>
        <v>1</v>
      </c>
    </row>
    <row r="897" spans="1:6" x14ac:dyDescent="0.3">
      <c r="A897">
        <f>'Insert Daily Performance'!AHR$1</f>
        <v>0</v>
      </c>
      <c r="B897">
        <f>'Insert Daily Performance'!AHR$69</f>
        <v>0</v>
      </c>
      <c r="C897">
        <f>'Insert Daily Performance'!AHR$70</f>
        <v>0</v>
      </c>
      <c r="D897">
        <f>'Insert Daily Performance'!AHR$71</f>
        <v>0</v>
      </c>
      <c r="E897">
        <f>'Insert Daily Performance'!AHR$72</f>
        <v>0</v>
      </c>
      <c r="F897">
        <f t="shared" si="13"/>
        <v>1</v>
      </c>
    </row>
    <row r="898" spans="1:6" x14ac:dyDescent="0.3">
      <c r="A898">
        <f>'Insert Daily Performance'!AHS$1</f>
        <v>0</v>
      </c>
      <c r="B898">
        <f>'Insert Daily Performance'!AHS$69</f>
        <v>0</v>
      </c>
      <c r="C898">
        <f>'Insert Daily Performance'!AHS$70</f>
        <v>0</v>
      </c>
      <c r="D898">
        <f>'Insert Daily Performance'!AHS$71</f>
        <v>0</v>
      </c>
      <c r="E898">
        <f>'Insert Daily Performance'!AHS$72</f>
        <v>0</v>
      </c>
      <c r="F898">
        <f t="shared" si="13"/>
        <v>1</v>
      </c>
    </row>
    <row r="899" spans="1:6" x14ac:dyDescent="0.3">
      <c r="A899">
        <f>'Insert Daily Performance'!AHT$1</f>
        <v>0</v>
      </c>
      <c r="B899">
        <f>'Insert Daily Performance'!AHT$69</f>
        <v>0</v>
      </c>
      <c r="C899">
        <f>'Insert Daily Performance'!AHT$70</f>
        <v>0</v>
      </c>
      <c r="D899">
        <f>'Insert Daily Performance'!AHT$71</f>
        <v>0</v>
      </c>
      <c r="E899">
        <f>'Insert Daily Performance'!AHT$72</f>
        <v>0</v>
      </c>
      <c r="F899">
        <f t="shared" si="13"/>
        <v>1</v>
      </c>
    </row>
    <row r="900" spans="1:6" x14ac:dyDescent="0.3">
      <c r="A900">
        <f>'Insert Daily Performance'!AHU$1</f>
        <v>0</v>
      </c>
      <c r="B900">
        <f>'Insert Daily Performance'!AHU$69</f>
        <v>0</v>
      </c>
      <c r="C900">
        <f>'Insert Daily Performance'!AHU$70</f>
        <v>0</v>
      </c>
      <c r="D900">
        <f>'Insert Daily Performance'!AHU$71</f>
        <v>0</v>
      </c>
      <c r="E900">
        <f>'Insert Daily Performance'!AHU$72</f>
        <v>0</v>
      </c>
      <c r="F900">
        <f t="shared" ref="F900:F963" si="14">IF(E900=E899,1,0)</f>
        <v>1</v>
      </c>
    </row>
    <row r="901" spans="1:6" x14ac:dyDescent="0.3">
      <c r="A901">
        <f>'Insert Daily Performance'!AHV$1</f>
        <v>0</v>
      </c>
      <c r="B901">
        <f>'Insert Daily Performance'!AHV$69</f>
        <v>0</v>
      </c>
      <c r="C901">
        <f>'Insert Daily Performance'!AHV$70</f>
        <v>0</v>
      </c>
      <c r="D901">
        <f>'Insert Daily Performance'!AHV$71</f>
        <v>0</v>
      </c>
      <c r="E901">
        <f>'Insert Daily Performance'!AHV$72</f>
        <v>0</v>
      </c>
      <c r="F901">
        <f t="shared" si="14"/>
        <v>1</v>
      </c>
    </row>
    <row r="902" spans="1:6" x14ac:dyDescent="0.3">
      <c r="A902">
        <f>'Insert Daily Performance'!AHW$1</f>
        <v>0</v>
      </c>
      <c r="B902">
        <f>'Insert Daily Performance'!AHW$69</f>
        <v>0</v>
      </c>
      <c r="C902">
        <f>'Insert Daily Performance'!AHW$70</f>
        <v>0</v>
      </c>
      <c r="D902">
        <f>'Insert Daily Performance'!AHW$71</f>
        <v>0</v>
      </c>
      <c r="E902">
        <f>'Insert Daily Performance'!AHW$72</f>
        <v>0</v>
      </c>
      <c r="F902">
        <f t="shared" si="14"/>
        <v>1</v>
      </c>
    </row>
    <row r="903" spans="1:6" x14ac:dyDescent="0.3">
      <c r="A903">
        <f>'Insert Daily Performance'!AHX$1</f>
        <v>0</v>
      </c>
      <c r="B903">
        <f>'Insert Daily Performance'!AHX$69</f>
        <v>0</v>
      </c>
      <c r="C903">
        <f>'Insert Daily Performance'!AHX$70</f>
        <v>0</v>
      </c>
      <c r="D903">
        <f>'Insert Daily Performance'!AHX$71</f>
        <v>0</v>
      </c>
      <c r="E903">
        <f>'Insert Daily Performance'!AHX$72</f>
        <v>0</v>
      </c>
      <c r="F903">
        <f t="shared" si="14"/>
        <v>1</v>
      </c>
    </row>
    <row r="904" spans="1:6" x14ac:dyDescent="0.3">
      <c r="A904">
        <f>'Insert Daily Performance'!AHY$1</f>
        <v>0</v>
      </c>
      <c r="B904">
        <f>'Insert Daily Performance'!AHY$69</f>
        <v>0</v>
      </c>
      <c r="C904">
        <f>'Insert Daily Performance'!AHY$70</f>
        <v>0</v>
      </c>
      <c r="D904">
        <f>'Insert Daily Performance'!AHY$71</f>
        <v>0</v>
      </c>
      <c r="E904">
        <f>'Insert Daily Performance'!AHY$72</f>
        <v>0</v>
      </c>
      <c r="F904">
        <f t="shared" si="14"/>
        <v>1</v>
      </c>
    </row>
    <row r="905" spans="1:6" x14ac:dyDescent="0.3">
      <c r="A905">
        <f>'Insert Daily Performance'!AHZ$1</f>
        <v>0</v>
      </c>
      <c r="B905">
        <f>'Insert Daily Performance'!AHZ$69</f>
        <v>0</v>
      </c>
      <c r="C905">
        <f>'Insert Daily Performance'!AHZ$70</f>
        <v>0</v>
      </c>
      <c r="D905">
        <f>'Insert Daily Performance'!AHZ$71</f>
        <v>0</v>
      </c>
      <c r="E905">
        <f>'Insert Daily Performance'!AHZ$72</f>
        <v>0</v>
      </c>
      <c r="F905">
        <f t="shared" si="14"/>
        <v>1</v>
      </c>
    </row>
    <row r="906" spans="1:6" x14ac:dyDescent="0.3">
      <c r="A906">
        <f>'Insert Daily Performance'!AIA$1</f>
        <v>0</v>
      </c>
      <c r="B906">
        <f>'Insert Daily Performance'!AIA$69</f>
        <v>0</v>
      </c>
      <c r="C906">
        <f>'Insert Daily Performance'!AIA$70</f>
        <v>0</v>
      </c>
      <c r="D906">
        <f>'Insert Daily Performance'!AIA$71</f>
        <v>0</v>
      </c>
      <c r="E906">
        <f>'Insert Daily Performance'!AIA$72</f>
        <v>0</v>
      </c>
      <c r="F906">
        <f t="shared" si="14"/>
        <v>1</v>
      </c>
    </row>
    <row r="907" spans="1:6" x14ac:dyDescent="0.3">
      <c r="A907">
        <f>'Insert Daily Performance'!AIB$1</f>
        <v>0</v>
      </c>
      <c r="B907">
        <f>'Insert Daily Performance'!AIB$69</f>
        <v>0</v>
      </c>
      <c r="C907">
        <f>'Insert Daily Performance'!AIB$70</f>
        <v>0</v>
      </c>
      <c r="D907">
        <f>'Insert Daily Performance'!AIB$71</f>
        <v>0</v>
      </c>
      <c r="E907">
        <f>'Insert Daily Performance'!AIB$72</f>
        <v>0</v>
      </c>
      <c r="F907">
        <f t="shared" si="14"/>
        <v>1</v>
      </c>
    </row>
    <row r="908" spans="1:6" x14ac:dyDescent="0.3">
      <c r="A908">
        <f>'Insert Daily Performance'!AIC$1</f>
        <v>0</v>
      </c>
      <c r="B908">
        <f>'Insert Daily Performance'!AIC$69</f>
        <v>0</v>
      </c>
      <c r="C908">
        <f>'Insert Daily Performance'!AIC$70</f>
        <v>0</v>
      </c>
      <c r="D908">
        <f>'Insert Daily Performance'!AIC$71</f>
        <v>0</v>
      </c>
      <c r="E908">
        <f>'Insert Daily Performance'!AIC$72</f>
        <v>0</v>
      </c>
      <c r="F908">
        <f t="shared" si="14"/>
        <v>1</v>
      </c>
    </row>
    <row r="909" spans="1:6" x14ac:dyDescent="0.3">
      <c r="A909">
        <f>'Insert Daily Performance'!AID$1</f>
        <v>0</v>
      </c>
      <c r="B909">
        <f>'Insert Daily Performance'!AID$69</f>
        <v>0</v>
      </c>
      <c r="C909">
        <f>'Insert Daily Performance'!AID$70</f>
        <v>0</v>
      </c>
      <c r="D909">
        <f>'Insert Daily Performance'!AID$71</f>
        <v>0</v>
      </c>
      <c r="E909">
        <f>'Insert Daily Performance'!AID$72</f>
        <v>0</v>
      </c>
      <c r="F909">
        <f t="shared" si="14"/>
        <v>1</v>
      </c>
    </row>
    <row r="910" spans="1:6" x14ac:dyDescent="0.3">
      <c r="A910">
        <f>'Insert Daily Performance'!AIE$1</f>
        <v>0</v>
      </c>
      <c r="B910">
        <f>'Insert Daily Performance'!AIE$69</f>
        <v>0</v>
      </c>
      <c r="C910">
        <f>'Insert Daily Performance'!AIE$70</f>
        <v>0</v>
      </c>
      <c r="D910">
        <f>'Insert Daily Performance'!AIE$71</f>
        <v>0</v>
      </c>
      <c r="E910">
        <f>'Insert Daily Performance'!AIE$72</f>
        <v>0</v>
      </c>
      <c r="F910">
        <f t="shared" si="14"/>
        <v>1</v>
      </c>
    </row>
    <row r="911" spans="1:6" x14ac:dyDescent="0.3">
      <c r="A911">
        <f>'Insert Daily Performance'!AIF$1</f>
        <v>0</v>
      </c>
      <c r="B911">
        <f>'Insert Daily Performance'!AIF$69</f>
        <v>0</v>
      </c>
      <c r="C911">
        <f>'Insert Daily Performance'!AIF$70</f>
        <v>0</v>
      </c>
      <c r="D911">
        <f>'Insert Daily Performance'!AIF$71</f>
        <v>0</v>
      </c>
      <c r="E911">
        <f>'Insert Daily Performance'!AIF$72</f>
        <v>0</v>
      </c>
      <c r="F911">
        <f t="shared" si="14"/>
        <v>1</v>
      </c>
    </row>
    <row r="912" spans="1:6" x14ac:dyDescent="0.3">
      <c r="A912">
        <f>'Insert Daily Performance'!AIG$1</f>
        <v>0</v>
      </c>
      <c r="B912">
        <f>'Insert Daily Performance'!AIG$69</f>
        <v>0</v>
      </c>
      <c r="C912">
        <f>'Insert Daily Performance'!AIG$70</f>
        <v>0</v>
      </c>
      <c r="D912">
        <f>'Insert Daily Performance'!AIG$71</f>
        <v>0</v>
      </c>
      <c r="E912">
        <f>'Insert Daily Performance'!AIG$72</f>
        <v>0</v>
      </c>
      <c r="F912">
        <f t="shared" si="14"/>
        <v>1</v>
      </c>
    </row>
    <row r="913" spans="1:6" x14ac:dyDescent="0.3">
      <c r="A913">
        <f>'Insert Daily Performance'!AIH$1</f>
        <v>0</v>
      </c>
      <c r="B913">
        <f>'Insert Daily Performance'!AIH$69</f>
        <v>0</v>
      </c>
      <c r="C913">
        <f>'Insert Daily Performance'!AIH$70</f>
        <v>0</v>
      </c>
      <c r="D913">
        <f>'Insert Daily Performance'!AIH$71</f>
        <v>0</v>
      </c>
      <c r="E913">
        <f>'Insert Daily Performance'!AIH$72</f>
        <v>0</v>
      </c>
      <c r="F913">
        <f t="shared" si="14"/>
        <v>1</v>
      </c>
    </row>
    <row r="914" spans="1:6" x14ac:dyDescent="0.3">
      <c r="A914">
        <f>'Insert Daily Performance'!AII$1</f>
        <v>0</v>
      </c>
      <c r="B914">
        <f>'Insert Daily Performance'!AII$69</f>
        <v>0</v>
      </c>
      <c r="C914">
        <f>'Insert Daily Performance'!AII$70</f>
        <v>0</v>
      </c>
      <c r="D914">
        <f>'Insert Daily Performance'!AII$71</f>
        <v>0</v>
      </c>
      <c r="E914">
        <f>'Insert Daily Performance'!AII$72</f>
        <v>0</v>
      </c>
      <c r="F914">
        <f t="shared" si="14"/>
        <v>1</v>
      </c>
    </row>
    <row r="915" spans="1:6" x14ac:dyDescent="0.3">
      <c r="A915">
        <f>'Insert Daily Performance'!AIJ$1</f>
        <v>0</v>
      </c>
      <c r="B915">
        <f>'Insert Daily Performance'!AIJ$69</f>
        <v>0</v>
      </c>
      <c r="C915">
        <f>'Insert Daily Performance'!AIJ$70</f>
        <v>0</v>
      </c>
      <c r="D915">
        <f>'Insert Daily Performance'!AIJ$71</f>
        <v>0</v>
      </c>
      <c r="E915">
        <f>'Insert Daily Performance'!AIJ$72</f>
        <v>0</v>
      </c>
      <c r="F915">
        <f t="shared" si="14"/>
        <v>1</v>
      </c>
    </row>
    <row r="916" spans="1:6" x14ac:dyDescent="0.3">
      <c r="A916">
        <f>'Insert Daily Performance'!AIK$1</f>
        <v>0</v>
      </c>
      <c r="B916">
        <f>'Insert Daily Performance'!AIK$69</f>
        <v>0</v>
      </c>
      <c r="C916">
        <f>'Insert Daily Performance'!AIK$70</f>
        <v>0</v>
      </c>
      <c r="D916">
        <f>'Insert Daily Performance'!AIK$71</f>
        <v>0</v>
      </c>
      <c r="E916">
        <f>'Insert Daily Performance'!AIK$72</f>
        <v>0</v>
      </c>
      <c r="F916">
        <f t="shared" si="14"/>
        <v>1</v>
      </c>
    </row>
    <row r="917" spans="1:6" x14ac:dyDescent="0.3">
      <c r="A917">
        <f>'Insert Daily Performance'!AIL$1</f>
        <v>0</v>
      </c>
      <c r="B917">
        <f>'Insert Daily Performance'!AIL$69</f>
        <v>0</v>
      </c>
      <c r="C917">
        <f>'Insert Daily Performance'!AIL$70</f>
        <v>0</v>
      </c>
      <c r="D917">
        <f>'Insert Daily Performance'!AIL$71</f>
        <v>0</v>
      </c>
      <c r="E917">
        <f>'Insert Daily Performance'!AIL$72</f>
        <v>0</v>
      </c>
      <c r="F917">
        <f t="shared" si="14"/>
        <v>1</v>
      </c>
    </row>
    <row r="918" spans="1:6" x14ac:dyDescent="0.3">
      <c r="A918">
        <f>'Insert Daily Performance'!AIM$1</f>
        <v>0</v>
      </c>
      <c r="B918">
        <f>'Insert Daily Performance'!AIM$69</f>
        <v>0</v>
      </c>
      <c r="C918">
        <f>'Insert Daily Performance'!AIM$70</f>
        <v>0</v>
      </c>
      <c r="D918">
        <f>'Insert Daily Performance'!AIM$71</f>
        <v>0</v>
      </c>
      <c r="E918">
        <f>'Insert Daily Performance'!AIM$72</f>
        <v>0</v>
      </c>
      <c r="F918">
        <f t="shared" si="14"/>
        <v>1</v>
      </c>
    </row>
    <row r="919" spans="1:6" x14ac:dyDescent="0.3">
      <c r="A919">
        <f>'Insert Daily Performance'!AIN$1</f>
        <v>0</v>
      </c>
      <c r="B919">
        <f>'Insert Daily Performance'!AIN$69</f>
        <v>0</v>
      </c>
      <c r="C919">
        <f>'Insert Daily Performance'!AIN$70</f>
        <v>0</v>
      </c>
      <c r="D919">
        <f>'Insert Daily Performance'!AIN$71</f>
        <v>0</v>
      </c>
      <c r="E919">
        <f>'Insert Daily Performance'!AIN$72</f>
        <v>0</v>
      </c>
      <c r="F919">
        <f t="shared" si="14"/>
        <v>1</v>
      </c>
    </row>
    <row r="920" spans="1:6" x14ac:dyDescent="0.3">
      <c r="A920">
        <f>'Insert Daily Performance'!AIO$1</f>
        <v>0</v>
      </c>
      <c r="B920">
        <f>'Insert Daily Performance'!AIO$69</f>
        <v>0</v>
      </c>
      <c r="C920">
        <f>'Insert Daily Performance'!AIO$70</f>
        <v>0</v>
      </c>
      <c r="D920">
        <f>'Insert Daily Performance'!AIO$71</f>
        <v>0</v>
      </c>
      <c r="E920">
        <f>'Insert Daily Performance'!AIO$72</f>
        <v>0</v>
      </c>
      <c r="F920">
        <f t="shared" si="14"/>
        <v>1</v>
      </c>
    </row>
    <row r="921" spans="1:6" x14ac:dyDescent="0.3">
      <c r="A921">
        <f>'Insert Daily Performance'!AIP$1</f>
        <v>0</v>
      </c>
      <c r="B921">
        <f>'Insert Daily Performance'!AIP$69</f>
        <v>0</v>
      </c>
      <c r="C921">
        <f>'Insert Daily Performance'!AIP$70</f>
        <v>0</v>
      </c>
      <c r="D921">
        <f>'Insert Daily Performance'!AIP$71</f>
        <v>0</v>
      </c>
      <c r="E921">
        <f>'Insert Daily Performance'!AIP$72</f>
        <v>0</v>
      </c>
      <c r="F921">
        <f t="shared" si="14"/>
        <v>1</v>
      </c>
    </row>
    <row r="922" spans="1:6" x14ac:dyDescent="0.3">
      <c r="A922">
        <f>'Insert Daily Performance'!AIQ$1</f>
        <v>0</v>
      </c>
      <c r="B922">
        <f>'Insert Daily Performance'!AIQ$69</f>
        <v>0</v>
      </c>
      <c r="C922">
        <f>'Insert Daily Performance'!AIQ$70</f>
        <v>0</v>
      </c>
      <c r="D922">
        <f>'Insert Daily Performance'!AIQ$71</f>
        <v>0</v>
      </c>
      <c r="E922">
        <f>'Insert Daily Performance'!AIQ$72</f>
        <v>0</v>
      </c>
      <c r="F922">
        <f t="shared" si="14"/>
        <v>1</v>
      </c>
    </row>
    <row r="923" spans="1:6" x14ac:dyDescent="0.3">
      <c r="A923">
        <f>'Insert Daily Performance'!AIR$1</f>
        <v>0</v>
      </c>
      <c r="B923">
        <f>'Insert Daily Performance'!AIR$69</f>
        <v>0</v>
      </c>
      <c r="C923">
        <f>'Insert Daily Performance'!AIR$70</f>
        <v>0</v>
      </c>
      <c r="D923">
        <f>'Insert Daily Performance'!AIR$71</f>
        <v>0</v>
      </c>
      <c r="E923">
        <f>'Insert Daily Performance'!AIR$72</f>
        <v>0</v>
      </c>
      <c r="F923">
        <f t="shared" si="14"/>
        <v>1</v>
      </c>
    </row>
    <row r="924" spans="1:6" x14ac:dyDescent="0.3">
      <c r="A924">
        <f>'Insert Daily Performance'!AIS$1</f>
        <v>0</v>
      </c>
      <c r="B924">
        <f>'Insert Daily Performance'!AIS$69</f>
        <v>0</v>
      </c>
      <c r="C924">
        <f>'Insert Daily Performance'!AIS$70</f>
        <v>0</v>
      </c>
      <c r="D924">
        <f>'Insert Daily Performance'!AIS$71</f>
        <v>0</v>
      </c>
      <c r="E924">
        <f>'Insert Daily Performance'!AIS$72</f>
        <v>0</v>
      </c>
      <c r="F924">
        <f t="shared" si="14"/>
        <v>1</v>
      </c>
    </row>
    <row r="925" spans="1:6" x14ac:dyDescent="0.3">
      <c r="A925">
        <f>'Insert Daily Performance'!AIT$1</f>
        <v>0</v>
      </c>
      <c r="B925">
        <f>'Insert Daily Performance'!AIT$69</f>
        <v>0</v>
      </c>
      <c r="C925">
        <f>'Insert Daily Performance'!AIT$70</f>
        <v>0</v>
      </c>
      <c r="D925">
        <f>'Insert Daily Performance'!AIT$71</f>
        <v>0</v>
      </c>
      <c r="E925">
        <f>'Insert Daily Performance'!AIT$72</f>
        <v>0</v>
      </c>
      <c r="F925">
        <f t="shared" si="14"/>
        <v>1</v>
      </c>
    </row>
    <row r="926" spans="1:6" x14ac:dyDescent="0.3">
      <c r="A926">
        <f>'Insert Daily Performance'!AIU$1</f>
        <v>0</v>
      </c>
      <c r="B926">
        <f>'Insert Daily Performance'!AIU$69</f>
        <v>0</v>
      </c>
      <c r="C926">
        <f>'Insert Daily Performance'!AIU$70</f>
        <v>0</v>
      </c>
      <c r="D926">
        <f>'Insert Daily Performance'!AIU$71</f>
        <v>0</v>
      </c>
      <c r="E926">
        <f>'Insert Daily Performance'!AIU$72</f>
        <v>0</v>
      </c>
      <c r="F926">
        <f t="shared" si="14"/>
        <v>1</v>
      </c>
    </row>
    <row r="927" spans="1:6" x14ac:dyDescent="0.3">
      <c r="A927">
        <f>'Insert Daily Performance'!AIV$1</f>
        <v>0</v>
      </c>
      <c r="B927">
        <f>'Insert Daily Performance'!AIV$69</f>
        <v>0</v>
      </c>
      <c r="C927">
        <f>'Insert Daily Performance'!AIV$70</f>
        <v>0</v>
      </c>
      <c r="D927">
        <f>'Insert Daily Performance'!AIV$71</f>
        <v>0</v>
      </c>
      <c r="E927">
        <f>'Insert Daily Performance'!AIV$72</f>
        <v>0</v>
      </c>
      <c r="F927">
        <f t="shared" si="14"/>
        <v>1</v>
      </c>
    </row>
    <row r="928" spans="1:6" x14ac:dyDescent="0.3">
      <c r="A928">
        <f>'Insert Daily Performance'!AIW$1</f>
        <v>0</v>
      </c>
      <c r="B928">
        <f>'Insert Daily Performance'!AIW$69</f>
        <v>0</v>
      </c>
      <c r="C928">
        <f>'Insert Daily Performance'!AIW$70</f>
        <v>0</v>
      </c>
      <c r="D928">
        <f>'Insert Daily Performance'!AIW$71</f>
        <v>0</v>
      </c>
      <c r="E928">
        <f>'Insert Daily Performance'!AIW$72</f>
        <v>0</v>
      </c>
      <c r="F928">
        <f t="shared" si="14"/>
        <v>1</v>
      </c>
    </row>
    <row r="929" spans="1:6" x14ac:dyDescent="0.3">
      <c r="A929">
        <f>'Insert Daily Performance'!AIX$1</f>
        <v>0</v>
      </c>
      <c r="B929">
        <f>'Insert Daily Performance'!AIX$69</f>
        <v>0</v>
      </c>
      <c r="C929">
        <f>'Insert Daily Performance'!AIX$70</f>
        <v>0</v>
      </c>
      <c r="D929">
        <f>'Insert Daily Performance'!AIX$71</f>
        <v>0</v>
      </c>
      <c r="E929">
        <f>'Insert Daily Performance'!AIX$72</f>
        <v>0</v>
      </c>
      <c r="F929">
        <f t="shared" si="14"/>
        <v>1</v>
      </c>
    </row>
    <row r="930" spans="1:6" x14ac:dyDescent="0.3">
      <c r="A930">
        <f>'Insert Daily Performance'!AIY$1</f>
        <v>0</v>
      </c>
      <c r="B930">
        <f>'Insert Daily Performance'!AIY$69</f>
        <v>0</v>
      </c>
      <c r="C930">
        <f>'Insert Daily Performance'!AIY$70</f>
        <v>0</v>
      </c>
      <c r="D930">
        <f>'Insert Daily Performance'!AIY$71</f>
        <v>0</v>
      </c>
      <c r="E930">
        <f>'Insert Daily Performance'!AIY$72</f>
        <v>0</v>
      </c>
      <c r="F930">
        <f t="shared" si="14"/>
        <v>1</v>
      </c>
    </row>
    <row r="931" spans="1:6" x14ac:dyDescent="0.3">
      <c r="A931">
        <f>'Insert Daily Performance'!AIZ$1</f>
        <v>0</v>
      </c>
      <c r="B931">
        <f>'Insert Daily Performance'!AIZ$69</f>
        <v>0</v>
      </c>
      <c r="C931">
        <f>'Insert Daily Performance'!AIZ$70</f>
        <v>0</v>
      </c>
      <c r="D931">
        <f>'Insert Daily Performance'!AIZ$71</f>
        <v>0</v>
      </c>
      <c r="E931">
        <f>'Insert Daily Performance'!AIZ$72</f>
        <v>0</v>
      </c>
      <c r="F931">
        <f t="shared" si="14"/>
        <v>1</v>
      </c>
    </row>
    <row r="932" spans="1:6" x14ac:dyDescent="0.3">
      <c r="A932">
        <f>'Insert Daily Performance'!AJA$1</f>
        <v>0</v>
      </c>
      <c r="B932">
        <f>'Insert Daily Performance'!AJA$69</f>
        <v>0</v>
      </c>
      <c r="C932">
        <f>'Insert Daily Performance'!AJA$70</f>
        <v>0</v>
      </c>
      <c r="D932">
        <f>'Insert Daily Performance'!AJA$71</f>
        <v>0</v>
      </c>
      <c r="E932">
        <f>'Insert Daily Performance'!AJA$72</f>
        <v>0</v>
      </c>
      <c r="F932">
        <f t="shared" si="14"/>
        <v>1</v>
      </c>
    </row>
    <row r="933" spans="1:6" x14ac:dyDescent="0.3">
      <c r="A933">
        <f>'Insert Daily Performance'!AJB$1</f>
        <v>0</v>
      </c>
      <c r="B933">
        <f>'Insert Daily Performance'!AJB$69</f>
        <v>0</v>
      </c>
      <c r="C933">
        <f>'Insert Daily Performance'!AJB$70</f>
        <v>0</v>
      </c>
      <c r="D933">
        <f>'Insert Daily Performance'!AJB$71</f>
        <v>0</v>
      </c>
      <c r="E933">
        <f>'Insert Daily Performance'!AJB$72</f>
        <v>0</v>
      </c>
      <c r="F933">
        <f t="shared" si="14"/>
        <v>1</v>
      </c>
    </row>
    <row r="934" spans="1:6" x14ac:dyDescent="0.3">
      <c r="A934">
        <f>'Insert Daily Performance'!AJC$1</f>
        <v>0</v>
      </c>
      <c r="B934">
        <f>'Insert Daily Performance'!AJC$69</f>
        <v>0</v>
      </c>
      <c r="C934">
        <f>'Insert Daily Performance'!AJC$70</f>
        <v>0</v>
      </c>
      <c r="D934">
        <f>'Insert Daily Performance'!AJC$71</f>
        <v>0</v>
      </c>
      <c r="E934">
        <f>'Insert Daily Performance'!AJC$72</f>
        <v>0</v>
      </c>
      <c r="F934">
        <f t="shared" si="14"/>
        <v>1</v>
      </c>
    </row>
    <row r="935" spans="1:6" x14ac:dyDescent="0.3">
      <c r="A935">
        <f>'Insert Daily Performance'!AJD$1</f>
        <v>0</v>
      </c>
      <c r="B935">
        <f>'Insert Daily Performance'!AJD$69</f>
        <v>0</v>
      </c>
      <c r="C935">
        <f>'Insert Daily Performance'!AJD$70</f>
        <v>0</v>
      </c>
      <c r="D935">
        <f>'Insert Daily Performance'!AJD$71</f>
        <v>0</v>
      </c>
      <c r="E935">
        <f>'Insert Daily Performance'!AJD$72</f>
        <v>0</v>
      </c>
      <c r="F935">
        <f t="shared" si="14"/>
        <v>1</v>
      </c>
    </row>
    <row r="936" spans="1:6" x14ac:dyDescent="0.3">
      <c r="A936">
        <f>'Insert Daily Performance'!AJE$1</f>
        <v>0</v>
      </c>
      <c r="B936">
        <f>'Insert Daily Performance'!AJE$69</f>
        <v>0</v>
      </c>
      <c r="C936">
        <f>'Insert Daily Performance'!AJE$70</f>
        <v>0</v>
      </c>
      <c r="D936">
        <f>'Insert Daily Performance'!AJE$71</f>
        <v>0</v>
      </c>
      <c r="E936">
        <f>'Insert Daily Performance'!AJE$72</f>
        <v>0</v>
      </c>
      <c r="F936">
        <f t="shared" si="14"/>
        <v>1</v>
      </c>
    </row>
    <row r="937" spans="1:6" x14ac:dyDescent="0.3">
      <c r="A937">
        <f>'Insert Daily Performance'!AJF$1</f>
        <v>0</v>
      </c>
      <c r="B937">
        <f>'Insert Daily Performance'!AJF$69</f>
        <v>0</v>
      </c>
      <c r="C937">
        <f>'Insert Daily Performance'!AJF$70</f>
        <v>0</v>
      </c>
      <c r="D937">
        <f>'Insert Daily Performance'!AJF$71</f>
        <v>0</v>
      </c>
      <c r="E937">
        <f>'Insert Daily Performance'!AJF$72</f>
        <v>0</v>
      </c>
      <c r="F937">
        <f t="shared" si="14"/>
        <v>1</v>
      </c>
    </row>
    <row r="938" spans="1:6" x14ac:dyDescent="0.3">
      <c r="A938">
        <f>'Insert Daily Performance'!AJG$1</f>
        <v>0</v>
      </c>
      <c r="B938">
        <f>'Insert Daily Performance'!AJG$69</f>
        <v>0</v>
      </c>
      <c r="C938">
        <f>'Insert Daily Performance'!AJG$70</f>
        <v>0</v>
      </c>
      <c r="D938">
        <f>'Insert Daily Performance'!AJG$71</f>
        <v>0</v>
      </c>
      <c r="E938">
        <f>'Insert Daily Performance'!AJG$72</f>
        <v>0</v>
      </c>
      <c r="F938">
        <f t="shared" si="14"/>
        <v>1</v>
      </c>
    </row>
    <row r="939" spans="1:6" x14ac:dyDescent="0.3">
      <c r="A939">
        <f>'Insert Daily Performance'!AJH$1</f>
        <v>0</v>
      </c>
      <c r="B939">
        <f>'Insert Daily Performance'!AJH$69</f>
        <v>0</v>
      </c>
      <c r="C939">
        <f>'Insert Daily Performance'!AJH$70</f>
        <v>0</v>
      </c>
      <c r="D939">
        <f>'Insert Daily Performance'!AJH$71</f>
        <v>0</v>
      </c>
      <c r="E939">
        <f>'Insert Daily Performance'!AJH$72</f>
        <v>0</v>
      </c>
      <c r="F939">
        <f t="shared" si="14"/>
        <v>1</v>
      </c>
    </row>
    <row r="940" spans="1:6" x14ac:dyDescent="0.3">
      <c r="A940">
        <f>'Insert Daily Performance'!AJI$1</f>
        <v>0</v>
      </c>
      <c r="B940">
        <f>'Insert Daily Performance'!AJI$69</f>
        <v>0</v>
      </c>
      <c r="C940">
        <f>'Insert Daily Performance'!AJI$70</f>
        <v>0</v>
      </c>
      <c r="D940">
        <f>'Insert Daily Performance'!AJI$71</f>
        <v>0</v>
      </c>
      <c r="E940">
        <f>'Insert Daily Performance'!AJI$72</f>
        <v>0</v>
      </c>
      <c r="F940">
        <f t="shared" si="14"/>
        <v>1</v>
      </c>
    </row>
    <row r="941" spans="1:6" x14ac:dyDescent="0.3">
      <c r="A941">
        <f>'Insert Daily Performance'!AJJ$1</f>
        <v>0</v>
      </c>
      <c r="B941">
        <f>'Insert Daily Performance'!AJJ$69</f>
        <v>0</v>
      </c>
      <c r="C941">
        <f>'Insert Daily Performance'!AJJ$70</f>
        <v>0</v>
      </c>
      <c r="D941">
        <f>'Insert Daily Performance'!AJJ$71</f>
        <v>0</v>
      </c>
      <c r="E941">
        <f>'Insert Daily Performance'!AJJ$72</f>
        <v>0</v>
      </c>
      <c r="F941">
        <f t="shared" si="14"/>
        <v>1</v>
      </c>
    </row>
    <row r="942" spans="1:6" x14ac:dyDescent="0.3">
      <c r="A942">
        <f>'Insert Daily Performance'!AJK$1</f>
        <v>0</v>
      </c>
      <c r="B942">
        <f>'Insert Daily Performance'!AJK$69</f>
        <v>0</v>
      </c>
      <c r="C942">
        <f>'Insert Daily Performance'!AJK$70</f>
        <v>0</v>
      </c>
      <c r="D942">
        <f>'Insert Daily Performance'!AJK$71</f>
        <v>0</v>
      </c>
      <c r="E942">
        <f>'Insert Daily Performance'!AJK$72</f>
        <v>0</v>
      </c>
      <c r="F942">
        <f t="shared" si="14"/>
        <v>1</v>
      </c>
    </row>
    <row r="943" spans="1:6" x14ac:dyDescent="0.3">
      <c r="A943">
        <f>'Insert Daily Performance'!AJL$1</f>
        <v>0</v>
      </c>
      <c r="B943">
        <f>'Insert Daily Performance'!AJL$69</f>
        <v>0</v>
      </c>
      <c r="C943">
        <f>'Insert Daily Performance'!AJL$70</f>
        <v>0</v>
      </c>
      <c r="D943">
        <f>'Insert Daily Performance'!AJL$71</f>
        <v>0</v>
      </c>
      <c r="E943">
        <f>'Insert Daily Performance'!AJL$72</f>
        <v>0</v>
      </c>
      <c r="F943">
        <f t="shared" si="14"/>
        <v>1</v>
      </c>
    </row>
    <row r="944" spans="1:6" x14ac:dyDescent="0.3">
      <c r="A944">
        <f>'Insert Daily Performance'!AJM$1</f>
        <v>0</v>
      </c>
      <c r="B944">
        <f>'Insert Daily Performance'!AJM$69</f>
        <v>0</v>
      </c>
      <c r="C944">
        <f>'Insert Daily Performance'!AJM$70</f>
        <v>0</v>
      </c>
      <c r="D944">
        <f>'Insert Daily Performance'!AJM$71</f>
        <v>0</v>
      </c>
      <c r="E944">
        <f>'Insert Daily Performance'!AJM$72</f>
        <v>0</v>
      </c>
      <c r="F944">
        <f t="shared" si="14"/>
        <v>1</v>
      </c>
    </row>
    <row r="945" spans="1:6" x14ac:dyDescent="0.3">
      <c r="A945">
        <f>'Insert Daily Performance'!AJN$1</f>
        <v>0</v>
      </c>
      <c r="B945">
        <f>'Insert Daily Performance'!AJN$69</f>
        <v>0</v>
      </c>
      <c r="C945">
        <f>'Insert Daily Performance'!AJN$70</f>
        <v>0</v>
      </c>
      <c r="D945">
        <f>'Insert Daily Performance'!AJN$71</f>
        <v>0</v>
      </c>
      <c r="E945">
        <f>'Insert Daily Performance'!AJN$72</f>
        <v>0</v>
      </c>
      <c r="F945">
        <f t="shared" si="14"/>
        <v>1</v>
      </c>
    </row>
    <row r="946" spans="1:6" x14ac:dyDescent="0.3">
      <c r="A946">
        <f>'Insert Daily Performance'!AJO$1</f>
        <v>0</v>
      </c>
      <c r="B946">
        <f>'Insert Daily Performance'!AJO$69</f>
        <v>0</v>
      </c>
      <c r="C946">
        <f>'Insert Daily Performance'!AJO$70</f>
        <v>0</v>
      </c>
      <c r="D946">
        <f>'Insert Daily Performance'!AJO$71</f>
        <v>0</v>
      </c>
      <c r="E946">
        <f>'Insert Daily Performance'!AJO$72</f>
        <v>0</v>
      </c>
      <c r="F946">
        <f t="shared" si="14"/>
        <v>1</v>
      </c>
    </row>
    <row r="947" spans="1:6" x14ac:dyDescent="0.3">
      <c r="A947">
        <f>'Insert Daily Performance'!AJP$1</f>
        <v>0</v>
      </c>
      <c r="B947">
        <f>'Insert Daily Performance'!AJP$69</f>
        <v>0</v>
      </c>
      <c r="C947">
        <f>'Insert Daily Performance'!AJP$70</f>
        <v>0</v>
      </c>
      <c r="D947">
        <f>'Insert Daily Performance'!AJP$71</f>
        <v>0</v>
      </c>
      <c r="E947">
        <f>'Insert Daily Performance'!AJP$72</f>
        <v>0</v>
      </c>
      <c r="F947">
        <f t="shared" si="14"/>
        <v>1</v>
      </c>
    </row>
    <row r="948" spans="1:6" x14ac:dyDescent="0.3">
      <c r="A948">
        <f>'Insert Daily Performance'!AJQ$1</f>
        <v>0</v>
      </c>
      <c r="B948">
        <f>'Insert Daily Performance'!AJQ$69</f>
        <v>0</v>
      </c>
      <c r="C948">
        <f>'Insert Daily Performance'!AJQ$70</f>
        <v>0</v>
      </c>
      <c r="D948">
        <f>'Insert Daily Performance'!AJQ$71</f>
        <v>0</v>
      </c>
      <c r="E948">
        <f>'Insert Daily Performance'!AJQ$72</f>
        <v>0</v>
      </c>
      <c r="F948">
        <f t="shared" si="14"/>
        <v>1</v>
      </c>
    </row>
    <row r="949" spans="1:6" x14ac:dyDescent="0.3">
      <c r="A949">
        <f>'Insert Daily Performance'!AJR$1</f>
        <v>0</v>
      </c>
      <c r="B949">
        <f>'Insert Daily Performance'!AJR$69</f>
        <v>0</v>
      </c>
      <c r="C949">
        <f>'Insert Daily Performance'!AJR$70</f>
        <v>0</v>
      </c>
      <c r="D949">
        <f>'Insert Daily Performance'!AJR$71</f>
        <v>0</v>
      </c>
      <c r="E949">
        <f>'Insert Daily Performance'!AJR$72</f>
        <v>0</v>
      </c>
      <c r="F949">
        <f t="shared" si="14"/>
        <v>1</v>
      </c>
    </row>
    <row r="950" spans="1:6" x14ac:dyDescent="0.3">
      <c r="A950">
        <f>'Insert Daily Performance'!AJS$1</f>
        <v>0</v>
      </c>
      <c r="B950">
        <f>'Insert Daily Performance'!AJS$69</f>
        <v>0</v>
      </c>
      <c r="C950">
        <f>'Insert Daily Performance'!AJS$70</f>
        <v>0</v>
      </c>
      <c r="D950">
        <f>'Insert Daily Performance'!AJS$71</f>
        <v>0</v>
      </c>
      <c r="E950">
        <f>'Insert Daily Performance'!AJS$72</f>
        <v>0</v>
      </c>
      <c r="F950">
        <f t="shared" si="14"/>
        <v>1</v>
      </c>
    </row>
    <row r="951" spans="1:6" x14ac:dyDescent="0.3">
      <c r="A951">
        <f>'Insert Daily Performance'!AJT$1</f>
        <v>0</v>
      </c>
      <c r="B951">
        <f>'Insert Daily Performance'!AJT$69</f>
        <v>0</v>
      </c>
      <c r="C951">
        <f>'Insert Daily Performance'!AJT$70</f>
        <v>0</v>
      </c>
      <c r="D951">
        <f>'Insert Daily Performance'!AJT$71</f>
        <v>0</v>
      </c>
      <c r="E951">
        <f>'Insert Daily Performance'!AJT$72</f>
        <v>0</v>
      </c>
      <c r="F951">
        <f t="shared" si="14"/>
        <v>1</v>
      </c>
    </row>
    <row r="952" spans="1:6" x14ac:dyDescent="0.3">
      <c r="A952">
        <f>'Insert Daily Performance'!AJU$1</f>
        <v>0</v>
      </c>
      <c r="B952">
        <f>'Insert Daily Performance'!AJU$69</f>
        <v>0</v>
      </c>
      <c r="C952">
        <f>'Insert Daily Performance'!AJU$70</f>
        <v>0</v>
      </c>
      <c r="D952">
        <f>'Insert Daily Performance'!AJU$71</f>
        <v>0</v>
      </c>
      <c r="E952">
        <f>'Insert Daily Performance'!AJU$72</f>
        <v>0</v>
      </c>
      <c r="F952">
        <f t="shared" si="14"/>
        <v>1</v>
      </c>
    </row>
    <row r="953" spans="1:6" x14ac:dyDescent="0.3">
      <c r="A953">
        <f>'Insert Daily Performance'!AJV$1</f>
        <v>0</v>
      </c>
      <c r="B953">
        <f>'Insert Daily Performance'!AJV$69</f>
        <v>0</v>
      </c>
      <c r="C953">
        <f>'Insert Daily Performance'!AJV$70</f>
        <v>0</v>
      </c>
      <c r="D953">
        <f>'Insert Daily Performance'!AJV$71</f>
        <v>0</v>
      </c>
      <c r="E953">
        <f>'Insert Daily Performance'!AJV$72</f>
        <v>0</v>
      </c>
      <c r="F953">
        <f t="shared" si="14"/>
        <v>1</v>
      </c>
    </row>
    <row r="954" spans="1:6" x14ac:dyDescent="0.3">
      <c r="A954">
        <f>'Insert Daily Performance'!AJW$1</f>
        <v>0</v>
      </c>
      <c r="B954">
        <f>'Insert Daily Performance'!AJW$69</f>
        <v>0</v>
      </c>
      <c r="C954">
        <f>'Insert Daily Performance'!AJW$70</f>
        <v>0</v>
      </c>
      <c r="D954">
        <f>'Insert Daily Performance'!AJW$71</f>
        <v>0</v>
      </c>
      <c r="E954">
        <f>'Insert Daily Performance'!AJW$72</f>
        <v>0</v>
      </c>
      <c r="F954">
        <f t="shared" si="14"/>
        <v>1</v>
      </c>
    </row>
    <row r="955" spans="1:6" x14ac:dyDescent="0.3">
      <c r="A955">
        <f>'Insert Daily Performance'!AJX$1</f>
        <v>0</v>
      </c>
      <c r="B955">
        <f>'Insert Daily Performance'!AJX$69</f>
        <v>0</v>
      </c>
      <c r="C955">
        <f>'Insert Daily Performance'!AJX$70</f>
        <v>0</v>
      </c>
      <c r="D955">
        <f>'Insert Daily Performance'!AJX$71</f>
        <v>0</v>
      </c>
      <c r="E955">
        <f>'Insert Daily Performance'!AJX$72</f>
        <v>0</v>
      </c>
      <c r="F955">
        <f t="shared" si="14"/>
        <v>1</v>
      </c>
    </row>
    <row r="956" spans="1:6" x14ac:dyDescent="0.3">
      <c r="A956">
        <f>'Insert Daily Performance'!AJY$1</f>
        <v>0</v>
      </c>
      <c r="B956">
        <f>'Insert Daily Performance'!AJY$69</f>
        <v>0</v>
      </c>
      <c r="C956">
        <f>'Insert Daily Performance'!AJY$70</f>
        <v>0</v>
      </c>
      <c r="D956">
        <f>'Insert Daily Performance'!AJY$71</f>
        <v>0</v>
      </c>
      <c r="E956">
        <f>'Insert Daily Performance'!AJY$72</f>
        <v>0</v>
      </c>
      <c r="F956">
        <f t="shared" si="14"/>
        <v>1</v>
      </c>
    </row>
    <row r="957" spans="1:6" x14ac:dyDescent="0.3">
      <c r="A957">
        <f>'Insert Daily Performance'!AJZ$1</f>
        <v>0</v>
      </c>
      <c r="B957">
        <f>'Insert Daily Performance'!AJZ$69</f>
        <v>0</v>
      </c>
      <c r="C957">
        <f>'Insert Daily Performance'!AJZ$70</f>
        <v>0</v>
      </c>
      <c r="D957">
        <f>'Insert Daily Performance'!AJZ$71</f>
        <v>0</v>
      </c>
      <c r="E957">
        <f>'Insert Daily Performance'!AJZ$72</f>
        <v>0</v>
      </c>
      <c r="F957">
        <f t="shared" si="14"/>
        <v>1</v>
      </c>
    </row>
    <row r="958" spans="1:6" x14ac:dyDescent="0.3">
      <c r="A958">
        <f>'Insert Daily Performance'!AKA$1</f>
        <v>0</v>
      </c>
      <c r="B958">
        <f>'Insert Daily Performance'!AKA$69</f>
        <v>0</v>
      </c>
      <c r="C958">
        <f>'Insert Daily Performance'!AKA$70</f>
        <v>0</v>
      </c>
      <c r="D958">
        <f>'Insert Daily Performance'!AKA$71</f>
        <v>0</v>
      </c>
      <c r="E958">
        <f>'Insert Daily Performance'!AKA$72</f>
        <v>0</v>
      </c>
      <c r="F958">
        <f t="shared" si="14"/>
        <v>1</v>
      </c>
    </row>
    <row r="959" spans="1:6" x14ac:dyDescent="0.3">
      <c r="A959">
        <f>'Insert Daily Performance'!AKB$1</f>
        <v>0</v>
      </c>
      <c r="B959">
        <f>'Insert Daily Performance'!AKB$69</f>
        <v>0</v>
      </c>
      <c r="C959">
        <f>'Insert Daily Performance'!AKB$70</f>
        <v>0</v>
      </c>
      <c r="D959">
        <f>'Insert Daily Performance'!AKB$71</f>
        <v>0</v>
      </c>
      <c r="E959">
        <f>'Insert Daily Performance'!AKB$72</f>
        <v>0</v>
      </c>
      <c r="F959">
        <f t="shared" si="14"/>
        <v>1</v>
      </c>
    </row>
    <row r="960" spans="1:6" x14ac:dyDescent="0.3">
      <c r="A960">
        <f>'Insert Daily Performance'!AKC$1</f>
        <v>0</v>
      </c>
      <c r="B960">
        <f>'Insert Daily Performance'!AKC$69</f>
        <v>0</v>
      </c>
      <c r="C960">
        <f>'Insert Daily Performance'!AKC$70</f>
        <v>0</v>
      </c>
      <c r="D960">
        <f>'Insert Daily Performance'!AKC$71</f>
        <v>0</v>
      </c>
      <c r="E960">
        <f>'Insert Daily Performance'!AKC$72</f>
        <v>0</v>
      </c>
      <c r="F960">
        <f t="shared" si="14"/>
        <v>1</v>
      </c>
    </row>
    <row r="961" spans="1:6" x14ac:dyDescent="0.3">
      <c r="A961">
        <f>'Insert Daily Performance'!AKD$1</f>
        <v>0</v>
      </c>
      <c r="B961">
        <f>'Insert Daily Performance'!AKD$69</f>
        <v>0</v>
      </c>
      <c r="C961">
        <f>'Insert Daily Performance'!AKD$70</f>
        <v>0</v>
      </c>
      <c r="D961">
        <f>'Insert Daily Performance'!AKD$71</f>
        <v>0</v>
      </c>
      <c r="E961">
        <f>'Insert Daily Performance'!AKD$72</f>
        <v>0</v>
      </c>
      <c r="F961">
        <f t="shared" si="14"/>
        <v>1</v>
      </c>
    </row>
    <row r="962" spans="1:6" x14ac:dyDescent="0.3">
      <c r="A962">
        <f>'Insert Daily Performance'!AKE$1</f>
        <v>0</v>
      </c>
      <c r="B962">
        <f>'Insert Daily Performance'!AKE$69</f>
        <v>0</v>
      </c>
      <c r="C962">
        <f>'Insert Daily Performance'!AKE$70</f>
        <v>0</v>
      </c>
      <c r="D962">
        <f>'Insert Daily Performance'!AKE$71</f>
        <v>0</v>
      </c>
      <c r="E962">
        <f>'Insert Daily Performance'!AKE$72</f>
        <v>0</v>
      </c>
      <c r="F962">
        <f t="shared" si="14"/>
        <v>1</v>
      </c>
    </row>
    <row r="963" spans="1:6" x14ac:dyDescent="0.3">
      <c r="A963">
        <f>'Insert Daily Performance'!AKF$1</f>
        <v>0</v>
      </c>
      <c r="B963">
        <f>'Insert Daily Performance'!AKF$69</f>
        <v>0</v>
      </c>
      <c r="C963">
        <f>'Insert Daily Performance'!AKF$70</f>
        <v>0</v>
      </c>
      <c r="D963">
        <f>'Insert Daily Performance'!AKF$71</f>
        <v>0</v>
      </c>
      <c r="E963">
        <f>'Insert Daily Performance'!AKF$72</f>
        <v>0</v>
      </c>
      <c r="F963">
        <f t="shared" si="14"/>
        <v>1</v>
      </c>
    </row>
    <row r="964" spans="1:6" x14ac:dyDescent="0.3">
      <c r="A964">
        <f>'Insert Daily Performance'!AKG$1</f>
        <v>0</v>
      </c>
      <c r="B964">
        <f>'Insert Daily Performance'!AKG$69</f>
        <v>0</v>
      </c>
      <c r="C964">
        <f>'Insert Daily Performance'!AKG$70</f>
        <v>0</v>
      </c>
      <c r="D964">
        <f>'Insert Daily Performance'!AKG$71</f>
        <v>0</v>
      </c>
      <c r="E964">
        <f>'Insert Daily Performance'!AKG$72</f>
        <v>0</v>
      </c>
      <c r="F964">
        <f t="shared" ref="F964:F1027" si="15">IF(E964=E963,1,0)</f>
        <v>1</v>
      </c>
    </row>
    <row r="965" spans="1:6" x14ac:dyDescent="0.3">
      <c r="A965">
        <f>'Insert Daily Performance'!AKH$1</f>
        <v>0</v>
      </c>
      <c r="B965">
        <f>'Insert Daily Performance'!AKH$69</f>
        <v>0</v>
      </c>
      <c r="C965">
        <f>'Insert Daily Performance'!AKH$70</f>
        <v>0</v>
      </c>
      <c r="D965">
        <f>'Insert Daily Performance'!AKH$71</f>
        <v>0</v>
      </c>
      <c r="E965">
        <f>'Insert Daily Performance'!AKH$72</f>
        <v>0</v>
      </c>
      <c r="F965">
        <f t="shared" si="15"/>
        <v>1</v>
      </c>
    </row>
    <row r="966" spans="1:6" x14ac:dyDescent="0.3">
      <c r="A966">
        <f>'Insert Daily Performance'!AKI$1</f>
        <v>0</v>
      </c>
      <c r="B966">
        <f>'Insert Daily Performance'!AKI$69</f>
        <v>0</v>
      </c>
      <c r="C966">
        <f>'Insert Daily Performance'!AKI$70</f>
        <v>0</v>
      </c>
      <c r="D966">
        <f>'Insert Daily Performance'!AKI$71</f>
        <v>0</v>
      </c>
      <c r="E966">
        <f>'Insert Daily Performance'!AKI$72</f>
        <v>0</v>
      </c>
      <c r="F966">
        <f t="shared" si="15"/>
        <v>1</v>
      </c>
    </row>
    <row r="967" spans="1:6" x14ac:dyDescent="0.3">
      <c r="A967">
        <f>'Insert Daily Performance'!AKJ$1</f>
        <v>0</v>
      </c>
      <c r="B967">
        <f>'Insert Daily Performance'!AKJ$69</f>
        <v>0</v>
      </c>
      <c r="C967">
        <f>'Insert Daily Performance'!AKJ$70</f>
        <v>0</v>
      </c>
      <c r="D967">
        <f>'Insert Daily Performance'!AKJ$71</f>
        <v>0</v>
      </c>
      <c r="E967">
        <f>'Insert Daily Performance'!AKJ$72</f>
        <v>0</v>
      </c>
      <c r="F967">
        <f t="shared" si="15"/>
        <v>1</v>
      </c>
    </row>
    <row r="968" spans="1:6" x14ac:dyDescent="0.3">
      <c r="A968">
        <f>'Insert Daily Performance'!AKK$1</f>
        <v>0</v>
      </c>
      <c r="B968">
        <f>'Insert Daily Performance'!AKK$69</f>
        <v>0</v>
      </c>
      <c r="C968">
        <f>'Insert Daily Performance'!AKK$70</f>
        <v>0</v>
      </c>
      <c r="D968">
        <f>'Insert Daily Performance'!AKK$71</f>
        <v>0</v>
      </c>
      <c r="E968">
        <f>'Insert Daily Performance'!AKK$72</f>
        <v>0</v>
      </c>
      <c r="F968">
        <f t="shared" si="15"/>
        <v>1</v>
      </c>
    </row>
    <row r="969" spans="1:6" x14ac:dyDescent="0.3">
      <c r="A969">
        <f>'Insert Daily Performance'!AKL$1</f>
        <v>0</v>
      </c>
      <c r="B969">
        <f>'Insert Daily Performance'!AKL$69</f>
        <v>0</v>
      </c>
      <c r="C969">
        <f>'Insert Daily Performance'!AKL$70</f>
        <v>0</v>
      </c>
      <c r="D969">
        <f>'Insert Daily Performance'!AKL$71</f>
        <v>0</v>
      </c>
      <c r="E969">
        <f>'Insert Daily Performance'!AKL$72</f>
        <v>0</v>
      </c>
      <c r="F969">
        <f t="shared" si="15"/>
        <v>1</v>
      </c>
    </row>
    <row r="970" spans="1:6" x14ac:dyDescent="0.3">
      <c r="A970">
        <f>'Insert Daily Performance'!AKM$1</f>
        <v>0</v>
      </c>
      <c r="B970">
        <f>'Insert Daily Performance'!AKM$69</f>
        <v>0</v>
      </c>
      <c r="C970">
        <f>'Insert Daily Performance'!AKM$70</f>
        <v>0</v>
      </c>
      <c r="D970">
        <f>'Insert Daily Performance'!AKM$71</f>
        <v>0</v>
      </c>
      <c r="E970">
        <f>'Insert Daily Performance'!AKM$72</f>
        <v>0</v>
      </c>
      <c r="F970">
        <f t="shared" si="15"/>
        <v>1</v>
      </c>
    </row>
    <row r="971" spans="1:6" x14ac:dyDescent="0.3">
      <c r="A971">
        <f>'Insert Daily Performance'!AKN$1</f>
        <v>0</v>
      </c>
      <c r="B971">
        <f>'Insert Daily Performance'!AKN$69</f>
        <v>0</v>
      </c>
      <c r="C971">
        <f>'Insert Daily Performance'!AKN$70</f>
        <v>0</v>
      </c>
      <c r="D971">
        <f>'Insert Daily Performance'!AKN$71</f>
        <v>0</v>
      </c>
      <c r="E971">
        <f>'Insert Daily Performance'!AKN$72</f>
        <v>0</v>
      </c>
      <c r="F971">
        <f t="shared" si="15"/>
        <v>1</v>
      </c>
    </row>
    <row r="972" spans="1:6" x14ac:dyDescent="0.3">
      <c r="A972">
        <f>'Insert Daily Performance'!AKO$1</f>
        <v>0</v>
      </c>
      <c r="B972">
        <f>'Insert Daily Performance'!AKO$69</f>
        <v>0</v>
      </c>
      <c r="C972">
        <f>'Insert Daily Performance'!AKO$70</f>
        <v>0</v>
      </c>
      <c r="D972">
        <f>'Insert Daily Performance'!AKO$71</f>
        <v>0</v>
      </c>
      <c r="E972">
        <f>'Insert Daily Performance'!AKO$72</f>
        <v>0</v>
      </c>
      <c r="F972">
        <f t="shared" si="15"/>
        <v>1</v>
      </c>
    </row>
    <row r="973" spans="1:6" x14ac:dyDescent="0.3">
      <c r="A973">
        <f>'Insert Daily Performance'!AKP$1</f>
        <v>0</v>
      </c>
      <c r="B973">
        <f>'Insert Daily Performance'!AKP$69</f>
        <v>0</v>
      </c>
      <c r="C973">
        <f>'Insert Daily Performance'!AKP$70</f>
        <v>0</v>
      </c>
      <c r="D973">
        <f>'Insert Daily Performance'!AKP$71</f>
        <v>0</v>
      </c>
      <c r="E973">
        <f>'Insert Daily Performance'!AKP$72</f>
        <v>0</v>
      </c>
      <c r="F973">
        <f t="shared" si="15"/>
        <v>1</v>
      </c>
    </row>
    <row r="974" spans="1:6" x14ac:dyDescent="0.3">
      <c r="A974">
        <f>'Insert Daily Performance'!AKQ$1</f>
        <v>0</v>
      </c>
      <c r="B974">
        <f>'Insert Daily Performance'!AKQ$69</f>
        <v>0</v>
      </c>
      <c r="C974">
        <f>'Insert Daily Performance'!AKQ$70</f>
        <v>0</v>
      </c>
      <c r="D974">
        <f>'Insert Daily Performance'!AKQ$71</f>
        <v>0</v>
      </c>
      <c r="E974">
        <f>'Insert Daily Performance'!AKQ$72</f>
        <v>0</v>
      </c>
      <c r="F974">
        <f t="shared" si="15"/>
        <v>1</v>
      </c>
    </row>
    <row r="975" spans="1:6" x14ac:dyDescent="0.3">
      <c r="A975">
        <f>'Insert Daily Performance'!AKR$1</f>
        <v>0</v>
      </c>
      <c r="B975">
        <f>'Insert Daily Performance'!AKR$69</f>
        <v>0</v>
      </c>
      <c r="C975">
        <f>'Insert Daily Performance'!AKR$70</f>
        <v>0</v>
      </c>
      <c r="D975">
        <f>'Insert Daily Performance'!AKR$71</f>
        <v>0</v>
      </c>
      <c r="E975">
        <f>'Insert Daily Performance'!AKR$72</f>
        <v>0</v>
      </c>
      <c r="F975">
        <f t="shared" si="15"/>
        <v>1</v>
      </c>
    </row>
    <row r="976" spans="1:6" x14ac:dyDescent="0.3">
      <c r="A976">
        <f>'Insert Daily Performance'!AKS$1</f>
        <v>0</v>
      </c>
      <c r="B976">
        <f>'Insert Daily Performance'!AKS$69</f>
        <v>0</v>
      </c>
      <c r="C976">
        <f>'Insert Daily Performance'!AKS$70</f>
        <v>0</v>
      </c>
      <c r="D976">
        <f>'Insert Daily Performance'!AKS$71</f>
        <v>0</v>
      </c>
      <c r="E976">
        <f>'Insert Daily Performance'!AKS$72</f>
        <v>0</v>
      </c>
      <c r="F976">
        <f t="shared" si="15"/>
        <v>1</v>
      </c>
    </row>
    <row r="977" spans="1:6" x14ac:dyDescent="0.3">
      <c r="A977">
        <f>'Insert Daily Performance'!AKT$1</f>
        <v>0</v>
      </c>
      <c r="B977">
        <f>'Insert Daily Performance'!AKT$69</f>
        <v>0</v>
      </c>
      <c r="C977">
        <f>'Insert Daily Performance'!AKT$70</f>
        <v>0</v>
      </c>
      <c r="D977">
        <f>'Insert Daily Performance'!AKT$71</f>
        <v>0</v>
      </c>
      <c r="E977">
        <f>'Insert Daily Performance'!AKT$72</f>
        <v>0</v>
      </c>
      <c r="F977">
        <f t="shared" si="15"/>
        <v>1</v>
      </c>
    </row>
    <row r="978" spans="1:6" x14ac:dyDescent="0.3">
      <c r="A978">
        <f>'Insert Daily Performance'!AKU$1</f>
        <v>0</v>
      </c>
      <c r="B978">
        <f>'Insert Daily Performance'!AKU$69</f>
        <v>0</v>
      </c>
      <c r="C978">
        <f>'Insert Daily Performance'!AKU$70</f>
        <v>0</v>
      </c>
      <c r="D978">
        <f>'Insert Daily Performance'!AKU$71</f>
        <v>0</v>
      </c>
      <c r="E978">
        <f>'Insert Daily Performance'!AKU$72</f>
        <v>0</v>
      </c>
      <c r="F978">
        <f t="shared" si="15"/>
        <v>1</v>
      </c>
    </row>
    <row r="979" spans="1:6" x14ac:dyDescent="0.3">
      <c r="A979">
        <f>'Insert Daily Performance'!AKV$1</f>
        <v>0</v>
      </c>
      <c r="B979">
        <f>'Insert Daily Performance'!AKV$69</f>
        <v>0</v>
      </c>
      <c r="C979">
        <f>'Insert Daily Performance'!AKV$70</f>
        <v>0</v>
      </c>
      <c r="D979">
        <f>'Insert Daily Performance'!AKV$71</f>
        <v>0</v>
      </c>
      <c r="E979">
        <f>'Insert Daily Performance'!AKV$72</f>
        <v>0</v>
      </c>
      <c r="F979">
        <f t="shared" si="15"/>
        <v>1</v>
      </c>
    </row>
    <row r="980" spans="1:6" x14ac:dyDescent="0.3">
      <c r="A980">
        <f>'Insert Daily Performance'!AKW$1</f>
        <v>0</v>
      </c>
      <c r="B980">
        <f>'Insert Daily Performance'!AKW$69</f>
        <v>0</v>
      </c>
      <c r="C980">
        <f>'Insert Daily Performance'!AKW$70</f>
        <v>0</v>
      </c>
      <c r="D980">
        <f>'Insert Daily Performance'!AKW$71</f>
        <v>0</v>
      </c>
      <c r="E980">
        <f>'Insert Daily Performance'!AKW$72</f>
        <v>0</v>
      </c>
      <c r="F980">
        <f t="shared" si="15"/>
        <v>1</v>
      </c>
    </row>
    <row r="981" spans="1:6" x14ac:dyDescent="0.3">
      <c r="A981">
        <f>'Insert Daily Performance'!AKX$1</f>
        <v>0</v>
      </c>
      <c r="B981">
        <f>'Insert Daily Performance'!AKX$69</f>
        <v>0</v>
      </c>
      <c r="C981">
        <f>'Insert Daily Performance'!AKX$70</f>
        <v>0</v>
      </c>
      <c r="D981">
        <f>'Insert Daily Performance'!AKX$71</f>
        <v>0</v>
      </c>
      <c r="E981">
        <f>'Insert Daily Performance'!AKX$72</f>
        <v>0</v>
      </c>
      <c r="F981">
        <f t="shared" si="15"/>
        <v>1</v>
      </c>
    </row>
    <row r="982" spans="1:6" x14ac:dyDescent="0.3">
      <c r="A982">
        <f>'Insert Daily Performance'!AKY$1</f>
        <v>0</v>
      </c>
      <c r="B982">
        <f>'Insert Daily Performance'!AKY$69</f>
        <v>0</v>
      </c>
      <c r="C982">
        <f>'Insert Daily Performance'!AKY$70</f>
        <v>0</v>
      </c>
      <c r="D982">
        <f>'Insert Daily Performance'!AKY$71</f>
        <v>0</v>
      </c>
      <c r="E982">
        <f>'Insert Daily Performance'!AKY$72</f>
        <v>0</v>
      </c>
      <c r="F982">
        <f t="shared" si="15"/>
        <v>1</v>
      </c>
    </row>
    <row r="983" spans="1:6" x14ac:dyDescent="0.3">
      <c r="A983">
        <f>'Insert Daily Performance'!AKZ$1</f>
        <v>0</v>
      </c>
      <c r="B983">
        <f>'Insert Daily Performance'!AKZ$69</f>
        <v>0</v>
      </c>
      <c r="C983">
        <f>'Insert Daily Performance'!AKZ$70</f>
        <v>0</v>
      </c>
      <c r="D983">
        <f>'Insert Daily Performance'!AKZ$71</f>
        <v>0</v>
      </c>
      <c r="E983">
        <f>'Insert Daily Performance'!AKZ$72</f>
        <v>0</v>
      </c>
      <c r="F983">
        <f t="shared" si="15"/>
        <v>1</v>
      </c>
    </row>
    <row r="984" spans="1:6" x14ac:dyDescent="0.3">
      <c r="A984">
        <f>'Insert Daily Performance'!ALA$1</f>
        <v>0</v>
      </c>
      <c r="B984">
        <f>'Insert Daily Performance'!ALA$69</f>
        <v>0</v>
      </c>
      <c r="C984">
        <f>'Insert Daily Performance'!ALA$70</f>
        <v>0</v>
      </c>
      <c r="D984">
        <f>'Insert Daily Performance'!ALA$71</f>
        <v>0</v>
      </c>
      <c r="E984">
        <f>'Insert Daily Performance'!ALA$72</f>
        <v>0</v>
      </c>
      <c r="F984">
        <f t="shared" si="15"/>
        <v>1</v>
      </c>
    </row>
    <row r="985" spans="1:6" x14ac:dyDescent="0.3">
      <c r="A985">
        <f>'Insert Daily Performance'!ALB$1</f>
        <v>0</v>
      </c>
      <c r="B985">
        <f>'Insert Daily Performance'!ALB$69</f>
        <v>0</v>
      </c>
      <c r="C985">
        <f>'Insert Daily Performance'!ALB$70</f>
        <v>0</v>
      </c>
      <c r="D985">
        <f>'Insert Daily Performance'!ALB$71</f>
        <v>0</v>
      </c>
      <c r="E985">
        <f>'Insert Daily Performance'!ALB$72</f>
        <v>0</v>
      </c>
      <c r="F985">
        <f t="shared" si="15"/>
        <v>1</v>
      </c>
    </row>
    <row r="986" spans="1:6" x14ac:dyDescent="0.3">
      <c r="A986">
        <f>'Insert Daily Performance'!ALC$1</f>
        <v>0</v>
      </c>
      <c r="B986">
        <f>'Insert Daily Performance'!ALC$69</f>
        <v>0</v>
      </c>
      <c r="C986">
        <f>'Insert Daily Performance'!ALC$70</f>
        <v>0</v>
      </c>
      <c r="D986">
        <f>'Insert Daily Performance'!ALC$71</f>
        <v>0</v>
      </c>
      <c r="E986">
        <f>'Insert Daily Performance'!ALC$72</f>
        <v>0</v>
      </c>
      <c r="F986">
        <f t="shared" si="15"/>
        <v>1</v>
      </c>
    </row>
    <row r="987" spans="1:6" x14ac:dyDescent="0.3">
      <c r="A987">
        <f>'Insert Daily Performance'!ALD$1</f>
        <v>0</v>
      </c>
      <c r="B987">
        <f>'Insert Daily Performance'!ALD$69</f>
        <v>0</v>
      </c>
      <c r="C987">
        <f>'Insert Daily Performance'!ALD$70</f>
        <v>0</v>
      </c>
      <c r="D987">
        <f>'Insert Daily Performance'!ALD$71</f>
        <v>0</v>
      </c>
      <c r="E987">
        <f>'Insert Daily Performance'!ALD$72</f>
        <v>0</v>
      </c>
      <c r="F987">
        <f t="shared" si="15"/>
        <v>1</v>
      </c>
    </row>
    <row r="988" spans="1:6" x14ac:dyDescent="0.3">
      <c r="A988">
        <f>'Insert Daily Performance'!ALE$1</f>
        <v>0</v>
      </c>
      <c r="B988">
        <f>'Insert Daily Performance'!ALE$69</f>
        <v>0</v>
      </c>
      <c r="C988">
        <f>'Insert Daily Performance'!ALE$70</f>
        <v>0</v>
      </c>
      <c r="D988">
        <f>'Insert Daily Performance'!ALE$71</f>
        <v>0</v>
      </c>
      <c r="E988">
        <f>'Insert Daily Performance'!ALE$72</f>
        <v>0</v>
      </c>
      <c r="F988">
        <f t="shared" si="15"/>
        <v>1</v>
      </c>
    </row>
    <row r="989" spans="1:6" x14ac:dyDescent="0.3">
      <c r="A989">
        <f>'Insert Daily Performance'!ALF$1</f>
        <v>0</v>
      </c>
      <c r="B989">
        <f>'Insert Daily Performance'!ALF$69</f>
        <v>0</v>
      </c>
      <c r="C989">
        <f>'Insert Daily Performance'!ALF$70</f>
        <v>0</v>
      </c>
      <c r="D989">
        <f>'Insert Daily Performance'!ALF$71</f>
        <v>0</v>
      </c>
      <c r="E989">
        <f>'Insert Daily Performance'!ALF$72</f>
        <v>0</v>
      </c>
      <c r="F989">
        <f t="shared" si="15"/>
        <v>1</v>
      </c>
    </row>
    <row r="990" spans="1:6" x14ac:dyDescent="0.3">
      <c r="A990">
        <f>'Insert Daily Performance'!ALG$1</f>
        <v>0</v>
      </c>
      <c r="B990">
        <f>'Insert Daily Performance'!ALG$69</f>
        <v>0</v>
      </c>
      <c r="C990">
        <f>'Insert Daily Performance'!ALG$70</f>
        <v>0</v>
      </c>
      <c r="D990">
        <f>'Insert Daily Performance'!ALG$71</f>
        <v>0</v>
      </c>
      <c r="E990">
        <f>'Insert Daily Performance'!ALG$72</f>
        <v>0</v>
      </c>
      <c r="F990">
        <f t="shared" si="15"/>
        <v>1</v>
      </c>
    </row>
    <row r="991" spans="1:6" x14ac:dyDescent="0.3">
      <c r="A991">
        <f>'Insert Daily Performance'!ALH$1</f>
        <v>0</v>
      </c>
      <c r="B991">
        <f>'Insert Daily Performance'!ALH$69</f>
        <v>0</v>
      </c>
      <c r="C991">
        <f>'Insert Daily Performance'!ALH$70</f>
        <v>0</v>
      </c>
      <c r="D991">
        <f>'Insert Daily Performance'!ALH$71</f>
        <v>0</v>
      </c>
      <c r="E991">
        <f>'Insert Daily Performance'!ALH$72</f>
        <v>0</v>
      </c>
      <c r="F991">
        <f t="shared" si="15"/>
        <v>1</v>
      </c>
    </row>
    <row r="992" spans="1:6" x14ac:dyDescent="0.3">
      <c r="A992">
        <f>'Insert Daily Performance'!ALI$1</f>
        <v>0</v>
      </c>
      <c r="B992">
        <f>'Insert Daily Performance'!ALI$69</f>
        <v>0</v>
      </c>
      <c r="C992">
        <f>'Insert Daily Performance'!ALI$70</f>
        <v>0</v>
      </c>
      <c r="D992">
        <f>'Insert Daily Performance'!ALI$71</f>
        <v>0</v>
      </c>
      <c r="E992">
        <f>'Insert Daily Performance'!ALI$72</f>
        <v>0</v>
      </c>
      <c r="F992">
        <f t="shared" si="15"/>
        <v>1</v>
      </c>
    </row>
    <row r="993" spans="1:6" x14ac:dyDescent="0.3">
      <c r="A993">
        <f>'Insert Daily Performance'!ALJ$1</f>
        <v>0</v>
      </c>
      <c r="B993">
        <f>'Insert Daily Performance'!ALJ$69</f>
        <v>0</v>
      </c>
      <c r="C993">
        <f>'Insert Daily Performance'!ALJ$70</f>
        <v>0</v>
      </c>
      <c r="D993">
        <f>'Insert Daily Performance'!ALJ$71</f>
        <v>0</v>
      </c>
      <c r="E993">
        <f>'Insert Daily Performance'!ALJ$72</f>
        <v>0</v>
      </c>
      <c r="F993">
        <f t="shared" si="15"/>
        <v>1</v>
      </c>
    </row>
    <row r="994" spans="1:6" x14ac:dyDescent="0.3">
      <c r="A994">
        <f>'Insert Daily Performance'!ALK$1</f>
        <v>0</v>
      </c>
      <c r="B994">
        <f>'Insert Daily Performance'!ALK$69</f>
        <v>0</v>
      </c>
      <c r="C994">
        <f>'Insert Daily Performance'!ALK$70</f>
        <v>0</v>
      </c>
      <c r="D994">
        <f>'Insert Daily Performance'!ALK$71</f>
        <v>0</v>
      </c>
      <c r="E994">
        <f>'Insert Daily Performance'!ALK$72</f>
        <v>0</v>
      </c>
      <c r="F994">
        <f t="shared" si="15"/>
        <v>1</v>
      </c>
    </row>
    <row r="995" spans="1:6" x14ac:dyDescent="0.3">
      <c r="A995">
        <f>'Insert Daily Performance'!ALL$1</f>
        <v>0</v>
      </c>
      <c r="B995">
        <f>'Insert Daily Performance'!ALL$69</f>
        <v>0</v>
      </c>
      <c r="C995">
        <f>'Insert Daily Performance'!ALL$70</f>
        <v>0</v>
      </c>
      <c r="D995">
        <f>'Insert Daily Performance'!ALL$71</f>
        <v>0</v>
      </c>
      <c r="E995">
        <f>'Insert Daily Performance'!ALL$72</f>
        <v>0</v>
      </c>
      <c r="F995">
        <f t="shared" si="15"/>
        <v>1</v>
      </c>
    </row>
    <row r="996" spans="1:6" x14ac:dyDescent="0.3">
      <c r="A996">
        <f>'Insert Daily Performance'!ALM$1</f>
        <v>0</v>
      </c>
      <c r="B996">
        <f>'Insert Daily Performance'!ALM$69</f>
        <v>0</v>
      </c>
      <c r="C996">
        <f>'Insert Daily Performance'!ALM$70</f>
        <v>0</v>
      </c>
      <c r="D996">
        <f>'Insert Daily Performance'!ALM$71</f>
        <v>0</v>
      </c>
      <c r="E996">
        <f>'Insert Daily Performance'!ALM$72</f>
        <v>0</v>
      </c>
      <c r="F996">
        <f t="shared" si="15"/>
        <v>1</v>
      </c>
    </row>
    <row r="997" spans="1:6" x14ac:dyDescent="0.3">
      <c r="A997">
        <f>'Insert Daily Performance'!ALN$1</f>
        <v>0</v>
      </c>
      <c r="B997">
        <f>'Insert Daily Performance'!ALN$69</f>
        <v>0</v>
      </c>
      <c r="C997">
        <f>'Insert Daily Performance'!ALN$70</f>
        <v>0</v>
      </c>
      <c r="D997">
        <f>'Insert Daily Performance'!ALN$71</f>
        <v>0</v>
      </c>
      <c r="E997">
        <f>'Insert Daily Performance'!ALN$72</f>
        <v>0</v>
      </c>
      <c r="F997">
        <f t="shared" si="15"/>
        <v>1</v>
      </c>
    </row>
    <row r="998" spans="1:6" x14ac:dyDescent="0.3">
      <c r="A998">
        <f>'Insert Daily Performance'!ALO$1</f>
        <v>0</v>
      </c>
      <c r="B998">
        <f>'Insert Daily Performance'!ALO$69</f>
        <v>0</v>
      </c>
      <c r="C998">
        <f>'Insert Daily Performance'!ALO$70</f>
        <v>0</v>
      </c>
      <c r="D998">
        <f>'Insert Daily Performance'!ALO$71</f>
        <v>0</v>
      </c>
      <c r="E998">
        <f>'Insert Daily Performance'!ALO$72</f>
        <v>0</v>
      </c>
      <c r="F998">
        <f t="shared" si="15"/>
        <v>1</v>
      </c>
    </row>
    <row r="999" spans="1:6" x14ac:dyDescent="0.3">
      <c r="A999">
        <f>'Insert Daily Performance'!ALP$1</f>
        <v>0</v>
      </c>
      <c r="B999">
        <f>'Insert Daily Performance'!ALP$69</f>
        <v>0</v>
      </c>
      <c r="C999">
        <f>'Insert Daily Performance'!ALP$70</f>
        <v>0</v>
      </c>
      <c r="D999">
        <f>'Insert Daily Performance'!ALP$71</f>
        <v>0</v>
      </c>
      <c r="E999">
        <f>'Insert Daily Performance'!ALP$72</f>
        <v>0</v>
      </c>
      <c r="F999">
        <f t="shared" si="15"/>
        <v>1</v>
      </c>
    </row>
    <row r="1000" spans="1:6" x14ac:dyDescent="0.3">
      <c r="A1000">
        <f>'Insert Daily Performance'!ALQ$1</f>
        <v>0</v>
      </c>
      <c r="B1000">
        <f>'Insert Daily Performance'!ALQ$69</f>
        <v>0</v>
      </c>
      <c r="C1000">
        <f>'Insert Daily Performance'!ALQ$70</f>
        <v>0</v>
      </c>
      <c r="D1000">
        <f>'Insert Daily Performance'!ALQ$71</f>
        <v>0</v>
      </c>
      <c r="E1000">
        <f>'Insert Daily Performance'!ALQ$72</f>
        <v>0</v>
      </c>
      <c r="F1000">
        <f t="shared" si="15"/>
        <v>1</v>
      </c>
    </row>
    <row r="1001" spans="1:6" x14ac:dyDescent="0.3">
      <c r="A1001">
        <f>'Insert Daily Performance'!ALR$1</f>
        <v>0</v>
      </c>
      <c r="B1001">
        <f>'Insert Daily Performance'!ALR$69</f>
        <v>0</v>
      </c>
      <c r="C1001">
        <f>'Insert Daily Performance'!ALR$70</f>
        <v>0</v>
      </c>
      <c r="D1001">
        <f>'Insert Daily Performance'!ALR$71</f>
        <v>0</v>
      </c>
      <c r="E1001">
        <f>'Insert Daily Performance'!ALR$72</f>
        <v>0</v>
      </c>
      <c r="F1001">
        <f t="shared" si="15"/>
        <v>1</v>
      </c>
    </row>
    <row r="1002" spans="1:6" x14ac:dyDescent="0.3">
      <c r="A1002">
        <f>'Insert Daily Performance'!ALS$1</f>
        <v>0</v>
      </c>
      <c r="B1002">
        <f>'Insert Daily Performance'!ALS$69</f>
        <v>0</v>
      </c>
      <c r="C1002">
        <f>'Insert Daily Performance'!ALS$70</f>
        <v>0</v>
      </c>
      <c r="D1002">
        <f>'Insert Daily Performance'!ALS$71</f>
        <v>0</v>
      </c>
      <c r="E1002">
        <f>'Insert Daily Performance'!ALS$72</f>
        <v>0</v>
      </c>
      <c r="F1002">
        <f t="shared" si="15"/>
        <v>1</v>
      </c>
    </row>
    <row r="1003" spans="1:6" x14ac:dyDescent="0.3">
      <c r="A1003">
        <f>'Insert Daily Performance'!ALT$1</f>
        <v>0</v>
      </c>
      <c r="B1003">
        <f>'Insert Daily Performance'!ALT$69</f>
        <v>0</v>
      </c>
      <c r="C1003">
        <f>'Insert Daily Performance'!ALT$70</f>
        <v>0</v>
      </c>
      <c r="D1003">
        <f>'Insert Daily Performance'!ALT$71</f>
        <v>0</v>
      </c>
      <c r="E1003">
        <f>'Insert Daily Performance'!ALT$72</f>
        <v>0</v>
      </c>
      <c r="F1003">
        <f t="shared" si="15"/>
        <v>1</v>
      </c>
    </row>
    <row r="1004" spans="1:6" x14ac:dyDescent="0.3">
      <c r="A1004">
        <f>'Insert Daily Performance'!ALU$1</f>
        <v>0</v>
      </c>
      <c r="B1004">
        <f>'Insert Daily Performance'!ALU$69</f>
        <v>0</v>
      </c>
      <c r="C1004">
        <f>'Insert Daily Performance'!ALU$70</f>
        <v>0</v>
      </c>
      <c r="D1004">
        <f>'Insert Daily Performance'!ALU$71</f>
        <v>0</v>
      </c>
      <c r="E1004">
        <f>'Insert Daily Performance'!ALU$72</f>
        <v>0</v>
      </c>
      <c r="F1004">
        <f t="shared" si="15"/>
        <v>1</v>
      </c>
    </row>
    <row r="1005" spans="1:6" x14ac:dyDescent="0.3">
      <c r="A1005">
        <f>'Insert Daily Performance'!ALV$1</f>
        <v>0</v>
      </c>
      <c r="B1005">
        <f>'Insert Daily Performance'!ALV$69</f>
        <v>0</v>
      </c>
      <c r="C1005">
        <f>'Insert Daily Performance'!ALV$70</f>
        <v>0</v>
      </c>
      <c r="D1005">
        <f>'Insert Daily Performance'!ALV$71</f>
        <v>0</v>
      </c>
      <c r="E1005">
        <f>'Insert Daily Performance'!ALV$72</f>
        <v>0</v>
      </c>
      <c r="F1005">
        <f t="shared" si="15"/>
        <v>1</v>
      </c>
    </row>
    <row r="1006" spans="1:6" x14ac:dyDescent="0.3">
      <c r="A1006">
        <f>'Insert Daily Performance'!ALW$1</f>
        <v>0</v>
      </c>
      <c r="B1006">
        <f>'Insert Daily Performance'!ALW$69</f>
        <v>0</v>
      </c>
      <c r="C1006">
        <f>'Insert Daily Performance'!ALW$70</f>
        <v>0</v>
      </c>
      <c r="D1006">
        <f>'Insert Daily Performance'!ALW$71</f>
        <v>0</v>
      </c>
      <c r="E1006">
        <f>'Insert Daily Performance'!ALW$72</f>
        <v>0</v>
      </c>
      <c r="F1006">
        <f t="shared" si="15"/>
        <v>1</v>
      </c>
    </row>
    <row r="1007" spans="1:6" x14ac:dyDescent="0.3">
      <c r="A1007">
        <f>'Insert Daily Performance'!ALX$1</f>
        <v>0</v>
      </c>
      <c r="B1007">
        <f>'Insert Daily Performance'!ALX$69</f>
        <v>0</v>
      </c>
      <c r="C1007">
        <f>'Insert Daily Performance'!ALX$70</f>
        <v>0</v>
      </c>
      <c r="D1007">
        <f>'Insert Daily Performance'!ALX$71</f>
        <v>0</v>
      </c>
      <c r="E1007">
        <f>'Insert Daily Performance'!ALX$72</f>
        <v>0</v>
      </c>
      <c r="F1007">
        <f t="shared" si="15"/>
        <v>1</v>
      </c>
    </row>
    <row r="1008" spans="1:6" x14ac:dyDescent="0.3">
      <c r="A1008">
        <f>'Insert Daily Performance'!ALY$1</f>
        <v>0</v>
      </c>
      <c r="B1008">
        <f>'Insert Daily Performance'!ALY$69</f>
        <v>0</v>
      </c>
      <c r="C1008">
        <f>'Insert Daily Performance'!ALY$70</f>
        <v>0</v>
      </c>
      <c r="D1008">
        <f>'Insert Daily Performance'!ALY$71</f>
        <v>0</v>
      </c>
      <c r="E1008">
        <f>'Insert Daily Performance'!ALY$72</f>
        <v>0</v>
      </c>
      <c r="F1008">
        <f t="shared" si="15"/>
        <v>1</v>
      </c>
    </row>
    <row r="1009" spans="1:6" x14ac:dyDescent="0.3">
      <c r="A1009">
        <f>'Insert Daily Performance'!ALZ$1</f>
        <v>0</v>
      </c>
      <c r="B1009">
        <f>'Insert Daily Performance'!ALZ$69</f>
        <v>0</v>
      </c>
      <c r="C1009">
        <f>'Insert Daily Performance'!ALZ$70</f>
        <v>0</v>
      </c>
      <c r="D1009">
        <f>'Insert Daily Performance'!ALZ$71</f>
        <v>0</v>
      </c>
      <c r="E1009">
        <f>'Insert Daily Performance'!ALZ$72</f>
        <v>0</v>
      </c>
      <c r="F1009">
        <f t="shared" si="15"/>
        <v>1</v>
      </c>
    </row>
    <row r="1010" spans="1:6" x14ac:dyDescent="0.3">
      <c r="A1010">
        <f>'Insert Daily Performance'!AMA$1</f>
        <v>0</v>
      </c>
      <c r="B1010">
        <f>'Insert Daily Performance'!AMA$69</f>
        <v>0</v>
      </c>
      <c r="C1010">
        <f>'Insert Daily Performance'!AMA$70</f>
        <v>0</v>
      </c>
      <c r="D1010">
        <f>'Insert Daily Performance'!AMA$71</f>
        <v>0</v>
      </c>
      <c r="E1010">
        <f>'Insert Daily Performance'!AMA$72</f>
        <v>0</v>
      </c>
      <c r="F1010">
        <f t="shared" si="15"/>
        <v>1</v>
      </c>
    </row>
    <row r="1011" spans="1:6" x14ac:dyDescent="0.3">
      <c r="A1011">
        <f>'Insert Daily Performance'!AMB$1</f>
        <v>0</v>
      </c>
      <c r="B1011">
        <f>'Insert Daily Performance'!AMB$69</f>
        <v>0</v>
      </c>
      <c r="C1011">
        <f>'Insert Daily Performance'!AMB$70</f>
        <v>0</v>
      </c>
      <c r="D1011">
        <f>'Insert Daily Performance'!AMB$71</f>
        <v>0</v>
      </c>
      <c r="E1011">
        <f>'Insert Daily Performance'!AMB$72</f>
        <v>0</v>
      </c>
      <c r="F1011">
        <f t="shared" si="15"/>
        <v>1</v>
      </c>
    </row>
    <row r="1012" spans="1:6" x14ac:dyDescent="0.3">
      <c r="A1012">
        <f>'Insert Daily Performance'!AMC$1</f>
        <v>0</v>
      </c>
      <c r="B1012">
        <f>'Insert Daily Performance'!AMC$69</f>
        <v>0</v>
      </c>
      <c r="C1012">
        <f>'Insert Daily Performance'!AMC$70</f>
        <v>0</v>
      </c>
      <c r="D1012">
        <f>'Insert Daily Performance'!AMC$71</f>
        <v>0</v>
      </c>
      <c r="E1012">
        <f>'Insert Daily Performance'!AMC$72</f>
        <v>0</v>
      </c>
      <c r="F1012">
        <f t="shared" si="15"/>
        <v>1</v>
      </c>
    </row>
    <row r="1013" spans="1:6" x14ac:dyDescent="0.3">
      <c r="A1013">
        <f>'Insert Daily Performance'!AMD$1</f>
        <v>0</v>
      </c>
      <c r="B1013">
        <f>'Insert Daily Performance'!AMD$69</f>
        <v>0</v>
      </c>
      <c r="C1013">
        <f>'Insert Daily Performance'!AMD$70</f>
        <v>0</v>
      </c>
      <c r="D1013">
        <f>'Insert Daily Performance'!AMD$71</f>
        <v>0</v>
      </c>
      <c r="E1013">
        <f>'Insert Daily Performance'!AMD$72</f>
        <v>0</v>
      </c>
      <c r="F1013">
        <f t="shared" si="15"/>
        <v>1</v>
      </c>
    </row>
    <row r="1014" spans="1:6" x14ac:dyDescent="0.3">
      <c r="A1014">
        <f>'Insert Daily Performance'!AME$1</f>
        <v>0</v>
      </c>
      <c r="B1014">
        <f>'Insert Daily Performance'!AME$69</f>
        <v>0</v>
      </c>
      <c r="C1014">
        <f>'Insert Daily Performance'!AME$70</f>
        <v>0</v>
      </c>
      <c r="D1014">
        <f>'Insert Daily Performance'!AME$71</f>
        <v>0</v>
      </c>
      <c r="E1014">
        <f>'Insert Daily Performance'!AME$72</f>
        <v>0</v>
      </c>
      <c r="F1014">
        <f t="shared" si="15"/>
        <v>1</v>
      </c>
    </row>
    <row r="1015" spans="1:6" x14ac:dyDescent="0.3">
      <c r="A1015">
        <f>'Insert Daily Performance'!AMF$1</f>
        <v>0</v>
      </c>
      <c r="B1015">
        <f>'Insert Daily Performance'!AMF$69</f>
        <v>0</v>
      </c>
      <c r="C1015">
        <f>'Insert Daily Performance'!AMF$70</f>
        <v>0</v>
      </c>
      <c r="D1015">
        <f>'Insert Daily Performance'!AMF$71</f>
        <v>0</v>
      </c>
      <c r="E1015">
        <f>'Insert Daily Performance'!AMF$72</f>
        <v>0</v>
      </c>
      <c r="F1015">
        <f t="shared" si="15"/>
        <v>1</v>
      </c>
    </row>
    <row r="1016" spans="1:6" x14ac:dyDescent="0.3">
      <c r="A1016">
        <f>'Insert Daily Performance'!AMG$1</f>
        <v>0</v>
      </c>
      <c r="B1016">
        <f>'Insert Daily Performance'!AMG$69</f>
        <v>0</v>
      </c>
      <c r="C1016">
        <f>'Insert Daily Performance'!AMG$70</f>
        <v>0</v>
      </c>
      <c r="D1016">
        <f>'Insert Daily Performance'!AMG$71</f>
        <v>0</v>
      </c>
      <c r="E1016">
        <f>'Insert Daily Performance'!AMG$72</f>
        <v>0</v>
      </c>
      <c r="F1016">
        <f t="shared" si="15"/>
        <v>1</v>
      </c>
    </row>
    <row r="1017" spans="1:6" x14ac:dyDescent="0.3">
      <c r="A1017">
        <f>'Insert Daily Performance'!AMH$1</f>
        <v>0</v>
      </c>
      <c r="B1017">
        <f>'Insert Daily Performance'!AMH$69</f>
        <v>0</v>
      </c>
      <c r="C1017">
        <f>'Insert Daily Performance'!AMH$70</f>
        <v>0</v>
      </c>
      <c r="D1017">
        <f>'Insert Daily Performance'!AMH$71</f>
        <v>0</v>
      </c>
      <c r="E1017">
        <f>'Insert Daily Performance'!AMH$72</f>
        <v>0</v>
      </c>
      <c r="F1017">
        <f t="shared" si="15"/>
        <v>1</v>
      </c>
    </row>
    <row r="1018" spans="1:6" x14ac:dyDescent="0.3">
      <c r="A1018">
        <f>'Insert Daily Performance'!AMI$1</f>
        <v>0</v>
      </c>
      <c r="B1018">
        <f>'Insert Daily Performance'!AMI$69</f>
        <v>0</v>
      </c>
      <c r="C1018">
        <f>'Insert Daily Performance'!AMI$70</f>
        <v>0</v>
      </c>
      <c r="D1018">
        <f>'Insert Daily Performance'!AMI$71</f>
        <v>0</v>
      </c>
      <c r="E1018">
        <f>'Insert Daily Performance'!AMI$72</f>
        <v>0</v>
      </c>
      <c r="F1018">
        <f t="shared" si="15"/>
        <v>1</v>
      </c>
    </row>
    <row r="1019" spans="1:6" x14ac:dyDescent="0.3">
      <c r="A1019">
        <f>'Insert Daily Performance'!AMJ$1</f>
        <v>0</v>
      </c>
      <c r="B1019">
        <f>'Insert Daily Performance'!AMJ$69</f>
        <v>0</v>
      </c>
      <c r="C1019">
        <f>'Insert Daily Performance'!AMJ$70</f>
        <v>0</v>
      </c>
      <c r="D1019">
        <f>'Insert Daily Performance'!AMJ$71</f>
        <v>0</v>
      </c>
      <c r="E1019">
        <f>'Insert Daily Performance'!AMJ$72</f>
        <v>0</v>
      </c>
      <c r="F1019">
        <f t="shared" si="15"/>
        <v>1</v>
      </c>
    </row>
    <row r="1020" spans="1:6" x14ac:dyDescent="0.3">
      <c r="A1020">
        <f>'Insert Daily Performance'!AMK$1</f>
        <v>0</v>
      </c>
      <c r="B1020">
        <f>'Insert Daily Performance'!AMK$69</f>
        <v>0</v>
      </c>
      <c r="C1020">
        <f>'Insert Daily Performance'!AMK$70</f>
        <v>0</v>
      </c>
      <c r="D1020">
        <f>'Insert Daily Performance'!AMK$71</f>
        <v>0</v>
      </c>
      <c r="E1020">
        <f>'Insert Daily Performance'!AMK$72</f>
        <v>0</v>
      </c>
      <c r="F1020">
        <f t="shared" si="15"/>
        <v>1</v>
      </c>
    </row>
    <row r="1021" spans="1:6" x14ac:dyDescent="0.3">
      <c r="A1021">
        <f>'Insert Daily Performance'!AML$1</f>
        <v>0</v>
      </c>
      <c r="B1021">
        <f>'Insert Daily Performance'!AML$69</f>
        <v>0</v>
      </c>
      <c r="C1021">
        <f>'Insert Daily Performance'!AML$70</f>
        <v>0</v>
      </c>
      <c r="D1021">
        <f>'Insert Daily Performance'!AML$71</f>
        <v>0</v>
      </c>
      <c r="E1021">
        <f>'Insert Daily Performance'!AML$72</f>
        <v>0</v>
      </c>
      <c r="F1021">
        <f t="shared" si="15"/>
        <v>1</v>
      </c>
    </row>
    <row r="1022" spans="1:6" x14ac:dyDescent="0.3">
      <c r="A1022">
        <f>'Insert Daily Performance'!AMM$1</f>
        <v>0</v>
      </c>
      <c r="B1022">
        <f>'Insert Daily Performance'!AMM$69</f>
        <v>0</v>
      </c>
      <c r="C1022">
        <f>'Insert Daily Performance'!AMM$70</f>
        <v>0</v>
      </c>
      <c r="D1022">
        <f>'Insert Daily Performance'!AMM$71</f>
        <v>0</v>
      </c>
      <c r="E1022">
        <f>'Insert Daily Performance'!AMM$72</f>
        <v>0</v>
      </c>
      <c r="F1022">
        <f t="shared" si="15"/>
        <v>1</v>
      </c>
    </row>
    <row r="1023" spans="1:6" x14ac:dyDescent="0.3">
      <c r="A1023">
        <f>'Insert Daily Performance'!AMN$1</f>
        <v>0</v>
      </c>
      <c r="B1023">
        <f>'Insert Daily Performance'!AMN$69</f>
        <v>0</v>
      </c>
      <c r="C1023">
        <f>'Insert Daily Performance'!AMN$70</f>
        <v>0</v>
      </c>
      <c r="D1023">
        <f>'Insert Daily Performance'!AMN$71</f>
        <v>0</v>
      </c>
      <c r="E1023">
        <f>'Insert Daily Performance'!AMN$72</f>
        <v>0</v>
      </c>
      <c r="F1023">
        <f t="shared" si="15"/>
        <v>1</v>
      </c>
    </row>
    <row r="1024" spans="1:6" x14ac:dyDescent="0.3">
      <c r="A1024">
        <f>'Insert Daily Performance'!AMO$1</f>
        <v>0</v>
      </c>
      <c r="B1024">
        <f>'Insert Daily Performance'!AMO$69</f>
        <v>0</v>
      </c>
      <c r="C1024">
        <f>'Insert Daily Performance'!AMO$70</f>
        <v>0</v>
      </c>
      <c r="D1024">
        <f>'Insert Daily Performance'!AMO$71</f>
        <v>0</v>
      </c>
      <c r="E1024">
        <f>'Insert Daily Performance'!AMO$72</f>
        <v>0</v>
      </c>
      <c r="F1024">
        <f t="shared" si="15"/>
        <v>1</v>
      </c>
    </row>
    <row r="1025" spans="1:6" x14ac:dyDescent="0.3">
      <c r="A1025">
        <f>'Insert Daily Performance'!AMP$1</f>
        <v>0</v>
      </c>
      <c r="B1025">
        <f>'Insert Daily Performance'!AMP$69</f>
        <v>0</v>
      </c>
      <c r="C1025">
        <f>'Insert Daily Performance'!AMP$70</f>
        <v>0</v>
      </c>
      <c r="D1025">
        <f>'Insert Daily Performance'!AMP$71</f>
        <v>0</v>
      </c>
      <c r="E1025">
        <f>'Insert Daily Performance'!AMP$72</f>
        <v>0</v>
      </c>
      <c r="F1025">
        <f t="shared" si="15"/>
        <v>1</v>
      </c>
    </row>
    <row r="1026" spans="1:6" x14ac:dyDescent="0.3">
      <c r="A1026">
        <f>'Insert Daily Performance'!AMQ$1</f>
        <v>0</v>
      </c>
      <c r="B1026">
        <f>'Insert Daily Performance'!AMQ$69</f>
        <v>0</v>
      </c>
      <c r="C1026">
        <f>'Insert Daily Performance'!AMQ$70</f>
        <v>0</v>
      </c>
      <c r="D1026">
        <f>'Insert Daily Performance'!AMQ$71</f>
        <v>0</v>
      </c>
      <c r="E1026">
        <f>'Insert Daily Performance'!AMQ$72</f>
        <v>0</v>
      </c>
      <c r="F1026">
        <f t="shared" si="15"/>
        <v>1</v>
      </c>
    </row>
    <row r="1027" spans="1:6" x14ac:dyDescent="0.3">
      <c r="A1027">
        <f>'Insert Daily Performance'!AMR$1</f>
        <v>0</v>
      </c>
      <c r="B1027">
        <f>'Insert Daily Performance'!AMR$69</f>
        <v>0</v>
      </c>
      <c r="C1027">
        <f>'Insert Daily Performance'!AMR$70</f>
        <v>0</v>
      </c>
      <c r="D1027">
        <f>'Insert Daily Performance'!AMR$71</f>
        <v>0</v>
      </c>
      <c r="E1027">
        <f>'Insert Daily Performance'!AMR$72</f>
        <v>0</v>
      </c>
      <c r="F1027">
        <f t="shared" si="15"/>
        <v>1</v>
      </c>
    </row>
    <row r="1028" spans="1:6" x14ac:dyDescent="0.3">
      <c r="A1028">
        <f>'Insert Daily Performance'!AMS$1</f>
        <v>0</v>
      </c>
      <c r="B1028">
        <f>'Insert Daily Performance'!AMS$69</f>
        <v>0</v>
      </c>
      <c r="C1028">
        <f>'Insert Daily Performance'!AMS$70</f>
        <v>0</v>
      </c>
      <c r="D1028">
        <f>'Insert Daily Performance'!AMS$71</f>
        <v>0</v>
      </c>
      <c r="E1028">
        <f>'Insert Daily Performance'!AMS$72</f>
        <v>0</v>
      </c>
      <c r="F1028">
        <f t="shared" ref="F1028:F1091" si="16">IF(E1028=E1027,1,0)</f>
        <v>1</v>
      </c>
    </row>
    <row r="1029" spans="1:6" x14ac:dyDescent="0.3">
      <c r="A1029">
        <f>'Insert Daily Performance'!AMT$1</f>
        <v>0</v>
      </c>
      <c r="B1029">
        <f>'Insert Daily Performance'!AMT$69</f>
        <v>0</v>
      </c>
      <c r="C1029">
        <f>'Insert Daily Performance'!AMT$70</f>
        <v>0</v>
      </c>
      <c r="D1029">
        <f>'Insert Daily Performance'!AMT$71</f>
        <v>0</v>
      </c>
      <c r="E1029">
        <f>'Insert Daily Performance'!AMT$72</f>
        <v>0</v>
      </c>
      <c r="F1029">
        <f t="shared" si="16"/>
        <v>1</v>
      </c>
    </row>
    <row r="1030" spans="1:6" x14ac:dyDescent="0.3">
      <c r="A1030">
        <f>'Insert Daily Performance'!AMU$1</f>
        <v>0</v>
      </c>
      <c r="B1030">
        <f>'Insert Daily Performance'!AMU$69</f>
        <v>0</v>
      </c>
      <c r="C1030">
        <f>'Insert Daily Performance'!AMU$70</f>
        <v>0</v>
      </c>
      <c r="D1030">
        <f>'Insert Daily Performance'!AMU$71</f>
        <v>0</v>
      </c>
      <c r="E1030">
        <f>'Insert Daily Performance'!AMU$72</f>
        <v>0</v>
      </c>
      <c r="F1030">
        <f t="shared" si="16"/>
        <v>1</v>
      </c>
    </row>
    <row r="1031" spans="1:6" x14ac:dyDescent="0.3">
      <c r="A1031">
        <f>'Insert Daily Performance'!AMV$1</f>
        <v>0</v>
      </c>
      <c r="B1031">
        <f>'Insert Daily Performance'!AMV$69</f>
        <v>0</v>
      </c>
      <c r="C1031">
        <f>'Insert Daily Performance'!AMV$70</f>
        <v>0</v>
      </c>
      <c r="D1031">
        <f>'Insert Daily Performance'!AMV$71</f>
        <v>0</v>
      </c>
      <c r="E1031">
        <f>'Insert Daily Performance'!AMV$72</f>
        <v>0</v>
      </c>
      <c r="F1031">
        <f t="shared" si="16"/>
        <v>1</v>
      </c>
    </row>
    <row r="1032" spans="1:6" x14ac:dyDescent="0.3">
      <c r="A1032">
        <f>'Insert Daily Performance'!AMW$1</f>
        <v>0</v>
      </c>
      <c r="B1032">
        <f>'Insert Daily Performance'!AMW$69</f>
        <v>0</v>
      </c>
      <c r="C1032">
        <f>'Insert Daily Performance'!AMW$70</f>
        <v>0</v>
      </c>
      <c r="D1032">
        <f>'Insert Daily Performance'!AMW$71</f>
        <v>0</v>
      </c>
      <c r="E1032">
        <f>'Insert Daily Performance'!AMW$72</f>
        <v>0</v>
      </c>
      <c r="F1032">
        <f t="shared" si="16"/>
        <v>1</v>
      </c>
    </row>
    <row r="1033" spans="1:6" x14ac:dyDescent="0.3">
      <c r="A1033">
        <f>'Insert Daily Performance'!AMX$1</f>
        <v>0</v>
      </c>
      <c r="B1033">
        <f>'Insert Daily Performance'!AMX$69</f>
        <v>0</v>
      </c>
      <c r="C1033">
        <f>'Insert Daily Performance'!AMX$70</f>
        <v>0</v>
      </c>
      <c r="D1033">
        <f>'Insert Daily Performance'!AMX$71</f>
        <v>0</v>
      </c>
      <c r="E1033">
        <f>'Insert Daily Performance'!AMX$72</f>
        <v>0</v>
      </c>
      <c r="F1033">
        <f t="shared" si="16"/>
        <v>1</v>
      </c>
    </row>
    <row r="1034" spans="1:6" x14ac:dyDescent="0.3">
      <c r="A1034">
        <f>'Insert Daily Performance'!AMY$1</f>
        <v>0</v>
      </c>
      <c r="B1034">
        <f>'Insert Daily Performance'!AMY$69</f>
        <v>0</v>
      </c>
      <c r="C1034">
        <f>'Insert Daily Performance'!AMY$70</f>
        <v>0</v>
      </c>
      <c r="D1034">
        <f>'Insert Daily Performance'!AMY$71</f>
        <v>0</v>
      </c>
      <c r="E1034">
        <f>'Insert Daily Performance'!AMY$72</f>
        <v>0</v>
      </c>
      <c r="F1034">
        <f t="shared" si="16"/>
        <v>1</v>
      </c>
    </row>
    <row r="1035" spans="1:6" x14ac:dyDescent="0.3">
      <c r="A1035">
        <f>'Insert Daily Performance'!AMZ$1</f>
        <v>0</v>
      </c>
      <c r="B1035">
        <f>'Insert Daily Performance'!AMZ$69</f>
        <v>0</v>
      </c>
      <c r="C1035">
        <f>'Insert Daily Performance'!AMZ$70</f>
        <v>0</v>
      </c>
      <c r="D1035">
        <f>'Insert Daily Performance'!AMZ$71</f>
        <v>0</v>
      </c>
      <c r="E1035">
        <f>'Insert Daily Performance'!AMZ$72</f>
        <v>0</v>
      </c>
      <c r="F1035">
        <f t="shared" si="16"/>
        <v>1</v>
      </c>
    </row>
    <row r="1036" spans="1:6" x14ac:dyDescent="0.3">
      <c r="A1036">
        <f>'Insert Daily Performance'!ANA$1</f>
        <v>0</v>
      </c>
      <c r="B1036">
        <f>'Insert Daily Performance'!ANA$69</f>
        <v>0</v>
      </c>
      <c r="C1036">
        <f>'Insert Daily Performance'!ANA$70</f>
        <v>0</v>
      </c>
      <c r="D1036">
        <f>'Insert Daily Performance'!ANA$71</f>
        <v>0</v>
      </c>
      <c r="E1036">
        <f>'Insert Daily Performance'!ANA$72</f>
        <v>0</v>
      </c>
      <c r="F1036">
        <f t="shared" si="16"/>
        <v>1</v>
      </c>
    </row>
    <row r="1037" spans="1:6" x14ac:dyDescent="0.3">
      <c r="A1037">
        <f>'Insert Daily Performance'!ANB$1</f>
        <v>0</v>
      </c>
      <c r="B1037">
        <f>'Insert Daily Performance'!ANB$69</f>
        <v>0</v>
      </c>
      <c r="C1037">
        <f>'Insert Daily Performance'!ANB$70</f>
        <v>0</v>
      </c>
      <c r="D1037">
        <f>'Insert Daily Performance'!ANB$71</f>
        <v>0</v>
      </c>
      <c r="E1037">
        <f>'Insert Daily Performance'!ANB$72</f>
        <v>0</v>
      </c>
      <c r="F1037">
        <f t="shared" si="16"/>
        <v>1</v>
      </c>
    </row>
    <row r="1038" spans="1:6" x14ac:dyDescent="0.3">
      <c r="A1038">
        <f>'Insert Daily Performance'!ANC$1</f>
        <v>0</v>
      </c>
      <c r="B1038">
        <f>'Insert Daily Performance'!ANC$69</f>
        <v>0</v>
      </c>
      <c r="C1038">
        <f>'Insert Daily Performance'!ANC$70</f>
        <v>0</v>
      </c>
      <c r="D1038">
        <f>'Insert Daily Performance'!ANC$71</f>
        <v>0</v>
      </c>
      <c r="E1038">
        <f>'Insert Daily Performance'!ANC$72</f>
        <v>0</v>
      </c>
      <c r="F1038">
        <f t="shared" si="16"/>
        <v>1</v>
      </c>
    </row>
    <row r="1039" spans="1:6" x14ac:dyDescent="0.3">
      <c r="A1039">
        <f>'Insert Daily Performance'!AND$1</f>
        <v>0</v>
      </c>
      <c r="B1039">
        <f>'Insert Daily Performance'!AND$69</f>
        <v>0</v>
      </c>
      <c r="C1039">
        <f>'Insert Daily Performance'!AND$70</f>
        <v>0</v>
      </c>
      <c r="D1039">
        <f>'Insert Daily Performance'!AND$71</f>
        <v>0</v>
      </c>
      <c r="E1039">
        <f>'Insert Daily Performance'!AND$72</f>
        <v>0</v>
      </c>
      <c r="F1039">
        <f t="shared" si="16"/>
        <v>1</v>
      </c>
    </row>
    <row r="1040" spans="1:6" x14ac:dyDescent="0.3">
      <c r="A1040">
        <f>'Insert Daily Performance'!ANE$1</f>
        <v>0</v>
      </c>
      <c r="B1040">
        <f>'Insert Daily Performance'!ANE$69</f>
        <v>0</v>
      </c>
      <c r="C1040">
        <f>'Insert Daily Performance'!ANE$70</f>
        <v>0</v>
      </c>
      <c r="D1040">
        <f>'Insert Daily Performance'!ANE$71</f>
        <v>0</v>
      </c>
      <c r="E1040">
        <f>'Insert Daily Performance'!ANE$72</f>
        <v>0</v>
      </c>
      <c r="F1040">
        <f t="shared" si="16"/>
        <v>1</v>
      </c>
    </row>
    <row r="1041" spans="1:6" x14ac:dyDescent="0.3">
      <c r="A1041">
        <f>'Insert Daily Performance'!ANF$1</f>
        <v>0</v>
      </c>
      <c r="B1041">
        <f>'Insert Daily Performance'!ANF$69</f>
        <v>0</v>
      </c>
      <c r="C1041">
        <f>'Insert Daily Performance'!ANF$70</f>
        <v>0</v>
      </c>
      <c r="D1041">
        <f>'Insert Daily Performance'!ANF$71</f>
        <v>0</v>
      </c>
      <c r="E1041">
        <f>'Insert Daily Performance'!ANF$72</f>
        <v>0</v>
      </c>
      <c r="F1041">
        <f t="shared" si="16"/>
        <v>1</v>
      </c>
    </row>
    <row r="1042" spans="1:6" x14ac:dyDescent="0.3">
      <c r="A1042">
        <f>'Insert Daily Performance'!ANG$1</f>
        <v>0</v>
      </c>
      <c r="B1042">
        <f>'Insert Daily Performance'!ANG$69</f>
        <v>0</v>
      </c>
      <c r="C1042">
        <f>'Insert Daily Performance'!ANG$70</f>
        <v>0</v>
      </c>
      <c r="D1042">
        <f>'Insert Daily Performance'!ANG$71</f>
        <v>0</v>
      </c>
      <c r="E1042">
        <f>'Insert Daily Performance'!ANG$72</f>
        <v>0</v>
      </c>
      <c r="F1042">
        <f t="shared" si="16"/>
        <v>1</v>
      </c>
    </row>
    <row r="1043" spans="1:6" x14ac:dyDescent="0.3">
      <c r="A1043">
        <f>'Insert Daily Performance'!ANH$1</f>
        <v>0</v>
      </c>
      <c r="B1043">
        <f>'Insert Daily Performance'!ANH$69</f>
        <v>0</v>
      </c>
      <c r="C1043">
        <f>'Insert Daily Performance'!ANH$70</f>
        <v>0</v>
      </c>
      <c r="D1043">
        <f>'Insert Daily Performance'!ANH$71</f>
        <v>0</v>
      </c>
      <c r="E1043">
        <f>'Insert Daily Performance'!ANH$72</f>
        <v>0</v>
      </c>
      <c r="F1043">
        <f t="shared" si="16"/>
        <v>1</v>
      </c>
    </row>
    <row r="1044" spans="1:6" x14ac:dyDescent="0.3">
      <c r="A1044">
        <f>'Insert Daily Performance'!ANI$1</f>
        <v>0</v>
      </c>
      <c r="B1044">
        <f>'Insert Daily Performance'!ANI$69</f>
        <v>0</v>
      </c>
      <c r="C1044">
        <f>'Insert Daily Performance'!ANI$70</f>
        <v>0</v>
      </c>
      <c r="D1044">
        <f>'Insert Daily Performance'!ANI$71</f>
        <v>0</v>
      </c>
      <c r="E1044">
        <f>'Insert Daily Performance'!ANI$72</f>
        <v>0</v>
      </c>
      <c r="F1044">
        <f t="shared" si="16"/>
        <v>1</v>
      </c>
    </row>
    <row r="1045" spans="1:6" x14ac:dyDescent="0.3">
      <c r="A1045">
        <f>'Insert Daily Performance'!ANJ$1</f>
        <v>0</v>
      </c>
      <c r="B1045">
        <f>'Insert Daily Performance'!ANJ$69</f>
        <v>0</v>
      </c>
      <c r="C1045">
        <f>'Insert Daily Performance'!ANJ$70</f>
        <v>0</v>
      </c>
      <c r="D1045">
        <f>'Insert Daily Performance'!ANJ$71</f>
        <v>0</v>
      </c>
      <c r="E1045">
        <f>'Insert Daily Performance'!ANJ$72</f>
        <v>0</v>
      </c>
      <c r="F1045">
        <f t="shared" si="16"/>
        <v>1</v>
      </c>
    </row>
    <row r="1046" spans="1:6" x14ac:dyDescent="0.3">
      <c r="A1046">
        <f>'Insert Daily Performance'!ANK$1</f>
        <v>0</v>
      </c>
      <c r="B1046">
        <f>'Insert Daily Performance'!ANK$69</f>
        <v>0</v>
      </c>
      <c r="C1046">
        <f>'Insert Daily Performance'!ANK$70</f>
        <v>0</v>
      </c>
      <c r="D1046">
        <f>'Insert Daily Performance'!ANK$71</f>
        <v>0</v>
      </c>
      <c r="E1046">
        <f>'Insert Daily Performance'!ANK$72</f>
        <v>0</v>
      </c>
      <c r="F1046">
        <f t="shared" si="16"/>
        <v>1</v>
      </c>
    </row>
    <row r="1047" spans="1:6" x14ac:dyDescent="0.3">
      <c r="A1047">
        <f>'Insert Daily Performance'!ANL$1</f>
        <v>0</v>
      </c>
      <c r="B1047">
        <f>'Insert Daily Performance'!ANL$69</f>
        <v>0</v>
      </c>
      <c r="C1047">
        <f>'Insert Daily Performance'!ANL$70</f>
        <v>0</v>
      </c>
      <c r="D1047">
        <f>'Insert Daily Performance'!ANL$71</f>
        <v>0</v>
      </c>
      <c r="E1047">
        <f>'Insert Daily Performance'!ANL$72</f>
        <v>0</v>
      </c>
      <c r="F1047">
        <f t="shared" si="16"/>
        <v>1</v>
      </c>
    </row>
    <row r="1048" spans="1:6" x14ac:dyDescent="0.3">
      <c r="A1048">
        <f>'Insert Daily Performance'!ANM$1</f>
        <v>0</v>
      </c>
      <c r="B1048">
        <f>'Insert Daily Performance'!ANM$69</f>
        <v>0</v>
      </c>
      <c r="C1048">
        <f>'Insert Daily Performance'!ANM$70</f>
        <v>0</v>
      </c>
      <c r="D1048">
        <f>'Insert Daily Performance'!ANM$71</f>
        <v>0</v>
      </c>
      <c r="E1048">
        <f>'Insert Daily Performance'!ANM$72</f>
        <v>0</v>
      </c>
      <c r="F1048">
        <f t="shared" si="16"/>
        <v>1</v>
      </c>
    </row>
    <row r="1049" spans="1:6" x14ac:dyDescent="0.3">
      <c r="A1049">
        <f>'Insert Daily Performance'!ANN$1</f>
        <v>0</v>
      </c>
      <c r="B1049">
        <f>'Insert Daily Performance'!ANN$69</f>
        <v>0</v>
      </c>
      <c r="C1049">
        <f>'Insert Daily Performance'!ANN$70</f>
        <v>0</v>
      </c>
      <c r="D1049">
        <f>'Insert Daily Performance'!ANN$71</f>
        <v>0</v>
      </c>
      <c r="E1049">
        <f>'Insert Daily Performance'!ANN$72</f>
        <v>0</v>
      </c>
      <c r="F1049">
        <f t="shared" si="16"/>
        <v>1</v>
      </c>
    </row>
    <row r="1050" spans="1:6" x14ac:dyDescent="0.3">
      <c r="A1050">
        <f>'Insert Daily Performance'!ANO$1</f>
        <v>0</v>
      </c>
      <c r="B1050">
        <f>'Insert Daily Performance'!ANO$69</f>
        <v>0</v>
      </c>
      <c r="C1050">
        <f>'Insert Daily Performance'!ANO$70</f>
        <v>0</v>
      </c>
      <c r="D1050">
        <f>'Insert Daily Performance'!ANO$71</f>
        <v>0</v>
      </c>
      <c r="E1050">
        <f>'Insert Daily Performance'!ANO$72</f>
        <v>0</v>
      </c>
      <c r="F1050">
        <f t="shared" si="16"/>
        <v>1</v>
      </c>
    </row>
    <row r="1051" spans="1:6" x14ac:dyDescent="0.3">
      <c r="A1051">
        <f>'Insert Daily Performance'!ANP$1</f>
        <v>0</v>
      </c>
      <c r="B1051">
        <f>'Insert Daily Performance'!ANP$69</f>
        <v>0</v>
      </c>
      <c r="C1051">
        <f>'Insert Daily Performance'!ANP$70</f>
        <v>0</v>
      </c>
      <c r="D1051">
        <f>'Insert Daily Performance'!ANP$71</f>
        <v>0</v>
      </c>
      <c r="E1051">
        <f>'Insert Daily Performance'!ANP$72</f>
        <v>0</v>
      </c>
      <c r="F1051">
        <f t="shared" si="16"/>
        <v>1</v>
      </c>
    </row>
    <row r="1052" spans="1:6" x14ac:dyDescent="0.3">
      <c r="A1052">
        <f>'Insert Daily Performance'!ANQ$1</f>
        <v>0</v>
      </c>
      <c r="B1052">
        <f>'Insert Daily Performance'!ANQ$69</f>
        <v>0</v>
      </c>
      <c r="C1052">
        <f>'Insert Daily Performance'!ANQ$70</f>
        <v>0</v>
      </c>
      <c r="D1052">
        <f>'Insert Daily Performance'!ANQ$71</f>
        <v>0</v>
      </c>
      <c r="E1052">
        <f>'Insert Daily Performance'!ANQ$72</f>
        <v>0</v>
      </c>
      <c r="F1052">
        <f t="shared" si="16"/>
        <v>1</v>
      </c>
    </row>
    <row r="1053" spans="1:6" x14ac:dyDescent="0.3">
      <c r="A1053">
        <f>'Insert Daily Performance'!ANR$1</f>
        <v>0</v>
      </c>
      <c r="B1053">
        <f>'Insert Daily Performance'!ANR$69</f>
        <v>0</v>
      </c>
      <c r="C1053">
        <f>'Insert Daily Performance'!ANR$70</f>
        <v>0</v>
      </c>
      <c r="D1053">
        <f>'Insert Daily Performance'!ANR$71</f>
        <v>0</v>
      </c>
      <c r="E1053">
        <f>'Insert Daily Performance'!ANR$72</f>
        <v>0</v>
      </c>
      <c r="F1053">
        <f t="shared" si="16"/>
        <v>1</v>
      </c>
    </row>
    <row r="1054" spans="1:6" x14ac:dyDescent="0.3">
      <c r="A1054">
        <f>'Insert Daily Performance'!ANS$1</f>
        <v>0</v>
      </c>
      <c r="B1054">
        <f>'Insert Daily Performance'!ANS$69</f>
        <v>0</v>
      </c>
      <c r="C1054">
        <f>'Insert Daily Performance'!ANS$70</f>
        <v>0</v>
      </c>
      <c r="D1054">
        <f>'Insert Daily Performance'!ANS$71</f>
        <v>0</v>
      </c>
      <c r="E1054">
        <f>'Insert Daily Performance'!ANS$72</f>
        <v>0</v>
      </c>
      <c r="F1054">
        <f t="shared" si="16"/>
        <v>1</v>
      </c>
    </row>
    <row r="1055" spans="1:6" x14ac:dyDescent="0.3">
      <c r="A1055">
        <f>'Insert Daily Performance'!ANT$1</f>
        <v>0</v>
      </c>
      <c r="B1055">
        <f>'Insert Daily Performance'!ANT$69</f>
        <v>0</v>
      </c>
      <c r="C1055">
        <f>'Insert Daily Performance'!ANT$70</f>
        <v>0</v>
      </c>
      <c r="D1055">
        <f>'Insert Daily Performance'!ANT$71</f>
        <v>0</v>
      </c>
      <c r="E1055">
        <f>'Insert Daily Performance'!ANT$72</f>
        <v>0</v>
      </c>
      <c r="F1055">
        <f t="shared" si="16"/>
        <v>1</v>
      </c>
    </row>
    <row r="1056" spans="1:6" x14ac:dyDescent="0.3">
      <c r="A1056">
        <f>'Insert Daily Performance'!ANU$1</f>
        <v>0</v>
      </c>
      <c r="B1056">
        <f>'Insert Daily Performance'!ANU$69</f>
        <v>0</v>
      </c>
      <c r="C1056">
        <f>'Insert Daily Performance'!ANU$70</f>
        <v>0</v>
      </c>
      <c r="D1056">
        <f>'Insert Daily Performance'!ANU$71</f>
        <v>0</v>
      </c>
      <c r="E1056">
        <f>'Insert Daily Performance'!ANU$72</f>
        <v>0</v>
      </c>
      <c r="F1056">
        <f t="shared" si="16"/>
        <v>1</v>
      </c>
    </row>
    <row r="1057" spans="1:6" x14ac:dyDescent="0.3">
      <c r="A1057">
        <f>'Insert Daily Performance'!ANV$1</f>
        <v>0</v>
      </c>
      <c r="B1057">
        <f>'Insert Daily Performance'!ANV$69</f>
        <v>0</v>
      </c>
      <c r="C1057">
        <f>'Insert Daily Performance'!ANV$70</f>
        <v>0</v>
      </c>
      <c r="D1057">
        <f>'Insert Daily Performance'!ANV$71</f>
        <v>0</v>
      </c>
      <c r="E1057">
        <f>'Insert Daily Performance'!ANV$72</f>
        <v>0</v>
      </c>
      <c r="F1057">
        <f t="shared" si="16"/>
        <v>1</v>
      </c>
    </row>
    <row r="1058" spans="1:6" x14ac:dyDescent="0.3">
      <c r="A1058">
        <f>'Insert Daily Performance'!ANW$1</f>
        <v>0</v>
      </c>
      <c r="B1058">
        <f>'Insert Daily Performance'!ANW$69</f>
        <v>0</v>
      </c>
      <c r="C1058">
        <f>'Insert Daily Performance'!ANW$70</f>
        <v>0</v>
      </c>
      <c r="D1058">
        <f>'Insert Daily Performance'!ANW$71</f>
        <v>0</v>
      </c>
      <c r="E1058">
        <f>'Insert Daily Performance'!ANW$72</f>
        <v>0</v>
      </c>
      <c r="F1058">
        <f t="shared" si="16"/>
        <v>1</v>
      </c>
    </row>
    <row r="1059" spans="1:6" x14ac:dyDescent="0.3">
      <c r="A1059">
        <f>'Insert Daily Performance'!ANX$1</f>
        <v>0</v>
      </c>
      <c r="B1059">
        <f>'Insert Daily Performance'!ANX$69</f>
        <v>0</v>
      </c>
      <c r="C1059">
        <f>'Insert Daily Performance'!ANX$70</f>
        <v>0</v>
      </c>
      <c r="D1059">
        <f>'Insert Daily Performance'!ANX$71</f>
        <v>0</v>
      </c>
      <c r="E1059">
        <f>'Insert Daily Performance'!ANX$72</f>
        <v>0</v>
      </c>
      <c r="F1059">
        <f t="shared" si="16"/>
        <v>1</v>
      </c>
    </row>
    <row r="1060" spans="1:6" x14ac:dyDescent="0.3">
      <c r="A1060">
        <f>'Insert Daily Performance'!ANY$1</f>
        <v>0</v>
      </c>
      <c r="B1060">
        <f>'Insert Daily Performance'!ANY$69</f>
        <v>0</v>
      </c>
      <c r="C1060">
        <f>'Insert Daily Performance'!ANY$70</f>
        <v>0</v>
      </c>
      <c r="D1060">
        <f>'Insert Daily Performance'!ANY$71</f>
        <v>0</v>
      </c>
      <c r="E1060">
        <f>'Insert Daily Performance'!ANY$72</f>
        <v>0</v>
      </c>
      <c r="F1060">
        <f t="shared" si="16"/>
        <v>1</v>
      </c>
    </row>
    <row r="1061" spans="1:6" x14ac:dyDescent="0.3">
      <c r="A1061">
        <f>'Insert Daily Performance'!ANZ$1</f>
        <v>0</v>
      </c>
      <c r="B1061">
        <f>'Insert Daily Performance'!ANZ$69</f>
        <v>0</v>
      </c>
      <c r="C1061">
        <f>'Insert Daily Performance'!ANZ$70</f>
        <v>0</v>
      </c>
      <c r="D1061">
        <f>'Insert Daily Performance'!ANZ$71</f>
        <v>0</v>
      </c>
      <c r="E1061">
        <f>'Insert Daily Performance'!ANZ$72</f>
        <v>0</v>
      </c>
      <c r="F1061">
        <f t="shared" si="16"/>
        <v>1</v>
      </c>
    </row>
    <row r="1062" spans="1:6" x14ac:dyDescent="0.3">
      <c r="A1062">
        <f>'Insert Daily Performance'!AOA$1</f>
        <v>0</v>
      </c>
      <c r="B1062">
        <f>'Insert Daily Performance'!AOA$69</f>
        <v>0</v>
      </c>
      <c r="C1062">
        <f>'Insert Daily Performance'!AOA$70</f>
        <v>0</v>
      </c>
      <c r="D1062">
        <f>'Insert Daily Performance'!AOA$71</f>
        <v>0</v>
      </c>
      <c r="E1062">
        <f>'Insert Daily Performance'!AOA$72</f>
        <v>0</v>
      </c>
      <c r="F1062">
        <f t="shared" si="16"/>
        <v>1</v>
      </c>
    </row>
    <row r="1063" spans="1:6" x14ac:dyDescent="0.3">
      <c r="A1063">
        <f>'Insert Daily Performance'!AOB$1</f>
        <v>0</v>
      </c>
      <c r="B1063">
        <f>'Insert Daily Performance'!AOB$69</f>
        <v>0</v>
      </c>
      <c r="C1063">
        <f>'Insert Daily Performance'!AOB$70</f>
        <v>0</v>
      </c>
      <c r="D1063">
        <f>'Insert Daily Performance'!AOB$71</f>
        <v>0</v>
      </c>
      <c r="E1063">
        <f>'Insert Daily Performance'!AOB$72</f>
        <v>0</v>
      </c>
      <c r="F1063">
        <f t="shared" si="16"/>
        <v>1</v>
      </c>
    </row>
    <row r="1064" spans="1:6" x14ac:dyDescent="0.3">
      <c r="A1064">
        <f>'Insert Daily Performance'!AOC$1</f>
        <v>0</v>
      </c>
      <c r="B1064">
        <f>'Insert Daily Performance'!AOC$69</f>
        <v>0</v>
      </c>
      <c r="C1064">
        <f>'Insert Daily Performance'!AOC$70</f>
        <v>0</v>
      </c>
      <c r="D1064">
        <f>'Insert Daily Performance'!AOC$71</f>
        <v>0</v>
      </c>
      <c r="E1064">
        <f>'Insert Daily Performance'!AOC$72</f>
        <v>0</v>
      </c>
      <c r="F1064">
        <f t="shared" si="16"/>
        <v>1</v>
      </c>
    </row>
    <row r="1065" spans="1:6" x14ac:dyDescent="0.3">
      <c r="A1065">
        <f>'Insert Daily Performance'!AOD$1</f>
        <v>0</v>
      </c>
      <c r="B1065">
        <f>'Insert Daily Performance'!AOD$69</f>
        <v>0</v>
      </c>
      <c r="C1065">
        <f>'Insert Daily Performance'!AOD$70</f>
        <v>0</v>
      </c>
      <c r="D1065">
        <f>'Insert Daily Performance'!AOD$71</f>
        <v>0</v>
      </c>
      <c r="E1065">
        <f>'Insert Daily Performance'!AOD$72</f>
        <v>0</v>
      </c>
      <c r="F1065">
        <f t="shared" si="16"/>
        <v>1</v>
      </c>
    </row>
    <row r="1066" spans="1:6" x14ac:dyDescent="0.3">
      <c r="A1066">
        <f>'Insert Daily Performance'!AOE$1</f>
        <v>0</v>
      </c>
      <c r="B1066">
        <f>'Insert Daily Performance'!AOE$69</f>
        <v>0</v>
      </c>
      <c r="C1066">
        <f>'Insert Daily Performance'!AOE$70</f>
        <v>0</v>
      </c>
      <c r="D1066">
        <f>'Insert Daily Performance'!AOE$71</f>
        <v>0</v>
      </c>
      <c r="E1066">
        <f>'Insert Daily Performance'!AOE$72</f>
        <v>0</v>
      </c>
      <c r="F1066">
        <f t="shared" si="16"/>
        <v>1</v>
      </c>
    </row>
    <row r="1067" spans="1:6" x14ac:dyDescent="0.3">
      <c r="A1067">
        <f>'Insert Daily Performance'!AOF$1</f>
        <v>0</v>
      </c>
      <c r="B1067">
        <f>'Insert Daily Performance'!AOF$69</f>
        <v>0</v>
      </c>
      <c r="C1067">
        <f>'Insert Daily Performance'!AOF$70</f>
        <v>0</v>
      </c>
      <c r="D1067">
        <f>'Insert Daily Performance'!AOF$71</f>
        <v>0</v>
      </c>
      <c r="E1067">
        <f>'Insert Daily Performance'!AOF$72</f>
        <v>0</v>
      </c>
      <c r="F1067">
        <f t="shared" si="16"/>
        <v>1</v>
      </c>
    </row>
    <row r="1068" spans="1:6" x14ac:dyDescent="0.3">
      <c r="A1068">
        <f>'Insert Daily Performance'!AOG$1</f>
        <v>0</v>
      </c>
      <c r="B1068">
        <f>'Insert Daily Performance'!AOG$69</f>
        <v>0</v>
      </c>
      <c r="C1068">
        <f>'Insert Daily Performance'!AOG$70</f>
        <v>0</v>
      </c>
      <c r="D1068">
        <f>'Insert Daily Performance'!AOG$71</f>
        <v>0</v>
      </c>
      <c r="E1068">
        <f>'Insert Daily Performance'!AOG$72</f>
        <v>0</v>
      </c>
      <c r="F1068">
        <f t="shared" si="16"/>
        <v>1</v>
      </c>
    </row>
    <row r="1069" spans="1:6" x14ac:dyDescent="0.3">
      <c r="A1069">
        <f>'Insert Daily Performance'!AOH$1</f>
        <v>0</v>
      </c>
      <c r="B1069">
        <f>'Insert Daily Performance'!AOH$69</f>
        <v>0</v>
      </c>
      <c r="C1069">
        <f>'Insert Daily Performance'!AOH$70</f>
        <v>0</v>
      </c>
      <c r="D1069">
        <f>'Insert Daily Performance'!AOH$71</f>
        <v>0</v>
      </c>
      <c r="E1069">
        <f>'Insert Daily Performance'!AOH$72</f>
        <v>0</v>
      </c>
      <c r="F1069">
        <f t="shared" si="16"/>
        <v>1</v>
      </c>
    </row>
    <row r="1070" spans="1:6" x14ac:dyDescent="0.3">
      <c r="A1070">
        <f>'Insert Daily Performance'!AOI$1</f>
        <v>0</v>
      </c>
      <c r="B1070">
        <f>'Insert Daily Performance'!AOI$69</f>
        <v>0</v>
      </c>
      <c r="C1070">
        <f>'Insert Daily Performance'!AOI$70</f>
        <v>0</v>
      </c>
      <c r="D1070">
        <f>'Insert Daily Performance'!AOI$71</f>
        <v>0</v>
      </c>
      <c r="E1070">
        <f>'Insert Daily Performance'!AOI$72</f>
        <v>0</v>
      </c>
      <c r="F1070">
        <f t="shared" si="16"/>
        <v>1</v>
      </c>
    </row>
    <row r="1071" spans="1:6" x14ac:dyDescent="0.3">
      <c r="A1071">
        <f>'Insert Daily Performance'!AOJ$1</f>
        <v>0</v>
      </c>
      <c r="B1071">
        <f>'Insert Daily Performance'!AOJ$69</f>
        <v>0</v>
      </c>
      <c r="C1071">
        <f>'Insert Daily Performance'!AOJ$70</f>
        <v>0</v>
      </c>
      <c r="D1071">
        <f>'Insert Daily Performance'!AOJ$71</f>
        <v>0</v>
      </c>
      <c r="E1071">
        <f>'Insert Daily Performance'!AOJ$72</f>
        <v>0</v>
      </c>
      <c r="F1071">
        <f t="shared" si="16"/>
        <v>1</v>
      </c>
    </row>
    <row r="1072" spans="1:6" x14ac:dyDescent="0.3">
      <c r="A1072">
        <f>'Insert Daily Performance'!AOK$1</f>
        <v>0</v>
      </c>
      <c r="B1072">
        <f>'Insert Daily Performance'!AOK$69</f>
        <v>0</v>
      </c>
      <c r="C1072">
        <f>'Insert Daily Performance'!AOK$70</f>
        <v>0</v>
      </c>
      <c r="D1072">
        <f>'Insert Daily Performance'!AOK$71</f>
        <v>0</v>
      </c>
      <c r="E1072">
        <f>'Insert Daily Performance'!AOK$72</f>
        <v>0</v>
      </c>
      <c r="F1072">
        <f t="shared" si="16"/>
        <v>1</v>
      </c>
    </row>
    <row r="1073" spans="1:6" x14ac:dyDescent="0.3">
      <c r="A1073">
        <f>'Insert Daily Performance'!AOL$1</f>
        <v>0</v>
      </c>
      <c r="B1073">
        <f>'Insert Daily Performance'!AOL$69</f>
        <v>0</v>
      </c>
      <c r="C1073">
        <f>'Insert Daily Performance'!AOL$70</f>
        <v>0</v>
      </c>
      <c r="D1073">
        <f>'Insert Daily Performance'!AOL$71</f>
        <v>0</v>
      </c>
      <c r="E1073">
        <f>'Insert Daily Performance'!AOL$72</f>
        <v>0</v>
      </c>
      <c r="F1073">
        <f t="shared" si="16"/>
        <v>1</v>
      </c>
    </row>
    <row r="1074" spans="1:6" x14ac:dyDescent="0.3">
      <c r="A1074">
        <f>'Insert Daily Performance'!AOM$1</f>
        <v>0</v>
      </c>
      <c r="B1074">
        <f>'Insert Daily Performance'!AOM$69</f>
        <v>0</v>
      </c>
      <c r="C1074">
        <f>'Insert Daily Performance'!AOM$70</f>
        <v>0</v>
      </c>
      <c r="D1074">
        <f>'Insert Daily Performance'!AOM$71</f>
        <v>0</v>
      </c>
      <c r="E1074">
        <f>'Insert Daily Performance'!AOM$72</f>
        <v>0</v>
      </c>
      <c r="F1074">
        <f t="shared" si="16"/>
        <v>1</v>
      </c>
    </row>
    <row r="1075" spans="1:6" x14ac:dyDescent="0.3">
      <c r="A1075">
        <f>'Insert Daily Performance'!AON$1</f>
        <v>0</v>
      </c>
      <c r="B1075">
        <f>'Insert Daily Performance'!AON$69</f>
        <v>0</v>
      </c>
      <c r="C1075">
        <f>'Insert Daily Performance'!AON$70</f>
        <v>0</v>
      </c>
      <c r="D1075">
        <f>'Insert Daily Performance'!AON$71</f>
        <v>0</v>
      </c>
      <c r="E1075">
        <f>'Insert Daily Performance'!AON$72</f>
        <v>0</v>
      </c>
      <c r="F1075">
        <f t="shared" si="16"/>
        <v>1</v>
      </c>
    </row>
    <row r="1076" spans="1:6" x14ac:dyDescent="0.3">
      <c r="A1076">
        <f>'Insert Daily Performance'!AOO$1</f>
        <v>0</v>
      </c>
      <c r="B1076">
        <f>'Insert Daily Performance'!AOO$69</f>
        <v>0</v>
      </c>
      <c r="C1076">
        <f>'Insert Daily Performance'!AOO$70</f>
        <v>0</v>
      </c>
      <c r="D1076">
        <f>'Insert Daily Performance'!AOO$71</f>
        <v>0</v>
      </c>
      <c r="E1076">
        <f>'Insert Daily Performance'!AOO$72</f>
        <v>0</v>
      </c>
      <c r="F1076">
        <f t="shared" si="16"/>
        <v>1</v>
      </c>
    </row>
    <row r="1077" spans="1:6" x14ac:dyDescent="0.3">
      <c r="A1077">
        <f>'Insert Daily Performance'!AOP$1</f>
        <v>0</v>
      </c>
      <c r="B1077">
        <f>'Insert Daily Performance'!AOP$69</f>
        <v>0</v>
      </c>
      <c r="C1077">
        <f>'Insert Daily Performance'!AOP$70</f>
        <v>0</v>
      </c>
      <c r="D1077">
        <f>'Insert Daily Performance'!AOP$71</f>
        <v>0</v>
      </c>
      <c r="E1077">
        <f>'Insert Daily Performance'!AOP$72</f>
        <v>0</v>
      </c>
      <c r="F1077">
        <f t="shared" si="16"/>
        <v>1</v>
      </c>
    </row>
    <row r="1078" spans="1:6" x14ac:dyDescent="0.3">
      <c r="A1078">
        <f>'Insert Daily Performance'!AOQ$1</f>
        <v>0</v>
      </c>
      <c r="B1078">
        <f>'Insert Daily Performance'!AOQ$69</f>
        <v>0</v>
      </c>
      <c r="C1078">
        <f>'Insert Daily Performance'!AOQ$70</f>
        <v>0</v>
      </c>
      <c r="D1078">
        <f>'Insert Daily Performance'!AOQ$71</f>
        <v>0</v>
      </c>
      <c r="E1078">
        <f>'Insert Daily Performance'!AOQ$72</f>
        <v>0</v>
      </c>
      <c r="F1078">
        <f t="shared" si="16"/>
        <v>1</v>
      </c>
    </row>
    <row r="1079" spans="1:6" x14ac:dyDescent="0.3">
      <c r="A1079">
        <f>'Insert Daily Performance'!AOR$1</f>
        <v>0</v>
      </c>
      <c r="B1079">
        <f>'Insert Daily Performance'!AOR$69</f>
        <v>0</v>
      </c>
      <c r="C1079">
        <f>'Insert Daily Performance'!AOR$70</f>
        <v>0</v>
      </c>
      <c r="D1079">
        <f>'Insert Daily Performance'!AOR$71</f>
        <v>0</v>
      </c>
      <c r="E1079">
        <f>'Insert Daily Performance'!AOR$72</f>
        <v>0</v>
      </c>
      <c r="F1079">
        <f t="shared" si="16"/>
        <v>1</v>
      </c>
    </row>
    <row r="1080" spans="1:6" x14ac:dyDescent="0.3">
      <c r="A1080">
        <f>'Insert Daily Performance'!AOS$1</f>
        <v>0</v>
      </c>
      <c r="B1080">
        <f>'Insert Daily Performance'!AOS$69</f>
        <v>0</v>
      </c>
      <c r="C1080">
        <f>'Insert Daily Performance'!AOS$70</f>
        <v>0</v>
      </c>
      <c r="D1080">
        <f>'Insert Daily Performance'!AOS$71</f>
        <v>0</v>
      </c>
      <c r="E1080">
        <f>'Insert Daily Performance'!AOS$72</f>
        <v>0</v>
      </c>
      <c r="F1080">
        <f t="shared" si="16"/>
        <v>1</v>
      </c>
    </row>
    <row r="1081" spans="1:6" x14ac:dyDescent="0.3">
      <c r="A1081">
        <f>'Insert Daily Performance'!AOT$1</f>
        <v>0</v>
      </c>
      <c r="B1081">
        <f>'Insert Daily Performance'!AOT$69</f>
        <v>0</v>
      </c>
      <c r="C1081">
        <f>'Insert Daily Performance'!AOT$70</f>
        <v>0</v>
      </c>
      <c r="D1081">
        <f>'Insert Daily Performance'!AOT$71</f>
        <v>0</v>
      </c>
      <c r="E1081">
        <f>'Insert Daily Performance'!AOT$72</f>
        <v>0</v>
      </c>
      <c r="F1081">
        <f t="shared" si="16"/>
        <v>1</v>
      </c>
    </row>
    <row r="1082" spans="1:6" x14ac:dyDescent="0.3">
      <c r="A1082">
        <f>'Insert Daily Performance'!AOU$1</f>
        <v>0</v>
      </c>
      <c r="B1082">
        <f>'Insert Daily Performance'!AOU$69</f>
        <v>0</v>
      </c>
      <c r="C1082">
        <f>'Insert Daily Performance'!AOU$70</f>
        <v>0</v>
      </c>
      <c r="D1082">
        <f>'Insert Daily Performance'!AOU$71</f>
        <v>0</v>
      </c>
      <c r="E1082">
        <f>'Insert Daily Performance'!AOU$72</f>
        <v>0</v>
      </c>
      <c r="F1082">
        <f t="shared" si="16"/>
        <v>1</v>
      </c>
    </row>
    <row r="1083" spans="1:6" x14ac:dyDescent="0.3">
      <c r="A1083">
        <f>'Insert Daily Performance'!AOV$1</f>
        <v>0</v>
      </c>
      <c r="B1083">
        <f>'Insert Daily Performance'!AOV$69</f>
        <v>0</v>
      </c>
      <c r="C1083">
        <f>'Insert Daily Performance'!AOV$70</f>
        <v>0</v>
      </c>
      <c r="D1083">
        <f>'Insert Daily Performance'!AOV$71</f>
        <v>0</v>
      </c>
      <c r="E1083">
        <f>'Insert Daily Performance'!AOV$72</f>
        <v>0</v>
      </c>
      <c r="F1083">
        <f t="shared" si="16"/>
        <v>1</v>
      </c>
    </row>
    <row r="1084" spans="1:6" x14ac:dyDescent="0.3">
      <c r="A1084">
        <f>'Insert Daily Performance'!AOW$1</f>
        <v>0</v>
      </c>
      <c r="B1084">
        <f>'Insert Daily Performance'!AOW$69</f>
        <v>0</v>
      </c>
      <c r="C1084">
        <f>'Insert Daily Performance'!AOW$70</f>
        <v>0</v>
      </c>
      <c r="D1084">
        <f>'Insert Daily Performance'!AOW$71</f>
        <v>0</v>
      </c>
      <c r="E1084">
        <f>'Insert Daily Performance'!AOW$72</f>
        <v>0</v>
      </c>
      <c r="F1084">
        <f t="shared" si="16"/>
        <v>1</v>
      </c>
    </row>
    <row r="1085" spans="1:6" x14ac:dyDescent="0.3">
      <c r="A1085">
        <f>'Insert Daily Performance'!AOX$1</f>
        <v>0</v>
      </c>
      <c r="B1085">
        <f>'Insert Daily Performance'!AOX$69</f>
        <v>0</v>
      </c>
      <c r="C1085">
        <f>'Insert Daily Performance'!AOX$70</f>
        <v>0</v>
      </c>
      <c r="D1085">
        <f>'Insert Daily Performance'!AOX$71</f>
        <v>0</v>
      </c>
      <c r="E1085">
        <f>'Insert Daily Performance'!AOX$72</f>
        <v>0</v>
      </c>
      <c r="F1085">
        <f t="shared" si="16"/>
        <v>1</v>
      </c>
    </row>
    <row r="1086" spans="1:6" x14ac:dyDescent="0.3">
      <c r="A1086">
        <f>'Insert Daily Performance'!AOY$1</f>
        <v>0</v>
      </c>
      <c r="B1086">
        <f>'Insert Daily Performance'!AOY$69</f>
        <v>0</v>
      </c>
      <c r="C1086">
        <f>'Insert Daily Performance'!AOY$70</f>
        <v>0</v>
      </c>
      <c r="D1086">
        <f>'Insert Daily Performance'!AOY$71</f>
        <v>0</v>
      </c>
      <c r="E1086">
        <f>'Insert Daily Performance'!AOY$72</f>
        <v>0</v>
      </c>
      <c r="F1086">
        <f t="shared" si="16"/>
        <v>1</v>
      </c>
    </row>
    <row r="1087" spans="1:6" x14ac:dyDescent="0.3">
      <c r="A1087">
        <f>'Insert Daily Performance'!AOZ$1</f>
        <v>0</v>
      </c>
      <c r="B1087">
        <f>'Insert Daily Performance'!AOZ$69</f>
        <v>0</v>
      </c>
      <c r="C1087">
        <f>'Insert Daily Performance'!AOZ$70</f>
        <v>0</v>
      </c>
      <c r="D1087">
        <f>'Insert Daily Performance'!AOZ$71</f>
        <v>0</v>
      </c>
      <c r="E1087">
        <f>'Insert Daily Performance'!AOZ$72</f>
        <v>0</v>
      </c>
      <c r="F1087">
        <f t="shared" si="16"/>
        <v>1</v>
      </c>
    </row>
    <row r="1088" spans="1:6" x14ac:dyDescent="0.3">
      <c r="A1088">
        <f>'Insert Daily Performance'!APA$1</f>
        <v>0</v>
      </c>
      <c r="B1088">
        <f>'Insert Daily Performance'!APA$69</f>
        <v>0</v>
      </c>
      <c r="C1088">
        <f>'Insert Daily Performance'!APA$70</f>
        <v>0</v>
      </c>
      <c r="D1088">
        <f>'Insert Daily Performance'!APA$71</f>
        <v>0</v>
      </c>
      <c r="E1088">
        <f>'Insert Daily Performance'!APA$72</f>
        <v>0</v>
      </c>
      <c r="F1088">
        <f t="shared" si="16"/>
        <v>1</v>
      </c>
    </row>
    <row r="1089" spans="1:6" x14ac:dyDescent="0.3">
      <c r="A1089">
        <f>'Insert Daily Performance'!APB$1</f>
        <v>0</v>
      </c>
      <c r="B1089">
        <f>'Insert Daily Performance'!APB$69</f>
        <v>0</v>
      </c>
      <c r="C1089">
        <f>'Insert Daily Performance'!APB$70</f>
        <v>0</v>
      </c>
      <c r="D1089">
        <f>'Insert Daily Performance'!APB$71</f>
        <v>0</v>
      </c>
      <c r="E1089">
        <f>'Insert Daily Performance'!APB$72</f>
        <v>0</v>
      </c>
      <c r="F1089">
        <f t="shared" si="16"/>
        <v>1</v>
      </c>
    </row>
    <row r="1090" spans="1:6" x14ac:dyDescent="0.3">
      <c r="A1090">
        <f>'Insert Daily Performance'!APC$1</f>
        <v>0</v>
      </c>
      <c r="B1090">
        <f>'Insert Daily Performance'!APC$69</f>
        <v>0</v>
      </c>
      <c r="C1090">
        <f>'Insert Daily Performance'!APC$70</f>
        <v>0</v>
      </c>
      <c r="D1090">
        <f>'Insert Daily Performance'!APC$71</f>
        <v>0</v>
      </c>
      <c r="E1090">
        <f>'Insert Daily Performance'!APC$72</f>
        <v>0</v>
      </c>
      <c r="F1090">
        <f t="shared" si="16"/>
        <v>1</v>
      </c>
    </row>
    <row r="1091" spans="1:6" x14ac:dyDescent="0.3">
      <c r="A1091">
        <f>'Insert Daily Performance'!APD$1</f>
        <v>0</v>
      </c>
      <c r="B1091">
        <f>'Insert Daily Performance'!APD$69</f>
        <v>0</v>
      </c>
      <c r="C1091">
        <f>'Insert Daily Performance'!APD$70</f>
        <v>0</v>
      </c>
      <c r="D1091">
        <f>'Insert Daily Performance'!APD$71</f>
        <v>0</v>
      </c>
      <c r="E1091">
        <f>'Insert Daily Performance'!APD$72</f>
        <v>0</v>
      </c>
      <c r="F1091">
        <f t="shared" si="16"/>
        <v>1</v>
      </c>
    </row>
    <row r="1092" spans="1:6" x14ac:dyDescent="0.3">
      <c r="A1092">
        <f>'Insert Daily Performance'!APE$1</f>
        <v>0</v>
      </c>
      <c r="B1092">
        <f>'Insert Daily Performance'!APE$69</f>
        <v>0</v>
      </c>
      <c r="C1092">
        <f>'Insert Daily Performance'!APE$70</f>
        <v>0</v>
      </c>
      <c r="D1092">
        <f>'Insert Daily Performance'!APE$71</f>
        <v>0</v>
      </c>
      <c r="E1092">
        <f>'Insert Daily Performance'!APE$72</f>
        <v>0</v>
      </c>
      <c r="F1092">
        <f t="shared" ref="F1092:F1155" si="17">IF(E1092=E1091,1,0)</f>
        <v>1</v>
      </c>
    </row>
    <row r="1093" spans="1:6" x14ac:dyDescent="0.3">
      <c r="A1093">
        <f>'Insert Daily Performance'!APF$1</f>
        <v>0</v>
      </c>
      <c r="B1093">
        <f>'Insert Daily Performance'!APF$69</f>
        <v>0</v>
      </c>
      <c r="C1093">
        <f>'Insert Daily Performance'!APF$70</f>
        <v>0</v>
      </c>
      <c r="D1093">
        <f>'Insert Daily Performance'!APF$71</f>
        <v>0</v>
      </c>
      <c r="E1093">
        <f>'Insert Daily Performance'!APF$72</f>
        <v>0</v>
      </c>
      <c r="F1093">
        <f t="shared" si="17"/>
        <v>1</v>
      </c>
    </row>
    <row r="1094" spans="1:6" x14ac:dyDescent="0.3">
      <c r="A1094">
        <f>'Insert Daily Performance'!APG$1</f>
        <v>0</v>
      </c>
      <c r="B1094">
        <f>'Insert Daily Performance'!APG$69</f>
        <v>0</v>
      </c>
      <c r="C1094">
        <f>'Insert Daily Performance'!APG$70</f>
        <v>0</v>
      </c>
      <c r="D1094">
        <f>'Insert Daily Performance'!APG$71</f>
        <v>0</v>
      </c>
      <c r="E1094">
        <f>'Insert Daily Performance'!APG$72</f>
        <v>0</v>
      </c>
      <c r="F1094">
        <f t="shared" si="17"/>
        <v>1</v>
      </c>
    </row>
    <row r="1095" spans="1:6" x14ac:dyDescent="0.3">
      <c r="A1095">
        <f>'Insert Daily Performance'!APH$1</f>
        <v>0</v>
      </c>
      <c r="B1095">
        <f>'Insert Daily Performance'!APH$69</f>
        <v>0</v>
      </c>
      <c r="C1095">
        <f>'Insert Daily Performance'!APH$70</f>
        <v>0</v>
      </c>
      <c r="D1095">
        <f>'Insert Daily Performance'!APH$71</f>
        <v>0</v>
      </c>
      <c r="E1095">
        <f>'Insert Daily Performance'!APH$72</f>
        <v>0</v>
      </c>
      <c r="F1095">
        <f t="shared" si="17"/>
        <v>1</v>
      </c>
    </row>
    <row r="1096" spans="1:6" x14ac:dyDescent="0.3">
      <c r="A1096">
        <f>'Insert Daily Performance'!API$1</f>
        <v>0</v>
      </c>
      <c r="B1096">
        <f>'Insert Daily Performance'!API$69</f>
        <v>0</v>
      </c>
      <c r="C1096">
        <f>'Insert Daily Performance'!API$70</f>
        <v>0</v>
      </c>
      <c r="D1096">
        <f>'Insert Daily Performance'!API$71</f>
        <v>0</v>
      </c>
      <c r="E1096">
        <f>'Insert Daily Performance'!API$72</f>
        <v>0</v>
      </c>
      <c r="F1096">
        <f t="shared" si="17"/>
        <v>1</v>
      </c>
    </row>
    <row r="1097" spans="1:6" x14ac:dyDescent="0.3">
      <c r="A1097">
        <f>'Insert Daily Performance'!APJ$1</f>
        <v>0</v>
      </c>
      <c r="B1097">
        <f>'Insert Daily Performance'!APJ$69</f>
        <v>0</v>
      </c>
      <c r="C1097">
        <f>'Insert Daily Performance'!APJ$70</f>
        <v>0</v>
      </c>
      <c r="D1097">
        <f>'Insert Daily Performance'!APJ$71</f>
        <v>0</v>
      </c>
      <c r="E1097">
        <f>'Insert Daily Performance'!APJ$72</f>
        <v>0</v>
      </c>
      <c r="F1097">
        <f t="shared" si="17"/>
        <v>1</v>
      </c>
    </row>
    <row r="1098" spans="1:6" x14ac:dyDescent="0.3">
      <c r="A1098">
        <f>'Insert Daily Performance'!APK$1</f>
        <v>0</v>
      </c>
      <c r="B1098">
        <f>'Insert Daily Performance'!APK$69</f>
        <v>0</v>
      </c>
      <c r="C1098">
        <f>'Insert Daily Performance'!APK$70</f>
        <v>0</v>
      </c>
      <c r="D1098">
        <f>'Insert Daily Performance'!APK$71</f>
        <v>0</v>
      </c>
      <c r="E1098">
        <f>'Insert Daily Performance'!APK$72</f>
        <v>0</v>
      </c>
      <c r="F1098">
        <f t="shared" si="17"/>
        <v>1</v>
      </c>
    </row>
    <row r="1099" spans="1:6" x14ac:dyDescent="0.3">
      <c r="A1099">
        <f>'Insert Daily Performance'!APL$1</f>
        <v>0</v>
      </c>
      <c r="B1099">
        <f>'Insert Daily Performance'!APL$69</f>
        <v>0</v>
      </c>
      <c r="C1099">
        <f>'Insert Daily Performance'!APL$70</f>
        <v>0</v>
      </c>
      <c r="D1099">
        <f>'Insert Daily Performance'!APL$71</f>
        <v>0</v>
      </c>
      <c r="E1099">
        <f>'Insert Daily Performance'!APL$72</f>
        <v>0</v>
      </c>
      <c r="F1099">
        <f t="shared" si="17"/>
        <v>1</v>
      </c>
    </row>
    <row r="1100" spans="1:6" x14ac:dyDescent="0.3">
      <c r="A1100">
        <f>'Insert Daily Performance'!APM$1</f>
        <v>0</v>
      </c>
      <c r="B1100">
        <f>'Insert Daily Performance'!APM$69</f>
        <v>0</v>
      </c>
      <c r="C1100">
        <f>'Insert Daily Performance'!APM$70</f>
        <v>0</v>
      </c>
      <c r="D1100">
        <f>'Insert Daily Performance'!APM$71</f>
        <v>0</v>
      </c>
      <c r="E1100">
        <f>'Insert Daily Performance'!APM$72</f>
        <v>0</v>
      </c>
      <c r="F1100">
        <f t="shared" si="17"/>
        <v>1</v>
      </c>
    </row>
    <row r="1101" spans="1:6" x14ac:dyDescent="0.3">
      <c r="A1101">
        <f>'Insert Daily Performance'!APN$1</f>
        <v>0</v>
      </c>
      <c r="B1101">
        <f>'Insert Daily Performance'!APN$69</f>
        <v>0</v>
      </c>
      <c r="C1101">
        <f>'Insert Daily Performance'!APN$70</f>
        <v>0</v>
      </c>
      <c r="D1101">
        <f>'Insert Daily Performance'!APN$71</f>
        <v>0</v>
      </c>
      <c r="E1101">
        <f>'Insert Daily Performance'!APN$72</f>
        <v>0</v>
      </c>
      <c r="F1101">
        <f t="shared" si="17"/>
        <v>1</v>
      </c>
    </row>
    <row r="1102" spans="1:6" x14ac:dyDescent="0.3">
      <c r="A1102">
        <f>'Insert Daily Performance'!APO$1</f>
        <v>0</v>
      </c>
      <c r="B1102">
        <f>'Insert Daily Performance'!APO$69</f>
        <v>0</v>
      </c>
      <c r="C1102">
        <f>'Insert Daily Performance'!APO$70</f>
        <v>0</v>
      </c>
      <c r="D1102">
        <f>'Insert Daily Performance'!APO$71</f>
        <v>0</v>
      </c>
      <c r="E1102">
        <f>'Insert Daily Performance'!APO$72</f>
        <v>0</v>
      </c>
      <c r="F1102">
        <f t="shared" si="17"/>
        <v>1</v>
      </c>
    </row>
    <row r="1103" spans="1:6" x14ac:dyDescent="0.3">
      <c r="A1103">
        <f>'Insert Daily Performance'!APP$1</f>
        <v>0</v>
      </c>
      <c r="B1103">
        <f>'Insert Daily Performance'!APP$69</f>
        <v>0</v>
      </c>
      <c r="C1103">
        <f>'Insert Daily Performance'!APP$70</f>
        <v>0</v>
      </c>
      <c r="D1103">
        <f>'Insert Daily Performance'!APP$71</f>
        <v>0</v>
      </c>
      <c r="E1103">
        <f>'Insert Daily Performance'!APP$72</f>
        <v>0</v>
      </c>
      <c r="F1103">
        <f t="shared" si="17"/>
        <v>1</v>
      </c>
    </row>
    <row r="1104" spans="1:6" x14ac:dyDescent="0.3">
      <c r="A1104">
        <f>'Insert Daily Performance'!APQ$1</f>
        <v>0</v>
      </c>
      <c r="B1104">
        <f>'Insert Daily Performance'!APQ$69</f>
        <v>0</v>
      </c>
      <c r="C1104">
        <f>'Insert Daily Performance'!APQ$70</f>
        <v>0</v>
      </c>
      <c r="D1104">
        <f>'Insert Daily Performance'!APQ$71</f>
        <v>0</v>
      </c>
      <c r="E1104">
        <f>'Insert Daily Performance'!APQ$72</f>
        <v>0</v>
      </c>
      <c r="F1104">
        <f t="shared" si="17"/>
        <v>1</v>
      </c>
    </row>
    <row r="1105" spans="1:6" x14ac:dyDescent="0.3">
      <c r="A1105">
        <f>'Insert Daily Performance'!APR$1</f>
        <v>0</v>
      </c>
      <c r="B1105">
        <f>'Insert Daily Performance'!APR$69</f>
        <v>0</v>
      </c>
      <c r="C1105">
        <f>'Insert Daily Performance'!APR$70</f>
        <v>0</v>
      </c>
      <c r="D1105">
        <f>'Insert Daily Performance'!APR$71</f>
        <v>0</v>
      </c>
      <c r="E1105">
        <f>'Insert Daily Performance'!APR$72</f>
        <v>0</v>
      </c>
      <c r="F1105">
        <f t="shared" si="17"/>
        <v>1</v>
      </c>
    </row>
    <row r="1106" spans="1:6" x14ac:dyDescent="0.3">
      <c r="A1106">
        <f>'Insert Daily Performance'!APS$1</f>
        <v>0</v>
      </c>
      <c r="B1106">
        <f>'Insert Daily Performance'!APS$69</f>
        <v>0</v>
      </c>
      <c r="C1106">
        <f>'Insert Daily Performance'!APS$70</f>
        <v>0</v>
      </c>
      <c r="D1106">
        <f>'Insert Daily Performance'!APS$71</f>
        <v>0</v>
      </c>
      <c r="E1106">
        <f>'Insert Daily Performance'!APS$72</f>
        <v>0</v>
      </c>
      <c r="F1106">
        <f t="shared" si="17"/>
        <v>1</v>
      </c>
    </row>
    <row r="1107" spans="1:6" x14ac:dyDescent="0.3">
      <c r="A1107">
        <f>'Insert Daily Performance'!APT$1</f>
        <v>0</v>
      </c>
      <c r="B1107">
        <f>'Insert Daily Performance'!APT$69</f>
        <v>0</v>
      </c>
      <c r="C1107">
        <f>'Insert Daily Performance'!APT$70</f>
        <v>0</v>
      </c>
      <c r="D1107">
        <f>'Insert Daily Performance'!APT$71</f>
        <v>0</v>
      </c>
      <c r="E1107">
        <f>'Insert Daily Performance'!APT$72</f>
        <v>0</v>
      </c>
      <c r="F1107">
        <f t="shared" si="17"/>
        <v>1</v>
      </c>
    </row>
    <row r="1108" spans="1:6" x14ac:dyDescent="0.3">
      <c r="A1108">
        <f>'Insert Daily Performance'!APU$1</f>
        <v>0</v>
      </c>
      <c r="B1108">
        <f>'Insert Daily Performance'!APU$69</f>
        <v>0</v>
      </c>
      <c r="C1108">
        <f>'Insert Daily Performance'!APU$70</f>
        <v>0</v>
      </c>
      <c r="D1108">
        <f>'Insert Daily Performance'!APU$71</f>
        <v>0</v>
      </c>
      <c r="E1108">
        <f>'Insert Daily Performance'!APU$72</f>
        <v>0</v>
      </c>
      <c r="F1108">
        <f t="shared" si="17"/>
        <v>1</v>
      </c>
    </row>
    <row r="1109" spans="1:6" x14ac:dyDescent="0.3">
      <c r="A1109">
        <f>'Insert Daily Performance'!APV$1</f>
        <v>0</v>
      </c>
      <c r="B1109">
        <f>'Insert Daily Performance'!APV$69</f>
        <v>0</v>
      </c>
      <c r="C1109">
        <f>'Insert Daily Performance'!APV$70</f>
        <v>0</v>
      </c>
      <c r="D1109">
        <f>'Insert Daily Performance'!APV$71</f>
        <v>0</v>
      </c>
      <c r="E1109">
        <f>'Insert Daily Performance'!APV$72</f>
        <v>0</v>
      </c>
      <c r="F1109">
        <f t="shared" si="17"/>
        <v>1</v>
      </c>
    </row>
    <row r="1110" spans="1:6" x14ac:dyDescent="0.3">
      <c r="A1110">
        <f>'Insert Daily Performance'!APW$1</f>
        <v>0</v>
      </c>
      <c r="B1110">
        <f>'Insert Daily Performance'!APW$69</f>
        <v>0</v>
      </c>
      <c r="C1110">
        <f>'Insert Daily Performance'!APW$70</f>
        <v>0</v>
      </c>
      <c r="D1110">
        <f>'Insert Daily Performance'!APW$71</f>
        <v>0</v>
      </c>
      <c r="E1110">
        <f>'Insert Daily Performance'!APW$72</f>
        <v>0</v>
      </c>
      <c r="F1110">
        <f t="shared" si="17"/>
        <v>1</v>
      </c>
    </row>
    <row r="1111" spans="1:6" x14ac:dyDescent="0.3">
      <c r="A1111">
        <f>'Insert Daily Performance'!APX$1</f>
        <v>0</v>
      </c>
      <c r="B1111">
        <f>'Insert Daily Performance'!APX$69</f>
        <v>0</v>
      </c>
      <c r="C1111">
        <f>'Insert Daily Performance'!APX$70</f>
        <v>0</v>
      </c>
      <c r="D1111">
        <f>'Insert Daily Performance'!APX$71</f>
        <v>0</v>
      </c>
      <c r="E1111">
        <f>'Insert Daily Performance'!APX$72</f>
        <v>0</v>
      </c>
      <c r="F1111">
        <f t="shared" si="17"/>
        <v>1</v>
      </c>
    </row>
    <row r="1112" spans="1:6" x14ac:dyDescent="0.3">
      <c r="A1112">
        <f>'Insert Daily Performance'!APY$1</f>
        <v>0</v>
      </c>
      <c r="B1112">
        <f>'Insert Daily Performance'!APY$69</f>
        <v>0</v>
      </c>
      <c r="C1112">
        <f>'Insert Daily Performance'!APY$70</f>
        <v>0</v>
      </c>
      <c r="D1112">
        <f>'Insert Daily Performance'!APY$71</f>
        <v>0</v>
      </c>
      <c r="E1112">
        <f>'Insert Daily Performance'!APY$72</f>
        <v>0</v>
      </c>
      <c r="F1112">
        <f t="shared" si="17"/>
        <v>1</v>
      </c>
    </row>
    <row r="1113" spans="1:6" x14ac:dyDescent="0.3">
      <c r="A1113">
        <f>'Insert Daily Performance'!APZ$1</f>
        <v>0</v>
      </c>
      <c r="B1113">
        <f>'Insert Daily Performance'!APZ$69</f>
        <v>0</v>
      </c>
      <c r="C1113">
        <f>'Insert Daily Performance'!APZ$70</f>
        <v>0</v>
      </c>
      <c r="D1113">
        <f>'Insert Daily Performance'!APZ$71</f>
        <v>0</v>
      </c>
      <c r="E1113">
        <f>'Insert Daily Performance'!APZ$72</f>
        <v>0</v>
      </c>
      <c r="F1113">
        <f t="shared" si="17"/>
        <v>1</v>
      </c>
    </row>
    <row r="1114" spans="1:6" x14ac:dyDescent="0.3">
      <c r="A1114">
        <f>'Insert Daily Performance'!AQA$1</f>
        <v>0</v>
      </c>
      <c r="B1114">
        <f>'Insert Daily Performance'!AQA$69</f>
        <v>0</v>
      </c>
      <c r="C1114">
        <f>'Insert Daily Performance'!AQA$70</f>
        <v>0</v>
      </c>
      <c r="D1114">
        <f>'Insert Daily Performance'!AQA$71</f>
        <v>0</v>
      </c>
      <c r="E1114">
        <f>'Insert Daily Performance'!AQA$72</f>
        <v>0</v>
      </c>
      <c r="F1114">
        <f t="shared" si="17"/>
        <v>1</v>
      </c>
    </row>
    <row r="1115" spans="1:6" x14ac:dyDescent="0.3">
      <c r="A1115">
        <f>'Insert Daily Performance'!AQB$1</f>
        <v>0</v>
      </c>
      <c r="B1115">
        <f>'Insert Daily Performance'!AQB$69</f>
        <v>0</v>
      </c>
      <c r="C1115">
        <f>'Insert Daily Performance'!AQB$70</f>
        <v>0</v>
      </c>
      <c r="D1115">
        <f>'Insert Daily Performance'!AQB$71</f>
        <v>0</v>
      </c>
      <c r="E1115">
        <f>'Insert Daily Performance'!AQB$72</f>
        <v>0</v>
      </c>
      <c r="F1115">
        <f t="shared" si="17"/>
        <v>1</v>
      </c>
    </row>
    <row r="1116" spans="1:6" x14ac:dyDescent="0.3">
      <c r="A1116">
        <f>'Insert Daily Performance'!AQC$1</f>
        <v>0</v>
      </c>
      <c r="B1116">
        <f>'Insert Daily Performance'!AQC$69</f>
        <v>0</v>
      </c>
      <c r="C1116">
        <f>'Insert Daily Performance'!AQC$70</f>
        <v>0</v>
      </c>
      <c r="D1116">
        <f>'Insert Daily Performance'!AQC$71</f>
        <v>0</v>
      </c>
      <c r="E1116">
        <f>'Insert Daily Performance'!AQC$72</f>
        <v>0</v>
      </c>
      <c r="F1116">
        <f t="shared" si="17"/>
        <v>1</v>
      </c>
    </row>
    <row r="1117" spans="1:6" x14ac:dyDescent="0.3">
      <c r="A1117">
        <f>'Insert Daily Performance'!AQD$1</f>
        <v>0</v>
      </c>
      <c r="B1117">
        <f>'Insert Daily Performance'!AQD$69</f>
        <v>0</v>
      </c>
      <c r="C1117">
        <f>'Insert Daily Performance'!AQD$70</f>
        <v>0</v>
      </c>
      <c r="D1117">
        <f>'Insert Daily Performance'!AQD$71</f>
        <v>0</v>
      </c>
      <c r="E1117">
        <f>'Insert Daily Performance'!AQD$72</f>
        <v>0</v>
      </c>
      <c r="F1117">
        <f t="shared" si="17"/>
        <v>1</v>
      </c>
    </row>
    <row r="1118" spans="1:6" x14ac:dyDescent="0.3">
      <c r="A1118">
        <f>'Insert Daily Performance'!AQE$1</f>
        <v>0</v>
      </c>
      <c r="B1118">
        <f>'Insert Daily Performance'!AQE$69</f>
        <v>0</v>
      </c>
      <c r="C1118">
        <f>'Insert Daily Performance'!AQE$70</f>
        <v>0</v>
      </c>
      <c r="D1118">
        <f>'Insert Daily Performance'!AQE$71</f>
        <v>0</v>
      </c>
      <c r="E1118">
        <f>'Insert Daily Performance'!AQE$72</f>
        <v>0</v>
      </c>
      <c r="F1118">
        <f t="shared" si="17"/>
        <v>1</v>
      </c>
    </row>
    <row r="1119" spans="1:6" x14ac:dyDescent="0.3">
      <c r="A1119">
        <f>'Insert Daily Performance'!AQF$1</f>
        <v>0</v>
      </c>
      <c r="B1119">
        <f>'Insert Daily Performance'!AQF$69</f>
        <v>0</v>
      </c>
      <c r="C1119">
        <f>'Insert Daily Performance'!AQF$70</f>
        <v>0</v>
      </c>
      <c r="D1119">
        <f>'Insert Daily Performance'!AQF$71</f>
        <v>0</v>
      </c>
      <c r="E1119">
        <f>'Insert Daily Performance'!AQF$72</f>
        <v>0</v>
      </c>
      <c r="F1119">
        <f t="shared" si="17"/>
        <v>1</v>
      </c>
    </row>
    <row r="1120" spans="1:6" x14ac:dyDescent="0.3">
      <c r="A1120">
        <f>'Insert Daily Performance'!AQG$1</f>
        <v>0</v>
      </c>
      <c r="B1120">
        <f>'Insert Daily Performance'!AQG$69</f>
        <v>0</v>
      </c>
      <c r="C1120">
        <f>'Insert Daily Performance'!AQG$70</f>
        <v>0</v>
      </c>
      <c r="D1120">
        <f>'Insert Daily Performance'!AQG$71</f>
        <v>0</v>
      </c>
      <c r="E1120">
        <f>'Insert Daily Performance'!AQG$72</f>
        <v>0</v>
      </c>
      <c r="F1120">
        <f t="shared" si="17"/>
        <v>1</v>
      </c>
    </row>
    <row r="1121" spans="1:6" x14ac:dyDescent="0.3">
      <c r="A1121">
        <f>'Insert Daily Performance'!AQH$1</f>
        <v>0</v>
      </c>
      <c r="B1121">
        <f>'Insert Daily Performance'!AQH$69</f>
        <v>0</v>
      </c>
      <c r="C1121">
        <f>'Insert Daily Performance'!AQH$70</f>
        <v>0</v>
      </c>
      <c r="D1121">
        <f>'Insert Daily Performance'!AQH$71</f>
        <v>0</v>
      </c>
      <c r="E1121">
        <f>'Insert Daily Performance'!AQH$72</f>
        <v>0</v>
      </c>
      <c r="F1121">
        <f t="shared" si="17"/>
        <v>1</v>
      </c>
    </row>
    <row r="1122" spans="1:6" x14ac:dyDescent="0.3">
      <c r="A1122">
        <f>'Insert Daily Performance'!AQI$1</f>
        <v>0</v>
      </c>
      <c r="B1122">
        <f>'Insert Daily Performance'!AQI$69</f>
        <v>0</v>
      </c>
      <c r="C1122">
        <f>'Insert Daily Performance'!AQI$70</f>
        <v>0</v>
      </c>
      <c r="D1122">
        <f>'Insert Daily Performance'!AQI$71</f>
        <v>0</v>
      </c>
      <c r="E1122">
        <f>'Insert Daily Performance'!AQI$72</f>
        <v>0</v>
      </c>
      <c r="F1122">
        <f t="shared" si="17"/>
        <v>1</v>
      </c>
    </row>
    <row r="1123" spans="1:6" x14ac:dyDescent="0.3">
      <c r="A1123">
        <f>'Insert Daily Performance'!AQJ$1</f>
        <v>0</v>
      </c>
      <c r="B1123">
        <f>'Insert Daily Performance'!AQJ$69</f>
        <v>0</v>
      </c>
      <c r="C1123">
        <f>'Insert Daily Performance'!AQJ$70</f>
        <v>0</v>
      </c>
      <c r="D1123">
        <f>'Insert Daily Performance'!AQJ$71</f>
        <v>0</v>
      </c>
      <c r="E1123">
        <f>'Insert Daily Performance'!AQJ$72</f>
        <v>0</v>
      </c>
      <c r="F1123">
        <f t="shared" si="17"/>
        <v>1</v>
      </c>
    </row>
    <row r="1124" spans="1:6" x14ac:dyDescent="0.3">
      <c r="A1124">
        <f>'Insert Daily Performance'!AQK$1</f>
        <v>0</v>
      </c>
      <c r="B1124">
        <f>'Insert Daily Performance'!AQK$69</f>
        <v>0</v>
      </c>
      <c r="C1124">
        <f>'Insert Daily Performance'!AQK$70</f>
        <v>0</v>
      </c>
      <c r="D1124">
        <f>'Insert Daily Performance'!AQK$71</f>
        <v>0</v>
      </c>
      <c r="E1124">
        <f>'Insert Daily Performance'!AQK$72</f>
        <v>0</v>
      </c>
      <c r="F1124">
        <f t="shared" si="17"/>
        <v>1</v>
      </c>
    </row>
    <row r="1125" spans="1:6" x14ac:dyDescent="0.3">
      <c r="A1125">
        <f>'Insert Daily Performance'!AQL$1</f>
        <v>0</v>
      </c>
      <c r="B1125">
        <f>'Insert Daily Performance'!AQL$69</f>
        <v>0</v>
      </c>
      <c r="C1125">
        <f>'Insert Daily Performance'!AQL$70</f>
        <v>0</v>
      </c>
      <c r="D1125">
        <f>'Insert Daily Performance'!AQL$71</f>
        <v>0</v>
      </c>
      <c r="E1125">
        <f>'Insert Daily Performance'!AQL$72</f>
        <v>0</v>
      </c>
      <c r="F1125">
        <f t="shared" si="17"/>
        <v>1</v>
      </c>
    </row>
    <row r="1126" spans="1:6" x14ac:dyDescent="0.3">
      <c r="A1126">
        <f>'Insert Daily Performance'!AQM$1</f>
        <v>0</v>
      </c>
      <c r="B1126">
        <f>'Insert Daily Performance'!AQM$69</f>
        <v>0</v>
      </c>
      <c r="C1126">
        <f>'Insert Daily Performance'!AQM$70</f>
        <v>0</v>
      </c>
      <c r="D1126">
        <f>'Insert Daily Performance'!AQM$71</f>
        <v>0</v>
      </c>
      <c r="E1126">
        <f>'Insert Daily Performance'!AQM$72</f>
        <v>0</v>
      </c>
      <c r="F1126">
        <f t="shared" si="17"/>
        <v>1</v>
      </c>
    </row>
    <row r="1127" spans="1:6" x14ac:dyDescent="0.3">
      <c r="A1127">
        <f>'Insert Daily Performance'!AQN$1</f>
        <v>0</v>
      </c>
      <c r="B1127">
        <f>'Insert Daily Performance'!AQN$69</f>
        <v>0</v>
      </c>
      <c r="C1127">
        <f>'Insert Daily Performance'!AQN$70</f>
        <v>0</v>
      </c>
      <c r="D1127">
        <f>'Insert Daily Performance'!AQN$71</f>
        <v>0</v>
      </c>
      <c r="E1127">
        <f>'Insert Daily Performance'!AQN$72</f>
        <v>0</v>
      </c>
      <c r="F1127">
        <f t="shared" si="17"/>
        <v>1</v>
      </c>
    </row>
    <row r="1128" spans="1:6" x14ac:dyDescent="0.3">
      <c r="A1128">
        <f>'Insert Daily Performance'!AQO$1</f>
        <v>0</v>
      </c>
      <c r="B1128">
        <f>'Insert Daily Performance'!AQO$69</f>
        <v>0</v>
      </c>
      <c r="C1128">
        <f>'Insert Daily Performance'!AQO$70</f>
        <v>0</v>
      </c>
      <c r="D1128">
        <f>'Insert Daily Performance'!AQO$71</f>
        <v>0</v>
      </c>
      <c r="E1128">
        <f>'Insert Daily Performance'!AQO$72</f>
        <v>0</v>
      </c>
      <c r="F1128">
        <f t="shared" si="17"/>
        <v>1</v>
      </c>
    </row>
    <row r="1129" spans="1:6" x14ac:dyDescent="0.3">
      <c r="A1129">
        <f>'Insert Daily Performance'!AQP$1</f>
        <v>0</v>
      </c>
      <c r="B1129">
        <f>'Insert Daily Performance'!AQP$69</f>
        <v>0</v>
      </c>
      <c r="C1129">
        <f>'Insert Daily Performance'!AQP$70</f>
        <v>0</v>
      </c>
      <c r="D1129">
        <f>'Insert Daily Performance'!AQP$71</f>
        <v>0</v>
      </c>
      <c r="E1129">
        <f>'Insert Daily Performance'!AQP$72</f>
        <v>0</v>
      </c>
      <c r="F1129">
        <f t="shared" si="17"/>
        <v>1</v>
      </c>
    </row>
    <row r="1130" spans="1:6" x14ac:dyDescent="0.3">
      <c r="A1130">
        <f>'Insert Daily Performance'!AQQ$1</f>
        <v>0</v>
      </c>
      <c r="B1130">
        <f>'Insert Daily Performance'!AQQ$69</f>
        <v>0</v>
      </c>
      <c r="C1130">
        <f>'Insert Daily Performance'!AQQ$70</f>
        <v>0</v>
      </c>
      <c r="D1130">
        <f>'Insert Daily Performance'!AQQ$71</f>
        <v>0</v>
      </c>
      <c r="E1130">
        <f>'Insert Daily Performance'!AQQ$72</f>
        <v>0</v>
      </c>
      <c r="F1130">
        <f t="shared" si="17"/>
        <v>1</v>
      </c>
    </row>
    <row r="1131" spans="1:6" x14ac:dyDescent="0.3">
      <c r="A1131">
        <f>'Insert Daily Performance'!AQR$1</f>
        <v>0</v>
      </c>
      <c r="B1131">
        <f>'Insert Daily Performance'!AQR$69</f>
        <v>0</v>
      </c>
      <c r="C1131">
        <f>'Insert Daily Performance'!AQR$70</f>
        <v>0</v>
      </c>
      <c r="D1131">
        <f>'Insert Daily Performance'!AQR$71</f>
        <v>0</v>
      </c>
      <c r="E1131">
        <f>'Insert Daily Performance'!AQR$72</f>
        <v>0</v>
      </c>
      <c r="F1131">
        <f t="shared" si="17"/>
        <v>1</v>
      </c>
    </row>
    <row r="1132" spans="1:6" x14ac:dyDescent="0.3">
      <c r="A1132">
        <f>'Insert Daily Performance'!AQS$1</f>
        <v>0</v>
      </c>
      <c r="B1132">
        <f>'Insert Daily Performance'!AQS$69</f>
        <v>0</v>
      </c>
      <c r="C1132">
        <f>'Insert Daily Performance'!AQS$70</f>
        <v>0</v>
      </c>
      <c r="D1132">
        <f>'Insert Daily Performance'!AQS$71</f>
        <v>0</v>
      </c>
      <c r="E1132">
        <f>'Insert Daily Performance'!AQS$72</f>
        <v>0</v>
      </c>
      <c r="F1132">
        <f t="shared" si="17"/>
        <v>1</v>
      </c>
    </row>
    <row r="1133" spans="1:6" x14ac:dyDescent="0.3">
      <c r="A1133">
        <f>'Insert Daily Performance'!AQT$1</f>
        <v>0</v>
      </c>
      <c r="B1133">
        <f>'Insert Daily Performance'!AQT$69</f>
        <v>0</v>
      </c>
      <c r="C1133">
        <f>'Insert Daily Performance'!AQT$70</f>
        <v>0</v>
      </c>
      <c r="D1133">
        <f>'Insert Daily Performance'!AQT$71</f>
        <v>0</v>
      </c>
      <c r="E1133">
        <f>'Insert Daily Performance'!AQT$72</f>
        <v>0</v>
      </c>
      <c r="F1133">
        <f t="shared" si="17"/>
        <v>1</v>
      </c>
    </row>
    <row r="1134" spans="1:6" x14ac:dyDescent="0.3">
      <c r="A1134">
        <f>'Insert Daily Performance'!AQU$1</f>
        <v>0</v>
      </c>
      <c r="B1134">
        <f>'Insert Daily Performance'!AQU$69</f>
        <v>0</v>
      </c>
      <c r="C1134">
        <f>'Insert Daily Performance'!AQU$70</f>
        <v>0</v>
      </c>
      <c r="D1134">
        <f>'Insert Daily Performance'!AQU$71</f>
        <v>0</v>
      </c>
      <c r="E1134">
        <f>'Insert Daily Performance'!AQU$72</f>
        <v>0</v>
      </c>
      <c r="F1134">
        <f t="shared" si="17"/>
        <v>1</v>
      </c>
    </row>
    <row r="1135" spans="1:6" x14ac:dyDescent="0.3">
      <c r="A1135">
        <f>'Insert Daily Performance'!AQV$1</f>
        <v>0</v>
      </c>
      <c r="B1135">
        <f>'Insert Daily Performance'!AQV$69</f>
        <v>0</v>
      </c>
      <c r="C1135">
        <f>'Insert Daily Performance'!AQV$70</f>
        <v>0</v>
      </c>
      <c r="D1135">
        <f>'Insert Daily Performance'!AQV$71</f>
        <v>0</v>
      </c>
      <c r="E1135">
        <f>'Insert Daily Performance'!AQV$72</f>
        <v>0</v>
      </c>
      <c r="F1135">
        <f t="shared" si="17"/>
        <v>1</v>
      </c>
    </row>
    <row r="1136" spans="1:6" x14ac:dyDescent="0.3">
      <c r="A1136">
        <f>'Insert Daily Performance'!AQW$1</f>
        <v>0</v>
      </c>
      <c r="B1136">
        <f>'Insert Daily Performance'!AQW$69</f>
        <v>0</v>
      </c>
      <c r="C1136">
        <f>'Insert Daily Performance'!AQW$70</f>
        <v>0</v>
      </c>
      <c r="D1136">
        <f>'Insert Daily Performance'!AQW$71</f>
        <v>0</v>
      </c>
      <c r="E1136">
        <f>'Insert Daily Performance'!AQW$72</f>
        <v>0</v>
      </c>
      <c r="F1136">
        <f t="shared" si="17"/>
        <v>1</v>
      </c>
    </row>
    <row r="1137" spans="1:6" x14ac:dyDescent="0.3">
      <c r="A1137">
        <f>'Insert Daily Performance'!AQX$1</f>
        <v>0</v>
      </c>
      <c r="B1137">
        <f>'Insert Daily Performance'!AQX$69</f>
        <v>0</v>
      </c>
      <c r="C1137">
        <f>'Insert Daily Performance'!AQX$70</f>
        <v>0</v>
      </c>
      <c r="D1137">
        <f>'Insert Daily Performance'!AQX$71</f>
        <v>0</v>
      </c>
      <c r="E1137">
        <f>'Insert Daily Performance'!AQX$72</f>
        <v>0</v>
      </c>
      <c r="F1137">
        <f t="shared" si="17"/>
        <v>1</v>
      </c>
    </row>
    <row r="1138" spans="1:6" x14ac:dyDescent="0.3">
      <c r="A1138">
        <f>'Insert Daily Performance'!AQY$1</f>
        <v>0</v>
      </c>
      <c r="B1138">
        <f>'Insert Daily Performance'!AQY$69</f>
        <v>0</v>
      </c>
      <c r="C1138">
        <f>'Insert Daily Performance'!AQY$70</f>
        <v>0</v>
      </c>
      <c r="D1138">
        <f>'Insert Daily Performance'!AQY$71</f>
        <v>0</v>
      </c>
      <c r="E1138">
        <f>'Insert Daily Performance'!AQY$72</f>
        <v>0</v>
      </c>
      <c r="F1138">
        <f t="shared" si="17"/>
        <v>1</v>
      </c>
    </row>
    <row r="1139" spans="1:6" x14ac:dyDescent="0.3">
      <c r="A1139">
        <f>'Insert Daily Performance'!AQZ$1</f>
        <v>0</v>
      </c>
      <c r="B1139">
        <f>'Insert Daily Performance'!AQZ$69</f>
        <v>0</v>
      </c>
      <c r="C1139">
        <f>'Insert Daily Performance'!AQZ$70</f>
        <v>0</v>
      </c>
      <c r="D1139">
        <f>'Insert Daily Performance'!AQZ$71</f>
        <v>0</v>
      </c>
      <c r="E1139">
        <f>'Insert Daily Performance'!AQZ$72</f>
        <v>0</v>
      </c>
      <c r="F1139">
        <f t="shared" si="17"/>
        <v>1</v>
      </c>
    </row>
    <row r="1140" spans="1:6" x14ac:dyDescent="0.3">
      <c r="A1140">
        <f>'Insert Daily Performance'!ARA$1</f>
        <v>0</v>
      </c>
      <c r="B1140">
        <f>'Insert Daily Performance'!ARA$69</f>
        <v>0</v>
      </c>
      <c r="C1140">
        <f>'Insert Daily Performance'!ARA$70</f>
        <v>0</v>
      </c>
      <c r="D1140">
        <f>'Insert Daily Performance'!ARA$71</f>
        <v>0</v>
      </c>
      <c r="E1140">
        <f>'Insert Daily Performance'!ARA$72</f>
        <v>0</v>
      </c>
      <c r="F1140">
        <f t="shared" si="17"/>
        <v>1</v>
      </c>
    </row>
    <row r="1141" spans="1:6" x14ac:dyDescent="0.3">
      <c r="A1141">
        <f>'Insert Daily Performance'!ARB$1</f>
        <v>0</v>
      </c>
      <c r="B1141">
        <f>'Insert Daily Performance'!ARB$69</f>
        <v>0</v>
      </c>
      <c r="C1141">
        <f>'Insert Daily Performance'!ARB$70</f>
        <v>0</v>
      </c>
      <c r="D1141">
        <f>'Insert Daily Performance'!ARB$71</f>
        <v>0</v>
      </c>
      <c r="E1141">
        <f>'Insert Daily Performance'!ARB$72</f>
        <v>0</v>
      </c>
      <c r="F1141">
        <f t="shared" si="17"/>
        <v>1</v>
      </c>
    </row>
    <row r="1142" spans="1:6" x14ac:dyDescent="0.3">
      <c r="A1142">
        <f>'Insert Daily Performance'!ARC$1</f>
        <v>0</v>
      </c>
      <c r="B1142">
        <f>'Insert Daily Performance'!ARC$69</f>
        <v>0</v>
      </c>
      <c r="C1142">
        <f>'Insert Daily Performance'!ARC$70</f>
        <v>0</v>
      </c>
      <c r="D1142">
        <f>'Insert Daily Performance'!ARC$71</f>
        <v>0</v>
      </c>
      <c r="E1142">
        <f>'Insert Daily Performance'!ARC$72</f>
        <v>0</v>
      </c>
      <c r="F1142">
        <f t="shared" si="17"/>
        <v>1</v>
      </c>
    </row>
    <row r="1143" spans="1:6" x14ac:dyDescent="0.3">
      <c r="A1143">
        <f>'Insert Daily Performance'!ARD$1</f>
        <v>0</v>
      </c>
      <c r="B1143">
        <f>'Insert Daily Performance'!ARD$69</f>
        <v>0</v>
      </c>
      <c r="C1143">
        <f>'Insert Daily Performance'!ARD$70</f>
        <v>0</v>
      </c>
      <c r="D1143">
        <f>'Insert Daily Performance'!ARD$71</f>
        <v>0</v>
      </c>
      <c r="E1143">
        <f>'Insert Daily Performance'!ARD$72</f>
        <v>0</v>
      </c>
      <c r="F1143">
        <f t="shared" si="17"/>
        <v>1</v>
      </c>
    </row>
    <row r="1144" spans="1:6" x14ac:dyDescent="0.3">
      <c r="A1144">
        <f>'Insert Daily Performance'!ARE$1</f>
        <v>0</v>
      </c>
      <c r="B1144">
        <f>'Insert Daily Performance'!ARE$69</f>
        <v>0</v>
      </c>
      <c r="C1144">
        <f>'Insert Daily Performance'!ARE$70</f>
        <v>0</v>
      </c>
      <c r="D1144">
        <f>'Insert Daily Performance'!ARE$71</f>
        <v>0</v>
      </c>
      <c r="E1144">
        <f>'Insert Daily Performance'!ARE$72</f>
        <v>0</v>
      </c>
      <c r="F1144">
        <f t="shared" si="17"/>
        <v>1</v>
      </c>
    </row>
    <row r="1145" spans="1:6" x14ac:dyDescent="0.3">
      <c r="A1145">
        <f>'Insert Daily Performance'!ARF$1</f>
        <v>0</v>
      </c>
      <c r="B1145">
        <f>'Insert Daily Performance'!ARF$69</f>
        <v>0</v>
      </c>
      <c r="C1145">
        <f>'Insert Daily Performance'!ARF$70</f>
        <v>0</v>
      </c>
      <c r="D1145">
        <f>'Insert Daily Performance'!ARF$71</f>
        <v>0</v>
      </c>
      <c r="E1145">
        <f>'Insert Daily Performance'!ARF$72</f>
        <v>0</v>
      </c>
      <c r="F1145">
        <f t="shared" si="17"/>
        <v>1</v>
      </c>
    </row>
    <row r="1146" spans="1:6" x14ac:dyDescent="0.3">
      <c r="A1146">
        <f>'Insert Daily Performance'!ARG$1</f>
        <v>0</v>
      </c>
      <c r="B1146">
        <f>'Insert Daily Performance'!ARG$69</f>
        <v>0</v>
      </c>
      <c r="C1146">
        <f>'Insert Daily Performance'!ARG$70</f>
        <v>0</v>
      </c>
      <c r="D1146">
        <f>'Insert Daily Performance'!ARG$71</f>
        <v>0</v>
      </c>
      <c r="E1146">
        <f>'Insert Daily Performance'!ARG$72</f>
        <v>0</v>
      </c>
      <c r="F1146">
        <f t="shared" si="17"/>
        <v>1</v>
      </c>
    </row>
    <row r="1147" spans="1:6" x14ac:dyDescent="0.3">
      <c r="A1147">
        <f>'Insert Daily Performance'!ARH$1</f>
        <v>0</v>
      </c>
      <c r="B1147">
        <f>'Insert Daily Performance'!ARH$69</f>
        <v>0</v>
      </c>
      <c r="C1147">
        <f>'Insert Daily Performance'!ARH$70</f>
        <v>0</v>
      </c>
      <c r="D1147">
        <f>'Insert Daily Performance'!ARH$71</f>
        <v>0</v>
      </c>
      <c r="E1147">
        <f>'Insert Daily Performance'!ARH$72</f>
        <v>0</v>
      </c>
      <c r="F1147">
        <f t="shared" si="17"/>
        <v>1</v>
      </c>
    </row>
    <row r="1148" spans="1:6" x14ac:dyDescent="0.3">
      <c r="A1148">
        <f>'Insert Daily Performance'!ARI$1</f>
        <v>0</v>
      </c>
      <c r="B1148">
        <f>'Insert Daily Performance'!ARI$69</f>
        <v>0</v>
      </c>
      <c r="C1148">
        <f>'Insert Daily Performance'!ARI$70</f>
        <v>0</v>
      </c>
      <c r="D1148">
        <f>'Insert Daily Performance'!ARI$71</f>
        <v>0</v>
      </c>
      <c r="E1148">
        <f>'Insert Daily Performance'!ARI$72</f>
        <v>0</v>
      </c>
      <c r="F1148">
        <f t="shared" si="17"/>
        <v>1</v>
      </c>
    </row>
    <row r="1149" spans="1:6" x14ac:dyDescent="0.3">
      <c r="A1149">
        <f>'Insert Daily Performance'!ARJ$1</f>
        <v>0</v>
      </c>
      <c r="B1149">
        <f>'Insert Daily Performance'!ARJ$69</f>
        <v>0</v>
      </c>
      <c r="C1149">
        <f>'Insert Daily Performance'!ARJ$70</f>
        <v>0</v>
      </c>
      <c r="D1149">
        <f>'Insert Daily Performance'!ARJ$71</f>
        <v>0</v>
      </c>
      <c r="E1149">
        <f>'Insert Daily Performance'!ARJ$72</f>
        <v>0</v>
      </c>
      <c r="F1149">
        <f t="shared" si="17"/>
        <v>1</v>
      </c>
    </row>
    <row r="1150" spans="1:6" x14ac:dyDescent="0.3">
      <c r="A1150">
        <f>'Insert Daily Performance'!ARK$1</f>
        <v>0</v>
      </c>
      <c r="B1150">
        <f>'Insert Daily Performance'!ARK$69</f>
        <v>0</v>
      </c>
      <c r="C1150">
        <f>'Insert Daily Performance'!ARK$70</f>
        <v>0</v>
      </c>
      <c r="D1150">
        <f>'Insert Daily Performance'!ARK$71</f>
        <v>0</v>
      </c>
      <c r="E1150">
        <f>'Insert Daily Performance'!ARK$72</f>
        <v>0</v>
      </c>
      <c r="F1150">
        <f t="shared" si="17"/>
        <v>1</v>
      </c>
    </row>
    <row r="1151" spans="1:6" x14ac:dyDescent="0.3">
      <c r="A1151">
        <f>'Insert Daily Performance'!ARL$1</f>
        <v>0</v>
      </c>
      <c r="B1151">
        <f>'Insert Daily Performance'!ARL$69</f>
        <v>0</v>
      </c>
      <c r="C1151">
        <f>'Insert Daily Performance'!ARL$70</f>
        <v>0</v>
      </c>
      <c r="D1151">
        <f>'Insert Daily Performance'!ARL$71</f>
        <v>0</v>
      </c>
      <c r="E1151">
        <f>'Insert Daily Performance'!ARL$72</f>
        <v>0</v>
      </c>
      <c r="F1151">
        <f t="shared" si="17"/>
        <v>1</v>
      </c>
    </row>
    <row r="1152" spans="1:6" x14ac:dyDescent="0.3">
      <c r="A1152">
        <f>'Insert Daily Performance'!ARM$1</f>
        <v>0</v>
      </c>
      <c r="B1152">
        <f>'Insert Daily Performance'!ARM$69</f>
        <v>0</v>
      </c>
      <c r="C1152">
        <f>'Insert Daily Performance'!ARM$70</f>
        <v>0</v>
      </c>
      <c r="D1152">
        <f>'Insert Daily Performance'!ARM$71</f>
        <v>0</v>
      </c>
      <c r="E1152">
        <f>'Insert Daily Performance'!ARM$72</f>
        <v>0</v>
      </c>
      <c r="F1152">
        <f t="shared" si="17"/>
        <v>1</v>
      </c>
    </row>
    <row r="1153" spans="1:6" x14ac:dyDescent="0.3">
      <c r="A1153">
        <f>'Insert Daily Performance'!ARN$1</f>
        <v>0</v>
      </c>
      <c r="B1153">
        <f>'Insert Daily Performance'!ARN$69</f>
        <v>0</v>
      </c>
      <c r="C1153">
        <f>'Insert Daily Performance'!ARN$70</f>
        <v>0</v>
      </c>
      <c r="D1153">
        <f>'Insert Daily Performance'!ARN$71</f>
        <v>0</v>
      </c>
      <c r="E1153">
        <f>'Insert Daily Performance'!ARN$72</f>
        <v>0</v>
      </c>
      <c r="F1153">
        <f t="shared" si="17"/>
        <v>1</v>
      </c>
    </row>
    <row r="1154" spans="1:6" x14ac:dyDescent="0.3">
      <c r="A1154">
        <f>'Insert Daily Performance'!ARO$1</f>
        <v>0</v>
      </c>
      <c r="B1154">
        <f>'Insert Daily Performance'!ARO$69</f>
        <v>0</v>
      </c>
      <c r="C1154">
        <f>'Insert Daily Performance'!ARO$70</f>
        <v>0</v>
      </c>
      <c r="D1154">
        <f>'Insert Daily Performance'!ARO$71</f>
        <v>0</v>
      </c>
      <c r="E1154">
        <f>'Insert Daily Performance'!ARO$72</f>
        <v>0</v>
      </c>
      <c r="F1154">
        <f t="shared" si="17"/>
        <v>1</v>
      </c>
    </row>
    <row r="1155" spans="1:6" x14ac:dyDescent="0.3">
      <c r="A1155">
        <f>'Insert Daily Performance'!ARP$1</f>
        <v>0</v>
      </c>
      <c r="B1155">
        <f>'Insert Daily Performance'!ARP$69</f>
        <v>0</v>
      </c>
      <c r="C1155">
        <f>'Insert Daily Performance'!ARP$70</f>
        <v>0</v>
      </c>
      <c r="D1155">
        <f>'Insert Daily Performance'!ARP$71</f>
        <v>0</v>
      </c>
      <c r="E1155">
        <f>'Insert Daily Performance'!ARP$72</f>
        <v>0</v>
      </c>
      <c r="F1155">
        <f t="shared" si="17"/>
        <v>1</v>
      </c>
    </row>
    <row r="1156" spans="1:6" x14ac:dyDescent="0.3">
      <c r="A1156">
        <f>'Insert Daily Performance'!ARQ$1</f>
        <v>0</v>
      </c>
      <c r="B1156">
        <f>'Insert Daily Performance'!ARQ$69</f>
        <v>0</v>
      </c>
      <c r="C1156">
        <f>'Insert Daily Performance'!ARQ$70</f>
        <v>0</v>
      </c>
      <c r="D1156">
        <f>'Insert Daily Performance'!ARQ$71</f>
        <v>0</v>
      </c>
      <c r="E1156">
        <f>'Insert Daily Performance'!ARQ$72</f>
        <v>0</v>
      </c>
      <c r="F1156">
        <f t="shared" ref="F1156:F1219" si="18">IF(E1156=E1155,1,0)</f>
        <v>1</v>
      </c>
    </row>
    <row r="1157" spans="1:6" x14ac:dyDescent="0.3">
      <c r="A1157">
        <f>'Insert Daily Performance'!ARR$1</f>
        <v>0</v>
      </c>
      <c r="B1157">
        <f>'Insert Daily Performance'!ARR$69</f>
        <v>0</v>
      </c>
      <c r="C1157">
        <f>'Insert Daily Performance'!ARR$70</f>
        <v>0</v>
      </c>
      <c r="D1157">
        <f>'Insert Daily Performance'!ARR$71</f>
        <v>0</v>
      </c>
      <c r="E1157">
        <f>'Insert Daily Performance'!ARR$72</f>
        <v>0</v>
      </c>
      <c r="F1157">
        <f t="shared" si="18"/>
        <v>1</v>
      </c>
    </row>
    <row r="1158" spans="1:6" x14ac:dyDescent="0.3">
      <c r="A1158">
        <f>'Insert Daily Performance'!ARS$1</f>
        <v>0</v>
      </c>
      <c r="B1158">
        <f>'Insert Daily Performance'!ARS$69</f>
        <v>0</v>
      </c>
      <c r="C1158">
        <f>'Insert Daily Performance'!ARS$70</f>
        <v>0</v>
      </c>
      <c r="D1158">
        <f>'Insert Daily Performance'!ARS$71</f>
        <v>0</v>
      </c>
      <c r="E1158">
        <f>'Insert Daily Performance'!ARS$72</f>
        <v>0</v>
      </c>
      <c r="F1158">
        <f t="shared" si="18"/>
        <v>1</v>
      </c>
    </row>
    <row r="1159" spans="1:6" x14ac:dyDescent="0.3">
      <c r="A1159">
        <f>'Insert Daily Performance'!ART$1</f>
        <v>0</v>
      </c>
      <c r="B1159">
        <f>'Insert Daily Performance'!ART$69</f>
        <v>0</v>
      </c>
      <c r="C1159">
        <f>'Insert Daily Performance'!ART$70</f>
        <v>0</v>
      </c>
      <c r="D1159">
        <f>'Insert Daily Performance'!ART$71</f>
        <v>0</v>
      </c>
      <c r="E1159">
        <f>'Insert Daily Performance'!ART$72</f>
        <v>0</v>
      </c>
      <c r="F1159">
        <f t="shared" si="18"/>
        <v>1</v>
      </c>
    </row>
    <row r="1160" spans="1:6" x14ac:dyDescent="0.3">
      <c r="A1160">
        <f>'Insert Daily Performance'!ARU$1</f>
        <v>0</v>
      </c>
      <c r="B1160">
        <f>'Insert Daily Performance'!ARU$69</f>
        <v>0</v>
      </c>
      <c r="C1160">
        <f>'Insert Daily Performance'!ARU$70</f>
        <v>0</v>
      </c>
      <c r="D1160">
        <f>'Insert Daily Performance'!ARU$71</f>
        <v>0</v>
      </c>
      <c r="E1160">
        <f>'Insert Daily Performance'!ARU$72</f>
        <v>0</v>
      </c>
      <c r="F1160">
        <f t="shared" si="18"/>
        <v>1</v>
      </c>
    </row>
    <row r="1161" spans="1:6" x14ac:dyDescent="0.3">
      <c r="A1161">
        <f>'Insert Daily Performance'!ARV$1</f>
        <v>0</v>
      </c>
      <c r="B1161">
        <f>'Insert Daily Performance'!ARV$69</f>
        <v>0</v>
      </c>
      <c r="C1161">
        <f>'Insert Daily Performance'!ARV$70</f>
        <v>0</v>
      </c>
      <c r="D1161">
        <f>'Insert Daily Performance'!ARV$71</f>
        <v>0</v>
      </c>
      <c r="E1161">
        <f>'Insert Daily Performance'!ARV$72</f>
        <v>0</v>
      </c>
      <c r="F1161">
        <f t="shared" si="18"/>
        <v>1</v>
      </c>
    </row>
    <row r="1162" spans="1:6" x14ac:dyDescent="0.3">
      <c r="A1162">
        <f>'Insert Daily Performance'!ARW$1</f>
        <v>0</v>
      </c>
      <c r="B1162">
        <f>'Insert Daily Performance'!ARW$69</f>
        <v>0</v>
      </c>
      <c r="C1162">
        <f>'Insert Daily Performance'!ARW$70</f>
        <v>0</v>
      </c>
      <c r="D1162">
        <f>'Insert Daily Performance'!ARW$71</f>
        <v>0</v>
      </c>
      <c r="E1162">
        <f>'Insert Daily Performance'!ARW$72</f>
        <v>0</v>
      </c>
      <c r="F1162">
        <f t="shared" si="18"/>
        <v>1</v>
      </c>
    </row>
    <row r="1163" spans="1:6" x14ac:dyDescent="0.3">
      <c r="A1163">
        <f>'Insert Daily Performance'!ARX$1</f>
        <v>0</v>
      </c>
      <c r="B1163">
        <f>'Insert Daily Performance'!ARX$69</f>
        <v>0</v>
      </c>
      <c r="C1163">
        <f>'Insert Daily Performance'!ARX$70</f>
        <v>0</v>
      </c>
      <c r="D1163">
        <f>'Insert Daily Performance'!ARX$71</f>
        <v>0</v>
      </c>
      <c r="E1163">
        <f>'Insert Daily Performance'!ARX$72</f>
        <v>0</v>
      </c>
      <c r="F1163">
        <f t="shared" si="18"/>
        <v>1</v>
      </c>
    </row>
    <row r="1164" spans="1:6" x14ac:dyDescent="0.3">
      <c r="A1164">
        <f>'Insert Daily Performance'!ARY$1</f>
        <v>0</v>
      </c>
      <c r="B1164">
        <f>'Insert Daily Performance'!ARY$69</f>
        <v>0</v>
      </c>
      <c r="C1164">
        <f>'Insert Daily Performance'!ARY$70</f>
        <v>0</v>
      </c>
      <c r="D1164">
        <f>'Insert Daily Performance'!ARY$71</f>
        <v>0</v>
      </c>
      <c r="E1164">
        <f>'Insert Daily Performance'!ARY$72</f>
        <v>0</v>
      </c>
      <c r="F1164">
        <f t="shared" si="18"/>
        <v>1</v>
      </c>
    </row>
    <row r="1165" spans="1:6" x14ac:dyDescent="0.3">
      <c r="A1165">
        <f>'Insert Daily Performance'!ARZ$1</f>
        <v>0</v>
      </c>
      <c r="B1165">
        <f>'Insert Daily Performance'!ARZ$69</f>
        <v>0</v>
      </c>
      <c r="C1165">
        <f>'Insert Daily Performance'!ARZ$70</f>
        <v>0</v>
      </c>
      <c r="D1165">
        <f>'Insert Daily Performance'!ARZ$71</f>
        <v>0</v>
      </c>
      <c r="E1165">
        <f>'Insert Daily Performance'!ARZ$72</f>
        <v>0</v>
      </c>
      <c r="F1165">
        <f t="shared" si="18"/>
        <v>1</v>
      </c>
    </row>
    <row r="1166" spans="1:6" x14ac:dyDescent="0.3">
      <c r="A1166">
        <f>'Insert Daily Performance'!ASA$1</f>
        <v>0</v>
      </c>
      <c r="B1166">
        <f>'Insert Daily Performance'!ASA$69</f>
        <v>0</v>
      </c>
      <c r="C1166">
        <f>'Insert Daily Performance'!ASA$70</f>
        <v>0</v>
      </c>
      <c r="D1166">
        <f>'Insert Daily Performance'!ASA$71</f>
        <v>0</v>
      </c>
      <c r="E1166">
        <f>'Insert Daily Performance'!ASA$72</f>
        <v>0</v>
      </c>
      <c r="F1166">
        <f t="shared" si="18"/>
        <v>1</v>
      </c>
    </row>
    <row r="1167" spans="1:6" x14ac:dyDescent="0.3">
      <c r="A1167">
        <f>'Insert Daily Performance'!ASB$1</f>
        <v>0</v>
      </c>
      <c r="B1167">
        <f>'Insert Daily Performance'!ASB$69</f>
        <v>0</v>
      </c>
      <c r="C1167">
        <f>'Insert Daily Performance'!ASB$70</f>
        <v>0</v>
      </c>
      <c r="D1167">
        <f>'Insert Daily Performance'!ASB$71</f>
        <v>0</v>
      </c>
      <c r="E1167">
        <f>'Insert Daily Performance'!ASB$72</f>
        <v>0</v>
      </c>
      <c r="F1167">
        <f t="shared" si="18"/>
        <v>1</v>
      </c>
    </row>
    <row r="1168" spans="1:6" x14ac:dyDescent="0.3">
      <c r="A1168">
        <f>'Insert Daily Performance'!ASC$1</f>
        <v>0</v>
      </c>
      <c r="B1168">
        <f>'Insert Daily Performance'!ASC$69</f>
        <v>0</v>
      </c>
      <c r="C1168">
        <f>'Insert Daily Performance'!ASC$70</f>
        <v>0</v>
      </c>
      <c r="D1168">
        <f>'Insert Daily Performance'!ASC$71</f>
        <v>0</v>
      </c>
      <c r="E1168">
        <f>'Insert Daily Performance'!ASC$72</f>
        <v>0</v>
      </c>
      <c r="F1168">
        <f t="shared" si="18"/>
        <v>1</v>
      </c>
    </row>
    <row r="1169" spans="1:6" x14ac:dyDescent="0.3">
      <c r="A1169">
        <f>'Insert Daily Performance'!ASD$1</f>
        <v>0</v>
      </c>
      <c r="B1169">
        <f>'Insert Daily Performance'!ASD$69</f>
        <v>0</v>
      </c>
      <c r="C1169">
        <f>'Insert Daily Performance'!ASD$70</f>
        <v>0</v>
      </c>
      <c r="D1169">
        <f>'Insert Daily Performance'!ASD$71</f>
        <v>0</v>
      </c>
      <c r="E1169">
        <f>'Insert Daily Performance'!ASD$72</f>
        <v>0</v>
      </c>
      <c r="F1169">
        <f t="shared" si="18"/>
        <v>1</v>
      </c>
    </row>
    <row r="1170" spans="1:6" x14ac:dyDescent="0.3">
      <c r="A1170">
        <f>'Insert Daily Performance'!ASE$1</f>
        <v>0</v>
      </c>
      <c r="B1170">
        <f>'Insert Daily Performance'!ASE$69</f>
        <v>0</v>
      </c>
      <c r="C1170">
        <f>'Insert Daily Performance'!ASE$70</f>
        <v>0</v>
      </c>
      <c r="D1170">
        <f>'Insert Daily Performance'!ASE$71</f>
        <v>0</v>
      </c>
      <c r="E1170">
        <f>'Insert Daily Performance'!ASE$72</f>
        <v>0</v>
      </c>
      <c r="F1170">
        <f t="shared" si="18"/>
        <v>1</v>
      </c>
    </row>
    <row r="1171" spans="1:6" x14ac:dyDescent="0.3">
      <c r="A1171">
        <f>'Insert Daily Performance'!ASF$1</f>
        <v>0</v>
      </c>
      <c r="B1171">
        <f>'Insert Daily Performance'!ASF$69</f>
        <v>0</v>
      </c>
      <c r="C1171">
        <f>'Insert Daily Performance'!ASF$70</f>
        <v>0</v>
      </c>
      <c r="D1171">
        <f>'Insert Daily Performance'!ASF$71</f>
        <v>0</v>
      </c>
      <c r="E1171">
        <f>'Insert Daily Performance'!ASF$72</f>
        <v>0</v>
      </c>
      <c r="F1171">
        <f t="shared" si="18"/>
        <v>1</v>
      </c>
    </row>
    <row r="1172" spans="1:6" x14ac:dyDescent="0.3">
      <c r="A1172">
        <f>'Insert Daily Performance'!ASG$1</f>
        <v>0</v>
      </c>
      <c r="B1172">
        <f>'Insert Daily Performance'!ASG$69</f>
        <v>0</v>
      </c>
      <c r="C1172">
        <f>'Insert Daily Performance'!ASG$70</f>
        <v>0</v>
      </c>
      <c r="D1172">
        <f>'Insert Daily Performance'!ASG$71</f>
        <v>0</v>
      </c>
      <c r="E1172">
        <f>'Insert Daily Performance'!ASG$72</f>
        <v>0</v>
      </c>
      <c r="F1172">
        <f t="shared" si="18"/>
        <v>1</v>
      </c>
    </row>
    <row r="1173" spans="1:6" x14ac:dyDescent="0.3">
      <c r="A1173">
        <f>'Insert Daily Performance'!ASH$1</f>
        <v>0</v>
      </c>
      <c r="B1173">
        <f>'Insert Daily Performance'!ASH$69</f>
        <v>0</v>
      </c>
      <c r="C1173">
        <f>'Insert Daily Performance'!ASH$70</f>
        <v>0</v>
      </c>
      <c r="D1173">
        <f>'Insert Daily Performance'!ASH$71</f>
        <v>0</v>
      </c>
      <c r="E1173">
        <f>'Insert Daily Performance'!ASH$72</f>
        <v>0</v>
      </c>
      <c r="F1173">
        <f t="shared" si="18"/>
        <v>1</v>
      </c>
    </row>
    <row r="1174" spans="1:6" x14ac:dyDescent="0.3">
      <c r="A1174">
        <f>'Insert Daily Performance'!ASI$1</f>
        <v>0</v>
      </c>
      <c r="B1174">
        <f>'Insert Daily Performance'!ASI$69</f>
        <v>0</v>
      </c>
      <c r="C1174">
        <f>'Insert Daily Performance'!ASI$70</f>
        <v>0</v>
      </c>
      <c r="D1174">
        <f>'Insert Daily Performance'!ASI$71</f>
        <v>0</v>
      </c>
      <c r="E1174">
        <f>'Insert Daily Performance'!ASI$72</f>
        <v>0</v>
      </c>
      <c r="F1174">
        <f t="shared" si="18"/>
        <v>1</v>
      </c>
    </row>
    <row r="1175" spans="1:6" x14ac:dyDescent="0.3">
      <c r="A1175">
        <f>'Insert Daily Performance'!ASJ$1</f>
        <v>0</v>
      </c>
      <c r="B1175">
        <f>'Insert Daily Performance'!ASJ$69</f>
        <v>0</v>
      </c>
      <c r="C1175">
        <f>'Insert Daily Performance'!ASJ$70</f>
        <v>0</v>
      </c>
      <c r="D1175">
        <f>'Insert Daily Performance'!ASJ$71</f>
        <v>0</v>
      </c>
      <c r="E1175">
        <f>'Insert Daily Performance'!ASJ$72</f>
        <v>0</v>
      </c>
      <c r="F1175">
        <f t="shared" si="18"/>
        <v>1</v>
      </c>
    </row>
    <row r="1176" spans="1:6" x14ac:dyDescent="0.3">
      <c r="A1176">
        <f>'Insert Daily Performance'!ASK$1</f>
        <v>0</v>
      </c>
      <c r="B1176">
        <f>'Insert Daily Performance'!ASK$69</f>
        <v>0</v>
      </c>
      <c r="C1176">
        <f>'Insert Daily Performance'!ASK$70</f>
        <v>0</v>
      </c>
      <c r="D1176">
        <f>'Insert Daily Performance'!ASK$71</f>
        <v>0</v>
      </c>
      <c r="E1176">
        <f>'Insert Daily Performance'!ASK$72</f>
        <v>0</v>
      </c>
      <c r="F1176">
        <f t="shared" si="18"/>
        <v>1</v>
      </c>
    </row>
    <row r="1177" spans="1:6" x14ac:dyDescent="0.3">
      <c r="A1177">
        <f>'Insert Daily Performance'!ASL$1</f>
        <v>0</v>
      </c>
      <c r="B1177">
        <f>'Insert Daily Performance'!ASL$69</f>
        <v>0</v>
      </c>
      <c r="C1177">
        <f>'Insert Daily Performance'!ASL$70</f>
        <v>0</v>
      </c>
      <c r="D1177">
        <f>'Insert Daily Performance'!ASL$71</f>
        <v>0</v>
      </c>
      <c r="E1177">
        <f>'Insert Daily Performance'!ASL$72</f>
        <v>0</v>
      </c>
      <c r="F1177">
        <f t="shared" si="18"/>
        <v>1</v>
      </c>
    </row>
    <row r="1178" spans="1:6" x14ac:dyDescent="0.3">
      <c r="A1178">
        <f>'Insert Daily Performance'!ASM$1</f>
        <v>0</v>
      </c>
      <c r="B1178">
        <f>'Insert Daily Performance'!ASM$69</f>
        <v>0</v>
      </c>
      <c r="C1178">
        <f>'Insert Daily Performance'!ASM$70</f>
        <v>0</v>
      </c>
      <c r="D1178">
        <f>'Insert Daily Performance'!ASM$71</f>
        <v>0</v>
      </c>
      <c r="E1178">
        <f>'Insert Daily Performance'!ASM$72</f>
        <v>0</v>
      </c>
      <c r="F1178">
        <f t="shared" si="18"/>
        <v>1</v>
      </c>
    </row>
    <row r="1179" spans="1:6" x14ac:dyDescent="0.3">
      <c r="A1179">
        <f>'Insert Daily Performance'!ASN$1</f>
        <v>0</v>
      </c>
      <c r="B1179">
        <f>'Insert Daily Performance'!ASN$69</f>
        <v>0</v>
      </c>
      <c r="C1179">
        <f>'Insert Daily Performance'!ASN$70</f>
        <v>0</v>
      </c>
      <c r="D1179">
        <f>'Insert Daily Performance'!ASN$71</f>
        <v>0</v>
      </c>
      <c r="E1179">
        <f>'Insert Daily Performance'!ASN$72</f>
        <v>0</v>
      </c>
      <c r="F1179">
        <f t="shared" si="18"/>
        <v>1</v>
      </c>
    </row>
    <row r="1180" spans="1:6" x14ac:dyDescent="0.3">
      <c r="A1180">
        <f>'Insert Daily Performance'!ASO$1</f>
        <v>0</v>
      </c>
      <c r="B1180">
        <f>'Insert Daily Performance'!ASO$69</f>
        <v>0</v>
      </c>
      <c r="C1180">
        <f>'Insert Daily Performance'!ASO$70</f>
        <v>0</v>
      </c>
      <c r="D1180">
        <f>'Insert Daily Performance'!ASO$71</f>
        <v>0</v>
      </c>
      <c r="E1180">
        <f>'Insert Daily Performance'!ASO$72</f>
        <v>0</v>
      </c>
      <c r="F1180">
        <f t="shared" si="18"/>
        <v>1</v>
      </c>
    </row>
    <row r="1181" spans="1:6" x14ac:dyDescent="0.3">
      <c r="A1181">
        <f>'Insert Daily Performance'!ASP$1</f>
        <v>0</v>
      </c>
      <c r="B1181">
        <f>'Insert Daily Performance'!ASP$69</f>
        <v>0</v>
      </c>
      <c r="C1181">
        <f>'Insert Daily Performance'!ASP$70</f>
        <v>0</v>
      </c>
      <c r="D1181">
        <f>'Insert Daily Performance'!ASP$71</f>
        <v>0</v>
      </c>
      <c r="E1181">
        <f>'Insert Daily Performance'!ASP$72</f>
        <v>0</v>
      </c>
      <c r="F1181">
        <f t="shared" si="18"/>
        <v>1</v>
      </c>
    </row>
    <row r="1182" spans="1:6" x14ac:dyDescent="0.3">
      <c r="A1182">
        <f>'Insert Daily Performance'!ASQ$1</f>
        <v>0</v>
      </c>
      <c r="B1182">
        <f>'Insert Daily Performance'!ASQ$69</f>
        <v>0</v>
      </c>
      <c r="C1182">
        <f>'Insert Daily Performance'!ASQ$70</f>
        <v>0</v>
      </c>
      <c r="D1182">
        <f>'Insert Daily Performance'!ASQ$71</f>
        <v>0</v>
      </c>
      <c r="E1182">
        <f>'Insert Daily Performance'!ASQ$72</f>
        <v>0</v>
      </c>
      <c r="F1182">
        <f t="shared" si="18"/>
        <v>1</v>
      </c>
    </row>
    <row r="1183" spans="1:6" x14ac:dyDescent="0.3">
      <c r="A1183">
        <f>'Insert Daily Performance'!ASR$1</f>
        <v>0</v>
      </c>
      <c r="B1183">
        <f>'Insert Daily Performance'!ASR$69</f>
        <v>0</v>
      </c>
      <c r="C1183">
        <f>'Insert Daily Performance'!ASR$70</f>
        <v>0</v>
      </c>
      <c r="D1183">
        <f>'Insert Daily Performance'!ASR$71</f>
        <v>0</v>
      </c>
      <c r="E1183">
        <f>'Insert Daily Performance'!ASR$72</f>
        <v>0</v>
      </c>
      <c r="F1183">
        <f t="shared" si="18"/>
        <v>1</v>
      </c>
    </row>
    <row r="1184" spans="1:6" x14ac:dyDescent="0.3">
      <c r="A1184">
        <f>'Insert Daily Performance'!ASS$1</f>
        <v>0</v>
      </c>
      <c r="B1184">
        <f>'Insert Daily Performance'!ASS$69</f>
        <v>0</v>
      </c>
      <c r="C1184">
        <f>'Insert Daily Performance'!ASS$70</f>
        <v>0</v>
      </c>
      <c r="D1184">
        <f>'Insert Daily Performance'!ASS$71</f>
        <v>0</v>
      </c>
      <c r="E1184">
        <f>'Insert Daily Performance'!ASS$72</f>
        <v>0</v>
      </c>
      <c r="F1184">
        <f t="shared" si="18"/>
        <v>1</v>
      </c>
    </row>
    <row r="1185" spans="1:6" x14ac:dyDescent="0.3">
      <c r="A1185">
        <f>'Insert Daily Performance'!AST$1</f>
        <v>0</v>
      </c>
      <c r="B1185">
        <f>'Insert Daily Performance'!AST$69</f>
        <v>0</v>
      </c>
      <c r="C1185">
        <f>'Insert Daily Performance'!AST$70</f>
        <v>0</v>
      </c>
      <c r="D1185">
        <f>'Insert Daily Performance'!AST$71</f>
        <v>0</v>
      </c>
      <c r="E1185">
        <f>'Insert Daily Performance'!AST$72</f>
        <v>0</v>
      </c>
      <c r="F1185">
        <f t="shared" si="18"/>
        <v>1</v>
      </c>
    </row>
    <row r="1186" spans="1:6" x14ac:dyDescent="0.3">
      <c r="A1186">
        <f>'Insert Daily Performance'!ASU$1</f>
        <v>0</v>
      </c>
      <c r="B1186">
        <f>'Insert Daily Performance'!ASU$69</f>
        <v>0</v>
      </c>
      <c r="C1186">
        <f>'Insert Daily Performance'!ASU$70</f>
        <v>0</v>
      </c>
      <c r="D1186">
        <f>'Insert Daily Performance'!ASU$71</f>
        <v>0</v>
      </c>
      <c r="E1186">
        <f>'Insert Daily Performance'!ASU$72</f>
        <v>0</v>
      </c>
      <c r="F1186">
        <f t="shared" si="18"/>
        <v>1</v>
      </c>
    </row>
    <row r="1187" spans="1:6" x14ac:dyDescent="0.3">
      <c r="A1187">
        <f>'Insert Daily Performance'!ASV$1</f>
        <v>0</v>
      </c>
      <c r="B1187">
        <f>'Insert Daily Performance'!ASV$69</f>
        <v>0</v>
      </c>
      <c r="C1187">
        <f>'Insert Daily Performance'!ASV$70</f>
        <v>0</v>
      </c>
      <c r="D1187">
        <f>'Insert Daily Performance'!ASV$71</f>
        <v>0</v>
      </c>
      <c r="E1187">
        <f>'Insert Daily Performance'!ASV$72</f>
        <v>0</v>
      </c>
      <c r="F1187">
        <f t="shared" si="18"/>
        <v>1</v>
      </c>
    </row>
    <row r="1188" spans="1:6" x14ac:dyDescent="0.3">
      <c r="A1188">
        <f>'Insert Daily Performance'!ASW$1</f>
        <v>0</v>
      </c>
      <c r="B1188">
        <f>'Insert Daily Performance'!ASW$69</f>
        <v>0</v>
      </c>
      <c r="C1188">
        <f>'Insert Daily Performance'!ASW$70</f>
        <v>0</v>
      </c>
      <c r="D1188">
        <f>'Insert Daily Performance'!ASW$71</f>
        <v>0</v>
      </c>
      <c r="E1188">
        <f>'Insert Daily Performance'!ASW$72</f>
        <v>0</v>
      </c>
      <c r="F1188">
        <f t="shared" si="18"/>
        <v>1</v>
      </c>
    </row>
    <row r="1189" spans="1:6" x14ac:dyDescent="0.3">
      <c r="A1189">
        <f>'Insert Daily Performance'!ASX$1</f>
        <v>0</v>
      </c>
      <c r="B1189">
        <f>'Insert Daily Performance'!ASX$69</f>
        <v>0</v>
      </c>
      <c r="C1189">
        <f>'Insert Daily Performance'!ASX$70</f>
        <v>0</v>
      </c>
      <c r="D1189">
        <f>'Insert Daily Performance'!ASX$71</f>
        <v>0</v>
      </c>
      <c r="E1189">
        <f>'Insert Daily Performance'!ASX$72</f>
        <v>0</v>
      </c>
      <c r="F1189">
        <f t="shared" si="18"/>
        <v>1</v>
      </c>
    </row>
    <row r="1190" spans="1:6" x14ac:dyDescent="0.3">
      <c r="A1190">
        <f>'Insert Daily Performance'!ASY$1</f>
        <v>0</v>
      </c>
      <c r="B1190">
        <f>'Insert Daily Performance'!ASY$69</f>
        <v>0</v>
      </c>
      <c r="C1190">
        <f>'Insert Daily Performance'!ASY$70</f>
        <v>0</v>
      </c>
      <c r="D1190">
        <f>'Insert Daily Performance'!ASY$71</f>
        <v>0</v>
      </c>
      <c r="E1190">
        <f>'Insert Daily Performance'!ASY$72</f>
        <v>0</v>
      </c>
      <c r="F1190">
        <f t="shared" si="18"/>
        <v>1</v>
      </c>
    </row>
    <row r="1191" spans="1:6" x14ac:dyDescent="0.3">
      <c r="A1191">
        <f>'Insert Daily Performance'!ASZ$1</f>
        <v>0</v>
      </c>
      <c r="B1191">
        <f>'Insert Daily Performance'!ASZ$69</f>
        <v>0</v>
      </c>
      <c r="C1191">
        <f>'Insert Daily Performance'!ASZ$70</f>
        <v>0</v>
      </c>
      <c r="D1191">
        <f>'Insert Daily Performance'!ASZ$71</f>
        <v>0</v>
      </c>
      <c r="E1191">
        <f>'Insert Daily Performance'!ASZ$72</f>
        <v>0</v>
      </c>
      <c r="F1191">
        <f t="shared" si="18"/>
        <v>1</v>
      </c>
    </row>
    <row r="1192" spans="1:6" x14ac:dyDescent="0.3">
      <c r="A1192">
        <f>'Insert Daily Performance'!ATA$1</f>
        <v>0</v>
      </c>
      <c r="B1192">
        <f>'Insert Daily Performance'!ATA$69</f>
        <v>0</v>
      </c>
      <c r="C1192">
        <f>'Insert Daily Performance'!ATA$70</f>
        <v>0</v>
      </c>
      <c r="D1192">
        <f>'Insert Daily Performance'!ATA$71</f>
        <v>0</v>
      </c>
      <c r="E1192">
        <f>'Insert Daily Performance'!ATA$72</f>
        <v>0</v>
      </c>
      <c r="F1192">
        <f t="shared" si="18"/>
        <v>1</v>
      </c>
    </row>
    <row r="1193" spans="1:6" x14ac:dyDescent="0.3">
      <c r="A1193">
        <f>'Insert Daily Performance'!ATB$1</f>
        <v>0</v>
      </c>
      <c r="B1193">
        <f>'Insert Daily Performance'!ATB$69</f>
        <v>0</v>
      </c>
      <c r="C1193">
        <f>'Insert Daily Performance'!ATB$70</f>
        <v>0</v>
      </c>
      <c r="D1193">
        <f>'Insert Daily Performance'!ATB$71</f>
        <v>0</v>
      </c>
      <c r="E1193">
        <f>'Insert Daily Performance'!ATB$72</f>
        <v>0</v>
      </c>
      <c r="F1193">
        <f t="shared" si="18"/>
        <v>1</v>
      </c>
    </row>
    <row r="1194" spans="1:6" x14ac:dyDescent="0.3">
      <c r="A1194">
        <f>'Insert Daily Performance'!ATC$1</f>
        <v>0</v>
      </c>
      <c r="B1194">
        <f>'Insert Daily Performance'!ATC$69</f>
        <v>0</v>
      </c>
      <c r="C1194">
        <f>'Insert Daily Performance'!ATC$70</f>
        <v>0</v>
      </c>
      <c r="D1194">
        <f>'Insert Daily Performance'!ATC$71</f>
        <v>0</v>
      </c>
      <c r="E1194">
        <f>'Insert Daily Performance'!ATC$72</f>
        <v>0</v>
      </c>
      <c r="F1194">
        <f t="shared" si="18"/>
        <v>1</v>
      </c>
    </row>
    <row r="1195" spans="1:6" x14ac:dyDescent="0.3">
      <c r="A1195">
        <f>'Insert Daily Performance'!ATD$1</f>
        <v>0</v>
      </c>
      <c r="B1195">
        <f>'Insert Daily Performance'!ATD$69</f>
        <v>0</v>
      </c>
      <c r="C1195">
        <f>'Insert Daily Performance'!ATD$70</f>
        <v>0</v>
      </c>
      <c r="D1195">
        <f>'Insert Daily Performance'!ATD$71</f>
        <v>0</v>
      </c>
      <c r="E1195">
        <f>'Insert Daily Performance'!ATD$72</f>
        <v>0</v>
      </c>
      <c r="F1195">
        <f t="shared" si="18"/>
        <v>1</v>
      </c>
    </row>
    <row r="1196" spans="1:6" x14ac:dyDescent="0.3">
      <c r="A1196">
        <f>'Insert Daily Performance'!ATE$1</f>
        <v>0</v>
      </c>
      <c r="B1196">
        <f>'Insert Daily Performance'!ATE$69</f>
        <v>0</v>
      </c>
      <c r="C1196">
        <f>'Insert Daily Performance'!ATE$70</f>
        <v>0</v>
      </c>
      <c r="D1196">
        <f>'Insert Daily Performance'!ATE$71</f>
        <v>0</v>
      </c>
      <c r="E1196">
        <f>'Insert Daily Performance'!ATE$72</f>
        <v>0</v>
      </c>
      <c r="F1196">
        <f t="shared" si="18"/>
        <v>1</v>
      </c>
    </row>
    <row r="1197" spans="1:6" x14ac:dyDescent="0.3">
      <c r="A1197">
        <f>'Insert Daily Performance'!ATF$1</f>
        <v>0</v>
      </c>
      <c r="B1197">
        <f>'Insert Daily Performance'!ATF$69</f>
        <v>0</v>
      </c>
      <c r="C1197">
        <f>'Insert Daily Performance'!ATF$70</f>
        <v>0</v>
      </c>
      <c r="D1197">
        <f>'Insert Daily Performance'!ATF$71</f>
        <v>0</v>
      </c>
      <c r="E1197">
        <f>'Insert Daily Performance'!ATF$72</f>
        <v>0</v>
      </c>
      <c r="F1197">
        <f t="shared" si="18"/>
        <v>1</v>
      </c>
    </row>
    <row r="1198" spans="1:6" x14ac:dyDescent="0.3">
      <c r="A1198">
        <f>'Insert Daily Performance'!ATG$1</f>
        <v>0</v>
      </c>
      <c r="B1198">
        <f>'Insert Daily Performance'!ATG$69</f>
        <v>0</v>
      </c>
      <c r="C1198">
        <f>'Insert Daily Performance'!ATG$70</f>
        <v>0</v>
      </c>
      <c r="D1198">
        <f>'Insert Daily Performance'!ATG$71</f>
        <v>0</v>
      </c>
      <c r="E1198">
        <f>'Insert Daily Performance'!ATG$72</f>
        <v>0</v>
      </c>
      <c r="F1198">
        <f t="shared" si="18"/>
        <v>1</v>
      </c>
    </row>
    <row r="1199" spans="1:6" x14ac:dyDescent="0.3">
      <c r="A1199">
        <f>'Insert Daily Performance'!ATH$1</f>
        <v>0</v>
      </c>
      <c r="B1199">
        <f>'Insert Daily Performance'!ATH$69</f>
        <v>0</v>
      </c>
      <c r="C1199">
        <f>'Insert Daily Performance'!ATH$70</f>
        <v>0</v>
      </c>
      <c r="D1199">
        <f>'Insert Daily Performance'!ATH$71</f>
        <v>0</v>
      </c>
      <c r="E1199">
        <f>'Insert Daily Performance'!ATH$72</f>
        <v>0</v>
      </c>
      <c r="F1199">
        <f t="shared" si="18"/>
        <v>1</v>
      </c>
    </row>
    <row r="1200" spans="1:6" x14ac:dyDescent="0.3">
      <c r="A1200">
        <f>'Insert Daily Performance'!ATI$1</f>
        <v>0</v>
      </c>
      <c r="B1200">
        <f>'Insert Daily Performance'!ATI$69</f>
        <v>0</v>
      </c>
      <c r="C1200">
        <f>'Insert Daily Performance'!ATI$70</f>
        <v>0</v>
      </c>
      <c r="D1200">
        <f>'Insert Daily Performance'!ATI$71</f>
        <v>0</v>
      </c>
      <c r="E1200">
        <f>'Insert Daily Performance'!ATI$72</f>
        <v>0</v>
      </c>
      <c r="F1200">
        <f t="shared" si="18"/>
        <v>1</v>
      </c>
    </row>
    <row r="1201" spans="1:6" x14ac:dyDescent="0.3">
      <c r="A1201">
        <f>'Insert Daily Performance'!ATJ$1</f>
        <v>0</v>
      </c>
      <c r="B1201">
        <f>'Insert Daily Performance'!ATJ$69</f>
        <v>0</v>
      </c>
      <c r="C1201">
        <f>'Insert Daily Performance'!ATJ$70</f>
        <v>0</v>
      </c>
      <c r="D1201">
        <f>'Insert Daily Performance'!ATJ$71</f>
        <v>0</v>
      </c>
      <c r="E1201">
        <f>'Insert Daily Performance'!ATJ$72</f>
        <v>0</v>
      </c>
      <c r="F1201">
        <f t="shared" si="18"/>
        <v>1</v>
      </c>
    </row>
    <row r="1202" spans="1:6" x14ac:dyDescent="0.3">
      <c r="A1202">
        <f>'Insert Daily Performance'!ATK$1</f>
        <v>0</v>
      </c>
      <c r="B1202">
        <f>'Insert Daily Performance'!ATK$69</f>
        <v>0</v>
      </c>
      <c r="C1202">
        <f>'Insert Daily Performance'!ATK$70</f>
        <v>0</v>
      </c>
      <c r="D1202">
        <f>'Insert Daily Performance'!ATK$71</f>
        <v>0</v>
      </c>
      <c r="E1202">
        <f>'Insert Daily Performance'!ATK$72</f>
        <v>0</v>
      </c>
      <c r="F1202">
        <f t="shared" si="18"/>
        <v>1</v>
      </c>
    </row>
    <row r="1203" spans="1:6" x14ac:dyDescent="0.3">
      <c r="A1203">
        <f>'Insert Daily Performance'!ATL$1</f>
        <v>0</v>
      </c>
      <c r="B1203">
        <f>'Insert Daily Performance'!ATL$69</f>
        <v>0</v>
      </c>
      <c r="C1203">
        <f>'Insert Daily Performance'!ATL$70</f>
        <v>0</v>
      </c>
      <c r="D1203">
        <f>'Insert Daily Performance'!ATL$71</f>
        <v>0</v>
      </c>
      <c r="E1203">
        <f>'Insert Daily Performance'!ATL$72</f>
        <v>0</v>
      </c>
      <c r="F1203">
        <f t="shared" si="18"/>
        <v>1</v>
      </c>
    </row>
    <row r="1204" spans="1:6" x14ac:dyDescent="0.3">
      <c r="A1204">
        <f>'Insert Daily Performance'!ATM$1</f>
        <v>0</v>
      </c>
      <c r="B1204">
        <f>'Insert Daily Performance'!ATM$69</f>
        <v>0</v>
      </c>
      <c r="C1204">
        <f>'Insert Daily Performance'!ATM$70</f>
        <v>0</v>
      </c>
      <c r="D1204">
        <f>'Insert Daily Performance'!ATM$71</f>
        <v>0</v>
      </c>
      <c r="E1204">
        <f>'Insert Daily Performance'!ATM$72</f>
        <v>0</v>
      </c>
      <c r="F1204">
        <f t="shared" si="18"/>
        <v>1</v>
      </c>
    </row>
    <row r="1205" spans="1:6" x14ac:dyDescent="0.3">
      <c r="A1205">
        <f>'Insert Daily Performance'!ATN$1</f>
        <v>0</v>
      </c>
      <c r="B1205">
        <f>'Insert Daily Performance'!ATN$69</f>
        <v>0</v>
      </c>
      <c r="C1205">
        <f>'Insert Daily Performance'!ATN$70</f>
        <v>0</v>
      </c>
      <c r="D1205">
        <f>'Insert Daily Performance'!ATN$71</f>
        <v>0</v>
      </c>
      <c r="E1205">
        <f>'Insert Daily Performance'!ATN$72</f>
        <v>0</v>
      </c>
      <c r="F1205">
        <f t="shared" si="18"/>
        <v>1</v>
      </c>
    </row>
    <row r="1206" spans="1:6" x14ac:dyDescent="0.3">
      <c r="A1206">
        <f>'Insert Daily Performance'!ATO$1</f>
        <v>0</v>
      </c>
      <c r="B1206">
        <f>'Insert Daily Performance'!ATO$69</f>
        <v>0</v>
      </c>
      <c r="C1206">
        <f>'Insert Daily Performance'!ATO$70</f>
        <v>0</v>
      </c>
      <c r="D1206">
        <f>'Insert Daily Performance'!ATO$71</f>
        <v>0</v>
      </c>
      <c r="E1206">
        <f>'Insert Daily Performance'!ATO$72</f>
        <v>0</v>
      </c>
      <c r="F1206">
        <f t="shared" si="18"/>
        <v>1</v>
      </c>
    </row>
    <row r="1207" spans="1:6" x14ac:dyDescent="0.3">
      <c r="A1207">
        <f>'Insert Daily Performance'!ATP$1</f>
        <v>0</v>
      </c>
      <c r="B1207">
        <f>'Insert Daily Performance'!ATP$69</f>
        <v>0</v>
      </c>
      <c r="C1207">
        <f>'Insert Daily Performance'!ATP$70</f>
        <v>0</v>
      </c>
      <c r="D1207">
        <f>'Insert Daily Performance'!ATP$71</f>
        <v>0</v>
      </c>
      <c r="E1207">
        <f>'Insert Daily Performance'!ATP$72</f>
        <v>0</v>
      </c>
      <c r="F1207">
        <f t="shared" si="18"/>
        <v>1</v>
      </c>
    </row>
    <row r="1208" spans="1:6" x14ac:dyDescent="0.3">
      <c r="A1208">
        <f>'Insert Daily Performance'!ATQ$1</f>
        <v>0</v>
      </c>
      <c r="B1208">
        <f>'Insert Daily Performance'!ATQ$69</f>
        <v>0</v>
      </c>
      <c r="C1208">
        <f>'Insert Daily Performance'!ATQ$70</f>
        <v>0</v>
      </c>
      <c r="D1208">
        <f>'Insert Daily Performance'!ATQ$71</f>
        <v>0</v>
      </c>
      <c r="E1208">
        <f>'Insert Daily Performance'!ATQ$72</f>
        <v>0</v>
      </c>
      <c r="F1208">
        <f t="shared" si="18"/>
        <v>1</v>
      </c>
    </row>
    <row r="1209" spans="1:6" x14ac:dyDescent="0.3">
      <c r="A1209">
        <f>'Insert Daily Performance'!ATR$1</f>
        <v>0</v>
      </c>
      <c r="B1209">
        <f>'Insert Daily Performance'!ATR$69</f>
        <v>0</v>
      </c>
      <c r="C1209">
        <f>'Insert Daily Performance'!ATR$70</f>
        <v>0</v>
      </c>
      <c r="D1209">
        <f>'Insert Daily Performance'!ATR$71</f>
        <v>0</v>
      </c>
      <c r="E1209">
        <f>'Insert Daily Performance'!ATR$72</f>
        <v>0</v>
      </c>
      <c r="F1209">
        <f t="shared" si="18"/>
        <v>1</v>
      </c>
    </row>
    <row r="1210" spans="1:6" x14ac:dyDescent="0.3">
      <c r="A1210">
        <f>'Insert Daily Performance'!ATS$1</f>
        <v>0</v>
      </c>
      <c r="B1210">
        <f>'Insert Daily Performance'!ATS$69</f>
        <v>0</v>
      </c>
      <c r="C1210">
        <f>'Insert Daily Performance'!ATS$70</f>
        <v>0</v>
      </c>
      <c r="D1210">
        <f>'Insert Daily Performance'!ATS$71</f>
        <v>0</v>
      </c>
      <c r="E1210">
        <f>'Insert Daily Performance'!ATS$72</f>
        <v>0</v>
      </c>
      <c r="F1210">
        <f t="shared" si="18"/>
        <v>1</v>
      </c>
    </row>
    <row r="1211" spans="1:6" x14ac:dyDescent="0.3">
      <c r="A1211">
        <f>'Insert Daily Performance'!ATT$1</f>
        <v>0</v>
      </c>
      <c r="B1211">
        <f>'Insert Daily Performance'!ATT$69</f>
        <v>0</v>
      </c>
      <c r="C1211">
        <f>'Insert Daily Performance'!ATT$70</f>
        <v>0</v>
      </c>
      <c r="D1211">
        <f>'Insert Daily Performance'!ATT$71</f>
        <v>0</v>
      </c>
      <c r="E1211">
        <f>'Insert Daily Performance'!ATT$72</f>
        <v>0</v>
      </c>
      <c r="F1211">
        <f t="shared" si="18"/>
        <v>1</v>
      </c>
    </row>
    <row r="1212" spans="1:6" x14ac:dyDescent="0.3">
      <c r="A1212">
        <f>'Insert Daily Performance'!ATU$1</f>
        <v>0</v>
      </c>
      <c r="B1212">
        <f>'Insert Daily Performance'!ATU$69</f>
        <v>0</v>
      </c>
      <c r="C1212">
        <f>'Insert Daily Performance'!ATU$70</f>
        <v>0</v>
      </c>
      <c r="D1212">
        <f>'Insert Daily Performance'!ATU$71</f>
        <v>0</v>
      </c>
      <c r="E1212">
        <f>'Insert Daily Performance'!ATU$72</f>
        <v>0</v>
      </c>
      <c r="F1212">
        <f t="shared" si="18"/>
        <v>1</v>
      </c>
    </row>
    <row r="1213" spans="1:6" x14ac:dyDescent="0.3">
      <c r="A1213">
        <f>'Insert Daily Performance'!ATV$1</f>
        <v>0</v>
      </c>
      <c r="B1213">
        <f>'Insert Daily Performance'!ATV$69</f>
        <v>0</v>
      </c>
      <c r="C1213">
        <f>'Insert Daily Performance'!ATV$70</f>
        <v>0</v>
      </c>
      <c r="D1213">
        <f>'Insert Daily Performance'!ATV$71</f>
        <v>0</v>
      </c>
      <c r="E1213">
        <f>'Insert Daily Performance'!ATV$72</f>
        <v>0</v>
      </c>
      <c r="F1213">
        <f t="shared" si="18"/>
        <v>1</v>
      </c>
    </row>
    <row r="1214" spans="1:6" x14ac:dyDescent="0.3">
      <c r="A1214">
        <f>'Insert Daily Performance'!ATW$1</f>
        <v>0</v>
      </c>
      <c r="B1214">
        <f>'Insert Daily Performance'!ATW$69</f>
        <v>0</v>
      </c>
      <c r="C1214">
        <f>'Insert Daily Performance'!ATW$70</f>
        <v>0</v>
      </c>
      <c r="D1214">
        <f>'Insert Daily Performance'!ATW$71</f>
        <v>0</v>
      </c>
      <c r="E1214">
        <f>'Insert Daily Performance'!ATW$72</f>
        <v>0</v>
      </c>
      <c r="F1214">
        <f t="shared" si="18"/>
        <v>1</v>
      </c>
    </row>
    <row r="1215" spans="1:6" x14ac:dyDescent="0.3">
      <c r="A1215">
        <f>'Insert Daily Performance'!ATX$1</f>
        <v>0</v>
      </c>
      <c r="B1215">
        <f>'Insert Daily Performance'!ATX$69</f>
        <v>0</v>
      </c>
      <c r="C1215">
        <f>'Insert Daily Performance'!ATX$70</f>
        <v>0</v>
      </c>
      <c r="D1215">
        <f>'Insert Daily Performance'!ATX$71</f>
        <v>0</v>
      </c>
      <c r="E1215">
        <f>'Insert Daily Performance'!ATX$72</f>
        <v>0</v>
      </c>
      <c r="F1215">
        <f t="shared" si="18"/>
        <v>1</v>
      </c>
    </row>
    <row r="1216" spans="1:6" x14ac:dyDescent="0.3">
      <c r="A1216">
        <f>'Insert Daily Performance'!ATY$1</f>
        <v>0</v>
      </c>
      <c r="B1216">
        <f>'Insert Daily Performance'!ATY$69</f>
        <v>0</v>
      </c>
      <c r="C1216">
        <f>'Insert Daily Performance'!ATY$70</f>
        <v>0</v>
      </c>
      <c r="D1216">
        <f>'Insert Daily Performance'!ATY$71</f>
        <v>0</v>
      </c>
      <c r="E1216">
        <f>'Insert Daily Performance'!ATY$72</f>
        <v>0</v>
      </c>
      <c r="F1216">
        <f t="shared" si="18"/>
        <v>1</v>
      </c>
    </row>
    <row r="1217" spans="1:6" x14ac:dyDescent="0.3">
      <c r="A1217">
        <f>'Insert Daily Performance'!ATZ$1</f>
        <v>0</v>
      </c>
      <c r="B1217">
        <f>'Insert Daily Performance'!ATZ$69</f>
        <v>0</v>
      </c>
      <c r="C1217">
        <f>'Insert Daily Performance'!ATZ$70</f>
        <v>0</v>
      </c>
      <c r="D1217">
        <f>'Insert Daily Performance'!ATZ$71</f>
        <v>0</v>
      </c>
      <c r="E1217">
        <f>'Insert Daily Performance'!ATZ$72</f>
        <v>0</v>
      </c>
      <c r="F1217">
        <f t="shared" si="18"/>
        <v>1</v>
      </c>
    </row>
    <row r="1218" spans="1:6" x14ac:dyDescent="0.3">
      <c r="A1218">
        <f>'Insert Daily Performance'!AUA$1</f>
        <v>0</v>
      </c>
      <c r="B1218">
        <f>'Insert Daily Performance'!AUA$69</f>
        <v>0</v>
      </c>
      <c r="C1218">
        <f>'Insert Daily Performance'!AUA$70</f>
        <v>0</v>
      </c>
      <c r="D1218">
        <f>'Insert Daily Performance'!AUA$71</f>
        <v>0</v>
      </c>
      <c r="E1218">
        <f>'Insert Daily Performance'!AUA$72</f>
        <v>0</v>
      </c>
      <c r="F1218">
        <f t="shared" si="18"/>
        <v>1</v>
      </c>
    </row>
    <row r="1219" spans="1:6" x14ac:dyDescent="0.3">
      <c r="A1219">
        <f>'Insert Daily Performance'!AUB$1</f>
        <v>0</v>
      </c>
      <c r="B1219">
        <f>'Insert Daily Performance'!AUB$69</f>
        <v>0</v>
      </c>
      <c r="C1219">
        <f>'Insert Daily Performance'!AUB$70</f>
        <v>0</v>
      </c>
      <c r="D1219">
        <f>'Insert Daily Performance'!AUB$71</f>
        <v>0</v>
      </c>
      <c r="E1219">
        <f>'Insert Daily Performance'!AUB$72</f>
        <v>0</v>
      </c>
      <c r="F1219">
        <f t="shared" si="18"/>
        <v>1</v>
      </c>
    </row>
    <row r="1220" spans="1:6" x14ac:dyDescent="0.3">
      <c r="A1220">
        <f>'Insert Daily Performance'!AUC$1</f>
        <v>0</v>
      </c>
      <c r="B1220">
        <f>'Insert Daily Performance'!AUC$69</f>
        <v>0</v>
      </c>
      <c r="C1220">
        <f>'Insert Daily Performance'!AUC$70</f>
        <v>0</v>
      </c>
      <c r="D1220">
        <f>'Insert Daily Performance'!AUC$71</f>
        <v>0</v>
      </c>
      <c r="E1220">
        <f>'Insert Daily Performance'!AUC$72</f>
        <v>0</v>
      </c>
      <c r="F1220">
        <f t="shared" ref="F1220:F1283" si="19">IF(E1220=E1219,1,0)</f>
        <v>1</v>
      </c>
    </row>
    <row r="1221" spans="1:6" x14ac:dyDescent="0.3">
      <c r="A1221">
        <f>'Insert Daily Performance'!AUD$1</f>
        <v>0</v>
      </c>
      <c r="B1221">
        <f>'Insert Daily Performance'!AUD$69</f>
        <v>0</v>
      </c>
      <c r="C1221">
        <f>'Insert Daily Performance'!AUD$70</f>
        <v>0</v>
      </c>
      <c r="D1221">
        <f>'Insert Daily Performance'!AUD$71</f>
        <v>0</v>
      </c>
      <c r="E1221">
        <f>'Insert Daily Performance'!AUD$72</f>
        <v>0</v>
      </c>
      <c r="F1221">
        <f t="shared" si="19"/>
        <v>1</v>
      </c>
    </row>
    <row r="1222" spans="1:6" x14ac:dyDescent="0.3">
      <c r="A1222">
        <f>'Insert Daily Performance'!AUE$1</f>
        <v>0</v>
      </c>
      <c r="B1222">
        <f>'Insert Daily Performance'!AUE$69</f>
        <v>0</v>
      </c>
      <c r="C1222">
        <f>'Insert Daily Performance'!AUE$70</f>
        <v>0</v>
      </c>
      <c r="D1222">
        <f>'Insert Daily Performance'!AUE$71</f>
        <v>0</v>
      </c>
      <c r="E1222">
        <f>'Insert Daily Performance'!AUE$72</f>
        <v>0</v>
      </c>
      <c r="F1222">
        <f t="shared" si="19"/>
        <v>1</v>
      </c>
    </row>
    <row r="1223" spans="1:6" x14ac:dyDescent="0.3">
      <c r="A1223">
        <f>'Insert Daily Performance'!AUF$1</f>
        <v>0</v>
      </c>
      <c r="B1223">
        <f>'Insert Daily Performance'!AUF$69</f>
        <v>0</v>
      </c>
      <c r="C1223">
        <f>'Insert Daily Performance'!AUF$70</f>
        <v>0</v>
      </c>
      <c r="D1223">
        <f>'Insert Daily Performance'!AUF$71</f>
        <v>0</v>
      </c>
      <c r="E1223">
        <f>'Insert Daily Performance'!AUF$72</f>
        <v>0</v>
      </c>
      <c r="F1223">
        <f t="shared" si="19"/>
        <v>1</v>
      </c>
    </row>
    <row r="1224" spans="1:6" x14ac:dyDescent="0.3">
      <c r="A1224">
        <f>'Insert Daily Performance'!AUG$1</f>
        <v>0</v>
      </c>
      <c r="B1224">
        <f>'Insert Daily Performance'!AUG$69</f>
        <v>0</v>
      </c>
      <c r="C1224">
        <f>'Insert Daily Performance'!AUG$70</f>
        <v>0</v>
      </c>
      <c r="D1224">
        <f>'Insert Daily Performance'!AUG$71</f>
        <v>0</v>
      </c>
      <c r="E1224">
        <f>'Insert Daily Performance'!AUG$72</f>
        <v>0</v>
      </c>
      <c r="F1224">
        <f t="shared" si="19"/>
        <v>1</v>
      </c>
    </row>
    <row r="1225" spans="1:6" x14ac:dyDescent="0.3">
      <c r="A1225">
        <f>'Insert Daily Performance'!AUH$1</f>
        <v>0</v>
      </c>
      <c r="B1225">
        <f>'Insert Daily Performance'!AUH$69</f>
        <v>0</v>
      </c>
      <c r="C1225">
        <f>'Insert Daily Performance'!AUH$70</f>
        <v>0</v>
      </c>
      <c r="D1225">
        <f>'Insert Daily Performance'!AUH$71</f>
        <v>0</v>
      </c>
      <c r="E1225">
        <f>'Insert Daily Performance'!AUH$72</f>
        <v>0</v>
      </c>
      <c r="F1225">
        <f t="shared" si="19"/>
        <v>1</v>
      </c>
    </row>
    <row r="1226" spans="1:6" x14ac:dyDescent="0.3">
      <c r="A1226">
        <f>'Insert Daily Performance'!AUI$1</f>
        <v>0</v>
      </c>
      <c r="B1226">
        <f>'Insert Daily Performance'!AUI$69</f>
        <v>0</v>
      </c>
      <c r="C1226">
        <f>'Insert Daily Performance'!AUI$70</f>
        <v>0</v>
      </c>
      <c r="D1226">
        <f>'Insert Daily Performance'!AUI$71</f>
        <v>0</v>
      </c>
      <c r="E1226">
        <f>'Insert Daily Performance'!AUI$72</f>
        <v>0</v>
      </c>
      <c r="F1226">
        <f t="shared" si="19"/>
        <v>1</v>
      </c>
    </row>
    <row r="1227" spans="1:6" x14ac:dyDescent="0.3">
      <c r="A1227">
        <f>'Insert Daily Performance'!AUJ$1</f>
        <v>0</v>
      </c>
      <c r="B1227">
        <f>'Insert Daily Performance'!AUJ$69</f>
        <v>0</v>
      </c>
      <c r="C1227">
        <f>'Insert Daily Performance'!AUJ$70</f>
        <v>0</v>
      </c>
      <c r="D1227">
        <f>'Insert Daily Performance'!AUJ$71</f>
        <v>0</v>
      </c>
      <c r="E1227">
        <f>'Insert Daily Performance'!AUJ$72</f>
        <v>0</v>
      </c>
      <c r="F1227">
        <f t="shared" si="19"/>
        <v>1</v>
      </c>
    </row>
    <row r="1228" spans="1:6" x14ac:dyDescent="0.3">
      <c r="A1228">
        <f>'Insert Daily Performance'!AUK$1</f>
        <v>0</v>
      </c>
      <c r="B1228">
        <f>'Insert Daily Performance'!AUK$69</f>
        <v>0</v>
      </c>
      <c r="C1228">
        <f>'Insert Daily Performance'!AUK$70</f>
        <v>0</v>
      </c>
      <c r="D1228">
        <f>'Insert Daily Performance'!AUK$71</f>
        <v>0</v>
      </c>
      <c r="E1228">
        <f>'Insert Daily Performance'!AUK$72</f>
        <v>0</v>
      </c>
      <c r="F1228">
        <f t="shared" si="19"/>
        <v>1</v>
      </c>
    </row>
    <row r="1229" spans="1:6" x14ac:dyDescent="0.3">
      <c r="A1229">
        <f>'Insert Daily Performance'!AUL$1</f>
        <v>0</v>
      </c>
      <c r="B1229">
        <f>'Insert Daily Performance'!AUL$69</f>
        <v>0</v>
      </c>
      <c r="C1229">
        <f>'Insert Daily Performance'!AUL$70</f>
        <v>0</v>
      </c>
      <c r="D1229">
        <f>'Insert Daily Performance'!AUL$71</f>
        <v>0</v>
      </c>
      <c r="E1229">
        <f>'Insert Daily Performance'!AUL$72</f>
        <v>0</v>
      </c>
      <c r="F1229">
        <f t="shared" si="19"/>
        <v>1</v>
      </c>
    </row>
    <row r="1230" spans="1:6" x14ac:dyDescent="0.3">
      <c r="A1230">
        <f>'Insert Daily Performance'!AUM$1</f>
        <v>0</v>
      </c>
      <c r="B1230">
        <f>'Insert Daily Performance'!AUM$69</f>
        <v>0</v>
      </c>
      <c r="C1230">
        <f>'Insert Daily Performance'!AUM$70</f>
        <v>0</v>
      </c>
      <c r="D1230">
        <f>'Insert Daily Performance'!AUM$71</f>
        <v>0</v>
      </c>
      <c r="E1230">
        <f>'Insert Daily Performance'!AUM$72</f>
        <v>0</v>
      </c>
      <c r="F1230">
        <f t="shared" si="19"/>
        <v>1</v>
      </c>
    </row>
    <row r="1231" spans="1:6" x14ac:dyDescent="0.3">
      <c r="A1231">
        <f>'Insert Daily Performance'!AUN$1</f>
        <v>0</v>
      </c>
      <c r="B1231">
        <f>'Insert Daily Performance'!AUN$69</f>
        <v>0</v>
      </c>
      <c r="C1231">
        <f>'Insert Daily Performance'!AUN$70</f>
        <v>0</v>
      </c>
      <c r="D1231">
        <f>'Insert Daily Performance'!AUN$71</f>
        <v>0</v>
      </c>
      <c r="E1231">
        <f>'Insert Daily Performance'!AUN$72</f>
        <v>0</v>
      </c>
      <c r="F1231">
        <f t="shared" si="19"/>
        <v>1</v>
      </c>
    </row>
    <row r="1232" spans="1:6" x14ac:dyDescent="0.3">
      <c r="A1232">
        <f>'Insert Daily Performance'!AUO$1</f>
        <v>0</v>
      </c>
      <c r="B1232">
        <f>'Insert Daily Performance'!AUO$69</f>
        <v>0</v>
      </c>
      <c r="C1232">
        <f>'Insert Daily Performance'!AUO$70</f>
        <v>0</v>
      </c>
      <c r="D1232">
        <f>'Insert Daily Performance'!AUO$71</f>
        <v>0</v>
      </c>
      <c r="E1232">
        <f>'Insert Daily Performance'!AUO$72</f>
        <v>0</v>
      </c>
      <c r="F1232">
        <f t="shared" si="19"/>
        <v>1</v>
      </c>
    </row>
    <row r="1233" spans="1:6" x14ac:dyDescent="0.3">
      <c r="A1233">
        <f>'Insert Daily Performance'!AUP$1</f>
        <v>0</v>
      </c>
      <c r="B1233">
        <f>'Insert Daily Performance'!AUP$69</f>
        <v>0</v>
      </c>
      <c r="C1233">
        <f>'Insert Daily Performance'!AUP$70</f>
        <v>0</v>
      </c>
      <c r="D1233">
        <f>'Insert Daily Performance'!AUP$71</f>
        <v>0</v>
      </c>
      <c r="E1233">
        <f>'Insert Daily Performance'!AUP$72</f>
        <v>0</v>
      </c>
      <c r="F1233">
        <f t="shared" si="19"/>
        <v>1</v>
      </c>
    </row>
    <row r="1234" spans="1:6" x14ac:dyDescent="0.3">
      <c r="A1234">
        <f>'Insert Daily Performance'!AUQ$1</f>
        <v>0</v>
      </c>
      <c r="B1234">
        <f>'Insert Daily Performance'!AUQ$69</f>
        <v>0</v>
      </c>
      <c r="C1234">
        <f>'Insert Daily Performance'!AUQ$70</f>
        <v>0</v>
      </c>
      <c r="D1234">
        <f>'Insert Daily Performance'!AUQ$71</f>
        <v>0</v>
      </c>
      <c r="E1234">
        <f>'Insert Daily Performance'!AUQ$72</f>
        <v>0</v>
      </c>
      <c r="F1234">
        <f t="shared" si="19"/>
        <v>1</v>
      </c>
    </row>
    <row r="1235" spans="1:6" x14ac:dyDescent="0.3">
      <c r="A1235">
        <f>'Insert Daily Performance'!AUR$1</f>
        <v>0</v>
      </c>
      <c r="B1235">
        <f>'Insert Daily Performance'!AUR$69</f>
        <v>0</v>
      </c>
      <c r="C1235">
        <f>'Insert Daily Performance'!AUR$70</f>
        <v>0</v>
      </c>
      <c r="D1235">
        <f>'Insert Daily Performance'!AUR$71</f>
        <v>0</v>
      </c>
      <c r="E1235">
        <f>'Insert Daily Performance'!AUR$72</f>
        <v>0</v>
      </c>
      <c r="F1235">
        <f t="shared" si="19"/>
        <v>1</v>
      </c>
    </row>
    <row r="1236" spans="1:6" x14ac:dyDescent="0.3">
      <c r="A1236">
        <f>'Insert Daily Performance'!AUS$1</f>
        <v>0</v>
      </c>
      <c r="B1236">
        <f>'Insert Daily Performance'!AUS$69</f>
        <v>0</v>
      </c>
      <c r="C1236">
        <f>'Insert Daily Performance'!AUS$70</f>
        <v>0</v>
      </c>
      <c r="D1236">
        <f>'Insert Daily Performance'!AUS$71</f>
        <v>0</v>
      </c>
      <c r="E1236">
        <f>'Insert Daily Performance'!AUS$72</f>
        <v>0</v>
      </c>
      <c r="F1236">
        <f t="shared" si="19"/>
        <v>1</v>
      </c>
    </row>
    <row r="1237" spans="1:6" x14ac:dyDescent="0.3">
      <c r="A1237">
        <f>'Insert Daily Performance'!AUT$1</f>
        <v>0</v>
      </c>
      <c r="B1237">
        <f>'Insert Daily Performance'!AUT$69</f>
        <v>0</v>
      </c>
      <c r="C1237">
        <f>'Insert Daily Performance'!AUT$70</f>
        <v>0</v>
      </c>
      <c r="D1237">
        <f>'Insert Daily Performance'!AUT$71</f>
        <v>0</v>
      </c>
      <c r="E1237">
        <f>'Insert Daily Performance'!AUT$72</f>
        <v>0</v>
      </c>
      <c r="F1237">
        <f t="shared" si="19"/>
        <v>1</v>
      </c>
    </row>
    <row r="1238" spans="1:6" x14ac:dyDescent="0.3">
      <c r="A1238">
        <f>'Insert Daily Performance'!AUU$1</f>
        <v>0</v>
      </c>
      <c r="B1238">
        <f>'Insert Daily Performance'!AUU$69</f>
        <v>0</v>
      </c>
      <c r="C1238">
        <f>'Insert Daily Performance'!AUU$70</f>
        <v>0</v>
      </c>
      <c r="D1238">
        <f>'Insert Daily Performance'!AUU$71</f>
        <v>0</v>
      </c>
      <c r="E1238">
        <f>'Insert Daily Performance'!AUU$72</f>
        <v>0</v>
      </c>
      <c r="F1238">
        <f t="shared" si="19"/>
        <v>1</v>
      </c>
    </row>
    <row r="1239" spans="1:6" x14ac:dyDescent="0.3">
      <c r="A1239">
        <f>'Insert Daily Performance'!AUV$1</f>
        <v>0</v>
      </c>
      <c r="B1239">
        <f>'Insert Daily Performance'!AUV$69</f>
        <v>0</v>
      </c>
      <c r="C1239">
        <f>'Insert Daily Performance'!AUV$70</f>
        <v>0</v>
      </c>
      <c r="D1239">
        <f>'Insert Daily Performance'!AUV$71</f>
        <v>0</v>
      </c>
      <c r="E1239">
        <f>'Insert Daily Performance'!AUV$72</f>
        <v>0</v>
      </c>
      <c r="F1239">
        <f t="shared" si="19"/>
        <v>1</v>
      </c>
    </row>
    <row r="1240" spans="1:6" x14ac:dyDescent="0.3">
      <c r="A1240">
        <f>'Insert Daily Performance'!AUW$1</f>
        <v>0</v>
      </c>
      <c r="B1240">
        <f>'Insert Daily Performance'!AUW$69</f>
        <v>0</v>
      </c>
      <c r="C1240">
        <f>'Insert Daily Performance'!AUW$70</f>
        <v>0</v>
      </c>
      <c r="D1240">
        <f>'Insert Daily Performance'!AUW$71</f>
        <v>0</v>
      </c>
      <c r="E1240">
        <f>'Insert Daily Performance'!AUW$72</f>
        <v>0</v>
      </c>
      <c r="F1240">
        <f t="shared" si="19"/>
        <v>1</v>
      </c>
    </row>
    <row r="1241" spans="1:6" x14ac:dyDescent="0.3">
      <c r="A1241">
        <f>'Insert Daily Performance'!AUX$1</f>
        <v>0</v>
      </c>
      <c r="B1241">
        <f>'Insert Daily Performance'!AUX$69</f>
        <v>0</v>
      </c>
      <c r="C1241">
        <f>'Insert Daily Performance'!AUX$70</f>
        <v>0</v>
      </c>
      <c r="D1241">
        <f>'Insert Daily Performance'!AUX$71</f>
        <v>0</v>
      </c>
      <c r="E1241">
        <f>'Insert Daily Performance'!AUX$72</f>
        <v>0</v>
      </c>
      <c r="F1241">
        <f t="shared" si="19"/>
        <v>1</v>
      </c>
    </row>
    <row r="1242" spans="1:6" x14ac:dyDescent="0.3">
      <c r="A1242">
        <f>'Insert Daily Performance'!AUY$1</f>
        <v>0</v>
      </c>
      <c r="B1242">
        <f>'Insert Daily Performance'!AUY$69</f>
        <v>0</v>
      </c>
      <c r="C1242">
        <f>'Insert Daily Performance'!AUY$70</f>
        <v>0</v>
      </c>
      <c r="D1242">
        <f>'Insert Daily Performance'!AUY$71</f>
        <v>0</v>
      </c>
      <c r="E1242">
        <f>'Insert Daily Performance'!AUY$72</f>
        <v>0</v>
      </c>
      <c r="F1242">
        <f t="shared" si="19"/>
        <v>1</v>
      </c>
    </row>
    <row r="1243" spans="1:6" x14ac:dyDescent="0.3">
      <c r="A1243">
        <f>'Insert Daily Performance'!AUZ$1</f>
        <v>0</v>
      </c>
      <c r="B1243">
        <f>'Insert Daily Performance'!AUZ$69</f>
        <v>0</v>
      </c>
      <c r="C1243">
        <f>'Insert Daily Performance'!AUZ$70</f>
        <v>0</v>
      </c>
      <c r="D1243">
        <f>'Insert Daily Performance'!AUZ$71</f>
        <v>0</v>
      </c>
      <c r="E1243">
        <f>'Insert Daily Performance'!AUZ$72</f>
        <v>0</v>
      </c>
      <c r="F1243">
        <f t="shared" si="19"/>
        <v>1</v>
      </c>
    </row>
    <row r="1244" spans="1:6" x14ac:dyDescent="0.3">
      <c r="A1244">
        <f>'Insert Daily Performance'!AVA$1</f>
        <v>0</v>
      </c>
      <c r="B1244">
        <f>'Insert Daily Performance'!AVA$69</f>
        <v>0</v>
      </c>
      <c r="C1244">
        <f>'Insert Daily Performance'!AVA$70</f>
        <v>0</v>
      </c>
      <c r="D1244">
        <f>'Insert Daily Performance'!AVA$71</f>
        <v>0</v>
      </c>
      <c r="E1244">
        <f>'Insert Daily Performance'!AVA$72</f>
        <v>0</v>
      </c>
      <c r="F1244">
        <f t="shared" si="19"/>
        <v>1</v>
      </c>
    </row>
    <row r="1245" spans="1:6" x14ac:dyDescent="0.3">
      <c r="A1245">
        <f>'Insert Daily Performance'!AVB$1</f>
        <v>0</v>
      </c>
      <c r="B1245">
        <f>'Insert Daily Performance'!AVB$69</f>
        <v>0</v>
      </c>
      <c r="C1245">
        <f>'Insert Daily Performance'!AVB$70</f>
        <v>0</v>
      </c>
      <c r="D1245">
        <f>'Insert Daily Performance'!AVB$71</f>
        <v>0</v>
      </c>
      <c r="E1245">
        <f>'Insert Daily Performance'!AVB$72</f>
        <v>0</v>
      </c>
      <c r="F1245">
        <f t="shared" si="19"/>
        <v>1</v>
      </c>
    </row>
    <row r="1246" spans="1:6" x14ac:dyDescent="0.3">
      <c r="A1246">
        <f>'Insert Daily Performance'!AVC$1</f>
        <v>0</v>
      </c>
      <c r="B1246">
        <f>'Insert Daily Performance'!AVC$69</f>
        <v>0</v>
      </c>
      <c r="C1246">
        <f>'Insert Daily Performance'!AVC$70</f>
        <v>0</v>
      </c>
      <c r="D1246">
        <f>'Insert Daily Performance'!AVC$71</f>
        <v>0</v>
      </c>
      <c r="E1246">
        <f>'Insert Daily Performance'!AVC$72</f>
        <v>0</v>
      </c>
      <c r="F1246">
        <f t="shared" si="19"/>
        <v>1</v>
      </c>
    </row>
    <row r="1247" spans="1:6" x14ac:dyDescent="0.3">
      <c r="A1247">
        <f>'Insert Daily Performance'!AVD$1</f>
        <v>0</v>
      </c>
      <c r="B1247">
        <f>'Insert Daily Performance'!AVD$69</f>
        <v>0</v>
      </c>
      <c r="C1247">
        <f>'Insert Daily Performance'!AVD$70</f>
        <v>0</v>
      </c>
      <c r="D1247">
        <f>'Insert Daily Performance'!AVD$71</f>
        <v>0</v>
      </c>
      <c r="E1247">
        <f>'Insert Daily Performance'!AVD$72</f>
        <v>0</v>
      </c>
      <c r="F1247">
        <f t="shared" si="19"/>
        <v>1</v>
      </c>
    </row>
    <row r="1248" spans="1:6" x14ac:dyDescent="0.3">
      <c r="A1248">
        <f>'Insert Daily Performance'!AVE$1</f>
        <v>0</v>
      </c>
      <c r="B1248">
        <f>'Insert Daily Performance'!AVE$69</f>
        <v>0</v>
      </c>
      <c r="C1248">
        <f>'Insert Daily Performance'!AVE$70</f>
        <v>0</v>
      </c>
      <c r="D1248">
        <f>'Insert Daily Performance'!AVE$71</f>
        <v>0</v>
      </c>
      <c r="E1248">
        <f>'Insert Daily Performance'!AVE$72</f>
        <v>0</v>
      </c>
      <c r="F1248">
        <f t="shared" si="19"/>
        <v>1</v>
      </c>
    </row>
    <row r="1249" spans="1:6" x14ac:dyDescent="0.3">
      <c r="A1249">
        <f>'Insert Daily Performance'!AVF$1</f>
        <v>0</v>
      </c>
      <c r="B1249">
        <f>'Insert Daily Performance'!AVF$69</f>
        <v>0</v>
      </c>
      <c r="C1249">
        <f>'Insert Daily Performance'!AVF$70</f>
        <v>0</v>
      </c>
      <c r="D1249">
        <f>'Insert Daily Performance'!AVF$71</f>
        <v>0</v>
      </c>
      <c r="E1249">
        <f>'Insert Daily Performance'!AVF$72</f>
        <v>0</v>
      </c>
      <c r="F1249">
        <f t="shared" si="19"/>
        <v>1</v>
      </c>
    </row>
    <row r="1250" spans="1:6" x14ac:dyDescent="0.3">
      <c r="A1250">
        <f>'Insert Daily Performance'!AVG$1</f>
        <v>0</v>
      </c>
      <c r="B1250">
        <f>'Insert Daily Performance'!AVG$69</f>
        <v>0</v>
      </c>
      <c r="C1250">
        <f>'Insert Daily Performance'!AVG$70</f>
        <v>0</v>
      </c>
      <c r="D1250">
        <f>'Insert Daily Performance'!AVG$71</f>
        <v>0</v>
      </c>
      <c r="E1250">
        <f>'Insert Daily Performance'!AVG$72</f>
        <v>0</v>
      </c>
      <c r="F1250">
        <f t="shared" si="19"/>
        <v>1</v>
      </c>
    </row>
    <row r="1251" spans="1:6" x14ac:dyDescent="0.3">
      <c r="A1251">
        <f>'Insert Daily Performance'!AVH$1</f>
        <v>0</v>
      </c>
      <c r="B1251">
        <f>'Insert Daily Performance'!AVH$69</f>
        <v>0</v>
      </c>
      <c r="C1251">
        <f>'Insert Daily Performance'!AVH$70</f>
        <v>0</v>
      </c>
      <c r="D1251">
        <f>'Insert Daily Performance'!AVH$71</f>
        <v>0</v>
      </c>
      <c r="E1251">
        <f>'Insert Daily Performance'!AVH$72</f>
        <v>0</v>
      </c>
      <c r="F1251">
        <f t="shared" si="19"/>
        <v>1</v>
      </c>
    </row>
    <row r="1252" spans="1:6" x14ac:dyDescent="0.3">
      <c r="A1252">
        <f>'Insert Daily Performance'!AVI$1</f>
        <v>0</v>
      </c>
      <c r="B1252">
        <f>'Insert Daily Performance'!AVI$69</f>
        <v>0</v>
      </c>
      <c r="C1252">
        <f>'Insert Daily Performance'!AVI$70</f>
        <v>0</v>
      </c>
      <c r="D1252">
        <f>'Insert Daily Performance'!AVI$71</f>
        <v>0</v>
      </c>
      <c r="E1252">
        <f>'Insert Daily Performance'!AVI$72</f>
        <v>0</v>
      </c>
      <c r="F1252">
        <f t="shared" si="19"/>
        <v>1</v>
      </c>
    </row>
    <row r="1253" spans="1:6" x14ac:dyDescent="0.3">
      <c r="A1253">
        <f>'Insert Daily Performance'!AVJ$1</f>
        <v>0</v>
      </c>
      <c r="B1253">
        <f>'Insert Daily Performance'!AVJ$69</f>
        <v>0</v>
      </c>
      <c r="C1253">
        <f>'Insert Daily Performance'!AVJ$70</f>
        <v>0</v>
      </c>
      <c r="D1253">
        <f>'Insert Daily Performance'!AVJ$71</f>
        <v>0</v>
      </c>
      <c r="E1253">
        <f>'Insert Daily Performance'!AVJ$72</f>
        <v>0</v>
      </c>
      <c r="F1253">
        <f t="shared" si="19"/>
        <v>1</v>
      </c>
    </row>
    <row r="1254" spans="1:6" x14ac:dyDescent="0.3">
      <c r="A1254">
        <f>'Insert Daily Performance'!AVK$1</f>
        <v>0</v>
      </c>
      <c r="B1254">
        <f>'Insert Daily Performance'!AVK$69</f>
        <v>0</v>
      </c>
      <c r="C1254">
        <f>'Insert Daily Performance'!AVK$70</f>
        <v>0</v>
      </c>
      <c r="D1254">
        <f>'Insert Daily Performance'!AVK$71</f>
        <v>0</v>
      </c>
      <c r="E1254">
        <f>'Insert Daily Performance'!AVK$72</f>
        <v>0</v>
      </c>
      <c r="F1254">
        <f t="shared" si="19"/>
        <v>1</v>
      </c>
    </row>
    <row r="1255" spans="1:6" x14ac:dyDescent="0.3">
      <c r="A1255">
        <f>'Insert Daily Performance'!AVL$1</f>
        <v>0</v>
      </c>
      <c r="B1255">
        <f>'Insert Daily Performance'!AVL$69</f>
        <v>0</v>
      </c>
      <c r="C1255">
        <f>'Insert Daily Performance'!AVL$70</f>
        <v>0</v>
      </c>
      <c r="D1255">
        <f>'Insert Daily Performance'!AVL$71</f>
        <v>0</v>
      </c>
      <c r="E1255">
        <f>'Insert Daily Performance'!AVL$72</f>
        <v>0</v>
      </c>
      <c r="F1255">
        <f t="shared" si="19"/>
        <v>1</v>
      </c>
    </row>
    <row r="1256" spans="1:6" x14ac:dyDescent="0.3">
      <c r="A1256">
        <f>'Insert Daily Performance'!AVM$1</f>
        <v>0</v>
      </c>
      <c r="B1256">
        <f>'Insert Daily Performance'!AVM$69</f>
        <v>0</v>
      </c>
      <c r="C1256">
        <f>'Insert Daily Performance'!AVM$70</f>
        <v>0</v>
      </c>
      <c r="D1256">
        <f>'Insert Daily Performance'!AVM$71</f>
        <v>0</v>
      </c>
      <c r="E1256">
        <f>'Insert Daily Performance'!AVM$72</f>
        <v>0</v>
      </c>
      <c r="F1256">
        <f t="shared" si="19"/>
        <v>1</v>
      </c>
    </row>
    <row r="1257" spans="1:6" x14ac:dyDescent="0.3">
      <c r="A1257">
        <f>'Insert Daily Performance'!AVN$1</f>
        <v>0</v>
      </c>
      <c r="B1257">
        <f>'Insert Daily Performance'!AVN$69</f>
        <v>0</v>
      </c>
      <c r="C1257">
        <f>'Insert Daily Performance'!AVN$70</f>
        <v>0</v>
      </c>
      <c r="D1257">
        <f>'Insert Daily Performance'!AVN$71</f>
        <v>0</v>
      </c>
      <c r="E1257">
        <f>'Insert Daily Performance'!AVN$72</f>
        <v>0</v>
      </c>
      <c r="F1257">
        <f t="shared" si="19"/>
        <v>1</v>
      </c>
    </row>
    <row r="1258" spans="1:6" x14ac:dyDescent="0.3">
      <c r="A1258">
        <f>'Insert Daily Performance'!AVO$1</f>
        <v>0</v>
      </c>
      <c r="B1258">
        <f>'Insert Daily Performance'!AVO$69</f>
        <v>0</v>
      </c>
      <c r="C1258">
        <f>'Insert Daily Performance'!AVO$70</f>
        <v>0</v>
      </c>
      <c r="D1258">
        <f>'Insert Daily Performance'!AVO$71</f>
        <v>0</v>
      </c>
      <c r="E1258">
        <f>'Insert Daily Performance'!AVO$72</f>
        <v>0</v>
      </c>
      <c r="F1258">
        <f t="shared" si="19"/>
        <v>1</v>
      </c>
    </row>
    <row r="1259" spans="1:6" x14ac:dyDescent="0.3">
      <c r="A1259">
        <f>'Insert Daily Performance'!AVP$1</f>
        <v>0</v>
      </c>
      <c r="B1259">
        <f>'Insert Daily Performance'!AVP$69</f>
        <v>0</v>
      </c>
      <c r="C1259">
        <f>'Insert Daily Performance'!AVP$70</f>
        <v>0</v>
      </c>
      <c r="D1259">
        <f>'Insert Daily Performance'!AVP$71</f>
        <v>0</v>
      </c>
      <c r="E1259">
        <f>'Insert Daily Performance'!AVP$72</f>
        <v>0</v>
      </c>
      <c r="F1259">
        <f t="shared" si="19"/>
        <v>1</v>
      </c>
    </row>
    <row r="1260" spans="1:6" x14ac:dyDescent="0.3">
      <c r="A1260">
        <f>'Insert Daily Performance'!AVQ$1</f>
        <v>0</v>
      </c>
      <c r="B1260">
        <f>'Insert Daily Performance'!AVQ$69</f>
        <v>0</v>
      </c>
      <c r="C1260">
        <f>'Insert Daily Performance'!AVQ$70</f>
        <v>0</v>
      </c>
      <c r="D1260">
        <f>'Insert Daily Performance'!AVQ$71</f>
        <v>0</v>
      </c>
      <c r="E1260">
        <f>'Insert Daily Performance'!AVQ$72</f>
        <v>0</v>
      </c>
      <c r="F1260">
        <f t="shared" si="19"/>
        <v>1</v>
      </c>
    </row>
    <row r="1261" spans="1:6" x14ac:dyDescent="0.3">
      <c r="A1261">
        <f>'Insert Daily Performance'!AVR$1</f>
        <v>0</v>
      </c>
      <c r="B1261">
        <f>'Insert Daily Performance'!AVR$69</f>
        <v>0</v>
      </c>
      <c r="C1261">
        <f>'Insert Daily Performance'!AVR$70</f>
        <v>0</v>
      </c>
      <c r="D1261">
        <f>'Insert Daily Performance'!AVR$71</f>
        <v>0</v>
      </c>
      <c r="E1261">
        <f>'Insert Daily Performance'!AVR$72</f>
        <v>0</v>
      </c>
      <c r="F1261">
        <f t="shared" si="19"/>
        <v>1</v>
      </c>
    </row>
    <row r="1262" spans="1:6" x14ac:dyDescent="0.3">
      <c r="A1262">
        <f>'Insert Daily Performance'!AVS$1</f>
        <v>0</v>
      </c>
      <c r="B1262">
        <f>'Insert Daily Performance'!AVS$69</f>
        <v>0</v>
      </c>
      <c r="C1262">
        <f>'Insert Daily Performance'!AVS$70</f>
        <v>0</v>
      </c>
      <c r="D1262">
        <f>'Insert Daily Performance'!AVS$71</f>
        <v>0</v>
      </c>
      <c r="E1262">
        <f>'Insert Daily Performance'!AVS$72</f>
        <v>0</v>
      </c>
      <c r="F1262">
        <f t="shared" si="19"/>
        <v>1</v>
      </c>
    </row>
    <row r="1263" spans="1:6" x14ac:dyDescent="0.3">
      <c r="A1263">
        <f>'Insert Daily Performance'!AVT$1</f>
        <v>0</v>
      </c>
      <c r="B1263">
        <f>'Insert Daily Performance'!AVT$69</f>
        <v>0</v>
      </c>
      <c r="C1263">
        <f>'Insert Daily Performance'!AVT$70</f>
        <v>0</v>
      </c>
      <c r="D1263">
        <f>'Insert Daily Performance'!AVT$71</f>
        <v>0</v>
      </c>
      <c r="E1263">
        <f>'Insert Daily Performance'!AVT$72</f>
        <v>0</v>
      </c>
      <c r="F1263">
        <f t="shared" si="19"/>
        <v>1</v>
      </c>
    </row>
    <row r="1264" spans="1:6" x14ac:dyDescent="0.3">
      <c r="A1264">
        <f>'Insert Daily Performance'!AVU$1</f>
        <v>0</v>
      </c>
      <c r="B1264">
        <f>'Insert Daily Performance'!AVU$69</f>
        <v>0</v>
      </c>
      <c r="C1264">
        <f>'Insert Daily Performance'!AVU$70</f>
        <v>0</v>
      </c>
      <c r="D1264">
        <f>'Insert Daily Performance'!AVU$71</f>
        <v>0</v>
      </c>
      <c r="E1264">
        <f>'Insert Daily Performance'!AVU$72</f>
        <v>0</v>
      </c>
      <c r="F1264">
        <f t="shared" si="19"/>
        <v>1</v>
      </c>
    </row>
    <row r="1265" spans="1:6" x14ac:dyDescent="0.3">
      <c r="A1265">
        <f>'Insert Daily Performance'!AVV$1</f>
        <v>0</v>
      </c>
      <c r="B1265">
        <f>'Insert Daily Performance'!AVV$69</f>
        <v>0</v>
      </c>
      <c r="C1265">
        <f>'Insert Daily Performance'!AVV$70</f>
        <v>0</v>
      </c>
      <c r="D1265">
        <f>'Insert Daily Performance'!AVV$71</f>
        <v>0</v>
      </c>
      <c r="E1265">
        <f>'Insert Daily Performance'!AVV$72</f>
        <v>0</v>
      </c>
      <c r="F1265">
        <f t="shared" si="19"/>
        <v>1</v>
      </c>
    </row>
    <row r="1266" spans="1:6" x14ac:dyDescent="0.3">
      <c r="A1266">
        <f>'Insert Daily Performance'!AVW$1</f>
        <v>0</v>
      </c>
      <c r="B1266">
        <f>'Insert Daily Performance'!AVW$69</f>
        <v>0</v>
      </c>
      <c r="C1266">
        <f>'Insert Daily Performance'!AVW$70</f>
        <v>0</v>
      </c>
      <c r="D1266">
        <f>'Insert Daily Performance'!AVW$71</f>
        <v>0</v>
      </c>
      <c r="E1266">
        <f>'Insert Daily Performance'!AVW$72</f>
        <v>0</v>
      </c>
      <c r="F1266">
        <f t="shared" si="19"/>
        <v>1</v>
      </c>
    </row>
    <row r="1267" spans="1:6" x14ac:dyDescent="0.3">
      <c r="A1267">
        <f>'Insert Daily Performance'!AVX$1</f>
        <v>0</v>
      </c>
      <c r="B1267">
        <f>'Insert Daily Performance'!AVX$69</f>
        <v>0</v>
      </c>
      <c r="C1267">
        <f>'Insert Daily Performance'!AVX$70</f>
        <v>0</v>
      </c>
      <c r="D1267">
        <f>'Insert Daily Performance'!AVX$71</f>
        <v>0</v>
      </c>
      <c r="E1267">
        <f>'Insert Daily Performance'!AVX$72</f>
        <v>0</v>
      </c>
      <c r="F1267">
        <f t="shared" si="19"/>
        <v>1</v>
      </c>
    </row>
    <row r="1268" spans="1:6" x14ac:dyDescent="0.3">
      <c r="A1268">
        <f>'Insert Daily Performance'!AVY$1</f>
        <v>0</v>
      </c>
      <c r="B1268">
        <f>'Insert Daily Performance'!AVY$69</f>
        <v>0</v>
      </c>
      <c r="C1268">
        <f>'Insert Daily Performance'!AVY$70</f>
        <v>0</v>
      </c>
      <c r="D1268">
        <f>'Insert Daily Performance'!AVY$71</f>
        <v>0</v>
      </c>
      <c r="E1268">
        <f>'Insert Daily Performance'!AVY$72</f>
        <v>0</v>
      </c>
      <c r="F1268">
        <f t="shared" si="19"/>
        <v>1</v>
      </c>
    </row>
    <row r="1269" spans="1:6" x14ac:dyDescent="0.3">
      <c r="A1269">
        <f>'Insert Daily Performance'!AVZ$1</f>
        <v>0</v>
      </c>
      <c r="B1269">
        <f>'Insert Daily Performance'!AVZ$69</f>
        <v>0</v>
      </c>
      <c r="C1269">
        <f>'Insert Daily Performance'!AVZ$70</f>
        <v>0</v>
      </c>
      <c r="D1269">
        <f>'Insert Daily Performance'!AVZ$71</f>
        <v>0</v>
      </c>
      <c r="E1269">
        <f>'Insert Daily Performance'!AVZ$72</f>
        <v>0</v>
      </c>
      <c r="F1269">
        <f t="shared" si="19"/>
        <v>1</v>
      </c>
    </row>
    <row r="1270" spans="1:6" x14ac:dyDescent="0.3">
      <c r="A1270">
        <f>'Insert Daily Performance'!AWA$1</f>
        <v>0</v>
      </c>
      <c r="B1270">
        <f>'Insert Daily Performance'!AWA$69</f>
        <v>0</v>
      </c>
      <c r="C1270">
        <f>'Insert Daily Performance'!AWA$70</f>
        <v>0</v>
      </c>
      <c r="D1270">
        <f>'Insert Daily Performance'!AWA$71</f>
        <v>0</v>
      </c>
      <c r="E1270">
        <f>'Insert Daily Performance'!AWA$72</f>
        <v>0</v>
      </c>
      <c r="F1270">
        <f t="shared" si="19"/>
        <v>1</v>
      </c>
    </row>
    <row r="1271" spans="1:6" x14ac:dyDescent="0.3">
      <c r="A1271">
        <f>'Insert Daily Performance'!AWB$1</f>
        <v>0</v>
      </c>
      <c r="B1271">
        <f>'Insert Daily Performance'!AWB$69</f>
        <v>0</v>
      </c>
      <c r="C1271">
        <f>'Insert Daily Performance'!AWB$70</f>
        <v>0</v>
      </c>
      <c r="D1271">
        <f>'Insert Daily Performance'!AWB$71</f>
        <v>0</v>
      </c>
      <c r="E1271">
        <f>'Insert Daily Performance'!AWB$72</f>
        <v>0</v>
      </c>
      <c r="F1271">
        <f t="shared" si="19"/>
        <v>1</v>
      </c>
    </row>
    <row r="1272" spans="1:6" x14ac:dyDescent="0.3">
      <c r="A1272">
        <f>'Insert Daily Performance'!AWC$1</f>
        <v>0</v>
      </c>
      <c r="B1272">
        <f>'Insert Daily Performance'!AWC$69</f>
        <v>0</v>
      </c>
      <c r="C1272">
        <f>'Insert Daily Performance'!AWC$70</f>
        <v>0</v>
      </c>
      <c r="D1272">
        <f>'Insert Daily Performance'!AWC$71</f>
        <v>0</v>
      </c>
      <c r="E1272">
        <f>'Insert Daily Performance'!AWC$72</f>
        <v>0</v>
      </c>
      <c r="F1272">
        <f t="shared" si="19"/>
        <v>1</v>
      </c>
    </row>
    <row r="1273" spans="1:6" x14ac:dyDescent="0.3">
      <c r="A1273">
        <f>'Insert Daily Performance'!AWD$1</f>
        <v>0</v>
      </c>
      <c r="B1273">
        <f>'Insert Daily Performance'!AWD$69</f>
        <v>0</v>
      </c>
      <c r="C1273">
        <f>'Insert Daily Performance'!AWD$70</f>
        <v>0</v>
      </c>
      <c r="D1273">
        <f>'Insert Daily Performance'!AWD$71</f>
        <v>0</v>
      </c>
      <c r="E1273">
        <f>'Insert Daily Performance'!AWD$72</f>
        <v>0</v>
      </c>
      <c r="F1273">
        <f t="shared" si="19"/>
        <v>1</v>
      </c>
    </row>
    <row r="1274" spans="1:6" x14ac:dyDescent="0.3">
      <c r="A1274">
        <f>'Insert Daily Performance'!AWE$1</f>
        <v>0</v>
      </c>
      <c r="B1274">
        <f>'Insert Daily Performance'!AWE$69</f>
        <v>0</v>
      </c>
      <c r="C1274">
        <f>'Insert Daily Performance'!AWE$70</f>
        <v>0</v>
      </c>
      <c r="D1274">
        <f>'Insert Daily Performance'!AWE$71</f>
        <v>0</v>
      </c>
      <c r="E1274">
        <f>'Insert Daily Performance'!AWE$72</f>
        <v>0</v>
      </c>
      <c r="F1274">
        <f t="shared" si="19"/>
        <v>1</v>
      </c>
    </row>
    <row r="1275" spans="1:6" x14ac:dyDescent="0.3">
      <c r="A1275">
        <f>'Insert Daily Performance'!AWF$1</f>
        <v>0</v>
      </c>
      <c r="B1275">
        <f>'Insert Daily Performance'!AWF$69</f>
        <v>0</v>
      </c>
      <c r="C1275">
        <f>'Insert Daily Performance'!AWF$70</f>
        <v>0</v>
      </c>
      <c r="D1275">
        <f>'Insert Daily Performance'!AWF$71</f>
        <v>0</v>
      </c>
      <c r="E1275">
        <f>'Insert Daily Performance'!AWF$72</f>
        <v>0</v>
      </c>
      <c r="F1275">
        <f t="shared" si="19"/>
        <v>1</v>
      </c>
    </row>
    <row r="1276" spans="1:6" x14ac:dyDescent="0.3">
      <c r="A1276">
        <f>'Insert Daily Performance'!AWG$1</f>
        <v>0</v>
      </c>
      <c r="B1276">
        <f>'Insert Daily Performance'!AWG$69</f>
        <v>0</v>
      </c>
      <c r="C1276">
        <f>'Insert Daily Performance'!AWG$70</f>
        <v>0</v>
      </c>
      <c r="D1276">
        <f>'Insert Daily Performance'!AWG$71</f>
        <v>0</v>
      </c>
      <c r="E1276">
        <f>'Insert Daily Performance'!AWG$72</f>
        <v>0</v>
      </c>
      <c r="F1276">
        <f t="shared" si="19"/>
        <v>1</v>
      </c>
    </row>
    <row r="1277" spans="1:6" x14ac:dyDescent="0.3">
      <c r="A1277">
        <f>'Insert Daily Performance'!AWH$1</f>
        <v>0</v>
      </c>
      <c r="B1277">
        <f>'Insert Daily Performance'!AWH$69</f>
        <v>0</v>
      </c>
      <c r="C1277">
        <f>'Insert Daily Performance'!AWH$70</f>
        <v>0</v>
      </c>
      <c r="D1277">
        <f>'Insert Daily Performance'!AWH$71</f>
        <v>0</v>
      </c>
      <c r="E1277">
        <f>'Insert Daily Performance'!AWH$72</f>
        <v>0</v>
      </c>
      <c r="F1277">
        <f t="shared" si="19"/>
        <v>1</v>
      </c>
    </row>
    <row r="1278" spans="1:6" x14ac:dyDescent="0.3">
      <c r="A1278">
        <f>'Insert Daily Performance'!AWI$1</f>
        <v>0</v>
      </c>
      <c r="B1278">
        <f>'Insert Daily Performance'!AWI$69</f>
        <v>0</v>
      </c>
      <c r="C1278">
        <f>'Insert Daily Performance'!AWI$70</f>
        <v>0</v>
      </c>
      <c r="D1278">
        <f>'Insert Daily Performance'!AWI$71</f>
        <v>0</v>
      </c>
      <c r="E1278">
        <f>'Insert Daily Performance'!AWI$72</f>
        <v>0</v>
      </c>
      <c r="F1278">
        <f t="shared" si="19"/>
        <v>1</v>
      </c>
    </row>
    <row r="1279" spans="1:6" x14ac:dyDescent="0.3">
      <c r="A1279">
        <f>'Insert Daily Performance'!AWJ$1</f>
        <v>0</v>
      </c>
      <c r="B1279">
        <f>'Insert Daily Performance'!AWJ$69</f>
        <v>0</v>
      </c>
      <c r="C1279">
        <f>'Insert Daily Performance'!AWJ$70</f>
        <v>0</v>
      </c>
      <c r="D1279">
        <f>'Insert Daily Performance'!AWJ$71</f>
        <v>0</v>
      </c>
      <c r="E1279">
        <f>'Insert Daily Performance'!AWJ$72</f>
        <v>0</v>
      </c>
      <c r="F1279">
        <f t="shared" si="19"/>
        <v>1</v>
      </c>
    </row>
    <row r="1280" spans="1:6" x14ac:dyDescent="0.3">
      <c r="A1280">
        <f>'Insert Daily Performance'!AWK$1</f>
        <v>0</v>
      </c>
      <c r="B1280">
        <f>'Insert Daily Performance'!AWK$69</f>
        <v>0</v>
      </c>
      <c r="C1280">
        <f>'Insert Daily Performance'!AWK$70</f>
        <v>0</v>
      </c>
      <c r="D1280">
        <f>'Insert Daily Performance'!AWK$71</f>
        <v>0</v>
      </c>
      <c r="E1280">
        <f>'Insert Daily Performance'!AWK$72</f>
        <v>0</v>
      </c>
      <c r="F1280">
        <f t="shared" si="19"/>
        <v>1</v>
      </c>
    </row>
    <row r="1281" spans="1:6" x14ac:dyDescent="0.3">
      <c r="A1281">
        <f>'Insert Daily Performance'!AWL$1</f>
        <v>0</v>
      </c>
      <c r="B1281">
        <f>'Insert Daily Performance'!AWL$69</f>
        <v>0</v>
      </c>
      <c r="C1281">
        <f>'Insert Daily Performance'!AWL$70</f>
        <v>0</v>
      </c>
      <c r="D1281">
        <f>'Insert Daily Performance'!AWL$71</f>
        <v>0</v>
      </c>
      <c r="E1281">
        <f>'Insert Daily Performance'!AWL$72</f>
        <v>0</v>
      </c>
      <c r="F1281">
        <f t="shared" si="19"/>
        <v>1</v>
      </c>
    </row>
    <row r="1282" spans="1:6" x14ac:dyDescent="0.3">
      <c r="A1282">
        <f>'Insert Daily Performance'!AWM$1</f>
        <v>0</v>
      </c>
      <c r="B1282">
        <f>'Insert Daily Performance'!AWM$69</f>
        <v>0</v>
      </c>
      <c r="C1282">
        <f>'Insert Daily Performance'!AWM$70</f>
        <v>0</v>
      </c>
      <c r="D1282">
        <f>'Insert Daily Performance'!AWM$71</f>
        <v>0</v>
      </c>
      <c r="E1282">
        <f>'Insert Daily Performance'!AWM$72</f>
        <v>0</v>
      </c>
      <c r="F1282">
        <f t="shared" si="19"/>
        <v>1</v>
      </c>
    </row>
    <row r="1283" spans="1:6" x14ac:dyDescent="0.3">
      <c r="A1283">
        <f>'Insert Daily Performance'!AWN$1</f>
        <v>0</v>
      </c>
      <c r="B1283">
        <f>'Insert Daily Performance'!AWN$69</f>
        <v>0</v>
      </c>
      <c r="C1283">
        <f>'Insert Daily Performance'!AWN$70</f>
        <v>0</v>
      </c>
      <c r="D1283">
        <f>'Insert Daily Performance'!AWN$71</f>
        <v>0</v>
      </c>
      <c r="E1283">
        <f>'Insert Daily Performance'!AWN$72</f>
        <v>0</v>
      </c>
      <c r="F1283">
        <f t="shared" si="19"/>
        <v>1</v>
      </c>
    </row>
    <row r="1284" spans="1:6" x14ac:dyDescent="0.3">
      <c r="A1284">
        <f>'Insert Daily Performance'!AWO$1</f>
        <v>0</v>
      </c>
      <c r="B1284">
        <f>'Insert Daily Performance'!AWO$69</f>
        <v>0</v>
      </c>
      <c r="C1284">
        <f>'Insert Daily Performance'!AWO$70</f>
        <v>0</v>
      </c>
      <c r="D1284">
        <f>'Insert Daily Performance'!AWO$71</f>
        <v>0</v>
      </c>
      <c r="E1284">
        <f>'Insert Daily Performance'!AWO$72</f>
        <v>0</v>
      </c>
      <c r="F1284">
        <f t="shared" ref="F1284:F1347" si="20">IF(E1284=E1283,1,0)</f>
        <v>1</v>
      </c>
    </row>
    <row r="1285" spans="1:6" x14ac:dyDescent="0.3">
      <c r="A1285">
        <f>'Insert Daily Performance'!AWP$1</f>
        <v>0</v>
      </c>
      <c r="B1285">
        <f>'Insert Daily Performance'!AWP$69</f>
        <v>0</v>
      </c>
      <c r="C1285">
        <f>'Insert Daily Performance'!AWP$70</f>
        <v>0</v>
      </c>
      <c r="D1285">
        <f>'Insert Daily Performance'!AWP$71</f>
        <v>0</v>
      </c>
      <c r="E1285">
        <f>'Insert Daily Performance'!AWP$72</f>
        <v>0</v>
      </c>
      <c r="F1285">
        <f t="shared" si="20"/>
        <v>1</v>
      </c>
    </row>
    <row r="1286" spans="1:6" x14ac:dyDescent="0.3">
      <c r="A1286">
        <f>'Insert Daily Performance'!AWQ$1</f>
        <v>0</v>
      </c>
      <c r="B1286">
        <f>'Insert Daily Performance'!AWQ$69</f>
        <v>0</v>
      </c>
      <c r="C1286">
        <f>'Insert Daily Performance'!AWQ$70</f>
        <v>0</v>
      </c>
      <c r="D1286">
        <f>'Insert Daily Performance'!AWQ$71</f>
        <v>0</v>
      </c>
      <c r="E1286">
        <f>'Insert Daily Performance'!AWQ$72</f>
        <v>0</v>
      </c>
      <c r="F1286">
        <f t="shared" si="20"/>
        <v>1</v>
      </c>
    </row>
    <row r="1287" spans="1:6" x14ac:dyDescent="0.3">
      <c r="A1287">
        <f>'Insert Daily Performance'!AWR$1</f>
        <v>0</v>
      </c>
      <c r="B1287">
        <f>'Insert Daily Performance'!AWR$69</f>
        <v>0</v>
      </c>
      <c r="C1287">
        <f>'Insert Daily Performance'!AWR$70</f>
        <v>0</v>
      </c>
      <c r="D1287">
        <f>'Insert Daily Performance'!AWR$71</f>
        <v>0</v>
      </c>
      <c r="E1287">
        <f>'Insert Daily Performance'!AWR$72</f>
        <v>0</v>
      </c>
      <c r="F1287">
        <f t="shared" si="20"/>
        <v>1</v>
      </c>
    </row>
    <row r="1288" spans="1:6" x14ac:dyDescent="0.3">
      <c r="A1288">
        <f>'Insert Daily Performance'!AWS$1</f>
        <v>0</v>
      </c>
      <c r="B1288">
        <f>'Insert Daily Performance'!AWS$69</f>
        <v>0</v>
      </c>
      <c r="C1288">
        <f>'Insert Daily Performance'!AWS$70</f>
        <v>0</v>
      </c>
      <c r="D1288">
        <f>'Insert Daily Performance'!AWS$71</f>
        <v>0</v>
      </c>
      <c r="E1288">
        <f>'Insert Daily Performance'!AWS$72</f>
        <v>0</v>
      </c>
      <c r="F1288">
        <f t="shared" si="20"/>
        <v>1</v>
      </c>
    </row>
    <row r="1289" spans="1:6" x14ac:dyDescent="0.3">
      <c r="A1289">
        <f>'Insert Daily Performance'!AWT$1</f>
        <v>0</v>
      </c>
      <c r="B1289">
        <f>'Insert Daily Performance'!AWT$69</f>
        <v>0</v>
      </c>
      <c r="C1289">
        <f>'Insert Daily Performance'!AWT$70</f>
        <v>0</v>
      </c>
      <c r="D1289">
        <f>'Insert Daily Performance'!AWT$71</f>
        <v>0</v>
      </c>
      <c r="E1289">
        <f>'Insert Daily Performance'!AWT$72</f>
        <v>0</v>
      </c>
      <c r="F1289">
        <f t="shared" si="20"/>
        <v>1</v>
      </c>
    </row>
    <row r="1290" spans="1:6" x14ac:dyDescent="0.3">
      <c r="A1290">
        <f>'Insert Daily Performance'!AWU$1</f>
        <v>0</v>
      </c>
      <c r="B1290">
        <f>'Insert Daily Performance'!AWU$69</f>
        <v>0</v>
      </c>
      <c r="C1290">
        <f>'Insert Daily Performance'!AWU$70</f>
        <v>0</v>
      </c>
      <c r="D1290">
        <f>'Insert Daily Performance'!AWU$71</f>
        <v>0</v>
      </c>
      <c r="E1290">
        <f>'Insert Daily Performance'!AWU$72</f>
        <v>0</v>
      </c>
      <c r="F1290">
        <f t="shared" si="20"/>
        <v>1</v>
      </c>
    </row>
    <row r="1291" spans="1:6" x14ac:dyDescent="0.3">
      <c r="A1291">
        <f>'Insert Daily Performance'!AWV$1</f>
        <v>0</v>
      </c>
      <c r="B1291">
        <f>'Insert Daily Performance'!AWV$69</f>
        <v>0</v>
      </c>
      <c r="C1291">
        <f>'Insert Daily Performance'!AWV$70</f>
        <v>0</v>
      </c>
      <c r="D1291">
        <f>'Insert Daily Performance'!AWV$71</f>
        <v>0</v>
      </c>
      <c r="E1291">
        <f>'Insert Daily Performance'!AWV$72</f>
        <v>0</v>
      </c>
      <c r="F1291">
        <f t="shared" si="20"/>
        <v>1</v>
      </c>
    </row>
    <row r="1292" spans="1:6" x14ac:dyDescent="0.3">
      <c r="A1292">
        <f>'Insert Daily Performance'!AWW$1</f>
        <v>0</v>
      </c>
      <c r="B1292">
        <f>'Insert Daily Performance'!AWW$69</f>
        <v>0</v>
      </c>
      <c r="C1292">
        <f>'Insert Daily Performance'!AWW$70</f>
        <v>0</v>
      </c>
      <c r="D1292">
        <f>'Insert Daily Performance'!AWW$71</f>
        <v>0</v>
      </c>
      <c r="E1292">
        <f>'Insert Daily Performance'!AWW$72</f>
        <v>0</v>
      </c>
      <c r="F1292">
        <f t="shared" si="20"/>
        <v>1</v>
      </c>
    </row>
    <row r="1293" spans="1:6" x14ac:dyDescent="0.3">
      <c r="A1293">
        <f>'Insert Daily Performance'!AWX$1</f>
        <v>0</v>
      </c>
      <c r="B1293">
        <f>'Insert Daily Performance'!AWX$69</f>
        <v>0</v>
      </c>
      <c r="C1293">
        <f>'Insert Daily Performance'!AWX$70</f>
        <v>0</v>
      </c>
      <c r="D1293">
        <f>'Insert Daily Performance'!AWX$71</f>
        <v>0</v>
      </c>
      <c r="E1293">
        <f>'Insert Daily Performance'!AWX$72</f>
        <v>0</v>
      </c>
      <c r="F1293">
        <f t="shared" si="20"/>
        <v>1</v>
      </c>
    </row>
    <row r="1294" spans="1:6" x14ac:dyDescent="0.3">
      <c r="A1294">
        <f>'Insert Daily Performance'!AWY$1</f>
        <v>0</v>
      </c>
      <c r="B1294">
        <f>'Insert Daily Performance'!AWY$69</f>
        <v>0</v>
      </c>
      <c r="C1294">
        <f>'Insert Daily Performance'!AWY$70</f>
        <v>0</v>
      </c>
      <c r="D1294">
        <f>'Insert Daily Performance'!AWY$71</f>
        <v>0</v>
      </c>
      <c r="E1294">
        <f>'Insert Daily Performance'!AWY$72</f>
        <v>0</v>
      </c>
      <c r="F1294">
        <f t="shared" si="20"/>
        <v>1</v>
      </c>
    </row>
    <row r="1295" spans="1:6" x14ac:dyDescent="0.3">
      <c r="A1295">
        <f>'Insert Daily Performance'!AWZ$1</f>
        <v>0</v>
      </c>
      <c r="B1295">
        <f>'Insert Daily Performance'!AWZ$69</f>
        <v>0</v>
      </c>
      <c r="C1295">
        <f>'Insert Daily Performance'!AWZ$70</f>
        <v>0</v>
      </c>
      <c r="D1295">
        <f>'Insert Daily Performance'!AWZ$71</f>
        <v>0</v>
      </c>
      <c r="E1295">
        <f>'Insert Daily Performance'!AWZ$72</f>
        <v>0</v>
      </c>
      <c r="F1295">
        <f t="shared" si="20"/>
        <v>1</v>
      </c>
    </row>
    <row r="1296" spans="1:6" x14ac:dyDescent="0.3">
      <c r="A1296">
        <f>'Insert Daily Performance'!AXA$1</f>
        <v>0</v>
      </c>
      <c r="B1296">
        <f>'Insert Daily Performance'!AXA$69</f>
        <v>0</v>
      </c>
      <c r="C1296">
        <f>'Insert Daily Performance'!AXA$70</f>
        <v>0</v>
      </c>
      <c r="D1296">
        <f>'Insert Daily Performance'!AXA$71</f>
        <v>0</v>
      </c>
      <c r="E1296">
        <f>'Insert Daily Performance'!AXA$72</f>
        <v>0</v>
      </c>
      <c r="F1296">
        <f t="shared" si="20"/>
        <v>1</v>
      </c>
    </row>
    <row r="1297" spans="1:6" x14ac:dyDescent="0.3">
      <c r="A1297">
        <f>'Insert Daily Performance'!AXB$1</f>
        <v>0</v>
      </c>
      <c r="B1297">
        <f>'Insert Daily Performance'!AXB$69</f>
        <v>0</v>
      </c>
      <c r="C1297">
        <f>'Insert Daily Performance'!AXB$70</f>
        <v>0</v>
      </c>
      <c r="D1297">
        <f>'Insert Daily Performance'!AXB$71</f>
        <v>0</v>
      </c>
      <c r="E1297">
        <f>'Insert Daily Performance'!AXB$72</f>
        <v>0</v>
      </c>
      <c r="F1297">
        <f t="shared" si="20"/>
        <v>1</v>
      </c>
    </row>
    <row r="1298" spans="1:6" x14ac:dyDescent="0.3">
      <c r="A1298">
        <f>'Insert Daily Performance'!AXC$1</f>
        <v>0</v>
      </c>
      <c r="B1298">
        <f>'Insert Daily Performance'!AXC$69</f>
        <v>0</v>
      </c>
      <c r="C1298">
        <f>'Insert Daily Performance'!AXC$70</f>
        <v>0</v>
      </c>
      <c r="D1298">
        <f>'Insert Daily Performance'!AXC$71</f>
        <v>0</v>
      </c>
      <c r="E1298">
        <f>'Insert Daily Performance'!AXC$72</f>
        <v>0</v>
      </c>
      <c r="F1298">
        <f t="shared" si="20"/>
        <v>1</v>
      </c>
    </row>
    <row r="1299" spans="1:6" x14ac:dyDescent="0.3">
      <c r="A1299">
        <f>'Insert Daily Performance'!AXD$1</f>
        <v>0</v>
      </c>
      <c r="B1299">
        <f>'Insert Daily Performance'!AXD$69</f>
        <v>0</v>
      </c>
      <c r="C1299">
        <f>'Insert Daily Performance'!AXD$70</f>
        <v>0</v>
      </c>
      <c r="D1299">
        <f>'Insert Daily Performance'!AXD$71</f>
        <v>0</v>
      </c>
      <c r="E1299">
        <f>'Insert Daily Performance'!AXD$72</f>
        <v>0</v>
      </c>
      <c r="F1299">
        <f t="shared" si="20"/>
        <v>1</v>
      </c>
    </row>
    <row r="1300" spans="1:6" x14ac:dyDescent="0.3">
      <c r="A1300">
        <f>'Insert Daily Performance'!AXE$1</f>
        <v>0</v>
      </c>
      <c r="B1300">
        <f>'Insert Daily Performance'!AXE$69</f>
        <v>0</v>
      </c>
      <c r="C1300">
        <f>'Insert Daily Performance'!AXE$70</f>
        <v>0</v>
      </c>
      <c r="D1300">
        <f>'Insert Daily Performance'!AXE$71</f>
        <v>0</v>
      </c>
      <c r="E1300">
        <f>'Insert Daily Performance'!AXE$72</f>
        <v>0</v>
      </c>
      <c r="F1300">
        <f t="shared" si="20"/>
        <v>1</v>
      </c>
    </row>
    <row r="1301" spans="1:6" x14ac:dyDescent="0.3">
      <c r="A1301">
        <f>'Insert Daily Performance'!AXF$1</f>
        <v>0</v>
      </c>
      <c r="B1301">
        <f>'Insert Daily Performance'!AXF$69</f>
        <v>0</v>
      </c>
      <c r="C1301">
        <f>'Insert Daily Performance'!AXF$70</f>
        <v>0</v>
      </c>
      <c r="D1301">
        <f>'Insert Daily Performance'!AXF$71</f>
        <v>0</v>
      </c>
      <c r="E1301">
        <f>'Insert Daily Performance'!AXF$72</f>
        <v>0</v>
      </c>
      <c r="F1301">
        <f t="shared" si="20"/>
        <v>1</v>
      </c>
    </row>
    <row r="1302" spans="1:6" x14ac:dyDescent="0.3">
      <c r="A1302">
        <f>'Insert Daily Performance'!AXG$1</f>
        <v>0</v>
      </c>
      <c r="B1302">
        <f>'Insert Daily Performance'!AXG$69</f>
        <v>0</v>
      </c>
      <c r="C1302">
        <f>'Insert Daily Performance'!AXG$70</f>
        <v>0</v>
      </c>
      <c r="D1302">
        <f>'Insert Daily Performance'!AXG$71</f>
        <v>0</v>
      </c>
      <c r="E1302">
        <f>'Insert Daily Performance'!AXG$72</f>
        <v>0</v>
      </c>
      <c r="F1302">
        <f t="shared" si="20"/>
        <v>1</v>
      </c>
    </row>
    <row r="1303" spans="1:6" x14ac:dyDescent="0.3">
      <c r="A1303">
        <f>'Insert Daily Performance'!AXH$1</f>
        <v>0</v>
      </c>
      <c r="B1303">
        <f>'Insert Daily Performance'!AXH$69</f>
        <v>0</v>
      </c>
      <c r="C1303">
        <f>'Insert Daily Performance'!AXH$70</f>
        <v>0</v>
      </c>
      <c r="D1303">
        <f>'Insert Daily Performance'!AXH$71</f>
        <v>0</v>
      </c>
      <c r="E1303">
        <f>'Insert Daily Performance'!AXH$72</f>
        <v>0</v>
      </c>
      <c r="F1303">
        <f t="shared" si="20"/>
        <v>1</v>
      </c>
    </row>
    <row r="1304" spans="1:6" x14ac:dyDescent="0.3">
      <c r="A1304">
        <f>'Insert Daily Performance'!AXI$1</f>
        <v>0</v>
      </c>
      <c r="B1304">
        <f>'Insert Daily Performance'!AXI$69</f>
        <v>0</v>
      </c>
      <c r="C1304">
        <f>'Insert Daily Performance'!AXI$70</f>
        <v>0</v>
      </c>
      <c r="D1304">
        <f>'Insert Daily Performance'!AXI$71</f>
        <v>0</v>
      </c>
      <c r="E1304">
        <f>'Insert Daily Performance'!AXI$72</f>
        <v>0</v>
      </c>
      <c r="F1304">
        <f t="shared" si="20"/>
        <v>1</v>
      </c>
    </row>
    <row r="1305" spans="1:6" x14ac:dyDescent="0.3">
      <c r="A1305">
        <f>'Insert Daily Performance'!AXJ$1</f>
        <v>0</v>
      </c>
      <c r="B1305">
        <f>'Insert Daily Performance'!AXJ$69</f>
        <v>0</v>
      </c>
      <c r="C1305">
        <f>'Insert Daily Performance'!AXJ$70</f>
        <v>0</v>
      </c>
      <c r="D1305">
        <f>'Insert Daily Performance'!AXJ$71</f>
        <v>0</v>
      </c>
      <c r="E1305">
        <f>'Insert Daily Performance'!AXJ$72</f>
        <v>0</v>
      </c>
      <c r="F1305">
        <f t="shared" si="20"/>
        <v>1</v>
      </c>
    </row>
    <row r="1306" spans="1:6" x14ac:dyDescent="0.3">
      <c r="A1306">
        <f>'Insert Daily Performance'!AXK$1</f>
        <v>0</v>
      </c>
      <c r="B1306">
        <f>'Insert Daily Performance'!AXK$69</f>
        <v>0</v>
      </c>
      <c r="C1306">
        <f>'Insert Daily Performance'!AXK$70</f>
        <v>0</v>
      </c>
      <c r="D1306">
        <f>'Insert Daily Performance'!AXK$71</f>
        <v>0</v>
      </c>
      <c r="E1306">
        <f>'Insert Daily Performance'!AXK$72</f>
        <v>0</v>
      </c>
      <c r="F1306">
        <f t="shared" si="20"/>
        <v>1</v>
      </c>
    </row>
    <row r="1307" spans="1:6" x14ac:dyDescent="0.3">
      <c r="A1307">
        <f>'Insert Daily Performance'!AXL$1</f>
        <v>0</v>
      </c>
      <c r="B1307">
        <f>'Insert Daily Performance'!AXL$69</f>
        <v>0</v>
      </c>
      <c r="C1307">
        <f>'Insert Daily Performance'!AXL$70</f>
        <v>0</v>
      </c>
      <c r="D1307">
        <f>'Insert Daily Performance'!AXL$71</f>
        <v>0</v>
      </c>
      <c r="E1307">
        <f>'Insert Daily Performance'!AXL$72</f>
        <v>0</v>
      </c>
      <c r="F1307">
        <f t="shared" si="20"/>
        <v>1</v>
      </c>
    </row>
    <row r="1308" spans="1:6" x14ac:dyDescent="0.3">
      <c r="A1308">
        <f>'Insert Daily Performance'!AXM$1</f>
        <v>0</v>
      </c>
      <c r="B1308">
        <f>'Insert Daily Performance'!AXM$69</f>
        <v>0</v>
      </c>
      <c r="C1308">
        <f>'Insert Daily Performance'!AXM$70</f>
        <v>0</v>
      </c>
      <c r="D1308">
        <f>'Insert Daily Performance'!AXM$71</f>
        <v>0</v>
      </c>
      <c r="E1308">
        <f>'Insert Daily Performance'!AXM$72</f>
        <v>0</v>
      </c>
      <c r="F1308">
        <f t="shared" si="20"/>
        <v>1</v>
      </c>
    </row>
    <row r="1309" spans="1:6" x14ac:dyDescent="0.3">
      <c r="A1309">
        <f>'Insert Daily Performance'!AXN$1</f>
        <v>0</v>
      </c>
      <c r="B1309">
        <f>'Insert Daily Performance'!AXN$69</f>
        <v>0</v>
      </c>
      <c r="C1309">
        <f>'Insert Daily Performance'!AXN$70</f>
        <v>0</v>
      </c>
      <c r="D1309">
        <f>'Insert Daily Performance'!AXN$71</f>
        <v>0</v>
      </c>
      <c r="E1309">
        <f>'Insert Daily Performance'!AXN$72</f>
        <v>0</v>
      </c>
      <c r="F1309">
        <f t="shared" si="20"/>
        <v>1</v>
      </c>
    </row>
    <row r="1310" spans="1:6" x14ac:dyDescent="0.3">
      <c r="A1310">
        <f>'Insert Daily Performance'!AXO$1</f>
        <v>0</v>
      </c>
      <c r="B1310">
        <f>'Insert Daily Performance'!AXO$69</f>
        <v>0</v>
      </c>
      <c r="C1310">
        <f>'Insert Daily Performance'!AXO$70</f>
        <v>0</v>
      </c>
      <c r="D1310">
        <f>'Insert Daily Performance'!AXO$71</f>
        <v>0</v>
      </c>
      <c r="E1310">
        <f>'Insert Daily Performance'!AXO$72</f>
        <v>0</v>
      </c>
      <c r="F1310">
        <f t="shared" si="20"/>
        <v>1</v>
      </c>
    </row>
    <row r="1311" spans="1:6" x14ac:dyDescent="0.3">
      <c r="A1311">
        <f>'Insert Daily Performance'!AXP$1</f>
        <v>0</v>
      </c>
      <c r="B1311">
        <f>'Insert Daily Performance'!AXP$69</f>
        <v>0</v>
      </c>
      <c r="C1311">
        <f>'Insert Daily Performance'!AXP$70</f>
        <v>0</v>
      </c>
      <c r="D1311">
        <f>'Insert Daily Performance'!AXP$71</f>
        <v>0</v>
      </c>
      <c r="E1311">
        <f>'Insert Daily Performance'!AXP$72</f>
        <v>0</v>
      </c>
      <c r="F1311">
        <f t="shared" si="20"/>
        <v>1</v>
      </c>
    </row>
    <row r="1312" spans="1:6" x14ac:dyDescent="0.3">
      <c r="A1312">
        <f>'Insert Daily Performance'!AXQ$1</f>
        <v>0</v>
      </c>
      <c r="B1312">
        <f>'Insert Daily Performance'!AXQ$69</f>
        <v>0</v>
      </c>
      <c r="C1312">
        <f>'Insert Daily Performance'!AXQ$70</f>
        <v>0</v>
      </c>
      <c r="D1312">
        <f>'Insert Daily Performance'!AXQ$71</f>
        <v>0</v>
      </c>
      <c r="E1312">
        <f>'Insert Daily Performance'!AXQ$72</f>
        <v>0</v>
      </c>
      <c r="F1312">
        <f t="shared" si="20"/>
        <v>1</v>
      </c>
    </row>
    <row r="1313" spans="1:6" x14ac:dyDescent="0.3">
      <c r="A1313">
        <f>'Insert Daily Performance'!AXR$1</f>
        <v>0</v>
      </c>
      <c r="B1313">
        <f>'Insert Daily Performance'!AXR$69</f>
        <v>0</v>
      </c>
      <c r="C1313">
        <f>'Insert Daily Performance'!AXR$70</f>
        <v>0</v>
      </c>
      <c r="D1313">
        <f>'Insert Daily Performance'!AXR$71</f>
        <v>0</v>
      </c>
      <c r="E1313">
        <f>'Insert Daily Performance'!AXR$72</f>
        <v>0</v>
      </c>
      <c r="F1313">
        <f t="shared" si="20"/>
        <v>1</v>
      </c>
    </row>
    <row r="1314" spans="1:6" x14ac:dyDescent="0.3">
      <c r="A1314">
        <f>'Insert Daily Performance'!AXS$1</f>
        <v>0</v>
      </c>
      <c r="B1314">
        <f>'Insert Daily Performance'!AXS$69</f>
        <v>0</v>
      </c>
      <c r="C1314">
        <f>'Insert Daily Performance'!AXS$70</f>
        <v>0</v>
      </c>
      <c r="D1314">
        <f>'Insert Daily Performance'!AXS$71</f>
        <v>0</v>
      </c>
      <c r="E1314">
        <f>'Insert Daily Performance'!AXS$72</f>
        <v>0</v>
      </c>
      <c r="F1314">
        <f t="shared" si="20"/>
        <v>1</v>
      </c>
    </row>
    <row r="1315" spans="1:6" x14ac:dyDescent="0.3">
      <c r="A1315">
        <f>'Insert Daily Performance'!AXT$1</f>
        <v>0</v>
      </c>
      <c r="B1315">
        <f>'Insert Daily Performance'!AXT$69</f>
        <v>0</v>
      </c>
      <c r="C1315">
        <f>'Insert Daily Performance'!AXT$70</f>
        <v>0</v>
      </c>
      <c r="D1315">
        <f>'Insert Daily Performance'!AXT$71</f>
        <v>0</v>
      </c>
      <c r="E1315">
        <f>'Insert Daily Performance'!AXT$72</f>
        <v>0</v>
      </c>
      <c r="F1315">
        <f t="shared" si="20"/>
        <v>1</v>
      </c>
    </row>
    <row r="1316" spans="1:6" x14ac:dyDescent="0.3">
      <c r="A1316">
        <f>'Insert Daily Performance'!AXU$1</f>
        <v>0</v>
      </c>
      <c r="B1316">
        <f>'Insert Daily Performance'!AXU$69</f>
        <v>0</v>
      </c>
      <c r="C1316">
        <f>'Insert Daily Performance'!AXU$70</f>
        <v>0</v>
      </c>
      <c r="D1316">
        <f>'Insert Daily Performance'!AXU$71</f>
        <v>0</v>
      </c>
      <c r="E1316">
        <f>'Insert Daily Performance'!AXU$72</f>
        <v>0</v>
      </c>
      <c r="F1316">
        <f t="shared" si="20"/>
        <v>1</v>
      </c>
    </row>
    <row r="1317" spans="1:6" x14ac:dyDescent="0.3">
      <c r="A1317">
        <f>'Insert Daily Performance'!AXV$1</f>
        <v>0</v>
      </c>
      <c r="B1317">
        <f>'Insert Daily Performance'!AXV$69</f>
        <v>0</v>
      </c>
      <c r="C1317">
        <f>'Insert Daily Performance'!AXV$70</f>
        <v>0</v>
      </c>
      <c r="D1317">
        <f>'Insert Daily Performance'!AXV$71</f>
        <v>0</v>
      </c>
      <c r="E1317">
        <f>'Insert Daily Performance'!AXV$72</f>
        <v>0</v>
      </c>
      <c r="F1317">
        <f t="shared" si="20"/>
        <v>1</v>
      </c>
    </row>
    <row r="1318" spans="1:6" x14ac:dyDescent="0.3">
      <c r="A1318">
        <f>'Insert Daily Performance'!AXW$1</f>
        <v>0</v>
      </c>
      <c r="B1318">
        <f>'Insert Daily Performance'!AXW$69</f>
        <v>0</v>
      </c>
      <c r="C1318">
        <f>'Insert Daily Performance'!AXW$70</f>
        <v>0</v>
      </c>
      <c r="D1318">
        <f>'Insert Daily Performance'!AXW$71</f>
        <v>0</v>
      </c>
      <c r="E1318">
        <f>'Insert Daily Performance'!AXW$72</f>
        <v>0</v>
      </c>
      <c r="F1318">
        <f t="shared" si="20"/>
        <v>1</v>
      </c>
    </row>
    <row r="1319" spans="1:6" x14ac:dyDescent="0.3">
      <c r="A1319">
        <f>'Insert Daily Performance'!AXX$1</f>
        <v>0</v>
      </c>
      <c r="B1319">
        <f>'Insert Daily Performance'!AXX$69</f>
        <v>0</v>
      </c>
      <c r="C1319">
        <f>'Insert Daily Performance'!AXX$70</f>
        <v>0</v>
      </c>
      <c r="D1319">
        <f>'Insert Daily Performance'!AXX$71</f>
        <v>0</v>
      </c>
      <c r="E1319">
        <f>'Insert Daily Performance'!AXX$72</f>
        <v>0</v>
      </c>
      <c r="F1319">
        <f t="shared" si="20"/>
        <v>1</v>
      </c>
    </row>
    <row r="1320" spans="1:6" x14ac:dyDescent="0.3">
      <c r="A1320">
        <f>'Insert Daily Performance'!AXY$1</f>
        <v>0</v>
      </c>
      <c r="B1320">
        <f>'Insert Daily Performance'!AXY$69</f>
        <v>0</v>
      </c>
      <c r="C1320">
        <f>'Insert Daily Performance'!AXY$70</f>
        <v>0</v>
      </c>
      <c r="D1320">
        <f>'Insert Daily Performance'!AXY$71</f>
        <v>0</v>
      </c>
      <c r="E1320">
        <f>'Insert Daily Performance'!AXY$72</f>
        <v>0</v>
      </c>
      <c r="F1320">
        <f t="shared" si="20"/>
        <v>1</v>
      </c>
    </row>
    <row r="1321" spans="1:6" x14ac:dyDescent="0.3">
      <c r="A1321">
        <f>'Insert Daily Performance'!AXZ$1</f>
        <v>0</v>
      </c>
      <c r="B1321">
        <f>'Insert Daily Performance'!AXZ$69</f>
        <v>0</v>
      </c>
      <c r="C1321">
        <f>'Insert Daily Performance'!AXZ$70</f>
        <v>0</v>
      </c>
      <c r="D1321">
        <f>'Insert Daily Performance'!AXZ$71</f>
        <v>0</v>
      </c>
      <c r="E1321">
        <f>'Insert Daily Performance'!AXZ$72</f>
        <v>0</v>
      </c>
      <c r="F1321">
        <f t="shared" si="20"/>
        <v>1</v>
      </c>
    </row>
    <row r="1322" spans="1:6" x14ac:dyDescent="0.3">
      <c r="A1322">
        <f>'Insert Daily Performance'!AYA$1</f>
        <v>0</v>
      </c>
      <c r="B1322">
        <f>'Insert Daily Performance'!AYA$69</f>
        <v>0</v>
      </c>
      <c r="C1322">
        <f>'Insert Daily Performance'!AYA$70</f>
        <v>0</v>
      </c>
      <c r="D1322">
        <f>'Insert Daily Performance'!AYA$71</f>
        <v>0</v>
      </c>
      <c r="E1322">
        <f>'Insert Daily Performance'!AYA$72</f>
        <v>0</v>
      </c>
      <c r="F1322">
        <f t="shared" si="20"/>
        <v>1</v>
      </c>
    </row>
    <row r="1323" spans="1:6" x14ac:dyDescent="0.3">
      <c r="A1323">
        <f>'Insert Daily Performance'!AYB$1</f>
        <v>0</v>
      </c>
      <c r="B1323">
        <f>'Insert Daily Performance'!AYB$69</f>
        <v>0</v>
      </c>
      <c r="C1323">
        <f>'Insert Daily Performance'!AYB$70</f>
        <v>0</v>
      </c>
      <c r="D1323">
        <f>'Insert Daily Performance'!AYB$71</f>
        <v>0</v>
      </c>
      <c r="E1323">
        <f>'Insert Daily Performance'!AYB$72</f>
        <v>0</v>
      </c>
      <c r="F1323">
        <f t="shared" si="20"/>
        <v>1</v>
      </c>
    </row>
    <row r="1324" spans="1:6" x14ac:dyDescent="0.3">
      <c r="A1324">
        <f>'Insert Daily Performance'!AYC$1</f>
        <v>0</v>
      </c>
      <c r="B1324">
        <f>'Insert Daily Performance'!AYC$69</f>
        <v>0</v>
      </c>
      <c r="C1324">
        <f>'Insert Daily Performance'!AYC$70</f>
        <v>0</v>
      </c>
      <c r="D1324">
        <f>'Insert Daily Performance'!AYC$71</f>
        <v>0</v>
      </c>
      <c r="E1324">
        <f>'Insert Daily Performance'!AYC$72</f>
        <v>0</v>
      </c>
      <c r="F1324">
        <f t="shared" si="20"/>
        <v>1</v>
      </c>
    </row>
    <row r="1325" spans="1:6" x14ac:dyDescent="0.3">
      <c r="A1325">
        <f>'Insert Daily Performance'!AYD$1</f>
        <v>0</v>
      </c>
      <c r="B1325">
        <f>'Insert Daily Performance'!AYD$69</f>
        <v>0</v>
      </c>
      <c r="C1325">
        <f>'Insert Daily Performance'!AYD$70</f>
        <v>0</v>
      </c>
      <c r="D1325">
        <f>'Insert Daily Performance'!AYD$71</f>
        <v>0</v>
      </c>
      <c r="E1325">
        <f>'Insert Daily Performance'!AYD$72</f>
        <v>0</v>
      </c>
      <c r="F1325">
        <f t="shared" si="20"/>
        <v>1</v>
      </c>
    </row>
    <row r="1326" spans="1:6" x14ac:dyDescent="0.3">
      <c r="A1326">
        <f>'Insert Daily Performance'!AYE$1</f>
        <v>0</v>
      </c>
      <c r="B1326">
        <f>'Insert Daily Performance'!AYE$69</f>
        <v>0</v>
      </c>
      <c r="C1326">
        <f>'Insert Daily Performance'!AYE$70</f>
        <v>0</v>
      </c>
      <c r="D1326">
        <f>'Insert Daily Performance'!AYE$71</f>
        <v>0</v>
      </c>
      <c r="E1326">
        <f>'Insert Daily Performance'!AYE$72</f>
        <v>0</v>
      </c>
      <c r="F1326">
        <f t="shared" si="20"/>
        <v>1</v>
      </c>
    </row>
    <row r="1327" spans="1:6" x14ac:dyDescent="0.3">
      <c r="A1327">
        <f>'Insert Daily Performance'!AYF$1</f>
        <v>0</v>
      </c>
      <c r="B1327">
        <f>'Insert Daily Performance'!AYF$69</f>
        <v>0</v>
      </c>
      <c r="C1327">
        <f>'Insert Daily Performance'!AYF$70</f>
        <v>0</v>
      </c>
      <c r="D1327">
        <f>'Insert Daily Performance'!AYF$71</f>
        <v>0</v>
      </c>
      <c r="E1327">
        <f>'Insert Daily Performance'!AYF$72</f>
        <v>0</v>
      </c>
      <c r="F1327">
        <f t="shared" si="20"/>
        <v>1</v>
      </c>
    </row>
    <row r="1328" spans="1:6" x14ac:dyDescent="0.3">
      <c r="A1328">
        <f>'Insert Daily Performance'!AYG$1</f>
        <v>0</v>
      </c>
      <c r="B1328">
        <f>'Insert Daily Performance'!AYG$69</f>
        <v>0</v>
      </c>
      <c r="C1328">
        <f>'Insert Daily Performance'!AYG$70</f>
        <v>0</v>
      </c>
      <c r="D1328">
        <f>'Insert Daily Performance'!AYG$71</f>
        <v>0</v>
      </c>
      <c r="E1328">
        <f>'Insert Daily Performance'!AYG$72</f>
        <v>0</v>
      </c>
      <c r="F1328">
        <f t="shared" si="20"/>
        <v>1</v>
      </c>
    </row>
    <row r="1329" spans="1:6" x14ac:dyDescent="0.3">
      <c r="A1329">
        <f>'Insert Daily Performance'!AYH$1</f>
        <v>0</v>
      </c>
      <c r="B1329">
        <f>'Insert Daily Performance'!AYH$69</f>
        <v>0</v>
      </c>
      <c r="C1329">
        <f>'Insert Daily Performance'!AYH$70</f>
        <v>0</v>
      </c>
      <c r="D1329">
        <f>'Insert Daily Performance'!AYH$71</f>
        <v>0</v>
      </c>
      <c r="E1329">
        <f>'Insert Daily Performance'!AYH$72</f>
        <v>0</v>
      </c>
      <c r="F1329">
        <f t="shared" si="20"/>
        <v>1</v>
      </c>
    </row>
    <row r="1330" spans="1:6" x14ac:dyDescent="0.3">
      <c r="A1330">
        <f>'Insert Daily Performance'!AYI$1</f>
        <v>0</v>
      </c>
      <c r="B1330">
        <f>'Insert Daily Performance'!AYI$69</f>
        <v>0</v>
      </c>
      <c r="C1330">
        <f>'Insert Daily Performance'!AYI$70</f>
        <v>0</v>
      </c>
      <c r="D1330">
        <f>'Insert Daily Performance'!AYI$71</f>
        <v>0</v>
      </c>
      <c r="E1330">
        <f>'Insert Daily Performance'!AYI$72</f>
        <v>0</v>
      </c>
      <c r="F1330">
        <f t="shared" si="20"/>
        <v>1</v>
      </c>
    </row>
    <row r="1331" spans="1:6" x14ac:dyDescent="0.3">
      <c r="A1331">
        <f>'Insert Daily Performance'!AYJ$1</f>
        <v>0</v>
      </c>
      <c r="B1331">
        <f>'Insert Daily Performance'!AYJ$69</f>
        <v>0</v>
      </c>
      <c r="C1331">
        <f>'Insert Daily Performance'!AYJ$70</f>
        <v>0</v>
      </c>
      <c r="D1331">
        <f>'Insert Daily Performance'!AYJ$71</f>
        <v>0</v>
      </c>
      <c r="E1331">
        <f>'Insert Daily Performance'!AYJ$72</f>
        <v>0</v>
      </c>
      <c r="F1331">
        <f t="shared" si="20"/>
        <v>1</v>
      </c>
    </row>
    <row r="1332" spans="1:6" x14ac:dyDescent="0.3">
      <c r="A1332">
        <f>'Insert Daily Performance'!AYK$1</f>
        <v>0</v>
      </c>
      <c r="B1332">
        <f>'Insert Daily Performance'!AYK$69</f>
        <v>0</v>
      </c>
      <c r="C1332">
        <f>'Insert Daily Performance'!AYK$70</f>
        <v>0</v>
      </c>
      <c r="D1332">
        <f>'Insert Daily Performance'!AYK$71</f>
        <v>0</v>
      </c>
      <c r="E1332">
        <f>'Insert Daily Performance'!AYK$72</f>
        <v>0</v>
      </c>
      <c r="F1332">
        <f t="shared" si="20"/>
        <v>1</v>
      </c>
    </row>
    <row r="1333" spans="1:6" x14ac:dyDescent="0.3">
      <c r="A1333">
        <f>'Insert Daily Performance'!AYL$1</f>
        <v>0</v>
      </c>
      <c r="B1333">
        <f>'Insert Daily Performance'!AYL$69</f>
        <v>0</v>
      </c>
      <c r="C1333">
        <f>'Insert Daily Performance'!AYL$70</f>
        <v>0</v>
      </c>
      <c r="D1333">
        <f>'Insert Daily Performance'!AYL$71</f>
        <v>0</v>
      </c>
      <c r="E1333">
        <f>'Insert Daily Performance'!AYL$72</f>
        <v>0</v>
      </c>
      <c r="F1333">
        <f t="shared" si="20"/>
        <v>1</v>
      </c>
    </row>
    <row r="1334" spans="1:6" x14ac:dyDescent="0.3">
      <c r="A1334">
        <f>'Insert Daily Performance'!AYM$1</f>
        <v>0</v>
      </c>
      <c r="B1334">
        <f>'Insert Daily Performance'!AYM$69</f>
        <v>0</v>
      </c>
      <c r="C1334">
        <f>'Insert Daily Performance'!AYM$70</f>
        <v>0</v>
      </c>
      <c r="D1334">
        <f>'Insert Daily Performance'!AYM$71</f>
        <v>0</v>
      </c>
      <c r="E1334">
        <f>'Insert Daily Performance'!AYM$72</f>
        <v>0</v>
      </c>
      <c r="F1334">
        <f t="shared" si="20"/>
        <v>1</v>
      </c>
    </row>
    <row r="1335" spans="1:6" x14ac:dyDescent="0.3">
      <c r="A1335">
        <f>'Insert Daily Performance'!AYN$1</f>
        <v>0</v>
      </c>
      <c r="B1335">
        <f>'Insert Daily Performance'!AYN$69</f>
        <v>0</v>
      </c>
      <c r="C1335">
        <f>'Insert Daily Performance'!AYN$70</f>
        <v>0</v>
      </c>
      <c r="D1335">
        <f>'Insert Daily Performance'!AYN$71</f>
        <v>0</v>
      </c>
      <c r="E1335">
        <f>'Insert Daily Performance'!AYN$72</f>
        <v>0</v>
      </c>
      <c r="F1335">
        <f t="shared" si="20"/>
        <v>1</v>
      </c>
    </row>
    <row r="1336" spans="1:6" x14ac:dyDescent="0.3">
      <c r="A1336">
        <f>'Insert Daily Performance'!AYO$1</f>
        <v>0</v>
      </c>
      <c r="B1336">
        <f>'Insert Daily Performance'!AYO$69</f>
        <v>0</v>
      </c>
      <c r="C1336">
        <f>'Insert Daily Performance'!AYO$70</f>
        <v>0</v>
      </c>
      <c r="D1336">
        <f>'Insert Daily Performance'!AYO$71</f>
        <v>0</v>
      </c>
      <c r="E1336">
        <f>'Insert Daily Performance'!AYO$72</f>
        <v>0</v>
      </c>
      <c r="F1336">
        <f t="shared" si="20"/>
        <v>1</v>
      </c>
    </row>
    <row r="1337" spans="1:6" x14ac:dyDescent="0.3">
      <c r="A1337">
        <f>'Insert Daily Performance'!AYP$1</f>
        <v>0</v>
      </c>
      <c r="B1337">
        <f>'Insert Daily Performance'!AYP$69</f>
        <v>0</v>
      </c>
      <c r="C1337">
        <f>'Insert Daily Performance'!AYP$70</f>
        <v>0</v>
      </c>
      <c r="D1337">
        <f>'Insert Daily Performance'!AYP$71</f>
        <v>0</v>
      </c>
      <c r="E1337">
        <f>'Insert Daily Performance'!AYP$72</f>
        <v>0</v>
      </c>
      <c r="F1337">
        <f t="shared" si="20"/>
        <v>1</v>
      </c>
    </row>
    <row r="1338" spans="1:6" x14ac:dyDescent="0.3">
      <c r="A1338">
        <f>'Insert Daily Performance'!AYQ$1</f>
        <v>0</v>
      </c>
      <c r="B1338">
        <f>'Insert Daily Performance'!AYQ$69</f>
        <v>0</v>
      </c>
      <c r="C1338">
        <f>'Insert Daily Performance'!AYQ$70</f>
        <v>0</v>
      </c>
      <c r="D1338">
        <f>'Insert Daily Performance'!AYQ$71</f>
        <v>0</v>
      </c>
      <c r="E1338">
        <f>'Insert Daily Performance'!AYQ$72</f>
        <v>0</v>
      </c>
      <c r="F1338">
        <f t="shared" si="20"/>
        <v>1</v>
      </c>
    </row>
    <row r="1339" spans="1:6" x14ac:dyDescent="0.3">
      <c r="A1339">
        <f>'Insert Daily Performance'!AYR$1</f>
        <v>0</v>
      </c>
      <c r="B1339">
        <f>'Insert Daily Performance'!AYR$69</f>
        <v>0</v>
      </c>
      <c r="C1339">
        <f>'Insert Daily Performance'!AYR$70</f>
        <v>0</v>
      </c>
      <c r="D1339">
        <f>'Insert Daily Performance'!AYR$71</f>
        <v>0</v>
      </c>
      <c r="E1339">
        <f>'Insert Daily Performance'!AYR$72</f>
        <v>0</v>
      </c>
      <c r="F1339">
        <f t="shared" si="20"/>
        <v>1</v>
      </c>
    </row>
    <row r="1340" spans="1:6" x14ac:dyDescent="0.3">
      <c r="A1340">
        <f>'Insert Daily Performance'!AYS$1</f>
        <v>0</v>
      </c>
      <c r="B1340">
        <f>'Insert Daily Performance'!AYS$69</f>
        <v>0</v>
      </c>
      <c r="C1340">
        <f>'Insert Daily Performance'!AYS$70</f>
        <v>0</v>
      </c>
      <c r="D1340">
        <f>'Insert Daily Performance'!AYS$71</f>
        <v>0</v>
      </c>
      <c r="E1340">
        <f>'Insert Daily Performance'!AYS$72</f>
        <v>0</v>
      </c>
      <c r="F1340">
        <f t="shared" si="20"/>
        <v>1</v>
      </c>
    </row>
    <row r="1341" spans="1:6" x14ac:dyDescent="0.3">
      <c r="A1341">
        <f>'Insert Daily Performance'!AYT$1</f>
        <v>0</v>
      </c>
      <c r="B1341">
        <f>'Insert Daily Performance'!AYT$69</f>
        <v>0</v>
      </c>
      <c r="C1341">
        <f>'Insert Daily Performance'!AYT$70</f>
        <v>0</v>
      </c>
      <c r="D1341">
        <f>'Insert Daily Performance'!AYT$71</f>
        <v>0</v>
      </c>
      <c r="E1341">
        <f>'Insert Daily Performance'!AYT$72</f>
        <v>0</v>
      </c>
      <c r="F1341">
        <f t="shared" si="20"/>
        <v>1</v>
      </c>
    </row>
    <row r="1342" spans="1:6" x14ac:dyDescent="0.3">
      <c r="A1342">
        <f>'Insert Daily Performance'!AYU$1</f>
        <v>0</v>
      </c>
      <c r="B1342">
        <f>'Insert Daily Performance'!AYU$69</f>
        <v>0</v>
      </c>
      <c r="C1342">
        <f>'Insert Daily Performance'!AYU$70</f>
        <v>0</v>
      </c>
      <c r="D1342">
        <f>'Insert Daily Performance'!AYU$71</f>
        <v>0</v>
      </c>
      <c r="E1342">
        <f>'Insert Daily Performance'!AYU$72</f>
        <v>0</v>
      </c>
      <c r="F1342">
        <f t="shared" si="20"/>
        <v>1</v>
      </c>
    </row>
    <row r="1343" spans="1:6" x14ac:dyDescent="0.3">
      <c r="A1343">
        <f>'Insert Daily Performance'!AYV$1</f>
        <v>0</v>
      </c>
      <c r="B1343">
        <f>'Insert Daily Performance'!AYV$69</f>
        <v>0</v>
      </c>
      <c r="C1343">
        <f>'Insert Daily Performance'!AYV$70</f>
        <v>0</v>
      </c>
      <c r="D1343">
        <f>'Insert Daily Performance'!AYV$71</f>
        <v>0</v>
      </c>
      <c r="E1343">
        <f>'Insert Daily Performance'!AYV$72</f>
        <v>0</v>
      </c>
      <c r="F1343">
        <f t="shared" si="20"/>
        <v>1</v>
      </c>
    </row>
    <row r="1344" spans="1:6" x14ac:dyDescent="0.3">
      <c r="A1344">
        <f>'Insert Daily Performance'!AYW$1</f>
        <v>0</v>
      </c>
      <c r="B1344">
        <f>'Insert Daily Performance'!AYW$69</f>
        <v>0</v>
      </c>
      <c r="C1344">
        <f>'Insert Daily Performance'!AYW$70</f>
        <v>0</v>
      </c>
      <c r="D1344">
        <f>'Insert Daily Performance'!AYW$71</f>
        <v>0</v>
      </c>
      <c r="E1344">
        <f>'Insert Daily Performance'!AYW$72</f>
        <v>0</v>
      </c>
      <c r="F1344">
        <f t="shared" si="20"/>
        <v>1</v>
      </c>
    </row>
    <row r="1345" spans="1:6" x14ac:dyDescent="0.3">
      <c r="A1345">
        <f>'Insert Daily Performance'!AYX$1</f>
        <v>0</v>
      </c>
      <c r="B1345">
        <f>'Insert Daily Performance'!AYX$69</f>
        <v>0</v>
      </c>
      <c r="C1345">
        <f>'Insert Daily Performance'!AYX$70</f>
        <v>0</v>
      </c>
      <c r="D1345">
        <f>'Insert Daily Performance'!AYX$71</f>
        <v>0</v>
      </c>
      <c r="E1345">
        <f>'Insert Daily Performance'!AYX$72</f>
        <v>0</v>
      </c>
      <c r="F1345">
        <f t="shared" si="20"/>
        <v>1</v>
      </c>
    </row>
    <row r="1346" spans="1:6" x14ac:dyDescent="0.3">
      <c r="A1346">
        <f>'Insert Daily Performance'!AYY$1</f>
        <v>0</v>
      </c>
      <c r="B1346">
        <f>'Insert Daily Performance'!AYY$69</f>
        <v>0</v>
      </c>
      <c r="C1346">
        <f>'Insert Daily Performance'!AYY$70</f>
        <v>0</v>
      </c>
      <c r="D1346">
        <f>'Insert Daily Performance'!AYY$71</f>
        <v>0</v>
      </c>
      <c r="E1346">
        <f>'Insert Daily Performance'!AYY$72</f>
        <v>0</v>
      </c>
      <c r="F1346">
        <f t="shared" si="20"/>
        <v>1</v>
      </c>
    </row>
    <row r="1347" spans="1:6" x14ac:dyDescent="0.3">
      <c r="A1347">
        <f>'Insert Daily Performance'!AYZ$1</f>
        <v>0</v>
      </c>
      <c r="B1347">
        <f>'Insert Daily Performance'!AYZ$69</f>
        <v>0</v>
      </c>
      <c r="C1347">
        <f>'Insert Daily Performance'!AYZ$70</f>
        <v>0</v>
      </c>
      <c r="D1347">
        <f>'Insert Daily Performance'!AYZ$71</f>
        <v>0</v>
      </c>
      <c r="E1347">
        <f>'Insert Daily Performance'!AYZ$72</f>
        <v>0</v>
      </c>
      <c r="F1347">
        <f t="shared" si="20"/>
        <v>1</v>
      </c>
    </row>
    <row r="1348" spans="1:6" x14ac:dyDescent="0.3">
      <c r="A1348">
        <f>'Insert Daily Performance'!AZA$1</f>
        <v>0</v>
      </c>
      <c r="B1348">
        <f>'Insert Daily Performance'!AZA$69</f>
        <v>0</v>
      </c>
      <c r="C1348">
        <f>'Insert Daily Performance'!AZA$70</f>
        <v>0</v>
      </c>
      <c r="D1348">
        <f>'Insert Daily Performance'!AZA$71</f>
        <v>0</v>
      </c>
      <c r="E1348">
        <f>'Insert Daily Performance'!AZA$72</f>
        <v>0</v>
      </c>
      <c r="F1348">
        <f t="shared" ref="F1348:F1411" si="21">IF(E1348=E1347,1,0)</f>
        <v>1</v>
      </c>
    </row>
    <row r="1349" spans="1:6" x14ac:dyDescent="0.3">
      <c r="A1349">
        <f>'Insert Daily Performance'!AZB$1</f>
        <v>0</v>
      </c>
      <c r="B1349">
        <f>'Insert Daily Performance'!AZB$69</f>
        <v>0</v>
      </c>
      <c r="C1349">
        <f>'Insert Daily Performance'!AZB$70</f>
        <v>0</v>
      </c>
      <c r="D1349">
        <f>'Insert Daily Performance'!AZB$71</f>
        <v>0</v>
      </c>
      <c r="E1349">
        <f>'Insert Daily Performance'!AZB$72</f>
        <v>0</v>
      </c>
      <c r="F1349">
        <f t="shared" si="21"/>
        <v>1</v>
      </c>
    </row>
    <row r="1350" spans="1:6" x14ac:dyDescent="0.3">
      <c r="A1350">
        <f>'Insert Daily Performance'!AZC$1</f>
        <v>0</v>
      </c>
      <c r="B1350">
        <f>'Insert Daily Performance'!AZC$69</f>
        <v>0</v>
      </c>
      <c r="C1350">
        <f>'Insert Daily Performance'!AZC$70</f>
        <v>0</v>
      </c>
      <c r="D1350">
        <f>'Insert Daily Performance'!AZC$71</f>
        <v>0</v>
      </c>
      <c r="E1350">
        <f>'Insert Daily Performance'!AZC$72</f>
        <v>0</v>
      </c>
      <c r="F1350">
        <f t="shared" si="21"/>
        <v>1</v>
      </c>
    </row>
    <row r="1351" spans="1:6" x14ac:dyDescent="0.3">
      <c r="A1351">
        <f>'Insert Daily Performance'!AZD$1</f>
        <v>0</v>
      </c>
      <c r="B1351">
        <f>'Insert Daily Performance'!AZD$69</f>
        <v>0</v>
      </c>
      <c r="C1351">
        <f>'Insert Daily Performance'!AZD$70</f>
        <v>0</v>
      </c>
      <c r="D1351">
        <f>'Insert Daily Performance'!AZD$71</f>
        <v>0</v>
      </c>
      <c r="E1351">
        <f>'Insert Daily Performance'!AZD$72</f>
        <v>0</v>
      </c>
      <c r="F1351">
        <f t="shared" si="21"/>
        <v>1</v>
      </c>
    </row>
    <row r="1352" spans="1:6" x14ac:dyDescent="0.3">
      <c r="A1352">
        <f>'Insert Daily Performance'!AZE$1</f>
        <v>0</v>
      </c>
      <c r="B1352">
        <f>'Insert Daily Performance'!AZE$69</f>
        <v>0</v>
      </c>
      <c r="C1352">
        <f>'Insert Daily Performance'!AZE$70</f>
        <v>0</v>
      </c>
      <c r="D1352">
        <f>'Insert Daily Performance'!AZE$71</f>
        <v>0</v>
      </c>
      <c r="E1352">
        <f>'Insert Daily Performance'!AZE$72</f>
        <v>0</v>
      </c>
      <c r="F1352">
        <f t="shared" si="21"/>
        <v>1</v>
      </c>
    </row>
    <row r="1353" spans="1:6" x14ac:dyDescent="0.3">
      <c r="A1353">
        <f>'Insert Daily Performance'!AZF$1</f>
        <v>0</v>
      </c>
      <c r="B1353">
        <f>'Insert Daily Performance'!AZF$69</f>
        <v>0</v>
      </c>
      <c r="C1353">
        <f>'Insert Daily Performance'!AZF$70</f>
        <v>0</v>
      </c>
      <c r="D1353">
        <f>'Insert Daily Performance'!AZF$71</f>
        <v>0</v>
      </c>
      <c r="E1353">
        <f>'Insert Daily Performance'!AZF$72</f>
        <v>0</v>
      </c>
      <c r="F1353">
        <f t="shared" si="21"/>
        <v>1</v>
      </c>
    </row>
    <row r="1354" spans="1:6" x14ac:dyDescent="0.3">
      <c r="A1354">
        <f>'Insert Daily Performance'!AZG$1</f>
        <v>0</v>
      </c>
      <c r="B1354">
        <f>'Insert Daily Performance'!AZG$69</f>
        <v>0</v>
      </c>
      <c r="C1354">
        <f>'Insert Daily Performance'!AZG$70</f>
        <v>0</v>
      </c>
      <c r="D1354">
        <f>'Insert Daily Performance'!AZG$71</f>
        <v>0</v>
      </c>
      <c r="E1354">
        <f>'Insert Daily Performance'!AZG$72</f>
        <v>0</v>
      </c>
      <c r="F1354">
        <f t="shared" si="21"/>
        <v>1</v>
      </c>
    </row>
    <row r="1355" spans="1:6" x14ac:dyDescent="0.3">
      <c r="A1355">
        <f>'Insert Daily Performance'!AZH$1</f>
        <v>0</v>
      </c>
      <c r="B1355">
        <f>'Insert Daily Performance'!AZH$69</f>
        <v>0</v>
      </c>
      <c r="C1355">
        <f>'Insert Daily Performance'!AZH$70</f>
        <v>0</v>
      </c>
      <c r="D1355">
        <f>'Insert Daily Performance'!AZH$71</f>
        <v>0</v>
      </c>
      <c r="E1355">
        <f>'Insert Daily Performance'!AZH$72</f>
        <v>0</v>
      </c>
      <c r="F1355">
        <f t="shared" si="21"/>
        <v>1</v>
      </c>
    </row>
    <row r="1356" spans="1:6" x14ac:dyDescent="0.3">
      <c r="A1356">
        <f>'Insert Daily Performance'!AZI$1</f>
        <v>0</v>
      </c>
      <c r="B1356">
        <f>'Insert Daily Performance'!AZI$69</f>
        <v>0</v>
      </c>
      <c r="C1356">
        <f>'Insert Daily Performance'!AZI$70</f>
        <v>0</v>
      </c>
      <c r="D1356">
        <f>'Insert Daily Performance'!AZI$71</f>
        <v>0</v>
      </c>
      <c r="E1356">
        <f>'Insert Daily Performance'!AZI$72</f>
        <v>0</v>
      </c>
      <c r="F1356">
        <f t="shared" si="21"/>
        <v>1</v>
      </c>
    </row>
    <row r="1357" spans="1:6" x14ac:dyDescent="0.3">
      <c r="A1357">
        <f>'Insert Daily Performance'!AZJ$1</f>
        <v>0</v>
      </c>
      <c r="B1357">
        <f>'Insert Daily Performance'!AZJ$69</f>
        <v>0</v>
      </c>
      <c r="C1357">
        <f>'Insert Daily Performance'!AZJ$70</f>
        <v>0</v>
      </c>
      <c r="D1357">
        <f>'Insert Daily Performance'!AZJ$71</f>
        <v>0</v>
      </c>
      <c r="E1357">
        <f>'Insert Daily Performance'!AZJ$72</f>
        <v>0</v>
      </c>
      <c r="F1357">
        <f t="shared" si="21"/>
        <v>1</v>
      </c>
    </row>
    <row r="1358" spans="1:6" x14ac:dyDescent="0.3">
      <c r="A1358">
        <f>'Insert Daily Performance'!AZK$1</f>
        <v>0</v>
      </c>
      <c r="B1358">
        <f>'Insert Daily Performance'!AZK$69</f>
        <v>0</v>
      </c>
      <c r="C1358">
        <f>'Insert Daily Performance'!AZK$70</f>
        <v>0</v>
      </c>
      <c r="D1358">
        <f>'Insert Daily Performance'!AZK$71</f>
        <v>0</v>
      </c>
      <c r="E1358">
        <f>'Insert Daily Performance'!AZK$72</f>
        <v>0</v>
      </c>
      <c r="F1358">
        <f t="shared" si="21"/>
        <v>1</v>
      </c>
    </row>
    <row r="1359" spans="1:6" x14ac:dyDescent="0.3">
      <c r="A1359">
        <f>'Insert Daily Performance'!AZL$1</f>
        <v>0</v>
      </c>
      <c r="B1359">
        <f>'Insert Daily Performance'!AZL$69</f>
        <v>0</v>
      </c>
      <c r="C1359">
        <f>'Insert Daily Performance'!AZL$70</f>
        <v>0</v>
      </c>
      <c r="D1359">
        <f>'Insert Daily Performance'!AZL$71</f>
        <v>0</v>
      </c>
      <c r="E1359">
        <f>'Insert Daily Performance'!AZL$72</f>
        <v>0</v>
      </c>
      <c r="F1359">
        <f t="shared" si="21"/>
        <v>1</v>
      </c>
    </row>
    <row r="1360" spans="1:6" x14ac:dyDescent="0.3">
      <c r="A1360">
        <f>'Insert Daily Performance'!AZM$1</f>
        <v>0</v>
      </c>
      <c r="B1360">
        <f>'Insert Daily Performance'!AZM$69</f>
        <v>0</v>
      </c>
      <c r="C1360">
        <f>'Insert Daily Performance'!AZM$70</f>
        <v>0</v>
      </c>
      <c r="D1360">
        <f>'Insert Daily Performance'!AZM$71</f>
        <v>0</v>
      </c>
      <c r="E1360">
        <f>'Insert Daily Performance'!AZM$72</f>
        <v>0</v>
      </c>
      <c r="F1360">
        <f t="shared" si="21"/>
        <v>1</v>
      </c>
    </row>
    <row r="1361" spans="1:6" x14ac:dyDescent="0.3">
      <c r="A1361">
        <f>'Insert Daily Performance'!AZN$1</f>
        <v>0</v>
      </c>
      <c r="B1361">
        <f>'Insert Daily Performance'!AZN$69</f>
        <v>0</v>
      </c>
      <c r="C1361">
        <f>'Insert Daily Performance'!AZN$70</f>
        <v>0</v>
      </c>
      <c r="D1361">
        <f>'Insert Daily Performance'!AZN$71</f>
        <v>0</v>
      </c>
      <c r="E1361">
        <f>'Insert Daily Performance'!AZN$72</f>
        <v>0</v>
      </c>
      <c r="F1361">
        <f t="shared" si="21"/>
        <v>1</v>
      </c>
    </row>
    <row r="1362" spans="1:6" x14ac:dyDescent="0.3">
      <c r="A1362">
        <f>'Insert Daily Performance'!AZO$1</f>
        <v>0</v>
      </c>
      <c r="B1362">
        <f>'Insert Daily Performance'!AZO$69</f>
        <v>0</v>
      </c>
      <c r="C1362">
        <f>'Insert Daily Performance'!AZO$70</f>
        <v>0</v>
      </c>
      <c r="D1362">
        <f>'Insert Daily Performance'!AZO$71</f>
        <v>0</v>
      </c>
      <c r="E1362">
        <f>'Insert Daily Performance'!AZO$72</f>
        <v>0</v>
      </c>
      <c r="F1362">
        <f t="shared" si="21"/>
        <v>1</v>
      </c>
    </row>
    <row r="1363" spans="1:6" x14ac:dyDescent="0.3">
      <c r="A1363">
        <f>'Insert Daily Performance'!AZP$1</f>
        <v>0</v>
      </c>
      <c r="B1363">
        <f>'Insert Daily Performance'!AZP$69</f>
        <v>0</v>
      </c>
      <c r="C1363">
        <f>'Insert Daily Performance'!AZP$70</f>
        <v>0</v>
      </c>
      <c r="D1363">
        <f>'Insert Daily Performance'!AZP$71</f>
        <v>0</v>
      </c>
      <c r="E1363">
        <f>'Insert Daily Performance'!AZP$72</f>
        <v>0</v>
      </c>
      <c r="F1363">
        <f t="shared" si="21"/>
        <v>1</v>
      </c>
    </row>
    <row r="1364" spans="1:6" x14ac:dyDescent="0.3">
      <c r="A1364">
        <f>'Insert Daily Performance'!AZQ$1</f>
        <v>0</v>
      </c>
      <c r="B1364">
        <f>'Insert Daily Performance'!AZQ$69</f>
        <v>0</v>
      </c>
      <c r="C1364">
        <f>'Insert Daily Performance'!AZQ$70</f>
        <v>0</v>
      </c>
      <c r="D1364">
        <f>'Insert Daily Performance'!AZQ$71</f>
        <v>0</v>
      </c>
      <c r="E1364">
        <f>'Insert Daily Performance'!AZQ$72</f>
        <v>0</v>
      </c>
      <c r="F1364">
        <f t="shared" si="21"/>
        <v>1</v>
      </c>
    </row>
    <row r="1365" spans="1:6" x14ac:dyDescent="0.3">
      <c r="A1365">
        <f>'Insert Daily Performance'!AZR$1</f>
        <v>0</v>
      </c>
      <c r="B1365">
        <f>'Insert Daily Performance'!AZR$69</f>
        <v>0</v>
      </c>
      <c r="C1365">
        <f>'Insert Daily Performance'!AZR$70</f>
        <v>0</v>
      </c>
      <c r="D1365">
        <f>'Insert Daily Performance'!AZR$71</f>
        <v>0</v>
      </c>
      <c r="E1365">
        <f>'Insert Daily Performance'!AZR$72</f>
        <v>0</v>
      </c>
      <c r="F1365">
        <f t="shared" si="21"/>
        <v>1</v>
      </c>
    </row>
    <row r="1366" spans="1:6" x14ac:dyDescent="0.3">
      <c r="A1366">
        <f>'Insert Daily Performance'!AZS$1</f>
        <v>0</v>
      </c>
      <c r="B1366">
        <f>'Insert Daily Performance'!AZS$69</f>
        <v>0</v>
      </c>
      <c r="C1366">
        <f>'Insert Daily Performance'!AZS$70</f>
        <v>0</v>
      </c>
      <c r="D1366">
        <f>'Insert Daily Performance'!AZS$71</f>
        <v>0</v>
      </c>
      <c r="E1366">
        <f>'Insert Daily Performance'!AZS$72</f>
        <v>0</v>
      </c>
      <c r="F1366">
        <f t="shared" si="21"/>
        <v>1</v>
      </c>
    </row>
    <row r="1367" spans="1:6" x14ac:dyDescent="0.3">
      <c r="A1367">
        <f>'Insert Daily Performance'!AZT$1</f>
        <v>0</v>
      </c>
      <c r="B1367">
        <f>'Insert Daily Performance'!AZT$69</f>
        <v>0</v>
      </c>
      <c r="C1367">
        <f>'Insert Daily Performance'!AZT$70</f>
        <v>0</v>
      </c>
      <c r="D1367">
        <f>'Insert Daily Performance'!AZT$71</f>
        <v>0</v>
      </c>
      <c r="E1367">
        <f>'Insert Daily Performance'!AZT$72</f>
        <v>0</v>
      </c>
      <c r="F1367">
        <f t="shared" si="21"/>
        <v>1</v>
      </c>
    </row>
    <row r="1368" spans="1:6" x14ac:dyDescent="0.3">
      <c r="A1368">
        <f>'Insert Daily Performance'!AZU$1</f>
        <v>0</v>
      </c>
      <c r="B1368">
        <f>'Insert Daily Performance'!AZU$69</f>
        <v>0</v>
      </c>
      <c r="C1368">
        <f>'Insert Daily Performance'!AZU$70</f>
        <v>0</v>
      </c>
      <c r="D1368">
        <f>'Insert Daily Performance'!AZU$71</f>
        <v>0</v>
      </c>
      <c r="E1368">
        <f>'Insert Daily Performance'!AZU$72</f>
        <v>0</v>
      </c>
      <c r="F1368">
        <f t="shared" si="21"/>
        <v>1</v>
      </c>
    </row>
    <row r="1369" spans="1:6" x14ac:dyDescent="0.3">
      <c r="A1369">
        <f>'Insert Daily Performance'!AZV$1</f>
        <v>0</v>
      </c>
      <c r="B1369">
        <f>'Insert Daily Performance'!AZV$69</f>
        <v>0</v>
      </c>
      <c r="C1369">
        <f>'Insert Daily Performance'!AZV$70</f>
        <v>0</v>
      </c>
      <c r="D1369">
        <f>'Insert Daily Performance'!AZV$71</f>
        <v>0</v>
      </c>
      <c r="E1369">
        <f>'Insert Daily Performance'!AZV$72</f>
        <v>0</v>
      </c>
      <c r="F1369">
        <f t="shared" si="21"/>
        <v>1</v>
      </c>
    </row>
    <row r="1370" spans="1:6" x14ac:dyDescent="0.3">
      <c r="A1370">
        <f>'Insert Daily Performance'!AZW$1</f>
        <v>0</v>
      </c>
      <c r="B1370">
        <f>'Insert Daily Performance'!AZW$69</f>
        <v>0</v>
      </c>
      <c r="C1370">
        <f>'Insert Daily Performance'!AZW$70</f>
        <v>0</v>
      </c>
      <c r="D1370">
        <f>'Insert Daily Performance'!AZW$71</f>
        <v>0</v>
      </c>
      <c r="E1370">
        <f>'Insert Daily Performance'!AZW$72</f>
        <v>0</v>
      </c>
      <c r="F1370">
        <f t="shared" si="21"/>
        <v>1</v>
      </c>
    </row>
    <row r="1371" spans="1:6" x14ac:dyDescent="0.3">
      <c r="A1371">
        <f>'Insert Daily Performance'!AZX$1</f>
        <v>0</v>
      </c>
      <c r="B1371">
        <f>'Insert Daily Performance'!AZX$69</f>
        <v>0</v>
      </c>
      <c r="C1371">
        <f>'Insert Daily Performance'!AZX$70</f>
        <v>0</v>
      </c>
      <c r="D1371">
        <f>'Insert Daily Performance'!AZX$71</f>
        <v>0</v>
      </c>
      <c r="E1371">
        <f>'Insert Daily Performance'!AZX$72</f>
        <v>0</v>
      </c>
      <c r="F1371">
        <f t="shared" si="21"/>
        <v>1</v>
      </c>
    </row>
    <row r="1372" spans="1:6" x14ac:dyDescent="0.3">
      <c r="A1372">
        <f>'Insert Daily Performance'!AZY$1</f>
        <v>0</v>
      </c>
      <c r="B1372">
        <f>'Insert Daily Performance'!AZY$69</f>
        <v>0</v>
      </c>
      <c r="C1372">
        <f>'Insert Daily Performance'!AZY$70</f>
        <v>0</v>
      </c>
      <c r="D1372">
        <f>'Insert Daily Performance'!AZY$71</f>
        <v>0</v>
      </c>
      <c r="E1372">
        <f>'Insert Daily Performance'!AZY$72</f>
        <v>0</v>
      </c>
      <c r="F1372">
        <f t="shared" si="21"/>
        <v>1</v>
      </c>
    </row>
    <row r="1373" spans="1:6" x14ac:dyDescent="0.3">
      <c r="A1373">
        <f>'Insert Daily Performance'!AZZ$1</f>
        <v>0</v>
      </c>
      <c r="B1373">
        <f>'Insert Daily Performance'!AZZ$69</f>
        <v>0</v>
      </c>
      <c r="C1373">
        <f>'Insert Daily Performance'!AZZ$70</f>
        <v>0</v>
      </c>
      <c r="D1373">
        <f>'Insert Daily Performance'!AZZ$71</f>
        <v>0</v>
      </c>
      <c r="E1373">
        <f>'Insert Daily Performance'!AZZ$72</f>
        <v>0</v>
      </c>
      <c r="F1373">
        <f t="shared" si="21"/>
        <v>1</v>
      </c>
    </row>
    <row r="1374" spans="1:6" x14ac:dyDescent="0.3">
      <c r="A1374">
        <f>'Insert Daily Performance'!BAA$1</f>
        <v>0</v>
      </c>
      <c r="B1374">
        <f>'Insert Daily Performance'!BAA$69</f>
        <v>0</v>
      </c>
      <c r="C1374">
        <f>'Insert Daily Performance'!BAA$70</f>
        <v>0</v>
      </c>
      <c r="D1374">
        <f>'Insert Daily Performance'!BAA$71</f>
        <v>0</v>
      </c>
      <c r="E1374">
        <f>'Insert Daily Performance'!BAA$72</f>
        <v>0</v>
      </c>
      <c r="F1374">
        <f t="shared" si="21"/>
        <v>1</v>
      </c>
    </row>
    <row r="1375" spans="1:6" x14ac:dyDescent="0.3">
      <c r="A1375">
        <f>'Insert Daily Performance'!BAB$1</f>
        <v>0</v>
      </c>
      <c r="B1375">
        <f>'Insert Daily Performance'!BAB$69</f>
        <v>0</v>
      </c>
      <c r="C1375">
        <f>'Insert Daily Performance'!BAB$70</f>
        <v>0</v>
      </c>
      <c r="D1375">
        <f>'Insert Daily Performance'!BAB$71</f>
        <v>0</v>
      </c>
      <c r="E1375">
        <f>'Insert Daily Performance'!BAB$72</f>
        <v>0</v>
      </c>
      <c r="F1375">
        <f t="shared" si="21"/>
        <v>1</v>
      </c>
    </row>
    <row r="1376" spans="1:6" x14ac:dyDescent="0.3">
      <c r="A1376">
        <f>'Insert Daily Performance'!BAC$1</f>
        <v>0</v>
      </c>
      <c r="B1376">
        <f>'Insert Daily Performance'!BAC$69</f>
        <v>0</v>
      </c>
      <c r="C1376">
        <f>'Insert Daily Performance'!BAC$70</f>
        <v>0</v>
      </c>
      <c r="D1376">
        <f>'Insert Daily Performance'!BAC$71</f>
        <v>0</v>
      </c>
      <c r="E1376">
        <f>'Insert Daily Performance'!BAC$72</f>
        <v>0</v>
      </c>
      <c r="F1376">
        <f t="shared" si="21"/>
        <v>1</v>
      </c>
    </row>
    <row r="1377" spans="1:6" x14ac:dyDescent="0.3">
      <c r="A1377">
        <f>'Insert Daily Performance'!BAD$1</f>
        <v>0</v>
      </c>
      <c r="B1377">
        <f>'Insert Daily Performance'!BAD$69</f>
        <v>0</v>
      </c>
      <c r="C1377">
        <f>'Insert Daily Performance'!BAD$70</f>
        <v>0</v>
      </c>
      <c r="D1377">
        <f>'Insert Daily Performance'!BAD$71</f>
        <v>0</v>
      </c>
      <c r="E1377">
        <f>'Insert Daily Performance'!BAD$72</f>
        <v>0</v>
      </c>
      <c r="F1377">
        <f t="shared" si="21"/>
        <v>1</v>
      </c>
    </row>
    <row r="1378" spans="1:6" x14ac:dyDescent="0.3">
      <c r="A1378">
        <f>'Insert Daily Performance'!BAE$1</f>
        <v>0</v>
      </c>
      <c r="B1378">
        <f>'Insert Daily Performance'!BAE$69</f>
        <v>0</v>
      </c>
      <c r="C1378">
        <f>'Insert Daily Performance'!BAE$70</f>
        <v>0</v>
      </c>
      <c r="D1378">
        <f>'Insert Daily Performance'!BAE$71</f>
        <v>0</v>
      </c>
      <c r="E1378">
        <f>'Insert Daily Performance'!BAE$72</f>
        <v>0</v>
      </c>
      <c r="F1378">
        <f t="shared" si="21"/>
        <v>1</v>
      </c>
    </row>
    <row r="1379" spans="1:6" x14ac:dyDescent="0.3">
      <c r="A1379">
        <f>'Insert Daily Performance'!BAF$1</f>
        <v>0</v>
      </c>
      <c r="B1379">
        <f>'Insert Daily Performance'!BAF$69</f>
        <v>0</v>
      </c>
      <c r="C1379">
        <f>'Insert Daily Performance'!BAF$70</f>
        <v>0</v>
      </c>
      <c r="D1379">
        <f>'Insert Daily Performance'!BAF$71</f>
        <v>0</v>
      </c>
      <c r="E1379">
        <f>'Insert Daily Performance'!BAF$72</f>
        <v>0</v>
      </c>
      <c r="F1379">
        <f t="shared" si="21"/>
        <v>1</v>
      </c>
    </row>
    <row r="1380" spans="1:6" x14ac:dyDescent="0.3">
      <c r="A1380">
        <f>'Insert Daily Performance'!BAG$1</f>
        <v>0</v>
      </c>
      <c r="B1380">
        <f>'Insert Daily Performance'!BAG$69</f>
        <v>0</v>
      </c>
      <c r="C1380">
        <f>'Insert Daily Performance'!BAG$70</f>
        <v>0</v>
      </c>
      <c r="D1380">
        <f>'Insert Daily Performance'!BAG$71</f>
        <v>0</v>
      </c>
      <c r="E1380">
        <f>'Insert Daily Performance'!BAG$72</f>
        <v>0</v>
      </c>
      <c r="F1380">
        <f t="shared" si="21"/>
        <v>1</v>
      </c>
    </row>
    <row r="1381" spans="1:6" x14ac:dyDescent="0.3">
      <c r="A1381">
        <f>'Insert Daily Performance'!BAH$1</f>
        <v>0</v>
      </c>
      <c r="B1381">
        <f>'Insert Daily Performance'!BAH$69</f>
        <v>0</v>
      </c>
      <c r="C1381">
        <f>'Insert Daily Performance'!BAH$70</f>
        <v>0</v>
      </c>
      <c r="D1381">
        <f>'Insert Daily Performance'!BAH$71</f>
        <v>0</v>
      </c>
      <c r="E1381">
        <f>'Insert Daily Performance'!BAH$72</f>
        <v>0</v>
      </c>
      <c r="F1381">
        <f t="shared" si="21"/>
        <v>1</v>
      </c>
    </row>
    <row r="1382" spans="1:6" x14ac:dyDescent="0.3">
      <c r="A1382">
        <f>'Insert Daily Performance'!BAI$1</f>
        <v>0</v>
      </c>
      <c r="B1382">
        <f>'Insert Daily Performance'!BAI$69</f>
        <v>0</v>
      </c>
      <c r="C1382">
        <f>'Insert Daily Performance'!BAI$70</f>
        <v>0</v>
      </c>
      <c r="D1382">
        <f>'Insert Daily Performance'!BAI$71</f>
        <v>0</v>
      </c>
      <c r="E1382">
        <f>'Insert Daily Performance'!BAI$72</f>
        <v>0</v>
      </c>
      <c r="F1382">
        <f t="shared" si="21"/>
        <v>1</v>
      </c>
    </row>
    <row r="1383" spans="1:6" x14ac:dyDescent="0.3">
      <c r="A1383">
        <f>'Insert Daily Performance'!BAJ$1</f>
        <v>0</v>
      </c>
      <c r="B1383">
        <f>'Insert Daily Performance'!BAJ$69</f>
        <v>0</v>
      </c>
      <c r="C1383">
        <f>'Insert Daily Performance'!BAJ$70</f>
        <v>0</v>
      </c>
      <c r="D1383">
        <f>'Insert Daily Performance'!BAJ$71</f>
        <v>0</v>
      </c>
      <c r="E1383">
        <f>'Insert Daily Performance'!BAJ$72</f>
        <v>0</v>
      </c>
      <c r="F1383">
        <f t="shared" si="21"/>
        <v>1</v>
      </c>
    </row>
    <row r="1384" spans="1:6" x14ac:dyDescent="0.3">
      <c r="A1384">
        <f>'Insert Daily Performance'!BAK$1</f>
        <v>0</v>
      </c>
      <c r="B1384">
        <f>'Insert Daily Performance'!BAK$69</f>
        <v>0</v>
      </c>
      <c r="C1384">
        <f>'Insert Daily Performance'!BAK$70</f>
        <v>0</v>
      </c>
      <c r="D1384">
        <f>'Insert Daily Performance'!BAK$71</f>
        <v>0</v>
      </c>
      <c r="E1384">
        <f>'Insert Daily Performance'!BAK$72</f>
        <v>0</v>
      </c>
      <c r="F1384">
        <f t="shared" si="21"/>
        <v>1</v>
      </c>
    </row>
    <row r="1385" spans="1:6" x14ac:dyDescent="0.3">
      <c r="A1385">
        <f>'Insert Daily Performance'!BAL$1</f>
        <v>0</v>
      </c>
      <c r="B1385">
        <f>'Insert Daily Performance'!BAL$69</f>
        <v>0</v>
      </c>
      <c r="C1385">
        <f>'Insert Daily Performance'!BAL$70</f>
        <v>0</v>
      </c>
      <c r="D1385">
        <f>'Insert Daily Performance'!BAL$71</f>
        <v>0</v>
      </c>
      <c r="E1385">
        <f>'Insert Daily Performance'!BAL$72</f>
        <v>0</v>
      </c>
      <c r="F1385">
        <f t="shared" si="21"/>
        <v>1</v>
      </c>
    </row>
    <row r="1386" spans="1:6" x14ac:dyDescent="0.3">
      <c r="A1386">
        <f>'Insert Daily Performance'!BAM$1</f>
        <v>0</v>
      </c>
      <c r="B1386">
        <f>'Insert Daily Performance'!BAM$69</f>
        <v>0</v>
      </c>
      <c r="C1386">
        <f>'Insert Daily Performance'!BAM$70</f>
        <v>0</v>
      </c>
      <c r="D1386">
        <f>'Insert Daily Performance'!BAM$71</f>
        <v>0</v>
      </c>
      <c r="E1386">
        <f>'Insert Daily Performance'!BAM$72</f>
        <v>0</v>
      </c>
      <c r="F1386">
        <f t="shared" si="21"/>
        <v>1</v>
      </c>
    </row>
    <row r="1387" spans="1:6" x14ac:dyDescent="0.3">
      <c r="A1387">
        <f>'Insert Daily Performance'!BAN$1</f>
        <v>0</v>
      </c>
      <c r="B1387">
        <f>'Insert Daily Performance'!BAN$69</f>
        <v>0</v>
      </c>
      <c r="C1387">
        <f>'Insert Daily Performance'!BAN$70</f>
        <v>0</v>
      </c>
      <c r="D1387">
        <f>'Insert Daily Performance'!BAN$71</f>
        <v>0</v>
      </c>
      <c r="E1387">
        <f>'Insert Daily Performance'!BAN$72</f>
        <v>0</v>
      </c>
      <c r="F1387">
        <f t="shared" si="21"/>
        <v>1</v>
      </c>
    </row>
    <row r="1388" spans="1:6" x14ac:dyDescent="0.3">
      <c r="A1388">
        <f>'Insert Daily Performance'!BAO$1</f>
        <v>0</v>
      </c>
      <c r="B1388">
        <f>'Insert Daily Performance'!BAO$69</f>
        <v>0</v>
      </c>
      <c r="C1388">
        <f>'Insert Daily Performance'!BAO$70</f>
        <v>0</v>
      </c>
      <c r="D1388">
        <f>'Insert Daily Performance'!BAO$71</f>
        <v>0</v>
      </c>
      <c r="E1388">
        <f>'Insert Daily Performance'!BAO$72</f>
        <v>0</v>
      </c>
      <c r="F1388">
        <f t="shared" si="21"/>
        <v>1</v>
      </c>
    </row>
    <row r="1389" spans="1:6" x14ac:dyDescent="0.3">
      <c r="A1389">
        <f>'Insert Daily Performance'!BAP$1</f>
        <v>0</v>
      </c>
      <c r="B1389">
        <f>'Insert Daily Performance'!BAP$69</f>
        <v>0</v>
      </c>
      <c r="C1389">
        <f>'Insert Daily Performance'!BAP$70</f>
        <v>0</v>
      </c>
      <c r="D1389">
        <f>'Insert Daily Performance'!BAP$71</f>
        <v>0</v>
      </c>
      <c r="E1389">
        <f>'Insert Daily Performance'!BAP$72</f>
        <v>0</v>
      </c>
      <c r="F1389">
        <f t="shared" si="21"/>
        <v>1</v>
      </c>
    </row>
    <row r="1390" spans="1:6" x14ac:dyDescent="0.3">
      <c r="A1390">
        <f>'Insert Daily Performance'!BAQ$1</f>
        <v>0</v>
      </c>
      <c r="B1390">
        <f>'Insert Daily Performance'!BAQ$69</f>
        <v>0</v>
      </c>
      <c r="C1390">
        <f>'Insert Daily Performance'!BAQ$70</f>
        <v>0</v>
      </c>
      <c r="D1390">
        <f>'Insert Daily Performance'!BAQ$71</f>
        <v>0</v>
      </c>
      <c r="E1390">
        <f>'Insert Daily Performance'!BAQ$72</f>
        <v>0</v>
      </c>
      <c r="F1390">
        <f t="shared" si="21"/>
        <v>1</v>
      </c>
    </row>
    <row r="1391" spans="1:6" x14ac:dyDescent="0.3">
      <c r="A1391">
        <f>'Insert Daily Performance'!BAR$1</f>
        <v>0</v>
      </c>
      <c r="B1391">
        <f>'Insert Daily Performance'!BAR$69</f>
        <v>0</v>
      </c>
      <c r="C1391">
        <f>'Insert Daily Performance'!BAR$70</f>
        <v>0</v>
      </c>
      <c r="D1391">
        <f>'Insert Daily Performance'!BAR$71</f>
        <v>0</v>
      </c>
      <c r="E1391">
        <f>'Insert Daily Performance'!BAR$72</f>
        <v>0</v>
      </c>
      <c r="F1391">
        <f t="shared" si="21"/>
        <v>1</v>
      </c>
    </row>
    <row r="1392" spans="1:6" x14ac:dyDescent="0.3">
      <c r="A1392">
        <f>'Insert Daily Performance'!BAS$1</f>
        <v>0</v>
      </c>
      <c r="B1392">
        <f>'Insert Daily Performance'!BAS$69</f>
        <v>0</v>
      </c>
      <c r="C1392">
        <f>'Insert Daily Performance'!BAS$70</f>
        <v>0</v>
      </c>
      <c r="D1392">
        <f>'Insert Daily Performance'!BAS$71</f>
        <v>0</v>
      </c>
      <c r="E1392">
        <f>'Insert Daily Performance'!BAS$72</f>
        <v>0</v>
      </c>
      <c r="F1392">
        <f t="shared" si="21"/>
        <v>1</v>
      </c>
    </row>
    <row r="1393" spans="1:6" x14ac:dyDescent="0.3">
      <c r="A1393">
        <f>'Insert Daily Performance'!BAT$1</f>
        <v>0</v>
      </c>
      <c r="B1393">
        <f>'Insert Daily Performance'!BAT$69</f>
        <v>0</v>
      </c>
      <c r="C1393">
        <f>'Insert Daily Performance'!BAT$70</f>
        <v>0</v>
      </c>
      <c r="D1393">
        <f>'Insert Daily Performance'!BAT$71</f>
        <v>0</v>
      </c>
      <c r="E1393">
        <f>'Insert Daily Performance'!BAT$72</f>
        <v>0</v>
      </c>
      <c r="F1393">
        <f t="shared" si="21"/>
        <v>1</v>
      </c>
    </row>
    <row r="1394" spans="1:6" x14ac:dyDescent="0.3">
      <c r="A1394">
        <f>'Insert Daily Performance'!BAU$1</f>
        <v>0</v>
      </c>
      <c r="B1394">
        <f>'Insert Daily Performance'!BAU$69</f>
        <v>0</v>
      </c>
      <c r="C1394">
        <f>'Insert Daily Performance'!BAU$70</f>
        <v>0</v>
      </c>
      <c r="D1394">
        <f>'Insert Daily Performance'!BAU$71</f>
        <v>0</v>
      </c>
      <c r="E1394">
        <f>'Insert Daily Performance'!BAU$72</f>
        <v>0</v>
      </c>
      <c r="F1394">
        <f t="shared" si="21"/>
        <v>1</v>
      </c>
    </row>
    <row r="1395" spans="1:6" x14ac:dyDescent="0.3">
      <c r="A1395">
        <f>'Insert Daily Performance'!BAV$1</f>
        <v>0</v>
      </c>
      <c r="B1395">
        <f>'Insert Daily Performance'!BAV$69</f>
        <v>0</v>
      </c>
      <c r="C1395">
        <f>'Insert Daily Performance'!BAV$70</f>
        <v>0</v>
      </c>
      <c r="D1395">
        <f>'Insert Daily Performance'!BAV$71</f>
        <v>0</v>
      </c>
      <c r="E1395">
        <f>'Insert Daily Performance'!BAV$72</f>
        <v>0</v>
      </c>
      <c r="F1395">
        <f t="shared" si="21"/>
        <v>1</v>
      </c>
    </row>
    <row r="1396" spans="1:6" x14ac:dyDescent="0.3">
      <c r="A1396">
        <f>'Insert Daily Performance'!BAW$1</f>
        <v>0</v>
      </c>
      <c r="B1396">
        <f>'Insert Daily Performance'!BAW$69</f>
        <v>0</v>
      </c>
      <c r="C1396">
        <f>'Insert Daily Performance'!BAW$70</f>
        <v>0</v>
      </c>
      <c r="D1396">
        <f>'Insert Daily Performance'!BAW$71</f>
        <v>0</v>
      </c>
      <c r="E1396">
        <f>'Insert Daily Performance'!BAW$72</f>
        <v>0</v>
      </c>
      <c r="F1396">
        <f t="shared" si="21"/>
        <v>1</v>
      </c>
    </row>
    <row r="1397" spans="1:6" x14ac:dyDescent="0.3">
      <c r="A1397">
        <f>'Insert Daily Performance'!BAX$1</f>
        <v>0</v>
      </c>
      <c r="B1397">
        <f>'Insert Daily Performance'!BAX$69</f>
        <v>0</v>
      </c>
      <c r="C1397">
        <f>'Insert Daily Performance'!BAX$70</f>
        <v>0</v>
      </c>
      <c r="D1397">
        <f>'Insert Daily Performance'!BAX$71</f>
        <v>0</v>
      </c>
      <c r="E1397">
        <f>'Insert Daily Performance'!BAX$72</f>
        <v>0</v>
      </c>
      <c r="F1397">
        <f t="shared" si="21"/>
        <v>1</v>
      </c>
    </row>
    <row r="1398" spans="1:6" x14ac:dyDescent="0.3">
      <c r="A1398">
        <f>'Insert Daily Performance'!BAY$1</f>
        <v>0</v>
      </c>
      <c r="B1398">
        <f>'Insert Daily Performance'!BAY$69</f>
        <v>0</v>
      </c>
      <c r="C1398">
        <f>'Insert Daily Performance'!BAY$70</f>
        <v>0</v>
      </c>
      <c r="D1398">
        <f>'Insert Daily Performance'!BAY$71</f>
        <v>0</v>
      </c>
      <c r="E1398">
        <f>'Insert Daily Performance'!BAY$72</f>
        <v>0</v>
      </c>
      <c r="F1398">
        <f t="shared" si="21"/>
        <v>1</v>
      </c>
    </row>
    <row r="1399" spans="1:6" x14ac:dyDescent="0.3">
      <c r="A1399">
        <f>'Insert Daily Performance'!BAZ$1</f>
        <v>0</v>
      </c>
      <c r="B1399">
        <f>'Insert Daily Performance'!BAZ$69</f>
        <v>0</v>
      </c>
      <c r="C1399">
        <f>'Insert Daily Performance'!BAZ$70</f>
        <v>0</v>
      </c>
      <c r="D1399">
        <f>'Insert Daily Performance'!BAZ$71</f>
        <v>0</v>
      </c>
      <c r="E1399">
        <f>'Insert Daily Performance'!BAZ$72</f>
        <v>0</v>
      </c>
      <c r="F1399">
        <f t="shared" si="21"/>
        <v>1</v>
      </c>
    </row>
    <row r="1400" spans="1:6" x14ac:dyDescent="0.3">
      <c r="A1400">
        <f>'Insert Daily Performance'!BBA$1</f>
        <v>0</v>
      </c>
      <c r="B1400">
        <f>'Insert Daily Performance'!BBA$69</f>
        <v>0</v>
      </c>
      <c r="C1400">
        <f>'Insert Daily Performance'!BBA$70</f>
        <v>0</v>
      </c>
      <c r="D1400">
        <f>'Insert Daily Performance'!BBA$71</f>
        <v>0</v>
      </c>
      <c r="E1400">
        <f>'Insert Daily Performance'!BBA$72</f>
        <v>0</v>
      </c>
      <c r="F1400">
        <f t="shared" si="21"/>
        <v>1</v>
      </c>
    </row>
    <row r="1401" spans="1:6" x14ac:dyDescent="0.3">
      <c r="A1401">
        <f>'Insert Daily Performance'!BBB$1</f>
        <v>0</v>
      </c>
      <c r="B1401">
        <f>'Insert Daily Performance'!BBB$69</f>
        <v>0</v>
      </c>
      <c r="C1401">
        <f>'Insert Daily Performance'!BBB$70</f>
        <v>0</v>
      </c>
      <c r="D1401">
        <f>'Insert Daily Performance'!BBB$71</f>
        <v>0</v>
      </c>
      <c r="E1401">
        <f>'Insert Daily Performance'!BBB$72</f>
        <v>0</v>
      </c>
      <c r="F1401">
        <f t="shared" si="21"/>
        <v>1</v>
      </c>
    </row>
    <row r="1402" spans="1:6" x14ac:dyDescent="0.3">
      <c r="A1402">
        <f>'Insert Daily Performance'!BBC$1</f>
        <v>0</v>
      </c>
      <c r="B1402">
        <f>'Insert Daily Performance'!BBC$69</f>
        <v>0</v>
      </c>
      <c r="C1402">
        <f>'Insert Daily Performance'!BBC$70</f>
        <v>0</v>
      </c>
      <c r="D1402">
        <f>'Insert Daily Performance'!BBC$71</f>
        <v>0</v>
      </c>
      <c r="E1402">
        <f>'Insert Daily Performance'!BBC$72</f>
        <v>0</v>
      </c>
      <c r="F1402">
        <f t="shared" si="21"/>
        <v>1</v>
      </c>
    </row>
    <row r="1403" spans="1:6" x14ac:dyDescent="0.3">
      <c r="A1403">
        <f>'Insert Daily Performance'!BBD$1</f>
        <v>0</v>
      </c>
      <c r="B1403">
        <f>'Insert Daily Performance'!BBD$69</f>
        <v>0</v>
      </c>
      <c r="C1403">
        <f>'Insert Daily Performance'!BBD$70</f>
        <v>0</v>
      </c>
      <c r="D1403">
        <f>'Insert Daily Performance'!BBD$71</f>
        <v>0</v>
      </c>
      <c r="E1403">
        <f>'Insert Daily Performance'!BBD$72</f>
        <v>0</v>
      </c>
      <c r="F1403">
        <f t="shared" si="21"/>
        <v>1</v>
      </c>
    </row>
    <row r="1404" spans="1:6" x14ac:dyDescent="0.3">
      <c r="A1404">
        <f>'Insert Daily Performance'!BBE$1</f>
        <v>0</v>
      </c>
      <c r="B1404">
        <f>'Insert Daily Performance'!BBE$69</f>
        <v>0</v>
      </c>
      <c r="C1404">
        <f>'Insert Daily Performance'!BBE$70</f>
        <v>0</v>
      </c>
      <c r="D1404">
        <f>'Insert Daily Performance'!BBE$71</f>
        <v>0</v>
      </c>
      <c r="E1404">
        <f>'Insert Daily Performance'!BBE$72</f>
        <v>0</v>
      </c>
      <c r="F1404">
        <f t="shared" si="21"/>
        <v>1</v>
      </c>
    </row>
    <row r="1405" spans="1:6" x14ac:dyDescent="0.3">
      <c r="A1405">
        <f>'Insert Daily Performance'!BBF$1</f>
        <v>0</v>
      </c>
      <c r="B1405">
        <f>'Insert Daily Performance'!BBF$69</f>
        <v>0</v>
      </c>
      <c r="C1405">
        <f>'Insert Daily Performance'!BBF$70</f>
        <v>0</v>
      </c>
      <c r="D1405">
        <f>'Insert Daily Performance'!BBF$71</f>
        <v>0</v>
      </c>
      <c r="E1405">
        <f>'Insert Daily Performance'!BBF$72</f>
        <v>0</v>
      </c>
      <c r="F1405">
        <f t="shared" si="21"/>
        <v>1</v>
      </c>
    </row>
    <row r="1406" spans="1:6" x14ac:dyDescent="0.3">
      <c r="A1406">
        <f>'Insert Daily Performance'!BBG$1</f>
        <v>0</v>
      </c>
      <c r="B1406">
        <f>'Insert Daily Performance'!BBG$69</f>
        <v>0</v>
      </c>
      <c r="C1406">
        <f>'Insert Daily Performance'!BBG$70</f>
        <v>0</v>
      </c>
      <c r="D1406">
        <f>'Insert Daily Performance'!BBG$71</f>
        <v>0</v>
      </c>
      <c r="E1406">
        <f>'Insert Daily Performance'!BBG$72</f>
        <v>0</v>
      </c>
      <c r="F1406">
        <f t="shared" si="21"/>
        <v>1</v>
      </c>
    </row>
    <row r="1407" spans="1:6" x14ac:dyDescent="0.3">
      <c r="A1407">
        <f>'Insert Daily Performance'!BBH$1</f>
        <v>0</v>
      </c>
      <c r="B1407">
        <f>'Insert Daily Performance'!BBH$69</f>
        <v>0</v>
      </c>
      <c r="C1407">
        <f>'Insert Daily Performance'!BBH$70</f>
        <v>0</v>
      </c>
      <c r="D1407">
        <f>'Insert Daily Performance'!BBH$71</f>
        <v>0</v>
      </c>
      <c r="E1407">
        <f>'Insert Daily Performance'!BBH$72</f>
        <v>0</v>
      </c>
      <c r="F1407">
        <f t="shared" si="21"/>
        <v>1</v>
      </c>
    </row>
    <row r="1408" spans="1:6" x14ac:dyDescent="0.3">
      <c r="A1408">
        <f>'Insert Daily Performance'!BBI$1</f>
        <v>0</v>
      </c>
      <c r="B1408">
        <f>'Insert Daily Performance'!BBI$69</f>
        <v>0</v>
      </c>
      <c r="C1408">
        <f>'Insert Daily Performance'!BBI$70</f>
        <v>0</v>
      </c>
      <c r="D1408">
        <f>'Insert Daily Performance'!BBI$71</f>
        <v>0</v>
      </c>
      <c r="E1408">
        <f>'Insert Daily Performance'!BBI$72</f>
        <v>0</v>
      </c>
      <c r="F1408">
        <f t="shared" si="21"/>
        <v>1</v>
      </c>
    </row>
    <row r="1409" spans="1:6" x14ac:dyDescent="0.3">
      <c r="A1409">
        <f>'Insert Daily Performance'!BBJ$1</f>
        <v>0</v>
      </c>
      <c r="B1409">
        <f>'Insert Daily Performance'!BBJ$69</f>
        <v>0</v>
      </c>
      <c r="C1409">
        <f>'Insert Daily Performance'!BBJ$70</f>
        <v>0</v>
      </c>
      <c r="D1409">
        <f>'Insert Daily Performance'!BBJ$71</f>
        <v>0</v>
      </c>
      <c r="E1409">
        <f>'Insert Daily Performance'!BBJ$72</f>
        <v>0</v>
      </c>
      <c r="F1409">
        <f t="shared" si="21"/>
        <v>1</v>
      </c>
    </row>
    <row r="1410" spans="1:6" x14ac:dyDescent="0.3">
      <c r="A1410">
        <f>'Insert Daily Performance'!BBK$1</f>
        <v>0</v>
      </c>
      <c r="B1410">
        <f>'Insert Daily Performance'!BBK$69</f>
        <v>0</v>
      </c>
      <c r="C1410">
        <f>'Insert Daily Performance'!BBK$70</f>
        <v>0</v>
      </c>
      <c r="D1410">
        <f>'Insert Daily Performance'!BBK$71</f>
        <v>0</v>
      </c>
      <c r="E1410">
        <f>'Insert Daily Performance'!BBK$72</f>
        <v>0</v>
      </c>
      <c r="F1410">
        <f t="shared" si="21"/>
        <v>1</v>
      </c>
    </row>
    <row r="1411" spans="1:6" x14ac:dyDescent="0.3">
      <c r="A1411">
        <f>'Insert Daily Performance'!BBL$1</f>
        <v>0</v>
      </c>
      <c r="B1411">
        <f>'Insert Daily Performance'!BBL$69</f>
        <v>0</v>
      </c>
      <c r="C1411">
        <f>'Insert Daily Performance'!BBL$70</f>
        <v>0</v>
      </c>
      <c r="D1411">
        <f>'Insert Daily Performance'!BBL$71</f>
        <v>0</v>
      </c>
      <c r="E1411">
        <f>'Insert Daily Performance'!BBL$72</f>
        <v>0</v>
      </c>
      <c r="F1411">
        <f t="shared" si="21"/>
        <v>1</v>
      </c>
    </row>
    <row r="1412" spans="1:6" x14ac:dyDescent="0.3">
      <c r="A1412">
        <f>'Insert Daily Performance'!BBM$1</f>
        <v>0</v>
      </c>
      <c r="B1412">
        <f>'Insert Daily Performance'!BBM$69</f>
        <v>0</v>
      </c>
      <c r="C1412">
        <f>'Insert Daily Performance'!BBM$70</f>
        <v>0</v>
      </c>
      <c r="D1412">
        <f>'Insert Daily Performance'!BBM$71</f>
        <v>0</v>
      </c>
      <c r="E1412">
        <f>'Insert Daily Performance'!BBM$72</f>
        <v>0</v>
      </c>
      <c r="F1412">
        <f t="shared" ref="F1412:F1475" si="22">IF(E1412=E1411,1,0)</f>
        <v>1</v>
      </c>
    </row>
    <row r="1413" spans="1:6" x14ac:dyDescent="0.3">
      <c r="A1413">
        <f>'Insert Daily Performance'!BBN$1</f>
        <v>0</v>
      </c>
      <c r="B1413">
        <f>'Insert Daily Performance'!BBN$69</f>
        <v>0</v>
      </c>
      <c r="C1413">
        <f>'Insert Daily Performance'!BBN$70</f>
        <v>0</v>
      </c>
      <c r="D1413">
        <f>'Insert Daily Performance'!BBN$71</f>
        <v>0</v>
      </c>
      <c r="E1413">
        <f>'Insert Daily Performance'!BBN$72</f>
        <v>0</v>
      </c>
      <c r="F1413">
        <f t="shared" si="22"/>
        <v>1</v>
      </c>
    </row>
    <row r="1414" spans="1:6" x14ac:dyDescent="0.3">
      <c r="A1414">
        <f>'Insert Daily Performance'!BBO$1</f>
        <v>0</v>
      </c>
      <c r="B1414">
        <f>'Insert Daily Performance'!BBO$69</f>
        <v>0</v>
      </c>
      <c r="C1414">
        <f>'Insert Daily Performance'!BBO$70</f>
        <v>0</v>
      </c>
      <c r="D1414">
        <f>'Insert Daily Performance'!BBO$71</f>
        <v>0</v>
      </c>
      <c r="E1414">
        <f>'Insert Daily Performance'!BBO$72</f>
        <v>0</v>
      </c>
      <c r="F1414">
        <f t="shared" si="22"/>
        <v>1</v>
      </c>
    </row>
    <row r="1415" spans="1:6" x14ac:dyDescent="0.3">
      <c r="A1415">
        <f>'Insert Daily Performance'!BBP$1</f>
        <v>0</v>
      </c>
      <c r="B1415">
        <f>'Insert Daily Performance'!BBP$69</f>
        <v>0</v>
      </c>
      <c r="C1415">
        <f>'Insert Daily Performance'!BBP$70</f>
        <v>0</v>
      </c>
      <c r="D1415">
        <f>'Insert Daily Performance'!BBP$71</f>
        <v>0</v>
      </c>
      <c r="E1415">
        <f>'Insert Daily Performance'!BBP$72</f>
        <v>0</v>
      </c>
      <c r="F1415">
        <f t="shared" si="22"/>
        <v>1</v>
      </c>
    </row>
    <row r="1416" spans="1:6" x14ac:dyDescent="0.3">
      <c r="A1416">
        <f>'Insert Daily Performance'!BBQ$1</f>
        <v>0</v>
      </c>
      <c r="B1416">
        <f>'Insert Daily Performance'!BBQ$69</f>
        <v>0</v>
      </c>
      <c r="C1416">
        <f>'Insert Daily Performance'!BBQ$70</f>
        <v>0</v>
      </c>
      <c r="D1416">
        <f>'Insert Daily Performance'!BBQ$71</f>
        <v>0</v>
      </c>
      <c r="E1416">
        <f>'Insert Daily Performance'!BBQ$72</f>
        <v>0</v>
      </c>
      <c r="F1416">
        <f t="shared" si="22"/>
        <v>1</v>
      </c>
    </row>
    <row r="1417" spans="1:6" x14ac:dyDescent="0.3">
      <c r="A1417">
        <f>'Insert Daily Performance'!BBR$1</f>
        <v>0</v>
      </c>
      <c r="B1417">
        <f>'Insert Daily Performance'!BBR$69</f>
        <v>0</v>
      </c>
      <c r="C1417">
        <f>'Insert Daily Performance'!BBR$70</f>
        <v>0</v>
      </c>
      <c r="D1417">
        <f>'Insert Daily Performance'!BBR$71</f>
        <v>0</v>
      </c>
      <c r="E1417">
        <f>'Insert Daily Performance'!BBR$72</f>
        <v>0</v>
      </c>
      <c r="F1417">
        <f t="shared" si="22"/>
        <v>1</v>
      </c>
    </row>
    <row r="1418" spans="1:6" x14ac:dyDescent="0.3">
      <c r="A1418">
        <f>'Insert Daily Performance'!BBS$1</f>
        <v>0</v>
      </c>
      <c r="B1418">
        <f>'Insert Daily Performance'!BBS$69</f>
        <v>0</v>
      </c>
      <c r="C1418">
        <f>'Insert Daily Performance'!BBS$70</f>
        <v>0</v>
      </c>
      <c r="D1418">
        <f>'Insert Daily Performance'!BBS$71</f>
        <v>0</v>
      </c>
      <c r="E1418">
        <f>'Insert Daily Performance'!BBS$72</f>
        <v>0</v>
      </c>
      <c r="F1418">
        <f t="shared" si="22"/>
        <v>1</v>
      </c>
    </row>
    <row r="1419" spans="1:6" x14ac:dyDescent="0.3">
      <c r="A1419">
        <f>'Insert Daily Performance'!BBT$1</f>
        <v>0</v>
      </c>
      <c r="B1419">
        <f>'Insert Daily Performance'!BBT$69</f>
        <v>0</v>
      </c>
      <c r="C1419">
        <f>'Insert Daily Performance'!BBT$70</f>
        <v>0</v>
      </c>
      <c r="D1419">
        <f>'Insert Daily Performance'!BBT$71</f>
        <v>0</v>
      </c>
      <c r="E1419">
        <f>'Insert Daily Performance'!BBT$72</f>
        <v>0</v>
      </c>
      <c r="F1419">
        <f t="shared" si="22"/>
        <v>1</v>
      </c>
    </row>
    <row r="1420" spans="1:6" x14ac:dyDescent="0.3">
      <c r="A1420">
        <f>'Insert Daily Performance'!BBU$1</f>
        <v>0</v>
      </c>
      <c r="B1420">
        <f>'Insert Daily Performance'!BBU$69</f>
        <v>0</v>
      </c>
      <c r="C1420">
        <f>'Insert Daily Performance'!BBU$70</f>
        <v>0</v>
      </c>
      <c r="D1420">
        <f>'Insert Daily Performance'!BBU$71</f>
        <v>0</v>
      </c>
      <c r="E1420">
        <f>'Insert Daily Performance'!BBU$72</f>
        <v>0</v>
      </c>
      <c r="F1420">
        <f t="shared" si="22"/>
        <v>1</v>
      </c>
    </row>
    <row r="1421" spans="1:6" x14ac:dyDescent="0.3">
      <c r="A1421">
        <f>'Insert Daily Performance'!BBV$1</f>
        <v>0</v>
      </c>
      <c r="B1421">
        <f>'Insert Daily Performance'!BBV$69</f>
        <v>0</v>
      </c>
      <c r="C1421">
        <f>'Insert Daily Performance'!BBV$70</f>
        <v>0</v>
      </c>
      <c r="D1421">
        <f>'Insert Daily Performance'!BBV$71</f>
        <v>0</v>
      </c>
      <c r="E1421">
        <f>'Insert Daily Performance'!BBV$72</f>
        <v>0</v>
      </c>
      <c r="F1421">
        <f t="shared" si="22"/>
        <v>1</v>
      </c>
    </row>
    <row r="1422" spans="1:6" x14ac:dyDescent="0.3">
      <c r="A1422">
        <f>'Insert Daily Performance'!BBW$1</f>
        <v>0</v>
      </c>
      <c r="B1422">
        <f>'Insert Daily Performance'!BBW$69</f>
        <v>0</v>
      </c>
      <c r="C1422">
        <f>'Insert Daily Performance'!BBW$70</f>
        <v>0</v>
      </c>
      <c r="D1422">
        <f>'Insert Daily Performance'!BBW$71</f>
        <v>0</v>
      </c>
      <c r="E1422">
        <f>'Insert Daily Performance'!BBW$72</f>
        <v>0</v>
      </c>
      <c r="F1422">
        <f t="shared" si="22"/>
        <v>1</v>
      </c>
    </row>
    <row r="1423" spans="1:6" x14ac:dyDescent="0.3">
      <c r="A1423">
        <f>'Insert Daily Performance'!BBX$1</f>
        <v>0</v>
      </c>
      <c r="B1423">
        <f>'Insert Daily Performance'!BBX$69</f>
        <v>0</v>
      </c>
      <c r="C1423">
        <f>'Insert Daily Performance'!BBX$70</f>
        <v>0</v>
      </c>
      <c r="D1423">
        <f>'Insert Daily Performance'!BBX$71</f>
        <v>0</v>
      </c>
      <c r="E1423">
        <f>'Insert Daily Performance'!BBX$72</f>
        <v>0</v>
      </c>
      <c r="F1423">
        <f t="shared" si="22"/>
        <v>1</v>
      </c>
    </row>
    <row r="1424" spans="1:6" x14ac:dyDescent="0.3">
      <c r="A1424">
        <f>'Insert Daily Performance'!BBY$1</f>
        <v>0</v>
      </c>
      <c r="B1424">
        <f>'Insert Daily Performance'!BBY$69</f>
        <v>0</v>
      </c>
      <c r="C1424">
        <f>'Insert Daily Performance'!BBY$70</f>
        <v>0</v>
      </c>
      <c r="D1424">
        <f>'Insert Daily Performance'!BBY$71</f>
        <v>0</v>
      </c>
      <c r="E1424">
        <f>'Insert Daily Performance'!BBY$72</f>
        <v>0</v>
      </c>
      <c r="F1424">
        <f t="shared" si="22"/>
        <v>1</v>
      </c>
    </row>
    <row r="1425" spans="1:6" x14ac:dyDescent="0.3">
      <c r="A1425">
        <f>'Insert Daily Performance'!BBZ$1</f>
        <v>0</v>
      </c>
      <c r="B1425">
        <f>'Insert Daily Performance'!BBZ$69</f>
        <v>0</v>
      </c>
      <c r="C1425">
        <f>'Insert Daily Performance'!BBZ$70</f>
        <v>0</v>
      </c>
      <c r="D1425">
        <f>'Insert Daily Performance'!BBZ$71</f>
        <v>0</v>
      </c>
      <c r="E1425">
        <f>'Insert Daily Performance'!BBZ$72</f>
        <v>0</v>
      </c>
      <c r="F1425">
        <f t="shared" si="22"/>
        <v>1</v>
      </c>
    </row>
    <row r="1426" spans="1:6" x14ac:dyDescent="0.3">
      <c r="A1426">
        <f>'Insert Daily Performance'!BCA$1</f>
        <v>0</v>
      </c>
      <c r="B1426">
        <f>'Insert Daily Performance'!BCA$69</f>
        <v>0</v>
      </c>
      <c r="C1426">
        <f>'Insert Daily Performance'!BCA$70</f>
        <v>0</v>
      </c>
      <c r="D1426">
        <f>'Insert Daily Performance'!BCA$71</f>
        <v>0</v>
      </c>
      <c r="E1426">
        <f>'Insert Daily Performance'!BCA$72</f>
        <v>0</v>
      </c>
      <c r="F1426">
        <f t="shared" si="22"/>
        <v>1</v>
      </c>
    </row>
    <row r="1427" spans="1:6" x14ac:dyDescent="0.3">
      <c r="A1427">
        <f>'Insert Daily Performance'!BCB$1</f>
        <v>0</v>
      </c>
      <c r="B1427">
        <f>'Insert Daily Performance'!BCB$69</f>
        <v>0</v>
      </c>
      <c r="C1427">
        <f>'Insert Daily Performance'!BCB$70</f>
        <v>0</v>
      </c>
      <c r="D1427">
        <f>'Insert Daily Performance'!BCB$71</f>
        <v>0</v>
      </c>
      <c r="E1427">
        <f>'Insert Daily Performance'!BCB$72</f>
        <v>0</v>
      </c>
      <c r="F1427">
        <f t="shared" si="22"/>
        <v>1</v>
      </c>
    </row>
    <row r="1428" spans="1:6" x14ac:dyDescent="0.3">
      <c r="A1428">
        <f>'Insert Daily Performance'!BCC$1</f>
        <v>0</v>
      </c>
      <c r="B1428">
        <f>'Insert Daily Performance'!BCC$69</f>
        <v>0</v>
      </c>
      <c r="C1428">
        <f>'Insert Daily Performance'!BCC$70</f>
        <v>0</v>
      </c>
      <c r="D1428">
        <f>'Insert Daily Performance'!BCC$71</f>
        <v>0</v>
      </c>
      <c r="E1428">
        <f>'Insert Daily Performance'!BCC$72</f>
        <v>0</v>
      </c>
      <c r="F1428">
        <f t="shared" si="22"/>
        <v>1</v>
      </c>
    </row>
    <row r="1429" spans="1:6" x14ac:dyDescent="0.3">
      <c r="A1429">
        <f>'Insert Daily Performance'!BCD$1</f>
        <v>0</v>
      </c>
      <c r="B1429">
        <f>'Insert Daily Performance'!BCD$69</f>
        <v>0</v>
      </c>
      <c r="C1429">
        <f>'Insert Daily Performance'!BCD$70</f>
        <v>0</v>
      </c>
      <c r="D1429">
        <f>'Insert Daily Performance'!BCD$71</f>
        <v>0</v>
      </c>
      <c r="E1429">
        <f>'Insert Daily Performance'!BCD$72</f>
        <v>0</v>
      </c>
      <c r="F1429">
        <f t="shared" si="22"/>
        <v>1</v>
      </c>
    </row>
    <row r="1430" spans="1:6" x14ac:dyDescent="0.3">
      <c r="A1430">
        <f>'Insert Daily Performance'!BCE$1</f>
        <v>0</v>
      </c>
      <c r="B1430">
        <f>'Insert Daily Performance'!BCE$69</f>
        <v>0</v>
      </c>
      <c r="C1430">
        <f>'Insert Daily Performance'!BCE$70</f>
        <v>0</v>
      </c>
      <c r="D1430">
        <f>'Insert Daily Performance'!BCE$71</f>
        <v>0</v>
      </c>
      <c r="E1430">
        <f>'Insert Daily Performance'!BCE$72</f>
        <v>0</v>
      </c>
      <c r="F1430">
        <f t="shared" si="22"/>
        <v>1</v>
      </c>
    </row>
    <row r="1431" spans="1:6" x14ac:dyDescent="0.3">
      <c r="A1431">
        <f>'Insert Daily Performance'!BCF$1</f>
        <v>0</v>
      </c>
      <c r="B1431">
        <f>'Insert Daily Performance'!BCF$69</f>
        <v>0</v>
      </c>
      <c r="C1431">
        <f>'Insert Daily Performance'!BCF$70</f>
        <v>0</v>
      </c>
      <c r="D1431">
        <f>'Insert Daily Performance'!BCF$71</f>
        <v>0</v>
      </c>
      <c r="E1431">
        <f>'Insert Daily Performance'!BCF$72</f>
        <v>0</v>
      </c>
      <c r="F1431">
        <f t="shared" si="22"/>
        <v>1</v>
      </c>
    </row>
    <row r="1432" spans="1:6" x14ac:dyDescent="0.3">
      <c r="A1432">
        <f>'Insert Daily Performance'!BCG$1</f>
        <v>0</v>
      </c>
      <c r="B1432">
        <f>'Insert Daily Performance'!BCG$69</f>
        <v>0</v>
      </c>
      <c r="C1432">
        <f>'Insert Daily Performance'!BCG$70</f>
        <v>0</v>
      </c>
      <c r="D1432">
        <f>'Insert Daily Performance'!BCG$71</f>
        <v>0</v>
      </c>
      <c r="E1432">
        <f>'Insert Daily Performance'!BCG$72</f>
        <v>0</v>
      </c>
      <c r="F1432">
        <f t="shared" si="22"/>
        <v>1</v>
      </c>
    </row>
    <row r="1433" spans="1:6" x14ac:dyDescent="0.3">
      <c r="A1433">
        <f>'Insert Daily Performance'!BCH$1</f>
        <v>0</v>
      </c>
      <c r="B1433">
        <f>'Insert Daily Performance'!BCH$69</f>
        <v>0</v>
      </c>
      <c r="C1433">
        <f>'Insert Daily Performance'!BCH$70</f>
        <v>0</v>
      </c>
      <c r="D1433">
        <f>'Insert Daily Performance'!BCH$71</f>
        <v>0</v>
      </c>
      <c r="E1433">
        <f>'Insert Daily Performance'!BCH$72</f>
        <v>0</v>
      </c>
      <c r="F1433">
        <f t="shared" si="22"/>
        <v>1</v>
      </c>
    </row>
    <row r="1434" spans="1:6" x14ac:dyDescent="0.3">
      <c r="A1434">
        <f>'Insert Daily Performance'!BCI$1</f>
        <v>0</v>
      </c>
      <c r="B1434">
        <f>'Insert Daily Performance'!BCI$69</f>
        <v>0</v>
      </c>
      <c r="C1434">
        <f>'Insert Daily Performance'!BCI$70</f>
        <v>0</v>
      </c>
      <c r="D1434">
        <f>'Insert Daily Performance'!BCI$71</f>
        <v>0</v>
      </c>
      <c r="E1434">
        <f>'Insert Daily Performance'!BCI$72</f>
        <v>0</v>
      </c>
      <c r="F1434">
        <f t="shared" si="22"/>
        <v>1</v>
      </c>
    </row>
    <row r="1435" spans="1:6" x14ac:dyDescent="0.3">
      <c r="A1435">
        <f>'Insert Daily Performance'!BCJ$1</f>
        <v>0</v>
      </c>
      <c r="B1435">
        <f>'Insert Daily Performance'!BCJ$69</f>
        <v>0</v>
      </c>
      <c r="C1435">
        <f>'Insert Daily Performance'!BCJ$70</f>
        <v>0</v>
      </c>
      <c r="D1435">
        <f>'Insert Daily Performance'!BCJ$71</f>
        <v>0</v>
      </c>
      <c r="E1435">
        <f>'Insert Daily Performance'!BCJ$72</f>
        <v>0</v>
      </c>
      <c r="F1435">
        <f t="shared" si="22"/>
        <v>1</v>
      </c>
    </row>
    <row r="1436" spans="1:6" x14ac:dyDescent="0.3">
      <c r="A1436">
        <f>'Insert Daily Performance'!BCK$1</f>
        <v>0</v>
      </c>
      <c r="B1436">
        <f>'Insert Daily Performance'!BCK$69</f>
        <v>0</v>
      </c>
      <c r="C1436">
        <f>'Insert Daily Performance'!BCK$70</f>
        <v>0</v>
      </c>
      <c r="D1436">
        <f>'Insert Daily Performance'!BCK$71</f>
        <v>0</v>
      </c>
      <c r="E1436">
        <f>'Insert Daily Performance'!BCK$72</f>
        <v>0</v>
      </c>
      <c r="F1436">
        <f t="shared" si="22"/>
        <v>1</v>
      </c>
    </row>
    <row r="1437" spans="1:6" x14ac:dyDescent="0.3">
      <c r="A1437">
        <f>'Insert Daily Performance'!BCL$1</f>
        <v>0</v>
      </c>
      <c r="B1437">
        <f>'Insert Daily Performance'!BCL$69</f>
        <v>0</v>
      </c>
      <c r="C1437">
        <f>'Insert Daily Performance'!BCL$70</f>
        <v>0</v>
      </c>
      <c r="D1437">
        <f>'Insert Daily Performance'!BCL$71</f>
        <v>0</v>
      </c>
      <c r="E1437">
        <f>'Insert Daily Performance'!BCL$72</f>
        <v>0</v>
      </c>
      <c r="F1437">
        <f t="shared" si="22"/>
        <v>1</v>
      </c>
    </row>
    <row r="1438" spans="1:6" x14ac:dyDescent="0.3">
      <c r="A1438">
        <f>'Insert Daily Performance'!BCM$1</f>
        <v>0</v>
      </c>
      <c r="B1438">
        <f>'Insert Daily Performance'!BCM$69</f>
        <v>0</v>
      </c>
      <c r="C1438">
        <f>'Insert Daily Performance'!BCM$70</f>
        <v>0</v>
      </c>
      <c r="D1438">
        <f>'Insert Daily Performance'!BCM$71</f>
        <v>0</v>
      </c>
      <c r="E1438">
        <f>'Insert Daily Performance'!BCM$72</f>
        <v>0</v>
      </c>
      <c r="F1438">
        <f t="shared" si="22"/>
        <v>1</v>
      </c>
    </row>
    <row r="1439" spans="1:6" x14ac:dyDescent="0.3">
      <c r="A1439">
        <f>'Insert Daily Performance'!BCN$1</f>
        <v>0</v>
      </c>
      <c r="B1439">
        <f>'Insert Daily Performance'!BCN$69</f>
        <v>0</v>
      </c>
      <c r="C1439">
        <f>'Insert Daily Performance'!BCN$70</f>
        <v>0</v>
      </c>
      <c r="D1439">
        <f>'Insert Daily Performance'!BCN$71</f>
        <v>0</v>
      </c>
      <c r="E1439">
        <f>'Insert Daily Performance'!BCN$72</f>
        <v>0</v>
      </c>
      <c r="F1439">
        <f t="shared" si="22"/>
        <v>1</v>
      </c>
    </row>
    <row r="1440" spans="1:6" x14ac:dyDescent="0.3">
      <c r="A1440">
        <f>'Insert Daily Performance'!BCO$1</f>
        <v>0</v>
      </c>
      <c r="B1440">
        <f>'Insert Daily Performance'!BCO$69</f>
        <v>0</v>
      </c>
      <c r="C1440">
        <f>'Insert Daily Performance'!BCO$70</f>
        <v>0</v>
      </c>
      <c r="D1440">
        <f>'Insert Daily Performance'!BCO$71</f>
        <v>0</v>
      </c>
      <c r="E1440">
        <f>'Insert Daily Performance'!BCO$72</f>
        <v>0</v>
      </c>
      <c r="F1440">
        <f t="shared" si="22"/>
        <v>1</v>
      </c>
    </row>
    <row r="1441" spans="1:6" x14ac:dyDescent="0.3">
      <c r="A1441">
        <f>'Insert Daily Performance'!BCP$1</f>
        <v>0</v>
      </c>
      <c r="B1441">
        <f>'Insert Daily Performance'!BCP$69</f>
        <v>0</v>
      </c>
      <c r="C1441">
        <f>'Insert Daily Performance'!BCP$70</f>
        <v>0</v>
      </c>
      <c r="D1441">
        <f>'Insert Daily Performance'!BCP$71</f>
        <v>0</v>
      </c>
      <c r="E1441">
        <f>'Insert Daily Performance'!BCP$72</f>
        <v>0</v>
      </c>
      <c r="F1441">
        <f t="shared" si="22"/>
        <v>1</v>
      </c>
    </row>
    <row r="1442" spans="1:6" x14ac:dyDescent="0.3">
      <c r="A1442">
        <f>'Insert Daily Performance'!BCQ$1</f>
        <v>0</v>
      </c>
      <c r="B1442">
        <f>'Insert Daily Performance'!BCQ$69</f>
        <v>0</v>
      </c>
      <c r="C1442">
        <f>'Insert Daily Performance'!BCQ$70</f>
        <v>0</v>
      </c>
      <c r="D1442">
        <f>'Insert Daily Performance'!BCQ$71</f>
        <v>0</v>
      </c>
      <c r="E1442">
        <f>'Insert Daily Performance'!BCQ$72</f>
        <v>0</v>
      </c>
      <c r="F1442">
        <f t="shared" si="22"/>
        <v>1</v>
      </c>
    </row>
    <row r="1443" spans="1:6" x14ac:dyDescent="0.3">
      <c r="A1443">
        <f>'Insert Daily Performance'!BCR$1</f>
        <v>0</v>
      </c>
      <c r="B1443">
        <f>'Insert Daily Performance'!BCR$69</f>
        <v>0</v>
      </c>
      <c r="C1443">
        <f>'Insert Daily Performance'!BCR$70</f>
        <v>0</v>
      </c>
      <c r="D1443">
        <f>'Insert Daily Performance'!BCR$71</f>
        <v>0</v>
      </c>
      <c r="E1443">
        <f>'Insert Daily Performance'!BCR$72</f>
        <v>0</v>
      </c>
      <c r="F1443">
        <f t="shared" si="22"/>
        <v>1</v>
      </c>
    </row>
    <row r="1444" spans="1:6" x14ac:dyDescent="0.3">
      <c r="A1444">
        <f>'Insert Daily Performance'!BCS$1</f>
        <v>0</v>
      </c>
      <c r="B1444">
        <f>'Insert Daily Performance'!BCS$69</f>
        <v>0</v>
      </c>
      <c r="C1444">
        <f>'Insert Daily Performance'!BCS$70</f>
        <v>0</v>
      </c>
      <c r="D1444">
        <f>'Insert Daily Performance'!BCS$71</f>
        <v>0</v>
      </c>
      <c r="E1444">
        <f>'Insert Daily Performance'!BCS$72</f>
        <v>0</v>
      </c>
      <c r="F1444">
        <f t="shared" si="22"/>
        <v>1</v>
      </c>
    </row>
    <row r="1445" spans="1:6" x14ac:dyDescent="0.3">
      <c r="A1445">
        <f>'Insert Daily Performance'!BCT$1</f>
        <v>0</v>
      </c>
      <c r="B1445">
        <f>'Insert Daily Performance'!BCT$69</f>
        <v>0</v>
      </c>
      <c r="C1445">
        <f>'Insert Daily Performance'!BCT$70</f>
        <v>0</v>
      </c>
      <c r="D1445">
        <f>'Insert Daily Performance'!BCT$71</f>
        <v>0</v>
      </c>
      <c r="E1445">
        <f>'Insert Daily Performance'!BCT$72</f>
        <v>0</v>
      </c>
      <c r="F1445">
        <f t="shared" si="22"/>
        <v>1</v>
      </c>
    </row>
    <row r="1446" spans="1:6" x14ac:dyDescent="0.3">
      <c r="A1446">
        <f>'Insert Daily Performance'!BCU$1</f>
        <v>0</v>
      </c>
      <c r="B1446">
        <f>'Insert Daily Performance'!BCU$69</f>
        <v>0</v>
      </c>
      <c r="C1446">
        <f>'Insert Daily Performance'!BCU$70</f>
        <v>0</v>
      </c>
      <c r="D1446">
        <f>'Insert Daily Performance'!BCU$71</f>
        <v>0</v>
      </c>
      <c r="E1446">
        <f>'Insert Daily Performance'!BCU$72</f>
        <v>0</v>
      </c>
      <c r="F1446">
        <f t="shared" si="22"/>
        <v>1</v>
      </c>
    </row>
    <row r="1447" spans="1:6" x14ac:dyDescent="0.3">
      <c r="A1447">
        <f>'Insert Daily Performance'!BCV$1</f>
        <v>0</v>
      </c>
      <c r="B1447">
        <f>'Insert Daily Performance'!BCV$69</f>
        <v>0</v>
      </c>
      <c r="C1447">
        <f>'Insert Daily Performance'!BCV$70</f>
        <v>0</v>
      </c>
      <c r="D1447">
        <f>'Insert Daily Performance'!BCV$71</f>
        <v>0</v>
      </c>
      <c r="E1447">
        <f>'Insert Daily Performance'!BCV$72</f>
        <v>0</v>
      </c>
      <c r="F1447">
        <f t="shared" si="22"/>
        <v>1</v>
      </c>
    </row>
    <row r="1448" spans="1:6" x14ac:dyDescent="0.3">
      <c r="A1448">
        <f>'Insert Daily Performance'!BCW$1</f>
        <v>0</v>
      </c>
      <c r="B1448">
        <f>'Insert Daily Performance'!BCW$69</f>
        <v>0</v>
      </c>
      <c r="C1448">
        <f>'Insert Daily Performance'!BCW$70</f>
        <v>0</v>
      </c>
      <c r="D1448">
        <f>'Insert Daily Performance'!BCW$71</f>
        <v>0</v>
      </c>
      <c r="E1448">
        <f>'Insert Daily Performance'!BCW$72</f>
        <v>0</v>
      </c>
      <c r="F1448">
        <f t="shared" si="22"/>
        <v>1</v>
      </c>
    </row>
    <row r="1449" spans="1:6" x14ac:dyDescent="0.3">
      <c r="A1449">
        <f>'Insert Daily Performance'!BCX$1</f>
        <v>0</v>
      </c>
      <c r="B1449">
        <f>'Insert Daily Performance'!BCX$69</f>
        <v>0</v>
      </c>
      <c r="C1449">
        <f>'Insert Daily Performance'!BCX$70</f>
        <v>0</v>
      </c>
      <c r="D1449">
        <f>'Insert Daily Performance'!BCX$71</f>
        <v>0</v>
      </c>
      <c r="E1449">
        <f>'Insert Daily Performance'!BCX$72</f>
        <v>0</v>
      </c>
      <c r="F1449">
        <f t="shared" si="22"/>
        <v>1</v>
      </c>
    </row>
    <row r="1450" spans="1:6" x14ac:dyDescent="0.3">
      <c r="A1450">
        <f>'Insert Daily Performance'!BCY$1</f>
        <v>0</v>
      </c>
      <c r="B1450">
        <f>'Insert Daily Performance'!BCY$69</f>
        <v>0</v>
      </c>
      <c r="C1450">
        <f>'Insert Daily Performance'!BCY$70</f>
        <v>0</v>
      </c>
      <c r="D1450">
        <f>'Insert Daily Performance'!BCY$71</f>
        <v>0</v>
      </c>
      <c r="E1450">
        <f>'Insert Daily Performance'!BCY$72</f>
        <v>0</v>
      </c>
      <c r="F1450">
        <f t="shared" si="22"/>
        <v>1</v>
      </c>
    </row>
    <row r="1451" spans="1:6" x14ac:dyDescent="0.3">
      <c r="A1451">
        <f>'Insert Daily Performance'!BCZ$1</f>
        <v>0</v>
      </c>
      <c r="B1451">
        <f>'Insert Daily Performance'!BCZ$69</f>
        <v>0</v>
      </c>
      <c r="C1451">
        <f>'Insert Daily Performance'!BCZ$70</f>
        <v>0</v>
      </c>
      <c r="D1451">
        <f>'Insert Daily Performance'!BCZ$71</f>
        <v>0</v>
      </c>
      <c r="E1451">
        <f>'Insert Daily Performance'!BCZ$72</f>
        <v>0</v>
      </c>
      <c r="F1451">
        <f t="shared" si="22"/>
        <v>1</v>
      </c>
    </row>
    <row r="1452" spans="1:6" x14ac:dyDescent="0.3">
      <c r="A1452">
        <f>'Insert Daily Performance'!BDA$1</f>
        <v>0</v>
      </c>
      <c r="B1452">
        <f>'Insert Daily Performance'!BDA$69</f>
        <v>0</v>
      </c>
      <c r="C1452">
        <f>'Insert Daily Performance'!BDA$70</f>
        <v>0</v>
      </c>
      <c r="D1452">
        <f>'Insert Daily Performance'!BDA$71</f>
        <v>0</v>
      </c>
      <c r="E1452">
        <f>'Insert Daily Performance'!BDA$72</f>
        <v>0</v>
      </c>
      <c r="F1452">
        <f t="shared" si="22"/>
        <v>1</v>
      </c>
    </row>
    <row r="1453" spans="1:6" x14ac:dyDescent="0.3">
      <c r="A1453">
        <f>'Insert Daily Performance'!BDB$1</f>
        <v>0</v>
      </c>
      <c r="B1453">
        <f>'Insert Daily Performance'!BDB$69</f>
        <v>0</v>
      </c>
      <c r="C1453">
        <f>'Insert Daily Performance'!BDB$70</f>
        <v>0</v>
      </c>
      <c r="D1453">
        <f>'Insert Daily Performance'!BDB$71</f>
        <v>0</v>
      </c>
      <c r="E1453">
        <f>'Insert Daily Performance'!BDB$72</f>
        <v>0</v>
      </c>
      <c r="F1453">
        <f t="shared" si="22"/>
        <v>1</v>
      </c>
    </row>
    <row r="1454" spans="1:6" x14ac:dyDescent="0.3">
      <c r="A1454">
        <f>'Insert Daily Performance'!BDC$1</f>
        <v>0</v>
      </c>
      <c r="B1454">
        <f>'Insert Daily Performance'!BDC$69</f>
        <v>0</v>
      </c>
      <c r="C1454">
        <f>'Insert Daily Performance'!BDC$70</f>
        <v>0</v>
      </c>
      <c r="D1454">
        <f>'Insert Daily Performance'!BDC$71</f>
        <v>0</v>
      </c>
      <c r="E1454">
        <f>'Insert Daily Performance'!BDC$72</f>
        <v>0</v>
      </c>
      <c r="F1454">
        <f t="shared" si="22"/>
        <v>1</v>
      </c>
    </row>
    <row r="1455" spans="1:6" x14ac:dyDescent="0.3">
      <c r="A1455">
        <f>'Insert Daily Performance'!BDD$1</f>
        <v>0</v>
      </c>
      <c r="B1455">
        <f>'Insert Daily Performance'!BDD$69</f>
        <v>0</v>
      </c>
      <c r="C1455">
        <f>'Insert Daily Performance'!BDD$70</f>
        <v>0</v>
      </c>
      <c r="D1455">
        <f>'Insert Daily Performance'!BDD$71</f>
        <v>0</v>
      </c>
      <c r="E1455">
        <f>'Insert Daily Performance'!BDD$72</f>
        <v>0</v>
      </c>
      <c r="F1455">
        <f t="shared" si="22"/>
        <v>1</v>
      </c>
    </row>
    <row r="1456" spans="1:6" x14ac:dyDescent="0.3">
      <c r="A1456">
        <f>'Insert Daily Performance'!BDE$1</f>
        <v>0</v>
      </c>
      <c r="B1456">
        <f>'Insert Daily Performance'!BDE$69</f>
        <v>0</v>
      </c>
      <c r="C1456">
        <f>'Insert Daily Performance'!BDE$70</f>
        <v>0</v>
      </c>
      <c r="D1456">
        <f>'Insert Daily Performance'!BDE$71</f>
        <v>0</v>
      </c>
      <c r="E1456">
        <f>'Insert Daily Performance'!BDE$72</f>
        <v>0</v>
      </c>
      <c r="F1456">
        <f t="shared" si="22"/>
        <v>1</v>
      </c>
    </row>
    <row r="1457" spans="1:6" x14ac:dyDescent="0.3">
      <c r="A1457">
        <f>'Insert Daily Performance'!BDF$1</f>
        <v>0</v>
      </c>
      <c r="B1457">
        <f>'Insert Daily Performance'!BDF$69</f>
        <v>0</v>
      </c>
      <c r="C1457">
        <f>'Insert Daily Performance'!BDF$70</f>
        <v>0</v>
      </c>
      <c r="D1457">
        <f>'Insert Daily Performance'!BDF$71</f>
        <v>0</v>
      </c>
      <c r="E1457">
        <f>'Insert Daily Performance'!BDF$72</f>
        <v>0</v>
      </c>
      <c r="F1457">
        <f t="shared" si="22"/>
        <v>1</v>
      </c>
    </row>
    <row r="1458" spans="1:6" x14ac:dyDescent="0.3">
      <c r="A1458">
        <f>'Insert Daily Performance'!BDG$1</f>
        <v>0</v>
      </c>
      <c r="B1458">
        <f>'Insert Daily Performance'!BDG$69</f>
        <v>0</v>
      </c>
      <c r="C1458">
        <f>'Insert Daily Performance'!BDG$70</f>
        <v>0</v>
      </c>
      <c r="D1458">
        <f>'Insert Daily Performance'!BDG$71</f>
        <v>0</v>
      </c>
      <c r="E1458">
        <f>'Insert Daily Performance'!BDG$72</f>
        <v>0</v>
      </c>
      <c r="F1458">
        <f t="shared" si="22"/>
        <v>1</v>
      </c>
    </row>
    <row r="1459" spans="1:6" x14ac:dyDescent="0.3">
      <c r="A1459">
        <f>'Insert Daily Performance'!BDH$1</f>
        <v>0</v>
      </c>
      <c r="B1459">
        <f>'Insert Daily Performance'!BDH$69</f>
        <v>0</v>
      </c>
      <c r="C1459">
        <f>'Insert Daily Performance'!BDH$70</f>
        <v>0</v>
      </c>
      <c r="D1459">
        <f>'Insert Daily Performance'!BDH$71</f>
        <v>0</v>
      </c>
      <c r="E1459">
        <f>'Insert Daily Performance'!BDH$72</f>
        <v>0</v>
      </c>
      <c r="F1459">
        <f t="shared" si="22"/>
        <v>1</v>
      </c>
    </row>
    <row r="1460" spans="1:6" x14ac:dyDescent="0.3">
      <c r="A1460">
        <f>'Insert Daily Performance'!BDI$1</f>
        <v>0</v>
      </c>
      <c r="B1460">
        <f>'Insert Daily Performance'!BDI$69</f>
        <v>0</v>
      </c>
      <c r="C1460">
        <f>'Insert Daily Performance'!BDI$70</f>
        <v>0</v>
      </c>
      <c r="D1460">
        <f>'Insert Daily Performance'!BDI$71</f>
        <v>0</v>
      </c>
      <c r="E1460">
        <f>'Insert Daily Performance'!BDI$72</f>
        <v>0</v>
      </c>
      <c r="F1460">
        <f t="shared" si="22"/>
        <v>1</v>
      </c>
    </row>
    <row r="1461" spans="1:6" x14ac:dyDescent="0.3">
      <c r="A1461">
        <f>'Insert Daily Performance'!BDJ$1</f>
        <v>0</v>
      </c>
      <c r="B1461">
        <f>'Insert Daily Performance'!BDJ$69</f>
        <v>0</v>
      </c>
      <c r="C1461">
        <f>'Insert Daily Performance'!BDJ$70</f>
        <v>0</v>
      </c>
      <c r="D1461">
        <f>'Insert Daily Performance'!BDJ$71</f>
        <v>0</v>
      </c>
      <c r="E1461">
        <f>'Insert Daily Performance'!BDJ$72</f>
        <v>0</v>
      </c>
      <c r="F1461">
        <f t="shared" si="22"/>
        <v>1</v>
      </c>
    </row>
    <row r="1462" spans="1:6" x14ac:dyDescent="0.3">
      <c r="A1462">
        <f>'Insert Daily Performance'!BDK$1</f>
        <v>0</v>
      </c>
      <c r="B1462">
        <f>'Insert Daily Performance'!BDK$69</f>
        <v>0</v>
      </c>
      <c r="C1462">
        <f>'Insert Daily Performance'!BDK$70</f>
        <v>0</v>
      </c>
      <c r="D1462">
        <f>'Insert Daily Performance'!BDK$71</f>
        <v>0</v>
      </c>
      <c r="E1462">
        <f>'Insert Daily Performance'!BDK$72</f>
        <v>0</v>
      </c>
      <c r="F1462">
        <f t="shared" si="22"/>
        <v>1</v>
      </c>
    </row>
    <row r="1463" spans="1:6" x14ac:dyDescent="0.3">
      <c r="A1463">
        <f>'Insert Daily Performance'!BDL$1</f>
        <v>0</v>
      </c>
      <c r="B1463">
        <f>'Insert Daily Performance'!BDL$69</f>
        <v>0</v>
      </c>
      <c r="C1463">
        <f>'Insert Daily Performance'!BDL$70</f>
        <v>0</v>
      </c>
      <c r="D1463">
        <f>'Insert Daily Performance'!BDL$71</f>
        <v>0</v>
      </c>
      <c r="E1463">
        <f>'Insert Daily Performance'!BDL$72</f>
        <v>0</v>
      </c>
      <c r="F1463">
        <f t="shared" si="22"/>
        <v>1</v>
      </c>
    </row>
    <row r="1464" spans="1:6" x14ac:dyDescent="0.3">
      <c r="A1464">
        <f>'Insert Daily Performance'!BDM$1</f>
        <v>0</v>
      </c>
      <c r="B1464">
        <f>'Insert Daily Performance'!BDM$69</f>
        <v>0</v>
      </c>
      <c r="C1464">
        <f>'Insert Daily Performance'!BDM$70</f>
        <v>0</v>
      </c>
      <c r="D1464">
        <f>'Insert Daily Performance'!BDM$71</f>
        <v>0</v>
      </c>
      <c r="E1464">
        <f>'Insert Daily Performance'!BDM$72</f>
        <v>0</v>
      </c>
      <c r="F1464">
        <f t="shared" si="22"/>
        <v>1</v>
      </c>
    </row>
    <row r="1465" spans="1:6" x14ac:dyDescent="0.3">
      <c r="A1465">
        <f>'Insert Daily Performance'!BDN$1</f>
        <v>0</v>
      </c>
      <c r="B1465">
        <f>'Insert Daily Performance'!BDN$69</f>
        <v>0</v>
      </c>
      <c r="C1465">
        <f>'Insert Daily Performance'!BDN$70</f>
        <v>0</v>
      </c>
      <c r="D1465">
        <f>'Insert Daily Performance'!BDN$71</f>
        <v>0</v>
      </c>
      <c r="E1465">
        <f>'Insert Daily Performance'!BDN$72</f>
        <v>0</v>
      </c>
      <c r="F1465">
        <f t="shared" si="22"/>
        <v>1</v>
      </c>
    </row>
    <row r="1466" spans="1:6" x14ac:dyDescent="0.3">
      <c r="A1466">
        <f>'Insert Daily Performance'!BDO$1</f>
        <v>0</v>
      </c>
      <c r="B1466">
        <f>'Insert Daily Performance'!BDO$69</f>
        <v>0</v>
      </c>
      <c r="C1466">
        <f>'Insert Daily Performance'!BDO$70</f>
        <v>0</v>
      </c>
      <c r="D1466">
        <f>'Insert Daily Performance'!BDO$71</f>
        <v>0</v>
      </c>
      <c r="E1466">
        <f>'Insert Daily Performance'!BDO$72</f>
        <v>0</v>
      </c>
      <c r="F1466">
        <f t="shared" si="22"/>
        <v>1</v>
      </c>
    </row>
    <row r="1467" spans="1:6" x14ac:dyDescent="0.3">
      <c r="A1467">
        <f>'Insert Daily Performance'!BDP$1</f>
        <v>0</v>
      </c>
      <c r="B1467">
        <f>'Insert Daily Performance'!BDP$69</f>
        <v>0</v>
      </c>
      <c r="C1467">
        <f>'Insert Daily Performance'!BDP$70</f>
        <v>0</v>
      </c>
      <c r="D1467">
        <f>'Insert Daily Performance'!BDP$71</f>
        <v>0</v>
      </c>
      <c r="E1467">
        <f>'Insert Daily Performance'!BDP$72</f>
        <v>0</v>
      </c>
      <c r="F1467">
        <f t="shared" si="22"/>
        <v>1</v>
      </c>
    </row>
    <row r="1468" spans="1:6" x14ac:dyDescent="0.3">
      <c r="A1468">
        <f>'Insert Daily Performance'!BDQ$1</f>
        <v>0</v>
      </c>
      <c r="B1468">
        <f>'Insert Daily Performance'!BDQ$69</f>
        <v>0</v>
      </c>
      <c r="C1468">
        <f>'Insert Daily Performance'!BDQ$70</f>
        <v>0</v>
      </c>
      <c r="D1468">
        <f>'Insert Daily Performance'!BDQ$71</f>
        <v>0</v>
      </c>
      <c r="E1468">
        <f>'Insert Daily Performance'!BDQ$72</f>
        <v>0</v>
      </c>
      <c r="F1468">
        <f t="shared" si="22"/>
        <v>1</v>
      </c>
    </row>
    <row r="1469" spans="1:6" x14ac:dyDescent="0.3">
      <c r="A1469">
        <f>'Insert Daily Performance'!BDR$1</f>
        <v>0</v>
      </c>
      <c r="B1469">
        <f>'Insert Daily Performance'!BDR$69</f>
        <v>0</v>
      </c>
      <c r="C1469">
        <f>'Insert Daily Performance'!BDR$70</f>
        <v>0</v>
      </c>
      <c r="D1469">
        <f>'Insert Daily Performance'!BDR$71</f>
        <v>0</v>
      </c>
      <c r="E1469">
        <f>'Insert Daily Performance'!BDR$72</f>
        <v>0</v>
      </c>
      <c r="F1469">
        <f t="shared" si="22"/>
        <v>1</v>
      </c>
    </row>
    <row r="1470" spans="1:6" x14ac:dyDescent="0.3">
      <c r="A1470">
        <f>'Insert Daily Performance'!BDS$1</f>
        <v>0</v>
      </c>
      <c r="B1470">
        <f>'Insert Daily Performance'!BDS$69</f>
        <v>0</v>
      </c>
      <c r="C1470">
        <f>'Insert Daily Performance'!BDS$70</f>
        <v>0</v>
      </c>
      <c r="D1470">
        <f>'Insert Daily Performance'!BDS$71</f>
        <v>0</v>
      </c>
      <c r="E1470">
        <f>'Insert Daily Performance'!BDS$72</f>
        <v>0</v>
      </c>
      <c r="F1470">
        <f t="shared" si="22"/>
        <v>1</v>
      </c>
    </row>
    <row r="1471" spans="1:6" x14ac:dyDescent="0.3">
      <c r="A1471">
        <f>'Insert Daily Performance'!BDT$1</f>
        <v>0</v>
      </c>
      <c r="B1471">
        <f>'Insert Daily Performance'!BDT$69</f>
        <v>0</v>
      </c>
      <c r="C1471">
        <f>'Insert Daily Performance'!BDT$70</f>
        <v>0</v>
      </c>
      <c r="D1471">
        <f>'Insert Daily Performance'!BDT$71</f>
        <v>0</v>
      </c>
      <c r="E1471">
        <f>'Insert Daily Performance'!BDT$72</f>
        <v>0</v>
      </c>
      <c r="F1471">
        <f t="shared" si="22"/>
        <v>1</v>
      </c>
    </row>
    <row r="1472" spans="1:6" x14ac:dyDescent="0.3">
      <c r="A1472">
        <f>'Insert Daily Performance'!BDU$1</f>
        <v>0</v>
      </c>
      <c r="B1472">
        <f>'Insert Daily Performance'!BDU$69</f>
        <v>0</v>
      </c>
      <c r="C1472">
        <f>'Insert Daily Performance'!BDU$70</f>
        <v>0</v>
      </c>
      <c r="D1472">
        <f>'Insert Daily Performance'!BDU$71</f>
        <v>0</v>
      </c>
      <c r="E1472">
        <f>'Insert Daily Performance'!BDU$72</f>
        <v>0</v>
      </c>
      <c r="F1472">
        <f t="shared" si="22"/>
        <v>1</v>
      </c>
    </row>
    <row r="1473" spans="1:6" x14ac:dyDescent="0.3">
      <c r="A1473">
        <f>'Insert Daily Performance'!BDV$1</f>
        <v>0</v>
      </c>
      <c r="B1473">
        <f>'Insert Daily Performance'!BDV$69</f>
        <v>0</v>
      </c>
      <c r="C1473">
        <f>'Insert Daily Performance'!BDV$70</f>
        <v>0</v>
      </c>
      <c r="D1473">
        <f>'Insert Daily Performance'!BDV$71</f>
        <v>0</v>
      </c>
      <c r="E1473">
        <f>'Insert Daily Performance'!BDV$72</f>
        <v>0</v>
      </c>
      <c r="F1473">
        <f t="shared" si="22"/>
        <v>1</v>
      </c>
    </row>
    <row r="1474" spans="1:6" x14ac:dyDescent="0.3">
      <c r="A1474">
        <f>'Insert Daily Performance'!BDW$1</f>
        <v>0</v>
      </c>
      <c r="B1474">
        <f>'Insert Daily Performance'!BDW$69</f>
        <v>0</v>
      </c>
      <c r="C1474">
        <f>'Insert Daily Performance'!BDW$70</f>
        <v>0</v>
      </c>
      <c r="D1474">
        <f>'Insert Daily Performance'!BDW$71</f>
        <v>0</v>
      </c>
      <c r="E1474">
        <f>'Insert Daily Performance'!BDW$72</f>
        <v>0</v>
      </c>
      <c r="F1474">
        <f t="shared" si="22"/>
        <v>1</v>
      </c>
    </row>
    <row r="1475" spans="1:6" x14ac:dyDescent="0.3">
      <c r="A1475">
        <f>'Insert Daily Performance'!BDX$1</f>
        <v>0</v>
      </c>
      <c r="B1475">
        <f>'Insert Daily Performance'!BDX$69</f>
        <v>0</v>
      </c>
      <c r="C1475">
        <f>'Insert Daily Performance'!BDX$70</f>
        <v>0</v>
      </c>
      <c r="D1475">
        <f>'Insert Daily Performance'!BDX$71</f>
        <v>0</v>
      </c>
      <c r="E1475">
        <f>'Insert Daily Performance'!BDX$72</f>
        <v>0</v>
      </c>
      <c r="F1475">
        <f t="shared" si="22"/>
        <v>1</v>
      </c>
    </row>
    <row r="1476" spans="1:6" x14ac:dyDescent="0.3">
      <c r="A1476">
        <f>'Insert Daily Performance'!BDY$1</f>
        <v>0</v>
      </c>
      <c r="B1476">
        <f>'Insert Daily Performance'!BDY$69</f>
        <v>0</v>
      </c>
      <c r="C1476">
        <f>'Insert Daily Performance'!BDY$70</f>
        <v>0</v>
      </c>
      <c r="D1476">
        <f>'Insert Daily Performance'!BDY$71</f>
        <v>0</v>
      </c>
      <c r="E1476">
        <f>'Insert Daily Performance'!BDY$72</f>
        <v>0</v>
      </c>
      <c r="F1476">
        <f t="shared" ref="F1476:F1539" si="23">IF(E1476=E1475,1,0)</f>
        <v>1</v>
      </c>
    </row>
    <row r="1477" spans="1:6" x14ac:dyDescent="0.3">
      <c r="A1477">
        <f>'Insert Daily Performance'!BDZ$1</f>
        <v>0</v>
      </c>
      <c r="B1477">
        <f>'Insert Daily Performance'!BDZ$69</f>
        <v>0</v>
      </c>
      <c r="C1477">
        <f>'Insert Daily Performance'!BDZ$70</f>
        <v>0</v>
      </c>
      <c r="D1477">
        <f>'Insert Daily Performance'!BDZ$71</f>
        <v>0</v>
      </c>
      <c r="E1477">
        <f>'Insert Daily Performance'!BDZ$72</f>
        <v>0</v>
      </c>
      <c r="F1477">
        <f t="shared" si="23"/>
        <v>1</v>
      </c>
    </row>
    <row r="1478" spans="1:6" x14ac:dyDescent="0.3">
      <c r="A1478">
        <f>'Insert Daily Performance'!BEA$1</f>
        <v>0</v>
      </c>
      <c r="B1478">
        <f>'Insert Daily Performance'!BEA$69</f>
        <v>0</v>
      </c>
      <c r="C1478">
        <f>'Insert Daily Performance'!BEA$70</f>
        <v>0</v>
      </c>
      <c r="D1478">
        <f>'Insert Daily Performance'!BEA$71</f>
        <v>0</v>
      </c>
      <c r="E1478">
        <f>'Insert Daily Performance'!BEA$72</f>
        <v>0</v>
      </c>
      <c r="F1478">
        <f t="shared" si="23"/>
        <v>1</v>
      </c>
    </row>
    <row r="1479" spans="1:6" x14ac:dyDescent="0.3">
      <c r="A1479">
        <f>'Insert Daily Performance'!BEB$1</f>
        <v>0</v>
      </c>
      <c r="B1479">
        <f>'Insert Daily Performance'!BEB$69</f>
        <v>0</v>
      </c>
      <c r="C1479">
        <f>'Insert Daily Performance'!BEB$70</f>
        <v>0</v>
      </c>
      <c r="D1479">
        <f>'Insert Daily Performance'!BEB$71</f>
        <v>0</v>
      </c>
      <c r="E1479">
        <f>'Insert Daily Performance'!BEB$72</f>
        <v>0</v>
      </c>
      <c r="F1479">
        <f t="shared" si="23"/>
        <v>1</v>
      </c>
    </row>
    <row r="1480" spans="1:6" x14ac:dyDescent="0.3">
      <c r="A1480">
        <f>'Insert Daily Performance'!BEC$1</f>
        <v>0</v>
      </c>
      <c r="B1480">
        <f>'Insert Daily Performance'!BEC$69</f>
        <v>0</v>
      </c>
      <c r="C1480">
        <f>'Insert Daily Performance'!BEC$70</f>
        <v>0</v>
      </c>
      <c r="D1480">
        <f>'Insert Daily Performance'!BEC$71</f>
        <v>0</v>
      </c>
      <c r="E1480">
        <f>'Insert Daily Performance'!BEC$72</f>
        <v>0</v>
      </c>
      <c r="F1480">
        <f t="shared" si="23"/>
        <v>1</v>
      </c>
    </row>
    <row r="1481" spans="1:6" x14ac:dyDescent="0.3">
      <c r="A1481">
        <f>'Insert Daily Performance'!BED$1</f>
        <v>0</v>
      </c>
      <c r="B1481">
        <f>'Insert Daily Performance'!BED$69</f>
        <v>0</v>
      </c>
      <c r="C1481">
        <f>'Insert Daily Performance'!BED$70</f>
        <v>0</v>
      </c>
      <c r="D1481">
        <f>'Insert Daily Performance'!BED$71</f>
        <v>0</v>
      </c>
      <c r="E1481">
        <f>'Insert Daily Performance'!BED$72</f>
        <v>0</v>
      </c>
      <c r="F1481">
        <f t="shared" si="23"/>
        <v>1</v>
      </c>
    </row>
    <row r="1482" spans="1:6" x14ac:dyDescent="0.3">
      <c r="A1482">
        <f>'Insert Daily Performance'!BEE$1</f>
        <v>0</v>
      </c>
      <c r="B1482">
        <f>'Insert Daily Performance'!BEE$69</f>
        <v>0</v>
      </c>
      <c r="C1482">
        <f>'Insert Daily Performance'!BEE$70</f>
        <v>0</v>
      </c>
      <c r="D1482">
        <f>'Insert Daily Performance'!BEE$71</f>
        <v>0</v>
      </c>
      <c r="E1482">
        <f>'Insert Daily Performance'!BEE$72</f>
        <v>0</v>
      </c>
      <c r="F1482">
        <f t="shared" si="23"/>
        <v>1</v>
      </c>
    </row>
    <row r="1483" spans="1:6" x14ac:dyDescent="0.3">
      <c r="A1483">
        <f>'Insert Daily Performance'!BEF$1</f>
        <v>0</v>
      </c>
      <c r="B1483">
        <f>'Insert Daily Performance'!BEF$69</f>
        <v>0</v>
      </c>
      <c r="C1483">
        <f>'Insert Daily Performance'!BEF$70</f>
        <v>0</v>
      </c>
      <c r="D1483">
        <f>'Insert Daily Performance'!BEF$71</f>
        <v>0</v>
      </c>
      <c r="E1483">
        <f>'Insert Daily Performance'!BEF$72</f>
        <v>0</v>
      </c>
      <c r="F1483">
        <f t="shared" si="23"/>
        <v>1</v>
      </c>
    </row>
    <row r="1484" spans="1:6" x14ac:dyDescent="0.3">
      <c r="A1484">
        <f>'Insert Daily Performance'!BEG$1</f>
        <v>0</v>
      </c>
      <c r="B1484">
        <f>'Insert Daily Performance'!BEG$69</f>
        <v>0</v>
      </c>
      <c r="C1484">
        <f>'Insert Daily Performance'!BEG$70</f>
        <v>0</v>
      </c>
      <c r="D1484">
        <f>'Insert Daily Performance'!BEG$71</f>
        <v>0</v>
      </c>
      <c r="E1484">
        <f>'Insert Daily Performance'!BEG$72</f>
        <v>0</v>
      </c>
      <c r="F1484">
        <f t="shared" si="23"/>
        <v>1</v>
      </c>
    </row>
    <row r="1485" spans="1:6" x14ac:dyDescent="0.3">
      <c r="A1485">
        <f>'Insert Daily Performance'!BEH$1</f>
        <v>0</v>
      </c>
      <c r="B1485">
        <f>'Insert Daily Performance'!BEH$69</f>
        <v>0</v>
      </c>
      <c r="C1485">
        <f>'Insert Daily Performance'!BEH$70</f>
        <v>0</v>
      </c>
      <c r="D1485">
        <f>'Insert Daily Performance'!BEH$71</f>
        <v>0</v>
      </c>
      <c r="E1485">
        <f>'Insert Daily Performance'!BEH$72</f>
        <v>0</v>
      </c>
      <c r="F1485">
        <f t="shared" si="23"/>
        <v>1</v>
      </c>
    </row>
    <row r="1486" spans="1:6" x14ac:dyDescent="0.3">
      <c r="A1486">
        <f>'Insert Daily Performance'!BEI$1</f>
        <v>0</v>
      </c>
      <c r="B1486">
        <f>'Insert Daily Performance'!BEI$69</f>
        <v>0</v>
      </c>
      <c r="C1486">
        <f>'Insert Daily Performance'!BEI$70</f>
        <v>0</v>
      </c>
      <c r="D1486">
        <f>'Insert Daily Performance'!BEI$71</f>
        <v>0</v>
      </c>
      <c r="E1486">
        <f>'Insert Daily Performance'!BEI$72</f>
        <v>0</v>
      </c>
      <c r="F1486">
        <f t="shared" si="23"/>
        <v>1</v>
      </c>
    </row>
    <row r="1487" spans="1:6" x14ac:dyDescent="0.3">
      <c r="A1487">
        <f>'Insert Daily Performance'!BEJ$1</f>
        <v>0</v>
      </c>
      <c r="B1487">
        <f>'Insert Daily Performance'!BEJ$69</f>
        <v>0</v>
      </c>
      <c r="C1487">
        <f>'Insert Daily Performance'!BEJ$70</f>
        <v>0</v>
      </c>
      <c r="D1487">
        <f>'Insert Daily Performance'!BEJ$71</f>
        <v>0</v>
      </c>
      <c r="E1487">
        <f>'Insert Daily Performance'!BEJ$72</f>
        <v>0</v>
      </c>
      <c r="F1487">
        <f t="shared" si="23"/>
        <v>1</v>
      </c>
    </row>
    <row r="1488" spans="1:6" x14ac:dyDescent="0.3">
      <c r="A1488">
        <f>'Insert Daily Performance'!BEK$1</f>
        <v>0</v>
      </c>
      <c r="B1488">
        <f>'Insert Daily Performance'!BEK$69</f>
        <v>0</v>
      </c>
      <c r="C1488">
        <f>'Insert Daily Performance'!BEK$70</f>
        <v>0</v>
      </c>
      <c r="D1488">
        <f>'Insert Daily Performance'!BEK$71</f>
        <v>0</v>
      </c>
      <c r="E1488">
        <f>'Insert Daily Performance'!BEK$72</f>
        <v>0</v>
      </c>
      <c r="F1488">
        <f t="shared" si="23"/>
        <v>1</v>
      </c>
    </row>
    <row r="1489" spans="1:6" x14ac:dyDescent="0.3">
      <c r="A1489">
        <f>'Insert Daily Performance'!BEL$1</f>
        <v>0</v>
      </c>
      <c r="B1489">
        <f>'Insert Daily Performance'!BEL$69</f>
        <v>0</v>
      </c>
      <c r="C1489">
        <f>'Insert Daily Performance'!BEL$70</f>
        <v>0</v>
      </c>
      <c r="D1489">
        <f>'Insert Daily Performance'!BEL$71</f>
        <v>0</v>
      </c>
      <c r="E1489">
        <f>'Insert Daily Performance'!BEL$72</f>
        <v>0</v>
      </c>
      <c r="F1489">
        <f t="shared" si="23"/>
        <v>1</v>
      </c>
    </row>
    <row r="1490" spans="1:6" x14ac:dyDescent="0.3">
      <c r="A1490">
        <f>'Insert Daily Performance'!BEM$1</f>
        <v>0</v>
      </c>
      <c r="B1490">
        <f>'Insert Daily Performance'!BEM$69</f>
        <v>0</v>
      </c>
      <c r="C1490">
        <f>'Insert Daily Performance'!BEM$70</f>
        <v>0</v>
      </c>
      <c r="D1490">
        <f>'Insert Daily Performance'!BEM$71</f>
        <v>0</v>
      </c>
      <c r="E1490">
        <f>'Insert Daily Performance'!BEM$72</f>
        <v>0</v>
      </c>
      <c r="F1490">
        <f t="shared" si="23"/>
        <v>1</v>
      </c>
    </row>
    <row r="1491" spans="1:6" x14ac:dyDescent="0.3">
      <c r="A1491">
        <f>'Insert Daily Performance'!BEN$1</f>
        <v>0</v>
      </c>
      <c r="B1491">
        <f>'Insert Daily Performance'!BEN$69</f>
        <v>0</v>
      </c>
      <c r="C1491">
        <f>'Insert Daily Performance'!BEN$70</f>
        <v>0</v>
      </c>
      <c r="D1491">
        <f>'Insert Daily Performance'!BEN$71</f>
        <v>0</v>
      </c>
      <c r="E1491">
        <f>'Insert Daily Performance'!BEN$72</f>
        <v>0</v>
      </c>
      <c r="F1491">
        <f t="shared" si="23"/>
        <v>1</v>
      </c>
    </row>
    <row r="1492" spans="1:6" x14ac:dyDescent="0.3">
      <c r="A1492">
        <f>'Insert Daily Performance'!BEO$1</f>
        <v>0</v>
      </c>
      <c r="B1492">
        <f>'Insert Daily Performance'!BEO$69</f>
        <v>0</v>
      </c>
      <c r="C1492">
        <f>'Insert Daily Performance'!BEO$70</f>
        <v>0</v>
      </c>
      <c r="D1492">
        <f>'Insert Daily Performance'!BEO$71</f>
        <v>0</v>
      </c>
      <c r="E1492">
        <f>'Insert Daily Performance'!BEO$72</f>
        <v>0</v>
      </c>
      <c r="F1492">
        <f t="shared" si="23"/>
        <v>1</v>
      </c>
    </row>
    <row r="1493" spans="1:6" x14ac:dyDescent="0.3">
      <c r="A1493">
        <f>'Insert Daily Performance'!BEP$1</f>
        <v>0</v>
      </c>
      <c r="B1493">
        <f>'Insert Daily Performance'!BEP$69</f>
        <v>0</v>
      </c>
      <c r="C1493">
        <f>'Insert Daily Performance'!BEP$70</f>
        <v>0</v>
      </c>
      <c r="D1493">
        <f>'Insert Daily Performance'!BEP$71</f>
        <v>0</v>
      </c>
      <c r="E1493">
        <f>'Insert Daily Performance'!BEP$72</f>
        <v>0</v>
      </c>
      <c r="F1493">
        <f t="shared" si="23"/>
        <v>1</v>
      </c>
    </row>
    <row r="1494" spans="1:6" x14ac:dyDescent="0.3">
      <c r="A1494">
        <f>'Insert Daily Performance'!BEQ$1</f>
        <v>0</v>
      </c>
      <c r="B1494">
        <f>'Insert Daily Performance'!BEQ$69</f>
        <v>0</v>
      </c>
      <c r="C1494">
        <f>'Insert Daily Performance'!BEQ$70</f>
        <v>0</v>
      </c>
      <c r="D1494">
        <f>'Insert Daily Performance'!BEQ$71</f>
        <v>0</v>
      </c>
      <c r="E1494">
        <f>'Insert Daily Performance'!BEQ$72</f>
        <v>0</v>
      </c>
      <c r="F1494">
        <f t="shared" si="23"/>
        <v>1</v>
      </c>
    </row>
    <row r="1495" spans="1:6" x14ac:dyDescent="0.3">
      <c r="A1495">
        <f>'Insert Daily Performance'!BER$1</f>
        <v>0</v>
      </c>
      <c r="B1495">
        <f>'Insert Daily Performance'!BER$69</f>
        <v>0</v>
      </c>
      <c r="C1495">
        <f>'Insert Daily Performance'!BER$70</f>
        <v>0</v>
      </c>
      <c r="D1495">
        <f>'Insert Daily Performance'!BER$71</f>
        <v>0</v>
      </c>
      <c r="E1495">
        <f>'Insert Daily Performance'!BER$72</f>
        <v>0</v>
      </c>
      <c r="F1495">
        <f t="shared" si="23"/>
        <v>1</v>
      </c>
    </row>
    <row r="1496" spans="1:6" x14ac:dyDescent="0.3">
      <c r="A1496">
        <f>'Insert Daily Performance'!BES$1</f>
        <v>0</v>
      </c>
      <c r="B1496">
        <f>'Insert Daily Performance'!BES$69</f>
        <v>0</v>
      </c>
      <c r="C1496">
        <f>'Insert Daily Performance'!BES$70</f>
        <v>0</v>
      </c>
      <c r="D1496">
        <f>'Insert Daily Performance'!BES$71</f>
        <v>0</v>
      </c>
      <c r="E1496">
        <f>'Insert Daily Performance'!BES$72</f>
        <v>0</v>
      </c>
      <c r="F1496">
        <f t="shared" si="23"/>
        <v>1</v>
      </c>
    </row>
    <row r="1497" spans="1:6" x14ac:dyDescent="0.3">
      <c r="A1497">
        <f>'Insert Daily Performance'!BET$1</f>
        <v>0</v>
      </c>
      <c r="B1497">
        <f>'Insert Daily Performance'!BET$69</f>
        <v>0</v>
      </c>
      <c r="C1497">
        <f>'Insert Daily Performance'!BET$70</f>
        <v>0</v>
      </c>
      <c r="D1497">
        <f>'Insert Daily Performance'!BET$71</f>
        <v>0</v>
      </c>
      <c r="E1497">
        <f>'Insert Daily Performance'!BET$72</f>
        <v>0</v>
      </c>
      <c r="F1497">
        <f t="shared" si="23"/>
        <v>1</v>
      </c>
    </row>
    <row r="1498" spans="1:6" x14ac:dyDescent="0.3">
      <c r="A1498">
        <f>'Insert Daily Performance'!BEU$1</f>
        <v>0</v>
      </c>
      <c r="B1498">
        <f>'Insert Daily Performance'!BEU$69</f>
        <v>0</v>
      </c>
      <c r="C1498">
        <f>'Insert Daily Performance'!BEU$70</f>
        <v>0</v>
      </c>
      <c r="D1498">
        <f>'Insert Daily Performance'!BEU$71</f>
        <v>0</v>
      </c>
      <c r="E1498">
        <f>'Insert Daily Performance'!BEU$72</f>
        <v>0</v>
      </c>
      <c r="F1498">
        <f t="shared" si="23"/>
        <v>1</v>
      </c>
    </row>
    <row r="1499" spans="1:6" x14ac:dyDescent="0.3">
      <c r="A1499">
        <f>'Insert Daily Performance'!BEV$1</f>
        <v>0</v>
      </c>
      <c r="B1499">
        <f>'Insert Daily Performance'!BEV$69</f>
        <v>0</v>
      </c>
      <c r="C1499">
        <f>'Insert Daily Performance'!BEV$70</f>
        <v>0</v>
      </c>
      <c r="D1499">
        <f>'Insert Daily Performance'!BEV$71</f>
        <v>0</v>
      </c>
      <c r="E1499">
        <f>'Insert Daily Performance'!BEV$72</f>
        <v>0</v>
      </c>
      <c r="F1499">
        <f t="shared" si="23"/>
        <v>1</v>
      </c>
    </row>
    <row r="1500" spans="1:6" x14ac:dyDescent="0.3">
      <c r="A1500">
        <f>'Insert Daily Performance'!BEW$1</f>
        <v>0</v>
      </c>
      <c r="B1500">
        <f>'Insert Daily Performance'!BEW$69</f>
        <v>0</v>
      </c>
      <c r="C1500">
        <f>'Insert Daily Performance'!BEW$70</f>
        <v>0</v>
      </c>
      <c r="D1500">
        <f>'Insert Daily Performance'!BEW$71</f>
        <v>0</v>
      </c>
      <c r="E1500">
        <f>'Insert Daily Performance'!BEW$72</f>
        <v>0</v>
      </c>
      <c r="F1500">
        <f t="shared" si="23"/>
        <v>1</v>
      </c>
    </row>
    <row r="1501" spans="1:6" x14ac:dyDescent="0.3">
      <c r="A1501">
        <f>'Insert Daily Performance'!BEX$1</f>
        <v>0</v>
      </c>
      <c r="B1501">
        <f>'Insert Daily Performance'!BEX$69</f>
        <v>0</v>
      </c>
      <c r="C1501">
        <f>'Insert Daily Performance'!BEX$70</f>
        <v>0</v>
      </c>
      <c r="D1501">
        <f>'Insert Daily Performance'!BEX$71</f>
        <v>0</v>
      </c>
      <c r="E1501">
        <f>'Insert Daily Performance'!BEX$72</f>
        <v>0</v>
      </c>
      <c r="F1501">
        <f t="shared" si="23"/>
        <v>1</v>
      </c>
    </row>
    <row r="1502" spans="1:6" x14ac:dyDescent="0.3">
      <c r="A1502">
        <f>'Insert Daily Performance'!BEY$1</f>
        <v>0</v>
      </c>
      <c r="B1502">
        <f>'Insert Daily Performance'!BEY$69</f>
        <v>0</v>
      </c>
      <c r="C1502">
        <f>'Insert Daily Performance'!BEY$70</f>
        <v>0</v>
      </c>
      <c r="D1502">
        <f>'Insert Daily Performance'!BEY$71</f>
        <v>0</v>
      </c>
      <c r="E1502">
        <f>'Insert Daily Performance'!BEY$72</f>
        <v>0</v>
      </c>
      <c r="F1502">
        <f t="shared" si="23"/>
        <v>1</v>
      </c>
    </row>
    <row r="1503" spans="1:6" x14ac:dyDescent="0.3">
      <c r="A1503">
        <f>'Insert Daily Performance'!BEZ$1</f>
        <v>0</v>
      </c>
      <c r="B1503">
        <f>'Insert Daily Performance'!BEZ$69</f>
        <v>0</v>
      </c>
      <c r="C1503">
        <f>'Insert Daily Performance'!BEZ$70</f>
        <v>0</v>
      </c>
      <c r="D1503">
        <f>'Insert Daily Performance'!BEZ$71</f>
        <v>0</v>
      </c>
      <c r="E1503">
        <f>'Insert Daily Performance'!BEZ$72</f>
        <v>0</v>
      </c>
      <c r="F1503">
        <f t="shared" si="23"/>
        <v>1</v>
      </c>
    </row>
    <row r="1504" spans="1:6" x14ac:dyDescent="0.3">
      <c r="A1504">
        <f>'Insert Daily Performance'!BFA$1</f>
        <v>0</v>
      </c>
      <c r="B1504">
        <f>'Insert Daily Performance'!BFA$69</f>
        <v>0</v>
      </c>
      <c r="C1504">
        <f>'Insert Daily Performance'!BFA$70</f>
        <v>0</v>
      </c>
      <c r="D1504">
        <f>'Insert Daily Performance'!BFA$71</f>
        <v>0</v>
      </c>
      <c r="E1504">
        <f>'Insert Daily Performance'!BFA$72</f>
        <v>0</v>
      </c>
      <c r="F1504">
        <f t="shared" si="23"/>
        <v>1</v>
      </c>
    </row>
    <row r="1505" spans="1:6" x14ac:dyDescent="0.3">
      <c r="A1505">
        <f>'Insert Daily Performance'!BFB$1</f>
        <v>0</v>
      </c>
      <c r="B1505">
        <f>'Insert Daily Performance'!BFB$69</f>
        <v>0</v>
      </c>
      <c r="C1505">
        <f>'Insert Daily Performance'!BFB$70</f>
        <v>0</v>
      </c>
      <c r="D1505">
        <f>'Insert Daily Performance'!BFB$71</f>
        <v>0</v>
      </c>
      <c r="E1505">
        <f>'Insert Daily Performance'!BFB$72</f>
        <v>0</v>
      </c>
      <c r="F1505">
        <f t="shared" si="23"/>
        <v>1</v>
      </c>
    </row>
    <row r="1506" spans="1:6" x14ac:dyDescent="0.3">
      <c r="A1506">
        <f>'Insert Daily Performance'!BFC$1</f>
        <v>0</v>
      </c>
      <c r="B1506">
        <f>'Insert Daily Performance'!BFC$69</f>
        <v>0</v>
      </c>
      <c r="C1506">
        <f>'Insert Daily Performance'!BFC$70</f>
        <v>0</v>
      </c>
      <c r="D1506">
        <f>'Insert Daily Performance'!BFC$71</f>
        <v>0</v>
      </c>
      <c r="E1506">
        <f>'Insert Daily Performance'!BFC$72</f>
        <v>0</v>
      </c>
      <c r="F1506">
        <f t="shared" si="23"/>
        <v>1</v>
      </c>
    </row>
    <row r="1507" spans="1:6" x14ac:dyDescent="0.3">
      <c r="A1507">
        <f>'Insert Daily Performance'!BFD$1</f>
        <v>0</v>
      </c>
      <c r="B1507">
        <f>'Insert Daily Performance'!BFD$69</f>
        <v>0</v>
      </c>
      <c r="C1507">
        <f>'Insert Daily Performance'!BFD$70</f>
        <v>0</v>
      </c>
      <c r="D1507">
        <f>'Insert Daily Performance'!BFD$71</f>
        <v>0</v>
      </c>
      <c r="E1507">
        <f>'Insert Daily Performance'!BFD$72</f>
        <v>0</v>
      </c>
      <c r="F1507">
        <f t="shared" si="23"/>
        <v>1</v>
      </c>
    </row>
    <row r="1508" spans="1:6" x14ac:dyDescent="0.3">
      <c r="A1508">
        <f>'Insert Daily Performance'!BFE$1</f>
        <v>0</v>
      </c>
      <c r="B1508">
        <f>'Insert Daily Performance'!BFE$69</f>
        <v>0</v>
      </c>
      <c r="C1508">
        <f>'Insert Daily Performance'!BFE$70</f>
        <v>0</v>
      </c>
      <c r="D1508">
        <f>'Insert Daily Performance'!BFE$71</f>
        <v>0</v>
      </c>
      <c r="E1508">
        <f>'Insert Daily Performance'!BFE$72</f>
        <v>0</v>
      </c>
      <c r="F1508">
        <f t="shared" si="23"/>
        <v>1</v>
      </c>
    </row>
    <row r="1509" spans="1:6" x14ac:dyDescent="0.3">
      <c r="A1509">
        <f>'Insert Daily Performance'!BFF$1</f>
        <v>0</v>
      </c>
      <c r="B1509">
        <f>'Insert Daily Performance'!BFF$69</f>
        <v>0</v>
      </c>
      <c r="C1509">
        <f>'Insert Daily Performance'!BFF$70</f>
        <v>0</v>
      </c>
      <c r="D1509">
        <f>'Insert Daily Performance'!BFF$71</f>
        <v>0</v>
      </c>
      <c r="E1509">
        <f>'Insert Daily Performance'!BFF$72</f>
        <v>0</v>
      </c>
      <c r="F1509">
        <f t="shared" si="23"/>
        <v>1</v>
      </c>
    </row>
    <row r="1510" spans="1:6" x14ac:dyDescent="0.3">
      <c r="A1510">
        <f>'Insert Daily Performance'!BFG$1</f>
        <v>0</v>
      </c>
      <c r="B1510">
        <f>'Insert Daily Performance'!BFG$69</f>
        <v>0</v>
      </c>
      <c r="C1510">
        <f>'Insert Daily Performance'!BFG$70</f>
        <v>0</v>
      </c>
      <c r="D1510">
        <f>'Insert Daily Performance'!BFG$71</f>
        <v>0</v>
      </c>
      <c r="E1510">
        <f>'Insert Daily Performance'!BFG$72</f>
        <v>0</v>
      </c>
      <c r="F1510">
        <f t="shared" si="23"/>
        <v>1</v>
      </c>
    </row>
    <row r="1511" spans="1:6" x14ac:dyDescent="0.3">
      <c r="A1511">
        <f>'Insert Daily Performance'!BFH$1</f>
        <v>0</v>
      </c>
      <c r="B1511">
        <f>'Insert Daily Performance'!BFH$69</f>
        <v>0</v>
      </c>
      <c r="C1511">
        <f>'Insert Daily Performance'!BFH$70</f>
        <v>0</v>
      </c>
      <c r="D1511">
        <f>'Insert Daily Performance'!BFH$71</f>
        <v>0</v>
      </c>
      <c r="E1511">
        <f>'Insert Daily Performance'!BFH$72</f>
        <v>0</v>
      </c>
      <c r="F1511">
        <f t="shared" si="23"/>
        <v>1</v>
      </c>
    </row>
    <row r="1512" spans="1:6" x14ac:dyDescent="0.3">
      <c r="A1512">
        <f>'Insert Daily Performance'!BFI$1</f>
        <v>0</v>
      </c>
      <c r="B1512">
        <f>'Insert Daily Performance'!BFI$69</f>
        <v>0</v>
      </c>
      <c r="C1512">
        <f>'Insert Daily Performance'!BFI$70</f>
        <v>0</v>
      </c>
      <c r="D1512">
        <f>'Insert Daily Performance'!BFI$71</f>
        <v>0</v>
      </c>
      <c r="E1512">
        <f>'Insert Daily Performance'!BFI$72</f>
        <v>0</v>
      </c>
      <c r="F1512">
        <f t="shared" si="23"/>
        <v>1</v>
      </c>
    </row>
    <row r="1513" spans="1:6" x14ac:dyDescent="0.3">
      <c r="A1513">
        <f>'Insert Daily Performance'!BFJ$1</f>
        <v>0</v>
      </c>
      <c r="B1513">
        <f>'Insert Daily Performance'!BFJ$69</f>
        <v>0</v>
      </c>
      <c r="C1513">
        <f>'Insert Daily Performance'!BFJ$70</f>
        <v>0</v>
      </c>
      <c r="D1513">
        <f>'Insert Daily Performance'!BFJ$71</f>
        <v>0</v>
      </c>
      <c r="E1513">
        <f>'Insert Daily Performance'!BFJ$72</f>
        <v>0</v>
      </c>
      <c r="F1513">
        <f t="shared" si="23"/>
        <v>1</v>
      </c>
    </row>
    <row r="1514" spans="1:6" x14ac:dyDescent="0.3">
      <c r="A1514">
        <f>'Insert Daily Performance'!BFK$1</f>
        <v>0</v>
      </c>
      <c r="B1514">
        <f>'Insert Daily Performance'!BFK$69</f>
        <v>0</v>
      </c>
      <c r="C1514">
        <f>'Insert Daily Performance'!BFK$70</f>
        <v>0</v>
      </c>
      <c r="D1514">
        <f>'Insert Daily Performance'!BFK$71</f>
        <v>0</v>
      </c>
      <c r="E1514">
        <f>'Insert Daily Performance'!BFK$72</f>
        <v>0</v>
      </c>
      <c r="F1514">
        <f t="shared" si="23"/>
        <v>1</v>
      </c>
    </row>
    <row r="1515" spans="1:6" x14ac:dyDescent="0.3">
      <c r="A1515">
        <f>'Insert Daily Performance'!BFL$1</f>
        <v>0</v>
      </c>
      <c r="B1515">
        <f>'Insert Daily Performance'!BFL$69</f>
        <v>0</v>
      </c>
      <c r="C1515">
        <f>'Insert Daily Performance'!BFL$70</f>
        <v>0</v>
      </c>
      <c r="D1515">
        <f>'Insert Daily Performance'!BFL$71</f>
        <v>0</v>
      </c>
      <c r="E1515">
        <f>'Insert Daily Performance'!BFL$72</f>
        <v>0</v>
      </c>
      <c r="F1515">
        <f t="shared" si="23"/>
        <v>1</v>
      </c>
    </row>
    <row r="1516" spans="1:6" x14ac:dyDescent="0.3">
      <c r="A1516">
        <f>'Insert Daily Performance'!BFM$1</f>
        <v>0</v>
      </c>
      <c r="B1516">
        <f>'Insert Daily Performance'!BFM$69</f>
        <v>0</v>
      </c>
      <c r="C1516">
        <f>'Insert Daily Performance'!BFM$70</f>
        <v>0</v>
      </c>
      <c r="D1516">
        <f>'Insert Daily Performance'!BFM$71</f>
        <v>0</v>
      </c>
      <c r="E1516">
        <f>'Insert Daily Performance'!BFM$72</f>
        <v>0</v>
      </c>
      <c r="F1516">
        <f t="shared" si="23"/>
        <v>1</v>
      </c>
    </row>
    <row r="1517" spans="1:6" x14ac:dyDescent="0.3">
      <c r="A1517">
        <f>'Insert Daily Performance'!BFN$1</f>
        <v>0</v>
      </c>
      <c r="B1517">
        <f>'Insert Daily Performance'!BFN$69</f>
        <v>0</v>
      </c>
      <c r="C1517">
        <f>'Insert Daily Performance'!BFN$70</f>
        <v>0</v>
      </c>
      <c r="D1517">
        <f>'Insert Daily Performance'!BFN$71</f>
        <v>0</v>
      </c>
      <c r="E1517">
        <f>'Insert Daily Performance'!BFN$72</f>
        <v>0</v>
      </c>
      <c r="F1517">
        <f t="shared" si="23"/>
        <v>1</v>
      </c>
    </row>
    <row r="1518" spans="1:6" x14ac:dyDescent="0.3">
      <c r="A1518">
        <f>'Insert Daily Performance'!BFO$1</f>
        <v>0</v>
      </c>
      <c r="B1518">
        <f>'Insert Daily Performance'!BFO$69</f>
        <v>0</v>
      </c>
      <c r="C1518">
        <f>'Insert Daily Performance'!BFO$70</f>
        <v>0</v>
      </c>
      <c r="D1518">
        <f>'Insert Daily Performance'!BFO$71</f>
        <v>0</v>
      </c>
      <c r="E1518">
        <f>'Insert Daily Performance'!BFO$72</f>
        <v>0</v>
      </c>
      <c r="F1518">
        <f t="shared" si="23"/>
        <v>1</v>
      </c>
    </row>
    <row r="1519" spans="1:6" x14ac:dyDescent="0.3">
      <c r="A1519">
        <f>'Insert Daily Performance'!BFP$1</f>
        <v>0</v>
      </c>
      <c r="B1519">
        <f>'Insert Daily Performance'!BFP$69</f>
        <v>0</v>
      </c>
      <c r="C1519">
        <f>'Insert Daily Performance'!BFP$70</f>
        <v>0</v>
      </c>
      <c r="D1519">
        <f>'Insert Daily Performance'!BFP$71</f>
        <v>0</v>
      </c>
      <c r="E1519">
        <f>'Insert Daily Performance'!BFP$72</f>
        <v>0</v>
      </c>
      <c r="F1519">
        <f t="shared" si="23"/>
        <v>1</v>
      </c>
    </row>
    <row r="1520" spans="1:6" x14ac:dyDescent="0.3">
      <c r="A1520">
        <f>'Insert Daily Performance'!BFQ$1</f>
        <v>0</v>
      </c>
      <c r="B1520">
        <f>'Insert Daily Performance'!BFQ$69</f>
        <v>0</v>
      </c>
      <c r="C1520">
        <f>'Insert Daily Performance'!BFQ$70</f>
        <v>0</v>
      </c>
      <c r="D1520">
        <f>'Insert Daily Performance'!BFQ$71</f>
        <v>0</v>
      </c>
      <c r="E1520">
        <f>'Insert Daily Performance'!BFQ$72</f>
        <v>0</v>
      </c>
      <c r="F1520">
        <f t="shared" si="23"/>
        <v>1</v>
      </c>
    </row>
    <row r="1521" spans="1:6" x14ac:dyDescent="0.3">
      <c r="A1521">
        <f>'Insert Daily Performance'!BFR$1</f>
        <v>0</v>
      </c>
      <c r="B1521">
        <f>'Insert Daily Performance'!BFR$69</f>
        <v>0</v>
      </c>
      <c r="C1521">
        <f>'Insert Daily Performance'!BFR$70</f>
        <v>0</v>
      </c>
      <c r="D1521">
        <f>'Insert Daily Performance'!BFR$71</f>
        <v>0</v>
      </c>
      <c r="E1521">
        <f>'Insert Daily Performance'!BFR$72</f>
        <v>0</v>
      </c>
      <c r="F1521">
        <f t="shared" si="23"/>
        <v>1</v>
      </c>
    </row>
    <row r="1522" spans="1:6" x14ac:dyDescent="0.3">
      <c r="A1522">
        <f>'Insert Daily Performance'!BFS$1</f>
        <v>0</v>
      </c>
      <c r="B1522">
        <f>'Insert Daily Performance'!BFS$69</f>
        <v>0</v>
      </c>
      <c r="C1522">
        <f>'Insert Daily Performance'!BFS$70</f>
        <v>0</v>
      </c>
      <c r="D1522">
        <f>'Insert Daily Performance'!BFS$71</f>
        <v>0</v>
      </c>
      <c r="E1522">
        <f>'Insert Daily Performance'!BFS$72</f>
        <v>0</v>
      </c>
      <c r="F1522">
        <f t="shared" si="23"/>
        <v>1</v>
      </c>
    </row>
    <row r="1523" spans="1:6" x14ac:dyDescent="0.3">
      <c r="A1523">
        <f>'Insert Daily Performance'!BFT$1</f>
        <v>0</v>
      </c>
      <c r="B1523">
        <f>'Insert Daily Performance'!BFT$69</f>
        <v>0</v>
      </c>
      <c r="C1523">
        <f>'Insert Daily Performance'!BFT$70</f>
        <v>0</v>
      </c>
      <c r="D1523">
        <f>'Insert Daily Performance'!BFT$71</f>
        <v>0</v>
      </c>
      <c r="E1523">
        <f>'Insert Daily Performance'!BFT$72</f>
        <v>0</v>
      </c>
      <c r="F1523">
        <f t="shared" si="23"/>
        <v>1</v>
      </c>
    </row>
    <row r="1524" spans="1:6" x14ac:dyDescent="0.3">
      <c r="A1524">
        <f>'Insert Daily Performance'!BFU$1</f>
        <v>0</v>
      </c>
      <c r="B1524">
        <f>'Insert Daily Performance'!BFU$69</f>
        <v>0</v>
      </c>
      <c r="C1524">
        <f>'Insert Daily Performance'!BFU$70</f>
        <v>0</v>
      </c>
      <c r="D1524">
        <f>'Insert Daily Performance'!BFU$71</f>
        <v>0</v>
      </c>
      <c r="E1524">
        <f>'Insert Daily Performance'!BFU$72</f>
        <v>0</v>
      </c>
      <c r="F1524">
        <f t="shared" si="23"/>
        <v>1</v>
      </c>
    </row>
    <row r="1525" spans="1:6" x14ac:dyDescent="0.3">
      <c r="A1525">
        <f>'Insert Daily Performance'!BFV$1</f>
        <v>0</v>
      </c>
      <c r="B1525">
        <f>'Insert Daily Performance'!BFV$69</f>
        <v>0</v>
      </c>
      <c r="C1525">
        <f>'Insert Daily Performance'!BFV$70</f>
        <v>0</v>
      </c>
      <c r="D1525">
        <f>'Insert Daily Performance'!BFV$71</f>
        <v>0</v>
      </c>
      <c r="E1525">
        <f>'Insert Daily Performance'!BFV$72</f>
        <v>0</v>
      </c>
      <c r="F1525">
        <f t="shared" si="23"/>
        <v>1</v>
      </c>
    </row>
    <row r="1526" spans="1:6" x14ac:dyDescent="0.3">
      <c r="A1526">
        <f>'Insert Daily Performance'!BFW$1</f>
        <v>0</v>
      </c>
      <c r="B1526">
        <f>'Insert Daily Performance'!BFW$69</f>
        <v>0</v>
      </c>
      <c r="C1526">
        <f>'Insert Daily Performance'!BFW$70</f>
        <v>0</v>
      </c>
      <c r="D1526">
        <f>'Insert Daily Performance'!BFW$71</f>
        <v>0</v>
      </c>
      <c r="E1526">
        <f>'Insert Daily Performance'!BFW$72</f>
        <v>0</v>
      </c>
      <c r="F1526">
        <f t="shared" si="23"/>
        <v>1</v>
      </c>
    </row>
    <row r="1527" spans="1:6" x14ac:dyDescent="0.3">
      <c r="A1527">
        <f>'Insert Daily Performance'!BFX$1</f>
        <v>0</v>
      </c>
      <c r="B1527">
        <f>'Insert Daily Performance'!BFX$69</f>
        <v>0</v>
      </c>
      <c r="C1527">
        <f>'Insert Daily Performance'!BFX$70</f>
        <v>0</v>
      </c>
      <c r="D1527">
        <f>'Insert Daily Performance'!BFX$71</f>
        <v>0</v>
      </c>
      <c r="E1527">
        <f>'Insert Daily Performance'!BFX$72</f>
        <v>0</v>
      </c>
      <c r="F1527">
        <f t="shared" si="23"/>
        <v>1</v>
      </c>
    </row>
    <row r="1528" spans="1:6" x14ac:dyDescent="0.3">
      <c r="A1528">
        <f>'Insert Daily Performance'!BFY$1</f>
        <v>0</v>
      </c>
      <c r="B1528">
        <f>'Insert Daily Performance'!BFY$69</f>
        <v>0</v>
      </c>
      <c r="C1528">
        <f>'Insert Daily Performance'!BFY$70</f>
        <v>0</v>
      </c>
      <c r="D1528">
        <f>'Insert Daily Performance'!BFY$71</f>
        <v>0</v>
      </c>
      <c r="E1528">
        <f>'Insert Daily Performance'!BFY$72</f>
        <v>0</v>
      </c>
      <c r="F1528">
        <f t="shared" si="23"/>
        <v>1</v>
      </c>
    </row>
    <row r="1529" spans="1:6" x14ac:dyDescent="0.3">
      <c r="A1529">
        <f>'Insert Daily Performance'!BFZ$1</f>
        <v>0</v>
      </c>
      <c r="B1529">
        <f>'Insert Daily Performance'!BFZ$69</f>
        <v>0</v>
      </c>
      <c r="C1529">
        <f>'Insert Daily Performance'!BFZ$70</f>
        <v>0</v>
      </c>
      <c r="D1529">
        <f>'Insert Daily Performance'!BFZ$71</f>
        <v>0</v>
      </c>
      <c r="E1529">
        <f>'Insert Daily Performance'!BFZ$72</f>
        <v>0</v>
      </c>
      <c r="F1529">
        <f t="shared" si="23"/>
        <v>1</v>
      </c>
    </row>
    <row r="1530" spans="1:6" x14ac:dyDescent="0.3">
      <c r="A1530">
        <f>'Insert Daily Performance'!BGA$1</f>
        <v>0</v>
      </c>
      <c r="B1530">
        <f>'Insert Daily Performance'!BGA$69</f>
        <v>0</v>
      </c>
      <c r="C1530">
        <f>'Insert Daily Performance'!BGA$70</f>
        <v>0</v>
      </c>
      <c r="D1530">
        <f>'Insert Daily Performance'!BGA$71</f>
        <v>0</v>
      </c>
      <c r="E1530">
        <f>'Insert Daily Performance'!BGA$72</f>
        <v>0</v>
      </c>
      <c r="F1530">
        <f t="shared" si="23"/>
        <v>1</v>
      </c>
    </row>
    <row r="1531" spans="1:6" x14ac:dyDescent="0.3">
      <c r="A1531">
        <f>'Insert Daily Performance'!BGB$1</f>
        <v>0</v>
      </c>
      <c r="B1531">
        <f>'Insert Daily Performance'!BGB$69</f>
        <v>0</v>
      </c>
      <c r="C1531">
        <f>'Insert Daily Performance'!BGB$70</f>
        <v>0</v>
      </c>
      <c r="D1531">
        <f>'Insert Daily Performance'!BGB$71</f>
        <v>0</v>
      </c>
      <c r="E1531">
        <f>'Insert Daily Performance'!BGB$72</f>
        <v>0</v>
      </c>
      <c r="F1531">
        <f t="shared" si="23"/>
        <v>1</v>
      </c>
    </row>
    <row r="1532" spans="1:6" x14ac:dyDescent="0.3">
      <c r="A1532">
        <f>'Insert Daily Performance'!BGC$1</f>
        <v>0</v>
      </c>
      <c r="B1532">
        <f>'Insert Daily Performance'!BGC$69</f>
        <v>0</v>
      </c>
      <c r="C1532">
        <f>'Insert Daily Performance'!BGC$70</f>
        <v>0</v>
      </c>
      <c r="D1532">
        <f>'Insert Daily Performance'!BGC$71</f>
        <v>0</v>
      </c>
      <c r="E1532">
        <f>'Insert Daily Performance'!BGC$72</f>
        <v>0</v>
      </c>
      <c r="F1532">
        <f t="shared" si="23"/>
        <v>1</v>
      </c>
    </row>
    <row r="1533" spans="1:6" x14ac:dyDescent="0.3">
      <c r="A1533">
        <f>'Insert Daily Performance'!BGD$1</f>
        <v>0</v>
      </c>
      <c r="B1533">
        <f>'Insert Daily Performance'!BGD$69</f>
        <v>0</v>
      </c>
      <c r="C1533">
        <f>'Insert Daily Performance'!BGD$70</f>
        <v>0</v>
      </c>
      <c r="D1533">
        <f>'Insert Daily Performance'!BGD$71</f>
        <v>0</v>
      </c>
      <c r="E1533">
        <f>'Insert Daily Performance'!BGD$72</f>
        <v>0</v>
      </c>
      <c r="F1533">
        <f t="shared" si="23"/>
        <v>1</v>
      </c>
    </row>
    <row r="1534" spans="1:6" x14ac:dyDescent="0.3">
      <c r="A1534">
        <f>'Insert Daily Performance'!BGE$1</f>
        <v>0</v>
      </c>
      <c r="B1534">
        <f>'Insert Daily Performance'!BGE$69</f>
        <v>0</v>
      </c>
      <c r="C1534">
        <f>'Insert Daily Performance'!BGE$70</f>
        <v>0</v>
      </c>
      <c r="D1534">
        <f>'Insert Daily Performance'!BGE$71</f>
        <v>0</v>
      </c>
      <c r="E1534">
        <f>'Insert Daily Performance'!BGE$72</f>
        <v>0</v>
      </c>
      <c r="F1534">
        <f t="shared" si="23"/>
        <v>1</v>
      </c>
    </row>
    <row r="1535" spans="1:6" x14ac:dyDescent="0.3">
      <c r="A1535">
        <f>'Insert Daily Performance'!BGF$1</f>
        <v>0</v>
      </c>
      <c r="B1535">
        <f>'Insert Daily Performance'!BGF$69</f>
        <v>0</v>
      </c>
      <c r="C1535">
        <f>'Insert Daily Performance'!BGF$70</f>
        <v>0</v>
      </c>
      <c r="D1535">
        <f>'Insert Daily Performance'!BGF$71</f>
        <v>0</v>
      </c>
      <c r="E1535">
        <f>'Insert Daily Performance'!BGF$72</f>
        <v>0</v>
      </c>
      <c r="F1535">
        <f t="shared" si="23"/>
        <v>1</v>
      </c>
    </row>
    <row r="1536" spans="1:6" x14ac:dyDescent="0.3">
      <c r="A1536">
        <f>'Insert Daily Performance'!BGG$1</f>
        <v>0</v>
      </c>
      <c r="B1536">
        <f>'Insert Daily Performance'!BGG$69</f>
        <v>0</v>
      </c>
      <c r="C1536">
        <f>'Insert Daily Performance'!BGG$70</f>
        <v>0</v>
      </c>
      <c r="D1536">
        <f>'Insert Daily Performance'!BGG$71</f>
        <v>0</v>
      </c>
      <c r="E1536">
        <f>'Insert Daily Performance'!BGG$72</f>
        <v>0</v>
      </c>
      <c r="F1536">
        <f t="shared" si="23"/>
        <v>1</v>
      </c>
    </row>
    <row r="1537" spans="1:6" x14ac:dyDescent="0.3">
      <c r="A1537">
        <f>'Insert Daily Performance'!BGH$1</f>
        <v>0</v>
      </c>
      <c r="B1537">
        <f>'Insert Daily Performance'!BGH$69</f>
        <v>0</v>
      </c>
      <c r="C1537">
        <f>'Insert Daily Performance'!BGH$70</f>
        <v>0</v>
      </c>
      <c r="D1537">
        <f>'Insert Daily Performance'!BGH$71</f>
        <v>0</v>
      </c>
      <c r="E1537">
        <f>'Insert Daily Performance'!BGH$72</f>
        <v>0</v>
      </c>
      <c r="F1537">
        <f t="shared" si="23"/>
        <v>1</v>
      </c>
    </row>
    <row r="1538" spans="1:6" x14ac:dyDescent="0.3">
      <c r="A1538">
        <f>'Insert Daily Performance'!BGI$1</f>
        <v>0</v>
      </c>
      <c r="B1538">
        <f>'Insert Daily Performance'!BGI$69</f>
        <v>0</v>
      </c>
      <c r="C1538">
        <f>'Insert Daily Performance'!BGI$70</f>
        <v>0</v>
      </c>
      <c r="D1538">
        <f>'Insert Daily Performance'!BGI$71</f>
        <v>0</v>
      </c>
      <c r="E1538">
        <f>'Insert Daily Performance'!BGI$72</f>
        <v>0</v>
      </c>
      <c r="F1538">
        <f t="shared" si="23"/>
        <v>1</v>
      </c>
    </row>
    <row r="1539" spans="1:6" x14ac:dyDescent="0.3">
      <c r="A1539">
        <f>'Insert Daily Performance'!BGJ$1</f>
        <v>0</v>
      </c>
      <c r="B1539">
        <f>'Insert Daily Performance'!BGJ$69</f>
        <v>0</v>
      </c>
      <c r="C1539">
        <f>'Insert Daily Performance'!BGJ$70</f>
        <v>0</v>
      </c>
      <c r="D1539">
        <f>'Insert Daily Performance'!BGJ$71</f>
        <v>0</v>
      </c>
      <c r="E1539">
        <f>'Insert Daily Performance'!BGJ$72</f>
        <v>0</v>
      </c>
      <c r="F1539">
        <f t="shared" si="23"/>
        <v>1</v>
      </c>
    </row>
    <row r="1540" spans="1:6" x14ac:dyDescent="0.3">
      <c r="A1540">
        <f>'Insert Daily Performance'!BGK$1</f>
        <v>0</v>
      </c>
      <c r="B1540">
        <f>'Insert Daily Performance'!BGK$69</f>
        <v>0</v>
      </c>
      <c r="C1540">
        <f>'Insert Daily Performance'!BGK$70</f>
        <v>0</v>
      </c>
      <c r="D1540">
        <f>'Insert Daily Performance'!BGK$71</f>
        <v>0</v>
      </c>
      <c r="E1540">
        <f>'Insert Daily Performance'!BGK$72</f>
        <v>0</v>
      </c>
      <c r="F1540">
        <f t="shared" ref="F1540:F1603" si="24">IF(E1540=E1539,1,0)</f>
        <v>1</v>
      </c>
    </row>
    <row r="1541" spans="1:6" x14ac:dyDescent="0.3">
      <c r="A1541">
        <f>'Insert Daily Performance'!BGL$1</f>
        <v>0</v>
      </c>
      <c r="B1541">
        <f>'Insert Daily Performance'!BGL$69</f>
        <v>0</v>
      </c>
      <c r="C1541">
        <f>'Insert Daily Performance'!BGL$70</f>
        <v>0</v>
      </c>
      <c r="D1541">
        <f>'Insert Daily Performance'!BGL$71</f>
        <v>0</v>
      </c>
      <c r="E1541">
        <f>'Insert Daily Performance'!BGL$72</f>
        <v>0</v>
      </c>
      <c r="F1541">
        <f t="shared" si="24"/>
        <v>1</v>
      </c>
    </row>
    <row r="1542" spans="1:6" x14ac:dyDescent="0.3">
      <c r="A1542">
        <f>'Insert Daily Performance'!BGM$1</f>
        <v>0</v>
      </c>
      <c r="B1542">
        <f>'Insert Daily Performance'!BGM$69</f>
        <v>0</v>
      </c>
      <c r="C1542">
        <f>'Insert Daily Performance'!BGM$70</f>
        <v>0</v>
      </c>
      <c r="D1542">
        <f>'Insert Daily Performance'!BGM$71</f>
        <v>0</v>
      </c>
      <c r="E1542">
        <f>'Insert Daily Performance'!BGM$72</f>
        <v>0</v>
      </c>
      <c r="F1542">
        <f t="shared" si="24"/>
        <v>1</v>
      </c>
    </row>
    <row r="1543" spans="1:6" x14ac:dyDescent="0.3">
      <c r="A1543">
        <f>'Insert Daily Performance'!BGN$1</f>
        <v>0</v>
      </c>
      <c r="B1543">
        <f>'Insert Daily Performance'!BGN$69</f>
        <v>0</v>
      </c>
      <c r="C1543">
        <f>'Insert Daily Performance'!BGN$70</f>
        <v>0</v>
      </c>
      <c r="D1543">
        <f>'Insert Daily Performance'!BGN$71</f>
        <v>0</v>
      </c>
      <c r="E1543">
        <f>'Insert Daily Performance'!BGN$72</f>
        <v>0</v>
      </c>
      <c r="F1543">
        <f t="shared" si="24"/>
        <v>1</v>
      </c>
    </row>
    <row r="1544" spans="1:6" x14ac:dyDescent="0.3">
      <c r="A1544">
        <f>'Insert Daily Performance'!BGO$1</f>
        <v>0</v>
      </c>
      <c r="B1544">
        <f>'Insert Daily Performance'!BGO$69</f>
        <v>0</v>
      </c>
      <c r="C1544">
        <f>'Insert Daily Performance'!BGO$70</f>
        <v>0</v>
      </c>
      <c r="D1544">
        <f>'Insert Daily Performance'!BGO$71</f>
        <v>0</v>
      </c>
      <c r="E1544">
        <f>'Insert Daily Performance'!BGO$72</f>
        <v>0</v>
      </c>
      <c r="F1544">
        <f t="shared" si="24"/>
        <v>1</v>
      </c>
    </row>
    <row r="1545" spans="1:6" x14ac:dyDescent="0.3">
      <c r="A1545">
        <f>'Insert Daily Performance'!BGP$1</f>
        <v>0</v>
      </c>
      <c r="B1545">
        <f>'Insert Daily Performance'!BGP$69</f>
        <v>0</v>
      </c>
      <c r="C1545">
        <f>'Insert Daily Performance'!BGP$70</f>
        <v>0</v>
      </c>
      <c r="D1545">
        <f>'Insert Daily Performance'!BGP$71</f>
        <v>0</v>
      </c>
      <c r="E1545">
        <f>'Insert Daily Performance'!BGP$72</f>
        <v>0</v>
      </c>
      <c r="F1545">
        <f t="shared" si="24"/>
        <v>1</v>
      </c>
    </row>
    <row r="1546" spans="1:6" x14ac:dyDescent="0.3">
      <c r="A1546">
        <f>'Insert Daily Performance'!BGQ$1</f>
        <v>0</v>
      </c>
      <c r="B1546">
        <f>'Insert Daily Performance'!BGQ$69</f>
        <v>0</v>
      </c>
      <c r="C1546">
        <f>'Insert Daily Performance'!BGQ$70</f>
        <v>0</v>
      </c>
      <c r="D1546">
        <f>'Insert Daily Performance'!BGQ$71</f>
        <v>0</v>
      </c>
      <c r="E1546">
        <f>'Insert Daily Performance'!BGQ$72</f>
        <v>0</v>
      </c>
      <c r="F1546">
        <f t="shared" si="24"/>
        <v>1</v>
      </c>
    </row>
    <row r="1547" spans="1:6" x14ac:dyDescent="0.3">
      <c r="A1547">
        <f>'Insert Daily Performance'!BGR$1</f>
        <v>0</v>
      </c>
      <c r="B1547">
        <f>'Insert Daily Performance'!BGR$69</f>
        <v>0</v>
      </c>
      <c r="C1547">
        <f>'Insert Daily Performance'!BGR$70</f>
        <v>0</v>
      </c>
      <c r="D1547">
        <f>'Insert Daily Performance'!BGR$71</f>
        <v>0</v>
      </c>
      <c r="E1547">
        <f>'Insert Daily Performance'!BGR$72</f>
        <v>0</v>
      </c>
      <c r="F1547">
        <f t="shared" si="24"/>
        <v>1</v>
      </c>
    </row>
    <row r="1548" spans="1:6" x14ac:dyDescent="0.3">
      <c r="A1548">
        <f>'Insert Daily Performance'!BGS$1</f>
        <v>0</v>
      </c>
      <c r="B1548">
        <f>'Insert Daily Performance'!BGS$69</f>
        <v>0</v>
      </c>
      <c r="C1548">
        <f>'Insert Daily Performance'!BGS$70</f>
        <v>0</v>
      </c>
      <c r="D1548">
        <f>'Insert Daily Performance'!BGS$71</f>
        <v>0</v>
      </c>
      <c r="E1548">
        <f>'Insert Daily Performance'!BGS$72</f>
        <v>0</v>
      </c>
      <c r="F1548">
        <f t="shared" si="24"/>
        <v>1</v>
      </c>
    </row>
    <row r="1549" spans="1:6" x14ac:dyDescent="0.3">
      <c r="A1549">
        <f>'Insert Daily Performance'!BGT$1</f>
        <v>0</v>
      </c>
      <c r="B1549">
        <f>'Insert Daily Performance'!BGT$69</f>
        <v>0</v>
      </c>
      <c r="C1549">
        <f>'Insert Daily Performance'!BGT$70</f>
        <v>0</v>
      </c>
      <c r="D1549">
        <f>'Insert Daily Performance'!BGT$71</f>
        <v>0</v>
      </c>
      <c r="E1549">
        <f>'Insert Daily Performance'!BGT$72</f>
        <v>0</v>
      </c>
      <c r="F1549">
        <f t="shared" si="24"/>
        <v>1</v>
      </c>
    </row>
    <row r="1550" spans="1:6" x14ac:dyDescent="0.3">
      <c r="A1550">
        <f>'Insert Daily Performance'!BGU$1</f>
        <v>0</v>
      </c>
      <c r="B1550">
        <f>'Insert Daily Performance'!BGU$69</f>
        <v>0</v>
      </c>
      <c r="C1550">
        <f>'Insert Daily Performance'!BGU$70</f>
        <v>0</v>
      </c>
      <c r="D1550">
        <f>'Insert Daily Performance'!BGU$71</f>
        <v>0</v>
      </c>
      <c r="E1550">
        <f>'Insert Daily Performance'!BGU$72</f>
        <v>0</v>
      </c>
      <c r="F1550">
        <f t="shared" si="24"/>
        <v>1</v>
      </c>
    </row>
    <row r="1551" spans="1:6" x14ac:dyDescent="0.3">
      <c r="A1551">
        <f>'Insert Daily Performance'!BGV$1</f>
        <v>0</v>
      </c>
      <c r="B1551">
        <f>'Insert Daily Performance'!BGV$69</f>
        <v>0</v>
      </c>
      <c r="C1551">
        <f>'Insert Daily Performance'!BGV$70</f>
        <v>0</v>
      </c>
      <c r="D1551">
        <f>'Insert Daily Performance'!BGV$71</f>
        <v>0</v>
      </c>
      <c r="E1551">
        <f>'Insert Daily Performance'!BGV$72</f>
        <v>0</v>
      </c>
      <c r="F1551">
        <f t="shared" si="24"/>
        <v>1</v>
      </c>
    </row>
    <row r="1552" spans="1:6" x14ac:dyDescent="0.3">
      <c r="A1552">
        <f>'Insert Daily Performance'!BGW$1</f>
        <v>0</v>
      </c>
      <c r="B1552">
        <f>'Insert Daily Performance'!BGW$69</f>
        <v>0</v>
      </c>
      <c r="C1552">
        <f>'Insert Daily Performance'!BGW$70</f>
        <v>0</v>
      </c>
      <c r="D1552">
        <f>'Insert Daily Performance'!BGW$71</f>
        <v>0</v>
      </c>
      <c r="E1552">
        <f>'Insert Daily Performance'!BGW$72</f>
        <v>0</v>
      </c>
      <c r="F1552">
        <f t="shared" si="24"/>
        <v>1</v>
      </c>
    </row>
    <row r="1553" spans="1:6" x14ac:dyDescent="0.3">
      <c r="A1553">
        <f>'Insert Daily Performance'!BGX$1</f>
        <v>0</v>
      </c>
      <c r="B1553">
        <f>'Insert Daily Performance'!BGX$69</f>
        <v>0</v>
      </c>
      <c r="C1553">
        <f>'Insert Daily Performance'!BGX$70</f>
        <v>0</v>
      </c>
      <c r="D1553">
        <f>'Insert Daily Performance'!BGX$71</f>
        <v>0</v>
      </c>
      <c r="E1553">
        <f>'Insert Daily Performance'!BGX$72</f>
        <v>0</v>
      </c>
      <c r="F1553">
        <f t="shared" si="24"/>
        <v>1</v>
      </c>
    </row>
    <row r="1554" spans="1:6" x14ac:dyDescent="0.3">
      <c r="A1554">
        <f>'Insert Daily Performance'!BGY$1</f>
        <v>0</v>
      </c>
      <c r="B1554">
        <f>'Insert Daily Performance'!BGY$69</f>
        <v>0</v>
      </c>
      <c r="C1554">
        <f>'Insert Daily Performance'!BGY$70</f>
        <v>0</v>
      </c>
      <c r="D1554">
        <f>'Insert Daily Performance'!BGY$71</f>
        <v>0</v>
      </c>
      <c r="E1554">
        <f>'Insert Daily Performance'!BGY$72</f>
        <v>0</v>
      </c>
      <c r="F1554">
        <f t="shared" si="24"/>
        <v>1</v>
      </c>
    </row>
    <row r="1555" spans="1:6" x14ac:dyDescent="0.3">
      <c r="A1555">
        <f>'Insert Daily Performance'!BGZ$1</f>
        <v>0</v>
      </c>
      <c r="B1555">
        <f>'Insert Daily Performance'!BGZ$69</f>
        <v>0</v>
      </c>
      <c r="C1555">
        <f>'Insert Daily Performance'!BGZ$70</f>
        <v>0</v>
      </c>
      <c r="D1555">
        <f>'Insert Daily Performance'!BGZ$71</f>
        <v>0</v>
      </c>
      <c r="E1555">
        <f>'Insert Daily Performance'!BGZ$72</f>
        <v>0</v>
      </c>
      <c r="F1555">
        <f t="shared" si="24"/>
        <v>1</v>
      </c>
    </row>
    <row r="1556" spans="1:6" x14ac:dyDescent="0.3">
      <c r="A1556">
        <f>'Insert Daily Performance'!BHA$1</f>
        <v>0</v>
      </c>
      <c r="B1556">
        <f>'Insert Daily Performance'!BHA$69</f>
        <v>0</v>
      </c>
      <c r="C1556">
        <f>'Insert Daily Performance'!BHA$70</f>
        <v>0</v>
      </c>
      <c r="D1556">
        <f>'Insert Daily Performance'!BHA$71</f>
        <v>0</v>
      </c>
      <c r="E1556">
        <f>'Insert Daily Performance'!BHA$72</f>
        <v>0</v>
      </c>
      <c r="F1556">
        <f t="shared" si="24"/>
        <v>1</v>
      </c>
    </row>
    <row r="1557" spans="1:6" x14ac:dyDescent="0.3">
      <c r="A1557">
        <f>'Insert Daily Performance'!BHB$1</f>
        <v>0</v>
      </c>
      <c r="B1557">
        <f>'Insert Daily Performance'!BHB$69</f>
        <v>0</v>
      </c>
      <c r="C1557">
        <f>'Insert Daily Performance'!BHB$70</f>
        <v>0</v>
      </c>
      <c r="D1557">
        <f>'Insert Daily Performance'!BHB$71</f>
        <v>0</v>
      </c>
      <c r="E1557">
        <f>'Insert Daily Performance'!BHB$72</f>
        <v>0</v>
      </c>
      <c r="F1557">
        <f t="shared" si="24"/>
        <v>1</v>
      </c>
    </row>
    <row r="1558" spans="1:6" x14ac:dyDescent="0.3">
      <c r="A1558">
        <f>'Insert Daily Performance'!BHC$1</f>
        <v>0</v>
      </c>
      <c r="B1558">
        <f>'Insert Daily Performance'!BHC$69</f>
        <v>0</v>
      </c>
      <c r="C1558">
        <f>'Insert Daily Performance'!BHC$70</f>
        <v>0</v>
      </c>
      <c r="D1558">
        <f>'Insert Daily Performance'!BHC$71</f>
        <v>0</v>
      </c>
      <c r="E1558">
        <f>'Insert Daily Performance'!BHC$72</f>
        <v>0</v>
      </c>
      <c r="F1558">
        <f t="shared" si="24"/>
        <v>1</v>
      </c>
    </row>
    <row r="1559" spans="1:6" x14ac:dyDescent="0.3">
      <c r="A1559">
        <f>'Insert Daily Performance'!BHD$1</f>
        <v>0</v>
      </c>
      <c r="B1559">
        <f>'Insert Daily Performance'!BHD$69</f>
        <v>0</v>
      </c>
      <c r="C1559">
        <f>'Insert Daily Performance'!BHD$70</f>
        <v>0</v>
      </c>
      <c r="D1559">
        <f>'Insert Daily Performance'!BHD$71</f>
        <v>0</v>
      </c>
      <c r="E1559">
        <f>'Insert Daily Performance'!BHD$72</f>
        <v>0</v>
      </c>
      <c r="F1559">
        <f t="shared" si="24"/>
        <v>1</v>
      </c>
    </row>
    <row r="1560" spans="1:6" x14ac:dyDescent="0.3">
      <c r="A1560">
        <f>'Insert Daily Performance'!BHE$1</f>
        <v>0</v>
      </c>
      <c r="B1560">
        <f>'Insert Daily Performance'!BHE$69</f>
        <v>0</v>
      </c>
      <c r="C1560">
        <f>'Insert Daily Performance'!BHE$70</f>
        <v>0</v>
      </c>
      <c r="D1560">
        <f>'Insert Daily Performance'!BHE$71</f>
        <v>0</v>
      </c>
      <c r="E1560">
        <f>'Insert Daily Performance'!BHE$72</f>
        <v>0</v>
      </c>
      <c r="F1560">
        <f t="shared" si="24"/>
        <v>1</v>
      </c>
    </row>
    <row r="1561" spans="1:6" x14ac:dyDescent="0.3">
      <c r="A1561">
        <f>'Insert Daily Performance'!BHF$1</f>
        <v>0</v>
      </c>
      <c r="B1561">
        <f>'Insert Daily Performance'!BHF$69</f>
        <v>0</v>
      </c>
      <c r="C1561">
        <f>'Insert Daily Performance'!BHF$70</f>
        <v>0</v>
      </c>
      <c r="D1561">
        <f>'Insert Daily Performance'!BHF$71</f>
        <v>0</v>
      </c>
      <c r="E1561">
        <f>'Insert Daily Performance'!BHF$72</f>
        <v>0</v>
      </c>
      <c r="F1561">
        <f t="shared" si="24"/>
        <v>1</v>
      </c>
    </row>
    <row r="1562" spans="1:6" x14ac:dyDescent="0.3">
      <c r="A1562">
        <f>'Insert Daily Performance'!BHG$1</f>
        <v>0</v>
      </c>
      <c r="B1562">
        <f>'Insert Daily Performance'!BHG$69</f>
        <v>0</v>
      </c>
      <c r="C1562">
        <f>'Insert Daily Performance'!BHG$70</f>
        <v>0</v>
      </c>
      <c r="D1562">
        <f>'Insert Daily Performance'!BHG$71</f>
        <v>0</v>
      </c>
      <c r="E1562">
        <f>'Insert Daily Performance'!BHG$72</f>
        <v>0</v>
      </c>
      <c r="F1562">
        <f t="shared" si="24"/>
        <v>1</v>
      </c>
    </row>
    <row r="1563" spans="1:6" x14ac:dyDescent="0.3">
      <c r="A1563">
        <f>'Insert Daily Performance'!BHH$1</f>
        <v>0</v>
      </c>
      <c r="B1563">
        <f>'Insert Daily Performance'!BHH$69</f>
        <v>0</v>
      </c>
      <c r="C1563">
        <f>'Insert Daily Performance'!BHH$70</f>
        <v>0</v>
      </c>
      <c r="D1563">
        <f>'Insert Daily Performance'!BHH$71</f>
        <v>0</v>
      </c>
      <c r="E1563">
        <f>'Insert Daily Performance'!BHH$72</f>
        <v>0</v>
      </c>
      <c r="F1563">
        <f t="shared" si="24"/>
        <v>1</v>
      </c>
    </row>
    <row r="1564" spans="1:6" x14ac:dyDescent="0.3">
      <c r="A1564">
        <f>'Insert Daily Performance'!BHI$1</f>
        <v>0</v>
      </c>
      <c r="B1564">
        <f>'Insert Daily Performance'!BHI$69</f>
        <v>0</v>
      </c>
      <c r="C1564">
        <f>'Insert Daily Performance'!BHI$70</f>
        <v>0</v>
      </c>
      <c r="D1564">
        <f>'Insert Daily Performance'!BHI$71</f>
        <v>0</v>
      </c>
      <c r="E1564">
        <f>'Insert Daily Performance'!BHI$72</f>
        <v>0</v>
      </c>
      <c r="F1564">
        <f t="shared" si="24"/>
        <v>1</v>
      </c>
    </row>
    <row r="1565" spans="1:6" x14ac:dyDescent="0.3">
      <c r="A1565">
        <f>'Insert Daily Performance'!BHJ$1</f>
        <v>0</v>
      </c>
      <c r="B1565">
        <f>'Insert Daily Performance'!BHJ$69</f>
        <v>0</v>
      </c>
      <c r="C1565">
        <f>'Insert Daily Performance'!BHJ$70</f>
        <v>0</v>
      </c>
      <c r="D1565">
        <f>'Insert Daily Performance'!BHJ$71</f>
        <v>0</v>
      </c>
      <c r="E1565">
        <f>'Insert Daily Performance'!BHJ$72</f>
        <v>0</v>
      </c>
      <c r="F1565">
        <f t="shared" si="24"/>
        <v>1</v>
      </c>
    </row>
    <row r="1566" spans="1:6" x14ac:dyDescent="0.3">
      <c r="A1566">
        <f>'Insert Daily Performance'!BHK$1</f>
        <v>0</v>
      </c>
      <c r="B1566">
        <f>'Insert Daily Performance'!BHK$69</f>
        <v>0</v>
      </c>
      <c r="C1566">
        <f>'Insert Daily Performance'!BHK$70</f>
        <v>0</v>
      </c>
      <c r="D1566">
        <f>'Insert Daily Performance'!BHK$71</f>
        <v>0</v>
      </c>
      <c r="E1566">
        <f>'Insert Daily Performance'!BHK$72</f>
        <v>0</v>
      </c>
      <c r="F1566">
        <f t="shared" si="24"/>
        <v>1</v>
      </c>
    </row>
    <row r="1567" spans="1:6" x14ac:dyDescent="0.3">
      <c r="A1567">
        <f>'Insert Daily Performance'!BHL$1</f>
        <v>0</v>
      </c>
      <c r="B1567">
        <f>'Insert Daily Performance'!BHL$69</f>
        <v>0</v>
      </c>
      <c r="C1567">
        <f>'Insert Daily Performance'!BHL$70</f>
        <v>0</v>
      </c>
      <c r="D1567">
        <f>'Insert Daily Performance'!BHL$71</f>
        <v>0</v>
      </c>
      <c r="E1567">
        <f>'Insert Daily Performance'!BHL$72</f>
        <v>0</v>
      </c>
      <c r="F1567">
        <f t="shared" si="24"/>
        <v>1</v>
      </c>
    </row>
    <row r="1568" spans="1:6" x14ac:dyDescent="0.3">
      <c r="A1568">
        <f>'Insert Daily Performance'!BHM$1</f>
        <v>0</v>
      </c>
      <c r="B1568">
        <f>'Insert Daily Performance'!BHM$69</f>
        <v>0</v>
      </c>
      <c r="C1568">
        <f>'Insert Daily Performance'!BHM$70</f>
        <v>0</v>
      </c>
      <c r="D1568">
        <f>'Insert Daily Performance'!BHM$71</f>
        <v>0</v>
      </c>
      <c r="E1568">
        <f>'Insert Daily Performance'!BHM$72</f>
        <v>0</v>
      </c>
      <c r="F1568">
        <f t="shared" si="24"/>
        <v>1</v>
      </c>
    </row>
    <row r="1569" spans="1:6" x14ac:dyDescent="0.3">
      <c r="A1569">
        <f>'Insert Daily Performance'!BHN$1</f>
        <v>0</v>
      </c>
      <c r="B1569">
        <f>'Insert Daily Performance'!BHN$69</f>
        <v>0</v>
      </c>
      <c r="C1569">
        <f>'Insert Daily Performance'!BHN$70</f>
        <v>0</v>
      </c>
      <c r="D1569">
        <f>'Insert Daily Performance'!BHN$71</f>
        <v>0</v>
      </c>
      <c r="E1569">
        <f>'Insert Daily Performance'!BHN$72</f>
        <v>0</v>
      </c>
      <c r="F1569">
        <f t="shared" si="24"/>
        <v>1</v>
      </c>
    </row>
    <row r="1570" spans="1:6" x14ac:dyDescent="0.3">
      <c r="A1570">
        <f>'Insert Daily Performance'!BHO$1</f>
        <v>0</v>
      </c>
      <c r="B1570">
        <f>'Insert Daily Performance'!BHO$69</f>
        <v>0</v>
      </c>
      <c r="C1570">
        <f>'Insert Daily Performance'!BHO$70</f>
        <v>0</v>
      </c>
      <c r="D1570">
        <f>'Insert Daily Performance'!BHO$71</f>
        <v>0</v>
      </c>
      <c r="E1570">
        <f>'Insert Daily Performance'!BHO$72</f>
        <v>0</v>
      </c>
      <c r="F1570">
        <f t="shared" si="24"/>
        <v>1</v>
      </c>
    </row>
    <row r="1571" spans="1:6" x14ac:dyDescent="0.3">
      <c r="A1571">
        <f>'Insert Daily Performance'!BHP$1</f>
        <v>0</v>
      </c>
      <c r="B1571">
        <f>'Insert Daily Performance'!BHP$69</f>
        <v>0</v>
      </c>
      <c r="C1571">
        <f>'Insert Daily Performance'!BHP$70</f>
        <v>0</v>
      </c>
      <c r="D1571">
        <f>'Insert Daily Performance'!BHP$71</f>
        <v>0</v>
      </c>
      <c r="E1571">
        <f>'Insert Daily Performance'!BHP$72</f>
        <v>0</v>
      </c>
      <c r="F1571">
        <f t="shared" si="24"/>
        <v>1</v>
      </c>
    </row>
    <row r="1572" spans="1:6" x14ac:dyDescent="0.3">
      <c r="A1572">
        <f>'Insert Daily Performance'!BHQ$1</f>
        <v>0</v>
      </c>
      <c r="B1572">
        <f>'Insert Daily Performance'!BHQ$69</f>
        <v>0</v>
      </c>
      <c r="C1572">
        <f>'Insert Daily Performance'!BHQ$70</f>
        <v>0</v>
      </c>
      <c r="D1572">
        <f>'Insert Daily Performance'!BHQ$71</f>
        <v>0</v>
      </c>
      <c r="E1572">
        <f>'Insert Daily Performance'!BHQ$72</f>
        <v>0</v>
      </c>
      <c r="F1572">
        <f t="shared" si="24"/>
        <v>1</v>
      </c>
    </row>
    <row r="1573" spans="1:6" x14ac:dyDescent="0.3">
      <c r="A1573">
        <f>'Insert Daily Performance'!BHR$1</f>
        <v>0</v>
      </c>
      <c r="B1573">
        <f>'Insert Daily Performance'!BHR$69</f>
        <v>0</v>
      </c>
      <c r="C1573">
        <f>'Insert Daily Performance'!BHR$70</f>
        <v>0</v>
      </c>
      <c r="D1573">
        <f>'Insert Daily Performance'!BHR$71</f>
        <v>0</v>
      </c>
      <c r="E1573">
        <f>'Insert Daily Performance'!BHR$72</f>
        <v>0</v>
      </c>
      <c r="F1573">
        <f t="shared" si="24"/>
        <v>1</v>
      </c>
    </row>
    <row r="1574" spans="1:6" x14ac:dyDescent="0.3">
      <c r="A1574">
        <f>'Insert Daily Performance'!BHS$1</f>
        <v>0</v>
      </c>
      <c r="B1574">
        <f>'Insert Daily Performance'!BHS$69</f>
        <v>0</v>
      </c>
      <c r="C1574">
        <f>'Insert Daily Performance'!BHS$70</f>
        <v>0</v>
      </c>
      <c r="D1574">
        <f>'Insert Daily Performance'!BHS$71</f>
        <v>0</v>
      </c>
      <c r="E1574">
        <f>'Insert Daily Performance'!BHS$72</f>
        <v>0</v>
      </c>
      <c r="F1574">
        <f t="shared" si="24"/>
        <v>1</v>
      </c>
    </row>
    <row r="1575" spans="1:6" x14ac:dyDescent="0.3">
      <c r="A1575">
        <f>'Insert Daily Performance'!BHT$1</f>
        <v>0</v>
      </c>
      <c r="B1575">
        <f>'Insert Daily Performance'!BHT$69</f>
        <v>0</v>
      </c>
      <c r="C1575">
        <f>'Insert Daily Performance'!BHT$70</f>
        <v>0</v>
      </c>
      <c r="D1575">
        <f>'Insert Daily Performance'!BHT$71</f>
        <v>0</v>
      </c>
      <c r="E1575">
        <f>'Insert Daily Performance'!BHT$72</f>
        <v>0</v>
      </c>
      <c r="F1575">
        <f t="shared" si="24"/>
        <v>1</v>
      </c>
    </row>
    <row r="1576" spans="1:6" x14ac:dyDescent="0.3">
      <c r="A1576">
        <f>'Insert Daily Performance'!BHU$1</f>
        <v>0</v>
      </c>
      <c r="B1576">
        <f>'Insert Daily Performance'!BHU$69</f>
        <v>0</v>
      </c>
      <c r="C1576">
        <f>'Insert Daily Performance'!BHU$70</f>
        <v>0</v>
      </c>
      <c r="D1576">
        <f>'Insert Daily Performance'!BHU$71</f>
        <v>0</v>
      </c>
      <c r="E1576">
        <f>'Insert Daily Performance'!BHU$72</f>
        <v>0</v>
      </c>
      <c r="F1576">
        <f t="shared" si="24"/>
        <v>1</v>
      </c>
    </row>
    <row r="1577" spans="1:6" x14ac:dyDescent="0.3">
      <c r="A1577">
        <f>'Insert Daily Performance'!BHV$1</f>
        <v>0</v>
      </c>
      <c r="B1577">
        <f>'Insert Daily Performance'!BHV$69</f>
        <v>0</v>
      </c>
      <c r="C1577">
        <f>'Insert Daily Performance'!BHV$70</f>
        <v>0</v>
      </c>
      <c r="D1577">
        <f>'Insert Daily Performance'!BHV$71</f>
        <v>0</v>
      </c>
      <c r="E1577">
        <f>'Insert Daily Performance'!BHV$72</f>
        <v>0</v>
      </c>
      <c r="F1577">
        <f t="shared" si="24"/>
        <v>1</v>
      </c>
    </row>
    <row r="1578" spans="1:6" x14ac:dyDescent="0.3">
      <c r="A1578">
        <f>'Insert Daily Performance'!BHW$1</f>
        <v>0</v>
      </c>
      <c r="B1578">
        <f>'Insert Daily Performance'!BHW$69</f>
        <v>0</v>
      </c>
      <c r="C1578">
        <f>'Insert Daily Performance'!BHW$70</f>
        <v>0</v>
      </c>
      <c r="D1578">
        <f>'Insert Daily Performance'!BHW$71</f>
        <v>0</v>
      </c>
      <c r="E1578">
        <f>'Insert Daily Performance'!BHW$72</f>
        <v>0</v>
      </c>
      <c r="F1578">
        <f t="shared" si="24"/>
        <v>1</v>
      </c>
    </row>
    <row r="1579" spans="1:6" x14ac:dyDescent="0.3">
      <c r="A1579">
        <f>'Insert Daily Performance'!BHX$1</f>
        <v>0</v>
      </c>
      <c r="B1579">
        <f>'Insert Daily Performance'!BHX$69</f>
        <v>0</v>
      </c>
      <c r="C1579">
        <f>'Insert Daily Performance'!BHX$70</f>
        <v>0</v>
      </c>
      <c r="D1579">
        <f>'Insert Daily Performance'!BHX$71</f>
        <v>0</v>
      </c>
      <c r="E1579">
        <f>'Insert Daily Performance'!BHX$72</f>
        <v>0</v>
      </c>
      <c r="F1579">
        <f t="shared" si="24"/>
        <v>1</v>
      </c>
    </row>
    <row r="1580" spans="1:6" x14ac:dyDescent="0.3">
      <c r="A1580">
        <f>'Insert Daily Performance'!BHY$1</f>
        <v>0</v>
      </c>
      <c r="B1580">
        <f>'Insert Daily Performance'!BHY$69</f>
        <v>0</v>
      </c>
      <c r="C1580">
        <f>'Insert Daily Performance'!BHY$70</f>
        <v>0</v>
      </c>
      <c r="D1580">
        <f>'Insert Daily Performance'!BHY$71</f>
        <v>0</v>
      </c>
      <c r="E1580">
        <f>'Insert Daily Performance'!BHY$72</f>
        <v>0</v>
      </c>
      <c r="F1580">
        <f t="shared" si="24"/>
        <v>1</v>
      </c>
    </row>
    <row r="1581" spans="1:6" x14ac:dyDescent="0.3">
      <c r="A1581">
        <f>'Insert Daily Performance'!BHZ$1</f>
        <v>0</v>
      </c>
      <c r="B1581">
        <f>'Insert Daily Performance'!BHZ$69</f>
        <v>0</v>
      </c>
      <c r="C1581">
        <f>'Insert Daily Performance'!BHZ$70</f>
        <v>0</v>
      </c>
      <c r="D1581">
        <f>'Insert Daily Performance'!BHZ$71</f>
        <v>0</v>
      </c>
      <c r="E1581">
        <f>'Insert Daily Performance'!BHZ$72</f>
        <v>0</v>
      </c>
      <c r="F1581">
        <f t="shared" si="24"/>
        <v>1</v>
      </c>
    </row>
    <row r="1582" spans="1:6" x14ac:dyDescent="0.3">
      <c r="A1582">
        <f>'Insert Daily Performance'!BIA$1</f>
        <v>0</v>
      </c>
      <c r="B1582">
        <f>'Insert Daily Performance'!BIA$69</f>
        <v>0</v>
      </c>
      <c r="C1582">
        <f>'Insert Daily Performance'!BIA$70</f>
        <v>0</v>
      </c>
      <c r="D1582">
        <f>'Insert Daily Performance'!BIA$71</f>
        <v>0</v>
      </c>
      <c r="E1582">
        <f>'Insert Daily Performance'!BIA$72</f>
        <v>0</v>
      </c>
      <c r="F1582">
        <f t="shared" si="24"/>
        <v>1</v>
      </c>
    </row>
    <row r="1583" spans="1:6" x14ac:dyDescent="0.3">
      <c r="A1583">
        <f>'Insert Daily Performance'!BIB$1</f>
        <v>0</v>
      </c>
      <c r="B1583">
        <f>'Insert Daily Performance'!BIB$69</f>
        <v>0</v>
      </c>
      <c r="C1583">
        <f>'Insert Daily Performance'!BIB$70</f>
        <v>0</v>
      </c>
      <c r="D1583">
        <f>'Insert Daily Performance'!BIB$71</f>
        <v>0</v>
      </c>
      <c r="E1583">
        <f>'Insert Daily Performance'!BIB$72</f>
        <v>0</v>
      </c>
      <c r="F1583">
        <f t="shared" si="24"/>
        <v>1</v>
      </c>
    </row>
    <row r="1584" spans="1:6" x14ac:dyDescent="0.3">
      <c r="A1584">
        <f>'Insert Daily Performance'!BIC$1</f>
        <v>0</v>
      </c>
      <c r="B1584">
        <f>'Insert Daily Performance'!BIC$69</f>
        <v>0</v>
      </c>
      <c r="C1584">
        <f>'Insert Daily Performance'!BIC$70</f>
        <v>0</v>
      </c>
      <c r="D1584">
        <f>'Insert Daily Performance'!BIC$71</f>
        <v>0</v>
      </c>
      <c r="E1584">
        <f>'Insert Daily Performance'!BIC$72</f>
        <v>0</v>
      </c>
      <c r="F1584">
        <f t="shared" si="24"/>
        <v>1</v>
      </c>
    </row>
    <row r="1585" spans="1:6" x14ac:dyDescent="0.3">
      <c r="A1585">
        <f>'Insert Daily Performance'!BID$1</f>
        <v>0</v>
      </c>
      <c r="B1585">
        <f>'Insert Daily Performance'!BID$69</f>
        <v>0</v>
      </c>
      <c r="C1585">
        <f>'Insert Daily Performance'!BID$70</f>
        <v>0</v>
      </c>
      <c r="D1585">
        <f>'Insert Daily Performance'!BID$71</f>
        <v>0</v>
      </c>
      <c r="E1585">
        <f>'Insert Daily Performance'!BID$72</f>
        <v>0</v>
      </c>
      <c r="F1585">
        <f t="shared" si="24"/>
        <v>1</v>
      </c>
    </row>
    <row r="1586" spans="1:6" x14ac:dyDescent="0.3">
      <c r="A1586">
        <f>'Insert Daily Performance'!BIE$1</f>
        <v>0</v>
      </c>
      <c r="B1586">
        <f>'Insert Daily Performance'!BIE$69</f>
        <v>0</v>
      </c>
      <c r="C1586">
        <f>'Insert Daily Performance'!BIE$70</f>
        <v>0</v>
      </c>
      <c r="D1586">
        <f>'Insert Daily Performance'!BIE$71</f>
        <v>0</v>
      </c>
      <c r="E1586">
        <f>'Insert Daily Performance'!BIE$72</f>
        <v>0</v>
      </c>
      <c r="F1586">
        <f t="shared" si="24"/>
        <v>1</v>
      </c>
    </row>
    <row r="1587" spans="1:6" x14ac:dyDescent="0.3">
      <c r="A1587">
        <f>'Insert Daily Performance'!BIF$1</f>
        <v>0</v>
      </c>
      <c r="B1587">
        <f>'Insert Daily Performance'!BIF$69</f>
        <v>0</v>
      </c>
      <c r="C1587">
        <f>'Insert Daily Performance'!BIF$70</f>
        <v>0</v>
      </c>
      <c r="D1587">
        <f>'Insert Daily Performance'!BIF$71</f>
        <v>0</v>
      </c>
      <c r="E1587">
        <f>'Insert Daily Performance'!BIF$72</f>
        <v>0</v>
      </c>
      <c r="F1587">
        <f t="shared" si="24"/>
        <v>1</v>
      </c>
    </row>
    <row r="1588" spans="1:6" x14ac:dyDescent="0.3">
      <c r="A1588">
        <f>'Insert Daily Performance'!BIG$1</f>
        <v>0</v>
      </c>
      <c r="B1588">
        <f>'Insert Daily Performance'!BIG$69</f>
        <v>0</v>
      </c>
      <c r="C1588">
        <f>'Insert Daily Performance'!BIG$70</f>
        <v>0</v>
      </c>
      <c r="D1588">
        <f>'Insert Daily Performance'!BIG$71</f>
        <v>0</v>
      </c>
      <c r="E1588">
        <f>'Insert Daily Performance'!BIG$72</f>
        <v>0</v>
      </c>
      <c r="F1588">
        <f t="shared" si="24"/>
        <v>1</v>
      </c>
    </row>
    <row r="1589" spans="1:6" x14ac:dyDescent="0.3">
      <c r="A1589">
        <f>'Insert Daily Performance'!BIH$1</f>
        <v>0</v>
      </c>
      <c r="B1589">
        <f>'Insert Daily Performance'!BIH$69</f>
        <v>0</v>
      </c>
      <c r="C1589">
        <f>'Insert Daily Performance'!BIH$70</f>
        <v>0</v>
      </c>
      <c r="D1589">
        <f>'Insert Daily Performance'!BIH$71</f>
        <v>0</v>
      </c>
      <c r="E1589">
        <f>'Insert Daily Performance'!BIH$72</f>
        <v>0</v>
      </c>
      <c r="F1589">
        <f t="shared" si="24"/>
        <v>1</v>
      </c>
    </row>
    <row r="1590" spans="1:6" x14ac:dyDescent="0.3">
      <c r="A1590">
        <f>'Insert Daily Performance'!BII$1</f>
        <v>0</v>
      </c>
      <c r="B1590">
        <f>'Insert Daily Performance'!BII$69</f>
        <v>0</v>
      </c>
      <c r="C1590">
        <f>'Insert Daily Performance'!BII$70</f>
        <v>0</v>
      </c>
      <c r="D1590">
        <f>'Insert Daily Performance'!BII$71</f>
        <v>0</v>
      </c>
      <c r="E1590">
        <f>'Insert Daily Performance'!BII$72</f>
        <v>0</v>
      </c>
      <c r="F1590">
        <f t="shared" si="24"/>
        <v>1</v>
      </c>
    </row>
    <row r="1591" spans="1:6" x14ac:dyDescent="0.3">
      <c r="A1591">
        <f>'Insert Daily Performance'!BIJ$1</f>
        <v>0</v>
      </c>
      <c r="B1591">
        <f>'Insert Daily Performance'!BIJ$69</f>
        <v>0</v>
      </c>
      <c r="C1591">
        <f>'Insert Daily Performance'!BIJ$70</f>
        <v>0</v>
      </c>
      <c r="D1591">
        <f>'Insert Daily Performance'!BIJ$71</f>
        <v>0</v>
      </c>
      <c r="E1591">
        <f>'Insert Daily Performance'!BIJ$72</f>
        <v>0</v>
      </c>
      <c r="F1591">
        <f t="shared" si="24"/>
        <v>1</v>
      </c>
    </row>
    <row r="1592" spans="1:6" x14ac:dyDescent="0.3">
      <c r="A1592">
        <f>'Insert Daily Performance'!BIK$1</f>
        <v>0</v>
      </c>
      <c r="B1592">
        <f>'Insert Daily Performance'!BIK$69</f>
        <v>0</v>
      </c>
      <c r="C1592">
        <f>'Insert Daily Performance'!BIK$70</f>
        <v>0</v>
      </c>
      <c r="D1592">
        <f>'Insert Daily Performance'!BIK$71</f>
        <v>0</v>
      </c>
      <c r="E1592">
        <f>'Insert Daily Performance'!BIK$72</f>
        <v>0</v>
      </c>
      <c r="F1592">
        <f t="shared" si="24"/>
        <v>1</v>
      </c>
    </row>
    <row r="1593" spans="1:6" x14ac:dyDescent="0.3">
      <c r="A1593">
        <f>'Insert Daily Performance'!BIL$1</f>
        <v>0</v>
      </c>
      <c r="B1593">
        <f>'Insert Daily Performance'!BIL$69</f>
        <v>0</v>
      </c>
      <c r="C1593">
        <f>'Insert Daily Performance'!BIL$70</f>
        <v>0</v>
      </c>
      <c r="D1593">
        <f>'Insert Daily Performance'!BIL$71</f>
        <v>0</v>
      </c>
      <c r="E1593">
        <f>'Insert Daily Performance'!BIL$72</f>
        <v>0</v>
      </c>
      <c r="F1593">
        <f t="shared" si="24"/>
        <v>1</v>
      </c>
    </row>
    <row r="1594" spans="1:6" x14ac:dyDescent="0.3">
      <c r="A1594">
        <f>'Insert Daily Performance'!BIM$1</f>
        <v>0</v>
      </c>
      <c r="B1594">
        <f>'Insert Daily Performance'!BIM$69</f>
        <v>0</v>
      </c>
      <c r="C1594">
        <f>'Insert Daily Performance'!BIM$70</f>
        <v>0</v>
      </c>
      <c r="D1594">
        <f>'Insert Daily Performance'!BIM$71</f>
        <v>0</v>
      </c>
      <c r="E1594">
        <f>'Insert Daily Performance'!BIM$72</f>
        <v>0</v>
      </c>
      <c r="F1594">
        <f t="shared" si="24"/>
        <v>1</v>
      </c>
    </row>
    <row r="1595" spans="1:6" x14ac:dyDescent="0.3">
      <c r="A1595">
        <f>'Insert Daily Performance'!BIN$1</f>
        <v>0</v>
      </c>
      <c r="B1595">
        <f>'Insert Daily Performance'!BIN$69</f>
        <v>0</v>
      </c>
      <c r="C1595">
        <f>'Insert Daily Performance'!BIN$70</f>
        <v>0</v>
      </c>
      <c r="D1595">
        <f>'Insert Daily Performance'!BIN$71</f>
        <v>0</v>
      </c>
      <c r="E1595">
        <f>'Insert Daily Performance'!BIN$72</f>
        <v>0</v>
      </c>
      <c r="F1595">
        <f t="shared" si="24"/>
        <v>1</v>
      </c>
    </row>
    <row r="1596" spans="1:6" x14ac:dyDescent="0.3">
      <c r="A1596">
        <f>'Insert Daily Performance'!BIO$1</f>
        <v>0</v>
      </c>
      <c r="B1596">
        <f>'Insert Daily Performance'!BIO$69</f>
        <v>0</v>
      </c>
      <c r="C1596">
        <f>'Insert Daily Performance'!BIO$70</f>
        <v>0</v>
      </c>
      <c r="D1596">
        <f>'Insert Daily Performance'!BIO$71</f>
        <v>0</v>
      </c>
      <c r="E1596">
        <f>'Insert Daily Performance'!BIO$72</f>
        <v>0</v>
      </c>
      <c r="F1596">
        <f t="shared" si="24"/>
        <v>1</v>
      </c>
    </row>
    <row r="1597" spans="1:6" x14ac:dyDescent="0.3">
      <c r="A1597">
        <f>'Insert Daily Performance'!BIP$1</f>
        <v>0</v>
      </c>
      <c r="B1597">
        <f>'Insert Daily Performance'!BIP$69</f>
        <v>0</v>
      </c>
      <c r="C1597">
        <f>'Insert Daily Performance'!BIP$70</f>
        <v>0</v>
      </c>
      <c r="D1597">
        <f>'Insert Daily Performance'!BIP$71</f>
        <v>0</v>
      </c>
      <c r="E1597">
        <f>'Insert Daily Performance'!BIP$72</f>
        <v>0</v>
      </c>
      <c r="F1597">
        <f t="shared" si="24"/>
        <v>1</v>
      </c>
    </row>
    <row r="1598" spans="1:6" x14ac:dyDescent="0.3">
      <c r="A1598">
        <f>'Insert Daily Performance'!BIQ$1</f>
        <v>0</v>
      </c>
      <c r="B1598">
        <f>'Insert Daily Performance'!BIQ$69</f>
        <v>0</v>
      </c>
      <c r="C1598">
        <f>'Insert Daily Performance'!BIQ$70</f>
        <v>0</v>
      </c>
      <c r="D1598">
        <f>'Insert Daily Performance'!BIQ$71</f>
        <v>0</v>
      </c>
      <c r="E1598">
        <f>'Insert Daily Performance'!BIQ$72</f>
        <v>0</v>
      </c>
      <c r="F1598">
        <f t="shared" si="24"/>
        <v>1</v>
      </c>
    </row>
    <row r="1599" spans="1:6" x14ac:dyDescent="0.3">
      <c r="A1599">
        <f>'Insert Daily Performance'!BIR$1</f>
        <v>0</v>
      </c>
      <c r="B1599">
        <f>'Insert Daily Performance'!BIR$69</f>
        <v>0</v>
      </c>
      <c r="C1599">
        <f>'Insert Daily Performance'!BIR$70</f>
        <v>0</v>
      </c>
      <c r="D1599">
        <f>'Insert Daily Performance'!BIR$71</f>
        <v>0</v>
      </c>
      <c r="E1599">
        <f>'Insert Daily Performance'!BIR$72</f>
        <v>0</v>
      </c>
      <c r="F1599">
        <f t="shared" si="24"/>
        <v>1</v>
      </c>
    </row>
    <row r="1600" spans="1:6" x14ac:dyDescent="0.3">
      <c r="A1600">
        <f>'Insert Daily Performance'!BIS$1</f>
        <v>0</v>
      </c>
      <c r="B1600">
        <f>'Insert Daily Performance'!BIS$69</f>
        <v>0</v>
      </c>
      <c r="C1600">
        <f>'Insert Daily Performance'!BIS$70</f>
        <v>0</v>
      </c>
      <c r="D1600">
        <f>'Insert Daily Performance'!BIS$71</f>
        <v>0</v>
      </c>
      <c r="E1600">
        <f>'Insert Daily Performance'!BIS$72</f>
        <v>0</v>
      </c>
      <c r="F1600">
        <f t="shared" si="24"/>
        <v>1</v>
      </c>
    </row>
    <row r="1601" spans="1:6" x14ac:dyDescent="0.3">
      <c r="A1601">
        <f>'Insert Daily Performance'!BIT$1</f>
        <v>0</v>
      </c>
      <c r="B1601">
        <f>'Insert Daily Performance'!BIT$69</f>
        <v>0</v>
      </c>
      <c r="C1601">
        <f>'Insert Daily Performance'!BIT$70</f>
        <v>0</v>
      </c>
      <c r="D1601">
        <f>'Insert Daily Performance'!BIT$71</f>
        <v>0</v>
      </c>
      <c r="E1601">
        <f>'Insert Daily Performance'!BIT$72</f>
        <v>0</v>
      </c>
      <c r="F1601">
        <f t="shared" si="24"/>
        <v>1</v>
      </c>
    </row>
    <row r="1602" spans="1:6" x14ac:dyDescent="0.3">
      <c r="A1602">
        <f>'Insert Daily Performance'!BIU$1</f>
        <v>0</v>
      </c>
      <c r="B1602">
        <f>'Insert Daily Performance'!BIU$69</f>
        <v>0</v>
      </c>
      <c r="C1602">
        <f>'Insert Daily Performance'!BIU$70</f>
        <v>0</v>
      </c>
      <c r="D1602">
        <f>'Insert Daily Performance'!BIU$71</f>
        <v>0</v>
      </c>
      <c r="E1602">
        <f>'Insert Daily Performance'!BIU$72</f>
        <v>0</v>
      </c>
      <c r="F1602">
        <f t="shared" si="24"/>
        <v>1</v>
      </c>
    </row>
    <row r="1603" spans="1:6" x14ac:dyDescent="0.3">
      <c r="A1603">
        <f>'Insert Daily Performance'!BIV$1</f>
        <v>0</v>
      </c>
      <c r="B1603">
        <f>'Insert Daily Performance'!BIV$69</f>
        <v>0</v>
      </c>
      <c r="C1603">
        <f>'Insert Daily Performance'!BIV$70</f>
        <v>0</v>
      </c>
      <c r="D1603">
        <f>'Insert Daily Performance'!BIV$71</f>
        <v>0</v>
      </c>
      <c r="E1603">
        <f>'Insert Daily Performance'!BIV$72</f>
        <v>0</v>
      </c>
      <c r="F1603">
        <f t="shared" si="24"/>
        <v>1</v>
      </c>
    </row>
    <row r="1604" spans="1:6" x14ac:dyDescent="0.3">
      <c r="A1604">
        <f>'Insert Daily Performance'!BIW$1</f>
        <v>0</v>
      </c>
      <c r="B1604">
        <f>'Insert Daily Performance'!BIW$69</f>
        <v>0</v>
      </c>
      <c r="C1604">
        <f>'Insert Daily Performance'!BIW$70</f>
        <v>0</v>
      </c>
      <c r="D1604">
        <f>'Insert Daily Performance'!BIW$71</f>
        <v>0</v>
      </c>
      <c r="E1604">
        <f>'Insert Daily Performance'!BIW$72</f>
        <v>0</v>
      </c>
      <c r="F1604">
        <f t="shared" ref="F1604:F1667" si="25">IF(E1604=E1603,1,0)</f>
        <v>1</v>
      </c>
    </row>
    <row r="1605" spans="1:6" x14ac:dyDescent="0.3">
      <c r="A1605">
        <f>'Insert Daily Performance'!BIX$1</f>
        <v>0</v>
      </c>
      <c r="B1605">
        <f>'Insert Daily Performance'!BIX$69</f>
        <v>0</v>
      </c>
      <c r="C1605">
        <f>'Insert Daily Performance'!BIX$70</f>
        <v>0</v>
      </c>
      <c r="D1605">
        <f>'Insert Daily Performance'!BIX$71</f>
        <v>0</v>
      </c>
      <c r="E1605">
        <f>'Insert Daily Performance'!BIX$72</f>
        <v>0</v>
      </c>
      <c r="F1605">
        <f t="shared" si="25"/>
        <v>1</v>
      </c>
    </row>
    <row r="1606" spans="1:6" x14ac:dyDescent="0.3">
      <c r="A1606">
        <f>'Insert Daily Performance'!BIY$1</f>
        <v>0</v>
      </c>
      <c r="B1606">
        <f>'Insert Daily Performance'!BIY$69</f>
        <v>0</v>
      </c>
      <c r="C1606">
        <f>'Insert Daily Performance'!BIY$70</f>
        <v>0</v>
      </c>
      <c r="D1606">
        <f>'Insert Daily Performance'!BIY$71</f>
        <v>0</v>
      </c>
      <c r="E1606">
        <f>'Insert Daily Performance'!BIY$72</f>
        <v>0</v>
      </c>
      <c r="F1606">
        <f t="shared" si="25"/>
        <v>1</v>
      </c>
    </row>
    <row r="1607" spans="1:6" x14ac:dyDescent="0.3">
      <c r="A1607">
        <f>'Insert Daily Performance'!BIZ$1</f>
        <v>0</v>
      </c>
      <c r="B1607">
        <f>'Insert Daily Performance'!BIZ$69</f>
        <v>0</v>
      </c>
      <c r="C1607">
        <f>'Insert Daily Performance'!BIZ$70</f>
        <v>0</v>
      </c>
      <c r="D1607">
        <f>'Insert Daily Performance'!BIZ$71</f>
        <v>0</v>
      </c>
      <c r="E1607">
        <f>'Insert Daily Performance'!BIZ$72</f>
        <v>0</v>
      </c>
      <c r="F1607">
        <f t="shared" si="25"/>
        <v>1</v>
      </c>
    </row>
    <row r="1608" spans="1:6" x14ac:dyDescent="0.3">
      <c r="A1608">
        <f>'Insert Daily Performance'!BJA$1</f>
        <v>0</v>
      </c>
      <c r="B1608">
        <f>'Insert Daily Performance'!BJA$69</f>
        <v>0</v>
      </c>
      <c r="C1608">
        <f>'Insert Daily Performance'!BJA$70</f>
        <v>0</v>
      </c>
      <c r="D1608">
        <f>'Insert Daily Performance'!BJA$71</f>
        <v>0</v>
      </c>
      <c r="E1608">
        <f>'Insert Daily Performance'!BJA$72</f>
        <v>0</v>
      </c>
      <c r="F1608">
        <f t="shared" si="25"/>
        <v>1</v>
      </c>
    </row>
    <row r="1609" spans="1:6" x14ac:dyDescent="0.3">
      <c r="A1609">
        <f>'Insert Daily Performance'!BJB$1</f>
        <v>0</v>
      </c>
      <c r="B1609">
        <f>'Insert Daily Performance'!BJB$69</f>
        <v>0</v>
      </c>
      <c r="C1609">
        <f>'Insert Daily Performance'!BJB$70</f>
        <v>0</v>
      </c>
      <c r="D1609">
        <f>'Insert Daily Performance'!BJB$71</f>
        <v>0</v>
      </c>
      <c r="E1609">
        <f>'Insert Daily Performance'!BJB$72</f>
        <v>0</v>
      </c>
      <c r="F1609">
        <f t="shared" si="25"/>
        <v>1</v>
      </c>
    </row>
    <row r="1610" spans="1:6" x14ac:dyDescent="0.3">
      <c r="A1610">
        <f>'Insert Daily Performance'!BJC$1</f>
        <v>0</v>
      </c>
      <c r="B1610">
        <f>'Insert Daily Performance'!BJC$69</f>
        <v>0</v>
      </c>
      <c r="C1610">
        <f>'Insert Daily Performance'!BJC$70</f>
        <v>0</v>
      </c>
      <c r="D1610">
        <f>'Insert Daily Performance'!BJC$71</f>
        <v>0</v>
      </c>
      <c r="E1610">
        <f>'Insert Daily Performance'!BJC$72</f>
        <v>0</v>
      </c>
      <c r="F1610">
        <f t="shared" si="25"/>
        <v>1</v>
      </c>
    </row>
    <row r="1611" spans="1:6" x14ac:dyDescent="0.3">
      <c r="A1611">
        <f>'Insert Daily Performance'!BJD$1</f>
        <v>0</v>
      </c>
      <c r="B1611">
        <f>'Insert Daily Performance'!BJD$69</f>
        <v>0</v>
      </c>
      <c r="C1611">
        <f>'Insert Daily Performance'!BJD$70</f>
        <v>0</v>
      </c>
      <c r="D1611">
        <f>'Insert Daily Performance'!BJD$71</f>
        <v>0</v>
      </c>
      <c r="E1611">
        <f>'Insert Daily Performance'!BJD$72</f>
        <v>0</v>
      </c>
      <c r="F1611">
        <f t="shared" si="25"/>
        <v>1</v>
      </c>
    </row>
    <row r="1612" spans="1:6" x14ac:dyDescent="0.3">
      <c r="A1612">
        <f>'Insert Daily Performance'!BJE$1</f>
        <v>0</v>
      </c>
      <c r="B1612">
        <f>'Insert Daily Performance'!BJE$69</f>
        <v>0</v>
      </c>
      <c r="C1612">
        <f>'Insert Daily Performance'!BJE$70</f>
        <v>0</v>
      </c>
      <c r="D1612">
        <f>'Insert Daily Performance'!BJE$71</f>
        <v>0</v>
      </c>
      <c r="E1612">
        <f>'Insert Daily Performance'!BJE$72</f>
        <v>0</v>
      </c>
      <c r="F1612">
        <f t="shared" si="25"/>
        <v>1</v>
      </c>
    </row>
    <row r="1613" spans="1:6" x14ac:dyDescent="0.3">
      <c r="A1613">
        <f>'Insert Daily Performance'!BJF$1</f>
        <v>0</v>
      </c>
      <c r="B1613">
        <f>'Insert Daily Performance'!BJF$69</f>
        <v>0</v>
      </c>
      <c r="C1613">
        <f>'Insert Daily Performance'!BJF$70</f>
        <v>0</v>
      </c>
      <c r="D1613">
        <f>'Insert Daily Performance'!BJF$71</f>
        <v>0</v>
      </c>
      <c r="E1613">
        <f>'Insert Daily Performance'!BJF$72</f>
        <v>0</v>
      </c>
      <c r="F1613">
        <f t="shared" si="25"/>
        <v>1</v>
      </c>
    </row>
    <row r="1614" spans="1:6" x14ac:dyDescent="0.3">
      <c r="A1614">
        <f>'Insert Daily Performance'!BJG$1</f>
        <v>0</v>
      </c>
      <c r="B1614">
        <f>'Insert Daily Performance'!BJG$69</f>
        <v>0</v>
      </c>
      <c r="C1614">
        <f>'Insert Daily Performance'!BJG$70</f>
        <v>0</v>
      </c>
      <c r="D1614">
        <f>'Insert Daily Performance'!BJG$71</f>
        <v>0</v>
      </c>
      <c r="E1614">
        <f>'Insert Daily Performance'!BJG$72</f>
        <v>0</v>
      </c>
      <c r="F1614">
        <f t="shared" si="25"/>
        <v>1</v>
      </c>
    </row>
    <row r="1615" spans="1:6" x14ac:dyDescent="0.3">
      <c r="A1615">
        <f>'Insert Daily Performance'!BJH$1</f>
        <v>0</v>
      </c>
      <c r="B1615">
        <f>'Insert Daily Performance'!BJH$69</f>
        <v>0</v>
      </c>
      <c r="C1615">
        <f>'Insert Daily Performance'!BJH$70</f>
        <v>0</v>
      </c>
      <c r="D1615">
        <f>'Insert Daily Performance'!BJH$71</f>
        <v>0</v>
      </c>
      <c r="E1615">
        <f>'Insert Daily Performance'!BJH$72</f>
        <v>0</v>
      </c>
      <c r="F1615">
        <f t="shared" si="25"/>
        <v>1</v>
      </c>
    </row>
    <row r="1616" spans="1:6" x14ac:dyDescent="0.3">
      <c r="A1616">
        <f>'Insert Daily Performance'!BJI$1</f>
        <v>0</v>
      </c>
      <c r="B1616">
        <f>'Insert Daily Performance'!BJI$69</f>
        <v>0</v>
      </c>
      <c r="C1616">
        <f>'Insert Daily Performance'!BJI$70</f>
        <v>0</v>
      </c>
      <c r="D1616">
        <f>'Insert Daily Performance'!BJI$71</f>
        <v>0</v>
      </c>
      <c r="E1616">
        <f>'Insert Daily Performance'!BJI$72</f>
        <v>0</v>
      </c>
      <c r="F1616">
        <f t="shared" si="25"/>
        <v>1</v>
      </c>
    </row>
    <row r="1617" spans="1:6" x14ac:dyDescent="0.3">
      <c r="A1617">
        <f>'Insert Daily Performance'!BJJ$1</f>
        <v>0</v>
      </c>
      <c r="B1617">
        <f>'Insert Daily Performance'!BJJ$69</f>
        <v>0</v>
      </c>
      <c r="C1617">
        <f>'Insert Daily Performance'!BJJ$70</f>
        <v>0</v>
      </c>
      <c r="D1617">
        <f>'Insert Daily Performance'!BJJ$71</f>
        <v>0</v>
      </c>
      <c r="E1617">
        <f>'Insert Daily Performance'!BJJ$72</f>
        <v>0</v>
      </c>
      <c r="F1617">
        <f t="shared" si="25"/>
        <v>1</v>
      </c>
    </row>
    <row r="1618" spans="1:6" x14ac:dyDescent="0.3">
      <c r="A1618">
        <f>'Insert Daily Performance'!BJK$1</f>
        <v>0</v>
      </c>
      <c r="B1618">
        <f>'Insert Daily Performance'!BJK$69</f>
        <v>0</v>
      </c>
      <c r="C1618">
        <f>'Insert Daily Performance'!BJK$70</f>
        <v>0</v>
      </c>
      <c r="D1618">
        <f>'Insert Daily Performance'!BJK$71</f>
        <v>0</v>
      </c>
      <c r="E1618">
        <f>'Insert Daily Performance'!BJK$72</f>
        <v>0</v>
      </c>
      <c r="F1618">
        <f t="shared" si="25"/>
        <v>1</v>
      </c>
    </row>
    <row r="1619" spans="1:6" x14ac:dyDescent="0.3">
      <c r="A1619">
        <f>'Insert Daily Performance'!BJL$1</f>
        <v>0</v>
      </c>
      <c r="B1619">
        <f>'Insert Daily Performance'!BJL$69</f>
        <v>0</v>
      </c>
      <c r="C1619">
        <f>'Insert Daily Performance'!BJL$70</f>
        <v>0</v>
      </c>
      <c r="D1619">
        <f>'Insert Daily Performance'!BJL$71</f>
        <v>0</v>
      </c>
      <c r="E1619">
        <f>'Insert Daily Performance'!BJL$72</f>
        <v>0</v>
      </c>
      <c r="F1619">
        <f t="shared" si="25"/>
        <v>1</v>
      </c>
    </row>
    <row r="1620" spans="1:6" x14ac:dyDescent="0.3">
      <c r="A1620">
        <f>'Insert Daily Performance'!BJM$1</f>
        <v>0</v>
      </c>
      <c r="B1620">
        <f>'Insert Daily Performance'!BJM$69</f>
        <v>0</v>
      </c>
      <c r="C1620">
        <f>'Insert Daily Performance'!BJM$70</f>
        <v>0</v>
      </c>
      <c r="D1620">
        <f>'Insert Daily Performance'!BJM$71</f>
        <v>0</v>
      </c>
      <c r="E1620">
        <f>'Insert Daily Performance'!BJM$72</f>
        <v>0</v>
      </c>
      <c r="F1620">
        <f t="shared" si="25"/>
        <v>1</v>
      </c>
    </row>
    <row r="1621" spans="1:6" x14ac:dyDescent="0.3">
      <c r="A1621">
        <f>'Insert Daily Performance'!BJN$1</f>
        <v>0</v>
      </c>
      <c r="B1621">
        <f>'Insert Daily Performance'!BJN$69</f>
        <v>0</v>
      </c>
      <c r="C1621">
        <f>'Insert Daily Performance'!BJN$70</f>
        <v>0</v>
      </c>
      <c r="D1621">
        <f>'Insert Daily Performance'!BJN$71</f>
        <v>0</v>
      </c>
      <c r="E1621">
        <f>'Insert Daily Performance'!BJN$72</f>
        <v>0</v>
      </c>
      <c r="F1621">
        <f t="shared" si="25"/>
        <v>1</v>
      </c>
    </row>
    <row r="1622" spans="1:6" x14ac:dyDescent="0.3">
      <c r="A1622">
        <f>'Insert Daily Performance'!BJO$1</f>
        <v>0</v>
      </c>
      <c r="B1622">
        <f>'Insert Daily Performance'!BJO$69</f>
        <v>0</v>
      </c>
      <c r="C1622">
        <f>'Insert Daily Performance'!BJO$70</f>
        <v>0</v>
      </c>
      <c r="D1622">
        <f>'Insert Daily Performance'!BJO$71</f>
        <v>0</v>
      </c>
      <c r="E1622">
        <f>'Insert Daily Performance'!BJO$72</f>
        <v>0</v>
      </c>
      <c r="F1622">
        <f t="shared" si="25"/>
        <v>1</v>
      </c>
    </row>
    <row r="1623" spans="1:6" x14ac:dyDescent="0.3">
      <c r="A1623">
        <f>'Insert Daily Performance'!BJP$1</f>
        <v>0</v>
      </c>
      <c r="B1623">
        <f>'Insert Daily Performance'!BJP$69</f>
        <v>0</v>
      </c>
      <c r="C1623">
        <f>'Insert Daily Performance'!BJP$70</f>
        <v>0</v>
      </c>
      <c r="D1623">
        <f>'Insert Daily Performance'!BJP$71</f>
        <v>0</v>
      </c>
      <c r="E1623">
        <f>'Insert Daily Performance'!BJP$72</f>
        <v>0</v>
      </c>
      <c r="F1623">
        <f t="shared" si="25"/>
        <v>1</v>
      </c>
    </row>
    <row r="1624" spans="1:6" x14ac:dyDescent="0.3">
      <c r="A1624">
        <f>'Insert Daily Performance'!BJQ$1</f>
        <v>0</v>
      </c>
      <c r="B1624">
        <f>'Insert Daily Performance'!BJQ$69</f>
        <v>0</v>
      </c>
      <c r="C1624">
        <f>'Insert Daily Performance'!BJQ$70</f>
        <v>0</v>
      </c>
      <c r="D1624">
        <f>'Insert Daily Performance'!BJQ$71</f>
        <v>0</v>
      </c>
      <c r="E1624">
        <f>'Insert Daily Performance'!BJQ$72</f>
        <v>0</v>
      </c>
      <c r="F1624">
        <f t="shared" si="25"/>
        <v>1</v>
      </c>
    </row>
    <row r="1625" spans="1:6" x14ac:dyDescent="0.3">
      <c r="A1625">
        <f>'Insert Daily Performance'!BJR$1</f>
        <v>0</v>
      </c>
      <c r="B1625">
        <f>'Insert Daily Performance'!BJR$69</f>
        <v>0</v>
      </c>
      <c r="C1625">
        <f>'Insert Daily Performance'!BJR$70</f>
        <v>0</v>
      </c>
      <c r="D1625">
        <f>'Insert Daily Performance'!BJR$71</f>
        <v>0</v>
      </c>
      <c r="E1625">
        <f>'Insert Daily Performance'!BJR$72</f>
        <v>0</v>
      </c>
      <c r="F1625">
        <f t="shared" si="25"/>
        <v>1</v>
      </c>
    </row>
    <row r="1626" spans="1:6" x14ac:dyDescent="0.3">
      <c r="A1626">
        <f>'Insert Daily Performance'!BJS$1</f>
        <v>0</v>
      </c>
      <c r="B1626">
        <f>'Insert Daily Performance'!BJS$69</f>
        <v>0</v>
      </c>
      <c r="C1626">
        <f>'Insert Daily Performance'!BJS$70</f>
        <v>0</v>
      </c>
      <c r="D1626">
        <f>'Insert Daily Performance'!BJS$71</f>
        <v>0</v>
      </c>
      <c r="E1626">
        <f>'Insert Daily Performance'!BJS$72</f>
        <v>0</v>
      </c>
      <c r="F1626">
        <f t="shared" si="25"/>
        <v>1</v>
      </c>
    </row>
    <row r="1627" spans="1:6" x14ac:dyDescent="0.3">
      <c r="A1627">
        <f>'Insert Daily Performance'!BJT$1</f>
        <v>0</v>
      </c>
      <c r="B1627">
        <f>'Insert Daily Performance'!BJT$69</f>
        <v>0</v>
      </c>
      <c r="C1627">
        <f>'Insert Daily Performance'!BJT$70</f>
        <v>0</v>
      </c>
      <c r="D1627">
        <f>'Insert Daily Performance'!BJT$71</f>
        <v>0</v>
      </c>
      <c r="E1627">
        <f>'Insert Daily Performance'!BJT$72</f>
        <v>0</v>
      </c>
      <c r="F1627">
        <f t="shared" si="25"/>
        <v>1</v>
      </c>
    </row>
    <row r="1628" spans="1:6" x14ac:dyDescent="0.3">
      <c r="A1628">
        <f>'Insert Daily Performance'!BJU$1</f>
        <v>0</v>
      </c>
      <c r="B1628">
        <f>'Insert Daily Performance'!BJU$69</f>
        <v>0</v>
      </c>
      <c r="C1628">
        <f>'Insert Daily Performance'!BJU$70</f>
        <v>0</v>
      </c>
      <c r="D1628">
        <f>'Insert Daily Performance'!BJU$71</f>
        <v>0</v>
      </c>
      <c r="E1628">
        <f>'Insert Daily Performance'!BJU$72</f>
        <v>0</v>
      </c>
      <c r="F1628">
        <f t="shared" si="25"/>
        <v>1</v>
      </c>
    </row>
    <row r="1629" spans="1:6" x14ac:dyDescent="0.3">
      <c r="A1629">
        <f>'Insert Daily Performance'!BJV$1</f>
        <v>0</v>
      </c>
      <c r="B1629">
        <f>'Insert Daily Performance'!BJV$69</f>
        <v>0</v>
      </c>
      <c r="C1629">
        <f>'Insert Daily Performance'!BJV$70</f>
        <v>0</v>
      </c>
      <c r="D1629">
        <f>'Insert Daily Performance'!BJV$71</f>
        <v>0</v>
      </c>
      <c r="E1629">
        <f>'Insert Daily Performance'!BJV$72</f>
        <v>0</v>
      </c>
      <c r="F1629">
        <f t="shared" si="25"/>
        <v>1</v>
      </c>
    </row>
    <row r="1630" spans="1:6" x14ac:dyDescent="0.3">
      <c r="A1630">
        <f>'Insert Daily Performance'!BJW$1</f>
        <v>0</v>
      </c>
      <c r="B1630">
        <f>'Insert Daily Performance'!BJW$69</f>
        <v>0</v>
      </c>
      <c r="C1630">
        <f>'Insert Daily Performance'!BJW$70</f>
        <v>0</v>
      </c>
      <c r="D1630">
        <f>'Insert Daily Performance'!BJW$71</f>
        <v>0</v>
      </c>
      <c r="E1630">
        <f>'Insert Daily Performance'!BJW$72</f>
        <v>0</v>
      </c>
      <c r="F1630">
        <f t="shared" si="25"/>
        <v>1</v>
      </c>
    </row>
    <row r="1631" spans="1:6" x14ac:dyDescent="0.3">
      <c r="A1631">
        <f>'Insert Daily Performance'!BJX$1</f>
        <v>0</v>
      </c>
      <c r="B1631">
        <f>'Insert Daily Performance'!BJX$69</f>
        <v>0</v>
      </c>
      <c r="C1631">
        <f>'Insert Daily Performance'!BJX$70</f>
        <v>0</v>
      </c>
      <c r="D1631">
        <f>'Insert Daily Performance'!BJX$71</f>
        <v>0</v>
      </c>
      <c r="E1631">
        <f>'Insert Daily Performance'!BJX$72</f>
        <v>0</v>
      </c>
      <c r="F1631">
        <f t="shared" si="25"/>
        <v>1</v>
      </c>
    </row>
    <row r="1632" spans="1:6" x14ac:dyDescent="0.3">
      <c r="A1632">
        <f>'Insert Daily Performance'!BJY$1</f>
        <v>0</v>
      </c>
      <c r="B1632">
        <f>'Insert Daily Performance'!BJY$69</f>
        <v>0</v>
      </c>
      <c r="C1632">
        <f>'Insert Daily Performance'!BJY$70</f>
        <v>0</v>
      </c>
      <c r="D1632">
        <f>'Insert Daily Performance'!BJY$71</f>
        <v>0</v>
      </c>
      <c r="E1632">
        <f>'Insert Daily Performance'!BJY$72</f>
        <v>0</v>
      </c>
      <c r="F1632">
        <f t="shared" si="25"/>
        <v>1</v>
      </c>
    </row>
    <row r="1633" spans="1:6" x14ac:dyDescent="0.3">
      <c r="A1633">
        <f>'Insert Daily Performance'!BJZ$1</f>
        <v>0</v>
      </c>
      <c r="B1633">
        <f>'Insert Daily Performance'!BJZ$69</f>
        <v>0</v>
      </c>
      <c r="C1633">
        <f>'Insert Daily Performance'!BJZ$70</f>
        <v>0</v>
      </c>
      <c r="D1633">
        <f>'Insert Daily Performance'!BJZ$71</f>
        <v>0</v>
      </c>
      <c r="E1633">
        <f>'Insert Daily Performance'!BJZ$72</f>
        <v>0</v>
      </c>
      <c r="F1633">
        <f t="shared" si="25"/>
        <v>1</v>
      </c>
    </row>
    <row r="1634" spans="1:6" x14ac:dyDescent="0.3">
      <c r="A1634">
        <f>'Insert Daily Performance'!BKA$1</f>
        <v>0</v>
      </c>
      <c r="B1634">
        <f>'Insert Daily Performance'!BKA$69</f>
        <v>0</v>
      </c>
      <c r="C1634">
        <f>'Insert Daily Performance'!BKA$70</f>
        <v>0</v>
      </c>
      <c r="D1634">
        <f>'Insert Daily Performance'!BKA$71</f>
        <v>0</v>
      </c>
      <c r="E1634">
        <f>'Insert Daily Performance'!BKA$72</f>
        <v>0</v>
      </c>
      <c r="F1634">
        <f t="shared" si="25"/>
        <v>1</v>
      </c>
    </row>
    <row r="1635" spans="1:6" x14ac:dyDescent="0.3">
      <c r="A1635">
        <f>'Insert Daily Performance'!BKB$1</f>
        <v>0</v>
      </c>
      <c r="B1635">
        <f>'Insert Daily Performance'!BKB$69</f>
        <v>0</v>
      </c>
      <c r="C1635">
        <f>'Insert Daily Performance'!BKB$70</f>
        <v>0</v>
      </c>
      <c r="D1635">
        <f>'Insert Daily Performance'!BKB$71</f>
        <v>0</v>
      </c>
      <c r="E1635">
        <f>'Insert Daily Performance'!BKB$72</f>
        <v>0</v>
      </c>
      <c r="F1635">
        <f t="shared" si="25"/>
        <v>1</v>
      </c>
    </row>
    <row r="1636" spans="1:6" x14ac:dyDescent="0.3">
      <c r="A1636">
        <f>'Insert Daily Performance'!BKC$1</f>
        <v>0</v>
      </c>
      <c r="B1636">
        <f>'Insert Daily Performance'!BKC$69</f>
        <v>0</v>
      </c>
      <c r="C1636">
        <f>'Insert Daily Performance'!BKC$70</f>
        <v>0</v>
      </c>
      <c r="D1636">
        <f>'Insert Daily Performance'!BKC$71</f>
        <v>0</v>
      </c>
      <c r="E1636">
        <f>'Insert Daily Performance'!BKC$72</f>
        <v>0</v>
      </c>
      <c r="F1636">
        <f t="shared" si="25"/>
        <v>1</v>
      </c>
    </row>
    <row r="1637" spans="1:6" x14ac:dyDescent="0.3">
      <c r="A1637">
        <f>'Insert Daily Performance'!BKD$1</f>
        <v>0</v>
      </c>
      <c r="B1637">
        <f>'Insert Daily Performance'!BKD$69</f>
        <v>0</v>
      </c>
      <c r="C1637">
        <f>'Insert Daily Performance'!BKD$70</f>
        <v>0</v>
      </c>
      <c r="D1637">
        <f>'Insert Daily Performance'!BKD$71</f>
        <v>0</v>
      </c>
      <c r="E1637">
        <f>'Insert Daily Performance'!BKD$72</f>
        <v>0</v>
      </c>
      <c r="F1637">
        <f t="shared" si="25"/>
        <v>1</v>
      </c>
    </row>
    <row r="1638" spans="1:6" x14ac:dyDescent="0.3">
      <c r="A1638">
        <f>'Insert Daily Performance'!BKE$1</f>
        <v>0</v>
      </c>
      <c r="B1638">
        <f>'Insert Daily Performance'!BKE$69</f>
        <v>0</v>
      </c>
      <c r="C1638">
        <f>'Insert Daily Performance'!BKE$70</f>
        <v>0</v>
      </c>
      <c r="D1638">
        <f>'Insert Daily Performance'!BKE$71</f>
        <v>0</v>
      </c>
      <c r="E1638">
        <f>'Insert Daily Performance'!BKE$72</f>
        <v>0</v>
      </c>
      <c r="F1638">
        <f t="shared" si="25"/>
        <v>1</v>
      </c>
    </row>
    <row r="1639" spans="1:6" x14ac:dyDescent="0.3">
      <c r="A1639">
        <f>'Insert Daily Performance'!BKF$1</f>
        <v>0</v>
      </c>
      <c r="B1639">
        <f>'Insert Daily Performance'!BKF$69</f>
        <v>0</v>
      </c>
      <c r="C1639">
        <f>'Insert Daily Performance'!BKF$70</f>
        <v>0</v>
      </c>
      <c r="D1639">
        <f>'Insert Daily Performance'!BKF$71</f>
        <v>0</v>
      </c>
      <c r="E1639">
        <f>'Insert Daily Performance'!BKF$72</f>
        <v>0</v>
      </c>
      <c r="F1639">
        <f t="shared" si="25"/>
        <v>1</v>
      </c>
    </row>
    <row r="1640" spans="1:6" x14ac:dyDescent="0.3">
      <c r="A1640">
        <f>'Insert Daily Performance'!BKG$1</f>
        <v>0</v>
      </c>
      <c r="B1640">
        <f>'Insert Daily Performance'!BKG$69</f>
        <v>0</v>
      </c>
      <c r="C1640">
        <f>'Insert Daily Performance'!BKG$70</f>
        <v>0</v>
      </c>
      <c r="D1640">
        <f>'Insert Daily Performance'!BKG$71</f>
        <v>0</v>
      </c>
      <c r="E1640">
        <f>'Insert Daily Performance'!BKG$72</f>
        <v>0</v>
      </c>
      <c r="F1640">
        <f t="shared" si="25"/>
        <v>1</v>
      </c>
    </row>
    <row r="1641" spans="1:6" x14ac:dyDescent="0.3">
      <c r="A1641">
        <f>'Insert Daily Performance'!BKH$1</f>
        <v>0</v>
      </c>
      <c r="B1641">
        <f>'Insert Daily Performance'!BKH$69</f>
        <v>0</v>
      </c>
      <c r="C1641">
        <f>'Insert Daily Performance'!BKH$70</f>
        <v>0</v>
      </c>
      <c r="D1641">
        <f>'Insert Daily Performance'!BKH$71</f>
        <v>0</v>
      </c>
      <c r="E1641">
        <f>'Insert Daily Performance'!BKH$72</f>
        <v>0</v>
      </c>
      <c r="F1641">
        <f t="shared" si="25"/>
        <v>1</v>
      </c>
    </row>
    <row r="1642" spans="1:6" x14ac:dyDescent="0.3">
      <c r="A1642">
        <f>'Insert Daily Performance'!BKI$1</f>
        <v>0</v>
      </c>
      <c r="B1642">
        <f>'Insert Daily Performance'!BKI$69</f>
        <v>0</v>
      </c>
      <c r="C1642">
        <f>'Insert Daily Performance'!BKI$70</f>
        <v>0</v>
      </c>
      <c r="D1642">
        <f>'Insert Daily Performance'!BKI$71</f>
        <v>0</v>
      </c>
      <c r="E1642">
        <f>'Insert Daily Performance'!BKI$72</f>
        <v>0</v>
      </c>
      <c r="F1642">
        <f t="shared" si="25"/>
        <v>1</v>
      </c>
    </row>
    <row r="1643" spans="1:6" x14ac:dyDescent="0.3">
      <c r="A1643">
        <f>'Insert Daily Performance'!BKJ$1</f>
        <v>0</v>
      </c>
      <c r="B1643">
        <f>'Insert Daily Performance'!BKJ$69</f>
        <v>0</v>
      </c>
      <c r="C1643">
        <f>'Insert Daily Performance'!BKJ$70</f>
        <v>0</v>
      </c>
      <c r="D1643">
        <f>'Insert Daily Performance'!BKJ$71</f>
        <v>0</v>
      </c>
      <c r="E1643">
        <f>'Insert Daily Performance'!BKJ$72</f>
        <v>0</v>
      </c>
      <c r="F1643">
        <f t="shared" si="25"/>
        <v>1</v>
      </c>
    </row>
    <row r="1644" spans="1:6" x14ac:dyDescent="0.3">
      <c r="A1644">
        <f>'Insert Daily Performance'!BKK$1</f>
        <v>0</v>
      </c>
      <c r="B1644">
        <f>'Insert Daily Performance'!BKK$69</f>
        <v>0</v>
      </c>
      <c r="C1644">
        <f>'Insert Daily Performance'!BKK$70</f>
        <v>0</v>
      </c>
      <c r="D1644">
        <f>'Insert Daily Performance'!BKK$71</f>
        <v>0</v>
      </c>
      <c r="E1644">
        <f>'Insert Daily Performance'!BKK$72</f>
        <v>0</v>
      </c>
      <c r="F1644">
        <f t="shared" si="25"/>
        <v>1</v>
      </c>
    </row>
    <row r="1645" spans="1:6" x14ac:dyDescent="0.3">
      <c r="A1645">
        <f>'Insert Daily Performance'!BKL$1</f>
        <v>0</v>
      </c>
      <c r="B1645">
        <f>'Insert Daily Performance'!BKL$69</f>
        <v>0</v>
      </c>
      <c r="C1645">
        <f>'Insert Daily Performance'!BKL$70</f>
        <v>0</v>
      </c>
      <c r="D1645">
        <f>'Insert Daily Performance'!BKL$71</f>
        <v>0</v>
      </c>
      <c r="E1645">
        <f>'Insert Daily Performance'!BKL$72</f>
        <v>0</v>
      </c>
      <c r="F1645">
        <f t="shared" si="25"/>
        <v>1</v>
      </c>
    </row>
    <row r="1646" spans="1:6" x14ac:dyDescent="0.3">
      <c r="A1646">
        <f>'Insert Daily Performance'!BKM$1</f>
        <v>0</v>
      </c>
      <c r="B1646">
        <f>'Insert Daily Performance'!BKM$69</f>
        <v>0</v>
      </c>
      <c r="C1646">
        <f>'Insert Daily Performance'!BKM$70</f>
        <v>0</v>
      </c>
      <c r="D1646">
        <f>'Insert Daily Performance'!BKM$71</f>
        <v>0</v>
      </c>
      <c r="E1646">
        <f>'Insert Daily Performance'!BKM$72</f>
        <v>0</v>
      </c>
      <c r="F1646">
        <f t="shared" si="25"/>
        <v>1</v>
      </c>
    </row>
    <row r="1647" spans="1:6" x14ac:dyDescent="0.3">
      <c r="A1647">
        <f>'Insert Daily Performance'!BKN$1</f>
        <v>0</v>
      </c>
      <c r="B1647">
        <f>'Insert Daily Performance'!BKN$69</f>
        <v>0</v>
      </c>
      <c r="C1647">
        <f>'Insert Daily Performance'!BKN$70</f>
        <v>0</v>
      </c>
      <c r="D1647">
        <f>'Insert Daily Performance'!BKN$71</f>
        <v>0</v>
      </c>
      <c r="E1647">
        <f>'Insert Daily Performance'!BKN$72</f>
        <v>0</v>
      </c>
      <c r="F1647">
        <f t="shared" si="25"/>
        <v>1</v>
      </c>
    </row>
    <row r="1648" spans="1:6" x14ac:dyDescent="0.3">
      <c r="A1648">
        <f>'Insert Daily Performance'!BKO$1</f>
        <v>0</v>
      </c>
      <c r="B1648">
        <f>'Insert Daily Performance'!BKO$69</f>
        <v>0</v>
      </c>
      <c r="C1648">
        <f>'Insert Daily Performance'!BKO$70</f>
        <v>0</v>
      </c>
      <c r="D1648">
        <f>'Insert Daily Performance'!BKO$71</f>
        <v>0</v>
      </c>
      <c r="E1648">
        <f>'Insert Daily Performance'!BKO$72</f>
        <v>0</v>
      </c>
      <c r="F1648">
        <f t="shared" si="25"/>
        <v>1</v>
      </c>
    </row>
    <row r="1649" spans="1:6" x14ac:dyDescent="0.3">
      <c r="A1649">
        <f>'Insert Daily Performance'!BKP$1</f>
        <v>0</v>
      </c>
      <c r="B1649">
        <f>'Insert Daily Performance'!BKP$69</f>
        <v>0</v>
      </c>
      <c r="C1649">
        <f>'Insert Daily Performance'!BKP$70</f>
        <v>0</v>
      </c>
      <c r="D1649">
        <f>'Insert Daily Performance'!BKP$71</f>
        <v>0</v>
      </c>
      <c r="E1649">
        <f>'Insert Daily Performance'!BKP$72</f>
        <v>0</v>
      </c>
      <c r="F1649">
        <f t="shared" si="25"/>
        <v>1</v>
      </c>
    </row>
    <row r="1650" spans="1:6" x14ac:dyDescent="0.3">
      <c r="A1650">
        <f>'Insert Daily Performance'!BKQ$1</f>
        <v>0</v>
      </c>
      <c r="B1650">
        <f>'Insert Daily Performance'!BKQ$69</f>
        <v>0</v>
      </c>
      <c r="C1650">
        <f>'Insert Daily Performance'!BKQ$70</f>
        <v>0</v>
      </c>
      <c r="D1650">
        <f>'Insert Daily Performance'!BKQ$71</f>
        <v>0</v>
      </c>
      <c r="E1650">
        <f>'Insert Daily Performance'!BKQ$72</f>
        <v>0</v>
      </c>
      <c r="F1650">
        <f t="shared" si="25"/>
        <v>1</v>
      </c>
    </row>
    <row r="1651" spans="1:6" x14ac:dyDescent="0.3">
      <c r="A1651">
        <f>'Insert Daily Performance'!BKR$1</f>
        <v>0</v>
      </c>
      <c r="B1651">
        <f>'Insert Daily Performance'!BKR$69</f>
        <v>0</v>
      </c>
      <c r="C1651">
        <f>'Insert Daily Performance'!BKR$70</f>
        <v>0</v>
      </c>
      <c r="D1651">
        <f>'Insert Daily Performance'!BKR$71</f>
        <v>0</v>
      </c>
      <c r="E1651">
        <f>'Insert Daily Performance'!BKR$72</f>
        <v>0</v>
      </c>
      <c r="F1651">
        <f t="shared" si="25"/>
        <v>1</v>
      </c>
    </row>
    <row r="1652" spans="1:6" x14ac:dyDescent="0.3">
      <c r="A1652">
        <f>'Insert Daily Performance'!BKS$1</f>
        <v>0</v>
      </c>
      <c r="B1652">
        <f>'Insert Daily Performance'!BKS$69</f>
        <v>0</v>
      </c>
      <c r="C1652">
        <f>'Insert Daily Performance'!BKS$70</f>
        <v>0</v>
      </c>
      <c r="D1652">
        <f>'Insert Daily Performance'!BKS$71</f>
        <v>0</v>
      </c>
      <c r="E1652">
        <f>'Insert Daily Performance'!BKS$72</f>
        <v>0</v>
      </c>
      <c r="F1652">
        <f t="shared" si="25"/>
        <v>1</v>
      </c>
    </row>
    <row r="1653" spans="1:6" x14ac:dyDescent="0.3">
      <c r="A1653">
        <f>'Insert Daily Performance'!BKT$1</f>
        <v>0</v>
      </c>
      <c r="B1653">
        <f>'Insert Daily Performance'!BKT$69</f>
        <v>0</v>
      </c>
      <c r="C1653">
        <f>'Insert Daily Performance'!BKT$70</f>
        <v>0</v>
      </c>
      <c r="D1653">
        <f>'Insert Daily Performance'!BKT$71</f>
        <v>0</v>
      </c>
      <c r="E1653">
        <f>'Insert Daily Performance'!BKT$72</f>
        <v>0</v>
      </c>
      <c r="F1653">
        <f t="shared" si="25"/>
        <v>1</v>
      </c>
    </row>
    <row r="1654" spans="1:6" x14ac:dyDescent="0.3">
      <c r="A1654">
        <f>'Insert Daily Performance'!BKU$1</f>
        <v>0</v>
      </c>
      <c r="B1654">
        <f>'Insert Daily Performance'!BKU$69</f>
        <v>0</v>
      </c>
      <c r="C1654">
        <f>'Insert Daily Performance'!BKU$70</f>
        <v>0</v>
      </c>
      <c r="D1654">
        <f>'Insert Daily Performance'!BKU$71</f>
        <v>0</v>
      </c>
      <c r="E1654">
        <f>'Insert Daily Performance'!BKU$72</f>
        <v>0</v>
      </c>
      <c r="F1654">
        <f t="shared" si="25"/>
        <v>1</v>
      </c>
    </row>
    <row r="1655" spans="1:6" x14ac:dyDescent="0.3">
      <c r="A1655">
        <f>'Insert Daily Performance'!BKV$1</f>
        <v>0</v>
      </c>
      <c r="B1655">
        <f>'Insert Daily Performance'!BKV$69</f>
        <v>0</v>
      </c>
      <c r="C1655">
        <f>'Insert Daily Performance'!BKV$70</f>
        <v>0</v>
      </c>
      <c r="D1655">
        <f>'Insert Daily Performance'!BKV$71</f>
        <v>0</v>
      </c>
      <c r="E1655">
        <f>'Insert Daily Performance'!BKV$72</f>
        <v>0</v>
      </c>
      <c r="F1655">
        <f t="shared" si="25"/>
        <v>1</v>
      </c>
    </row>
    <row r="1656" spans="1:6" x14ac:dyDescent="0.3">
      <c r="A1656">
        <f>'Insert Daily Performance'!BKW$1</f>
        <v>0</v>
      </c>
      <c r="B1656">
        <f>'Insert Daily Performance'!BKW$69</f>
        <v>0</v>
      </c>
      <c r="C1656">
        <f>'Insert Daily Performance'!BKW$70</f>
        <v>0</v>
      </c>
      <c r="D1656">
        <f>'Insert Daily Performance'!BKW$71</f>
        <v>0</v>
      </c>
      <c r="E1656">
        <f>'Insert Daily Performance'!BKW$72</f>
        <v>0</v>
      </c>
      <c r="F1656">
        <f t="shared" si="25"/>
        <v>1</v>
      </c>
    </row>
    <row r="1657" spans="1:6" x14ac:dyDescent="0.3">
      <c r="A1657">
        <f>'Insert Daily Performance'!BKX$1</f>
        <v>0</v>
      </c>
      <c r="B1657">
        <f>'Insert Daily Performance'!BKX$69</f>
        <v>0</v>
      </c>
      <c r="C1657">
        <f>'Insert Daily Performance'!BKX$70</f>
        <v>0</v>
      </c>
      <c r="D1657">
        <f>'Insert Daily Performance'!BKX$71</f>
        <v>0</v>
      </c>
      <c r="E1657">
        <f>'Insert Daily Performance'!BKX$72</f>
        <v>0</v>
      </c>
      <c r="F1657">
        <f t="shared" si="25"/>
        <v>1</v>
      </c>
    </row>
    <row r="1658" spans="1:6" x14ac:dyDescent="0.3">
      <c r="A1658">
        <f>'Insert Daily Performance'!BKY$1</f>
        <v>0</v>
      </c>
      <c r="B1658">
        <f>'Insert Daily Performance'!BKY$69</f>
        <v>0</v>
      </c>
      <c r="C1658">
        <f>'Insert Daily Performance'!BKY$70</f>
        <v>0</v>
      </c>
      <c r="D1658">
        <f>'Insert Daily Performance'!BKY$71</f>
        <v>0</v>
      </c>
      <c r="E1658">
        <f>'Insert Daily Performance'!BKY$72</f>
        <v>0</v>
      </c>
      <c r="F1658">
        <f t="shared" si="25"/>
        <v>1</v>
      </c>
    </row>
    <row r="1659" spans="1:6" x14ac:dyDescent="0.3">
      <c r="A1659">
        <f>'Insert Daily Performance'!BKZ$1</f>
        <v>0</v>
      </c>
      <c r="B1659">
        <f>'Insert Daily Performance'!BKZ$69</f>
        <v>0</v>
      </c>
      <c r="C1659">
        <f>'Insert Daily Performance'!BKZ$70</f>
        <v>0</v>
      </c>
      <c r="D1659">
        <f>'Insert Daily Performance'!BKZ$71</f>
        <v>0</v>
      </c>
      <c r="E1659">
        <f>'Insert Daily Performance'!BKZ$72</f>
        <v>0</v>
      </c>
      <c r="F1659">
        <f t="shared" si="25"/>
        <v>1</v>
      </c>
    </row>
    <row r="1660" spans="1:6" x14ac:dyDescent="0.3">
      <c r="A1660">
        <f>'Insert Daily Performance'!BLA$1</f>
        <v>0</v>
      </c>
      <c r="B1660">
        <f>'Insert Daily Performance'!BLA$69</f>
        <v>0</v>
      </c>
      <c r="C1660">
        <f>'Insert Daily Performance'!BLA$70</f>
        <v>0</v>
      </c>
      <c r="D1660">
        <f>'Insert Daily Performance'!BLA$71</f>
        <v>0</v>
      </c>
      <c r="E1660">
        <f>'Insert Daily Performance'!BLA$72</f>
        <v>0</v>
      </c>
      <c r="F1660">
        <f t="shared" si="25"/>
        <v>1</v>
      </c>
    </row>
    <row r="1661" spans="1:6" x14ac:dyDescent="0.3">
      <c r="A1661">
        <f>'Insert Daily Performance'!BLB$1</f>
        <v>0</v>
      </c>
      <c r="B1661">
        <f>'Insert Daily Performance'!BLB$69</f>
        <v>0</v>
      </c>
      <c r="C1661">
        <f>'Insert Daily Performance'!BLB$70</f>
        <v>0</v>
      </c>
      <c r="D1661">
        <f>'Insert Daily Performance'!BLB$71</f>
        <v>0</v>
      </c>
      <c r="E1661">
        <f>'Insert Daily Performance'!BLB$72</f>
        <v>0</v>
      </c>
      <c r="F1661">
        <f t="shared" si="25"/>
        <v>1</v>
      </c>
    </row>
    <row r="1662" spans="1:6" x14ac:dyDescent="0.3">
      <c r="A1662">
        <f>'Insert Daily Performance'!BLC$1</f>
        <v>0</v>
      </c>
      <c r="B1662">
        <f>'Insert Daily Performance'!BLC$69</f>
        <v>0</v>
      </c>
      <c r="C1662">
        <f>'Insert Daily Performance'!BLC$70</f>
        <v>0</v>
      </c>
      <c r="D1662">
        <f>'Insert Daily Performance'!BLC$71</f>
        <v>0</v>
      </c>
      <c r="E1662">
        <f>'Insert Daily Performance'!BLC$72</f>
        <v>0</v>
      </c>
      <c r="F1662">
        <f t="shared" si="25"/>
        <v>1</v>
      </c>
    </row>
    <row r="1663" spans="1:6" x14ac:dyDescent="0.3">
      <c r="A1663">
        <f>'Insert Daily Performance'!BLD$1</f>
        <v>0</v>
      </c>
      <c r="B1663">
        <f>'Insert Daily Performance'!BLD$69</f>
        <v>0</v>
      </c>
      <c r="C1663">
        <f>'Insert Daily Performance'!BLD$70</f>
        <v>0</v>
      </c>
      <c r="D1663">
        <f>'Insert Daily Performance'!BLD$71</f>
        <v>0</v>
      </c>
      <c r="E1663">
        <f>'Insert Daily Performance'!BLD$72</f>
        <v>0</v>
      </c>
      <c r="F1663">
        <f t="shared" si="25"/>
        <v>1</v>
      </c>
    </row>
    <row r="1664" spans="1:6" x14ac:dyDescent="0.3">
      <c r="A1664">
        <f>'Insert Daily Performance'!BLE$1</f>
        <v>0</v>
      </c>
      <c r="B1664">
        <f>'Insert Daily Performance'!BLE$69</f>
        <v>0</v>
      </c>
      <c r="C1664">
        <f>'Insert Daily Performance'!BLE$70</f>
        <v>0</v>
      </c>
      <c r="D1664">
        <f>'Insert Daily Performance'!BLE$71</f>
        <v>0</v>
      </c>
      <c r="E1664">
        <f>'Insert Daily Performance'!BLE$72</f>
        <v>0</v>
      </c>
      <c r="F1664">
        <f t="shared" si="25"/>
        <v>1</v>
      </c>
    </row>
    <row r="1665" spans="1:6" x14ac:dyDescent="0.3">
      <c r="A1665">
        <f>'Insert Daily Performance'!BLF$1</f>
        <v>0</v>
      </c>
      <c r="B1665">
        <f>'Insert Daily Performance'!BLF$69</f>
        <v>0</v>
      </c>
      <c r="C1665">
        <f>'Insert Daily Performance'!BLF$70</f>
        <v>0</v>
      </c>
      <c r="D1665">
        <f>'Insert Daily Performance'!BLF$71</f>
        <v>0</v>
      </c>
      <c r="E1665">
        <f>'Insert Daily Performance'!BLF$72</f>
        <v>0</v>
      </c>
      <c r="F1665">
        <f t="shared" si="25"/>
        <v>1</v>
      </c>
    </row>
    <row r="1666" spans="1:6" x14ac:dyDescent="0.3">
      <c r="A1666">
        <f>'Insert Daily Performance'!BLG$1</f>
        <v>0</v>
      </c>
      <c r="B1666">
        <f>'Insert Daily Performance'!BLG$69</f>
        <v>0</v>
      </c>
      <c r="C1666">
        <f>'Insert Daily Performance'!BLG$70</f>
        <v>0</v>
      </c>
      <c r="D1666">
        <f>'Insert Daily Performance'!BLG$71</f>
        <v>0</v>
      </c>
      <c r="E1666">
        <f>'Insert Daily Performance'!BLG$72</f>
        <v>0</v>
      </c>
      <c r="F1666">
        <f t="shared" si="25"/>
        <v>1</v>
      </c>
    </row>
    <row r="1667" spans="1:6" x14ac:dyDescent="0.3">
      <c r="A1667">
        <f>'Insert Daily Performance'!BLH$1</f>
        <v>0</v>
      </c>
      <c r="B1667">
        <f>'Insert Daily Performance'!BLH$69</f>
        <v>0</v>
      </c>
      <c r="C1667">
        <f>'Insert Daily Performance'!BLH$70</f>
        <v>0</v>
      </c>
      <c r="D1667">
        <f>'Insert Daily Performance'!BLH$71</f>
        <v>0</v>
      </c>
      <c r="E1667">
        <f>'Insert Daily Performance'!BLH$72</f>
        <v>0</v>
      </c>
      <c r="F1667">
        <f t="shared" si="25"/>
        <v>1</v>
      </c>
    </row>
    <row r="1668" spans="1:6" x14ac:dyDescent="0.3">
      <c r="A1668">
        <f>'Insert Daily Performance'!BLI$1</f>
        <v>0</v>
      </c>
      <c r="B1668">
        <f>'Insert Daily Performance'!BLI$69</f>
        <v>0</v>
      </c>
      <c r="C1668">
        <f>'Insert Daily Performance'!BLI$70</f>
        <v>0</v>
      </c>
      <c r="D1668">
        <f>'Insert Daily Performance'!BLI$71</f>
        <v>0</v>
      </c>
      <c r="E1668">
        <f>'Insert Daily Performance'!BLI$72</f>
        <v>0</v>
      </c>
      <c r="F1668">
        <f t="shared" ref="F1668:F1731" si="26">IF(E1668=E1667,1,0)</f>
        <v>1</v>
      </c>
    </row>
    <row r="1669" spans="1:6" x14ac:dyDescent="0.3">
      <c r="A1669">
        <f>'Insert Daily Performance'!BLJ$1</f>
        <v>0</v>
      </c>
      <c r="B1669">
        <f>'Insert Daily Performance'!BLJ$69</f>
        <v>0</v>
      </c>
      <c r="C1669">
        <f>'Insert Daily Performance'!BLJ$70</f>
        <v>0</v>
      </c>
      <c r="D1669">
        <f>'Insert Daily Performance'!BLJ$71</f>
        <v>0</v>
      </c>
      <c r="E1669">
        <f>'Insert Daily Performance'!BLJ$72</f>
        <v>0</v>
      </c>
      <c r="F1669">
        <f t="shared" si="26"/>
        <v>1</v>
      </c>
    </row>
    <row r="1670" spans="1:6" x14ac:dyDescent="0.3">
      <c r="A1670">
        <f>'Insert Daily Performance'!BLK$1</f>
        <v>0</v>
      </c>
      <c r="B1670">
        <f>'Insert Daily Performance'!BLK$69</f>
        <v>0</v>
      </c>
      <c r="C1670">
        <f>'Insert Daily Performance'!BLK$70</f>
        <v>0</v>
      </c>
      <c r="D1670">
        <f>'Insert Daily Performance'!BLK$71</f>
        <v>0</v>
      </c>
      <c r="E1670">
        <f>'Insert Daily Performance'!BLK$72</f>
        <v>0</v>
      </c>
      <c r="F1670">
        <f t="shared" si="26"/>
        <v>1</v>
      </c>
    </row>
    <row r="1671" spans="1:6" x14ac:dyDescent="0.3">
      <c r="A1671">
        <f>'Insert Daily Performance'!BLL$1</f>
        <v>0</v>
      </c>
      <c r="B1671">
        <f>'Insert Daily Performance'!BLL$69</f>
        <v>0</v>
      </c>
      <c r="C1671">
        <f>'Insert Daily Performance'!BLL$70</f>
        <v>0</v>
      </c>
      <c r="D1671">
        <f>'Insert Daily Performance'!BLL$71</f>
        <v>0</v>
      </c>
      <c r="E1671">
        <f>'Insert Daily Performance'!BLL$72</f>
        <v>0</v>
      </c>
      <c r="F1671">
        <f t="shared" si="26"/>
        <v>1</v>
      </c>
    </row>
    <row r="1672" spans="1:6" x14ac:dyDescent="0.3">
      <c r="A1672">
        <f>'Insert Daily Performance'!BLM$1</f>
        <v>0</v>
      </c>
      <c r="B1672">
        <f>'Insert Daily Performance'!BLM$69</f>
        <v>0</v>
      </c>
      <c r="C1672">
        <f>'Insert Daily Performance'!BLM$70</f>
        <v>0</v>
      </c>
      <c r="D1672">
        <f>'Insert Daily Performance'!BLM$71</f>
        <v>0</v>
      </c>
      <c r="E1672">
        <f>'Insert Daily Performance'!BLM$72</f>
        <v>0</v>
      </c>
      <c r="F1672">
        <f t="shared" si="26"/>
        <v>1</v>
      </c>
    </row>
    <row r="1673" spans="1:6" x14ac:dyDescent="0.3">
      <c r="A1673">
        <f>'Insert Daily Performance'!BLN$1</f>
        <v>0</v>
      </c>
      <c r="B1673">
        <f>'Insert Daily Performance'!BLN$69</f>
        <v>0</v>
      </c>
      <c r="C1673">
        <f>'Insert Daily Performance'!BLN$70</f>
        <v>0</v>
      </c>
      <c r="D1673">
        <f>'Insert Daily Performance'!BLN$71</f>
        <v>0</v>
      </c>
      <c r="E1673">
        <f>'Insert Daily Performance'!BLN$72</f>
        <v>0</v>
      </c>
      <c r="F1673">
        <f t="shared" si="26"/>
        <v>1</v>
      </c>
    </row>
    <row r="1674" spans="1:6" x14ac:dyDescent="0.3">
      <c r="A1674">
        <f>'Insert Daily Performance'!BLO$1</f>
        <v>0</v>
      </c>
      <c r="B1674">
        <f>'Insert Daily Performance'!BLO$69</f>
        <v>0</v>
      </c>
      <c r="C1674">
        <f>'Insert Daily Performance'!BLO$70</f>
        <v>0</v>
      </c>
      <c r="D1674">
        <f>'Insert Daily Performance'!BLO$71</f>
        <v>0</v>
      </c>
      <c r="E1674">
        <f>'Insert Daily Performance'!BLO$72</f>
        <v>0</v>
      </c>
      <c r="F1674">
        <f t="shared" si="26"/>
        <v>1</v>
      </c>
    </row>
    <row r="1675" spans="1:6" x14ac:dyDescent="0.3">
      <c r="A1675">
        <f>'Insert Daily Performance'!BLP$1</f>
        <v>0</v>
      </c>
      <c r="B1675">
        <f>'Insert Daily Performance'!BLP$69</f>
        <v>0</v>
      </c>
      <c r="C1675">
        <f>'Insert Daily Performance'!BLP$70</f>
        <v>0</v>
      </c>
      <c r="D1675">
        <f>'Insert Daily Performance'!BLP$71</f>
        <v>0</v>
      </c>
      <c r="E1675">
        <f>'Insert Daily Performance'!BLP$72</f>
        <v>0</v>
      </c>
      <c r="F1675">
        <f t="shared" si="26"/>
        <v>1</v>
      </c>
    </row>
    <row r="1676" spans="1:6" x14ac:dyDescent="0.3">
      <c r="A1676">
        <f>'Insert Daily Performance'!BLQ$1</f>
        <v>0</v>
      </c>
      <c r="B1676">
        <f>'Insert Daily Performance'!BLQ$69</f>
        <v>0</v>
      </c>
      <c r="C1676">
        <f>'Insert Daily Performance'!BLQ$70</f>
        <v>0</v>
      </c>
      <c r="D1676">
        <f>'Insert Daily Performance'!BLQ$71</f>
        <v>0</v>
      </c>
      <c r="E1676">
        <f>'Insert Daily Performance'!BLQ$72</f>
        <v>0</v>
      </c>
      <c r="F1676">
        <f t="shared" si="26"/>
        <v>1</v>
      </c>
    </row>
    <row r="1677" spans="1:6" x14ac:dyDescent="0.3">
      <c r="A1677">
        <f>'Insert Daily Performance'!BLR$1</f>
        <v>0</v>
      </c>
      <c r="B1677">
        <f>'Insert Daily Performance'!BLR$69</f>
        <v>0</v>
      </c>
      <c r="C1677">
        <f>'Insert Daily Performance'!BLR$70</f>
        <v>0</v>
      </c>
      <c r="D1677">
        <f>'Insert Daily Performance'!BLR$71</f>
        <v>0</v>
      </c>
      <c r="E1677">
        <f>'Insert Daily Performance'!BLR$72</f>
        <v>0</v>
      </c>
      <c r="F1677">
        <f t="shared" si="26"/>
        <v>1</v>
      </c>
    </row>
    <row r="1678" spans="1:6" x14ac:dyDescent="0.3">
      <c r="A1678">
        <f>'Insert Daily Performance'!BLS$1</f>
        <v>0</v>
      </c>
      <c r="B1678">
        <f>'Insert Daily Performance'!BLS$69</f>
        <v>0</v>
      </c>
      <c r="C1678">
        <f>'Insert Daily Performance'!BLS$70</f>
        <v>0</v>
      </c>
      <c r="D1678">
        <f>'Insert Daily Performance'!BLS$71</f>
        <v>0</v>
      </c>
      <c r="E1678">
        <f>'Insert Daily Performance'!BLS$72</f>
        <v>0</v>
      </c>
      <c r="F1678">
        <f t="shared" si="26"/>
        <v>1</v>
      </c>
    </row>
    <row r="1679" spans="1:6" x14ac:dyDescent="0.3">
      <c r="A1679">
        <f>'Insert Daily Performance'!BLT$1</f>
        <v>0</v>
      </c>
      <c r="B1679">
        <f>'Insert Daily Performance'!BLT$69</f>
        <v>0</v>
      </c>
      <c r="C1679">
        <f>'Insert Daily Performance'!BLT$70</f>
        <v>0</v>
      </c>
      <c r="D1679">
        <f>'Insert Daily Performance'!BLT$71</f>
        <v>0</v>
      </c>
      <c r="E1679">
        <f>'Insert Daily Performance'!BLT$72</f>
        <v>0</v>
      </c>
      <c r="F1679">
        <f t="shared" si="26"/>
        <v>1</v>
      </c>
    </row>
    <row r="1680" spans="1:6" x14ac:dyDescent="0.3">
      <c r="A1680">
        <f>'Insert Daily Performance'!BLU$1</f>
        <v>0</v>
      </c>
      <c r="B1680">
        <f>'Insert Daily Performance'!BLU$69</f>
        <v>0</v>
      </c>
      <c r="C1680">
        <f>'Insert Daily Performance'!BLU$70</f>
        <v>0</v>
      </c>
      <c r="D1680">
        <f>'Insert Daily Performance'!BLU$71</f>
        <v>0</v>
      </c>
      <c r="E1680">
        <f>'Insert Daily Performance'!BLU$72</f>
        <v>0</v>
      </c>
      <c r="F1680">
        <f t="shared" si="26"/>
        <v>1</v>
      </c>
    </row>
    <row r="1681" spans="1:6" x14ac:dyDescent="0.3">
      <c r="A1681">
        <f>'Insert Daily Performance'!BLV$1</f>
        <v>0</v>
      </c>
      <c r="B1681">
        <f>'Insert Daily Performance'!BLV$69</f>
        <v>0</v>
      </c>
      <c r="C1681">
        <f>'Insert Daily Performance'!BLV$70</f>
        <v>0</v>
      </c>
      <c r="D1681">
        <f>'Insert Daily Performance'!BLV$71</f>
        <v>0</v>
      </c>
      <c r="E1681">
        <f>'Insert Daily Performance'!BLV$72</f>
        <v>0</v>
      </c>
      <c r="F1681">
        <f t="shared" si="26"/>
        <v>1</v>
      </c>
    </row>
    <row r="1682" spans="1:6" x14ac:dyDescent="0.3">
      <c r="A1682">
        <f>'Insert Daily Performance'!BLW$1</f>
        <v>0</v>
      </c>
      <c r="B1682">
        <f>'Insert Daily Performance'!BLW$69</f>
        <v>0</v>
      </c>
      <c r="C1682">
        <f>'Insert Daily Performance'!BLW$70</f>
        <v>0</v>
      </c>
      <c r="D1682">
        <f>'Insert Daily Performance'!BLW$71</f>
        <v>0</v>
      </c>
      <c r="E1682">
        <f>'Insert Daily Performance'!BLW$72</f>
        <v>0</v>
      </c>
      <c r="F1682">
        <f t="shared" si="26"/>
        <v>1</v>
      </c>
    </row>
    <row r="1683" spans="1:6" x14ac:dyDescent="0.3">
      <c r="A1683">
        <f>'Insert Daily Performance'!BLX$1</f>
        <v>0</v>
      </c>
      <c r="B1683">
        <f>'Insert Daily Performance'!BLX$69</f>
        <v>0</v>
      </c>
      <c r="C1683">
        <f>'Insert Daily Performance'!BLX$70</f>
        <v>0</v>
      </c>
      <c r="D1683">
        <f>'Insert Daily Performance'!BLX$71</f>
        <v>0</v>
      </c>
      <c r="E1683">
        <f>'Insert Daily Performance'!BLX$72</f>
        <v>0</v>
      </c>
      <c r="F1683">
        <f t="shared" si="26"/>
        <v>1</v>
      </c>
    </row>
    <row r="1684" spans="1:6" x14ac:dyDescent="0.3">
      <c r="A1684">
        <f>'Insert Daily Performance'!BLY$1</f>
        <v>0</v>
      </c>
      <c r="B1684">
        <f>'Insert Daily Performance'!BLY$69</f>
        <v>0</v>
      </c>
      <c r="C1684">
        <f>'Insert Daily Performance'!BLY$70</f>
        <v>0</v>
      </c>
      <c r="D1684">
        <f>'Insert Daily Performance'!BLY$71</f>
        <v>0</v>
      </c>
      <c r="E1684">
        <f>'Insert Daily Performance'!BLY$72</f>
        <v>0</v>
      </c>
      <c r="F1684">
        <f t="shared" si="26"/>
        <v>1</v>
      </c>
    </row>
    <row r="1685" spans="1:6" x14ac:dyDescent="0.3">
      <c r="A1685">
        <f>'Insert Daily Performance'!BLZ$1</f>
        <v>0</v>
      </c>
      <c r="B1685">
        <f>'Insert Daily Performance'!BLZ$69</f>
        <v>0</v>
      </c>
      <c r="C1685">
        <f>'Insert Daily Performance'!BLZ$70</f>
        <v>0</v>
      </c>
      <c r="D1685">
        <f>'Insert Daily Performance'!BLZ$71</f>
        <v>0</v>
      </c>
      <c r="E1685">
        <f>'Insert Daily Performance'!BLZ$72</f>
        <v>0</v>
      </c>
      <c r="F1685">
        <f t="shared" si="26"/>
        <v>1</v>
      </c>
    </row>
    <row r="1686" spans="1:6" x14ac:dyDescent="0.3">
      <c r="A1686">
        <f>'Insert Daily Performance'!BMA$1</f>
        <v>0</v>
      </c>
      <c r="B1686">
        <f>'Insert Daily Performance'!BMA$69</f>
        <v>0</v>
      </c>
      <c r="C1686">
        <f>'Insert Daily Performance'!BMA$70</f>
        <v>0</v>
      </c>
      <c r="D1686">
        <f>'Insert Daily Performance'!BMA$71</f>
        <v>0</v>
      </c>
      <c r="E1686">
        <f>'Insert Daily Performance'!BMA$72</f>
        <v>0</v>
      </c>
      <c r="F1686">
        <f t="shared" si="26"/>
        <v>1</v>
      </c>
    </row>
    <row r="1687" spans="1:6" x14ac:dyDescent="0.3">
      <c r="A1687">
        <f>'Insert Daily Performance'!BMB$1</f>
        <v>0</v>
      </c>
      <c r="B1687">
        <f>'Insert Daily Performance'!BMB$69</f>
        <v>0</v>
      </c>
      <c r="C1687">
        <f>'Insert Daily Performance'!BMB$70</f>
        <v>0</v>
      </c>
      <c r="D1687">
        <f>'Insert Daily Performance'!BMB$71</f>
        <v>0</v>
      </c>
      <c r="E1687">
        <f>'Insert Daily Performance'!BMB$72</f>
        <v>0</v>
      </c>
      <c r="F1687">
        <f t="shared" si="26"/>
        <v>1</v>
      </c>
    </row>
    <row r="1688" spans="1:6" x14ac:dyDescent="0.3">
      <c r="A1688">
        <f>'Insert Daily Performance'!BMC$1</f>
        <v>0</v>
      </c>
      <c r="B1688">
        <f>'Insert Daily Performance'!BMC$69</f>
        <v>0</v>
      </c>
      <c r="C1688">
        <f>'Insert Daily Performance'!BMC$70</f>
        <v>0</v>
      </c>
      <c r="D1688">
        <f>'Insert Daily Performance'!BMC$71</f>
        <v>0</v>
      </c>
      <c r="E1688">
        <f>'Insert Daily Performance'!BMC$72</f>
        <v>0</v>
      </c>
      <c r="F1688">
        <f t="shared" si="26"/>
        <v>1</v>
      </c>
    </row>
    <row r="1689" spans="1:6" x14ac:dyDescent="0.3">
      <c r="A1689">
        <f>'Insert Daily Performance'!BMD$1</f>
        <v>0</v>
      </c>
      <c r="B1689">
        <f>'Insert Daily Performance'!BMD$69</f>
        <v>0</v>
      </c>
      <c r="C1689">
        <f>'Insert Daily Performance'!BMD$70</f>
        <v>0</v>
      </c>
      <c r="D1689">
        <f>'Insert Daily Performance'!BMD$71</f>
        <v>0</v>
      </c>
      <c r="E1689">
        <f>'Insert Daily Performance'!BMD$72</f>
        <v>0</v>
      </c>
      <c r="F1689">
        <f t="shared" si="26"/>
        <v>1</v>
      </c>
    </row>
    <row r="1690" spans="1:6" x14ac:dyDescent="0.3">
      <c r="A1690">
        <f>'Insert Daily Performance'!BME$1</f>
        <v>0</v>
      </c>
      <c r="B1690">
        <f>'Insert Daily Performance'!BME$69</f>
        <v>0</v>
      </c>
      <c r="C1690">
        <f>'Insert Daily Performance'!BME$70</f>
        <v>0</v>
      </c>
      <c r="D1690">
        <f>'Insert Daily Performance'!BME$71</f>
        <v>0</v>
      </c>
      <c r="E1690">
        <f>'Insert Daily Performance'!BME$72</f>
        <v>0</v>
      </c>
      <c r="F1690">
        <f t="shared" si="26"/>
        <v>1</v>
      </c>
    </row>
    <row r="1691" spans="1:6" x14ac:dyDescent="0.3">
      <c r="A1691">
        <f>'Insert Daily Performance'!BMF$1</f>
        <v>0</v>
      </c>
      <c r="B1691">
        <f>'Insert Daily Performance'!BMF$69</f>
        <v>0</v>
      </c>
      <c r="C1691">
        <f>'Insert Daily Performance'!BMF$70</f>
        <v>0</v>
      </c>
      <c r="D1691">
        <f>'Insert Daily Performance'!BMF$71</f>
        <v>0</v>
      </c>
      <c r="E1691">
        <f>'Insert Daily Performance'!BMF$72</f>
        <v>0</v>
      </c>
      <c r="F1691">
        <f t="shared" si="26"/>
        <v>1</v>
      </c>
    </row>
    <row r="1692" spans="1:6" x14ac:dyDescent="0.3">
      <c r="A1692">
        <f>'Insert Daily Performance'!BMG$1</f>
        <v>0</v>
      </c>
      <c r="B1692">
        <f>'Insert Daily Performance'!BMG$69</f>
        <v>0</v>
      </c>
      <c r="C1692">
        <f>'Insert Daily Performance'!BMG$70</f>
        <v>0</v>
      </c>
      <c r="D1692">
        <f>'Insert Daily Performance'!BMG$71</f>
        <v>0</v>
      </c>
      <c r="E1692">
        <f>'Insert Daily Performance'!BMG$72</f>
        <v>0</v>
      </c>
      <c r="F1692">
        <f t="shared" si="26"/>
        <v>1</v>
      </c>
    </row>
    <row r="1693" spans="1:6" x14ac:dyDescent="0.3">
      <c r="A1693">
        <f>'Insert Daily Performance'!BMH$1</f>
        <v>0</v>
      </c>
      <c r="B1693">
        <f>'Insert Daily Performance'!BMH$69</f>
        <v>0</v>
      </c>
      <c r="C1693">
        <f>'Insert Daily Performance'!BMH$70</f>
        <v>0</v>
      </c>
      <c r="D1693">
        <f>'Insert Daily Performance'!BMH$71</f>
        <v>0</v>
      </c>
      <c r="E1693">
        <f>'Insert Daily Performance'!BMH$72</f>
        <v>0</v>
      </c>
      <c r="F1693">
        <f t="shared" si="26"/>
        <v>1</v>
      </c>
    </row>
    <row r="1694" spans="1:6" x14ac:dyDescent="0.3">
      <c r="A1694">
        <f>'Insert Daily Performance'!BMI$1</f>
        <v>0</v>
      </c>
      <c r="B1694">
        <f>'Insert Daily Performance'!BMI$69</f>
        <v>0</v>
      </c>
      <c r="C1694">
        <f>'Insert Daily Performance'!BMI$70</f>
        <v>0</v>
      </c>
      <c r="D1694">
        <f>'Insert Daily Performance'!BMI$71</f>
        <v>0</v>
      </c>
      <c r="E1694">
        <f>'Insert Daily Performance'!BMI$72</f>
        <v>0</v>
      </c>
      <c r="F1694">
        <f t="shared" si="26"/>
        <v>1</v>
      </c>
    </row>
    <row r="1695" spans="1:6" x14ac:dyDescent="0.3">
      <c r="A1695">
        <f>'Insert Daily Performance'!BMJ$1</f>
        <v>0</v>
      </c>
      <c r="B1695">
        <f>'Insert Daily Performance'!BMJ$69</f>
        <v>0</v>
      </c>
      <c r="C1695">
        <f>'Insert Daily Performance'!BMJ$70</f>
        <v>0</v>
      </c>
      <c r="D1695">
        <f>'Insert Daily Performance'!BMJ$71</f>
        <v>0</v>
      </c>
      <c r="E1695">
        <f>'Insert Daily Performance'!BMJ$72</f>
        <v>0</v>
      </c>
      <c r="F1695">
        <f t="shared" si="26"/>
        <v>1</v>
      </c>
    </row>
    <row r="1696" spans="1:6" x14ac:dyDescent="0.3">
      <c r="A1696">
        <f>'Insert Daily Performance'!BMK$1</f>
        <v>0</v>
      </c>
      <c r="B1696">
        <f>'Insert Daily Performance'!BMK$69</f>
        <v>0</v>
      </c>
      <c r="C1696">
        <f>'Insert Daily Performance'!BMK$70</f>
        <v>0</v>
      </c>
      <c r="D1696">
        <f>'Insert Daily Performance'!BMK$71</f>
        <v>0</v>
      </c>
      <c r="E1696">
        <f>'Insert Daily Performance'!BMK$72</f>
        <v>0</v>
      </c>
      <c r="F1696">
        <f t="shared" si="26"/>
        <v>1</v>
      </c>
    </row>
    <row r="1697" spans="1:6" x14ac:dyDescent="0.3">
      <c r="A1697">
        <f>'Insert Daily Performance'!BML$1</f>
        <v>0</v>
      </c>
      <c r="B1697">
        <f>'Insert Daily Performance'!BML$69</f>
        <v>0</v>
      </c>
      <c r="C1697">
        <f>'Insert Daily Performance'!BML$70</f>
        <v>0</v>
      </c>
      <c r="D1697">
        <f>'Insert Daily Performance'!BML$71</f>
        <v>0</v>
      </c>
      <c r="E1697">
        <f>'Insert Daily Performance'!BML$72</f>
        <v>0</v>
      </c>
      <c r="F1697">
        <f t="shared" si="26"/>
        <v>1</v>
      </c>
    </row>
    <row r="1698" spans="1:6" x14ac:dyDescent="0.3">
      <c r="A1698">
        <f>'Insert Daily Performance'!BMM$1</f>
        <v>0</v>
      </c>
      <c r="B1698">
        <f>'Insert Daily Performance'!BMM$69</f>
        <v>0</v>
      </c>
      <c r="C1698">
        <f>'Insert Daily Performance'!BMM$70</f>
        <v>0</v>
      </c>
      <c r="D1698">
        <f>'Insert Daily Performance'!BMM$71</f>
        <v>0</v>
      </c>
      <c r="E1698">
        <f>'Insert Daily Performance'!BMM$72</f>
        <v>0</v>
      </c>
      <c r="F1698">
        <f t="shared" si="26"/>
        <v>1</v>
      </c>
    </row>
    <row r="1699" spans="1:6" x14ac:dyDescent="0.3">
      <c r="A1699">
        <f>'Insert Daily Performance'!BMN$1</f>
        <v>0</v>
      </c>
      <c r="B1699">
        <f>'Insert Daily Performance'!BMN$69</f>
        <v>0</v>
      </c>
      <c r="C1699">
        <f>'Insert Daily Performance'!BMN$70</f>
        <v>0</v>
      </c>
      <c r="D1699">
        <f>'Insert Daily Performance'!BMN$71</f>
        <v>0</v>
      </c>
      <c r="E1699">
        <f>'Insert Daily Performance'!BMN$72</f>
        <v>0</v>
      </c>
      <c r="F1699">
        <f t="shared" si="26"/>
        <v>1</v>
      </c>
    </row>
    <row r="1700" spans="1:6" x14ac:dyDescent="0.3">
      <c r="A1700">
        <f>'Insert Daily Performance'!BMO$1</f>
        <v>0</v>
      </c>
      <c r="B1700">
        <f>'Insert Daily Performance'!BMO$69</f>
        <v>0</v>
      </c>
      <c r="C1700">
        <f>'Insert Daily Performance'!BMO$70</f>
        <v>0</v>
      </c>
      <c r="D1700">
        <f>'Insert Daily Performance'!BMO$71</f>
        <v>0</v>
      </c>
      <c r="E1700">
        <f>'Insert Daily Performance'!BMO$72</f>
        <v>0</v>
      </c>
      <c r="F1700">
        <f t="shared" si="26"/>
        <v>1</v>
      </c>
    </row>
    <row r="1701" spans="1:6" x14ac:dyDescent="0.3">
      <c r="A1701">
        <f>'Insert Daily Performance'!BMP$1</f>
        <v>0</v>
      </c>
      <c r="B1701">
        <f>'Insert Daily Performance'!BMP$69</f>
        <v>0</v>
      </c>
      <c r="C1701">
        <f>'Insert Daily Performance'!BMP$70</f>
        <v>0</v>
      </c>
      <c r="D1701">
        <f>'Insert Daily Performance'!BMP$71</f>
        <v>0</v>
      </c>
      <c r="E1701">
        <f>'Insert Daily Performance'!BMP$72</f>
        <v>0</v>
      </c>
      <c r="F1701">
        <f t="shared" si="26"/>
        <v>1</v>
      </c>
    </row>
    <row r="1702" spans="1:6" x14ac:dyDescent="0.3">
      <c r="A1702">
        <f>'Insert Daily Performance'!BMQ$1</f>
        <v>0</v>
      </c>
      <c r="B1702">
        <f>'Insert Daily Performance'!BMQ$69</f>
        <v>0</v>
      </c>
      <c r="C1702">
        <f>'Insert Daily Performance'!BMQ$70</f>
        <v>0</v>
      </c>
      <c r="D1702">
        <f>'Insert Daily Performance'!BMQ$71</f>
        <v>0</v>
      </c>
      <c r="E1702">
        <f>'Insert Daily Performance'!BMQ$72</f>
        <v>0</v>
      </c>
      <c r="F1702">
        <f t="shared" si="26"/>
        <v>1</v>
      </c>
    </row>
    <row r="1703" spans="1:6" x14ac:dyDescent="0.3">
      <c r="A1703">
        <f>'Insert Daily Performance'!BMR$1</f>
        <v>0</v>
      </c>
      <c r="B1703">
        <f>'Insert Daily Performance'!BMR$69</f>
        <v>0</v>
      </c>
      <c r="C1703">
        <f>'Insert Daily Performance'!BMR$70</f>
        <v>0</v>
      </c>
      <c r="D1703">
        <f>'Insert Daily Performance'!BMR$71</f>
        <v>0</v>
      </c>
      <c r="E1703">
        <f>'Insert Daily Performance'!BMR$72</f>
        <v>0</v>
      </c>
      <c r="F1703">
        <f t="shared" si="26"/>
        <v>1</v>
      </c>
    </row>
    <row r="1704" spans="1:6" x14ac:dyDescent="0.3">
      <c r="A1704">
        <f>'Insert Daily Performance'!BMS$1</f>
        <v>0</v>
      </c>
      <c r="B1704">
        <f>'Insert Daily Performance'!BMS$69</f>
        <v>0</v>
      </c>
      <c r="C1704">
        <f>'Insert Daily Performance'!BMS$70</f>
        <v>0</v>
      </c>
      <c r="D1704">
        <f>'Insert Daily Performance'!BMS$71</f>
        <v>0</v>
      </c>
      <c r="E1704">
        <f>'Insert Daily Performance'!BMS$72</f>
        <v>0</v>
      </c>
      <c r="F1704">
        <f t="shared" si="26"/>
        <v>1</v>
      </c>
    </row>
    <row r="1705" spans="1:6" x14ac:dyDescent="0.3">
      <c r="A1705">
        <f>'Insert Daily Performance'!BMT$1</f>
        <v>0</v>
      </c>
      <c r="B1705">
        <f>'Insert Daily Performance'!BMT$69</f>
        <v>0</v>
      </c>
      <c r="C1705">
        <f>'Insert Daily Performance'!BMT$70</f>
        <v>0</v>
      </c>
      <c r="D1705">
        <f>'Insert Daily Performance'!BMT$71</f>
        <v>0</v>
      </c>
      <c r="E1705">
        <f>'Insert Daily Performance'!BMT$72</f>
        <v>0</v>
      </c>
      <c r="F1705">
        <f t="shared" si="26"/>
        <v>1</v>
      </c>
    </row>
    <row r="1706" spans="1:6" x14ac:dyDescent="0.3">
      <c r="A1706">
        <f>'Insert Daily Performance'!BMU$1</f>
        <v>0</v>
      </c>
      <c r="B1706">
        <f>'Insert Daily Performance'!BMU$69</f>
        <v>0</v>
      </c>
      <c r="C1706">
        <f>'Insert Daily Performance'!BMU$70</f>
        <v>0</v>
      </c>
      <c r="D1706">
        <f>'Insert Daily Performance'!BMU$71</f>
        <v>0</v>
      </c>
      <c r="E1706">
        <f>'Insert Daily Performance'!BMU$72</f>
        <v>0</v>
      </c>
      <c r="F1706">
        <f t="shared" si="26"/>
        <v>1</v>
      </c>
    </row>
    <row r="1707" spans="1:6" x14ac:dyDescent="0.3">
      <c r="A1707">
        <f>'Insert Daily Performance'!BMV$1</f>
        <v>0</v>
      </c>
      <c r="B1707">
        <f>'Insert Daily Performance'!BMV$69</f>
        <v>0</v>
      </c>
      <c r="C1707">
        <f>'Insert Daily Performance'!BMV$70</f>
        <v>0</v>
      </c>
      <c r="D1707">
        <f>'Insert Daily Performance'!BMV$71</f>
        <v>0</v>
      </c>
      <c r="E1707">
        <f>'Insert Daily Performance'!BMV$72</f>
        <v>0</v>
      </c>
      <c r="F1707">
        <f t="shared" si="26"/>
        <v>1</v>
      </c>
    </row>
    <row r="1708" spans="1:6" x14ac:dyDescent="0.3">
      <c r="A1708">
        <f>'Insert Daily Performance'!BMW$1</f>
        <v>0</v>
      </c>
      <c r="B1708">
        <f>'Insert Daily Performance'!BMW$69</f>
        <v>0</v>
      </c>
      <c r="C1708">
        <f>'Insert Daily Performance'!BMW$70</f>
        <v>0</v>
      </c>
      <c r="D1708">
        <f>'Insert Daily Performance'!BMW$71</f>
        <v>0</v>
      </c>
      <c r="E1708">
        <f>'Insert Daily Performance'!BMW$72</f>
        <v>0</v>
      </c>
      <c r="F1708">
        <f t="shared" si="26"/>
        <v>1</v>
      </c>
    </row>
    <row r="1709" spans="1:6" x14ac:dyDescent="0.3">
      <c r="A1709">
        <f>'Insert Daily Performance'!BMX$1</f>
        <v>0</v>
      </c>
      <c r="B1709">
        <f>'Insert Daily Performance'!BMX$69</f>
        <v>0</v>
      </c>
      <c r="C1709">
        <f>'Insert Daily Performance'!BMX$70</f>
        <v>0</v>
      </c>
      <c r="D1709">
        <f>'Insert Daily Performance'!BMX$71</f>
        <v>0</v>
      </c>
      <c r="E1709">
        <f>'Insert Daily Performance'!BMX$72</f>
        <v>0</v>
      </c>
      <c r="F1709">
        <f t="shared" si="26"/>
        <v>1</v>
      </c>
    </row>
    <row r="1710" spans="1:6" x14ac:dyDescent="0.3">
      <c r="A1710">
        <f>'Insert Daily Performance'!BMY$1</f>
        <v>0</v>
      </c>
      <c r="B1710">
        <f>'Insert Daily Performance'!BMY$69</f>
        <v>0</v>
      </c>
      <c r="C1710">
        <f>'Insert Daily Performance'!BMY$70</f>
        <v>0</v>
      </c>
      <c r="D1710">
        <f>'Insert Daily Performance'!BMY$71</f>
        <v>0</v>
      </c>
      <c r="E1710">
        <f>'Insert Daily Performance'!BMY$72</f>
        <v>0</v>
      </c>
      <c r="F1710">
        <f t="shared" si="26"/>
        <v>1</v>
      </c>
    </row>
    <row r="1711" spans="1:6" x14ac:dyDescent="0.3">
      <c r="A1711">
        <f>'Insert Daily Performance'!BMZ$1</f>
        <v>0</v>
      </c>
      <c r="B1711">
        <f>'Insert Daily Performance'!BMZ$69</f>
        <v>0</v>
      </c>
      <c r="C1711">
        <f>'Insert Daily Performance'!BMZ$70</f>
        <v>0</v>
      </c>
      <c r="D1711">
        <f>'Insert Daily Performance'!BMZ$71</f>
        <v>0</v>
      </c>
      <c r="E1711">
        <f>'Insert Daily Performance'!BMZ$72</f>
        <v>0</v>
      </c>
      <c r="F1711">
        <f t="shared" si="26"/>
        <v>1</v>
      </c>
    </row>
    <row r="1712" spans="1:6" x14ac:dyDescent="0.3">
      <c r="A1712">
        <f>'Insert Daily Performance'!BNA$1</f>
        <v>0</v>
      </c>
      <c r="B1712">
        <f>'Insert Daily Performance'!BNA$69</f>
        <v>0</v>
      </c>
      <c r="C1712">
        <f>'Insert Daily Performance'!BNA$70</f>
        <v>0</v>
      </c>
      <c r="D1712">
        <f>'Insert Daily Performance'!BNA$71</f>
        <v>0</v>
      </c>
      <c r="E1712">
        <f>'Insert Daily Performance'!BNA$72</f>
        <v>0</v>
      </c>
      <c r="F1712">
        <f t="shared" si="26"/>
        <v>1</v>
      </c>
    </row>
    <row r="1713" spans="1:6" x14ac:dyDescent="0.3">
      <c r="A1713">
        <f>'Insert Daily Performance'!BNB$1</f>
        <v>0</v>
      </c>
      <c r="B1713">
        <f>'Insert Daily Performance'!BNB$69</f>
        <v>0</v>
      </c>
      <c r="C1713">
        <f>'Insert Daily Performance'!BNB$70</f>
        <v>0</v>
      </c>
      <c r="D1713">
        <f>'Insert Daily Performance'!BNB$71</f>
        <v>0</v>
      </c>
      <c r="E1713">
        <f>'Insert Daily Performance'!BNB$72</f>
        <v>0</v>
      </c>
      <c r="F1713">
        <f t="shared" si="26"/>
        <v>1</v>
      </c>
    </row>
    <row r="1714" spans="1:6" x14ac:dyDescent="0.3">
      <c r="A1714">
        <f>'Insert Daily Performance'!BNC$1</f>
        <v>0</v>
      </c>
      <c r="B1714">
        <f>'Insert Daily Performance'!BNC$69</f>
        <v>0</v>
      </c>
      <c r="C1714">
        <f>'Insert Daily Performance'!BNC$70</f>
        <v>0</v>
      </c>
      <c r="D1714">
        <f>'Insert Daily Performance'!BNC$71</f>
        <v>0</v>
      </c>
      <c r="E1714">
        <f>'Insert Daily Performance'!BNC$72</f>
        <v>0</v>
      </c>
      <c r="F1714">
        <f t="shared" si="26"/>
        <v>1</v>
      </c>
    </row>
    <row r="1715" spans="1:6" x14ac:dyDescent="0.3">
      <c r="A1715">
        <f>'Insert Daily Performance'!BND$1</f>
        <v>0</v>
      </c>
      <c r="B1715">
        <f>'Insert Daily Performance'!BND$69</f>
        <v>0</v>
      </c>
      <c r="C1715">
        <f>'Insert Daily Performance'!BND$70</f>
        <v>0</v>
      </c>
      <c r="D1715">
        <f>'Insert Daily Performance'!BND$71</f>
        <v>0</v>
      </c>
      <c r="E1715">
        <f>'Insert Daily Performance'!BND$72</f>
        <v>0</v>
      </c>
      <c r="F1715">
        <f t="shared" si="26"/>
        <v>1</v>
      </c>
    </row>
    <row r="1716" spans="1:6" x14ac:dyDescent="0.3">
      <c r="A1716">
        <f>'Insert Daily Performance'!BNE$1</f>
        <v>0</v>
      </c>
      <c r="B1716">
        <f>'Insert Daily Performance'!BNE$69</f>
        <v>0</v>
      </c>
      <c r="C1716">
        <f>'Insert Daily Performance'!BNE$70</f>
        <v>0</v>
      </c>
      <c r="D1716">
        <f>'Insert Daily Performance'!BNE$71</f>
        <v>0</v>
      </c>
      <c r="E1716">
        <f>'Insert Daily Performance'!BNE$72</f>
        <v>0</v>
      </c>
      <c r="F1716">
        <f t="shared" si="26"/>
        <v>1</v>
      </c>
    </row>
    <row r="1717" spans="1:6" x14ac:dyDescent="0.3">
      <c r="A1717">
        <f>'Insert Daily Performance'!BNF$1</f>
        <v>0</v>
      </c>
      <c r="B1717">
        <f>'Insert Daily Performance'!BNF$69</f>
        <v>0</v>
      </c>
      <c r="C1717">
        <f>'Insert Daily Performance'!BNF$70</f>
        <v>0</v>
      </c>
      <c r="D1717">
        <f>'Insert Daily Performance'!BNF$71</f>
        <v>0</v>
      </c>
      <c r="E1717">
        <f>'Insert Daily Performance'!BNF$72</f>
        <v>0</v>
      </c>
      <c r="F1717">
        <f t="shared" si="26"/>
        <v>1</v>
      </c>
    </row>
    <row r="1718" spans="1:6" x14ac:dyDescent="0.3">
      <c r="A1718">
        <f>'Insert Daily Performance'!BNG$1</f>
        <v>0</v>
      </c>
      <c r="B1718">
        <f>'Insert Daily Performance'!BNG$69</f>
        <v>0</v>
      </c>
      <c r="C1718">
        <f>'Insert Daily Performance'!BNG$70</f>
        <v>0</v>
      </c>
      <c r="D1718">
        <f>'Insert Daily Performance'!BNG$71</f>
        <v>0</v>
      </c>
      <c r="E1718">
        <f>'Insert Daily Performance'!BNG$72</f>
        <v>0</v>
      </c>
      <c r="F1718">
        <f t="shared" si="26"/>
        <v>1</v>
      </c>
    </row>
    <row r="1719" spans="1:6" x14ac:dyDescent="0.3">
      <c r="A1719">
        <f>'Insert Daily Performance'!BNH$1</f>
        <v>0</v>
      </c>
      <c r="B1719">
        <f>'Insert Daily Performance'!BNH$69</f>
        <v>0</v>
      </c>
      <c r="C1719">
        <f>'Insert Daily Performance'!BNH$70</f>
        <v>0</v>
      </c>
      <c r="D1719">
        <f>'Insert Daily Performance'!BNH$71</f>
        <v>0</v>
      </c>
      <c r="E1719">
        <f>'Insert Daily Performance'!BNH$72</f>
        <v>0</v>
      </c>
      <c r="F1719">
        <f t="shared" si="26"/>
        <v>1</v>
      </c>
    </row>
    <row r="1720" spans="1:6" x14ac:dyDescent="0.3">
      <c r="A1720">
        <f>'Insert Daily Performance'!BNI$1</f>
        <v>0</v>
      </c>
      <c r="B1720">
        <f>'Insert Daily Performance'!BNI$69</f>
        <v>0</v>
      </c>
      <c r="C1720">
        <f>'Insert Daily Performance'!BNI$70</f>
        <v>0</v>
      </c>
      <c r="D1720">
        <f>'Insert Daily Performance'!BNI$71</f>
        <v>0</v>
      </c>
      <c r="E1720">
        <f>'Insert Daily Performance'!BNI$72</f>
        <v>0</v>
      </c>
      <c r="F1720">
        <f t="shared" si="26"/>
        <v>1</v>
      </c>
    </row>
    <row r="1721" spans="1:6" x14ac:dyDescent="0.3">
      <c r="A1721">
        <f>'Insert Daily Performance'!BNJ$1</f>
        <v>0</v>
      </c>
      <c r="B1721">
        <f>'Insert Daily Performance'!BNJ$69</f>
        <v>0</v>
      </c>
      <c r="C1721">
        <f>'Insert Daily Performance'!BNJ$70</f>
        <v>0</v>
      </c>
      <c r="D1721">
        <f>'Insert Daily Performance'!BNJ$71</f>
        <v>0</v>
      </c>
      <c r="E1721">
        <f>'Insert Daily Performance'!BNJ$72</f>
        <v>0</v>
      </c>
      <c r="F1721">
        <f t="shared" si="26"/>
        <v>1</v>
      </c>
    </row>
    <row r="1722" spans="1:6" x14ac:dyDescent="0.3">
      <c r="A1722">
        <f>'Insert Daily Performance'!BNK$1</f>
        <v>0</v>
      </c>
      <c r="B1722">
        <f>'Insert Daily Performance'!BNK$69</f>
        <v>0</v>
      </c>
      <c r="C1722">
        <f>'Insert Daily Performance'!BNK$70</f>
        <v>0</v>
      </c>
      <c r="D1722">
        <f>'Insert Daily Performance'!BNK$71</f>
        <v>0</v>
      </c>
      <c r="E1722">
        <f>'Insert Daily Performance'!BNK$72</f>
        <v>0</v>
      </c>
      <c r="F1722">
        <f t="shared" si="26"/>
        <v>1</v>
      </c>
    </row>
    <row r="1723" spans="1:6" x14ac:dyDescent="0.3">
      <c r="A1723">
        <f>'Insert Daily Performance'!BNL$1</f>
        <v>0</v>
      </c>
      <c r="B1723">
        <f>'Insert Daily Performance'!BNL$69</f>
        <v>0</v>
      </c>
      <c r="C1723">
        <f>'Insert Daily Performance'!BNL$70</f>
        <v>0</v>
      </c>
      <c r="D1723">
        <f>'Insert Daily Performance'!BNL$71</f>
        <v>0</v>
      </c>
      <c r="E1723">
        <f>'Insert Daily Performance'!BNL$72</f>
        <v>0</v>
      </c>
      <c r="F1723">
        <f t="shared" si="26"/>
        <v>1</v>
      </c>
    </row>
    <row r="1724" spans="1:6" x14ac:dyDescent="0.3">
      <c r="A1724">
        <f>'Insert Daily Performance'!BNM$1</f>
        <v>0</v>
      </c>
      <c r="B1724">
        <f>'Insert Daily Performance'!BNM$69</f>
        <v>0</v>
      </c>
      <c r="C1724">
        <f>'Insert Daily Performance'!BNM$70</f>
        <v>0</v>
      </c>
      <c r="D1724">
        <f>'Insert Daily Performance'!BNM$71</f>
        <v>0</v>
      </c>
      <c r="E1724">
        <f>'Insert Daily Performance'!BNM$72</f>
        <v>0</v>
      </c>
      <c r="F1724">
        <f t="shared" si="26"/>
        <v>1</v>
      </c>
    </row>
    <row r="1725" spans="1:6" x14ac:dyDescent="0.3">
      <c r="A1725">
        <f>'Insert Daily Performance'!BNN$1</f>
        <v>0</v>
      </c>
      <c r="B1725">
        <f>'Insert Daily Performance'!BNN$69</f>
        <v>0</v>
      </c>
      <c r="C1725">
        <f>'Insert Daily Performance'!BNN$70</f>
        <v>0</v>
      </c>
      <c r="D1725">
        <f>'Insert Daily Performance'!BNN$71</f>
        <v>0</v>
      </c>
      <c r="E1725">
        <f>'Insert Daily Performance'!BNN$72</f>
        <v>0</v>
      </c>
      <c r="F1725">
        <f t="shared" si="26"/>
        <v>1</v>
      </c>
    </row>
    <row r="1726" spans="1:6" x14ac:dyDescent="0.3">
      <c r="A1726">
        <f>'Insert Daily Performance'!BNO$1</f>
        <v>0</v>
      </c>
      <c r="B1726">
        <f>'Insert Daily Performance'!BNO$69</f>
        <v>0</v>
      </c>
      <c r="C1726">
        <f>'Insert Daily Performance'!BNO$70</f>
        <v>0</v>
      </c>
      <c r="D1726">
        <f>'Insert Daily Performance'!BNO$71</f>
        <v>0</v>
      </c>
      <c r="E1726">
        <f>'Insert Daily Performance'!BNO$72</f>
        <v>0</v>
      </c>
      <c r="F1726">
        <f t="shared" si="26"/>
        <v>1</v>
      </c>
    </row>
    <row r="1727" spans="1:6" x14ac:dyDescent="0.3">
      <c r="A1727">
        <f>'Insert Daily Performance'!BNP$1</f>
        <v>0</v>
      </c>
      <c r="B1727">
        <f>'Insert Daily Performance'!BNP$69</f>
        <v>0</v>
      </c>
      <c r="C1727">
        <f>'Insert Daily Performance'!BNP$70</f>
        <v>0</v>
      </c>
      <c r="D1727">
        <f>'Insert Daily Performance'!BNP$71</f>
        <v>0</v>
      </c>
      <c r="E1727">
        <f>'Insert Daily Performance'!BNP$72</f>
        <v>0</v>
      </c>
      <c r="F1727">
        <f t="shared" si="26"/>
        <v>1</v>
      </c>
    </row>
    <row r="1728" spans="1:6" x14ac:dyDescent="0.3">
      <c r="A1728">
        <f>'Insert Daily Performance'!BNQ$1</f>
        <v>0</v>
      </c>
      <c r="B1728">
        <f>'Insert Daily Performance'!BNQ$69</f>
        <v>0</v>
      </c>
      <c r="C1728">
        <f>'Insert Daily Performance'!BNQ$70</f>
        <v>0</v>
      </c>
      <c r="D1728">
        <f>'Insert Daily Performance'!BNQ$71</f>
        <v>0</v>
      </c>
      <c r="E1728">
        <f>'Insert Daily Performance'!BNQ$72</f>
        <v>0</v>
      </c>
      <c r="F1728">
        <f t="shared" si="26"/>
        <v>1</v>
      </c>
    </row>
    <row r="1729" spans="1:6" x14ac:dyDescent="0.3">
      <c r="A1729">
        <f>'Insert Daily Performance'!BNR$1</f>
        <v>0</v>
      </c>
      <c r="B1729">
        <f>'Insert Daily Performance'!BNR$69</f>
        <v>0</v>
      </c>
      <c r="C1729">
        <f>'Insert Daily Performance'!BNR$70</f>
        <v>0</v>
      </c>
      <c r="D1729">
        <f>'Insert Daily Performance'!BNR$71</f>
        <v>0</v>
      </c>
      <c r="E1729">
        <f>'Insert Daily Performance'!BNR$72</f>
        <v>0</v>
      </c>
      <c r="F1729">
        <f t="shared" si="26"/>
        <v>1</v>
      </c>
    </row>
    <row r="1730" spans="1:6" x14ac:dyDescent="0.3">
      <c r="A1730">
        <f>'Insert Daily Performance'!BNS$1</f>
        <v>0</v>
      </c>
      <c r="B1730">
        <f>'Insert Daily Performance'!BNS$69</f>
        <v>0</v>
      </c>
      <c r="C1730">
        <f>'Insert Daily Performance'!BNS$70</f>
        <v>0</v>
      </c>
      <c r="D1730">
        <f>'Insert Daily Performance'!BNS$71</f>
        <v>0</v>
      </c>
      <c r="E1730">
        <f>'Insert Daily Performance'!BNS$72</f>
        <v>0</v>
      </c>
      <c r="F1730">
        <f t="shared" si="26"/>
        <v>1</v>
      </c>
    </row>
    <row r="1731" spans="1:6" x14ac:dyDescent="0.3">
      <c r="A1731">
        <f>'Insert Daily Performance'!BNT$1</f>
        <v>0</v>
      </c>
      <c r="B1731">
        <f>'Insert Daily Performance'!BNT$69</f>
        <v>0</v>
      </c>
      <c r="C1731">
        <f>'Insert Daily Performance'!BNT$70</f>
        <v>0</v>
      </c>
      <c r="D1731">
        <f>'Insert Daily Performance'!BNT$71</f>
        <v>0</v>
      </c>
      <c r="E1731">
        <f>'Insert Daily Performance'!BNT$72</f>
        <v>0</v>
      </c>
      <c r="F1731">
        <f t="shared" si="26"/>
        <v>1</v>
      </c>
    </row>
    <row r="1732" spans="1:6" x14ac:dyDescent="0.3">
      <c r="A1732">
        <f>'Insert Daily Performance'!BNU$1</f>
        <v>0</v>
      </c>
      <c r="B1732">
        <f>'Insert Daily Performance'!BNU$69</f>
        <v>0</v>
      </c>
      <c r="C1732">
        <f>'Insert Daily Performance'!BNU$70</f>
        <v>0</v>
      </c>
      <c r="D1732">
        <f>'Insert Daily Performance'!BNU$71</f>
        <v>0</v>
      </c>
      <c r="E1732">
        <f>'Insert Daily Performance'!BNU$72</f>
        <v>0</v>
      </c>
      <c r="F1732">
        <f t="shared" ref="F1732:F1795" si="27">IF(E1732=E1731,1,0)</f>
        <v>1</v>
      </c>
    </row>
    <row r="1733" spans="1:6" x14ac:dyDescent="0.3">
      <c r="A1733">
        <f>'Insert Daily Performance'!BNV$1</f>
        <v>0</v>
      </c>
      <c r="B1733">
        <f>'Insert Daily Performance'!BNV$69</f>
        <v>0</v>
      </c>
      <c r="C1733">
        <f>'Insert Daily Performance'!BNV$70</f>
        <v>0</v>
      </c>
      <c r="D1733">
        <f>'Insert Daily Performance'!BNV$71</f>
        <v>0</v>
      </c>
      <c r="E1733">
        <f>'Insert Daily Performance'!BNV$72</f>
        <v>0</v>
      </c>
      <c r="F1733">
        <f t="shared" si="27"/>
        <v>1</v>
      </c>
    </row>
    <row r="1734" spans="1:6" x14ac:dyDescent="0.3">
      <c r="A1734">
        <f>'Insert Daily Performance'!BNW$1</f>
        <v>0</v>
      </c>
      <c r="B1734">
        <f>'Insert Daily Performance'!BNW$69</f>
        <v>0</v>
      </c>
      <c r="C1734">
        <f>'Insert Daily Performance'!BNW$70</f>
        <v>0</v>
      </c>
      <c r="D1734">
        <f>'Insert Daily Performance'!BNW$71</f>
        <v>0</v>
      </c>
      <c r="E1734">
        <f>'Insert Daily Performance'!BNW$72</f>
        <v>0</v>
      </c>
      <c r="F1734">
        <f t="shared" si="27"/>
        <v>1</v>
      </c>
    </row>
    <row r="1735" spans="1:6" x14ac:dyDescent="0.3">
      <c r="A1735">
        <f>'Insert Daily Performance'!BNX$1</f>
        <v>0</v>
      </c>
      <c r="B1735">
        <f>'Insert Daily Performance'!BNX$69</f>
        <v>0</v>
      </c>
      <c r="C1735">
        <f>'Insert Daily Performance'!BNX$70</f>
        <v>0</v>
      </c>
      <c r="D1735">
        <f>'Insert Daily Performance'!BNX$71</f>
        <v>0</v>
      </c>
      <c r="E1735">
        <f>'Insert Daily Performance'!BNX$72</f>
        <v>0</v>
      </c>
      <c r="F1735">
        <f t="shared" si="27"/>
        <v>1</v>
      </c>
    </row>
    <row r="1736" spans="1:6" x14ac:dyDescent="0.3">
      <c r="A1736">
        <f>'Insert Daily Performance'!BNY$1</f>
        <v>0</v>
      </c>
      <c r="B1736">
        <f>'Insert Daily Performance'!BNY$69</f>
        <v>0</v>
      </c>
      <c r="C1736">
        <f>'Insert Daily Performance'!BNY$70</f>
        <v>0</v>
      </c>
      <c r="D1736">
        <f>'Insert Daily Performance'!BNY$71</f>
        <v>0</v>
      </c>
      <c r="E1736">
        <f>'Insert Daily Performance'!BNY$72</f>
        <v>0</v>
      </c>
      <c r="F1736">
        <f t="shared" si="27"/>
        <v>1</v>
      </c>
    </row>
    <row r="1737" spans="1:6" x14ac:dyDescent="0.3">
      <c r="A1737">
        <f>'Insert Daily Performance'!BNZ$1</f>
        <v>0</v>
      </c>
      <c r="B1737">
        <f>'Insert Daily Performance'!BNZ$69</f>
        <v>0</v>
      </c>
      <c r="C1737">
        <f>'Insert Daily Performance'!BNZ$70</f>
        <v>0</v>
      </c>
      <c r="D1737">
        <f>'Insert Daily Performance'!BNZ$71</f>
        <v>0</v>
      </c>
      <c r="E1737">
        <f>'Insert Daily Performance'!BNZ$72</f>
        <v>0</v>
      </c>
      <c r="F1737">
        <f t="shared" si="27"/>
        <v>1</v>
      </c>
    </row>
    <row r="1738" spans="1:6" x14ac:dyDescent="0.3">
      <c r="A1738">
        <f>'Insert Daily Performance'!BOA$1</f>
        <v>0</v>
      </c>
      <c r="B1738">
        <f>'Insert Daily Performance'!BOA$69</f>
        <v>0</v>
      </c>
      <c r="C1738">
        <f>'Insert Daily Performance'!BOA$70</f>
        <v>0</v>
      </c>
      <c r="D1738">
        <f>'Insert Daily Performance'!BOA$71</f>
        <v>0</v>
      </c>
      <c r="E1738">
        <f>'Insert Daily Performance'!BOA$72</f>
        <v>0</v>
      </c>
      <c r="F1738">
        <f t="shared" si="27"/>
        <v>1</v>
      </c>
    </row>
    <row r="1739" spans="1:6" x14ac:dyDescent="0.3">
      <c r="A1739">
        <f>'Insert Daily Performance'!BOB$1</f>
        <v>0</v>
      </c>
      <c r="B1739">
        <f>'Insert Daily Performance'!BOB$69</f>
        <v>0</v>
      </c>
      <c r="C1739">
        <f>'Insert Daily Performance'!BOB$70</f>
        <v>0</v>
      </c>
      <c r="D1739">
        <f>'Insert Daily Performance'!BOB$71</f>
        <v>0</v>
      </c>
      <c r="E1739">
        <f>'Insert Daily Performance'!BOB$72</f>
        <v>0</v>
      </c>
      <c r="F1739">
        <f t="shared" si="27"/>
        <v>1</v>
      </c>
    </row>
    <row r="1740" spans="1:6" x14ac:dyDescent="0.3">
      <c r="A1740">
        <f>'Insert Daily Performance'!BOC$1</f>
        <v>0</v>
      </c>
      <c r="B1740">
        <f>'Insert Daily Performance'!BOC$69</f>
        <v>0</v>
      </c>
      <c r="C1740">
        <f>'Insert Daily Performance'!BOC$70</f>
        <v>0</v>
      </c>
      <c r="D1740">
        <f>'Insert Daily Performance'!BOC$71</f>
        <v>0</v>
      </c>
      <c r="E1740">
        <f>'Insert Daily Performance'!BOC$72</f>
        <v>0</v>
      </c>
      <c r="F1740">
        <f t="shared" si="27"/>
        <v>1</v>
      </c>
    </row>
    <row r="1741" spans="1:6" x14ac:dyDescent="0.3">
      <c r="A1741">
        <f>'Insert Daily Performance'!BOD$1</f>
        <v>0</v>
      </c>
      <c r="B1741">
        <f>'Insert Daily Performance'!BOD$69</f>
        <v>0</v>
      </c>
      <c r="C1741">
        <f>'Insert Daily Performance'!BOD$70</f>
        <v>0</v>
      </c>
      <c r="D1741">
        <f>'Insert Daily Performance'!BOD$71</f>
        <v>0</v>
      </c>
      <c r="E1741">
        <f>'Insert Daily Performance'!BOD$72</f>
        <v>0</v>
      </c>
      <c r="F1741">
        <f t="shared" si="27"/>
        <v>1</v>
      </c>
    </row>
    <row r="1742" spans="1:6" x14ac:dyDescent="0.3">
      <c r="A1742">
        <f>'Insert Daily Performance'!BOE$1</f>
        <v>0</v>
      </c>
      <c r="B1742">
        <f>'Insert Daily Performance'!BOE$69</f>
        <v>0</v>
      </c>
      <c r="C1742">
        <f>'Insert Daily Performance'!BOE$70</f>
        <v>0</v>
      </c>
      <c r="D1742">
        <f>'Insert Daily Performance'!BOE$71</f>
        <v>0</v>
      </c>
      <c r="E1742">
        <f>'Insert Daily Performance'!BOE$72</f>
        <v>0</v>
      </c>
      <c r="F1742">
        <f t="shared" si="27"/>
        <v>1</v>
      </c>
    </row>
    <row r="1743" spans="1:6" x14ac:dyDescent="0.3">
      <c r="A1743">
        <f>'Insert Daily Performance'!BOF$1</f>
        <v>0</v>
      </c>
      <c r="B1743">
        <f>'Insert Daily Performance'!BOF$69</f>
        <v>0</v>
      </c>
      <c r="C1743">
        <f>'Insert Daily Performance'!BOF$70</f>
        <v>0</v>
      </c>
      <c r="D1743">
        <f>'Insert Daily Performance'!BOF$71</f>
        <v>0</v>
      </c>
      <c r="E1743">
        <f>'Insert Daily Performance'!BOF$72</f>
        <v>0</v>
      </c>
      <c r="F1743">
        <f t="shared" si="27"/>
        <v>1</v>
      </c>
    </row>
    <row r="1744" spans="1:6" x14ac:dyDescent="0.3">
      <c r="A1744">
        <f>'Insert Daily Performance'!BOG$1</f>
        <v>0</v>
      </c>
      <c r="B1744">
        <f>'Insert Daily Performance'!BOG$69</f>
        <v>0</v>
      </c>
      <c r="C1744">
        <f>'Insert Daily Performance'!BOG$70</f>
        <v>0</v>
      </c>
      <c r="D1744">
        <f>'Insert Daily Performance'!BOG$71</f>
        <v>0</v>
      </c>
      <c r="E1744">
        <f>'Insert Daily Performance'!BOG$72</f>
        <v>0</v>
      </c>
      <c r="F1744">
        <f t="shared" si="27"/>
        <v>1</v>
      </c>
    </row>
    <row r="1745" spans="1:6" x14ac:dyDescent="0.3">
      <c r="A1745">
        <f>'Insert Daily Performance'!BOH$1</f>
        <v>0</v>
      </c>
      <c r="B1745">
        <f>'Insert Daily Performance'!BOH$69</f>
        <v>0</v>
      </c>
      <c r="C1745">
        <f>'Insert Daily Performance'!BOH$70</f>
        <v>0</v>
      </c>
      <c r="D1745">
        <f>'Insert Daily Performance'!BOH$71</f>
        <v>0</v>
      </c>
      <c r="E1745">
        <f>'Insert Daily Performance'!BOH$72</f>
        <v>0</v>
      </c>
      <c r="F1745">
        <f t="shared" si="27"/>
        <v>1</v>
      </c>
    </row>
    <row r="1746" spans="1:6" x14ac:dyDescent="0.3">
      <c r="A1746">
        <f>'Insert Daily Performance'!BOI$1</f>
        <v>0</v>
      </c>
      <c r="B1746">
        <f>'Insert Daily Performance'!BOI$69</f>
        <v>0</v>
      </c>
      <c r="C1746">
        <f>'Insert Daily Performance'!BOI$70</f>
        <v>0</v>
      </c>
      <c r="D1746">
        <f>'Insert Daily Performance'!BOI$71</f>
        <v>0</v>
      </c>
      <c r="E1746">
        <f>'Insert Daily Performance'!BOI$72</f>
        <v>0</v>
      </c>
      <c r="F1746">
        <f t="shared" si="27"/>
        <v>1</v>
      </c>
    </row>
    <row r="1747" spans="1:6" x14ac:dyDescent="0.3">
      <c r="A1747">
        <f>'Insert Daily Performance'!BOJ$1</f>
        <v>0</v>
      </c>
      <c r="B1747">
        <f>'Insert Daily Performance'!BOJ$69</f>
        <v>0</v>
      </c>
      <c r="C1747">
        <f>'Insert Daily Performance'!BOJ$70</f>
        <v>0</v>
      </c>
      <c r="D1747">
        <f>'Insert Daily Performance'!BOJ$71</f>
        <v>0</v>
      </c>
      <c r="E1747">
        <f>'Insert Daily Performance'!BOJ$72</f>
        <v>0</v>
      </c>
      <c r="F1747">
        <f t="shared" si="27"/>
        <v>1</v>
      </c>
    </row>
    <row r="1748" spans="1:6" x14ac:dyDescent="0.3">
      <c r="A1748">
        <f>'Insert Daily Performance'!BOK$1</f>
        <v>0</v>
      </c>
      <c r="B1748">
        <f>'Insert Daily Performance'!BOK$69</f>
        <v>0</v>
      </c>
      <c r="C1748">
        <f>'Insert Daily Performance'!BOK$70</f>
        <v>0</v>
      </c>
      <c r="D1748">
        <f>'Insert Daily Performance'!BOK$71</f>
        <v>0</v>
      </c>
      <c r="E1748">
        <f>'Insert Daily Performance'!BOK$72</f>
        <v>0</v>
      </c>
      <c r="F1748">
        <f t="shared" si="27"/>
        <v>1</v>
      </c>
    </row>
    <row r="1749" spans="1:6" x14ac:dyDescent="0.3">
      <c r="A1749">
        <f>'Insert Daily Performance'!BOL$1</f>
        <v>0</v>
      </c>
      <c r="B1749">
        <f>'Insert Daily Performance'!BOL$69</f>
        <v>0</v>
      </c>
      <c r="C1749">
        <f>'Insert Daily Performance'!BOL$70</f>
        <v>0</v>
      </c>
      <c r="D1749">
        <f>'Insert Daily Performance'!BOL$71</f>
        <v>0</v>
      </c>
      <c r="E1749">
        <f>'Insert Daily Performance'!BOL$72</f>
        <v>0</v>
      </c>
      <c r="F1749">
        <f t="shared" si="27"/>
        <v>1</v>
      </c>
    </row>
    <row r="1750" spans="1:6" x14ac:dyDescent="0.3">
      <c r="A1750">
        <f>'Insert Daily Performance'!BOM$1</f>
        <v>0</v>
      </c>
      <c r="B1750">
        <f>'Insert Daily Performance'!BOM$69</f>
        <v>0</v>
      </c>
      <c r="C1750">
        <f>'Insert Daily Performance'!BOM$70</f>
        <v>0</v>
      </c>
      <c r="D1750">
        <f>'Insert Daily Performance'!BOM$71</f>
        <v>0</v>
      </c>
      <c r="E1750">
        <f>'Insert Daily Performance'!BOM$72</f>
        <v>0</v>
      </c>
      <c r="F1750">
        <f t="shared" si="27"/>
        <v>1</v>
      </c>
    </row>
    <row r="1751" spans="1:6" x14ac:dyDescent="0.3">
      <c r="A1751">
        <f>'Insert Daily Performance'!BON$1</f>
        <v>0</v>
      </c>
      <c r="B1751">
        <f>'Insert Daily Performance'!BON$69</f>
        <v>0</v>
      </c>
      <c r="C1751">
        <f>'Insert Daily Performance'!BON$70</f>
        <v>0</v>
      </c>
      <c r="D1751">
        <f>'Insert Daily Performance'!BON$71</f>
        <v>0</v>
      </c>
      <c r="E1751">
        <f>'Insert Daily Performance'!BON$72</f>
        <v>0</v>
      </c>
      <c r="F1751">
        <f t="shared" si="27"/>
        <v>1</v>
      </c>
    </row>
    <row r="1752" spans="1:6" x14ac:dyDescent="0.3">
      <c r="A1752">
        <f>'Insert Daily Performance'!BOO$1</f>
        <v>0</v>
      </c>
      <c r="B1752">
        <f>'Insert Daily Performance'!BOO$69</f>
        <v>0</v>
      </c>
      <c r="C1752">
        <f>'Insert Daily Performance'!BOO$70</f>
        <v>0</v>
      </c>
      <c r="D1752">
        <f>'Insert Daily Performance'!BOO$71</f>
        <v>0</v>
      </c>
      <c r="E1752">
        <f>'Insert Daily Performance'!BOO$72</f>
        <v>0</v>
      </c>
      <c r="F1752">
        <f t="shared" si="27"/>
        <v>1</v>
      </c>
    </row>
    <row r="1753" spans="1:6" x14ac:dyDescent="0.3">
      <c r="A1753">
        <f>'Insert Daily Performance'!BOP$1</f>
        <v>0</v>
      </c>
      <c r="B1753">
        <f>'Insert Daily Performance'!BOP$69</f>
        <v>0</v>
      </c>
      <c r="C1753">
        <f>'Insert Daily Performance'!BOP$70</f>
        <v>0</v>
      </c>
      <c r="D1753">
        <f>'Insert Daily Performance'!BOP$71</f>
        <v>0</v>
      </c>
      <c r="E1753">
        <f>'Insert Daily Performance'!BOP$72</f>
        <v>0</v>
      </c>
      <c r="F1753">
        <f t="shared" si="27"/>
        <v>1</v>
      </c>
    </row>
    <row r="1754" spans="1:6" x14ac:dyDescent="0.3">
      <c r="A1754">
        <f>'Insert Daily Performance'!BOQ$1</f>
        <v>0</v>
      </c>
      <c r="B1754">
        <f>'Insert Daily Performance'!BOQ$69</f>
        <v>0</v>
      </c>
      <c r="C1754">
        <f>'Insert Daily Performance'!BOQ$70</f>
        <v>0</v>
      </c>
      <c r="D1754">
        <f>'Insert Daily Performance'!BOQ$71</f>
        <v>0</v>
      </c>
      <c r="E1754">
        <f>'Insert Daily Performance'!BOQ$72</f>
        <v>0</v>
      </c>
      <c r="F1754">
        <f t="shared" si="27"/>
        <v>1</v>
      </c>
    </row>
    <row r="1755" spans="1:6" x14ac:dyDescent="0.3">
      <c r="A1755">
        <f>'Insert Daily Performance'!BOR$1</f>
        <v>0</v>
      </c>
      <c r="B1755">
        <f>'Insert Daily Performance'!BOR$69</f>
        <v>0</v>
      </c>
      <c r="C1755">
        <f>'Insert Daily Performance'!BOR$70</f>
        <v>0</v>
      </c>
      <c r="D1755">
        <f>'Insert Daily Performance'!BOR$71</f>
        <v>0</v>
      </c>
      <c r="E1755">
        <f>'Insert Daily Performance'!BOR$72</f>
        <v>0</v>
      </c>
      <c r="F1755">
        <f t="shared" si="27"/>
        <v>1</v>
      </c>
    </row>
    <row r="1756" spans="1:6" x14ac:dyDescent="0.3">
      <c r="A1756">
        <f>'Insert Daily Performance'!BOS$1</f>
        <v>0</v>
      </c>
      <c r="B1756">
        <f>'Insert Daily Performance'!BOS$69</f>
        <v>0</v>
      </c>
      <c r="C1756">
        <f>'Insert Daily Performance'!BOS$70</f>
        <v>0</v>
      </c>
      <c r="D1756">
        <f>'Insert Daily Performance'!BOS$71</f>
        <v>0</v>
      </c>
      <c r="E1756">
        <f>'Insert Daily Performance'!BOS$72</f>
        <v>0</v>
      </c>
      <c r="F1756">
        <f t="shared" si="27"/>
        <v>1</v>
      </c>
    </row>
    <row r="1757" spans="1:6" x14ac:dyDescent="0.3">
      <c r="A1757">
        <f>'Insert Daily Performance'!BOT$1</f>
        <v>0</v>
      </c>
      <c r="B1757">
        <f>'Insert Daily Performance'!BOT$69</f>
        <v>0</v>
      </c>
      <c r="C1757">
        <f>'Insert Daily Performance'!BOT$70</f>
        <v>0</v>
      </c>
      <c r="D1757">
        <f>'Insert Daily Performance'!BOT$71</f>
        <v>0</v>
      </c>
      <c r="E1757">
        <f>'Insert Daily Performance'!BOT$72</f>
        <v>0</v>
      </c>
      <c r="F1757">
        <f t="shared" si="27"/>
        <v>1</v>
      </c>
    </row>
    <row r="1758" spans="1:6" x14ac:dyDescent="0.3">
      <c r="A1758">
        <f>'Insert Daily Performance'!BOU$1</f>
        <v>0</v>
      </c>
      <c r="B1758">
        <f>'Insert Daily Performance'!BOU$69</f>
        <v>0</v>
      </c>
      <c r="C1758">
        <f>'Insert Daily Performance'!BOU$70</f>
        <v>0</v>
      </c>
      <c r="D1758">
        <f>'Insert Daily Performance'!BOU$71</f>
        <v>0</v>
      </c>
      <c r="E1758">
        <f>'Insert Daily Performance'!BOU$72</f>
        <v>0</v>
      </c>
      <c r="F1758">
        <f t="shared" si="27"/>
        <v>1</v>
      </c>
    </row>
    <row r="1759" spans="1:6" x14ac:dyDescent="0.3">
      <c r="A1759">
        <f>'Insert Daily Performance'!BOV$1</f>
        <v>0</v>
      </c>
      <c r="B1759">
        <f>'Insert Daily Performance'!BOV$69</f>
        <v>0</v>
      </c>
      <c r="C1759">
        <f>'Insert Daily Performance'!BOV$70</f>
        <v>0</v>
      </c>
      <c r="D1759">
        <f>'Insert Daily Performance'!BOV$71</f>
        <v>0</v>
      </c>
      <c r="E1759">
        <f>'Insert Daily Performance'!BOV$72</f>
        <v>0</v>
      </c>
      <c r="F1759">
        <f t="shared" si="27"/>
        <v>1</v>
      </c>
    </row>
    <row r="1760" spans="1:6" x14ac:dyDescent="0.3">
      <c r="A1760">
        <f>'Insert Daily Performance'!BOW$1</f>
        <v>0</v>
      </c>
      <c r="B1760">
        <f>'Insert Daily Performance'!BOW$69</f>
        <v>0</v>
      </c>
      <c r="C1760">
        <f>'Insert Daily Performance'!BOW$70</f>
        <v>0</v>
      </c>
      <c r="D1760">
        <f>'Insert Daily Performance'!BOW$71</f>
        <v>0</v>
      </c>
      <c r="E1760">
        <f>'Insert Daily Performance'!BOW$72</f>
        <v>0</v>
      </c>
      <c r="F1760">
        <f t="shared" si="27"/>
        <v>1</v>
      </c>
    </row>
    <row r="1761" spans="1:6" x14ac:dyDescent="0.3">
      <c r="A1761">
        <f>'Insert Daily Performance'!BOX$1</f>
        <v>0</v>
      </c>
      <c r="B1761">
        <f>'Insert Daily Performance'!BOX$69</f>
        <v>0</v>
      </c>
      <c r="C1761">
        <f>'Insert Daily Performance'!BOX$70</f>
        <v>0</v>
      </c>
      <c r="D1761">
        <f>'Insert Daily Performance'!BOX$71</f>
        <v>0</v>
      </c>
      <c r="E1761">
        <f>'Insert Daily Performance'!BOX$72</f>
        <v>0</v>
      </c>
      <c r="F1761">
        <f t="shared" si="27"/>
        <v>1</v>
      </c>
    </row>
    <row r="1762" spans="1:6" x14ac:dyDescent="0.3">
      <c r="A1762">
        <f>'Insert Daily Performance'!BOY$1</f>
        <v>0</v>
      </c>
      <c r="B1762">
        <f>'Insert Daily Performance'!BOY$69</f>
        <v>0</v>
      </c>
      <c r="C1762">
        <f>'Insert Daily Performance'!BOY$70</f>
        <v>0</v>
      </c>
      <c r="D1762">
        <f>'Insert Daily Performance'!BOY$71</f>
        <v>0</v>
      </c>
      <c r="E1762">
        <f>'Insert Daily Performance'!BOY$72</f>
        <v>0</v>
      </c>
      <c r="F1762">
        <f t="shared" si="27"/>
        <v>1</v>
      </c>
    </row>
    <row r="1763" spans="1:6" x14ac:dyDescent="0.3">
      <c r="A1763">
        <f>'Insert Daily Performance'!BOZ$1</f>
        <v>0</v>
      </c>
      <c r="B1763">
        <f>'Insert Daily Performance'!BOZ$69</f>
        <v>0</v>
      </c>
      <c r="C1763">
        <f>'Insert Daily Performance'!BOZ$70</f>
        <v>0</v>
      </c>
      <c r="D1763">
        <f>'Insert Daily Performance'!BOZ$71</f>
        <v>0</v>
      </c>
      <c r="E1763">
        <f>'Insert Daily Performance'!BOZ$72</f>
        <v>0</v>
      </c>
      <c r="F1763">
        <f t="shared" si="27"/>
        <v>1</v>
      </c>
    </row>
    <row r="1764" spans="1:6" x14ac:dyDescent="0.3">
      <c r="A1764">
        <f>'Insert Daily Performance'!BPA$1</f>
        <v>0</v>
      </c>
      <c r="B1764">
        <f>'Insert Daily Performance'!BPA$69</f>
        <v>0</v>
      </c>
      <c r="C1764">
        <f>'Insert Daily Performance'!BPA$70</f>
        <v>0</v>
      </c>
      <c r="D1764">
        <f>'Insert Daily Performance'!BPA$71</f>
        <v>0</v>
      </c>
      <c r="E1764">
        <f>'Insert Daily Performance'!BPA$72</f>
        <v>0</v>
      </c>
      <c r="F1764">
        <f t="shared" si="27"/>
        <v>1</v>
      </c>
    </row>
    <row r="1765" spans="1:6" x14ac:dyDescent="0.3">
      <c r="A1765">
        <f>'Insert Daily Performance'!BPB$1</f>
        <v>0</v>
      </c>
      <c r="B1765">
        <f>'Insert Daily Performance'!BPB$69</f>
        <v>0</v>
      </c>
      <c r="C1765">
        <f>'Insert Daily Performance'!BPB$70</f>
        <v>0</v>
      </c>
      <c r="D1765">
        <f>'Insert Daily Performance'!BPB$71</f>
        <v>0</v>
      </c>
      <c r="E1765">
        <f>'Insert Daily Performance'!BPB$72</f>
        <v>0</v>
      </c>
      <c r="F1765">
        <f t="shared" si="27"/>
        <v>1</v>
      </c>
    </row>
    <row r="1766" spans="1:6" x14ac:dyDescent="0.3">
      <c r="A1766">
        <f>'Insert Daily Performance'!BPC$1</f>
        <v>0</v>
      </c>
      <c r="B1766">
        <f>'Insert Daily Performance'!BPC$69</f>
        <v>0</v>
      </c>
      <c r="C1766">
        <f>'Insert Daily Performance'!BPC$70</f>
        <v>0</v>
      </c>
      <c r="D1766">
        <f>'Insert Daily Performance'!BPC$71</f>
        <v>0</v>
      </c>
      <c r="E1766">
        <f>'Insert Daily Performance'!BPC$72</f>
        <v>0</v>
      </c>
      <c r="F1766">
        <f t="shared" si="27"/>
        <v>1</v>
      </c>
    </row>
    <row r="1767" spans="1:6" x14ac:dyDescent="0.3">
      <c r="A1767">
        <f>'Insert Daily Performance'!BPD$1</f>
        <v>0</v>
      </c>
      <c r="B1767">
        <f>'Insert Daily Performance'!BPD$69</f>
        <v>0</v>
      </c>
      <c r="C1767">
        <f>'Insert Daily Performance'!BPD$70</f>
        <v>0</v>
      </c>
      <c r="D1767">
        <f>'Insert Daily Performance'!BPD$71</f>
        <v>0</v>
      </c>
      <c r="E1767">
        <f>'Insert Daily Performance'!BPD$72</f>
        <v>0</v>
      </c>
      <c r="F1767">
        <f t="shared" si="27"/>
        <v>1</v>
      </c>
    </row>
    <row r="1768" spans="1:6" x14ac:dyDescent="0.3">
      <c r="A1768">
        <f>'Insert Daily Performance'!BPE$1</f>
        <v>0</v>
      </c>
      <c r="B1768">
        <f>'Insert Daily Performance'!BPE$69</f>
        <v>0</v>
      </c>
      <c r="C1768">
        <f>'Insert Daily Performance'!BPE$70</f>
        <v>0</v>
      </c>
      <c r="D1768">
        <f>'Insert Daily Performance'!BPE$71</f>
        <v>0</v>
      </c>
      <c r="E1768">
        <f>'Insert Daily Performance'!BPE$72</f>
        <v>0</v>
      </c>
      <c r="F1768">
        <f t="shared" si="27"/>
        <v>1</v>
      </c>
    </row>
    <row r="1769" spans="1:6" x14ac:dyDescent="0.3">
      <c r="A1769">
        <f>'Insert Daily Performance'!BPF$1</f>
        <v>0</v>
      </c>
      <c r="B1769">
        <f>'Insert Daily Performance'!BPF$69</f>
        <v>0</v>
      </c>
      <c r="C1769">
        <f>'Insert Daily Performance'!BPF$70</f>
        <v>0</v>
      </c>
      <c r="D1769">
        <f>'Insert Daily Performance'!BPF$71</f>
        <v>0</v>
      </c>
      <c r="E1769">
        <f>'Insert Daily Performance'!BPF$72</f>
        <v>0</v>
      </c>
      <c r="F1769">
        <f t="shared" si="27"/>
        <v>1</v>
      </c>
    </row>
    <row r="1770" spans="1:6" x14ac:dyDescent="0.3">
      <c r="A1770">
        <f>'Insert Daily Performance'!BPG$1</f>
        <v>0</v>
      </c>
      <c r="B1770">
        <f>'Insert Daily Performance'!BPG$69</f>
        <v>0</v>
      </c>
      <c r="C1770">
        <f>'Insert Daily Performance'!BPG$70</f>
        <v>0</v>
      </c>
      <c r="D1770">
        <f>'Insert Daily Performance'!BPG$71</f>
        <v>0</v>
      </c>
      <c r="E1770">
        <f>'Insert Daily Performance'!BPG$72</f>
        <v>0</v>
      </c>
      <c r="F1770">
        <f t="shared" si="27"/>
        <v>1</v>
      </c>
    </row>
    <row r="1771" spans="1:6" x14ac:dyDescent="0.3">
      <c r="A1771">
        <f>'Insert Daily Performance'!BPH$1</f>
        <v>0</v>
      </c>
      <c r="B1771">
        <f>'Insert Daily Performance'!BPH$69</f>
        <v>0</v>
      </c>
      <c r="C1771">
        <f>'Insert Daily Performance'!BPH$70</f>
        <v>0</v>
      </c>
      <c r="D1771">
        <f>'Insert Daily Performance'!BPH$71</f>
        <v>0</v>
      </c>
      <c r="E1771">
        <f>'Insert Daily Performance'!BPH$72</f>
        <v>0</v>
      </c>
      <c r="F1771">
        <f t="shared" si="27"/>
        <v>1</v>
      </c>
    </row>
    <row r="1772" spans="1:6" x14ac:dyDescent="0.3">
      <c r="A1772">
        <f>'Insert Daily Performance'!BPI$1</f>
        <v>0</v>
      </c>
      <c r="B1772">
        <f>'Insert Daily Performance'!BPI$69</f>
        <v>0</v>
      </c>
      <c r="C1772">
        <f>'Insert Daily Performance'!BPI$70</f>
        <v>0</v>
      </c>
      <c r="D1772">
        <f>'Insert Daily Performance'!BPI$71</f>
        <v>0</v>
      </c>
      <c r="E1772">
        <f>'Insert Daily Performance'!BPI$72</f>
        <v>0</v>
      </c>
      <c r="F1772">
        <f t="shared" si="27"/>
        <v>1</v>
      </c>
    </row>
    <row r="1773" spans="1:6" x14ac:dyDescent="0.3">
      <c r="A1773">
        <f>'Insert Daily Performance'!BPJ$1</f>
        <v>0</v>
      </c>
      <c r="B1773">
        <f>'Insert Daily Performance'!BPJ$69</f>
        <v>0</v>
      </c>
      <c r="C1773">
        <f>'Insert Daily Performance'!BPJ$70</f>
        <v>0</v>
      </c>
      <c r="D1773">
        <f>'Insert Daily Performance'!BPJ$71</f>
        <v>0</v>
      </c>
      <c r="E1773">
        <f>'Insert Daily Performance'!BPJ$72</f>
        <v>0</v>
      </c>
      <c r="F1773">
        <f t="shared" si="27"/>
        <v>1</v>
      </c>
    </row>
    <row r="1774" spans="1:6" x14ac:dyDescent="0.3">
      <c r="A1774">
        <f>'Insert Daily Performance'!BPK$1</f>
        <v>0</v>
      </c>
      <c r="B1774">
        <f>'Insert Daily Performance'!BPK$69</f>
        <v>0</v>
      </c>
      <c r="C1774">
        <f>'Insert Daily Performance'!BPK$70</f>
        <v>0</v>
      </c>
      <c r="D1774">
        <f>'Insert Daily Performance'!BPK$71</f>
        <v>0</v>
      </c>
      <c r="E1774">
        <f>'Insert Daily Performance'!BPK$72</f>
        <v>0</v>
      </c>
      <c r="F1774">
        <f t="shared" si="27"/>
        <v>1</v>
      </c>
    </row>
    <row r="1775" spans="1:6" x14ac:dyDescent="0.3">
      <c r="A1775">
        <f>'Insert Daily Performance'!BPL$1</f>
        <v>0</v>
      </c>
      <c r="B1775">
        <f>'Insert Daily Performance'!BPL$69</f>
        <v>0</v>
      </c>
      <c r="C1775">
        <f>'Insert Daily Performance'!BPL$70</f>
        <v>0</v>
      </c>
      <c r="D1775">
        <f>'Insert Daily Performance'!BPL$71</f>
        <v>0</v>
      </c>
      <c r="E1775">
        <f>'Insert Daily Performance'!BPL$72</f>
        <v>0</v>
      </c>
      <c r="F1775">
        <f t="shared" si="27"/>
        <v>1</v>
      </c>
    </row>
    <row r="1776" spans="1:6" x14ac:dyDescent="0.3">
      <c r="A1776">
        <f>'Insert Daily Performance'!BPM$1</f>
        <v>0</v>
      </c>
      <c r="B1776">
        <f>'Insert Daily Performance'!BPM$69</f>
        <v>0</v>
      </c>
      <c r="C1776">
        <f>'Insert Daily Performance'!BPM$70</f>
        <v>0</v>
      </c>
      <c r="D1776">
        <f>'Insert Daily Performance'!BPM$71</f>
        <v>0</v>
      </c>
      <c r="E1776">
        <f>'Insert Daily Performance'!BPM$72</f>
        <v>0</v>
      </c>
      <c r="F1776">
        <f t="shared" si="27"/>
        <v>1</v>
      </c>
    </row>
    <row r="1777" spans="1:6" x14ac:dyDescent="0.3">
      <c r="A1777">
        <f>'Insert Daily Performance'!BPN$1</f>
        <v>0</v>
      </c>
      <c r="B1777">
        <f>'Insert Daily Performance'!BPN$69</f>
        <v>0</v>
      </c>
      <c r="C1777">
        <f>'Insert Daily Performance'!BPN$70</f>
        <v>0</v>
      </c>
      <c r="D1777">
        <f>'Insert Daily Performance'!BPN$71</f>
        <v>0</v>
      </c>
      <c r="E1777">
        <f>'Insert Daily Performance'!BPN$72</f>
        <v>0</v>
      </c>
      <c r="F1777">
        <f t="shared" si="27"/>
        <v>1</v>
      </c>
    </row>
    <row r="1778" spans="1:6" x14ac:dyDescent="0.3">
      <c r="A1778">
        <f>'Insert Daily Performance'!BPO$1</f>
        <v>0</v>
      </c>
      <c r="B1778">
        <f>'Insert Daily Performance'!BPO$69</f>
        <v>0</v>
      </c>
      <c r="C1778">
        <f>'Insert Daily Performance'!BPO$70</f>
        <v>0</v>
      </c>
      <c r="D1778">
        <f>'Insert Daily Performance'!BPO$71</f>
        <v>0</v>
      </c>
      <c r="E1778">
        <f>'Insert Daily Performance'!BPO$72</f>
        <v>0</v>
      </c>
      <c r="F1778">
        <f t="shared" si="27"/>
        <v>1</v>
      </c>
    </row>
    <row r="1779" spans="1:6" x14ac:dyDescent="0.3">
      <c r="A1779">
        <f>'Insert Daily Performance'!BPP$1</f>
        <v>0</v>
      </c>
      <c r="B1779">
        <f>'Insert Daily Performance'!BPP$69</f>
        <v>0</v>
      </c>
      <c r="C1779">
        <f>'Insert Daily Performance'!BPP$70</f>
        <v>0</v>
      </c>
      <c r="D1779">
        <f>'Insert Daily Performance'!BPP$71</f>
        <v>0</v>
      </c>
      <c r="E1779">
        <f>'Insert Daily Performance'!BPP$72</f>
        <v>0</v>
      </c>
      <c r="F1779">
        <f t="shared" si="27"/>
        <v>1</v>
      </c>
    </row>
    <row r="1780" spans="1:6" x14ac:dyDescent="0.3">
      <c r="A1780">
        <f>'Insert Daily Performance'!BPQ$1</f>
        <v>0</v>
      </c>
      <c r="B1780">
        <f>'Insert Daily Performance'!BPQ$69</f>
        <v>0</v>
      </c>
      <c r="C1780">
        <f>'Insert Daily Performance'!BPQ$70</f>
        <v>0</v>
      </c>
      <c r="D1780">
        <f>'Insert Daily Performance'!BPQ$71</f>
        <v>0</v>
      </c>
      <c r="E1780">
        <f>'Insert Daily Performance'!BPQ$72</f>
        <v>0</v>
      </c>
      <c r="F1780">
        <f t="shared" si="27"/>
        <v>1</v>
      </c>
    </row>
    <row r="1781" spans="1:6" x14ac:dyDescent="0.3">
      <c r="A1781">
        <f>'Insert Daily Performance'!BPR$1</f>
        <v>0</v>
      </c>
      <c r="B1781">
        <f>'Insert Daily Performance'!BPR$69</f>
        <v>0</v>
      </c>
      <c r="C1781">
        <f>'Insert Daily Performance'!BPR$70</f>
        <v>0</v>
      </c>
      <c r="D1781">
        <f>'Insert Daily Performance'!BPR$71</f>
        <v>0</v>
      </c>
      <c r="E1781">
        <f>'Insert Daily Performance'!BPR$72</f>
        <v>0</v>
      </c>
      <c r="F1781">
        <f t="shared" si="27"/>
        <v>1</v>
      </c>
    </row>
    <row r="1782" spans="1:6" x14ac:dyDescent="0.3">
      <c r="A1782">
        <f>'Insert Daily Performance'!BPS$1</f>
        <v>0</v>
      </c>
      <c r="B1782">
        <f>'Insert Daily Performance'!BPS$69</f>
        <v>0</v>
      </c>
      <c r="C1782">
        <f>'Insert Daily Performance'!BPS$70</f>
        <v>0</v>
      </c>
      <c r="D1782">
        <f>'Insert Daily Performance'!BPS$71</f>
        <v>0</v>
      </c>
      <c r="E1782">
        <f>'Insert Daily Performance'!BPS$72</f>
        <v>0</v>
      </c>
      <c r="F1782">
        <f t="shared" si="27"/>
        <v>1</v>
      </c>
    </row>
    <row r="1783" spans="1:6" x14ac:dyDescent="0.3">
      <c r="A1783">
        <f>'Insert Daily Performance'!BPT$1</f>
        <v>0</v>
      </c>
      <c r="B1783">
        <f>'Insert Daily Performance'!BPT$69</f>
        <v>0</v>
      </c>
      <c r="C1783">
        <f>'Insert Daily Performance'!BPT$70</f>
        <v>0</v>
      </c>
      <c r="D1783">
        <f>'Insert Daily Performance'!BPT$71</f>
        <v>0</v>
      </c>
      <c r="E1783">
        <f>'Insert Daily Performance'!BPT$72</f>
        <v>0</v>
      </c>
      <c r="F1783">
        <f t="shared" si="27"/>
        <v>1</v>
      </c>
    </row>
    <row r="1784" spans="1:6" x14ac:dyDescent="0.3">
      <c r="A1784">
        <f>'Insert Daily Performance'!BPU$1</f>
        <v>0</v>
      </c>
      <c r="B1784">
        <f>'Insert Daily Performance'!BPU$69</f>
        <v>0</v>
      </c>
      <c r="C1784">
        <f>'Insert Daily Performance'!BPU$70</f>
        <v>0</v>
      </c>
      <c r="D1784">
        <f>'Insert Daily Performance'!BPU$71</f>
        <v>0</v>
      </c>
      <c r="E1784">
        <f>'Insert Daily Performance'!BPU$72</f>
        <v>0</v>
      </c>
      <c r="F1784">
        <f t="shared" si="27"/>
        <v>1</v>
      </c>
    </row>
    <row r="1785" spans="1:6" x14ac:dyDescent="0.3">
      <c r="A1785">
        <f>'Insert Daily Performance'!BPV$1</f>
        <v>0</v>
      </c>
      <c r="B1785">
        <f>'Insert Daily Performance'!BPV$69</f>
        <v>0</v>
      </c>
      <c r="C1785">
        <f>'Insert Daily Performance'!BPV$70</f>
        <v>0</v>
      </c>
      <c r="D1785">
        <f>'Insert Daily Performance'!BPV$71</f>
        <v>0</v>
      </c>
      <c r="E1785">
        <f>'Insert Daily Performance'!BPV$72</f>
        <v>0</v>
      </c>
      <c r="F1785">
        <f t="shared" si="27"/>
        <v>1</v>
      </c>
    </row>
    <row r="1786" spans="1:6" x14ac:dyDescent="0.3">
      <c r="A1786">
        <f>'Insert Daily Performance'!BPW$1</f>
        <v>0</v>
      </c>
      <c r="B1786">
        <f>'Insert Daily Performance'!BPW$69</f>
        <v>0</v>
      </c>
      <c r="C1786">
        <f>'Insert Daily Performance'!BPW$70</f>
        <v>0</v>
      </c>
      <c r="D1786">
        <f>'Insert Daily Performance'!BPW$71</f>
        <v>0</v>
      </c>
      <c r="E1786">
        <f>'Insert Daily Performance'!BPW$72</f>
        <v>0</v>
      </c>
      <c r="F1786">
        <f t="shared" si="27"/>
        <v>1</v>
      </c>
    </row>
    <row r="1787" spans="1:6" x14ac:dyDescent="0.3">
      <c r="A1787">
        <f>'Insert Daily Performance'!BPX$1</f>
        <v>0</v>
      </c>
      <c r="B1787">
        <f>'Insert Daily Performance'!BPX$69</f>
        <v>0</v>
      </c>
      <c r="C1787">
        <f>'Insert Daily Performance'!BPX$70</f>
        <v>0</v>
      </c>
      <c r="D1787">
        <f>'Insert Daily Performance'!BPX$71</f>
        <v>0</v>
      </c>
      <c r="E1787">
        <f>'Insert Daily Performance'!BPX$72</f>
        <v>0</v>
      </c>
      <c r="F1787">
        <f t="shared" si="27"/>
        <v>1</v>
      </c>
    </row>
    <row r="1788" spans="1:6" x14ac:dyDescent="0.3">
      <c r="A1788">
        <f>'Insert Daily Performance'!BPY$1</f>
        <v>0</v>
      </c>
      <c r="B1788">
        <f>'Insert Daily Performance'!BPY$69</f>
        <v>0</v>
      </c>
      <c r="C1788">
        <f>'Insert Daily Performance'!BPY$70</f>
        <v>0</v>
      </c>
      <c r="D1788">
        <f>'Insert Daily Performance'!BPY$71</f>
        <v>0</v>
      </c>
      <c r="E1788">
        <f>'Insert Daily Performance'!BPY$72</f>
        <v>0</v>
      </c>
      <c r="F1788">
        <f t="shared" si="27"/>
        <v>1</v>
      </c>
    </row>
    <row r="1789" spans="1:6" x14ac:dyDescent="0.3">
      <c r="A1789">
        <f>'Insert Daily Performance'!BPZ$1</f>
        <v>0</v>
      </c>
      <c r="B1789">
        <f>'Insert Daily Performance'!BPZ$69</f>
        <v>0</v>
      </c>
      <c r="C1789">
        <f>'Insert Daily Performance'!BPZ$70</f>
        <v>0</v>
      </c>
      <c r="D1789">
        <f>'Insert Daily Performance'!BPZ$71</f>
        <v>0</v>
      </c>
      <c r="E1789">
        <f>'Insert Daily Performance'!BPZ$72</f>
        <v>0</v>
      </c>
      <c r="F1789">
        <f t="shared" si="27"/>
        <v>1</v>
      </c>
    </row>
    <row r="1790" spans="1:6" x14ac:dyDescent="0.3">
      <c r="A1790">
        <f>'Insert Daily Performance'!BQA$1</f>
        <v>0</v>
      </c>
      <c r="B1790">
        <f>'Insert Daily Performance'!BQA$69</f>
        <v>0</v>
      </c>
      <c r="C1790">
        <f>'Insert Daily Performance'!BQA$70</f>
        <v>0</v>
      </c>
      <c r="D1790">
        <f>'Insert Daily Performance'!BQA$71</f>
        <v>0</v>
      </c>
      <c r="E1790">
        <f>'Insert Daily Performance'!BQA$72</f>
        <v>0</v>
      </c>
      <c r="F1790">
        <f t="shared" si="27"/>
        <v>1</v>
      </c>
    </row>
    <row r="1791" spans="1:6" x14ac:dyDescent="0.3">
      <c r="A1791">
        <f>'Insert Daily Performance'!BQB$1</f>
        <v>0</v>
      </c>
      <c r="B1791">
        <f>'Insert Daily Performance'!BQB$69</f>
        <v>0</v>
      </c>
      <c r="C1791">
        <f>'Insert Daily Performance'!BQB$70</f>
        <v>0</v>
      </c>
      <c r="D1791">
        <f>'Insert Daily Performance'!BQB$71</f>
        <v>0</v>
      </c>
      <c r="E1791">
        <f>'Insert Daily Performance'!BQB$72</f>
        <v>0</v>
      </c>
      <c r="F1791">
        <f t="shared" si="27"/>
        <v>1</v>
      </c>
    </row>
    <row r="1792" spans="1:6" x14ac:dyDescent="0.3">
      <c r="A1792">
        <f>'Insert Daily Performance'!BQC$1</f>
        <v>0</v>
      </c>
      <c r="B1792">
        <f>'Insert Daily Performance'!BQC$69</f>
        <v>0</v>
      </c>
      <c r="C1792">
        <f>'Insert Daily Performance'!BQC$70</f>
        <v>0</v>
      </c>
      <c r="D1792">
        <f>'Insert Daily Performance'!BQC$71</f>
        <v>0</v>
      </c>
      <c r="E1792">
        <f>'Insert Daily Performance'!BQC$72</f>
        <v>0</v>
      </c>
      <c r="F1792">
        <f t="shared" si="27"/>
        <v>1</v>
      </c>
    </row>
    <row r="1793" spans="1:6" x14ac:dyDescent="0.3">
      <c r="A1793">
        <f>'Insert Daily Performance'!BQD$1</f>
        <v>0</v>
      </c>
      <c r="B1793">
        <f>'Insert Daily Performance'!BQD$69</f>
        <v>0</v>
      </c>
      <c r="C1793">
        <f>'Insert Daily Performance'!BQD$70</f>
        <v>0</v>
      </c>
      <c r="D1793">
        <f>'Insert Daily Performance'!BQD$71</f>
        <v>0</v>
      </c>
      <c r="E1793">
        <f>'Insert Daily Performance'!BQD$72</f>
        <v>0</v>
      </c>
      <c r="F1793">
        <f t="shared" si="27"/>
        <v>1</v>
      </c>
    </row>
    <row r="1794" spans="1:6" x14ac:dyDescent="0.3">
      <c r="A1794">
        <f>'Insert Daily Performance'!BQE$1</f>
        <v>0</v>
      </c>
      <c r="B1794">
        <f>'Insert Daily Performance'!BQE$69</f>
        <v>0</v>
      </c>
      <c r="C1794">
        <f>'Insert Daily Performance'!BQE$70</f>
        <v>0</v>
      </c>
      <c r="D1794">
        <f>'Insert Daily Performance'!BQE$71</f>
        <v>0</v>
      </c>
      <c r="E1794">
        <f>'Insert Daily Performance'!BQE$72</f>
        <v>0</v>
      </c>
      <c r="F1794">
        <f t="shared" si="27"/>
        <v>1</v>
      </c>
    </row>
    <row r="1795" spans="1:6" x14ac:dyDescent="0.3">
      <c r="A1795">
        <f>'Insert Daily Performance'!BQF$1</f>
        <v>0</v>
      </c>
      <c r="B1795">
        <f>'Insert Daily Performance'!BQF$69</f>
        <v>0</v>
      </c>
      <c r="C1795">
        <f>'Insert Daily Performance'!BQF$70</f>
        <v>0</v>
      </c>
      <c r="D1795">
        <f>'Insert Daily Performance'!BQF$71</f>
        <v>0</v>
      </c>
      <c r="E1795">
        <f>'Insert Daily Performance'!BQF$72</f>
        <v>0</v>
      </c>
      <c r="F1795">
        <f t="shared" si="27"/>
        <v>1</v>
      </c>
    </row>
    <row r="1796" spans="1:6" x14ac:dyDescent="0.3">
      <c r="A1796">
        <f>'Insert Daily Performance'!BQG$1</f>
        <v>0</v>
      </c>
      <c r="B1796">
        <f>'Insert Daily Performance'!BQG$69</f>
        <v>0</v>
      </c>
      <c r="C1796">
        <f>'Insert Daily Performance'!BQG$70</f>
        <v>0</v>
      </c>
      <c r="D1796">
        <f>'Insert Daily Performance'!BQG$71</f>
        <v>0</v>
      </c>
      <c r="E1796">
        <f>'Insert Daily Performance'!BQG$72</f>
        <v>0</v>
      </c>
      <c r="F1796">
        <f t="shared" ref="F1796:F1859" si="28">IF(E1796=E1795,1,0)</f>
        <v>1</v>
      </c>
    </row>
    <row r="1797" spans="1:6" x14ac:dyDescent="0.3">
      <c r="A1797">
        <f>'Insert Daily Performance'!BQH$1</f>
        <v>0</v>
      </c>
      <c r="B1797">
        <f>'Insert Daily Performance'!BQH$69</f>
        <v>0</v>
      </c>
      <c r="C1797">
        <f>'Insert Daily Performance'!BQH$70</f>
        <v>0</v>
      </c>
      <c r="D1797">
        <f>'Insert Daily Performance'!BQH$71</f>
        <v>0</v>
      </c>
      <c r="E1797">
        <f>'Insert Daily Performance'!BQH$72</f>
        <v>0</v>
      </c>
      <c r="F1797">
        <f t="shared" si="28"/>
        <v>1</v>
      </c>
    </row>
    <row r="1798" spans="1:6" x14ac:dyDescent="0.3">
      <c r="A1798">
        <f>'Insert Daily Performance'!BQI$1</f>
        <v>0</v>
      </c>
      <c r="B1798">
        <f>'Insert Daily Performance'!BQI$69</f>
        <v>0</v>
      </c>
      <c r="C1798">
        <f>'Insert Daily Performance'!BQI$70</f>
        <v>0</v>
      </c>
      <c r="D1798">
        <f>'Insert Daily Performance'!BQI$71</f>
        <v>0</v>
      </c>
      <c r="E1798">
        <f>'Insert Daily Performance'!BQI$72</f>
        <v>0</v>
      </c>
      <c r="F1798">
        <f t="shared" si="28"/>
        <v>1</v>
      </c>
    </row>
    <row r="1799" spans="1:6" x14ac:dyDescent="0.3">
      <c r="A1799">
        <f>'Insert Daily Performance'!BQJ$1</f>
        <v>0</v>
      </c>
      <c r="B1799">
        <f>'Insert Daily Performance'!BQJ$69</f>
        <v>0</v>
      </c>
      <c r="C1799">
        <f>'Insert Daily Performance'!BQJ$70</f>
        <v>0</v>
      </c>
      <c r="D1799">
        <f>'Insert Daily Performance'!BQJ$71</f>
        <v>0</v>
      </c>
      <c r="E1799">
        <f>'Insert Daily Performance'!BQJ$72</f>
        <v>0</v>
      </c>
      <c r="F1799">
        <f t="shared" si="28"/>
        <v>1</v>
      </c>
    </row>
    <row r="1800" spans="1:6" x14ac:dyDescent="0.3">
      <c r="A1800">
        <f>'Insert Daily Performance'!BQK$1</f>
        <v>0</v>
      </c>
      <c r="B1800">
        <f>'Insert Daily Performance'!BQK$69</f>
        <v>0</v>
      </c>
      <c r="C1800">
        <f>'Insert Daily Performance'!BQK$70</f>
        <v>0</v>
      </c>
      <c r="D1800">
        <f>'Insert Daily Performance'!BQK$71</f>
        <v>0</v>
      </c>
      <c r="E1800">
        <f>'Insert Daily Performance'!BQK$72</f>
        <v>0</v>
      </c>
      <c r="F1800">
        <f t="shared" si="28"/>
        <v>1</v>
      </c>
    </row>
    <row r="1801" spans="1:6" x14ac:dyDescent="0.3">
      <c r="A1801">
        <f>'Insert Daily Performance'!BQL$1</f>
        <v>0</v>
      </c>
      <c r="B1801">
        <f>'Insert Daily Performance'!BQL$69</f>
        <v>0</v>
      </c>
      <c r="C1801">
        <f>'Insert Daily Performance'!BQL$70</f>
        <v>0</v>
      </c>
      <c r="D1801">
        <f>'Insert Daily Performance'!BQL$71</f>
        <v>0</v>
      </c>
      <c r="E1801">
        <f>'Insert Daily Performance'!BQL$72</f>
        <v>0</v>
      </c>
      <c r="F1801">
        <f t="shared" si="28"/>
        <v>1</v>
      </c>
    </row>
    <row r="1802" spans="1:6" x14ac:dyDescent="0.3">
      <c r="A1802">
        <f>'Insert Daily Performance'!BQM$1</f>
        <v>0</v>
      </c>
      <c r="B1802">
        <f>'Insert Daily Performance'!BQM$69</f>
        <v>0</v>
      </c>
      <c r="C1802">
        <f>'Insert Daily Performance'!BQM$70</f>
        <v>0</v>
      </c>
      <c r="D1802">
        <f>'Insert Daily Performance'!BQM$71</f>
        <v>0</v>
      </c>
      <c r="E1802">
        <f>'Insert Daily Performance'!BQM$72</f>
        <v>0</v>
      </c>
      <c r="F1802">
        <f t="shared" si="28"/>
        <v>1</v>
      </c>
    </row>
    <row r="1803" spans="1:6" x14ac:dyDescent="0.3">
      <c r="A1803">
        <f>'Insert Daily Performance'!BQN$1</f>
        <v>0</v>
      </c>
      <c r="B1803">
        <f>'Insert Daily Performance'!BQN$69</f>
        <v>0</v>
      </c>
      <c r="C1803">
        <f>'Insert Daily Performance'!BQN$70</f>
        <v>0</v>
      </c>
      <c r="D1803">
        <f>'Insert Daily Performance'!BQN$71</f>
        <v>0</v>
      </c>
      <c r="E1803">
        <f>'Insert Daily Performance'!BQN$72</f>
        <v>0</v>
      </c>
      <c r="F1803">
        <f t="shared" si="28"/>
        <v>1</v>
      </c>
    </row>
    <row r="1804" spans="1:6" x14ac:dyDescent="0.3">
      <c r="A1804">
        <f>'Insert Daily Performance'!BQO$1</f>
        <v>0</v>
      </c>
      <c r="B1804">
        <f>'Insert Daily Performance'!BQO$69</f>
        <v>0</v>
      </c>
      <c r="C1804">
        <f>'Insert Daily Performance'!BQO$70</f>
        <v>0</v>
      </c>
      <c r="D1804">
        <f>'Insert Daily Performance'!BQO$71</f>
        <v>0</v>
      </c>
      <c r="E1804">
        <f>'Insert Daily Performance'!BQO$72</f>
        <v>0</v>
      </c>
      <c r="F1804">
        <f t="shared" si="28"/>
        <v>1</v>
      </c>
    </row>
    <row r="1805" spans="1:6" x14ac:dyDescent="0.3">
      <c r="A1805">
        <f>'Insert Daily Performance'!BQP$1</f>
        <v>0</v>
      </c>
      <c r="B1805">
        <f>'Insert Daily Performance'!BQP$69</f>
        <v>0</v>
      </c>
      <c r="C1805">
        <f>'Insert Daily Performance'!BQP$70</f>
        <v>0</v>
      </c>
      <c r="D1805">
        <f>'Insert Daily Performance'!BQP$71</f>
        <v>0</v>
      </c>
      <c r="E1805">
        <f>'Insert Daily Performance'!BQP$72</f>
        <v>0</v>
      </c>
      <c r="F1805">
        <f t="shared" si="28"/>
        <v>1</v>
      </c>
    </row>
    <row r="1806" spans="1:6" x14ac:dyDescent="0.3">
      <c r="A1806">
        <f>'Insert Daily Performance'!BQQ$1</f>
        <v>0</v>
      </c>
      <c r="B1806">
        <f>'Insert Daily Performance'!BQQ$69</f>
        <v>0</v>
      </c>
      <c r="C1806">
        <f>'Insert Daily Performance'!BQQ$70</f>
        <v>0</v>
      </c>
      <c r="D1806">
        <f>'Insert Daily Performance'!BQQ$71</f>
        <v>0</v>
      </c>
      <c r="E1806">
        <f>'Insert Daily Performance'!BQQ$72</f>
        <v>0</v>
      </c>
      <c r="F1806">
        <f t="shared" si="28"/>
        <v>1</v>
      </c>
    </row>
    <row r="1807" spans="1:6" x14ac:dyDescent="0.3">
      <c r="A1807">
        <f>'Insert Daily Performance'!BQR$1</f>
        <v>0</v>
      </c>
      <c r="B1807">
        <f>'Insert Daily Performance'!BQR$69</f>
        <v>0</v>
      </c>
      <c r="C1807">
        <f>'Insert Daily Performance'!BQR$70</f>
        <v>0</v>
      </c>
      <c r="D1807">
        <f>'Insert Daily Performance'!BQR$71</f>
        <v>0</v>
      </c>
      <c r="E1807">
        <f>'Insert Daily Performance'!BQR$72</f>
        <v>0</v>
      </c>
      <c r="F1807">
        <f t="shared" si="28"/>
        <v>1</v>
      </c>
    </row>
    <row r="1808" spans="1:6" x14ac:dyDescent="0.3">
      <c r="A1808">
        <f>'Insert Daily Performance'!BQS$1</f>
        <v>0</v>
      </c>
      <c r="B1808">
        <f>'Insert Daily Performance'!BQS$69</f>
        <v>0</v>
      </c>
      <c r="C1808">
        <f>'Insert Daily Performance'!BQS$70</f>
        <v>0</v>
      </c>
      <c r="D1808">
        <f>'Insert Daily Performance'!BQS$71</f>
        <v>0</v>
      </c>
      <c r="E1808">
        <f>'Insert Daily Performance'!BQS$72</f>
        <v>0</v>
      </c>
      <c r="F1808">
        <f t="shared" si="28"/>
        <v>1</v>
      </c>
    </row>
    <row r="1809" spans="1:6" x14ac:dyDescent="0.3">
      <c r="A1809">
        <f>'Insert Daily Performance'!BQT$1</f>
        <v>0</v>
      </c>
      <c r="B1809">
        <f>'Insert Daily Performance'!BQT$69</f>
        <v>0</v>
      </c>
      <c r="C1809">
        <f>'Insert Daily Performance'!BQT$70</f>
        <v>0</v>
      </c>
      <c r="D1809">
        <f>'Insert Daily Performance'!BQT$71</f>
        <v>0</v>
      </c>
      <c r="E1809">
        <f>'Insert Daily Performance'!BQT$72</f>
        <v>0</v>
      </c>
      <c r="F1809">
        <f t="shared" si="28"/>
        <v>1</v>
      </c>
    </row>
    <row r="1810" spans="1:6" x14ac:dyDescent="0.3">
      <c r="A1810">
        <f>'Insert Daily Performance'!BQU$1</f>
        <v>0</v>
      </c>
      <c r="B1810">
        <f>'Insert Daily Performance'!BQU$69</f>
        <v>0</v>
      </c>
      <c r="C1810">
        <f>'Insert Daily Performance'!BQU$70</f>
        <v>0</v>
      </c>
      <c r="D1810">
        <f>'Insert Daily Performance'!BQU$71</f>
        <v>0</v>
      </c>
      <c r="E1810">
        <f>'Insert Daily Performance'!BQU$72</f>
        <v>0</v>
      </c>
      <c r="F1810">
        <f t="shared" si="28"/>
        <v>1</v>
      </c>
    </row>
    <row r="1811" spans="1:6" x14ac:dyDescent="0.3">
      <c r="A1811">
        <f>'Insert Daily Performance'!BQV$1</f>
        <v>0</v>
      </c>
      <c r="B1811">
        <f>'Insert Daily Performance'!BQV$69</f>
        <v>0</v>
      </c>
      <c r="C1811">
        <f>'Insert Daily Performance'!BQV$70</f>
        <v>0</v>
      </c>
      <c r="D1811">
        <f>'Insert Daily Performance'!BQV$71</f>
        <v>0</v>
      </c>
      <c r="E1811">
        <f>'Insert Daily Performance'!BQV$72</f>
        <v>0</v>
      </c>
      <c r="F1811">
        <f t="shared" si="28"/>
        <v>1</v>
      </c>
    </row>
    <row r="1812" spans="1:6" x14ac:dyDescent="0.3">
      <c r="A1812">
        <f>'Insert Daily Performance'!BQW$1</f>
        <v>0</v>
      </c>
      <c r="B1812">
        <f>'Insert Daily Performance'!BQW$69</f>
        <v>0</v>
      </c>
      <c r="C1812">
        <f>'Insert Daily Performance'!BQW$70</f>
        <v>0</v>
      </c>
      <c r="D1812">
        <f>'Insert Daily Performance'!BQW$71</f>
        <v>0</v>
      </c>
      <c r="E1812">
        <f>'Insert Daily Performance'!BQW$72</f>
        <v>0</v>
      </c>
      <c r="F1812">
        <f t="shared" si="28"/>
        <v>1</v>
      </c>
    </row>
    <row r="1813" spans="1:6" x14ac:dyDescent="0.3">
      <c r="A1813">
        <f>'Insert Daily Performance'!BQX$1</f>
        <v>0</v>
      </c>
      <c r="B1813">
        <f>'Insert Daily Performance'!BQX$69</f>
        <v>0</v>
      </c>
      <c r="C1813">
        <f>'Insert Daily Performance'!BQX$70</f>
        <v>0</v>
      </c>
      <c r="D1813">
        <f>'Insert Daily Performance'!BQX$71</f>
        <v>0</v>
      </c>
      <c r="E1813">
        <f>'Insert Daily Performance'!BQX$72</f>
        <v>0</v>
      </c>
      <c r="F1813">
        <f t="shared" si="28"/>
        <v>1</v>
      </c>
    </row>
    <row r="1814" spans="1:6" x14ac:dyDescent="0.3">
      <c r="A1814">
        <f>'Insert Daily Performance'!BQY$1</f>
        <v>0</v>
      </c>
      <c r="B1814">
        <f>'Insert Daily Performance'!BQY$69</f>
        <v>0</v>
      </c>
      <c r="C1814">
        <f>'Insert Daily Performance'!BQY$70</f>
        <v>0</v>
      </c>
      <c r="D1814">
        <f>'Insert Daily Performance'!BQY$71</f>
        <v>0</v>
      </c>
      <c r="E1814">
        <f>'Insert Daily Performance'!BQY$72</f>
        <v>0</v>
      </c>
      <c r="F1814">
        <f t="shared" si="28"/>
        <v>1</v>
      </c>
    </row>
    <row r="1815" spans="1:6" x14ac:dyDescent="0.3">
      <c r="A1815">
        <f>'Insert Daily Performance'!BQZ$1</f>
        <v>0</v>
      </c>
      <c r="B1815">
        <f>'Insert Daily Performance'!BQZ$69</f>
        <v>0</v>
      </c>
      <c r="C1815">
        <f>'Insert Daily Performance'!BQZ$70</f>
        <v>0</v>
      </c>
      <c r="D1815">
        <f>'Insert Daily Performance'!BQZ$71</f>
        <v>0</v>
      </c>
      <c r="E1815">
        <f>'Insert Daily Performance'!BQZ$72</f>
        <v>0</v>
      </c>
      <c r="F1815">
        <f t="shared" si="28"/>
        <v>1</v>
      </c>
    </row>
    <row r="1816" spans="1:6" x14ac:dyDescent="0.3">
      <c r="A1816">
        <f>'Insert Daily Performance'!BRA$1</f>
        <v>0</v>
      </c>
      <c r="B1816">
        <f>'Insert Daily Performance'!BRA$69</f>
        <v>0</v>
      </c>
      <c r="C1816">
        <f>'Insert Daily Performance'!BRA$70</f>
        <v>0</v>
      </c>
      <c r="D1816">
        <f>'Insert Daily Performance'!BRA$71</f>
        <v>0</v>
      </c>
      <c r="E1816">
        <f>'Insert Daily Performance'!BRA$72</f>
        <v>0</v>
      </c>
      <c r="F1816">
        <f t="shared" si="28"/>
        <v>1</v>
      </c>
    </row>
    <row r="1817" spans="1:6" x14ac:dyDescent="0.3">
      <c r="A1817">
        <f>'Insert Daily Performance'!BRB$1</f>
        <v>0</v>
      </c>
      <c r="B1817">
        <f>'Insert Daily Performance'!BRB$69</f>
        <v>0</v>
      </c>
      <c r="C1817">
        <f>'Insert Daily Performance'!BRB$70</f>
        <v>0</v>
      </c>
      <c r="D1817">
        <f>'Insert Daily Performance'!BRB$71</f>
        <v>0</v>
      </c>
      <c r="E1817">
        <f>'Insert Daily Performance'!BRB$72</f>
        <v>0</v>
      </c>
      <c r="F1817">
        <f t="shared" si="28"/>
        <v>1</v>
      </c>
    </row>
    <row r="1818" spans="1:6" x14ac:dyDescent="0.3">
      <c r="A1818">
        <f>'Insert Daily Performance'!BRC$1</f>
        <v>0</v>
      </c>
      <c r="B1818">
        <f>'Insert Daily Performance'!BRC$69</f>
        <v>0</v>
      </c>
      <c r="C1818">
        <f>'Insert Daily Performance'!BRC$70</f>
        <v>0</v>
      </c>
      <c r="D1818">
        <f>'Insert Daily Performance'!BRC$71</f>
        <v>0</v>
      </c>
      <c r="E1818">
        <f>'Insert Daily Performance'!BRC$72</f>
        <v>0</v>
      </c>
      <c r="F1818">
        <f t="shared" si="28"/>
        <v>1</v>
      </c>
    </row>
    <row r="1819" spans="1:6" x14ac:dyDescent="0.3">
      <c r="A1819">
        <f>'Insert Daily Performance'!BRD$1</f>
        <v>0</v>
      </c>
      <c r="B1819">
        <f>'Insert Daily Performance'!BRD$69</f>
        <v>0</v>
      </c>
      <c r="C1819">
        <f>'Insert Daily Performance'!BRD$70</f>
        <v>0</v>
      </c>
      <c r="D1819">
        <f>'Insert Daily Performance'!BRD$71</f>
        <v>0</v>
      </c>
      <c r="E1819">
        <f>'Insert Daily Performance'!BRD$72</f>
        <v>0</v>
      </c>
      <c r="F1819">
        <f t="shared" si="28"/>
        <v>1</v>
      </c>
    </row>
    <row r="1820" spans="1:6" x14ac:dyDescent="0.3">
      <c r="A1820">
        <f>'Insert Daily Performance'!BRE$1</f>
        <v>0</v>
      </c>
      <c r="B1820">
        <f>'Insert Daily Performance'!BRE$69</f>
        <v>0</v>
      </c>
      <c r="C1820">
        <f>'Insert Daily Performance'!BRE$70</f>
        <v>0</v>
      </c>
      <c r="D1820">
        <f>'Insert Daily Performance'!BRE$71</f>
        <v>0</v>
      </c>
      <c r="E1820">
        <f>'Insert Daily Performance'!BRE$72</f>
        <v>0</v>
      </c>
      <c r="F1820">
        <f t="shared" si="28"/>
        <v>1</v>
      </c>
    </row>
    <row r="1821" spans="1:6" x14ac:dyDescent="0.3">
      <c r="A1821">
        <f>'Insert Daily Performance'!BRF$1</f>
        <v>0</v>
      </c>
      <c r="B1821">
        <f>'Insert Daily Performance'!BRF$69</f>
        <v>0</v>
      </c>
      <c r="C1821">
        <f>'Insert Daily Performance'!BRF$70</f>
        <v>0</v>
      </c>
      <c r="D1821">
        <f>'Insert Daily Performance'!BRF$71</f>
        <v>0</v>
      </c>
      <c r="E1821">
        <f>'Insert Daily Performance'!BRF$72</f>
        <v>0</v>
      </c>
      <c r="F1821">
        <f t="shared" si="28"/>
        <v>1</v>
      </c>
    </row>
    <row r="1822" spans="1:6" x14ac:dyDescent="0.3">
      <c r="A1822">
        <f>'Insert Daily Performance'!BRG$1</f>
        <v>0</v>
      </c>
      <c r="B1822">
        <f>'Insert Daily Performance'!BRG$69</f>
        <v>0</v>
      </c>
      <c r="C1822">
        <f>'Insert Daily Performance'!BRG$70</f>
        <v>0</v>
      </c>
      <c r="D1822">
        <f>'Insert Daily Performance'!BRG$71</f>
        <v>0</v>
      </c>
      <c r="E1822">
        <f>'Insert Daily Performance'!BRG$72</f>
        <v>0</v>
      </c>
      <c r="F1822">
        <f t="shared" si="28"/>
        <v>1</v>
      </c>
    </row>
    <row r="1823" spans="1:6" x14ac:dyDescent="0.3">
      <c r="A1823">
        <f>'Insert Daily Performance'!BRH$1</f>
        <v>0</v>
      </c>
      <c r="B1823">
        <f>'Insert Daily Performance'!BRH$69</f>
        <v>0</v>
      </c>
      <c r="C1823">
        <f>'Insert Daily Performance'!BRH$70</f>
        <v>0</v>
      </c>
      <c r="D1823">
        <f>'Insert Daily Performance'!BRH$71</f>
        <v>0</v>
      </c>
      <c r="E1823">
        <f>'Insert Daily Performance'!BRH$72</f>
        <v>0</v>
      </c>
      <c r="F1823">
        <f t="shared" si="28"/>
        <v>1</v>
      </c>
    </row>
    <row r="1824" spans="1:6" x14ac:dyDescent="0.3">
      <c r="A1824">
        <f>'Insert Daily Performance'!BRI$1</f>
        <v>0</v>
      </c>
      <c r="B1824">
        <f>'Insert Daily Performance'!BRI$69</f>
        <v>0</v>
      </c>
      <c r="C1824">
        <f>'Insert Daily Performance'!BRI$70</f>
        <v>0</v>
      </c>
      <c r="D1824">
        <f>'Insert Daily Performance'!BRI$71</f>
        <v>0</v>
      </c>
      <c r="E1824">
        <f>'Insert Daily Performance'!BRI$72</f>
        <v>0</v>
      </c>
      <c r="F1824">
        <f t="shared" si="28"/>
        <v>1</v>
      </c>
    </row>
    <row r="1825" spans="1:6" x14ac:dyDescent="0.3">
      <c r="A1825">
        <f>'Insert Daily Performance'!BRJ$1</f>
        <v>0</v>
      </c>
      <c r="B1825">
        <f>'Insert Daily Performance'!BRJ$69</f>
        <v>0</v>
      </c>
      <c r="C1825">
        <f>'Insert Daily Performance'!BRJ$70</f>
        <v>0</v>
      </c>
      <c r="D1825">
        <f>'Insert Daily Performance'!BRJ$71</f>
        <v>0</v>
      </c>
      <c r="E1825">
        <f>'Insert Daily Performance'!BRJ$72</f>
        <v>0</v>
      </c>
      <c r="F1825">
        <f t="shared" si="28"/>
        <v>1</v>
      </c>
    </row>
    <row r="1826" spans="1:6" x14ac:dyDescent="0.3">
      <c r="A1826">
        <f>'Insert Daily Performance'!BRK$1</f>
        <v>0</v>
      </c>
      <c r="B1826">
        <f>'Insert Daily Performance'!BRK$69</f>
        <v>0</v>
      </c>
      <c r="C1826">
        <f>'Insert Daily Performance'!BRK$70</f>
        <v>0</v>
      </c>
      <c r="D1826">
        <f>'Insert Daily Performance'!BRK$71</f>
        <v>0</v>
      </c>
      <c r="E1826">
        <f>'Insert Daily Performance'!BRK$72</f>
        <v>0</v>
      </c>
      <c r="F1826">
        <f t="shared" si="28"/>
        <v>1</v>
      </c>
    </row>
    <row r="1827" spans="1:6" x14ac:dyDescent="0.3">
      <c r="A1827">
        <f>'Insert Daily Performance'!BRL$1</f>
        <v>0</v>
      </c>
      <c r="B1827">
        <f>'Insert Daily Performance'!BRL$69</f>
        <v>0</v>
      </c>
      <c r="C1827">
        <f>'Insert Daily Performance'!BRL$70</f>
        <v>0</v>
      </c>
      <c r="D1827">
        <f>'Insert Daily Performance'!BRL$71</f>
        <v>0</v>
      </c>
      <c r="E1827">
        <f>'Insert Daily Performance'!BRL$72</f>
        <v>0</v>
      </c>
      <c r="F1827">
        <f t="shared" si="28"/>
        <v>1</v>
      </c>
    </row>
    <row r="1828" spans="1:6" x14ac:dyDescent="0.3">
      <c r="A1828">
        <f>'Insert Daily Performance'!BRM$1</f>
        <v>0</v>
      </c>
      <c r="B1828">
        <f>'Insert Daily Performance'!BRM$69</f>
        <v>0</v>
      </c>
      <c r="C1828">
        <f>'Insert Daily Performance'!BRM$70</f>
        <v>0</v>
      </c>
      <c r="D1828">
        <f>'Insert Daily Performance'!BRM$71</f>
        <v>0</v>
      </c>
      <c r="E1828">
        <f>'Insert Daily Performance'!BRM$72</f>
        <v>0</v>
      </c>
      <c r="F1828">
        <f t="shared" si="28"/>
        <v>1</v>
      </c>
    </row>
    <row r="1829" spans="1:6" x14ac:dyDescent="0.3">
      <c r="A1829">
        <f>'Insert Daily Performance'!BRN$1</f>
        <v>0</v>
      </c>
      <c r="B1829">
        <f>'Insert Daily Performance'!BRN$69</f>
        <v>0</v>
      </c>
      <c r="C1829">
        <f>'Insert Daily Performance'!BRN$70</f>
        <v>0</v>
      </c>
      <c r="D1829">
        <f>'Insert Daily Performance'!BRN$71</f>
        <v>0</v>
      </c>
      <c r="E1829">
        <f>'Insert Daily Performance'!BRN$72</f>
        <v>0</v>
      </c>
      <c r="F1829">
        <f t="shared" si="28"/>
        <v>1</v>
      </c>
    </row>
    <row r="1830" spans="1:6" x14ac:dyDescent="0.3">
      <c r="A1830">
        <f>'Insert Daily Performance'!BRO$1</f>
        <v>0</v>
      </c>
      <c r="B1830">
        <f>'Insert Daily Performance'!BRO$69</f>
        <v>0</v>
      </c>
      <c r="C1830">
        <f>'Insert Daily Performance'!BRO$70</f>
        <v>0</v>
      </c>
      <c r="D1830">
        <f>'Insert Daily Performance'!BRO$71</f>
        <v>0</v>
      </c>
      <c r="E1830">
        <f>'Insert Daily Performance'!BRO$72</f>
        <v>0</v>
      </c>
      <c r="F1830">
        <f t="shared" si="28"/>
        <v>1</v>
      </c>
    </row>
    <row r="1831" spans="1:6" x14ac:dyDescent="0.3">
      <c r="A1831">
        <f>'Insert Daily Performance'!BRP$1</f>
        <v>0</v>
      </c>
      <c r="B1831">
        <f>'Insert Daily Performance'!BRP$69</f>
        <v>0</v>
      </c>
      <c r="C1831">
        <f>'Insert Daily Performance'!BRP$70</f>
        <v>0</v>
      </c>
      <c r="D1831">
        <f>'Insert Daily Performance'!BRP$71</f>
        <v>0</v>
      </c>
      <c r="E1831">
        <f>'Insert Daily Performance'!BRP$72</f>
        <v>0</v>
      </c>
      <c r="F1831">
        <f t="shared" si="28"/>
        <v>1</v>
      </c>
    </row>
    <row r="1832" spans="1:6" x14ac:dyDescent="0.3">
      <c r="A1832">
        <f>'Insert Daily Performance'!BRQ$1</f>
        <v>0</v>
      </c>
      <c r="B1832">
        <f>'Insert Daily Performance'!BRQ$69</f>
        <v>0</v>
      </c>
      <c r="C1832">
        <f>'Insert Daily Performance'!BRQ$70</f>
        <v>0</v>
      </c>
      <c r="D1832">
        <f>'Insert Daily Performance'!BRQ$71</f>
        <v>0</v>
      </c>
      <c r="E1832">
        <f>'Insert Daily Performance'!BRQ$72</f>
        <v>0</v>
      </c>
      <c r="F1832">
        <f t="shared" si="28"/>
        <v>1</v>
      </c>
    </row>
    <row r="1833" spans="1:6" x14ac:dyDescent="0.3">
      <c r="A1833">
        <f>'Insert Daily Performance'!BRR$1</f>
        <v>0</v>
      </c>
      <c r="B1833">
        <f>'Insert Daily Performance'!BRR$69</f>
        <v>0</v>
      </c>
      <c r="C1833">
        <f>'Insert Daily Performance'!BRR$70</f>
        <v>0</v>
      </c>
      <c r="D1833">
        <f>'Insert Daily Performance'!BRR$71</f>
        <v>0</v>
      </c>
      <c r="E1833">
        <f>'Insert Daily Performance'!BRR$72</f>
        <v>0</v>
      </c>
      <c r="F1833">
        <f t="shared" si="28"/>
        <v>1</v>
      </c>
    </row>
    <row r="1834" spans="1:6" x14ac:dyDescent="0.3">
      <c r="A1834">
        <f>'Insert Daily Performance'!BRS$1</f>
        <v>0</v>
      </c>
      <c r="B1834">
        <f>'Insert Daily Performance'!BRS$69</f>
        <v>0</v>
      </c>
      <c r="C1834">
        <f>'Insert Daily Performance'!BRS$70</f>
        <v>0</v>
      </c>
      <c r="D1834">
        <f>'Insert Daily Performance'!BRS$71</f>
        <v>0</v>
      </c>
      <c r="E1834">
        <f>'Insert Daily Performance'!BRS$72</f>
        <v>0</v>
      </c>
      <c r="F1834">
        <f t="shared" si="28"/>
        <v>1</v>
      </c>
    </row>
    <row r="1835" spans="1:6" x14ac:dyDescent="0.3">
      <c r="A1835">
        <f>'Insert Daily Performance'!BRT$1</f>
        <v>0</v>
      </c>
      <c r="B1835">
        <f>'Insert Daily Performance'!BRT$69</f>
        <v>0</v>
      </c>
      <c r="C1835">
        <f>'Insert Daily Performance'!BRT$70</f>
        <v>0</v>
      </c>
      <c r="D1835">
        <f>'Insert Daily Performance'!BRT$71</f>
        <v>0</v>
      </c>
      <c r="E1835">
        <f>'Insert Daily Performance'!BRT$72</f>
        <v>0</v>
      </c>
      <c r="F1835">
        <f t="shared" si="28"/>
        <v>1</v>
      </c>
    </row>
    <row r="1836" spans="1:6" x14ac:dyDescent="0.3">
      <c r="A1836">
        <f>'Insert Daily Performance'!BRU$1</f>
        <v>0</v>
      </c>
      <c r="B1836">
        <f>'Insert Daily Performance'!BRU$69</f>
        <v>0</v>
      </c>
      <c r="C1836">
        <f>'Insert Daily Performance'!BRU$70</f>
        <v>0</v>
      </c>
      <c r="D1836">
        <f>'Insert Daily Performance'!BRU$71</f>
        <v>0</v>
      </c>
      <c r="E1836">
        <f>'Insert Daily Performance'!BRU$72</f>
        <v>0</v>
      </c>
      <c r="F1836">
        <f t="shared" si="28"/>
        <v>1</v>
      </c>
    </row>
    <row r="1837" spans="1:6" x14ac:dyDescent="0.3">
      <c r="A1837">
        <f>'Insert Daily Performance'!BRV$1</f>
        <v>0</v>
      </c>
      <c r="B1837">
        <f>'Insert Daily Performance'!BRV$69</f>
        <v>0</v>
      </c>
      <c r="C1837">
        <f>'Insert Daily Performance'!BRV$70</f>
        <v>0</v>
      </c>
      <c r="D1837">
        <f>'Insert Daily Performance'!BRV$71</f>
        <v>0</v>
      </c>
      <c r="E1837">
        <f>'Insert Daily Performance'!BRV$72</f>
        <v>0</v>
      </c>
      <c r="F1837">
        <f t="shared" si="28"/>
        <v>1</v>
      </c>
    </row>
    <row r="1838" spans="1:6" x14ac:dyDescent="0.3">
      <c r="A1838">
        <f>'Insert Daily Performance'!BRW$1</f>
        <v>0</v>
      </c>
      <c r="B1838">
        <f>'Insert Daily Performance'!BRW$69</f>
        <v>0</v>
      </c>
      <c r="C1838">
        <f>'Insert Daily Performance'!BRW$70</f>
        <v>0</v>
      </c>
      <c r="D1838">
        <f>'Insert Daily Performance'!BRW$71</f>
        <v>0</v>
      </c>
      <c r="E1838">
        <f>'Insert Daily Performance'!BRW$72</f>
        <v>0</v>
      </c>
      <c r="F1838">
        <f t="shared" si="28"/>
        <v>1</v>
      </c>
    </row>
    <row r="1839" spans="1:6" x14ac:dyDescent="0.3">
      <c r="A1839">
        <f>'Insert Daily Performance'!BRX$1</f>
        <v>0</v>
      </c>
      <c r="B1839">
        <f>'Insert Daily Performance'!BRX$69</f>
        <v>0</v>
      </c>
      <c r="C1839">
        <f>'Insert Daily Performance'!BRX$70</f>
        <v>0</v>
      </c>
      <c r="D1839">
        <f>'Insert Daily Performance'!BRX$71</f>
        <v>0</v>
      </c>
      <c r="E1839">
        <f>'Insert Daily Performance'!BRX$72</f>
        <v>0</v>
      </c>
      <c r="F1839">
        <f t="shared" si="28"/>
        <v>1</v>
      </c>
    </row>
    <row r="1840" spans="1:6" x14ac:dyDescent="0.3">
      <c r="A1840">
        <f>'Insert Daily Performance'!BRY$1</f>
        <v>0</v>
      </c>
      <c r="B1840">
        <f>'Insert Daily Performance'!BRY$69</f>
        <v>0</v>
      </c>
      <c r="C1840">
        <f>'Insert Daily Performance'!BRY$70</f>
        <v>0</v>
      </c>
      <c r="D1840">
        <f>'Insert Daily Performance'!BRY$71</f>
        <v>0</v>
      </c>
      <c r="E1840">
        <f>'Insert Daily Performance'!BRY$72</f>
        <v>0</v>
      </c>
      <c r="F1840">
        <f t="shared" si="28"/>
        <v>1</v>
      </c>
    </row>
    <row r="1841" spans="1:6" x14ac:dyDescent="0.3">
      <c r="A1841">
        <f>'Insert Daily Performance'!BRZ$1</f>
        <v>0</v>
      </c>
      <c r="B1841">
        <f>'Insert Daily Performance'!BRZ$69</f>
        <v>0</v>
      </c>
      <c r="C1841">
        <f>'Insert Daily Performance'!BRZ$70</f>
        <v>0</v>
      </c>
      <c r="D1841">
        <f>'Insert Daily Performance'!BRZ$71</f>
        <v>0</v>
      </c>
      <c r="E1841">
        <f>'Insert Daily Performance'!BRZ$72</f>
        <v>0</v>
      </c>
      <c r="F1841">
        <f t="shared" si="28"/>
        <v>1</v>
      </c>
    </row>
    <row r="1842" spans="1:6" x14ac:dyDescent="0.3">
      <c r="A1842">
        <f>'Insert Daily Performance'!BSA$1</f>
        <v>0</v>
      </c>
      <c r="B1842">
        <f>'Insert Daily Performance'!BSA$69</f>
        <v>0</v>
      </c>
      <c r="C1842">
        <f>'Insert Daily Performance'!BSA$70</f>
        <v>0</v>
      </c>
      <c r="D1842">
        <f>'Insert Daily Performance'!BSA$71</f>
        <v>0</v>
      </c>
      <c r="E1842">
        <f>'Insert Daily Performance'!BSA$72</f>
        <v>0</v>
      </c>
      <c r="F1842">
        <f t="shared" si="28"/>
        <v>1</v>
      </c>
    </row>
    <row r="1843" spans="1:6" x14ac:dyDescent="0.3">
      <c r="A1843">
        <f>'Insert Daily Performance'!BSB$1</f>
        <v>0</v>
      </c>
      <c r="B1843">
        <f>'Insert Daily Performance'!BSB$69</f>
        <v>0</v>
      </c>
      <c r="C1843">
        <f>'Insert Daily Performance'!BSB$70</f>
        <v>0</v>
      </c>
      <c r="D1843">
        <f>'Insert Daily Performance'!BSB$71</f>
        <v>0</v>
      </c>
      <c r="E1843">
        <f>'Insert Daily Performance'!BSB$72</f>
        <v>0</v>
      </c>
      <c r="F1843">
        <f t="shared" si="28"/>
        <v>1</v>
      </c>
    </row>
    <row r="1844" spans="1:6" x14ac:dyDescent="0.3">
      <c r="A1844">
        <f>'Insert Daily Performance'!BSC$1</f>
        <v>0</v>
      </c>
      <c r="B1844">
        <f>'Insert Daily Performance'!BSC$69</f>
        <v>0</v>
      </c>
      <c r="C1844">
        <f>'Insert Daily Performance'!BSC$70</f>
        <v>0</v>
      </c>
      <c r="D1844">
        <f>'Insert Daily Performance'!BSC$71</f>
        <v>0</v>
      </c>
      <c r="E1844">
        <f>'Insert Daily Performance'!BSC$72</f>
        <v>0</v>
      </c>
      <c r="F1844">
        <f t="shared" si="28"/>
        <v>1</v>
      </c>
    </row>
    <row r="1845" spans="1:6" x14ac:dyDescent="0.3">
      <c r="A1845">
        <f>'Insert Daily Performance'!BSD$1</f>
        <v>0</v>
      </c>
      <c r="B1845">
        <f>'Insert Daily Performance'!BSD$69</f>
        <v>0</v>
      </c>
      <c r="C1845">
        <f>'Insert Daily Performance'!BSD$70</f>
        <v>0</v>
      </c>
      <c r="D1845">
        <f>'Insert Daily Performance'!BSD$71</f>
        <v>0</v>
      </c>
      <c r="E1845">
        <f>'Insert Daily Performance'!BSD$72</f>
        <v>0</v>
      </c>
      <c r="F1845">
        <f t="shared" si="28"/>
        <v>1</v>
      </c>
    </row>
    <row r="1846" spans="1:6" x14ac:dyDescent="0.3">
      <c r="A1846">
        <f>'Insert Daily Performance'!BSE$1</f>
        <v>0</v>
      </c>
      <c r="B1846">
        <f>'Insert Daily Performance'!BSE$69</f>
        <v>0</v>
      </c>
      <c r="C1846">
        <f>'Insert Daily Performance'!BSE$70</f>
        <v>0</v>
      </c>
      <c r="D1846">
        <f>'Insert Daily Performance'!BSE$71</f>
        <v>0</v>
      </c>
      <c r="E1846">
        <f>'Insert Daily Performance'!BSE$72</f>
        <v>0</v>
      </c>
      <c r="F1846">
        <f t="shared" si="28"/>
        <v>1</v>
      </c>
    </row>
    <row r="1847" spans="1:6" x14ac:dyDescent="0.3">
      <c r="A1847">
        <f>'Insert Daily Performance'!BSF$1</f>
        <v>0</v>
      </c>
      <c r="B1847">
        <f>'Insert Daily Performance'!BSF$69</f>
        <v>0</v>
      </c>
      <c r="C1847">
        <f>'Insert Daily Performance'!BSF$70</f>
        <v>0</v>
      </c>
      <c r="D1847">
        <f>'Insert Daily Performance'!BSF$71</f>
        <v>0</v>
      </c>
      <c r="E1847">
        <f>'Insert Daily Performance'!BSF$72</f>
        <v>0</v>
      </c>
      <c r="F1847">
        <f t="shared" si="28"/>
        <v>1</v>
      </c>
    </row>
    <row r="1848" spans="1:6" x14ac:dyDescent="0.3">
      <c r="A1848">
        <f>'Insert Daily Performance'!BSG$1</f>
        <v>0</v>
      </c>
      <c r="B1848">
        <f>'Insert Daily Performance'!BSG$69</f>
        <v>0</v>
      </c>
      <c r="C1848">
        <f>'Insert Daily Performance'!BSG$70</f>
        <v>0</v>
      </c>
      <c r="D1848">
        <f>'Insert Daily Performance'!BSG$71</f>
        <v>0</v>
      </c>
      <c r="E1848">
        <f>'Insert Daily Performance'!BSG$72</f>
        <v>0</v>
      </c>
      <c r="F1848">
        <f t="shared" si="28"/>
        <v>1</v>
      </c>
    </row>
    <row r="1849" spans="1:6" x14ac:dyDescent="0.3">
      <c r="A1849">
        <f>'Insert Daily Performance'!BSH$1</f>
        <v>0</v>
      </c>
      <c r="B1849">
        <f>'Insert Daily Performance'!BSH$69</f>
        <v>0</v>
      </c>
      <c r="C1849">
        <f>'Insert Daily Performance'!BSH$70</f>
        <v>0</v>
      </c>
      <c r="D1849">
        <f>'Insert Daily Performance'!BSH$71</f>
        <v>0</v>
      </c>
      <c r="E1849">
        <f>'Insert Daily Performance'!BSH$72</f>
        <v>0</v>
      </c>
      <c r="F1849">
        <f t="shared" si="28"/>
        <v>1</v>
      </c>
    </row>
    <row r="1850" spans="1:6" x14ac:dyDescent="0.3">
      <c r="A1850">
        <f>'Insert Daily Performance'!BSI$1</f>
        <v>0</v>
      </c>
      <c r="B1850">
        <f>'Insert Daily Performance'!BSI$69</f>
        <v>0</v>
      </c>
      <c r="C1850">
        <f>'Insert Daily Performance'!BSI$70</f>
        <v>0</v>
      </c>
      <c r="D1850">
        <f>'Insert Daily Performance'!BSI$71</f>
        <v>0</v>
      </c>
      <c r="E1850">
        <f>'Insert Daily Performance'!BSI$72</f>
        <v>0</v>
      </c>
      <c r="F1850">
        <f t="shared" si="28"/>
        <v>1</v>
      </c>
    </row>
    <row r="1851" spans="1:6" x14ac:dyDescent="0.3">
      <c r="A1851">
        <f>'Insert Daily Performance'!BSJ$1</f>
        <v>0</v>
      </c>
      <c r="B1851">
        <f>'Insert Daily Performance'!BSJ$69</f>
        <v>0</v>
      </c>
      <c r="C1851">
        <f>'Insert Daily Performance'!BSJ$70</f>
        <v>0</v>
      </c>
      <c r="D1851">
        <f>'Insert Daily Performance'!BSJ$71</f>
        <v>0</v>
      </c>
      <c r="E1851">
        <f>'Insert Daily Performance'!BSJ$72</f>
        <v>0</v>
      </c>
      <c r="F1851">
        <f t="shared" si="28"/>
        <v>1</v>
      </c>
    </row>
    <row r="1852" spans="1:6" x14ac:dyDescent="0.3">
      <c r="A1852">
        <f>'Insert Daily Performance'!BSK$1</f>
        <v>0</v>
      </c>
      <c r="B1852">
        <f>'Insert Daily Performance'!BSK$69</f>
        <v>0</v>
      </c>
      <c r="C1852">
        <f>'Insert Daily Performance'!BSK$70</f>
        <v>0</v>
      </c>
      <c r="D1852">
        <f>'Insert Daily Performance'!BSK$71</f>
        <v>0</v>
      </c>
      <c r="E1852">
        <f>'Insert Daily Performance'!BSK$72</f>
        <v>0</v>
      </c>
      <c r="F1852">
        <f t="shared" si="28"/>
        <v>1</v>
      </c>
    </row>
    <row r="1853" spans="1:6" x14ac:dyDescent="0.3">
      <c r="A1853">
        <f>'Insert Daily Performance'!BSL$1</f>
        <v>0</v>
      </c>
      <c r="B1853">
        <f>'Insert Daily Performance'!BSL$69</f>
        <v>0</v>
      </c>
      <c r="C1853">
        <f>'Insert Daily Performance'!BSL$70</f>
        <v>0</v>
      </c>
      <c r="D1853">
        <f>'Insert Daily Performance'!BSL$71</f>
        <v>0</v>
      </c>
      <c r="E1853">
        <f>'Insert Daily Performance'!BSL$72</f>
        <v>0</v>
      </c>
      <c r="F1853">
        <f t="shared" si="28"/>
        <v>1</v>
      </c>
    </row>
    <row r="1854" spans="1:6" x14ac:dyDescent="0.3">
      <c r="A1854">
        <f>'Insert Daily Performance'!BSM$1</f>
        <v>0</v>
      </c>
      <c r="B1854">
        <f>'Insert Daily Performance'!BSM$69</f>
        <v>0</v>
      </c>
      <c r="C1854">
        <f>'Insert Daily Performance'!BSM$70</f>
        <v>0</v>
      </c>
      <c r="D1854">
        <f>'Insert Daily Performance'!BSM$71</f>
        <v>0</v>
      </c>
      <c r="E1854">
        <f>'Insert Daily Performance'!BSM$72</f>
        <v>0</v>
      </c>
      <c r="F1854">
        <f t="shared" si="28"/>
        <v>1</v>
      </c>
    </row>
    <row r="1855" spans="1:6" x14ac:dyDescent="0.3">
      <c r="A1855">
        <f>'Insert Daily Performance'!BSN$1</f>
        <v>0</v>
      </c>
      <c r="B1855">
        <f>'Insert Daily Performance'!BSN$69</f>
        <v>0</v>
      </c>
      <c r="C1855">
        <f>'Insert Daily Performance'!BSN$70</f>
        <v>0</v>
      </c>
      <c r="D1855">
        <f>'Insert Daily Performance'!BSN$71</f>
        <v>0</v>
      </c>
      <c r="E1855">
        <f>'Insert Daily Performance'!BSN$72</f>
        <v>0</v>
      </c>
      <c r="F1855">
        <f t="shared" si="28"/>
        <v>1</v>
      </c>
    </row>
    <row r="1856" spans="1:6" x14ac:dyDescent="0.3">
      <c r="A1856">
        <f>'Insert Daily Performance'!BSO$1</f>
        <v>0</v>
      </c>
      <c r="B1856">
        <f>'Insert Daily Performance'!BSO$69</f>
        <v>0</v>
      </c>
      <c r="C1856">
        <f>'Insert Daily Performance'!BSO$70</f>
        <v>0</v>
      </c>
      <c r="D1856">
        <f>'Insert Daily Performance'!BSO$71</f>
        <v>0</v>
      </c>
      <c r="E1856">
        <f>'Insert Daily Performance'!BSO$72</f>
        <v>0</v>
      </c>
      <c r="F1856">
        <f t="shared" si="28"/>
        <v>1</v>
      </c>
    </row>
    <row r="1857" spans="1:6" x14ac:dyDescent="0.3">
      <c r="A1857">
        <f>'Insert Daily Performance'!BSP$1</f>
        <v>0</v>
      </c>
      <c r="B1857">
        <f>'Insert Daily Performance'!BSP$69</f>
        <v>0</v>
      </c>
      <c r="C1857">
        <f>'Insert Daily Performance'!BSP$70</f>
        <v>0</v>
      </c>
      <c r="D1857">
        <f>'Insert Daily Performance'!BSP$71</f>
        <v>0</v>
      </c>
      <c r="E1857">
        <f>'Insert Daily Performance'!BSP$72</f>
        <v>0</v>
      </c>
      <c r="F1857">
        <f t="shared" si="28"/>
        <v>1</v>
      </c>
    </row>
    <row r="1858" spans="1:6" x14ac:dyDescent="0.3">
      <c r="A1858">
        <f>'Insert Daily Performance'!BSQ$1</f>
        <v>0</v>
      </c>
      <c r="B1858">
        <f>'Insert Daily Performance'!BSQ$69</f>
        <v>0</v>
      </c>
      <c r="C1858">
        <f>'Insert Daily Performance'!BSQ$70</f>
        <v>0</v>
      </c>
      <c r="D1858">
        <f>'Insert Daily Performance'!BSQ$71</f>
        <v>0</v>
      </c>
      <c r="E1858">
        <f>'Insert Daily Performance'!BSQ$72</f>
        <v>0</v>
      </c>
      <c r="F1858">
        <f t="shared" si="28"/>
        <v>1</v>
      </c>
    </row>
    <row r="1859" spans="1:6" x14ac:dyDescent="0.3">
      <c r="A1859">
        <f>'Insert Daily Performance'!BSR$1</f>
        <v>0</v>
      </c>
      <c r="B1859">
        <f>'Insert Daily Performance'!BSR$69</f>
        <v>0</v>
      </c>
      <c r="C1859">
        <f>'Insert Daily Performance'!BSR$70</f>
        <v>0</v>
      </c>
      <c r="D1859">
        <f>'Insert Daily Performance'!BSR$71</f>
        <v>0</v>
      </c>
      <c r="E1859">
        <f>'Insert Daily Performance'!BSR$72</f>
        <v>0</v>
      </c>
      <c r="F1859">
        <f t="shared" si="28"/>
        <v>1</v>
      </c>
    </row>
    <row r="1860" spans="1:6" x14ac:dyDescent="0.3">
      <c r="A1860">
        <f>'Insert Daily Performance'!BSS$1</f>
        <v>0</v>
      </c>
      <c r="B1860">
        <f>'Insert Daily Performance'!BSS$69</f>
        <v>0</v>
      </c>
      <c r="C1860">
        <f>'Insert Daily Performance'!BSS$70</f>
        <v>0</v>
      </c>
      <c r="D1860">
        <f>'Insert Daily Performance'!BSS$71</f>
        <v>0</v>
      </c>
      <c r="E1860">
        <f>'Insert Daily Performance'!BSS$72</f>
        <v>0</v>
      </c>
      <c r="F1860">
        <f t="shared" ref="F1860:F1923" si="29">IF(E1860=E1859,1,0)</f>
        <v>1</v>
      </c>
    </row>
    <row r="1861" spans="1:6" x14ac:dyDescent="0.3">
      <c r="A1861">
        <f>'Insert Daily Performance'!BST$1</f>
        <v>0</v>
      </c>
      <c r="B1861">
        <f>'Insert Daily Performance'!BST$69</f>
        <v>0</v>
      </c>
      <c r="C1861">
        <f>'Insert Daily Performance'!BST$70</f>
        <v>0</v>
      </c>
      <c r="D1861">
        <f>'Insert Daily Performance'!BST$71</f>
        <v>0</v>
      </c>
      <c r="E1861">
        <f>'Insert Daily Performance'!BST$72</f>
        <v>0</v>
      </c>
      <c r="F1861">
        <f t="shared" si="29"/>
        <v>1</v>
      </c>
    </row>
    <row r="1862" spans="1:6" x14ac:dyDescent="0.3">
      <c r="A1862">
        <f>'Insert Daily Performance'!BSU$1</f>
        <v>0</v>
      </c>
      <c r="B1862">
        <f>'Insert Daily Performance'!BSU$69</f>
        <v>0</v>
      </c>
      <c r="C1862">
        <f>'Insert Daily Performance'!BSU$70</f>
        <v>0</v>
      </c>
      <c r="D1862">
        <f>'Insert Daily Performance'!BSU$71</f>
        <v>0</v>
      </c>
      <c r="E1862">
        <f>'Insert Daily Performance'!BSU$72</f>
        <v>0</v>
      </c>
      <c r="F1862">
        <f t="shared" si="29"/>
        <v>1</v>
      </c>
    </row>
    <row r="1863" spans="1:6" x14ac:dyDescent="0.3">
      <c r="A1863">
        <f>'Insert Daily Performance'!BSV$1</f>
        <v>0</v>
      </c>
      <c r="B1863">
        <f>'Insert Daily Performance'!BSV$69</f>
        <v>0</v>
      </c>
      <c r="C1863">
        <f>'Insert Daily Performance'!BSV$70</f>
        <v>0</v>
      </c>
      <c r="D1863">
        <f>'Insert Daily Performance'!BSV$71</f>
        <v>0</v>
      </c>
      <c r="E1863">
        <f>'Insert Daily Performance'!BSV$72</f>
        <v>0</v>
      </c>
      <c r="F1863">
        <f t="shared" si="29"/>
        <v>1</v>
      </c>
    </row>
    <row r="1864" spans="1:6" x14ac:dyDescent="0.3">
      <c r="A1864">
        <f>'Insert Daily Performance'!BSW$1</f>
        <v>0</v>
      </c>
      <c r="B1864">
        <f>'Insert Daily Performance'!BSW$69</f>
        <v>0</v>
      </c>
      <c r="C1864">
        <f>'Insert Daily Performance'!BSW$70</f>
        <v>0</v>
      </c>
      <c r="D1864">
        <f>'Insert Daily Performance'!BSW$71</f>
        <v>0</v>
      </c>
      <c r="E1864">
        <f>'Insert Daily Performance'!BSW$72</f>
        <v>0</v>
      </c>
      <c r="F1864">
        <f t="shared" si="29"/>
        <v>1</v>
      </c>
    </row>
    <row r="1865" spans="1:6" x14ac:dyDescent="0.3">
      <c r="A1865">
        <f>'Insert Daily Performance'!BSX$1</f>
        <v>0</v>
      </c>
      <c r="B1865">
        <f>'Insert Daily Performance'!BSX$69</f>
        <v>0</v>
      </c>
      <c r="C1865">
        <f>'Insert Daily Performance'!BSX$70</f>
        <v>0</v>
      </c>
      <c r="D1865">
        <f>'Insert Daily Performance'!BSX$71</f>
        <v>0</v>
      </c>
      <c r="E1865">
        <f>'Insert Daily Performance'!BSX$72</f>
        <v>0</v>
      </c>
      <c r="F1865">
        <f t="shared" si="29"/>
        <v>1</v>
      </c>
    </row>
    <row r="1866" spans="1:6" x14ac:dyDescent="0.3">
      <c r="A1866">
        <f>'Insert Daily Performance'!BSY$1</f>
        <v>0</v>
      </c>
      <c r="B1866">
        <f>'Insert Daily Performance'!BSY$69</f>
        <v>0</v>
      </c>
      <c r="C1866">
        <f>'Insert Daily Performance'!BSY$70</f>
        <v>0</v>
      </c>
      <c r="D1866">
        <f>'Insert Daily Performance'!BSY$71</f>
        <v>0</v>
      </c>
      <c r="E1866">
        <f>'Insert Daily Performance'!BSY$72</f>
        <v>0</v>
      </c>
      <c r="F1866">
        <f t="shared" si="29"/>
        <v>1</v>
      </c>
    </row>
    <row r="1867" spans="1:6" x14ac:dyDescent="0.3">
      <c r="A1867">
        <f>'Insert Daily Performance'!BSZ$1</f>
        <v>0</v>
      </c>
      <c r="B1867">
        <f>'Insert Daily Performance'!BSZ$69</f>
        <v>0</v>
      </c>
      <c r="C1867">
        <f>'Insert Daily Performance'!BSZ$70</f>
        <v>0</v>
      </c>
      <c r="D1867">
        <f>'Insert Daily Performance'!BSZ$71</f>
        <v>0</v>
      </c>
      <c r="E1867">
        <f>'Insert Daily Performance'!BSZ$72</f>
        <v>0</v>
      </c>
      <c r="F1867">
        <f t="shared" si="29"/>
        <v>1</v>
      </c>
    </row>
    <row r="1868" spans="1:6" x14ac:dyDescent="0.3">
      <c r="A1868">
        <f>'Insert Daily Performance'!BTA$1</f>
        <v>0</v>
      </c>
      <c r="B1868">
        <f>'Insert Daily Performance'!BTA$69</f>
        <v>0</v>
      </c>
      <c r="C1868">
        <f>'Insert Daily Performance'!BTA$70</f>
        <v>0</v>
      </c>
      <c r="D1868">
        <f>'Insert Daily Performance'!BTA$71</f>
        <v>0</v>
      </c>
      <c r="E1868">
        <f>'Insert Daily Performance'!BTA$72</f>
        <v>0</v>
      </c>
      <c r="F1868">
        <f t="shared" si="29"/>
        <v>1</v>
      </c>
    </row>
    <row r="1869" spans="1:6" x14ac:dyDescent="0.3">
      <c r="A1869">
        <f>'Insert Daily Performance'!BTB$1</f>
        <v>0</v>
      </c>
      <c r="B1869">
        <f>'Insert Daily Performance'!BTB$69</f>
        <v>0</v>
      </c>
      <c r="C1869">
        <f>'Insert Daily Performance'!BTB$70</f>
        <v>0</v>
      </c>
      <c r="D1869">
        <f>'Insert Daily Performance'!BTB$71</f>
        <v>0</v>
      </c>
      <c r="E1869">
        <f>'Insert Daily Performance'!BTB$72</f>
        <v>0</v>
      </c>
      <c r="F1869">
        <f t="shared" si="29"/>
        <v>1</v>
      </c>
    </row>
    <row r="1870" spans="1:6" x14ac:dyDescent="0.3">
      <c r="A1870">
        <f>'Insert Daily Performance'!BTC$1</f>
        <v>0</v>
      </c>
      <c r="B1870">
        <f>'Insert Daily Performance'!BTC$69</f>
        <v>0</v>
      </c>
      <c r="C1870">
        <f>'Insert Daily Performance'!BTC$70</f>
        <v>0</v>
      </c>
      <c r="D1870">
        <f>'Insert Daily Performance'!BTC$71</f>
        <v>0</v>
      </c>
      <c r="E1870">
        <f>'Insert Daily Performance'!BTC$72</f>
        <v>0</v>
      </c>
      <c r="F1870">
        <f t="shared" si="29"/>
        <v>1</v>
      </c>
    </row>
    <row r="1871" spans="1:6" x14ac:dyDescent="0.3">
      <c r="A1871">
        <f>'Insert Daily Performance'!BTD$1</f>
        <v>0</v>
      </c>
      <c r="B1871">
        <f>'Insert Daily Performance'!BTD$69</f>
        <v>0</v>
      </c>
      <c r="C1871">
        <f>'Insert Daily Performance'!BTD$70</f>
        <v>0</v>
      </c>
      <c r="D1871">
        <f>'Insert Daily Performance'!BTD$71</f>
        <v>0</v>
      </c>
      <c r="E1871">
        <f>'Insert Daily Performance'!BTD$72</f>
        <v>0</v>
      </c>
      <c r="F1871">
        <f t="shared" si="29"/>
        <v>1</v>
      </c>
    </row>
    <row r="1872" spans="1:6" x14ac:dyDescent="0.3">
      <c r="A1872">
        <f>'Insert Daily Performance'!BTE$1</f>
        <v>0</v>
      </c>
      <c r="B1872">
        <f>'Insert Daily Performance'!BTE$69</f>
        <v>0</v>
      </c>
      <c r="C1872">
        <f>'Insert Daily Performance'!BTE$70</f>
        <v>0</v>
      </c>
      <c r="D1872">
        <f>'Insert Daily Performance'!BTE$71</f>
        <v>0</v>
      </c>
      <c r="E1872">
        <f>'Insert Daily Performance'!BTE$72</f>
        <v>0</v>
      </c>
      <c r="F1872">
        <f t="shared" si="29"/>
        <v>1</v>
      </c>
    </row>
    <row r="1873" spans="1:6" x14ac:dyDescent="0.3">
      <c r="A1873">
        <f>'Insert Daily Performance'!BTF$1</f>
        <v>0</v>
      </c>
      <c r="B1873">
        <f>'Insert Daily Performance'!BTF$69</f>
        <v>0</v>
      </c>
      <c r="C1873">
        <f>'Insert Daily Performance'!BTF$70</f>
        <v>0</v>
      </c>
      <c r="D1873">
        <f>'Insert Daily Performance'!BTF$71</f>
        <v>0</v>
      </c>
      <c r="E1873">
        <f>'Insert Daily Performance'!BTF$72</f>
        <v>0</v>
      </c>
      <c r="F1873">
        <f t="shared" si="29"/>
        <v>1</v>
      </c>
    </row>
    <row r="1874" spans="1:6" x14ac:dyDescent="0.3">
      <c r="A1874">
        <f>'Insert Daily Performance'!BTG$1</f>
        <v>0</v>
      </c>
      <c r="B1874">
        <f>'Insert Daily Performance'!BTG$69</f>
        <v>0</v>
      </c>
      <c r="C1874">
        <f>'Insert Daily Performance'!BTG$70</f>
        <v>0</v>
      </c>
      <c r="D1874">
        <f>'Insert Daily Performance'!BTG$71</f>
        <v>0</v>
      </c>
      <c r="E1874">
        <f>'Insert Daily Performance'!BTG$72</f>
        <v>0</v>
      </c>
      <c r="F1874">
        <f t="shared" si="29"/>
        <v>1</v>
      </c>
    </row>
    <row r="1875" spans="1:6" x14ac:dyDescent="0.3">
      <c r="A1875">
        <f>'Insert Daily Performance'!BTH$1</f>
        <v>0</v>
      </c>
      <c r="B1875">
        <f>'Insert Daily Performance'!BTH$69</f>
        <v>0</v>
      </c>
      <c r="C1875">
        <f>'Insert Daily Performance'!BTH$70</f>
        <v>0</v>
      </c>
      <c r="D1875">
        <f>'Insert Daily Performance'!BTH$71</f>
        <v>0</v>
      </c>
      <c r="E1875">
        <f>'Insert Daily Performance'!BTH$72</f>
        <v>0</v>
      </c>
      <c r="F1875">
        <f t="shared" si="29"/>
        <v>1</v>
      </c>
    </row>
    <row r="1876" spans="1:6" x14ac:dyDescent="0.3">
      <c r="A1876">
        <f>'Insert Daily Performance'!BTI$1</f>
        <v>0</v>
      </c>
      <c r="B1876">
        <f>'Insert Daily Performance'!BTI$69</f>
        <v>0</v>
      </c>
      <c r="C1876">
        <f>'Insert Daily Performance'!BTI$70</f>
        <v>0</v>
      </c>
      <c r="D1876">
        <f>'Insert Daily Performance'!BTI$71</f>
        <v>0</v>
      </c>
      <c r="E1876">
        <f>'Insert Daily Performance'!BTI$72</f>
        <v>0</v>
      </c>
      <c r="F1876">
        <f t="shared" si="29"/>
        <v>1</v>
      </c>
    </row>
    <row r="1877" spans="1:6" x14ac:dyDescent="0.3">
      <c r="A1877">
        <f>'Insert Daily Performance'!BTJ$1</f>
        <v>0</v>
      </c>
      <c r="B1877">
        <f>'Insert Daily Performance'!BTJ$69</f>
        <v>0</v>
      </c>
      <c r="C1877">
        <f>'Insert Daily Performance'!BTJ$70</f>
        <v>0</v>
      </c>
      <c r="D1877">
        <f>'Insert Daily Performance'!BTJ$71</f>
        <v>0</v>
      </c>
      <c r="E1877">
        <f>'Insert Daily Performance'!BTJ$72</f>
        <v>0</v>
      </c>
      <c r="F1877">
        <f t="shared" si="29"/>
        <v>1</v>
      </c>
    </row>
    <row r="1878" spans="1:6" x14ac:dyDescent="0.3">
      <c r="A1878">
        <f>'Insert Daily Performance'!BTK$1</f>
        <v>0</v>
      </c>
      <c r="B1878">
        <f>'Insert Daily Performance'!BTK$69</f>
        <v>0</v>
      </c>
      <c r="C1878">
        <f>'Insert Daily Performance'!BTK$70</f>
        <v>0</v>
      </c>
      <c r="D1878">
        <f>'Insert Daily Performance'!BTK$71</f>
        <v>0</v>
      </c>
      <c r="E1878">
        <f>'Insert Daily Performance'!BTK$72</f>
        <v>0</v>
      </c>
      <c r="F1878">
        <f t="shared" si="29"/>
        <v>1</v>
      </c>
    </row>
    <row r="1879" spans="1:6" x14ac:dyDescent="0.3">
      <c r="A1879">
        <f>'Insert Daily Performance'!BTL$1</f>
        <v>0</v>
      </c>
      <c r="B1879">
        <f>'Insert Daily Performance'!BTL$69</f>
        <v>0</v>
      </c>
      <c r="C1879">
        <f>'Insert Daily Performance'!BTL$70</f>
        <v>0</v>
      </c>
      <c r="D1879">
        <f>'Insert Daily Performance'!BTL$71</f>
        <v>0</v>
      </c>
      <c r="E1879">
        <f>'Insert Daily Performance'!BTL$72</f>
        <v>0</v>
      </c>
      <c r="F1879">
        <f t="shared" si="29"/>
        <v>1</v>
      </c>
    </row>
    <row r="1880" spans="1:6" x14ac:dyDescent="0.3">
      <c r="A1880">
        <f>'Insert Daily Performance'!BTM$1</f>
        <v>0</v>
      </c>
      <c r="B1880">
        <f>'Insert Daily Performance'!BTM$69</f>
        <v>0</v>
      </c>
      <c r="C1880">
        <f>'Insert Daily Performance'!BTM$70</f>
        <v>0</v>
      </c>
      <c r="D1880">
        <f>'Insert Daily Performance'!BTM$71</f>
        <v>0</v>
      </c>
      <c r="E1880">
        <f>'Insert Daily Performance'!BTM$72</f>
        <v>0</v>
      </c>
      <c r="F1880">
        <f t="shared" si="29"/>
        <v>1</v>
      </c>
    </row>
    <row r="1881" spans="1:6" x14ac:dyDescent="0.3">
      <c r="A1881">
        <f>'Insert Daily Performance'!BTN$1</f>
        <v>0</v>
      </c>
      <c r="B1881">
        <f>'Insert Daily Performance'!BTN$69</f>
        <v>0</v>
      </c>
      <c r="C1881">
        <f>'Insert Daily Performance'!BTN$70</f>
        <v>0</v>
      </c>
      <c r="D1881">
        <f>'Insert Daily Performance'!BTN$71</f>
        <v>0</v>
      </c>
      <c r="E1881">
        <f>'Insert Daily Performance'!BTN$72</f>
        <v>0</v>
      </c>
      <c r="F1881">
        <f t="shared" si="29"/>
        <v>1</v>
      </c>
    </row>
    <row r="1882" spans="1:6" x14ac:dyDescent="0.3">
      <c r="A1882">
        <f>'Insert Daily Performance'!BTO$1</f>
        <v>0</v>
      </c>
      <c r="B1882">
        <f>'Insert Daily Performance'!BTO$69</f>
        <v>0</v>
      </c>
      <c r="C1882">
        <f>'Insert Daily Performance'!BTO$70</f>
        <v>0</v>
      </c>
      <c r="D1882">
        <f>'Insert Daily Performance'!BTO$71</f>
        <v>0</v>
      </c>
      <c r="E1882">
        <f>'Insert Daily Performance'!BTO$72</f>
        <v>0</v>
      </c>
      <c r="F1882">
        <f t="shared" si="29"/>
        <v>1</v>
      </c>
    </row>
    <row r="1883" spans="1:6" x14ac:dyDescent="0.3">
      <c r="A1883">
        <f>'Insert Daily Performance'!BTP$1</f>
        <v>0</v>
      </c>
      <c r="B1883">
        <f>'Insert Daily Performance'!BTP$69</f>
        <v>0</v>
      </c>
      <c r="C1883">
        <f>'Insert Daily Performance'!BTP$70</f>
        <v>0</v>
      </c>
      <c r="D1883">
        <f>'Insert Daily Performance'!BTP$71</f>
        <v>0</v>
      </c>
      <c r="E1883">
        <f>'Insert Daily Performance'!BTP$72</f>
        <v>0</v>
      </c>
      <c r="F1883">
        <f t="shared" si="29"/>
        <v>1</v>
      </c>
    </row>
    <row r="1884" spans="1:6" x14ac:dyDescent="0.3">
      <c r="A1884">
        <f>'Insert Daily Performance'!BTQ$1</f>
        <v>0</v>
      </c>
      <c r="B1884">
        <f>'Insert Daily Performance'!BTQ$69</f>
        <v>0</v>
      </c>
      <c r="C1884">
        <f>'Insert Daily Performance'!BTQ$70</f>
        <v>0</v>
      </c>
      <c r="D1884">
        <f>'Insert Daily Performance'!BTQ$71</f>
        <v>0</v>
      </c>
      <c r="E1884">
        <f>'Insert Daily Performance'!BTQ$72</f>
        <v>0</v>
      </c>
      <c r="F1884">
        <f t="shared" si="29"/>
        <v>1</v>
      </c>
    </row>
    <row r="1885" spans="1:6" x14ac:dyDescent="0.3">
      <c r="A1885">
        <f>'Insert Daily Performance'!BTR$1</f>
        <v>0</v>
      </c>
      <c r="B1885">
        <f>'Insert Daily Performance'!BTR$69</f>
        <v>0</v>
      </c>
      <c r="C1885">
        <f>'Insert Daily Performance'!BTR$70</f>
        <v>0</v>
      </c>
      <c r="D1885">
        <f>'Insert Daily Performance'!BTR$71</f>
        <v>0</v>
      </c>
      <c r="E1885">
        <f>'Insert Daily Performance'!BTR$72</f>
        <v>0</v>
      </c>
      <c r="F1885">
        <f t="shared" si="29"/>
        <v>1</v>
      </c>
    </row>
    <row r="1886" spans="1:6" x14ac:dyDescent="0.3">
      <c r="A1886">
        <f>'Insert Daily Performance'!BTS$1</f>
        <v>0</v>
      </c>
      <c r="B1886">
        <f>'Insert Daily Performance'!BTS$69</f>
        <v>0</v>
      </c>
      <c r="C1886">
        <f>'Insert Daily Performance'!BTS$70</f>
        <v>0</v>
      </c>
      <c r="D1886">
        <f>'Insert Daily Performance'!BTS$71</f>
        <v>0</v>
      </c>
      <c r="E1886">
        <f>'Insert Daily Performance'!BTS$72</f>
        <v>0</v>
      </c>
      <c r="F1886">
        <f t="shared" si="29"/>
        <v>1</v>
      </c>
    </row>
    <row r="1887" spans="1:6" x14ac:dyDescent="0.3">
      <c r="A1887">
        <f>'Insert Daily Performance'!BTT$1</f>
        <v>0</v>
      </c>
      <c r="B1887">
        <f>'Insert Daily Performance'!BTT$69</f>
        <v>0</v>
      </c>
      <c r="C1887">
        <f>'Insert Daily Performance'!BTT$70</f>
        <v>0</v>
      </c>
      <c r="D1887">
        <f>'Insert Daily Performance'!BTT$71</f>
        <v>0</v>
      </c>
      <c r="E1887">
        <f>'Insert Daily Performance'!BTT$72</f>
        <v>0</v>
      </c>
      <c r="F1887">
        <f t="shared" si="29"/>
        <v>1</v>
      </c>
    </row>
    <row r="1888" spans="1:6" x14ac:dyDescent="0.3">
      <c r="A1888">
        <f>'Insert Daily Performance'!BTU$1</f>
        <v>0</v>
      </c>
      <c r="B1888">
        <f>'Insert Daily Performance'!BTU$69</f>
        <v>0</v>
      </c>
      <c r="C1888">
        <f>'Insert Daily Performance'!BTU$70</f>
        <v>0</v>
      </c>
      <c r="D1888">
        <f>'Insert Daily Performance'!BTU$71</f>
        <v>0</v>
      </c>
      <c r="E1888">
        <f>'Insert Daily Performance'!BTU$72</f>
        <v>0</v>
      </c>
      <c r="F1888">
        <f t="shared" si="29"/>
        <v>1</v>
      </c>
    </row>
    <row r="1889" spans="1:6" x14ac:dyDescent="0.3">
      <c r="A1889">
        <f>'Insert Daily Performance'!BTV$1</f>
        <v>0</v>
      </c>
      <c r="B1889">
        <f>'Insert Daily Performance'!BTV$69</f>
        <v>0</v>
      </c>
      <c r="C1889">
        <f>'Insert Daily Performance'!BTV$70</f>
        <v>0</v>
      </c>
      <c r="D1889">
        <f>'Insert Daily Performance'!BTV$71</f>
        <v>0</v>
      </c>
      <c r="E1889">
        <f>'Insert Daily Performance'!BTV$72</f>
        <v>0</v>
      </c>
      <c r="F1889">
        <f t="shared" si="29"/>
        <v>1</v>
      </c>
    </row>
    <row r="1890" spans="1:6" x14ac:dyDescent="0.3">
      <c r="A1890">
        <f>'Insert Daily Performance'!BTW$1</f>
        <v>0</v>
      </c>
      <c r="B1890">
        <f>'Insert Daily Performance'!BTW$69</f>
        <v>0</v>
      </c>
      <c r="C1890">
        <f>'Insert Daily Performance'!BTW$70</f>
        <v>0</v>
      </c>
      <c r="D1890">
        <f>'Insert Daily Performance'!BTW$71</f>
        <v>0</v>
      </c>
      <c r="E1890">
        <f>'Insert Daily Performance'!BTW$72</f>
        <v>0</v>
      </c>
      <c r="F1890">
        <f t="shared" si="29"/>
        <v>1</v>
      </c>
    </row>
    <row r="1891" spans="1:6" x14ac:dyDescent="0.3">
      <c r="A1891">
        <f>'Insert Daily Performance'!BTX$1</f>
        <v>0</v>
      </c>
      <c r="B1891">
        <f>'Insert Daily Performance'!BTX$69</f>
        <v>0</v>
      </c>
      <c r="C1891">
        <f>'Insert Daily Performance'!BTX$70</f>
        <v>0</v>
      </c>
      <c r="D1891">
        <f>'Insert Daily Performance'!BTX$71</f>
        <v>0</v>
      </c>
      <c r="E1891">
        <f>'Insert Daily Performance'!BTX$72</f>
        <v>0</v>
      </c>
      <c r="F1891">
        <f t="shared" si="29"/>
        <v>1</v>
      </c>
    </row>
    <row r="1892" spans="1:6" x14ac:dyDescent="0.3">
      <c r="A1892">
        <f>'Insert Daily Performance'!BTY$1</f>
        <v>0</v>
      </c>
      <c r="B1892">
        <f>'Insert Daily Performance'!BTY$69</f>
        <v>0</v>
      </c>
      <c r="C1892">
        <f>'Insert Daily Performance'!BTY$70</f>
        <v>0</v>
      </c>
      <c r="D1892">
        <f>'Insert Daily Performance'!BTY$71</f>
        <v>0</v>
      </c>
      <c r="E1892">
        <f>'Insert Daily Performance'!BTY$72</f>
        <v>0</v>
      </c>
      <c r="F1892">
        <f t="shared" si="29"/>
        <v>1</v>
      </c>
    </row>
    <row r="1893" spans="1:6" x14ac:dyDescent="0.3">
      <c r="A1893">
        <f>'Insert Daily Performance'!BTZ$1</f>
        <v>0</v>
      </c>
      <c r="B1893">
        <f>'Insert Daily Performance'!BTZ$69</f>
        <v>0</v>
      </c>
      <c r="C1893">
        <f>'Insert Daily Performance'!BTZ$70</f>
        <v>0</v>
      </c>
      <c r="D1893">
        <f>'Insert Daily Performance'!BTZ$71</f>
        <v>0</v>
      </c>
      <c r="E1893">
        <f>'Insert Daily Performance'!BTZ$72</f>
        <v>0</v>
      </c>
      <c r="F1893">
        <f t="shared" si="29"/>
        <v>1</v>
      </c>
    </row>
    <row r="1894" spans="1:6" x14ac:dyDescent="0.3">
      <c r="A1894">
        <f>'Insert Daily Performance'!BUA$1</f>
        <v>0</v>
      </c>
      <c r="B1894">
        <f>'Insert Daily Performance'!BUA$69</f>
        <v>0</v>
      </c>
      <c r="C1894">
        <f>'Insert Daily Performance'!BUA$70</f>
        <v>0</v>
      </c>
      <c r="D1894">
        <f>'Insert Daily Performance'!BUA$71</f>
        <v>0</v>
      </c>
      <c r="E1894">
        <f>'Insert Daily Performance'!BUA$72</f>
        <v>0</v>
      </c>
      <c r="F1894">
        <f t="shared" si="29"/>
        <v>1</v>
      </c>
    </row>
    <row r="1895" spans="1:6" x14ac:dyDescent="0.3">
      <c r="A1895">
        <f>'Insert Daily Performance'!BUB$1</f>
        <v>0</v>
      </c>
      <c r="B1895">
        <f>'Insert Daily Performance'!BUB$69</f>
        <v>0</v>
      </c>
      <c r="C1895">
        <f>'Insert Daily Performance'!BUB$70</f>
        <v>0</v>
      </c>
      <c r="D1895">
        <f>'Insert Daily Performance'!BUB$71</f>
        <v>0</v>
      </c>
      <c r="E1895">
        <f>'Insert Daily Performance'!BUB$72</f>
        <v>0</v>
      </c>
      <c r="F1895">
        <f t="shared" si="29"/>
        <v>1</v>
      </c>
    </row>
    <row r="1896" spans="1:6" x14ac:dyDescent="0.3">
      <c r="A1896">
        <f>'Insert Daily Performance'!BUC$1</f>
        <v>0</v>
      </c>
      <c r="B1896">
        <f>'Insert Daily Performance'!BUC$69</f>
        <v>0</v>
      </c>
      <c r="C1896">
        <f>'Insert Daily Performance'!BUC$70</f>
        <v>0</v>
      </c>
      <c r="D1896">
        <f>'Insert Daily Performance'!BUC$71</f>
        <v>0</v>
      </c>
      <c r="E1896">
        <f>'Insert Daily Performance'!BUC$72</f>
        <v>0</v>
      </c>
      <c r="F1896">
        <f t="shared" si="29"/>
        <v>1</v>
      </c>
    </row>
    <row r="1897" spans="1:6" x14ac:dyDescent="0.3">
      <c r="A1897">
        <f>'Insert Daily Performance'!BUD$1</f>
        <v>0</v>
      </c>
      <c r="B1897">
        <f>'Insert Daily Performance'!BUD$69</f>
        <v>0</v>
      </c>
      <c r="C1897">
        <f>'Insert Daily Performance'!BUD$70</f>
        <v>0</v>
      </c>
      <c r="D1897">
        <f>'Insert Daily Performance'!BUD$71</f>
        <v>0</v>
      </c>
      <c r="E1897">
        <f>'Insert Daily Performance'!BUD$72</f>
        <v>0</v>
      </c>
      <c r="F1897">
        <f t="shared" si="29"/>
        <v>1</v>
      </c>
    </row>
    <row r="1898" spans="1:6" x14ac:dyDescent="0.3">
      <c r="A1898">
        <f>'Insert Daily Performance'!BUE$1</f>
        <v>0</v>
      </c>
      <c r="B1898">
        <f>'Insert Daily Performance'!BUE$69</f>
        <v>0</v>
      </c>
      <c r="C1898">
        <f>'Insert Daily Performance'!BUE$70</f>
        <v>0</v>
      </c>
      <c r="D1898">
        <f>'Insert Daily Performance'!BUE$71</f>
        <v>0</v>
      </c>
      <c r="E1898">
        <f>'Insert Daily Performance'!BUE$72</f>
        <v>0</v>
      </c>
      <c r="F1898">
        <f t="shared" si="29"/>
        <v>1</v>
      </c>
    </row>
    <row r="1899" spans="1:6" x14ac:dyDescent="0.3">
      <c r="A1899">
        <f>'Insert Daily Performance'!BUF$1</f>
        <v>0</v>
      </c>
      <c r="B1899">
        <f>'Insert Daily Performance'!BUF$69</f>
        <v>0</v>
      </c>
      <c r="C1899">
        <f>'Insert Daily Performance'!BUF$70</f>
        <v>0</v>
      </c>
      <c r="D1899">
        <f>'Insert Daily Performance'!BUF$71</f>
        <v>0</v>
      </c>
      <c r="E1899">
        <f>'Insert Daily Performance'!BUF$72</f>
        <v>0</v>
      </c>
      <c r="F1899">
        <f t="shared" si="29"/>
        <v>1</v>
      </c>
    </row>
    <row r="1900" spans="1:6" x14ac:dyDescent="0.3">
      <c r="A1900">
        <f>'Insert Daily Performance'!BUG$1</f>
        <v>0</v>
      </c>
      <c r="B1900">
        <f>'Insert Daily Performance'!BUG$69</f>
        <v>0</v>
      </c>
      <c r="C1900">
        <f>'Insert Daily Performance'!BUG$70</f>
        <v>0</v>
      </c>
      <c r="D1900">
        <f>'Insert Daily Performance'!BUG$71</f>
        <v>0</v>
      </c>
      <c r="E1900">
        <f>'Insert Daily Performance'!BUG$72</f>
        <v>0</v>
      </c>
      <c r="F1900">
        <f t="shared" si="29"/>
        <v>1</v>
      </c>
    </row>
    <row r="1901" spans="1:6" x14ac:dyDescent="0.3">
      <c r="A1901">
        <f>'Insert Daily Performance'!BUH$1</f>
        <v>0</v>
      </c>
      <c r="B1901">
        <f>'Insert Daily Performance'!BUH$69</f>
        <v>0</v>
      </c>
      <c r="C1901">
        <f>'Insert Daily Performance'!BUH$70</f>
        <v>0</v>
      </c>
      <c r="D1901">
        <f>'Insert Daily Performance'!BUH$71</f>
        <v>0</v>
      </c>
      <c r="E1901">
        <f>'Insert Daily Performance'!BUH$72</f>
        <v>0</v>
      </c>
      <c r="F1901">
        <f t="shared" si="29"/>
        <v>1</v>
      </c>
    </row>
    <row r="1902" spans="1:6" x14ac:dyDescent="0.3">
      <c r="A1902">
        <f>'Insert Daily Performance'!BUI$1</f>
        <v>0</v>
      </c>
      <c r="B1902">
        <f>'Insert Daily Performance'!BUI$69</f>
        <v>0</v>
      </c>
      <c r="C1902">
        <f>'Insert Daily Performance'!BUI$70</f>
        <v>0</v>
      </c>
      <c r="D1902">
        <f>'Insert Daily Performance'!BUI$71</f>
        <v>0</v>
      </c>
      <c r="E1902">
        <f>'Insert Daily Performance'!BUI$72</f>
        <v>0</v>
      </c>
      <c r="F1902">
        <f t="shared" si="29"/>
        <v>1</v>
      </c>
    </row>
    <row r="1903" spans="1:6" x14ac:dyDescent="0.3">
      <c r="A1903">
        <f>'Insert Daily Performance'!BUJ$1</f>
        <v>0</v>
      </c>
      <c r="B1903">
        <f>'Insert Daily Performance'!BUJ$69</f>
        <v>0</v>
      </c>
      <c r="C1903">
        <f>'Insert Daily Performance'!BUJ$70</f>
        <v>0</v>
      </c>
      <c r="D1903">
        <f>'Insert Daily Performance'!BUJ$71</f>
        <v>0</v>
      </c>
      <c r="E1903">
        <f>'Insert Daily Performance'!BUJ$72</f>
        <v>0</v>
      </c>
      <c r="F1903">
        <f t="shared" si="29"/>
        <v>1</v>
      </c>
    </row>
    <row r="1904" spans="1:6" x14ac:dyDescent="0.3">
      <c r="A1904">
        <f>'Insert Daily Performance'!BUK$1</f>
        <v>0</v>
      </c>
      <c r="B1904">
        <f>'Insert Daily Performance'!BUK$69</f>
        <v>0</v>
      </c>
      <c r="C1904">
        <f>'Insert Daily Performance'!BUK$70</f>
        <v>0</v>
      </c>
      <c r="D1904">
        <f>'Insert Daily Performance'!BUK$71</f>
        <v>0</v>
      </c>
      <c r="E1904">
        <f>'Insert Daily Performance'!BUK$72</f>
        <v>0</v>
      </c>
      <c r="F1904">
        <f t="shared" si="29"/>
        <v>1</v>
      </c>
    </row>
    <row r="1905" spans="1:6" x14ac:dyDescent="0.3">
      <c r="A1905">
        <f>'Insert Daily Performance'!BUL$1</f>
        <v>0</v>
      </c>
      <c r="B1905">
        <f>'Insert Daily Performance'!BUL$69</f>
        <v>0</v>
      </c>
      <c r="C1905">
        <f>'Insert Daily Performance'!BUL$70</f>
        <v>0</v>
      </c>
      <c r="D1905">
        <f>'Insert Daily Performance'!BUL$71</f>
        <v>0</v>
      </c>
      <c r="E1905">
        <f>'Insert Daily Performance'!BUL$72</f>
        <v>0</v>
      </c>
      <c r="F1905">
        <f t="shared" si="29"/>
        <v>1</v>
      </c>
    </row>
    <row r="1906" spans="1:6" x14ac:dyDescent="0.3">
      <c r="A1906">
        <f>'Insert Daily Performance'!BUM$1</f>
        <v>0</v>
      </c>
      <c r="B1906">
        <f>'Insert Daily Performance'!BUM$69</f>
        <v>0</v>
      </c>
      <c r="C1906">
        <f>'Insert Daily Performance'!BUM$70</f>
        <v>0</v>
      </c>
      <c r="D1906">
        <f>'Insert Daily Performance'!BUM$71</f>
        <v>0</v>
      </c>
      <c r="E1906">
        <f>'Insert Daily Performance'!BUM$72</f>
        <v>0</v>
      </c>
      <c r="F1906">
        <f t="shared" si="29"/>
        <v>1</v>
      </c>
    </row>
    <row r="1907" spans="1:6" x14ac:dyDescent="0.3">
      <c r="A1907">
        <f>'Insert Daily Performance'!BUN$1</f>
        <v>0</v>
      </c>
      <c r="B1907">
        <f>'Insert Daily Performance'!BUN$69</f>
        <v>0</v>
      </c>
      <c r="C1907">
        <f>'Insert Daily Performance'!BUN$70</f>
        <v>0</v>
      </c>
      <c r="D1907">
        <f>'Insert Daily Performance'!BUN$71</f>
        <v>0</v>
      </c>
      <c r="E1907">
        <f>'Insert Daily Performance'!BUN$72</f>
        <v>0</v>
      </c>
      <c r="F1907">
        <f t="shared" si="29"/>
        <v>1</v>
      </c>
    </row>
    <row r="1908" spans="1:6" x14ac:dyDescent="0.3">
      <c r="A1908">
        <f>'Insert Daily Performance'!BUO$1</f>
        <v>0</v>
      </c>
      <c r="B1908">
        <f>'Insert Daily Performance'!BUO$69</f>
        <v>0</v>
      </c>
      <c r="C1908">
        <f>'Insert Daily Performance'!BUO$70</f>
        <v>0</v>
      </c>
      <c r="D1908">
        <f>'Insert Daily Performance'!BUO$71</f>
        <v>0</v>
      </c>
      <c r="E1908">
        <f>'Insert Daily Performance'!BUO$72</f>
        <v>0</v>
      </c>
      <c r="F1908">
        <f t="shared" si="29"/>
        <v>1</v>
      </c>
    </row>
    <row r="1909" spans="1:6" x14ac:dyDescent="0.3">
      <c r="A1909">
        <f>'Insert Daily Performance'!BUP$1</f>
        <v>0</v>
      </c>
      <c r="B1909">
        <f>'Insert Daily Performance'!BUP$69</f>
        <v>0</v>
      </c>
      <c r="C1909">
        <f>'Insert Daily Performance'!BUP$70</f>
        <v>0</v>
      </c>
      <c r="D1909">
        <f>'Insert Daily Performance'!BUP$71</f>
        <v>0</v>
      </c>
      <c r="E1909">
        <f>'Insert Daily Performance'!BUP$72</f>
        <v>0</v>
      </c>
      <c r="F1909">
        <f t="shared" si="29"/>
        <v>1</v>
      </c>
    </row>
    <row r="1910" spans="1:6" x14ac:dyDescent="0.3">
      <c r="A1910">
        <f>'Insert Daily Performance'!BUQ$1</f>
        <v>0</v>
      </c>
      <c r="B1910">
        <f>'Insert Daily Performance'!BUQ$69</f>
        <v>0</v>
      </c>
      <c r="C1910">
        <f>'Insert Daily Performance'!BUQ$70</f>
        <v>0</v>
      </c>
      <c r="D1910">
        <f>'Insert Daily Performance'!BUQ$71</f>
        <v>0</v>
      </c>
      <c r="E1910">
        <f>'Insert Daily Performance'!BUQ$72</f>
        <v>0</v>
      </c>
      <c r="F1910">
        <f t="shared" si="29"/>
        <v>1</v>
      </c>
    </row>
    <row r="1911" spans="1:6" x14ac:dyDescent="0.3">
      <c r="A1911">
        <f>'Insert Daily Performance'!BUR$1</f>
        <v>0</v>
      </c>
      <c r="B1911">
        <f>'Insert Daily Performance'!BUR$69</f>
        <v>0</v>
      </c>
      <c r="C1911">
        <f>'Insert Daily Performance'!BUR$70</f>
        <v>0</v>
      </c>
      <c r="D1911">
        <f>'Insert Daily Performance'!BUR$71</f>
        <v>0</v>
      </c>
      <c r="E1911">
        <f>'Insert Daily Performance'!BUR$72</f>
        <v>0</v>
      </c>
      <c r="F1911">
        <f t="shared" si="29"/>
        <v>1</v>
      </c>
    </row>
    <row r="1912" spans="1:6" x14ac:dyDescent="0.3">
      <c r="A1912">
        <f>'Insert Daily Performance'!BUS$1</f>
        <v>0</v>
      </c>
      <c r="B1912">
        <f>'Insert Daily Performance'!BUS$69</f>
        <v>0</v>
      </c>
      <c r="C1912">
        <f>'Insert Daily Performance'!BUS$70</f>
        <v>0</v>
      </c>
      <c r="D1912">
        <f>'Insert Daily Performance'!BUS$71</f>
        <v>0</v>
      </c>
      <c r="E1912">
        <f>'Insert Daily Performance'!BUS$72</f>
        <v>0</v>
      </c>
      <c r="F1912">
        <f t="shared" si="29"/>
        <v>1</v>
      </c>
    </row>
    <row r="1913" spans="1:6" x14ac:dyDescent="0.3">
      <c r="A1913">
        <f>'Insert Daily Performance'!BUT$1</f>
        <v>0</v>
      </c>
      <c r="B1913">
        <f>'Insert Daily Performance'!BUT$69</f>
        <v>0</v>
      </c>
      <c r="C1913">
        <f>'Insert Daily Performance'!BUT$70</f>
        <v>0</v>
      </c>
      <c r="D1913">
        <f>'Insert Daily Performance'!BUT$71</f>
        <v>0</v>
      </c>
      <c r="E1913">
        <f>'Insert Daily Performance'!BUT$72</f>
        <v>0</v>
      </c>
      <c r="F1913">
        <f t="shared" si="29"/>
        <v>1</v>
      </c>
    </row>
    <row r="1914" spans="1:6" x14ac:dyDescent="0.3">
      <c r="A1914">
        <f>'Insert Daily Performance'!BUU$1</f>
        <v>0</v>
      </c>
      <c r="B1914">
        <f>'Insert Daily Performance'!BUU$69</f>
        <v>0</v>
      </c>
      <c r="C1914">
        <f>'Insert Daily Performance'!BUU$70</f>
        <v>0</v>
      </c>
      <c r="D1914">
        <f>'Insert Daily Performance'!BUU$71</f>
        <v>0</v>
      </c>
      <c r="E1914">
        <f>'Insert Daily Performance'!BUU$72</f>
        <v>0</v>
      </c>
      <c r="F1914">
        <f t="shared" si="29"/>
        <v>1</v>
      </c>
    </row>
    <row r="1915" spans="1:6" x14ac:dyDescent="0.3">
      <c r="A1915">
        <f>'Insert Daily Performance'!BUV$1</f>
        <v>0</v>
      </c>
      <c r="B1915">
        <f>'Insert Daily Performance'!BUV$69</f>
        <v>0</v>
      </c>
      <c r="C1915">
        <f>'Insert Daily Performance'!BUV$70</f>
        <v>0</v>
      </c>
      <c r="D1915">
        <f>'Insert Daily Performance'!BUV$71</f>
        <v>0</v>
      </c>
      <c r="E1915">
        <f>'Insert Daily Performance'!BUV$72</f>
        <v>0</v>
      </c>
      <c r="F1915">
        <f t="shared" si="29"/>
        <v>1</v>
      </c>
    </row>
    <row r="1916" spans="1:6" x14ac:dyDescent="0.3">
      <c r="A1916">
        <f>'Insert Daily Performance'!BUW$1</f>
        <v>0</v>
      </c>
      <c r="B1916">
        <f>'Insert Daily Performance'!BUW$69</f>
        <v>0</v>
      </c>
      <c r="C1916">
        <f>'Insert Daily Performance'!BUW$70</f>
        <v>0</v>
      </c>
      <c r="D1916">
        <f>'Insert Daily Performance'!BUW$71</f>
        <v>0</v>
      </c>
      <c r="E1916">
        <f>'Insert Daily Performance'!BUW$72</f>
        <v>0</v>
      </c>
      <c r="F1916">
        <f t="shared" si="29"/>
        <v>1</v>
      </c>
    </row>
    <row r="1917" spans="1:6" x14ac:dyDescent="0.3">
      <c r="A1917">
        <f>'Insert Daily Performance'!BUX$1</f>
        <v>0</v>
      </c>
      <c r="B1917">
        <f>'Insert Daily Performance'!BUX$69</f>
        <v>0</v>
      </c>
      <c r="C1917">
        <f>'Insert Daily Performance'!BUX$70</f>
        <v>0</v>
      </c>
      <c r="D1917">
        <f>'Insert Daily Performance'!BUX$71</f>
        <v>0</v>
      </c>
      <c r="E1917">
        <f>'Insert Daily Performance'!BUX$72</f>
        <v>0</v>
      </c>
      <c r="F1917">
        <f t="shared" si="29"/>
        <v>1</v>
      </c>
    </row>
    <row r="1918" spans="1:6" x14ac:dyDescent="0.3">
      <c r="A1918">
        <f>'Insert Daily Performance'!BUY$1</f>
        <v>0</v>
      </c>
      <c r="B1918">
        <f>'Insert Daily Performance'!BUY$69</f>
        <v>0</v>
      </c>
      <c r="C1918">
        <f>'Insert Daily Performance'!BUY$70</f>
        <v>0</v>
      </c>
      <c r="D1918">
        <f>'Insert Daily Performance'!BUY$71</f>
        <v>0</v>
      </c>
      <c r="E1918">
        <f>'Insert Daily Performance'!BUY$72</f>
        <v>0</v>
      </c>
      <c r="F1918">
        <f t="shared" si="29"/>
        <v>1</v>
      </c>
    </row>
    <row r="1919" spans="1:6" x14ac:dyDescent="0.3">
      <c r="A1919">
        <f>'Insert Daily Performance'!BUZ$1</f>
        <v>0</v>
      </c>
      <c r="B1919">
        <f>'Insert Daily Performance'!BUZ$69</f>
        <v>0</v>
      </c>
      <c r="C1919">
        <f>'Insert Daily Performance'!BUZ$70</f>
        <v>0</v>
      </c>
      <c r="D1919">
        <f>'Insert Daily Performance'!BUZ$71</f>
        <v>0</v>
      </c>
      <c r="E1919">
        <f>'Insert Daily Performance'!BUZ$72</f>
        <v>0</v>
      </c>
      <c r="F1919">
        <f t="shared" si="29"/>
        <v>1</v>
      </c>
    </row>
    <row r="1920" spans="1:6" x14ac:dyDescent="0.3">
      <c r="A1920">
        <f>'Insert Daily Performance'!BVA$1</f>
        <v>0</v>
      </c>
      <c r="B1920">
        <f>'Insert Daily Performance'!BVA$69</f>
        <v>0</v>
      </c>
      <c r="C1920">
        <f>'Insert Daily Performance'!BVA$70</f>
        <v>0</v>
      </c>
      <c r="D1920">
        <f>'Insert Daily Performance'!BVA$71</f>
        <v>0</v>
      </c>
      <c r="E1920">
        <f>'Insert Daily Performance'!BVA$72</f>
        <v>0</v>
      </c>
      <c r="F1920">
        <f t="shared" si="29"/>
        <v>1</v>
      </c>
    </row>
    <row r="1921" spans="1:6" x14ac:dyDescent="0.3">
      <c r="A1921">
        <f>'Insert Daily Performance'!BVB$1</f>
        <v>0</v>
      </c>
      <c r="B1921">
        <f>'Insert Daily Performance'!BVB$69</f>
        <v>0</v>
      </c>
      <c r="C1921">
        <f>'Insert Daily Performance'!BVB$70</f>
        <v>0</v>
      </c>
      <c r="D1921">
        <f>'Insert Daily Performance'!BVB$71</f>
        <v>0</v>
      </c>
      <c r="E1921">
        <f>'Insert Daily Performance'!BVB$72</f>
        <v>0</v>
      </c>
      <c r="F1921">
        <f t="shared" si="29"/>
        <v>1</v>
      </c>
    </row>
    <row r="1922" spans="1:6" x14ac:dyDescent="0.3">
      <c r="A1922">
        <f>'Insert Daily Performance'!BVC$1</f>
        <v>0</v>
      </c>
      <c r="B1922">
        <f>'Insert Daily Performance'!BVC$69</f>
        <v>0</v>
      </c>
      <c r="C1922">
        <f>'Insert Daily Performance'!BVC$70</f>
        <v>0</v>
      </c>
      <c r="D1922">
        <f>'Insert Daily Performance'!BVC$71</f>
        <v>0</v>
      </c>
      <c r="E1922">
        <f>'Insert Daily Performance'!BVC$72</f>
        <v>0</v>
      </c>
      <c r="F1922">
        <f t="shared" si="29"/>
        <v>1</v>
      </c>
    </row>
    <row r="1923" spans="1:6" x14ac:dyDescent="0.3">
      <c r="A1923">
        <f>'Insert Daily Performance'!BVD$1</f>
        <v>0</v>
      </c>
      <c r="B1923">
        <f>'Insert Daily Performance'!BVD$69</f>
        <v>0</v>
      </c>
      <c r="C1923">
        <f>'Insert Daily Performance'!BVD$70</f>
        <v>0</v>
      </c>
      <c r="D1923">
        <f>'Insert Daily Performance'!BVD$71</f>
        <v>0</v>
      </c>
      <c r="E1923">
        <f>'Insert Daily Performance'!BVD$72</f>
        <v>0</v>
      </c>
      <c r="F1923">
        <f t="shared" si="29"/>
        <v>1</v>
      </c>
    </row>
    <row r="1924" spans="1:6" x14ac:dyDescent="0.3">
      <c r="A1924">
        <f>'Insert Daily Performance'!BVE$1</f>
        <v>0</v>
      </c>
      <c r="B1924">
        <f>'Insert Daily Performance'!BVE$69</f>
        <v>0</v>
      </c>
      <c r="C1924">
        <f>'Insert Daily Performance'!BVE$70</f>
        <v>0</v>
      </c>
      <c r="D1924">
        <f>'Insert Daily Performance'!BVE$71</f>
        <v>0</v>
      </c>
      <c r="E1924">
        <f>'Insert Daily Performance'!BVE$72</f>
        <v>0</v>
      </c>
      <c r="F1924">
        <f t="shared" ref="F1924:F1987" si="30">IF(E1924=E1923,1,0)</f>
        <v>1</v>
      </c>
    </row>
    <row r="1925" spans="1:6" x14ac:dyDescent="0.3">
      <c r="A1925">
        <f>'Insert Daily Performance'!BVF$1</f>
        <v>0</v>
      </c>
      <c r="B1925">
        <f>'Insert Daily Performance'!BVF$69</f>
        <v>0</v>
      </c>
      <c r="C1925">
        <f>'Insert Daily Performance'!BVF$70</f>
        <v>0</v>
      </c>
      <c r="D1925">
        <f>'Insert Daily Performance'!BVF$71</f>
        <v>0</v>
      </c>
      <c r="E1925">
        <f>'Insert Daily Performance'!BVF$72</f>
        <v>0</v>
      </c>
      <c r="F1925">
        <f t="shared" si="30"/>
        <v>1</v>
      </c>
    </row>
    <row r="1926" spans="1:6" x14ac:dyDescent="0.3">
      <c r="A1926">
        <f>'Insert Daily Performance'!BVG$1</f>
        <v>0</v>
      </c>
      <c r="B1926">
        <f>'Insert Daily Performance'!BVG$69</f>
        <v>0</v>
      </c>
      <c r="C1926">
        <f>'Insert Daily Performance'!BVG$70</f>
        <v>0</v>
      </c>
      <c r="D1926">
        <f>'Insert Daily Performance'!BVG$71</f>
        <v>0</v>
      </c>
      <c r="E1926">
        <f>'Insert Daily Performance'!BVG$72</f>
        <v>0</v>
      </c>
      <c r="F1926">
        <f t="shared" si="30"/>
        <v>1</v>
      </c>
    </row>
    <row r="1927" spans="1:6" x14ac:dyDescent="0.3">
      <c r="A1927">
        <f>'Insert Daily Performance'!BVH$1</f>
        <v>0</v>
      </c>
      <c r="B1927">
        <f>'Insert Daily Performance'!BVH$69</f>
        <v>0</v>
      </c>
      <c r="C1927">
        <f>'Insert Daily Performance'!BVH$70</f>
        <v>0</v>
      </c>
      <c r="D1927">
        <f>'Insert Daily Performance'!BVH$71</f>
        <v>0</v>
      </c>
      <c r="E1927">
        <f>'Insert Daily Performance'!BVH$72</f>
        <v>0</v>
      </c>
      <c r="F1927">
        <f t="shared" si="30"/>
        <v>1</v>
      </c>
    </row>
    <row r="1928" spans="1:6" x14ac:dyDescent="0.3">
      <c r="A1928">
        <f>'Insert Daily Performance'!BVI$1</f>
        <v>0</v>
      </c>
      <c r="B1928">
        <f>'Insert Daily Performance'!BVI$69</f>
        <v>0</v>
      </c>
      <c r="C1928">
        <f>'Insert Daily Performance'!BVI$70</f>
        <v>0</v>
      </c>
      <c r="D1928">
        <f>'Insert Daily Performance'!BVI$71</f>
        <v>0</v>
      </c>
      <c r="E1928">
        <f>'Insert Daily Performance'!BVI$72</f>
        <v>0</v>
      </c>
      <c r="F1928">
        <f t="shared" si="30"/>
        <v>1</v>
      </c>
    </row>
    <row r="1929" spans="1:6" x14ac:dyDescent="0.3">
      <c r="A1929">
        <f>'Insert Daily Performance'!BVJ$1</f>
        <v>0</v>
      </c>
      <c r="B1929">
        <f>'Insert Daily Performance'!BVJ$69</f>
        <v>0</v>
      </c>
      <c r="C1929">
        <f>'Insert Daily Performance'!BVJ$70</f>
        <v>0</v>
      </c>
      <c r="D1929">
        <f>'Insert Daily Performance'!BVJ$71</f>
        <v>0</v>
      </c>
      <c r="E1929">
        <f>'Insert Daily Performance'!BVJ$72</f>
        <v>0</v>
      </c>
      <c r="F1929">
        <f t="shared" si="30"/>
        <v>1</v>
      </c>
    </row>
    <row r="1930" spans="1:6" x14ac:dyDescent="0.3">
      <c r="A1930">
        <f>'Insert Daily Performance'!BVK$1</f>
        <v>0</v>
      </c>
      <c r="B1930">
        <f>'Insert Daily Performance'!BVK$69</f>
        <v>0</v>
      </c>
      <c r="C1930">
        <f>'Insert Daily Performance'!BVK$70</f>
        <v>0</v>
      </c>
      <c r="D1930">
        <f>'Insert Daily Performance'!BVK$71</f>
        <v>0</v>
      </c>
      <c r="E1930">
        <f>'Insert Daily Performance'!BVK$72</f>
        <v>0</v>
      </c>
      <c r="F1930">
        <f t="shared" si="30"/>
        <v>1</v>
      </c>
    </row>
    <row r="1931" spans="1:6" x14ac:dyDescent="0.3">
      <c r="A1931">
        <f>'Insert Daily Performance'!BVL$1</f>
        <v>0</v>
      </c>
      <c r="B1931">
        <f>'Insert Daily Performance'!BVL$69</f>
        <v>0</v>
      </c>
      <c r="C1931">
        <f>'Insert Daily Performance'!BVL$70</f>
        <v>0</v>
      </c>
      <c r="D1931">
        <f>'Insert Daily Performance'!BVL$71</f>
        <v>0</v>
      </c>
      <c r="E1931">
        <f>'Insert Daily Performance'!BVL$72</f>
        <v>0</v>
      </c>
      <c r="F1931">
        <f t="shared" si="30"/>
        <v>1</v>
      </c>
    </row>
    <row r="1932" spans="1:6" x14ac:dyDescent="0.3">
      <c r="A1932">
        <f>'Insert Daily Performance'!BVM$1</f>
        <v>0</v>
      </c>
      <c r="B1932">
        <f>'Insert Daily Performance'!BVM$69</f>
        <v>0</v>
      </c>
      <c r="C1932">
        <f>'Insert Daily Performance'!BVM$70</f>
        <v>0</v>
      </c>
      <c r="D1932">
        <f>'Insert Daily Performance'!BVM$71</f>
        <v>0</v>
      </c>
      <c r="E1932">
        <f>'Insert Daily Performance'!BVM$72</f>
        <v>0</v>
      </c>
      <c r="F1932">
        <f t="shared" si="30"/>
        <v>1</v>
      </c>
    </row>
    <row r="1933" spans="1:6" x14ac:dyDescent="0.3">
      <c r="A1933">
        <f>'Insert Daily Performance'!BVN$1</f>
        <v>0</v>
      </c>
      <c r="B1933">
        <f>'Insert Daily Performance'!BVN$69</f>
        <v>0</v>
      </c>
      <c r="C1933">
        <f>'Insert Daily Performance'!BVN$70</f>
        <v>0</v>
      </c>
      <c r="D1933">
        <f>'Insert Daily Performance'!BVN$71</f>
        <v>0</v>
      </c>
      <c r="E1933">
        <f>'Insert Daily Performance'!BVN$72</f>
        <v>0</v>
      </c>
      <c r="F1933">
        <f t="shared" si="30"/>
        <v>1</v>
      </c>
    </row>
    <row r="1934" spans="1:6" x14ac:dyDescent="0.3">
      <c r="A1934">
        <f>'Insert Daily Performance'!BVO$1</f>
        <v>0</v>
      </c>
      <c r="B1934">
        <f>'Insert Daily Performance'!BVO$69</f>
        <v>0</v>
      </c>
      <c r="C1934">
        <f>'Insert Daily Performance'!BVO$70</f>
        <v>0</v>
      </c>
      <c r="D1934">
        <f>'Insert Daily Performance'!BVO$71</f>
        <v>0</v>
      </c>
      <c r="E1934">
        <f>'Insert Daily Performance'!BVO$72</f>
        <v>0</v>
      </c>
      <c r="F1934">
        <f t="shared" si="30"/>
        <v>1</v>
      </c>
    </row>
    <row r="1935" spans="1:6" x14ac:dyDescent="0.3">
      <c r="A1935">
        <f>'Insert Daily Performance'!BVP$1</f>
        <v>0</v>
      </c>
      <c r="B1935">
        <f>'Insert Daily Performance'!BVP$69</f>
        <v>0</v>
      </c>
      <c r="C1935">
        <f>'Insert Daily Performance'!BVP$70</f>
        <v>0</v>
      </c>
      <c r="D1935">
        <f>'Insert Daily Performance'!BVP$71</f>
        <v>0</v>
      </c>
      <c r="E1935">
        <f>'Insert Daily Performance'!BVP$72</f>
        <v>0</v>
      </c>
      <c r="F1935">
        <f t="shared" si="30"/>
        <v>1</v>
      </c>
    </row>
    <row r="1936" spans="1:6" x14ac:dyDescent="0.3">
      <c r="A1936">
        <f>'Insert Daily Performance'!BVQ$1</f>
        <v>0</v>
      </c>
      <c r="B1936">
        <f>'Insert Daily Performance'!BVQ$69</f>
        <v>0</v>
      </c>
      <c r="C1936">
        <f>'Insert Daily Performance'!BVQ$70</f>
        <v>0</v>
      </c>
      <c r="D1936">
        <f>'Insert Daily Performance'!BVQ$71</f>
        <v>0</v>
      </c>
      <c r="E1936">
        <f>'Insert Daily Performance'!BVQ$72</f>
        <v>0</v>
      </c>
      <c r="F1936">
        <f t="shared" si="30"/>
        <v>1</v>
      </c>
    </row>
    <row r="1937" spans="1:6" x14ac:dyDescent="0.3">
      <c r="A1937">
        <f>'Insert Daily Performance'!BVR$1</f>
        <v>0</v>
      </c>
      <c r="B1937">
        <f>'Insert Daily Performance'!BVR$69</f>
        <v>0</v>
      </c>
      <c r="C1937">
        <f>'Insert Daily Performance'!BVR$70</f>
        <v>0</v>
      </c>
      <c r="D1937">
        <f>'Insert Daily Performance'!BVR$71</f>
        <v>0</v>
      </c>
      <c r="E1937">
        <f>'Insert Daily Performance'!BVR$72</f>
        <v>0</v>
      </c>
      <c r="F1937">
        <f t="shared" si="30"/>
        <v>1</v>
      </c>
    </row>
    <row r="1938" spans="1:6" x14ac:dyDescent="0.3">
      <c r="A1938">
        <f>'Insert Daily Performance'!BVS$1</f>
        <v>0</v>
      </c>
      <c r="B1938">
        <f>'Insert Daily Performance'!BVS$69</f>
        <v>0</v>
      </c>
      <c r="C1938">
        <f>'Insert Daily Performance'!BVS$70</f>
        <v>0</v>
      </c>
      <c r="D1938">
        <f>'Insert Daily Performance'!BVS$71</f>
        <v>0</v>
      </c>
      <c r="E1938">
        <f>'Insert Daily Performance'!BVS$72</f>
        <v>0</v>
      </c>
      <c r="F1938">
        <f t="shared" si="30"/>
        <v>1</v>
      </c>
    </row>
    <row r="1939" spans="1:6" x14ac:dyDescent="0.3">
      <c r="A1939">
        <f>'Insert Daily Performance'!BVT$1</f>
        <v>0</v>
      </c>
      <c r="B1939">
        <f>'Insert Daily Performance'!BVT$69</f>
        <v>0</v>
      </c>
      <c r="C1939">
        <f>'Insert Daily Performance'!BVT$70</f>
        <v>0</v>
      </c>
      <c r="D1939">
        <f>'Insert Daily Performance'!BVT$71</f>
        <v>0</v>
      </c>
      <c r="E1939">
        <f>'Insert Daily Performance'!BVT$72</f>
        <v>0</v>
      </c>
      <c r="F1939">
        <f t="shared" si="30"/>
        <v>1</v>
      </c>
    </row>
    <row r="1940" spans="1:6" x14ac:dyDescent="0.3">
      <c r="A1940">
        <f>'Insert Daily Performance'!BVU$1</f>
        <v>0</v>
      </c>
      <c r="B1940">
        <f>'Insert Daily Performance'!BVU$69</f>
        <v>0</v>
      </c>
      <c r="C1940">
        <f>'Insert Daily Performance'!BVU$70</f>
        <v>0</v>
      </c>
      <c r="D1940">
        <f>'Insert Daily Performance'!BVU$71</f>
        <v>0</v>
      </c>
      <c r="E1940">
        <f>'Insert Daily Performance'!BVU$72</f>
        <v>0</v>
      </c>
      <c r="F1940">
        <f t="shared" si="30"/>
        <v>1</v>
      </c>
    </row>
    <row r="1941" spans="1:6" x14ac:dyDescent="0.3">
      <c r="A1941">
        <f>'Insert Daily Performance'!BVV$1</f>
        <v>0</v>
      </c>
      <c r="B1941">
        <f>'Insert Daily Performance'!BVV$69</f>
        <v>0</v>
      </c>
      <c r="C1941">
        <f>'Insert Daily Performance'!BVV$70</f>
        <v>0</v>
      </c>
      <c r="D1941">
        <f>'Insert Daily Performance'!BVV$71</f>
        <v>0</v>
      </c>
      <c r="E1941">
        <f>'Insert Daily Performance'!BVV$72</f>
        <v>0</v>
      </c>
      <c r="F1941">
        <f t="shared" si="30"/>
        <v>1</v>
      </c>
    </row>
    <row r="1942" spans="1:6" x14ac:dyDescent="0.3">
      <c r="A1942">
        <f>'Insert Daily Performance'!BVW$1</f>
        <v>0</v>
      </c>
      <c r="B1942">
        <f>'Insert Daily Performance'!BVW$69</f>
        <v>0</v>
      </c>
      <c r="C1942">
        <f>'Insert Daily Performance'!BVW$70</f>
        <v>0</v>
      </c>
      <c r="D1942">
        <f>'Insert Daily Performance'!BVW$71</f>
        <v>0</v>
      </c>
      <c r="E1942">
        <f>'Insert Daily Performance'!BVW$72</f>
        <v>0</v>
      </c>
      <c r="F1942">
        <f t="shared" si="30"/>
        <v>1</v>
      </c>
    </row>
    <row r="1943" spans="1:6" x14ac:dyDescent="0.3">
      <c r="A1943">
        <f>'Insert Daily Performance'!BVX$1</f>
        <v>0</v>
      </c>
      <c r="B1943">
        <f>'Insert Daily Performance'!BVX$69</f>
        <v>0</v>
      </c>
      <c r="C1943">
        <f>'Insert Daily Performance'!BVX$70</f>
        <v>0</v>
      </c>
      <c r="D1943">
        <f>'Insert Daily Performance'!BVX$71</f>
        <v>0</v>
      </c>
      <c r="E1943">
        <f>'Insert Daily Performance'!BVX$72</f>
        <v>0</v>
      </c>
      <c r="F1943">
        <f t="shared" si="30"/>
        <v>1</v>
      </c>
    </row>
    <row r="1944" spans="1:6" x14ac:dyDescent="0.3">
      <c r="A1944">
        <f>'Insert Daily Performance'!BVY$1</f>
        <v>0</v>
      </c>
      <c r="B1944">
        <f>'Insert Daily Performance'!BVY$69</f>
        <v>0</v>
      </c>
      <c r="C1944">
        <f>'Insert Daily Performance'!BVY$70</f>
        <v>0</v>
      </c>
      <c r="D1944">
        <f>'Insert Daily Performance'!BVY$71</f>
        <v>0</v>
      </c>
      <c r="E1944">
        <f>'Insert Daily Performance'!BVY$72</f>
        <v>0</v>
      </c>
      <c r="F1944">
        <f t="shared" si="30"/>
        <v>1</v>
      </c>
    </row>
    <row r="1945" spans="1:6" x14ac:dyDescent="0.3">
      <c r="A1945">
        <f>'Insert Daily Performance'!BVZ$1</f>
        <v>0</v>
      </c>
      <c r="B1945">
        <f>'Insert Daily Performance'!BVZ$69</f>
        <v>0</v>
      </c>
      <c r="C1945">
        <f>'Insert Daily Performance'!BVZ$70</f>
        <v>0</v>
      </c>
      <c r="D1945">
        <f>'Insert Daily Performance'!BVZ$71</f>
        <v>0</v>
      </c>
      <c r="E1945">
        <f>'Insert Daily Performance'!BVZ$72</f>
        <v>0</v>
      </c>
      <c r="F1945">
        <f t="shared" si="30"/>
        <v>1</v>
      </c>
    </row>
    <row r="1946" spans="1:6" x14ac:dyDescent="0.3">
      <c r="A1946">
        <f>'Insert Daily Performance'!BWA$1</f>
        <v>0</v>
      </c>
      <c r="B1946">
        <f>'Insert Daily Performance'!BWA$69</f>
        <v>0</v>
      </c>
      <c r="C1946">
        <f>'Insert Daily Performance'!BWA$70</f>
        <v>0</v>
      </c>
      <c r="D1946">
        <f>'Insert Daily Performance'!BWA$71</f>
        <v>0</v>
      </c>
      <c r="E1946">
        <f>'Insert Daily Performance'!BWA$72</f>
        <v>0</v>
      </c>
      <c r="F1946">
        <f t="shared" si="30"/>
        <v>1</v>
      </c>
    </row>
    <row r="1947" spans="1:6" x14ac:dyDescent="0.3">
      <c r="A1947">
        <f>'Insert Daily Performance'!BWB$1</f>
        <v>0</v>
      </c>
      <c r="B1947">
        <f>'Insert Daily Performance'!BWB$69</f>
        <v>0</v>
      </c>
      <c r="C1947">
        <f>'Insert Daily Performance'!BWB$70</f>
        <v>0</v>
      </c>
      <c r="D1947">
        <f>'Insert Daily Performance'!BWB$71</f>
        <v>0</v>
      </c>
      <c r="E1947">
        <f>'Insert Daily Performance'!BWB$72</f>
        <v>0</v>
      </c>
      <c r="F1947">
        <f t="shared" si="30"/>
        <v>1</v>
      </c>
    </row>
    <row r="1948" spans="1:6" x14ac:dyDescent="0.3">
      <c r="A1948">
        <f>'Insert Daily Performance'!BWC$1</f>
        <v>0</v>
      </c>
      <c r="B1948">
        <f>'Insert Daily Performance'!BWC$69</f>
        <v>0</v>
      </c>
      <c r="C1948">
        <f>'Insert Daily Performance'!BWC$70</f>
        <v>0</v>
      </c>
      <c r="D1948">
        <f>'Insert Daily Performance'!BWC$71</f>
        <v>0</v>
      </c>
      <c r="E1948">
        <f>'Insert Daily Performance'!BWC$72</f>
        <v>0</v>
      </c>
      <c r="F1948">
        <f t="shared" si="30"/>
        <v>1</v>
      </c>
    </row>
    <row r="1949" spans="1:6" x14ac:dyDescent="0.3">
      <c r="A1949">
        <f>'Insert Daily Performance'!BWD$1</f>
        <v>0</v>
      </c>
      <c r="B1949">
        <f>'Insert Daily Performance'!BWD$69</f>
        <v>0</v>
      </c>
      <c r="C1949">
        <f>'Insert Daily Performance'!BWD$70</f>
        <v>0</v>
      </c>
      <c r="D1949">
        <f>'Insert Daily Performance'!BWD$71</f>
        <v>0</v>
      </c>
      <c r="E1949">
        <f>'Insert Daily Performance'!BWD$72</f>
        <v>0</v>
      </c>
      <c r="F1949">
        <f t="shared" si="30"/>
        <v>1</v>
      </c>
    </row>
    <row r="1950" spans="1:6" x14ac:dyDescent="0.3">
      <c r="A1950">
        <f>'Insert Daily Performance'!BWE$1</f>
        <v>0</v>
      </c>
      <c r="B1950">
        <f>'Insert Daily Performance'!BWE$69</f>
        <v>0</v>
      </c>
      <c r="C1950">
        <f>'Insert Daily Performance'!BWE$70</f>
        <v>0</v>
      </c>
      <c r="D1950">
        <f>'Insert Daily Performance'!BWE$71</f>
        <v>0</v>
      </c>
      <c r="E1950">
        <f>'Insert Daily Performance'!BWE$72</f>
        <v>0</v>
      </c>
      <c r="F1950">
        <f t="shared" si="30"/>
        <v>1</v>
      </c>
    </row>
    <row r="1951" spans="1:6" x14ac:dyDescent="0.3">
      <c r="A1951">
        <f>'Insert Daily Performance'!BWF$1</f>
        <v>0</v>
      </c>
      <c r="B1951">
        <f>'Insert Daily Performance'!BWF$69</f>
        <v>0</v>
      </c>
      <c r="C1951">
        <f>'Insert Daily Performance'!BWF$70</f>
        <v>0</v>
      </c>
      <c r="D1951">
        <f>'Insert Daily Performance'!BWF$71</f>
        <v>0</v>
      </c>
      <c r="E1951">
        <f>'Insert Daily Performance'!BWF$72</f>
        <v>0</v>
      </c>
      <c r="F1951">
        <f t="shared" si="30"/>
        <v>1</v>
      </c>
    </row>
    <row r="1952" spans="1:6" x14ac:dyDescent="0.3">
      <c r="A1952">
        <f>'Insert Daily Performance'!BWG$1</f>
        <v>0</v>
      </c>
      <c r="B1952">
        <f>'Insert Daily Performance'!BWG$69</f>
        <v>0</v>
      </c>
      <c r="C1952">
        <f>'Insert Daily Performance'!BWG$70</f>
        <v>0</v>
      </c>
      <c r="D1952">
        <f>'Insert Daily Performance'!BWG$71</f>
        <v>0</v>
      </c>
      <c r="E1952">
        <f>'Insert Daily Performance'!BWG$72</f>
        <v>0</v>
      </c>
      <c r="F1952">
        <f t="shared" si="30"/>
        <v>1</v>
      </c>
    </row>
    <row r="1953" spans="1:6" x14ac:dyDescent="0.3">
      <c r="A1953">
        <f>'Insert Daily Performance'!BWH$1</f>
        <v>0</v>
      </c>
      <c r="B1953">
        <f>'Insert Daily Performance'!BWH$69</f>
        <v>0</v>
      </c>
      <c r="C1953">
        <f>'Insert Daily Performance'!BWH$70</f>
        <v>0</v>
      </c>
      <c r="D1953">
        <f>'Insert Daily Performance'!BWH$71</f>
        <v>0</v>
      </c>
      <c r="E1953">
        <f>'Insert Daily Performance'!BWH$72</f>
        <v>0</v>
      </c>
      <c r="F1953">
        <f t="shared" si="30"/>
        <v>1</v>
      </c>
    </row>
    <row r="1954" spans="1:6" x14ac:dyDescent="0.3">
      <c r="A1954">
        <f>'Insert Daily Performance'!BWI$1</f>
        <v>0</v>
      </c>
      <c r="B1954">
        <f>'Insert Daily Performance'!BWI$69</f>
        <v>0</v>
      </c>
      <c r="C1954">
        <f>'Insert Daily Performance'!BWI$70</f>
        <v>0</v>
      </c>
      <c r="D1954">
        <f>'Insert Daily Performance'!BWI$71</f>
        <v>0</v>
      </c>
      <c r="E1954">
        <f>'Insert Daily Performance'!BWI$72</f>
        <v>0</v>
      </c>
      <c r="F1954">
        <f t="shared" si="30"/>
        <v>1</v>
      </c>
    </row>
    <row r="1955" spans="1:6" x14ac:dyDescent="0.3">
      <c r="A1955">
        <f>'Insert Daily Performance'!BWJ$1</f>
        <v>0</v>
      </c>
      <c r="B1955">
        <f>'Insert Daily Performance'!BWJ$69</f>
        <v>0</v>
      </c>
      <c r="C1955">
        <f>'Insert Daily Performance'!BWJ$70</f>
        <v>0</v>
      </c>
      <c r="D1955">
        <f>'Insert Daily Performance'!BWJ$71</f>
        <v>0</v>
      </c>
      <c r="E1955">
        <f>'Insert Daily Performance'!BWJ$72</f>
        <v>0</v>
      </c>
      <c r="F1955">
        <f t="shared" si="30"/>
        <v>1</v>
      </c>
    </row>
    <row r="1956" spans="1:6" x14ac:dyDescent="0.3">
      <c r="A1956">
        <f>'Insert Daily Performance'!BWK$1</f>
        <v>0</v>
      </c>
      <c r="B1956">
        <f>'Insert Daily Performance'!BWK$69</f>
        <v>0</v>
      </c>
      <c r="C1956">
        <f>'Insert Daily Performance'!BWK$70</f>
        <v>0</v>
      </c>
      <c r="D1956">
        <f>'Insert Daily Performance'!BWK$71</f>
        <v>0</v>
      </c>
      <c r="E1956">
        <f>'Insert Daily Performance'!BWK$72</f>
        <v>0</v>
      </c>
      <c r="F1956">
        <f t="shared" si="30"/>
        <v>1</v>
      </c>
    </row>
    <row r="1957" spans="1:6" x14ac:dyDescent="0.3">
      <c r="A1957">
        <f>'Insert Daily Performance'!BWL$1</f>
        <v>0</v>
      </c>
      <c r="B1957">
        <f>'Insert Daily Performance'!BWL$69</f>
        <v>0</v>
      </c>
      <c r="C1957">
        <f>'Insert Daily Performance'!BWL$70</f>
        <v>0</v>
      </c>
      <c r="D1957">
        <f>'Insert Daily Performance'!BWL$71</f>
        <v>0</v>
      </c>
      <c r="E1957">
        <f>'Insert Daily Performance'!BWL$72</f>
        <v>0</v>
      </c>
      <c r="F1957">
        <f t="shared" si="30"/>
        <v>1</v>
      </c>
    </row>
    <row r="1958" spans="1:6" x14ac:dyDescent="0.3">
      <c r="A1958">
        <f>'Insert Daily Performance'!BWM$1</f>
        <v>0</v>
      </c>
      <c r="B1958">
        <f>'Insert Daily Performance'!BWM$69</f>
        <v>0</v>
      </c>
      <c r="C1958">
        <f>'Insert Daily Performance'!BWM$70</f>
        <v>0</v>
      </c>
      <c r="D1958">
        <f>'Insert Daily Performance'!BWM$71</f>
        <v>0</v>
      </c>
      <c r="E1958">
        <f>'Insert Daily Performance'!BWM$72</f>
        <v>0</v>
      </c>
      <c r="F1958">
        <f t="shared" si="30"/>
        <v>1</v>
      </c>
    </row>
    <row r="1959" spans="1:6" x14ac:dyDescent="0.3">
      <c r="A1959">
        <f>'Insert Daily Performance'!BWN$1</f>
        <v>0</v>
      </c>
      <c r="B1959">
        <f>'Insert Daily Performance'!BWN$69</f>
        <v>0</v>
      </c>
      <c r="C1959">
        <f>'Insert Daily Performance'!BWN$70</f>
        <v>0</v>
      </c>
      <c r="D1959">
        <f>'Insert Daily Performance'!BWN$71</f>
        <v>0</v>
      </c>
      <c r="E1959">
        <f>'Insert Daily Performance'!BWN$72</f>
        <v>0</v>
      </c>
      <c r="F1959">
        <f t="shared" si="30"/>
        <v>1</v>
      </c>
    </row>
    <row r="1960" spans="1:6" x14ac:dyDescent="0.3">
      <c r="A1960">
        <f>'Insert Daily Performance'!BWO$1</f>
        <v>0</v>
      </c>
      <c r="B1960">
        <f>'Insert Daily Performance'!BWO$69</f>
        <v>0</v>
      </c>
      <c r="C1960">
        <f>'Insert Daily Performance'!BWO$70</f>
        <v>0</v>
      </c>
      <c r="D1960">
        <f>'Insert Daily Performance'!BWO$71</f>
        <v>0</v>
      </c>
      <c r="E1960">
        <f>'Insert Daily Performance'!BWO$72</f>
        <v>0</v>
      </c>
      <c r="F1960">
        <f t="shared" si="30"/>
        <v>1</v>
      </c>
    </row>
    <row r="1961" spans="1:6" x14ac:dyDescent="0.3">
      <c r="A1961">
        <f>'Insert Daily Performance'!BWP$1</f>
        <v>0</v>
      </c>
      <c r="B1961">
        <f>'Insert Daily Performance'!BWP$69</f>
        <v>0</v>
      </c>
      <c r="C1961">
        <f>'Insert Daily Performance'!BWP$70</f>
        <v>0</v>
      </c>
      <c r="D1961">
        <f>'Insert Daily Performance'!BWP$71</f>
        <v>0</v>
      </c>
      <c r="E1961">
        <f>'Insert Daily Performance'!BWP$72</f>
        <v>0</v>
      </c>
      <c r="F1961">
        <f t="shared" si="30"/>
        <v>1</v>
      </c>
    </row>
    <row r="1962" spans="1:6" x14ac:dyDescent="0.3">
      <c r="A1962">
        <f>'Insert Daily Performance'!BWQ$1</f>
        <v>0</v>
      </c>
      <c r="B1962">
        <f>'Insert Daily Performance'!BWQ$69</f>
        <v>0</v>
      </c>
      <c r="C1962">
        <f>'Insert Daily Performance'!BWQ$70</f>
        <v>0</v>
      </c>
      <c r="D1962">
        <f>'Insert Daily Performance'!BWQ$71</f>
        <v>0</v>
      </c>
      <c r="E1962">
        <f>'Insert Daily Performance'!BWQ$72</f>
        <v>0</v>
      </c>
      <c r="F1962">
        <f t="shared" si="30"/>
        <v>1</v>
      </c>
    </row>
    <row r="1963" spans="1:6" x14ac:dyDescent="0.3">
      <c r="A1963">
        <f>'Insert Daily Performance'!BWR$1</f>
        <v>0</v>
      </c>
      <c r="B1963">
        <f>'Insert Daily Performance'!BWR$69</f>
        <v>0</v>
      </c>
      <c r="C1963">
        <f>'Insert Daily Performance'!BWR$70</f>
        <v>0</v>
      </c>
      <c r="D1963">
        <f>'Insert Daily Performance'!BWR$71</f>
        <v>0</v>
      </c>
      <c r="E1963">
        <f>'Insert Daily Performance'!BWR$72</f>
        <v>0</v>
      </c>
      <c r="F1963">
        <f t="shared" si="30"/>
        <v>1</v>
      </c>
    </row>
    <row r="1964" spans="1:6" x14ac:dyDescent="0.3">
      <c r="A1964">
        <f>'Insert Daily Performance'!BWS$1</f>
        <v>0</v>
      </c>
      <c r="B1964">
        <f>'Insert Daily Performance'!BWS$69</f>
        <v>0</v>
      </c>
      <c r="C1964">
        <f>'Insert Daily Performance'!BWS$70</f>
        <v>0</v>
      </c>
      <c r="D1964">
        <f>'Insert Daily Performance'!BWS$71</f>
        <v>0</v>
      </c>
      <c r="E1964">
        <f>'Insert Daily Performance'!BWS$72</f>
        <v>0</v>
      </c>
      <c r="F1964">
        <f t="shared" si="30"/>
        <v>1</v>
      </c>
    </row>
    <row r="1965" spans="1:6" x14ac:dyDescent="0.3">
      <c r="A1965">
        <f>'Insert Daily Performance'!BWT$1</f>
        <v>0</v>
      </c>
      <c r="B1965">
        <f>'Insert Daily Performance'!BWT$69</f>
        <v>0</v>
      </c>
      <c r="C1965">
        <f>'Insert Daily Performance'!BWT$70</f>
        <v>0</v>
      </c>
      <c r="D1965">
        <f>'Insert Daily Performance'!BWT$71</f>
        <v>0</v>
      </c>
      <c r="E1965">
        <f>'Insert Daily Performance'!BWT$72</f>
        <v>0</v>
      </c>
      <c r="F1965">
        <f t="shared" si="30"/>
        <v>1</v>
      </c>
    </row>
    <row r="1966" spans="1:6" x14ac:dyDescent="0.3">
      <c r="A1966">
        <f>'Insert Daily Performance'!BWU$1</f>
        <v>0</v>
      </c>
      <c r="B1966">
        <f>'Insert Daily Performance'!BWU$69</f>
        <v>0</v>
      </c>
      <c r="C1966">
        <f>'Insert Daily Performance'!BWU$70</f>
        <v>0</v>
      </c>
      <c r="D1966">
        <f>'Insert Daily Performance'!BWU$71</f>
        <v>0</v>
      </c>
      <c r="E1966">
        <f>'Insert Daily Performance'!BWU$72</f>
        <v>0</v>
      </c>
      <c r="F1966">
        <f t="shared" si="30"/>
        <v>1</v>
      </c>
    </row>
    <row r="1967" spans="1:6" x14ac:dyDescent="0.3">
      <c r="A1967">
        <f>'Insert Daily Performance'!BWV$1</f>
        <v>0</v>
      </c>
      <c r="B1967">
        <f>'Insert Daily Performance'!BWV$69</f>
        <v>0</v>
      </c>
      <c r="C1967">
        <f>'Insert Daily Performance'!BWV$70</f>
        <v>0</v>
      </c>
      <c r="D1967">
        <f>'Insert Daily Performance'!BWV$71</f>
        <v>0</v>
      </c>
      <c r="E1967">
        <f>'Insert Daily Performance'!BWV$72</f>
        <v>0</v>
      </c>
      <c r="F1967">
        <f t="shared" si="30"/>
        <v>1</v>
      </c>
    </row>
    <row r="1968" spans="1:6" x14ac:dyDescent="0.3">
      <c r="A1968">
        <f>'Insert Daily Performance'!BWW$1</f>
        <v>0</v>
      </c>
      <c r="B1968">
        <f>'Insert Daily Performance'!BWW$69</f>
        <v>0</v>
      </c>
      <c r="C1968">
        <f>'Insert Daily Performance'!BWW$70</f>
        <v>0</v>
      </c>
      <c r="D1968">
        <f>'Insert Daily Performance'!BWW$71</f>
        <v>0</v>
      </c>
      <c r="E1968">
        <f>'Insert Daily Performance'!BWW$72</f>
        <v>0</v>
      </c>
      <c r="F1968">
        <f t="shared" si="30"/>
        <v>1</v>
      </c>
    </row>
    <row r="1969" spans="1:6" x14ac:dyDescent="0.3">
      <c r="A1969">
        <f>'Insert Daily Performance'!BWX$1</f>
        <v>0</v>
      </c>
      <c r="B1969">
        <f>'Insert Daily Performance'!BWX$69</f>
        <v>0</v>
      </c>
      <c r="C1969">
        <f>'Insert Daily Performance'!BWX$70</f>
        <v>0</v>
      </c>
      <c r="D1969">
        <f>'Insert Daily Performance'!BWX$71</f>
        <v>0</v>
      </c>
      <c r="E1969">
        <f>'Insert Daily Performance'!BWX$72</f>
        <v>0</v>
      </c>
      <c r="F1969">
        <f t="shared" si="30"/>
        <v>1</v>
      </c>
    </row>
    <row r="1970" spans="1:6" x14ac:dyDescent="0.3">
      <c r="A1970">
        <f>'Insert Daily Performance'!BWY$1</f>
        <v>0</v>
      </c>
      <c r="B1970">
        <f>'Insert Daily Performance'!BWY$69</f>
        <v>0</v>
      </c>
      <c r="C1970">
        <f>'Insert Daily Performance'!BWY$70</f>
        <v>0</v>
      </c>
      <c r="D1970">
        <f>'Insert Daily Performance'!BWY$71</f>
        <v>0</v>
      </c>
      <c r="E1970">
        <f>'Insert Daily Performance'!BWY$72</f>
        <v>0</v>
      </c>
      <c r="F1970">
        <f t="shared" si="30"/>
        <v>1</v>
      </c>
    </row>
    <row r="1971" spans="1:6" x14ac:dyDescent="0.3">
      <c r="A1971">
        <f>'Insert Daily Performance'!BWZ$1</f>
        <v>0</v>
      </c>
      <c r="B1971">
        <f>'Insert Daily Performance'!BWZ$69</f>
        <v>0</v>
      </c>
      <c r="C1971">
        <f>'Insert Daily Performance'!BWZ$70</f>
        <v>0</v>
      </c>
      <c r="D1971">
        <f>'Insert Daily Performance'!BWZ$71</f>
        <v>0</v>
      </c>
      <c r="E1971">
        <f>'Insert Daily Performance'!BWZ$72</f>
        <v>0</v>
      </c>
      <c r="F1971">
        <f t="shared" si="30"/>
        <v>1</v>
      </c>
    </row>
    <row r="1972" spans="1:6" x14ac:dyDescent="0.3">
      <c r="A1972">
        <f>'Insert Daily Performance'!BXA$1</f>
        <v>0</v>
      </c>
      <c r="B1972">
        <f>'Insert Daily Performance'!BXA$69</f>
        <v>0</v>
      </c>
      <c r="C1972">
        <f>'Insert Daily Performance'!BXA$70</f>
        <v>0</v>
      </c>
      <c r="D1972">
        <f>'Insert Daily Performance'!BXA$71</f>
        <v>0</v>
      </c>
      <c r="E1972">
        <f>'Insert Daily Performance'!BXA$72</f>
        <v>0</v>
      </c>
      <c r="F1972">
        <f t="shared" si="30"/>
        <v>1</v>
      </c>
    </row>
    <row r="1973" spans="1:6" x14ac:dyDescent="0.3">
      <c r="A1973">
        <f>'Insert Daily Performance'!BXB$1</f>
        <v>0</v>
      </c>
      <c r="B1973">
        <f>'Insert Daily Performance'!BXB$69</f>
        <v>0</v>
      </c>
      <c r="C1973">
        <f>'Insert Daily Performance'!BXB$70</f>
        <v>0</v>
      </c>
      <c r="D1973">
        <f>'Insert Daily Performance'!BXB$71</f>
        <v>0</v>
      </c>
      <c r="E1973">
        <f>'Insert Daily Performance'!BXB$72</f>
        <v>0</v>
      </c>
      <c r="F1973">
        <f t="shared" si="30"/>
        <v>1</v>
      </c>
    </row>
    <row r="1974" spans="1:6" x14ac:dyDescent="0.3">
      <c r="A1974">
        <f>'Insert Daily Performance'!BXC$1</f>
        <v>0</v>
      </c>
      <c r="B1974">
        <f>'Insert Daily Performance'!BXC$69</f>
        <v>0</v>
      </c>
      <c r="C1974">
        <f>'Insert Daily Performance'!BXC$70</f>
        <v>0</v>
      </c>
      <c r="D1974">
        <f>'Insert Daily Performance'!BXC$71</f>
        <v>0</v>
      </c>
      <c r="E1974">
        <f>'Insert Daily Performance'!BXC$72</f>
        <v>0</v>
      </c>
      <c r="F1974">
        <f t="shared" si="30"/>
        <v>1</v>
      </c>
    </row>
    <row r="1975" spans="1:6" x14ac:dyDescent="0.3">
      <c r="A1975">
        <f>'Insert Daily Performance'!BXD$1</f>
        <v>0</v>
      </c>
      <c r="B1975">
        <f>'Insert Daily Performance'!BXD$69</f>
        <v>0</v>
      </c>
      <c r="C1975">
        <f>'Insert Daily Performance'!BXD$70</f>
        <v>0</v>
      </c>
      <c r="D1975">
        <f>'Insert Daily Performance'!BXD$71</f>
        <v>0</v>
      </c>
      <c r="E1975">
        <f>'Insert Daily Performance'!BXD$72</f>
        <v>0</v>
      </c>
      <c r="F1975">
        <f t="shared" si="30"/>
        <v>1</v>
      </c>
    </row>
    <row r="1976" spans="1:6" x14ac:dyDescent="0.3">
      <c r="A1976">
        <f>'Insert Daily Performance'!BXE$1</f>
        <v>0</v>
      </c>
      <c r="B1976">
        <f>'Insert Daily Performance'!BXE$69</f>
        <v>0</v>
      </c>
      <c r="C1976">
        <f>'Insert Daily Performance'!BXE$70</f>
        <v>0</v>
      </c>
      <c r="D1976">
        <f>'Insert Daily Performance'!BXE$71</f>
        <v>0</v>
      </c>
      <c r="E1976">
        <f>'Insert Daily Performance'!BXE$72</f>
        <v>0</v>
      </c>
      <c r="F1976">
        <f t="shared" si="30"/>
        <v>1</v>
      </c>
    </row>
    <row r="1977" spans="1:6" x14ac:dyDescent="0.3">
      <c r="A1977">
        <f>'Insert Daily Performance'!BXF$1</f>
        <v>0</v>
      </c>
      <c r="B1977">
        <f>'Insert Daily Performance'!BXF$69</f>
        <v>0</v>
      </c>
      <c r="C1977">
        <f>'Insert Daily Performance'!BXF$70</f>
        <v>0</v>
      </c>
      <c r="D1977">
        <f>'Insert Daily Performance'!BXF$71</f>
        <v>0</v>
      </c>
      <c r="E1977">
        <f>'Insert Daily Performance'!BXF$72</f>
        <v>0</v>
      </c>
      <c r="F1977">
        <f t="shared" si="30"/>
        <v>1</v>
      </c>
    </row>
    <row r="1978" spans="1:6" x14ac:dyDescent="0.3">
      <c r="A1978">
        <f>'Insert Daily Performance'!BXG$1</f>
        <v>0</v>
      </c>
      <c r="B1978">
        <f>'Insert Daily Performance'!BXG$69</f>
        <v>0</v>
      </c>
      <c r="C1978">
        <f>'Insert Daily Performance'!BXG$70</f>
        <v>0</v>
      </c>
      <c r="D1978">
        <f>'Insert Daily Performance'!BXG$71</f>
        <v>0</v>
      </c>
      <c r="E1978">
        <f>'Insert Daily Performance'!BXG$72</f>
        <v>0</v>
      </c>
      <c r="F1978">
        <f t="shared" si="30"/>
        <v>1</v>
      </c>
    </row>
    <row r="1979" spans="1:6" x14ac:dyDescent="0.3">
      <c r="A1979">
        <f>'Insert Daily Performance'!BXH$1</f>
        <v>0</v>
      </c>
      <c r="B1979">
        <f>'Insert Daily Performance'!BXH$69</f>
        <v>0</v>
      </c>
      <c r="C1979">
        <f>'Insert Daily Performance'!BXH$70</f>
        <v>0</v>
      </c>
      <c r="D1979">
        <f>'Insert Daily Performance'!BXH$71</f>
        <v>0</v>
      </c>
      <c r="E1979">
        <f>'Insert Daily Performance'!BXH$72</f>
        <v>0</v>
      </c>
      <c r="F1979">
        <f t="shared" si="30"/>
        <v>1</v>
      </c>
    </row>
    <row r="1980" spans="1:6" x14ac:dyDescent="0.3">
      <c r="A1980">
        <f>'Insert Daily Performance'!BXI$1</f>
        <v>0</v>
      </c>
      <c r="B1980">
        <f>'Insert Daily Performance'!BXI$69</f>
        <v>0</v>
      </c>
      <c r="C1980">
        <f>'Insert Daily Performance'!BXI$70</f>
        <v>0</v>
      </c>
      <c r="D1980">
        <f>'Insert Daily Performance'!BXI$71</f>
        <v>0</v>
      </c>
      <c r="E1980">
        <f>'Insert Daily Performance'!BXI$72</f>
        <v>0</v>
      </c>
      <c r="F1980">
        <f t="shared" si="30"/>
        <v>1</v>
      </c>
    </row>
    <row r="1981" spans="1:6" x14ac:dyDescent="0.3">
      <c r="A1981">
        <f>'Insert Daily Performance'!BXJ$1</f>
        <v>0</v>
      </c>
      <c r="B1981">
        <f>'Insert Daily Performance'!BXJ$69</f>
        <v>0</v>
      </c>
      <c r="C1981">
        <f>'Insert Daily Performance'!BXJ$70</f>
        <v>0</v>
      </c>
      <c r="D1981">
        <f>'Insert Daily Performance'!BXJ$71</f>
        <v>0</v>
      </c>
      <c r="E1981">
        <f>'Insert Daily Performance'!BXJ$72</f>
        <v>0</v>
      </c>
      <c r="F1981">
        <f t="shared" si="30"/>
        <v>1</v>
      </c>
    </row>
    <row r="1982" spans="1:6" x14ac:dyDescent="0.3">
      <c r="A1982">
        <f>'Insert Daily Performance'!BXK$1</f>
        <v>0</v>
      </c>
      <c r="B1982">
        <f>'Insert Daily Performance'!BXK$69</f>
        <v>0</v>
      </c>
      <c r="C1982">
        <f>'Insert Daily Performance'!BXK$70</f>
        <v>0</v>
      </c>
      <c r="D1982">
        <f>'Insert Daily Performance'!BXK$71</f>
        <v>0</v>
      </c>
      <c r="E1982">
        <f>'Insert Daily Performance'!BXK$72</f>
        <v>0</v>
      </c>
      <c r="F1982">
        <f t="shared" si="30"/>
        <v>1</v>
      </c>
    </row>
    <row r="1983" spans="1:6" x14ac:dyDescent="0.3">
      <c r="A1983">
        <f>'Insert Daily Performance'!BXL$1</f>
        <v>0</v>
      </c>
      <c r="B1983">
        <f>'Insert Daily Performance'!BXL$69</f>
        <v>0</v>
      </c>
      <c r="C1983">
        <f>'Insert Daily Performance'!BXL$70</f>
        <v>0</v>
      </c>
      <c r="D1983">
        <f>'Insert Daily Performance'!BXL$71</f>
        <v>0</v>
      </c>
      <c r="E1983">
        <f>'Insert Daily Performance'!BXL$72</f>
        <v>0</v>
      </c>
      <c r="F1983">
        <f t="shared" si="30"/>
        <v>1</v>
      </c>
    </row>
    <row r="1984" spans="1:6" x14ac:dyDescent="0.3">
      <c r="A1984">
        <f>'Insert Daily Performance'!BXM$1</f>
        <v>0</v>
      </c>
      <c r="B1984">
        <f>'Insert Daily Performance'!BXM$69</f>
        <v>0</v>
      </c>
      <c r="C1984">
        <f>'Insert Daily Performance'!BXM$70</f>
        <v>0</v>
      </c>
      <c r="D1984">
        <f>'Insert Daily Performance'!BXM$71</f>
        <v>0</v>
      </c>
      <c r="E1984">
        <f>'Insert Daily Performance'!BXM$72</f>
        <v>0</v>
      </c>
      <c r="F1984">
        <f t="shared" si="30"/>
        <v>1</v>
      </c>
    </row>
    <row r="1985" spans="1:6" x14ac:dyDescent="0.3">
      <c r="A1985">
        <f>'Insert Daily Performance'!BXN$1</f>
        <v>0</v>
      </c>
      <c r="B1985">
        <f>'Insert Daily Performance'!BXN$69</f>
        <v>0</v>
      </c>
      <c r="C1985">
        <f>'Insert Daily Performance'!BXN$70</f>
        <v>0</v>
      </c>
      <c r="D1985">
        <f>'Insert Daily Performance'!BXN$71</f>
        <v>0</v>
      </c>
      <c r="E1985">
        <f>'Insert Daily Performance'!BXN$72</f>
        <v>0</v>
      </c>
      <c r="F1985">
        <f t="shared" si="30"/>
        <v>1</v>
      </c>
    </row>
    <row r="1986" spans="1:6" x14ac:dyDescent="0.3">
      <c r="A1986">
        <f>'Insert Daily Performance'!BXO$1</f>
        <v>0</v>
      </c>
      <c r="B1986">
        <f>'Insert Daily Performance'!BXO$69</f>
        <v>0</v>
      </c>
      <c r="C1986">
        <f>'Insert Daily Performance'!BXO$70</f>
        <v>0</v>
      </c>
      <c r="D1986">
        <f>'Insert Daily Performance'!BXO$71</f>
        <v>0</v>
      </c>
      <c r="E1986">
        <f>'Insert Daily Performance'!BXO$72</f>
        <v>0</v>
      </c>
      <c r="F1986">
        <f t="shared" si="30"/>
        <v>1</v>
      </c>
    </row>
    <row r="1987" spans="1:6" x14ac:dyDescent="0.3">
      <c r="A1987">
        <f>'Insert Daily Performance'!BXP$1</f>
        <v>0</v>
      </c>
      <c r="B1987">
        <f>'Insert Daily Performance'!BXP$69</f>
        <v>0</v>
      </c>
      <c r="C1987">
        <f>'Insert Daily Performance'!BXP$70</f>
        <v>0</v>
      </c>
      <c r="D1987">
        <f>'Insert Daily Performance'!BXP$71</f>
        <v>0</v>
      </c>
      <c r="E1987">
        <f>'Insert Daily Performance'!BXP$72</f>
        <v>0</v>
      </c>
      <c r="F1987">
        <f t="shared" si="30"/>
        <v>1</v>
      </c>
    </row>
    <row r="1988" spans="1:6" x14ac:dyDescent="0.3">
      <c r="A1988">
        <f>'Insert Daily Performance'!BXQ$1</f>
        <v>0</v>
      </c>
      <c r="B1988">
        <f>'Insert Daily Performance'!BXQ$69</f>
        <v>0</v>
      </c>
      <c r="C1988">
        <f>'Insert Daily Performance'!BXQ$70</f>
        <v>0</v>
      </c>
      <c r="D1988">
        <f>'Insert Daily Performance'!BXQ$71</f>
        <v>0</v>
      </c>
      <c r="E1988">
        <f>'Insert Daily Performance'!BXQ$72</f>
        <v>0</v>
      </c>
      <c r="F1988">
        <f t="shared" ref="F1988:F2051" si="31">IF(E1988=E1987,1,0)</f>
        <v>1</v>
      </c>
    </row>
    <row r="1989" spans="1:6" x14ac:dyDescent="0.3">
      <c r="A1989">
        <f>'Insert Daily Performance'!BXR$1</f>
        <v>0</v>
      </c>
      <c r="B1989">
        <f>'Insert Daily Performance'!BXR$69</f>
        <v>0</v>
      </c>
      <c r="C1989">
        <f>'Insert Daily Performance'!BXR$70</f>
        <v>0</v>
      </c>
      <c r="D1989">
        <f>'Insert Daily Performance'!BXR$71</f>
        <v>0</v>
      </c>
      <c r="E1989">
        <f>'Insert Daily Performance'!BXR$72</f>
        <v>0</v>
      </c>
      <c r="F1989">
        <f t="shared" si="31"/>
        <v>1</v>
      </c>
    </row>
    <row r="1990" spans="1:6" x14ac:dyDescent="0.3">
      <c r="A1990">
        <f>'Insert Daily Performance'!BXS$1</f>
        <v>0</v>
      </c>
      <c r="B1990">
        <f>'Insert Daily Performance'!BXS$69</f>
        <v>0</v>
      </c>
      <c r="C1990">
        <f>'Insert Daily Performance'!BXS$70</f>
        <v>0</v>
      </c>
      <c r="D1990">
        <f>'Insert Daily Performance'!BXS$71</f>
        <v>0</v>
      </c>
      <c r="E1990">
        <f>'Insert Daily Performance'!BXS$72</f>
        <v>0</v>
      </c>
      <c r="F1990">
        <f t="shared" si="31"/>
        <v>1</v>
      </c>
    </row>
    <row r="1991" spans="1:6" x14ac:dyDescent="0.3">
      <c r="A1991">
        <f>'Insert Daily Performance'!BXT$1</f>
        <v>0</v>
      </c>
      <c r="B1991">
        <f>'Insert Daily Performance'!BXT$69</f>
        <v>0</v>
      </c>
      <c r="C1991">
        <f>'Insert Daily Performance'!BXT$70</f>
        <v>0</v>
      </c>
      <c r="D1991">
        <f>'Insert Daily Performance'!BXT$71</f>
        <v>0</v>
      </c>
      <c r="E1991">
        <f>'Insert Daily Performance'!BXT$72</f>
        <v>0</v>
      </c>
      <c r="F1991">
        <f t="shared" si="31"/>
        <v>1</v>
      </c>
    </row>
    <row r="1992" spans="1:6" x14ac:dyDescent="0.3">
      <c r="A1992">
        <f>'Insert Daily Performance'!BXU$1</f>
        <v>0</v>
      </c>
      <c r="B1992">
        <f>'Insert Daily Performance'!BXU$69</f>
        <v>0</v>
      </c>
      <c r="C1992">
        <f>'Insert Daily Performance'!BXU$70</f>
        <v>0</v>
      </c>
      <c r="D1992">
        <f>'Insert Daily Performance'!BXU$71</f>
        <v>0</v>
      </c>
      <c r="E1992">
        <f>'Insert Daily Performance'!BXU$72</f>
        <v>0</v>
      </c>
      <c r="F1992">
        <f t="shared" si="31"/>
        <v>1</v>
      </c>
    </row>
    <row r="1993" spans="1:6" x14ac:dyDescent="0.3">
      <c r="A1993">
        <f>'Insert Daily Performance'!BXV$1</f>
        <v>0</v>
      </c>
      <c r="B1993">
        <f>'Insert Daily Performance'!BXV$69</f>
        <v>0</v>
      </c>
      <c r="C1993">
        <f>'Insert Daily Performance'!BXV$70</f>
        <v>0</v>
      </c>
      <c r="D1993">
        <f>'Insert Daily Performance'!BXV$71</f>
        <v>0</v>
      </c>
      <c r="E1993">
        <f>'Insert Daily Performance'!BXV$72</f>
        <v>0</v>
      </c>
      <c r="F1993">
        <f t="shared" si="31"/>
        <v>1</v>
      </c>
    </row>
    <row r="1994" spans="1:6" x14ac:dyDescent="0.3">
      <c r="A1994">
        <f>'Insert Daily Performance'!BXW$1</f>
        <v>0</v>
      </c>
      <c r="B1994">
        <f>'Insert Daily Performance'!BXW$69</f>
        <v>0</v>
      </c>
      <c r="C1994">
        <f>'Insert Daily Performance'!BXW$70</f>
        <v>0</v>
      </c>
      <c r="D1994">
        <f>'Insert Daily Performance'!BXW$71</f>
        <v>0</v>
      </c>
      <c r="E1994">
        <f>'Insert Daily Performance'!BXW$72</f>
        <v>0</v>
      </c>
      <c r="F1994">
        <f t="shared" si="31"/>
        <v>1</v>
      </c>
    </row>
    <row r="1995" spans="1:6" x14ac:dyDescent="0.3">
      <c r="A1995">
        <f>'Insert Daily Performance'!BXX$1</f>
        <v>0</v>
      </c>
      <c r="B1995">
        <f>'Insert Daily Performance'!BXX$69</f>
        <v>0</v>
      </c>
      <c r="C1995">
        <f>'Insert Daily Performance'!BXX$70</f>
        <v>0</v>
      </c>
      <c r="D1995">
        <f>'Insert Daily Performance'!BXX$71</f>
        <v>0</v>
      </c>
      <c r="E1995">
        <f>'Insert Daily Performance'!BXX$72</f>
        <v>0</v>
      </c>
      <c r="F1995">
        <f t="shared" si="31"/>
        <v>1</v>
      </c>
    </row>
    <row r="1996" spans="1:6" x14ac:dyDescent="0.3">
      <c r="A1996">
        <f>'Insert Daily Performance'!BXY$1</f>
        <v>0</v>
      </c>
      <c r="B1996">
        <f>'Insert Daily Performance'!BXY$69</f>
        <v>0</v>
      </c>
      <c r="C1996">
        <f>'Insert Daily Performance'!BXY$70</f>
        <v>0</v>
      </c>
      <c r="D1996">
        <f>'Insert Daily Performance'!BXY$71</f>
        <v>0</v>
      </c>
      <c r="E1996">
        <f>'Insert Daily Performance'!BXY$72</f>
        <v>0</v>
      </c>
      <c r="F1996">
        <f t="shared" si="31"/>
        <v>1</v>
      </c>
    </row>
    <row r="1997" spans="1:6" x14ac:dyDescent="0.3">
      <c r="A1997">
        <f>'Insert Daily Performance'!BXZ$1</f>
        <v>0</v>
      </c>
      <c r="B1997">
        <f>'Insert Daily Performance'!BXZ$69</f>
        <v>0</v>
      </c>
      <c r="C1997">
        <f>'Insert Daily Performance'!BXZ$70</f>
        <v>0</v>
      </c>
      <c r="D1997">
        <f>'Insert Daily Performance'!BXZ$71</f>
        <v>0</v>
      </c>
      <c r="E1997">
        <f>'Insert Daily Performance'!BXZ$72</f>
        <v>0</v>
      </c>
      <c r="F1997">
        <f t="shared" si="31"/>
        <v>1</v>
      </c>
    </row>
    <row r="1998" spans="1:6" x14ac:dyDescent="0.3">
      <c r="A1998">
        <f>'Insert Daily Performance'!BYA$1</f>
        <v>0</v>
      </c>
      <c r="B1998">
        <f>'Insert Daily Performance'!BYA$69</f>
        <v>0</v>
      </c>
      <c r="C1998">
        <f>'Insert Daily Performance'!BYA$70</f>
        <v>0</v>
      </c>
      <c r="D1998">
        <f>'Insert Daily Performance'!BYA$71</f>
        <v>0</v>
      </c>
      <c r="E1998">
        <f>'Insert Daily Performance'!BYA$72</f>
        <v>0</v>
      </c>
      <c r="F1998">
        <f t="shared" si="31"/>
        <v>1</v>
      </c>
    </row>
    <row r="1999" spans="1:6" x14ac:dyDescent="0.3">
      <c r="A1999">
        <f>'Insert Daily Performance'!BYB$1</f>
        <v>0</v>
      </c>
      <c r="B1999">
        <f>'Insert Daily Performance'!BYB$69</f>
        <v>0</v>
      </c>
      <c r="C1999">
        <f>'Insert Daily Performance'!BYB$70</f>
        <v>0</v>
      </c>
      <c r="D1999">
        <f>'Insert Daily Performance'!BYB$71</f>
        <v>0</v>
      </c>
      <c r="E1999">
        <f>'Insert Daily Performance'!BYB$72</f>
        <v>0</v>
      </c>
      <c r="F1999">
        <f t="shared" si="31"/>
        <v>1</v>
      </c>
    </row>
    <row r="2000" spans="1:6" x14ac:dyDescent="0.3">
      <c r="A2000">
        <f>'Insert Daily Performance'!BYC$1</f>
        <v>0</v>
      </c>
      <c r="B2000">
        <f>'Insert Daily Performance'!BYC$69</f>
        <v>0</v>
      </c>
      <c r="C2000">
        <f>'Insert Daily Performance'!BYC$70</f>
        <v>0</v>
      </c>
      <c r="D2000">
        <f>'Insert Daily Performance'!BYC$71</f>
        <v>0</v>
      </c>
      <c r="E2000">
        <f>'Insert Daily Performance'!BYC$72</f>
        <v>0</v>
      </c>
      <c r="F2000">
        <f t="shared" si="31"/>
        <v>1</v>
      </c>
    </row>
    <row r="2001" spans="1:6" x14ac:dyDescent="0.3">
      <c r="A2001">
        <f>'Insert Daily Performance'!BYD$1</f>
        <v>0</v>
      </c>
      <c r="B2001">
        <f>'Insert Daily Performance'!BYD$69</f>
        <v>0</v>
      </c>
      <c r="C2001">
        <f>'Insert Daily Performance'!BYD$70</f>
        <v>0</v>
      </c>
      <c r="D2001">
        <f>'Insert Daily Performance'!BYD$71</f>
        <v>0</v>
      </c>
      <c r="E2001">
        <f>'Insert Daily Performance'!BYD$72</f>
        <v>0</v>
      </c>
      <c r="F2001">
        <f t="shared" si="31"/>
        <v>1</v>
      </c>
    </row>
    <row r="2002" spans="1:6" x14ac:dyDescent="0.3">
      <c r="A2002">
        <f>'Insert Daily Performance'!BYE$1</f>
        <v>0</v>
      </c>
      <c r="B2002">
        <f>'Insert Daily Performance'!BYE$69</f>
        <v>0</v>
      </c>
      <c r="C2002">
        <f>'Insert Daily Performance'!BYE$70</f>
        <v>0</v>
      </c>
      <c r="D2002">
        <f>'Insert Daily Performance'!BYE$71</f>
        <v>0</v>
      </c>
      <c r="E2002">
        <f>'Insert Daily Performance'!BYE$72</f>
        <v>0</v>
      </c>
      <c r="F2002">
        <f t="shared" si="31"/>
        <v>1</v>
      </c>
    </row>
    <row r="2003" spans="1:6" x14ac:dyDescent="0.3">
      <c r="A2003">
        <f>'Insert Daily Performance'!BYF$1</f>
        <v>0</v>
      </c>
      <c r="B2003">
        <f>'Insert Daily Performance'!BYF$69</f>
        <v>0</v>
      </c>
      <c r="C2003">
        <f>'Insert Daily Performance'!BYF$70</f>
        <v>0</v>
      </c>
      <c r="D2003">
        <f>'Insert Daily Performance'!BYF$71</f>
        <v>0</v>
      </c>
      <c r="E2003">
        <f>'Insert Daily Performance'!BYF$72</f>
        <v>0</v>
      </c>
      <c r="F2003">
        <f t="shared" si="31"/>
        <v>1</v>
      </c>
    </row>
    <row r="2004" spans="1:6" x14ac:dyDescent="0.3">
      <c r="A2004">
        <f>'Insert Daily Performance'!BYG$1</f>
        <v>0</v>
      </c>
      <c r="B2004">
        <f>'Insert Daily Performance'!BYG$69</f>
        <v>0</v>
      </c>
      <c r="C2004">
        <f>'Insert Daily Performance'!BYG$70</f>
        <v>0</v>
      </c>
      <c r="D2004">
        <f>'Insert Daily Performance'!BYG$71</f>
        <v>0</v>
      </c>
      <c r="E2004">
        <f>'Insert Daily Performance'!BYG$72</f>
        <v>0</v>
      </c>
      <c r="F2004">
        <f t="shared" si="31"/>
        <v>1</v>
      </c>
    </row>
    <row r="2005" spans="1:6" x14ac:dyDescent="0.3">
      <c r="A2005">
        <f>'Insert Daily Performance'!BYH$1</f>
        <v>0</v>
      </c>
      <c r="B2005">
        <f>'Insert Daily Performance'!BYH$69</f>
        <v>0</v>
      </c>
      <c r="C2005">
        <f>'Insert Daily Performance'!BYH$70</f>
        <v>0</v>
      </c>
      <c r="D2005">
        <f>'Insert Daily Performance'!BYH$71</f>
        <v>0</v>
      </c>
      <c r="E2005">
        <f>'Insert Daily Performance'!BYH$72</f>
        <v>0</v>
      </c>
      <c r="F2005">
        <f t="shared" si="31"/>
        <v>1</v>
      </c>
    </row>
    <row r="2006" spans="1:6" x14ac:dyDescent="0.3">
      <c r="A2006">
        <f>'Insert Daily Performance'!BYI$1</f>
        <v>0</v>
      </c>
      <c r="B2006">
        <f>'Insert Daily Performance'!BYI$69</f>
        <v>0</v>
      </c>
      <c r="C2006">
        <f>'Insert Daily Performance'!BYI$70</f>
        <v>0</v>
      </c>
      <c r="D2006">
        <f>'Insert Daily Performance'!BYI$71</f>
        <v>0</v>
      </c>
      <c r="E2006">
        <f>'Insert Daily Performance'!BYI$72</f>
        <v>0</v>
      </c>
      <c r="F2006">
        <f t="shared" si="31"/>
        <v>1</v>
      </c>
    </row>
    <row r="2007" spans="1:6" x14ac:dyDescent="0.3">
      <c r="A2007">
        <f>'Insert Daily Performance'!BYJ$1</f>
        <v>0</v>
      </c>
      <c r="B2007">
        <f>'Insert Daily Performance'!BYJ$69</f>
        <v>0</v>
      </c>
      <c r="C2007">
        <f>'Insert Daily Performance'!BYJ$70</f>
        <v>0</v>
      </c>
      <c r="D2007">
        <f>'Insert Daily Performance'!BYJ$71</f>
        <v>0</v>
      </c>
      <c r="E2007">
        <f>'Insert Daily Performance'!BYJ$72</f>
        <v>0</v>
      </c>
      <c r="F2007">
        <f t="shared" si="31"/>
        <v>1</v>
      </c>
    </row>
    <row r="2008" spans="1:6" x14ac:dyDescent="0.3">
      <c r="A2008">
        <f>'Insert Daily Performance'!BYK$1</f>
        <v>0</v>
      </c>
      <c r="B2008">
        <f>'Insert Daily Performance'!BYK$69</f>
        <v>0</v>
      </c>
      <c r="C2008">
        <f>'Insert Daily Performance'!BYK$70</f>
        <v>0</v>
      </c>
      <c r="D2008">
        <f>'Insert Daily Performance'!BYK$71</f>
        <v>0</v>
      </c>
      <c r="E2008">
        <f>'Insert Daily Performance'!BYK$72</f>
        <v>0</v>
      </c>
      <c r="F2008">
        <f t="shared" si="31"/>
        <v>1</v>
      </c>
    </row>
    <row r="2009" spans="1:6" x14ac:dyDescent="0.3">
      <c r="A2009">
        <f>'Insert Daily Performance'!BYL$1</f>
        <v>0</v>
      </c>
      <c r="B2009">
        <f>'Insert Daily Performance'!BYL$69</f>
        <v>0</v>
      </c>
      <c r="C2009">
        <f>'Insert Daily Performance'!BYL$70</f>
        <v>0</v>
      </c>
      <c r="D2009">
        <f>'Insert Daily Performance'!BYL$71</f>
        <v>0</v>
      </c>
      <c r="E2009">
        <f>'Insert Daily Performance'!BYL$72</f>
        <v>0</v>
      </c>
      <c r="F2009">
        <f t="shared" si="31"/>
        <v>1</v>
      </c>
    </row>
    <row r="2010" spans="1:6" x14ac:dyDescent="0.3">
      <c r="A2010">
        <f>'Insert Daily Performance'!BYM$1</f>
        <v>0</v>
      </c>
      <c r="B2010">
        <f>'Insert Daily Performance'!BYM$69</f>
        <v>0</v>
      </c>
      <c r="C2010">
        <f>'Insert Daily Performance'!BYM$70</f>
        <v>0</v>
      </c>
      <c r="D2010">
        <f>'Insert Daily Performance'!BYM$71</f>
        <v>0</v>
      </c>
      <c r="E2010">
        <f>'Insert Daily Performance'!BYM$72</f>
        <v>0</v>
      </c>
      <c r="F2010">
        <f t="shared" si="31"/>
        <v>1</v>
      </c>
    </row>
    <row r="2011" spans="1:6" x14ac:dyDescent="0.3">
      <c r="A2011">
        <f>'Insert Daily Performance'!BYN$1</f>
        <v>0</v>
      </c>
      <c r="B2011">
        <f>'Insert Daily Performance'!BYN$69</f>
        <v>0</v>
      </c>
      <c r="C2011">
        <f>'Insert Daily Performance'!BYN$70</f>
        <v>0</v>
      </c>
      <c r="D2011">
        <f>'Insert Daily Performance'!BYN$71</f>
        <v>0</v>
      </c>
      <c r="E2011">
        <f>'Insert Daily Performance'!BYN$72</f>
        <v>0</v>
      </c>
      <c r="F2011">
        <f t="shared" si="31"/>
        <v>1</v>
      </c>
    </row>
    <row r="2012" spans="1:6" x14ac:dyDescent="0.3">
      <c r="A2012">
        <f>'Insert Daily Performance'!BYO$1</f>
        <v>0</v>
      </c>
      <c r="B2012">
        <f>'Insert Daily Performance'!BYO$69</f>
        <v>0</v>
      </c>
      <c r="C2012">
        <f>'Insert Daily Performance'!BYO$70</f>
        <v>0</v>
      </c>
      <c r="D2012">
        <f>'Insert Daily Performance'!BYO$71</f>
        <v>0</v>
      </c>
      <c r="E2012">
        <f>'Insert Daily Performance'!BYO$72</f>
        <v>0</v>
      </c>
      <c r="F2012">
        <f t="shared" si="31"/>
        <v>1</v>
      </c>
    </row>
    <row r="2013" spans="1:6" x14ac:dyDescent="0.3">
      <c r="A2013">
        <f>'Insert Daily Performance'!BYP$1</f>
        <v>0</v>
      </c>
      <c r="B2013">
        <f>'Insert Daily Performance'!BYP$69</f>
        <v>0</v>
      </c>
      <c r="C2013">
        <f>'Insert Daily Performance'!BYP$70</f>
        <v>0</v>
      </c>
      <c r="D2013">
        <f>'Insert Daily Performance'!BYP$71</f>
        <v>0</v>
      </c>
      <c r="E2013">
        <f>'Insert Daily Performance'!BYP$72</f>
        <v>0</v>
      </c>
      <c r="F2013">
        <f t="shared" si="31"/>
        <v>1</v>
      </c>
    </row>
    <row r="2014" spans="1:6" x14ac:dyDescent="0.3">
      <c r="A2014">
        <f>'Insert Daily Performance'!BYQ$1</f>
        <v>0</v>
      </c>
      <c r="B2014">
        <f>'Insert Daily Performance'!BYQ$69</f>
        <v>0</v>
      </c>
      <c r="C2014">
        <f>'Insert Daily Performance'!BYQ$70</f>
        <v>0</v>
      </c>
      <c r="D2014">
        <f>'Insert Daily Performance'!BYQ$71</f>
        <v>0</v>
      </c>
      <c r="E2014">
        <f>'Insert Daily Performance'!BYQ$72</f>
        <v>0</v>
      </c>
      <c r="F2014">
        <f t="shared" si="31"/>
        <v>1</v>
      </c>
    </row>
    <row r="2015" spans="1:6" x14ac:dyDescent="0.3">
      <c r="A2015">
        <f>'Insert Daily Performance'!BYR$1</f>
        <v>0</v>
      </c>
      <c r="B2015">
        <f>'Insert Daily Performance'!BYR$69</f>
        <v>0</v>
      </c>
      <c r="C2015">
        <f>'Insert Daily Performance'!BYR$70</f>
        <v>0</v>
      </c>
      <c r="D2015">
        <f>'Insert Daily Performance'!BYR$71</f>
        <v>0</v>
      </c>
      <c r="E2015">
        <f>'Insert Daily Performance'!BYR$72</f>
        <v>0</v>
      </c>
      <c r="F2015">
        <f t="shared" si="31"/>
        <v>1</v>
      </c>
    </row>
    <row r="2016" spans="1:6" x14ac:dyDescent="0.3">
      <c r="A2016">
        <f>'Insert Daily Performance'!BYS$1</f>
        <v>0</v>
      </c>
      <c r="B2016">
        <f>'Insert Daily Performance'!BYS$69</f>
        <v>0</v>
      </c>
      <c r="C2016">
        <f>'Insert Daily Performance'!BYS$70</f>
        <v>0</v>
      </c>
      <c r="D2016">
        <f>'Insert Daily Performance'!BYS$71</f>
        <v>0</v>
      </c>
      <c r="E2016">
        <f>'Insert Daily Performance'!BYS$72</f>
        <v>0</v>
      </c>
      <c r="F2016">
        <f t="shared" si="31"/>
        <v>1</v>
      </c>
    </row>
    <row r="2017" spans="1:6" x14ac:dyDescent="0.3">
      <c r="A2017">
        <f>'Insert Daily Performance'!BYT$1</f>
        <v>0</v>
      </c>
      <c r="B2017">
        <f>'Insert Daily Performance'!BYT$69</f>
        <v>0</v>
      </c>
      <c r="C2017">
        <f>'Insert Daily Performance'!BYT$70</f>
        <v>0</v>
      </c>
      <c r="D2017">
        <f>'Insert Daily Performance'!BYT$71</f>
        <v>0</v>
      </c>
      <c r="E2017">
        <f>'Insert Daily Performance'!BYT$72</f>
        <v>0</v>
      </c>
      <c r="F2017">
        <f t="shared" si="31"/>
        <v>1</v>
      </c>
    </row>
    <row r="2018" spans="1:6" x14ac:dyDescent="0.3">
      <c r="A2018">
        <f>'Insert Daily Performance'!BYU$1</f>
        <v>0</v>
      </c>
      <c r="B2018">
        <f>'Insert Daily Performance'!BYU$69</f>
        <v>0</v>
      </c>
      <c r="C2018">
        <f>'Insert Daily Performance'!BYU$70</f>
        <v>0</v>
      </c>
      <c r="D2018">
        <f>'Insert Daily Performance'!BYU$71</f>
        <v>0</v>
      </c>
      <c r="E2018">
        <f>'Insert Daily Performance'!BYU$72</f>
        <v>0</v>
      </c>
      <c r="F2018">
        <f t="shared" si="31"/>
        <v>1</v>
      </c>
    </row>
    <row r="2019" spans="1:6" x14ac:dyDescent="0.3">
      <c r="A2019">
        <f>'Insert Daily Performance'!BYV$1</f>
        <v>0</v>
      </c>
      <c r="B2019">
        <f>'Insert Daily Performance'!BYV$69</f>
        <v>0</v>
      </c>
      <c r="C2019">
        <f>'Insert Daily Performance'!BYV$70</f>
        <v>0</v>
      </c>
      <c r="D2019">
        <f>'Insert Daily Performance'!BYV$71</f>
        <v>0</v>
      </c>
      <c r="E2019">
        <f>'Insert Daily Performance'!BYV$72</f>
        <v>0</v>
      </c>
      <c r="F2019">
        <f t="shared" si="31"/>
        <v>1</v>
      </c>
    </row>
    <row r="2020" spans="1:6" x14ac:dyDescent="0.3">
      <c r="A2020">
        <f>'Insert Daily Performance'!BYW$1</f>
        <v>0</v>
      </c>
      <c r="B2020">
        <f>'Insert Daily Performance'!BYW$69</f>
        <v>0</v>
      </c>
      <c r="C2020">
        <f>'Insert Daily Performance'!BYW$70</f>
        <v>0</v>
      </c>
      <c r="D2020">
        <f>'Insert Daily Performance'!BYW$71</f>
        <v>0</v>
      </c>
      <c r="E2020">
        <f>'Insert Daily Performance'!BYW$72</f>
        <v>0</v>
      </c>
      <c r="F2020">
        <f t="shared" si="31"/>
        <v>1</v>
      </c>
    </row>
    <row r="2021" spans="1:6" x14ac:dyDescent="0.3">
      <c r="A2021">
        <f>'Insert Daily Performance'!BYX$1</f>
        <v>0</v>
      </c>
      <c r="B2021">
        <f>'Insert Daily Performance'!BYX$69</f>
        <v>0</v>
      </c>
      <c r="C2021">
        <f>'Insert Daily Performance'!BYX$70</f>
        <v>0</v>
      </c>
      <c r="D2021">
        <f>'Insert Daily Performance'!BYX$71</f>
        <v>0</v>
      </c>
      <c r="E2021">
        <f>'Insert Daily Performance'!BYX$72</f>
        <v>0</v>
      </c>
      <c r="F2021">
        <f t="shared" si="31"/>
        <v>1</v>
      </c>
    </row>
    <row r="2022" spans="1:6" x14ac:dyDescent="0.3">
      <c r="A2022">
        <f>'Insert Daily Performance'!BYY$1</f>
        <v>0</v>
      </c>
      <c r="B2022">
        <f>'Insert Daily Performance'!BYY$69</f>
        <v>0</v>
      </c>
      <c r="C2022">
        <f>'Insert Daily Performance'!BYY$70</f>
        <v>0</v>
      </c>
      <c r="D2022">
        <f>'Insert Daily Performance'!BYY$71</f>
        <v>0</v>
      </c>
      <c r="E2022">
        <f>'Insert Daily Performance'!BYY$72</f>
        <v>0</v>
      </c>
      <c r="F2022">
        <f t="shared" si="31"/>
        <v>1</v>
      </c>
    </row>
    <row r="2023" spans="1:6" x14ac:dyDescent="0.3">
      <c r="A2023">
        <f>'Insert Daily Performance'!BYZ$1</f>
        <v>0</v>
      </c>
      <c r="B2023">
        <f>'Insert Daily Performance'!BYZ$69</f>
        <v>0</v>
      </c>
      <c r="C2023">
        <f>'Insert Daily Performance'!BYZ$70</f>
        <v>0</v>
      </c>
      <c r="D2023">
        <f>'Insert Daily Performance'!BYZ$71</f>
        <v>0</v>
      </c>
      <c r="E2023">
        <f>'Insert Daily Performance'!BYZ$72</f>
        <v>0</v>
      </c>
      <c r="F2023">
        <f t="shared" si="31"/>
        <v>1</v>
      </c>
    </row>
    <row r="2024" spans="1:6" x14ac:dyDescent="0.3">
      <c r="A2024">
        <f>'Insert Daily Performance'!BZA$1</f>
        <v>0</v>
      </c>
      <c r="B2024">
        <f>'Insert Daily Performance'!BZA$69</f>
        <v>0</v>
      </c>
      <c r="C2024">
        <f>'Insert Daily Performance'!BZA$70</f>
        <v>0</v>
      </c>
      <c r="D2024">
        <f>'Insert Daily Performance'!BZA$71</f>
        <v>0</v>
      </c>
      <c r="E2024">
        <f>'Insert Daily Performance'!BZA$72</f>
        <v>0</v>
      </c>
      <c r="F2024">
        <f t="shared" si="31"/>
        <v>1</v>
      </c>
    </row>
    <row r="2025" spans="1:6" x14ac:dyDescent="0.3">
      <c r="A2025">
        <f>'Insert Daily Performance'!BZB$1</f>
        <v>0</v>
      </c>
      <c r="B2025">
        <f>'Insert Daily Performance'!BZB$69</f>
        <v>0</v>
      </c>
      <c r="C2025">
        <f>'Insert Daily Performance'!BZB$70</f>
        <v>0</v>
      </c>
      <c r="D2025">
        <f>'Insert Daily Performance'!BZB$71</f>
        <v>0</v>
      </c>
      <c r="E2025">
        <f>'Insert Daily Performance'!BZB$72</f>
        <v>0</v>
      </c>
      <c r="F2025">
        <f t="shared" si="31"/>
        <v>1</v>
      </c>
    </row>
    <row r="2026" spans="1:6" x14ac:dyDescent="0.3">
      <c r="A2026">
        <f>'Insert Daily Performance'!BZC$1</f>
        <v>0</v>
      </c>
      <c r="B2026">
        <f>'Insert Daily Performance'!BZC$69</f>
        <v>0</v>
      </c>
      <c r="C2026">
        <f>'Insert Daily Performance'!BZC$70</f>
        <v>0</v>
      </c>
      <c r="D2026">
        <f>'Insert Daily Performance'!BZC$71</f>
        <v>0</v>
      </c>
      <c r="E2026">
        <f>'Insert Daily Performance'!BZC$72</f>
        <v>0</v>
      </c>
      <c r="F2026">
        <f t="shared" si="31"/>
        <v>1</v>
      </c>
    </row>
    <row r="2027" spans="1:6" x14ac:dyDescent="0.3">
      <c r="A2027">
        <f>'Insert Daily Performance'!BZD$1</f>
        <v>0</v>
      </c>
      <c r="B2027">
        <f>'Insert Daily Performance'!BZD$69</f>
        <v>0</v>
      </c>
      <c r="C2027">
        <f>'Insert Daily Performance'!BZD$70</f>
        <v>0</v>
      </c>
      <c r="D2027">
        <f>'Insert Daily Performance'!BZD$71</f>
        <v>0</v>
      </c>
      <c r="E2027">
        <f>'Insert Daily Performance'!BZD$72</f>
        <v>0</v>
      </c>
      <c r="F2027">
        <f t="shared" si="31"/>
        <v>1</v>
      </c>
    </row>
    <row r="2028" spans="1:6" x14ac:dyDescent="0.3">
      <c r="A2028">
        <f>'Insert Daily Performance'!BZE$1</f>
        <v>0</v>
      </c>
      <c r="B2028">
        <f>'Insert Daily Performance'!BZE$69</f>
        <v>0</v>
      </c>
      <c r="C2028">
        <f>'Insert Daily Performance'!BZE$70</f>
        <v>0</v>
      </c>
      <c r="D2028">
        <f>'Insert Daily Performance'!BZE$71</f>
        <v>0</v>
      </c>
      <c r="E2028">
        <f>'Insert Daily Performance'!BZE$72</f>
        <v>0</v>
      </c>
      <c r="F2028">
        <f t="shared" si="31"/>
        <v>1</v>
      </c>
    </row>
    <row r="2029" spans="1:6" x14ac:dyDescent="0.3">
      <c r="A2029">
        <f>'Insert Daily Performance'!BZF$1</f>
        <v>0</v>
      </c>
      <c r="B2029">
        <f>'Insert Daily Performance'!BZF$69</f>
        <v>0</v>
      </c>
      <c r="C2029">
        <f>'Insert Daily Performance'!BZF$70</f>
        <v>0</v>
      </c>
      <c r="D2029">
        <f>'Insert Daily Performance'!BZF$71</f>
        <v>0</v>
      </c>
      <c r="E2029">
        <f>'Insert Daily Performance'!BZF$72</f>
        <v>0</v>
      </c>
      <c r="F2029">
        <f t="shared" si="31"/>
        <v>1</v>
      </c>
    </row>
    <row r="2030" spans="1:6" x14ac:dyDescent="0.3">
      <c r="A2030">
        <f>'Insert Daily Performance'!BZG$1</f>
        <v>0</v>
      </c>
      <c r="B2030">
        <f>'Insert Daily Performance'!BZG$69</f>
        <v>0</v>
      </c>
      <c r="C2030">
        <f>'Insert Daily Performance'!BZG$70</f>
        <v>0</v>
      </c>
      <c r="D2030">
        <f>'Insert Daily Performance'!BZG$71</f>
        <v>0</v>
      </c>
      <c r="E2030">
        <f>'Insert Daily Performance'!BZG$72</f>
        <v>0</v>
      </c>
      <c r="F2030">
        <f t="shared" si="31"/>
        <v>1</v>
      </c>
    </row>
    <row r="2031" spans="1:6" x14ac:dyDescent="0.3">
      <c r="A2031">
        <f>'Insert Daily Performance'!BZH$1</f>
        <v>0</v>
      </c>
      <c r="B2031">
        <f>'Insert Daily Performance'!BZH$69</f>
        <v>0</v>
      </c>
      <c r="C2031">
        <f>'Insert Daily Performance'!BZH$70</f>
        <v>0</v>
      </c>
      <c r="D2031">
        <f>'Insert Daily Performance'!BZH$71</f>
        <v>0</v>
      </c>
      <c r="E2031">
        <f>'Insert Daily Performance'!BZH$72</f>
        <v>0</v>
      </c>
      <c r="F2031">
        <f t="shared" si="31"/>
        <v>1</v>
      </c>
    </row>
    <row r="2032" spans="1:6" x14ac:dyDescent="0.3">
      <c r="A2032">
        <f>'Insert Daily Performance'!BZI$1</f>
        <v>0</v>
      </c>
      <c r="B2032">
        <f>'Insert Daily Performance'!BZI$69</f>
        <v>0</v>
      </c>
      <c r="C2032">
        <f>'Insert Daily Performance'!BZI$70</f>
        <v>0</v>
      </c>
      <c r="D2032">
        <f>'Insert Daily Performance'!BZI$71</f>
        <v>0</v>
      </c>
      <c r="E2032">
        <f>'Insert Daily Performance'!BZI$72</f>
        <v>0</v>
      </c>
      <c r="F2032">
        <f t="shared" si="31"/>
        <v>1</v>
      </c>
    </row>
    <row r="2033" spans="1:6" x14ac:dyDescent="0.3">
      <c r="A2033">
        <f>'Insert Daily Performance'!BZJ$1</f>
        <v>0</v>
      </c>
      <c r="B2033">
        <f>'Insert Daily Performance'!BZJ$69</f>
        <v>0</v>
      </c>
      <c r="C2033">
        <f>'Insert Daily Performance'!BZJ$70</f>
        <v>0</v>
      </c>
      <c r="D2033">
        <f>'Insert Daily Performance'!BZJ$71</f>
        <v>0</v>
      </c>
      <c r="E2033">
        <f>'Insert Daily Performance'!BZJ$72</f>
        <v>0</v>
      </c>
      <c r="F2033">
        <f t="shared" si="31"/>
        <v>1</v>
      </c>
    </row>
    <row r="2034" spans="1:6" x14ac:dyDescent="0.3">
      <c r="A2034">
        <f>'Insert Daily Performance'!BZK$1</f>
        <v>0</v>
      </c>
      <c r="B2034">
        <f>'Insert Daily Performance'!BZK$69</f>
        <v>0</v>
      </c>
      <c r="C2034">
        <f>'Insert Daily Performance'!BZK$70</f>
        <v>0</v>
      </c>
      <c r="D2034">
        <f>'Insert Daily Performance'!BZK$71</f>
        <v>0</v>
      </c>
      <c r="E2034">
        <f>'Insert Daily Performance'!BZK$72</f>
        <v>0</v>
      </c>
      <c r="F2034">
        <f t="shared" si="31"/>
        <v>1</v>
      </c>
    </row>
    <row r="2035" spans="1:6" x14ac:dyDescent="0.3">
      <c r="A2035">
        <f>'Insert Daily Performance'!BZL$1</f>
        <v>0</v>
      </c>
      <c r="B2035">
        <f>'Insert Daily Performance'!BZL$69</f>
        <v>0</v>
      </c>
      <c r="C2035">
        <f>'Insert Daily Performance'!BZL$70</f>
        <v>0</v>
      </c>
      <c r="D2035">
        <f>'Insert Daily Performance'!BZL$71</f>
        <v>0</v>
      </c>
      <c r="E2035">
        <f>'Insert Daily Performance'!BZL$72</f>
        <v>0</v>
      </c>
      <c r="F2035">
        <f t="shared" si="31"/>
        <v>1</v>
      </c>
    </row>
    <row r="2036" spans="1:6" x14ac:dyDescent="0.3">
      <c r="A2036">
        <f>'Insert Daily Performance'!BZM$1</f>
        <v>0</v>
      </c>
      <c r="B2036">
        <f>'Insert Daily Performance'!BZM$69</f>
        <v>0</v>
      </c>
      <c r="C2036">
        <f>'Insert Daily Performance'!BZM$70</f>
        <v>0</v>
      </c>
      <c r="D2036">
        <f>'Insert Daily Performance'!BZM$71</f>
        <v>0</v>
      </c>
      <c r="E2036">
        <f>'Insert Daily Performance'!BZM$72</f>
        <v>0</v>
      </c>
      <c r="F2036">
        <f t="shared" si="31"/>
        <v>1</v>
      </c>
    </row>
    <row r="2037" spans="1:6" x14ac:dyDescent="0.3">
      <c r="A2037">
        <f>'Insert Daily Performance'!BZN$1</f>
        <v>0</v>
      </c>
      <c r="B2037">
        <f>'Insert Daily Performance'!BZN$69</f>
        <v>0</v>
      </c>
      <c r="C2037">
        <f>'Insert Daily Performance'!BZN$70</f>
        <v>0</v>
      </c>
      <c r="D2037">
        <f>'Insert Daily Performance'!BZN$71</f>
        <v>0</v>
      </c>
      <c r="E2037">
        <f>'Insert Daily Performance'!BZN$72</f>
        <v>0</v>
      </c>
      <c r="F2037">
        <f t="shared" si="31"/>
        <v>1</v>
      </c>
    </row>
    <row r="2038" spans="1:6" x14ac:dyDescent="0.3">
      <c r="A2038">
        <f>'Insert Daily Performance'!BZO$1</f>
        <v>0</v>
      </c>
      <c r="B2038">
        <f>'Insert Daily Performance'!BZO$69</f>
        <v>0</v>
      </c>
      <c r="C2038">
        <f>'Insert Daily Performance'!BZO$70</f>
        <v>0</v>
      </c>
      <c r="D2038">
        <f>'Insert Daily Performance'!BZO$71</f>
        <v>0</v>
      </c>
      <c r="E2038">
        <f>'Insert Daily Performance'!BZO$72</f>
        <v>0</v>
      </c>
      <c r="F2038">
        <f t="shared" si="31"/>
        <v>1</v>
      </c>
    </row>
    <row r="2039" spans="1:6" x14ac:dyDescent="0.3">
      <c r="A2039">
        <f>'Insert Daily Performance'!BZP$1</f>
        <v>0</v>
      </c>
      <c r="B2039">
        <f>'Insert Daily Performance'!BZP$69</f>
        <v>0</v>
      </c>
      <c r="C2039">
        <f>'Insert Daily Performance'!BZP$70</f>
        <v>0</v>
      </c>
      <c r="D2039">
        <f>'Insert Daily Performance'!BZP$71</f>
        <v>0</v>
      </c>
      <c r="E2039">
        <f>'Insert Daily Performance'!BZP$72</f>
        <v>0</v>
      </c>
      <c r="F2039">
        <f t="shared" si="31"/>
        <v>1</v>
      </c>
    </row>
    <row r="2040" spans="1:6" x14ac:dyDescent="0.3">
      <c r="A2040">
        <f>'Insert Daily Performance'!BZQ$1</f>
        <v>0</v>
      </c>
      <c r="B2040">
        <f>'Insert Daily Performance'!BZQ$69</f>
        <v>0</v>
      </c>
      <c r="C2040">
        <f>'Insert Daily Performance'!BZQ$70</f>
        <v>0</v>
      </c>
      <c r="D2040">
        <f>'Insert Daily Performance'!BZQ$71</f>
        <v>0</v>
      </c>
      <c r="E2040">
        <f>'Insert Daily Performance'!BZQ$72</f>
        <v>0</v>
      </c>
      <c r="F2040">
        <f t="shared" si="31"/>
        <v>1</v>
      </c>
    </row>
    <row r="2041" spans="1:6" x14ac:dyDescent="0.3">
      <c r="A2041">
        <f>'Insert Daily Performance'!BZR$1</f>
        <v>0</v>
      </c>
      <c r="B2041">
        <f>'Insert Daily Performance'!BZR$69</f>
        <v>0</v>
      </c>
      <c r="C2041">
        <f>'Insert Daily Performance'!BZR$70</f>
        <v>0</v>
      </c>
      <c r="D2041">
        <f>'Insert Daily Performance'!BZR$71</f>
        <v>0</v>
      </c>
      <c r="E2041">
        <f>'Insert Daily Performance'!BZR$72</f>
        <v>0</v>
      </c>
      <c r="F2041">
        <f t="shared" si="31"/>
        <v>1</v>
      </c>
    </row>
    <row r="2042" spans="1:6" x14ac:dyDescent="0.3">
      <c r="A2042">
        <f>'Insert Daily Performance'!BZS$1</f>
        <v>0</v>
      </c>
      <c r="B2042">
        <f>'Insert Daily Performance'!BZS$69</f>
        <v>0</v>
      </c>
      <c r="C2042">
        <f>'Insert Daily Performance'!BZS$70</f>
        <v>0</v>
      </c>
      <c r="D2042">
        <f>'Insert Daily Performance'!BZS$71</f>
        <v>0</v>
      </c>
      <c r="E2042">
        <f>'Insert Daily Performance'!BZS$72</f>
        <v>0</v>
      </c>
      <c r="F2042">
        <f t="shared" si="31"/>
        <v>1</v>
      </c>
    </row>
    <row r="2043" spans="1:6" x14ac:dyDescent="0.3">
      <c r="A2043">
        <f>'Insert Daily Performance'!BZT$1</f>
        <v>0</v>
      </c>
      <c r="B2043">
        <f>'Insert Daily Performance'!BZT$69</f>
        <v>0</v>
      </c>
      <c r="C2043">
        <f>'Insert Daily Performance'!BZT$70</f>
        <v>0</v>
      </c>
      <c r="D2043">
        <f>'Insert Daily Performance'!BZT$71</f>
        <v>0</v>
      </c>
      <c r="E2043">
        <f>'Insert Daily Performance'!BZT$72</f>
        <v>0</v>
      </c>
      <c r="F2043">
        <f t="shared" si="31"/>
        <v>1</v>
      </c>
    </row>
    <row r="2044" spans="1:6" x14ac:dyDescent="0.3">
      <c r="A2044">
        <f>'Insert Daily Performance'!BZU$1</f>
        <v>0</v>
      </c>
      <c r="B2044">
        <f>'Insert Daily Performance'!BZU$69</f>
        <v>0</v>
      </c>
      <c r="C2044">
        <f>'Insert Daily Performance'!BZU$70</f>
        <v>0</v>
      </c>
      <c r="D2044">
        <f>'Insert Daily Performance'!BZU$71</f>
        <v>0</v>
      </c>
      <c r="E2044">
        <f>'Insert Daily Performance'!BZU$72</f>
        <v>0</v>
      </c>
      <c r="F2044">
        <f t="shared" si="31"/>
        <v>1</v>
      </c>
    </row>
    <row r="2045" spans="1:6" x14ac:dyDescent="0.3">
      <c r="A2045">
        <f>'Insert Daily Performance'!BZV$1</f>
        <v>0</v>
      </c>
      <c r="B2045">
        <f>'Insert Daily Performance'!BZV$69</f>
        <v>0</v>
      </c>
      <c r="C2045">
        <f>'Insert Daily Performance'!BZV$70</f>
        <v>0</v>
      </c>
      <c r="D2045">
        <f>'Insert Daily Performance'!BZV$71</f>
        <v>0</v>
      </c>
      <c r="E2045">
        <f>'Insert Daily Performance'!BZV$72</f>
        <v>0</v>
      </c>
      <c r="F2045">
        <f t="shared" si="31"/>
        <v>1</v>
      </c>
    </row>
    <row r="2046" spans="1:6" x14ac:dyDescent="0.3">
      <c r="A2046">
        <f>'Insert Daily Performance'!BZW$1</f>
        <v>0</v>
      </c>
      <c r="B2046">
        <f>'Insert Daily Performance'!BZW$69</f>
        <v>0</v>
      </c>
      <c r="C2046">
        <f>'Insert Daily Performance'!BZW$70</f>
        <v>0</v>
      </c>
      <c r="D2046">
        <f>'Insert Daily Performance'!BZW$71</f>
        <v>0</v>
      </c>
      <c r="E2046">
        <f>'Insert Daily Performance'!BZW$72</f>
        <v>0</v>
      </c>
      <c r="F2046">
        <f t="shared" si="31"/>
        <v>1</v>
      </c>
    </row>
    <row r="2047" spans="1:6" x14ac:dyDescent="0.3">
      <c r="A2047">
        <f>'Insert Daily Performance'!BZX$1</f>
        <v>0</v>
      </c>
      <c r="B2047">
        <f>'Insert Daily Performance'!BZX$69</f>
        <v>0</v>
      </c>
      <c r="C2047">
        <f>'Insert Daily Performance'!BZX$70</f>
        <v>0</v>
      </c>
      <c r="D2047">
        <f>'Insert Daily Performance'!BZX$71</f>
        <v>0</v>
      </c>
      <c r="E2047">
        <f>'Insert Daily Performance'!BZX$72</f>
        <v>0</v>
      </c>
      <c r="F2047">
        <f t="shared" si="31"/>
        <v>1</v>
      </c>
    </row>
    <row r="2048" spans="1:6" x14ac:dyDescent="0.3">
      <c r="A2048">
        <f>'Insert Daily Performance'!BZY$1</f>
        <v>0</v>
      </c>
      <c r="B2048">
        <f>'Insert Daily Performance'!BZY$69</f>
        <v>0</v>
      </c>
      <c r="C2048">
        <f>'Insert Daily Performance'!BZY$70</f>
        <v>0</v>
      </c>
      <c r="D2048">
        <f>'Insert Daily Performance'!BZY$71</f>
        <v>0</v>
      </c>
      <c r="E2048">
        <f>'Insert Daily Performance'!BZY$72</f>
        <v>0</v>
      </c>
      <c r="F2048">
        <f t="shared" si="31"/>
        <v>1</v>
      </c>
    </row>
    <row r="2049" spans="1:6" x14ac:dyDescent="0.3">
      <c r="A2049">
        <f>'Insert Daily Performance'!BZZ$1</f>
        <v>0</v>
      </c>
      <c r="B2049">
        <f>'Insert Daily Performance'!BZZ$69</f>
        <v>0</v>
      </c>
      <c r="C2049">
        <f>'Insert Daily Performance'!BZZ$70</f>
        <v>0</v>
      </c>
      <c r="D2049">
        <f>'Insert Daily Performance'!BZZ$71</f>
        <v>0</v>
      </c>
      <c r="E2049">
        <f>'Insert Daily Performance'!BZZ$72</f>
        <v>0</v>
      </c>
      <c r="F2049">
        <f t="shared" si="31"/>
        <v>1</v>
      </c>
    </row>
    <row r="2050" spans="1:6" x14ac:dyDescent="0.3">
      <c r="A2050">
        <f>'Insert Daily Performance'!CAA$1</f>
        <v>0</v>
      </c>
      <c r="B2050">
        <f>'Insert Daily Performance'!CAA$69</f>
        <v>0</v>
      </c>
      <c r="C2050">
        <f>'Insert Daily Performance'!CAA$70</f>
        <v>0</v>
      </c>
      <c r="D2050">
        <f>'Insert Daily Performance'!CAA$71</f>
        <v>0</v>
      </c>
      <c r="E2050">
        <f>'Insert Daily Performance'!CAA$72</f>
        <v>0</v>
      </c>
      <c r="F2050">
        <f t="shared" si="31"/>
        <v>1</v>
      </c>
    </row>
    <row r="2051" spans="1:6" x14ac:dyDescent="0.3">
      <c r="A2051">
        <f>'Insert Daily Performance'!CAB$1</f>
        <v>0</v>
      </c>
      <c r="B2051">
        <f>'Insert Daily Performance'!CAB$69</f>
        <v>0</v>
      </c>
      <c r="C2051">
        <f>'Insert Daily Performance'!CAB$70</f>
        <v>0</v>
      </c>
      <c r="D2051">
        <f>'Insert Daily Performance'!CAB$71</f>
        <v>0</v>
      </c>
      <c r="E2051">
        <f>'Insert Daily Performance'!CAB$72</f>
        <v>0</v>
      </c>
      <c r="F2051">
        <f t="shared" si="31"/>
        <v>1</v>
      </c>
    </row>
    <row r="2052" spans="1:6" x14ac:dyDescent="0.3">
      <c r="A2052">
        <f>'Insert Daily Performance'!CAC$1</f>
        <v>0</v>
      </c>
      <c r="B2052">
        <f>'Insert Daily Performance'!CAC$69</f>
        <v>0</v>
      </c>
      <c r="C2052">
        <f>'Insert Daily Performance'!CAC$70</f>
        <v>0</v>
      </c>
      <c r="D2052">
        <f>'Insert Daily Performance'!CAC$71</f>
        <v>0</v>
      </c>
      <c r="E2052">
        <f>'Insert Daily Performance'!CAC$72</f>
        <v>0</v>
      </c>
      <c r="F2052">
        <f t="shared" ref="F2052:F2115" si="32">IF(E2052=E2051,1,0)</f>
        <v>1</v>
      </c>
    </row>
    <row r="2053" spans="1:6" x14ac:dyDescent="0.3">
      <c r="A2053">
        <f>'Insert Daily Performance'!CAD$1</f>
        <v>0</v>
      </c>
      <c r="B2053">
        <f>'Insert Daily Performance'!CAD$69</f>
        <v>0</v>
      </c>
      <c r="C2053">
        <f>'Insert Daily Performance'!CAD$70</f>
        <v>0</v>
      </c>
      <c r="D2053">
        <f>'Insert Daily Performance'!CAD$71</f>
        <v>0</v>
      </c>
      <c r="E2053">
        <f>'Insert Daily Performance'!CAD$72</f>
        <v>0</v>
      </c>
      <c r="F2053">
        <f t="shared" si="32"/>
        <v>1</v>
      </c>
    </row>
    <row r="2054" spans="1:6" x14ac:dyDescent="0.3">
      <c r="A2054">
        <f>'Insert Daily Performance'!CAE$1</f>
        <v>0</v>
      </c>
      <c r="B2054">
        <f>'Insert Daily Performance'!CAE$69</f>
        <v>0</v>
      </c>
      <c r="C2054">
        <f>'Insert Daily Performance'!CAE$70</f>
        <v>0</v>
      </c>
      <c r="D2054">
        <f>'Insert Daily Performance'!CAE$71</f>
        <v>0</v>
      </c>
      <c r="E2054">
        <f>'Insert Daily Performance'!CAE$72</f>
        <v>0</v>
      </c>
      <c r="F2054">
        <f t="shared" si="32"/>
        <v>1</v>
      </c>
    </row>
    <row r="2055" spans="1:6" x14ac:dyDescent="0.3">
      <c r="A2055">
        <f>'Insert Daily Performance'!CAF$1</f>
        <v>0</v>
      </c>
      <c r="B2055">
        <f>'Insert Daily Performance'!CAF$69</f>
        <v>0</v>
      </c>
      <c r="C2055">
        <f>'Insert Daily Performance'!CAF$70</f>
        <v>0</v>
      </c>
      <c r="D2055">
        <f>'Insert Daily Performance'!CAF$71</f>
        <v>0</v>
      </c>
      <c r="E2055">
        <f>'Insert Daily Performance'!CAF$72</f>
        <v>0</v>
      </c>
      <c r="F2055">
        <f t="shared" si="32"/>
        <v>1</v>
      </c>
    </row>
    <row r="2056" spans="1:6" x14ac:dyDescent="0.3">
      <c r="A2056">
        <f>'Insert Daily Performance'!CAG$1</f>
        <v>0</v>
      </c>
      <c r="B2056">
        <f>'Insert Daily Performance'!CAG$69</f>
        <v>0</v>
      </c>
      <c r="C2056">
        <f>'Insert Daily Performance'!CAG$70</f>
        <v>0</v>
      </c>
      <c r="D2056">
        <f>'Insert Daily Performance'!CAG$71</f>
        <v>0</v>
      </c>
      <c r="E2056">
        <f>'Insert Daily Performance'!CAG$72</f>
        <v>0</v>
      </c>
      <c r="F2056">
        <f t="shared" si="32"/>
        <v>1</v>
      </c>
    </row>
    <row r="2057" spans="1:6" x14ac:dyDescent="0.3">
      <c r="A2057">
        <f>'Insert Daily Performance'!CAH$1</f>
        <v>0</v>
      </c>
      <c r="B2057">
        <f>'Insert Daily Performance'!CAH$69</f>
        <v>0</v>
      </c>
      <c r="C2057">
        <f>'Insert Daily Performance'!CAH$70</f>
        <v>0</v>
      </c>
      <c r="D2057">
        <f>'Insert Daily Performance'!CAH$71</f>
        <v>0</v>
      </c>
      <c r="E2057">
        <f>'Insert Daily Performance'!CAH$72</f>
        <v>0</v>
      </c>
      <c r="F2057">
        <f t="shared" si="32"/>
        <v>1</v>
      </c>
    </row>
    <row r="2058" spans="1:6" x14ac:dyDescent="0.3">
      <c r="A2058">
        <f>'Insert Daily Performance'!CAI$1</f>
        <v>0</v>
      </c>
      <c r="B2058">
        <f>'Insert Daily Performance'!CAI$69</f>
        <v>0</v>
      </c>
      <c r="C2058">
        <f>'Insert Daily Performance'!CAI$70</f>
        <v>0</v>
      </c>
      <c r="D2058">
        <f>'Insert Daily Performance'!CAI$71</f>
        <v>0</v>
      </c>
      <c r="E2058">
        <f>'Insert Daily Performance'!CAI$72</f>
        <v>0</v>
      </c>
      <c r="F2058">
        <f t="shared" si="32"/>
        <v>1</v>
      </c>
    </row>
    <row r="2059" spans="1:6" x14ac:dyDescent="0.3">
      <c r="A2059">
        <f>'Insert Daily Performance'!CAJ$1</f>
        <v>0</v>
      </c>
      <c r="B2059">
        <f>'Insert Daily Performance'!CAJ$69</f>
        <v>0</v>
      </c>
      <c r="C2059">
        <f>'Insert Daily Performance'!CAJ$70</f>
        <v>0</v>
      </c>
      <c r="D2059">
        <f>'Insert Daily Performance'!CAJ$71</f>
        <v>0</v>
      </c>
      <c r="E2059">
        <f>'Insert Daily Performance'!CAJ$72</f>
        <v>0</v>
      </c>
      <c r="F2059">
        <f t="shared" si="32"/>
        <v>1</v>
      </c>
    </row>
    <row r="2060" spans="1:6" x14ac:dyDescent="0.3">
      <c r="A2060">
        <f>'Insert Daily Performance'!CAK$1</f>
        <v>0</v>
      </c>
      <c r="B2060">
        <f>'Insert Daily Performance'!CAK$69</f>
        <v>0</v>
      </c>
      <c r="C2060">
        <f>'Insert Daily Performance'!CAK$70</f>
        <v>0</v>
      </c>
      <c r="D2060">
        <f>'Insert Daily Performance'!CAK$71</f>
        <v>0</v>
      </c>
      <c r="E2060">
        <f>'Insert Daily Performance'!CAK$72</f>
        <v>0</v>
      </c>
      <c r="F2060">
        <f t="shared" si="32"/>
        <v>1</v>
      </c>
    </row>
    <row r="2061" spans="1:6" x14ac:dyDescent="0.3">
      <c r="A2061">
        <f>'Insert Daily Performance'!CAL$1</f>
        <v>0</v>
      </c>
      <c r="B2061">
        <f>'Insert Daily Performance'!CAL$69</f>
        <v>0</v>
      </c>
      <c r="C2061">
        <f>'Insert Daily Performance'!CAL$70</f>
        <v>0</v>
      </c>
      <c r="D2061">
        <f>'Insert Daily Performance'!CAL$71</f>
        <v>0</v>
      </c>
      <c r="E2061">
        <f>'Insert Daily Performance'!CAL$72</f>
        <v>0</v>
      </c>
      <c r="F2061">
        <f t="shared" si="32"/>
        <v>1</v>
      </c>
    </row>
    <row r="2062" spans="1:6" x14ac:dyDescent="0.3">
      <c r="A2062">
        <f>'Insert Daily Performance'!CAM$1</f>
        <v>0</v>
      </c>
      <c r="B2062">
        <f>'Insert Daily Performance'!CAM$69</f>
        <v>0</v>
      </c>
      <c r="C2062">
        <f>'Insert Daily Performance'!CAM$70</f>
        <v>0</v>
      </c>
      <c r="D2062">
        <f>'Insert Daily Performance'!CAM$71</f>
        <v>0</v>
      </c>
      <c r="E2062">
        <f>'Insert Daily Performance'!CAM$72</f>
        <v>0</v>
      </c>
      <c r="F2062">
        <f t="shared" si="32"/>
        <v>1</v>
      </c>
    </row>
    <row r="2063" spans="1:6" x14ac:dyDescent="0.3">
      <c r="A2063">
        <f>'Insert Daily Performance'!CAN$1</f>
        <v>0</v>
      </c>
      <c r="B2063">
        <f>'Insert Daily Performance'!CAN$69</f>
        <v>0</v>
      </c>
      <c r="C2063">
        <f>'Insert Daily Performance'!CAN$70</f>
        <v>0</v>
      </c>
      <c r="D2063">
        <f>'Insert Daily Performance'!CAN$71</f>
        <v>0</v>
      </c>
      <c r="E2063">
        <f>'Insert Daily Performance'!CAN$72</f>
        <v>0</v>
      </c>
      <c r="F2063">
        <f t="shared" si="32"/>
        <v>1</v>
      </c>
    </row>
    <row r="2064" spans="1:6" x14ac:dyDescent="0.3">
      <c r="A2064">
        <f>'Insert Daily Performance'!CAO$1</f>
        <v>0</v>
      </c>
      <c r="B2064">
        <f>'Insert Daily Performance'!CAO$69</f>
        <v>0</v>
      </c>
      <c r="C2064">
        <f>'Insert Daily Performance'!CAO$70</f>
        <v>0</v>
      </c>
      <c r="D2064">
        <f>'Insert Daily Performance'!CAO$71</f>
        <v>0</v>
      </c>
      <c r="E2064">
        <f>'Insert Daily Performance'!CAO$72</f>
        <v>0</v>
      </c>
      <c r="F2064">
        <f t="shared" si="32"/>
        <v>1</v>
      </c>
    </row>
    <row r="2065" spans="1:6" x14ac:dyDescent="0.3">
      <c r="A2065">
        <f>'Insert Daily Performance'!CAP$1</f>
        <v>0</v>
      </c>
      <c r="B2065">
        <f>'Insert Daily Performance'!CAP$69</f>
        <v>0</v>
      </c>
      <c r="C2065">
        <f>'Insert Daily Performance'!CAP$70</f>
        <v>0</v>
      </c>
      <c r="D2065">
        <f>'Insert Daily Performance'!CAP$71</f>
        <v>0</v>
      </c>
      <c r="E2065">
        <f>'Insert Daily Performance'!CAP$72</f>
        <v>0</v>
      </c>
      <c r="F2065">
        <f t="shared" si="32"/>
        <v>1</v>
      </c>
    </row>
    <row r="2066" spans="1:6" x14ac:dyDescent="0.3">
      <c r="A2066">
        <f>'Insert Daily Performance'!CAQ$1</f>
        <v>0</v>
      </c>
      <c r="B2066">
        <f>'Insert Daily Performance'!CAQ$69</f>
        <v>0</v>
      </c>
      <c r="C2066">
        <f>'Insert Daily Performance'!CAQ$70</f>
        <v>0</v>
      </c>
      <c r="D2066">
        <f>'Insert Daily Performance'!CAQ$71</f>
        <v>0</v>
      </c>
      <c r="E2066">
        <f>'Insert Daily Performance'!CAQ$72</f>
        <v>0</v>
      </c>
      <c r="F2066">
        <f t="shared" si="32"/>
        <v>1</v>
      </c>
    </row>
    <row r="2067" spans="1:6" x14ac:dyDescent="0.3">
      <c r="A2067">
        <f>'Insert Daily Performance'!CAR$1</f>
        <v>0</v>
      </c>
      <c r="B2067">
        <f>'Insert Daily Performance'!CAR$69</f>
        <v>0</v>
      </c>
      <c r="C2067">
        <f>'Insert Daily Performance'!CAR$70</f>
        <v>0</v>
      </c>
      <c r="D2067">
        <f>'Insert Daily Performance'!CAR$71</f>
        <v>0</v>
      </c>
      <c r="E2067">
        <f>'Insert Daily Performance'!CAR$72</f>
        <v>0</v>
      </c>
      <c r="F2067">
        <f t="shared" si="32"/>
        <v>1</v>
      </c>
    </row>
    <row r="2068" spans="1:6" x14ac:dyDescent="0.3">
      <c r="A2068">
        <f>'Insert Daily Performance'!CAS$1</f>
        <v>0</v>
      </c>
      <c r="B2068">
        <f>'Insert Daily Performance'!CAS$69</f>
        <v>0</v>
      </c>
      <c r="C2068">
        <f>'Insert Daily Performance'!CAS$70</f>
        <v>0</v>
      </c>
      <c r="D2068">
        <f>'Insert Daily Performance'!CAS$71</f>
        <v>0</v>
      </c>
      <c r="E2068">
        <f>'Insert Daily Performance'!CAS$72</f>
        <v>0</v>
      </c>
      <c r="F2068">
        <f t="shared" si="32"/>
        <v>1</v>
      </c>
    </row>
    <row r="2069" spans="1:6" x14ac:dyDescent="0.3">
      <c r="A2069">
        <f>'Insert Daily Performance'!CAT$1</f>
        <v>0</v>
      </c>
      <c r="B2069">
        <f>'Insert Daily Performance'!CAT$69</f>
        <v>0</v>
      </c>
      <c r="C2069">
        <f>'Insert Daily Performance'!CAT$70</f>
        <v>0</v>
      </c>
      <c r="D2069">
        <f>'Insert Daily Performance'!CAT$71</f>
        <v>0</v>
      </c>
      <c r="E2069">
        <f>'Insert Daily Performance'!CAT$72</f>
        <v>0</v>
      </c>
      <c r="F2069">
        <f t="shared" si="32"/>
        <v>1</v>
      </c>
    </row>
    <row r="2070" spans="1:6" x14ac:dyDescent="0.3">
      <c r="A2070">
        <f>'Insert Daily Performance'!CAU$1</f>
        <v>0</v>
      </c>
      <c r="B2070">
        <f>'Insert Daily Performance'!CAU$69</f>
        <v>0</v>
      </c>
      <c r="C2070">
        <f>'Insert Daily Performance'!CAU$70</f>
        <v>0</v>
      </c>
      <c r="D2070">
        <f>'Insert Daily Performance'!CAU$71</f>
        <v>0</v>
      </c>
      <c r="E2070">
        <f>'Insert Daily Performance'!CAU$72</f>
        <v>0</v>
      </c>
      <c r="F2070">
        <f t="shared" si="32"/>
        <v>1</v>
      </c>
    </row>
    <row r="2071" spans="1:6" x14ac:dyDescent="0.3">
      <c r="A2071">
        <f>'Insert Daily Performance'!CAV$1</f>
        <v>0</v>
      </c>
      <c r="B2071">
        <f>'Insert Daily Performance'!CAV$69</f>
        <v>0</v>
      </c>
      <c r="C2071">
        <f>'Insert Daily Performance'!CAV$70</f>
        <v>0</v>
      </c>
      <c r="D2071">
        <f>'Insert Daily Performance'!CAV$71</f>
        <v>0</v>
      </c>
      <c r="E2071">
        <f>'Insert Daily Performance'!CAV$72</f>
        <v>0</v>
      </c>
      <c r="F2071">
        <f t="shared" si="32"/>
        <v>1</v>
      </c>
    </row>
    <row r="2072" spans="1:6" x14ac:dyDescent="0.3">
      <c r="A2072">
        <f>'Insert Daily Performance'!CAW$1</f>
        <v>0</v>
      </c>
      <c r="B2072">
        <f>'Insert Daily Performance'!CAW$69</f>
        <v>0</v>
      </c>
      <c r="C2072">
        <f>'Insert Daily Performance'!CAW$70</f>
        <v>0</v>
      </c>
      <c r="D2072">
        <f>'Insert Daily Performance'!CAW$71</f>
        <v>0</v>
      </c>
      <c r="E2072">
        <f>'Insert Daily Performance'!CAW$72</f>
        <v>0</v>
      </c>
      <c r="F2072">
        <f t="shared" si="32"/>
        <v>1</v>
      </c>
    </row>
    <row r="2073" spans="1:6" x14ac:dyDescent="0.3">
      <c r="A2073">
        <f>'Insert Daily Performance'!CAX$1</f>
        <v>0</v>
      </c>
      <c r="B2073">
        <f>'Insert Daily Performance'!CAX$69</f>
        <v>0</v>
      </c>
      <c r="C2073">
        <f>'Insert Daily Performance'!CAX$70</f>
        <v>0</v>
      </c>
      <c r="D2073">
        <f>'Insert Daily Performance'!CAX$71</f>
        <v>0</v>
      </c>
      <c r="E2073">
        <f>'Insert Daily Performance'!CAX$72</f>
        <v>0</v>
      </c>
      <c r="F2073">
        <f t="shared" si="32"/>
        <v>1</v>
      </c>
    </row>
    <row r="2074" spans="1:6" x14ac:dyDescent="0.3">
      <c r="A2074">
        <f>'Insert Daily Performance'!CAY$1</f>
        <v>0</v>
      </c>
      <c r="B2074">
        <f>'Insert Daily Performance'!CAY$69</f>
        <v>0</v>
      </c>
      <c r="C2074">
        <f>'Insert Daily Performance'!CAY$70</f>
        <v>0</v>
      </c>
      <c r="D2074">
        <f>'Insert Daily Performance'!CAY$71</f>
        <v>0</v>
      </c>
      <c r="E2074">
        <f>'Insert Daily Performance'!CAY$72</f>
        <v>0</v>
      </c>
      <c r="F2074">
        <f t="shared" si="32"/>
        <v>1</v>
      </c>
    </row>
    <row r="2075" spans="1:6" x14ac:dyDescent="0.3">
      <c r="A2075">
        <f>'Insert Daily Performance'!CAZ$1</f>
        <v>0</v>
      </c>
      <c r="B2075">
        <f>'Insert Daily Performance'!CAZ$69</f>
        <v>0</v>
      </c>
      <c r="C2075">
        <f>'Insert Daily Performance'!CAZ$70</f>
        <v>0</v>
      </c>
      <c r="D2075">
        <f>'Insert Daily Performance'!CAZ$71</f>
        <v>0</v>
      </c>
      <c r="E2075">
        <f>'Insert Daily Performance'!CAZ$72</f>
        <v>0</v>
      </c>
      <c r="F2075">
        <f t="shared" si="32"/>
        <v>1</v>
      </c>
    </row>
    <row r="2076" spans="1:6" x14ac:dyDescent="0.3">
      <c r="A2076">
        <f>'Insert Daily Performance'!CBA$1</f>
        <v>0</v>
      </c>
      <c r="B2076">
        <f>'Insert Daily Performance'!CBA$69</f>
        <v>0</v>
      </c>
      <c r="C2076">
        <f>'Insert Daily Performance'!CBA$70</f>
        <v>0</v>
      </c>
      <c r="D2076">
        <f>'Insert Daily Performance'!CBA$71</f>
        <v>0</v>
      </c>
      <c r="E2076">
        <f>'Insert Daily Performance'!CBA$72</f>
        <v>0</v>
      </c>
      <c r="F2076">
        <f t="shared" si="32"/>
        <v>1</v>
      </c>
    </row>
    <row r="2077" spans="1:6" x14ac:dyDescent="0.3">
      <c r="A2077">
        <f>'Insert Daily Performance'!CBB$1</f>
        <v>0</v>
      </c>
      <c r="B2077">
        <f>'Insert Daily Performance'!CBB$69</f>
        <v>0</v>
      </c>
      <c r="C2077">
        <f>'Insert Daily Performance'!CBB$70</f>
        <v>0</v>
      </c>
      <c r="D2077">
        <f>'Insert Daily Performance'!CBB$71</f>
        <v>0</v>
      </c>
      <c r="E2077">
        <f>'Insert Daily Performance'!CBB$72</f>
        <v>0</v>
      </c>
      <c r="F2077">
        <f t="shared" si="32"/>
        <v>1</v>
      </c>
    </row>
    <row r="2078" spans="1:6" x14ac:dyDescent="0.3">
      <c r="A2078">
        <f>'Insert Daily Performance'!CBC$1</f>
        <v>0</v>
      </c>
      <c r="B2078">
        <f>'Insert Daily Performance'!CBC$69</f>
        <v>0</v>
      </c>
      <c r="C2078">
        <f>'Insert Daily Performance'!CBC$70</f>
        <v>0</v>
      </c>
      <c r="D2078">
        <f>'Insert Daily Performance'!CBC$71</f>
        <v>0</v>
      </c>
      <c r="E2078">
        <f>'Insert Daily Performance'!CBC$72</f>
        <v>0</v>
      </c>
      <c r="F2078">
        <f t="shared" si="32"/>
        <v>1</v>
      </c>
    </row>
    <row r="2079" spans="1:6" x14ac:dyDescent="0.3">
      <c r="A2079">
        <f>'Insert Daily Performance'!CBD$1</f>
        <v>0</v>
      </c>
      <c r="B2079">
        <f>'Insert Daily Performance'!CBD$69</f>
        <v>0</v>
      </c>
      <c r="C2079">
        <f>'Insert Daily Performance'!CBD$70</f>
        <v>0</v>
      </c>
      <c r="D2079">
        <f>'Insert Daily Performance'!CBD$71</f>
        <v>0</v>
      </c>
      <c r="E2079">
        <f>'Insert Daily Performance'!CBD$72</f>
        <v>0</v>
      </c>
      <c r="F2079">
        <f t="shared" si="32"/>
        <v>1</v>
      </c>
    </row>
    <row r="2080" spans="1:6" x14ac:dyDescent="0.3">
      <c r="A2080">
        <f>'Insert Daily Performance'!CBE$1</f>
        <v>0</v>
      </c>
      <c r="B2080">
        <f>'Insert Daily Performance'!CBE$69</f>
        <v>0</v>
      </c>
      <c r="C2080">
        <f>'Insert Daily Performance'!CBE$70</f>
        <v>0</v>
      </c>
      <c r="D2080">
        <f>'Insert Daily Performance'!CBE$71</f>
        <v>0</v>
      </c>
      <c r="E2080">
        <f>'Insert Daily Performance'!CBE$72</f>
        <v>0</v>
      </c>
      <c r="F2080">
        <f t="shared" si="32"/>
        <v>1</v>
      </c>
    </row>
    <row r="2081" spans="1:6" x14ac:dyDescent="0.3">
      <c r="A2081">
        <f>'Insert Daily Performance'!CBF$1</f>
        <v>0</v>
      </c>
      <c r="B2081">
        <f>'Insert Daily Performance'!CBF$69</f>
        <v>0</v>
      </c>
      <c r="C2081">
        <f>'Insert Daily Performance'!CBF$70</f>
        <v>0</v>
      </c>
      <c r="D2081">
        <f>'Insert Daily Performance'!CBF$71</f>
        <v>0</v>
      </c>
      <c r="E2081">
        <f>'Insert Daily Performance'!CBF$72</f>
        <v>0</v>
      </c>
      <c r="F2081">
        <f t="shared" si="32"/>
        <v>1</v>
      </c>
    </row>
    <row r="2082" spans="1:6" x14ac:dyDescent="0.3">
      <c r="A2082">
        <f>'Insert Daily Performance'!CBG$1</f>
        <v>0</v>
      </c>
      <c r="B2082">
        <f>'Insert Daily Performance'!CBG$69</f>
        <v>0</v>
      </c>
      <c r="C2082">
        <f>'Insert Daily Performance'!CBG$70</f>
        <v>0</v>
      </c>
      <c r="D2082">
        <f>'Insert Daily Performance'!CBG$71</f>
        <v>0</v>
      </c>
      <c r="E2082">
        <f>'Insert Daily Performance'!CBG$72</f>
        <v>0</v>
      </c>
      <c r="F2082">
        <f t="shared" si="32"/>
        <v>1</v>
      </c>
    </row>
    <row r="2083" spans="1:6" x14ac:dyDescent="0.3">
      <c r="A2083">
        <f>'Insert Daily Performance'!CBH$1</f>
        <v>0</v>
      </c>
      <c r="B2083">
        <f>'Insert Daily Performance'!CBH$69</f>
        <v>0</v>
      </c>
      <c r="C2083">
        <f>'Insert Daily Performance'!CBH$70</f>
        <v>0</v>
      </c>
      <c r="D2083">
        <f>'Insert Daily Performance'!CBH$71</f>
        <v>0</v>
      </c>
      <c r="E2083">
        <f>'Insert Daily Performance'!CBH$72</f>
        <v>0</v>
      </c>
      <c r="F2083">
        <f t="shared" si="32"/>
        <v>1</v>
      </c>
    </row>
    <row r="2084" spans="1:6" x14ac:dyDescent="0.3">
      <c r="A2084">
        <f>'Insert Daily Performance'!CBI$1</f>
        <v>0</v>
      </c>
      <c r="B2084">
        <f>'Insert Daily Performance'!CBI$69</f>
        <v>0</v>
      </c>
      <c r="C2084">
        <f>'Insert Daily Performance'!CBI$70</f>
        <v>0</v>
      </c>
      <c r="D2084">
        <f>'Insert Daily Performance'!CBI$71</f>
        <v>0</v>
      </c>
      <c r="E2084">
        <f>'Insert Daily Performance'!CBI$72</f>
        <v>0</v>
      </c>
      <c r="F2084">
        <f t="shared" si="32"/>
        <v>1</v>
      </c>
    </row>
    <row r="2085" spans="1:6" x14ac:dyDescent="0.3">
      <c r="A2085">
        <f>'Insert Daily Performance'!CBJ$1</f>
        <v>0</v>
      </c>
      <c r="B2085">
        <f>'Insert Daily Performance'!CBJ$69</f>
        <v>0</v>
      </c>
      <c r="C2085">
        <f>'Insert Daily Performance'!CBJ$70</f>
        <v>0</v>
      </c>
      <c r="D2085">
        <f>'Insert Daily Performance'!CBJ$71</f>
        <v>0</v>
      </c>
      <c r="E2085">
        <f>'Insert Daily Performance'!CBJ$72</f>
        <v>0</v>
      </c>
      <c r="F2085">
        <f t="shared" si="32"/>
        <v>1</v>
      </c>
    </row>
    <row r="2086" spans="1:6" x14ac:dyDescent="0.3">
      <c r="A2086">
        <f>'Insert Daily Performance'!CBK$1</f>
        <v>0</v>
      </c>
      <c r="B2086">
        <f>'Insert Daily Performance'!CBK$69</f>
        <v>0</v>
      </c>
      <c r="C2086">
        <f>'Insert Daily Performance'!CBK$70</f>
        <v>0</v>
      </c>
      <c r="D2086">
        <f>'Insert Daily Performance'!CBK$71</f>
        <v>0</v>
      </c>
      <c r="E2086">
        <f>'Insert Daily Performance'!CBK$72</f>
        <v>0</v>
      </c>
      <c r="F2086">
        <f t="shared" si="32"/>
        <v>1</v>
      </c>
    </row>
    <row r="2087" spans="1:6" x14ac:dyDescent="0.3">
      <c r="A2087">
        <f>'Insert Daily Performance'!CBL$1</f>
        <v>0</v>
      </c>
      <c r="B2087">
        <f>'Insert Daily Performance'!CBL$69</f>
        <v>0</v>
      </c>
      <c r="C2087">
        <f>'Insert Daily Performance'!CBL$70</f>
        <v>0</v>
      </c>
      <c r="D2087">
        <f>'Insert Daily Performance'!CBL$71</f>
        <v>0</v>
      </c>
      <c r="E2087">
        <f>'Insert Daily Performance'!CBL$72</f>
        <v>0</v>
      </c>
      <c r="F2087">
        <f t="shared" si="32"/>
        <v>1</v>
      </c>
    </row>
    <row r="2088" spans="1:6" x14ac:dyDescent="0.3">
      <c r="A2088">
        <f>'Insert Daily Performance'!CBM$1</f>
        <v>0</v>
      </c>
      <c r="B2088">
        <f>'Insert Daily Performance'!CBM$69</f>
        <v>0</v>
      </c>
      <c r="C2088">
        <f>'Insert Daily Performance'!CBM$70</f>
        <v>0</v>
      </c>
      <c r="D2088">
        <f>'Insert Daily Performance'!CBM$71</f>
        <v>0</v>
      </c>
      <c r="E2088">
        <f>'Insert Daily Performance'!CBM$72</f>
        <v>0</v>
      </c>
      <c r="F2088">
        <f t="shared" si="32"/>
        <v>1</v>
      </c>
    </row>
    <row r="2089" spans="1:6" x14ac:dyDescent="0.3">
      <c r="A2089">
        <f>'Insert Daily Performance'!CBN$1</f>
        <v>0</v>
      </c>
      <c r="B2089">
        <f>'Insert Daily Performance'!CBN$69</f>
        <v>0</v>
      </c>
      <c r="C2089">
        <f>'Insert Daily Performance'!CBN$70</f>
        <v>0</v>
      </c>
      <c r="D2089">
        <f>'Insert Daily Performance'!CBN$71</f>
        <v>0</v>
      </c>
      <c r="E2089">
        <f>'Insert Daily Performance'!CBN$72</f>
        <v>0</v>
      </c>
      <c r="F2089">
        <f t="shared" si="32"/>
        <v>1</v>
      </c>
    </row>
    <row r="2090" spans="1:6" x14ac:dyDescent="0.3">
      <c r="A2090">
        <f>'Insert Daily Performance'!CBO$1</f>
        <v>0</v>
      </c>
      <c r="B2090">
        <f>'Insert Daily Performance'!CBO$69</f>
        <v>0</v>
      </c>
      <c r="C2090">
        <f>'Insert Daily Performance'!CBO$70</f>
        <v>0</v>
      </c>
      <c r="D2090">
        <f>'Insert Daily Performance'!CBO$71</f>
        <v>0</v>
      </c>
      <c r="E2090">
        <f>'Insert Daily Performance'!CBO$72</f>
        <v>0</v>
      </c>
      <c r="F2090">
        <f t="shared" si="32"/>
        <v>1</v>
      </c>
    </row>
    <row r="2091" spans="1:6" x14ac:dyDescent="0.3">
      <c r="A2091">
        <f>'Insert Daily Performance'!CBP$1</f>
        <v>0</v>
      </c>
      <c r="B2091">
        <f>'Insert Daily Performance'!CBP$69</f>
        <v>0</v>
      </c>
      <c r="C2091">
        <f>'Insert Daily Performance'!CBP$70</f>
        <v>0</v>
      </c>
      <c r="D2091">
        <f>'Insert Daily Performance'!CBP$71</f>
        <v>0</v>
      </c>
      <c r="E2091">
        <f>'Insert Daily Performance'!CBP$72</f>
        <v>0</v>
      </c>
      <c r="F2091">
        <f t="shared" si="32"/>
        <v>1</v>
      </c>
    </row>
    <row r="2092" spans="1:6" x14ac:dyDescent="0.3">
      <c r="A2092">
        <f>'Insert Daily Performance'!CBQ$1</f>
        <v>0</v>
      </c>
      <c r="B2092">
        <f>'Insert Daily Performance'!CBQ$69</f>
        <v>0</v>
      </c>
      <c r="C2092">
        <f>'Insert Daily Performance'!CBQ$70</f>
        <v>0</v>
      </c>
      <c r="D2092">
        <f>'Insert Daily Performance'!CBQ$71</f>
        <v>0</v>
      </c>
      <c r="E2092">
        <f>'Insert Daily Performance'!CBQ$72</f>
        <v>0</v>
      </c>
      <c r="F2092">
        <f t="shared" si="32"/>
        <v>1</v>
      </c>
    </row>
    <row r="2093" spans="1:6" x14ac:dyDescent="0.3">
      <c r="A2093">
        <f>'Insert Daily Performance'!CBR$1</f>
        <v>0</v>
      </c>
      <c r="B2093">
        <f>'Insert Daily Performance'!CBR$69</f>
        <v>0</v>
      </c>
      <c r="C2093">
        <f>'Insert Daily Performance'!CBR$70</f>
        <v>0</v>
      </c>
      <c r="D2093">
        <f>'Insert Daily Performance'!CBR$71</f>
        <v>0</v>
      </c>
      <c r="E2093">
        <f>'Insert Daily Performance'!CBR$72</f>
        <v>0</v>
      </c>
      <c r="F2093">
        <f t="shared" si="32"/>
        <v>1</v>
      </c>
    </row>
    <row r="2094" spans="1:6" x14ac:dyDescent="0.3">
      <c r="A2094">
        <f>'Insert Daily Performance'!CBS$1</f>
        <v>0</v>
      </c>
      <c r="B2094">
        <f>'Insert Daily Performance'!CBS$69</f>
        <v>0</v>
      </c>
      <c r="C2094">
        <f>'Insert Daily Performance'!CBS$70</f>
        <v>0</v>
      </c>
      <c r="D2094">
        <f>'Insert Daily Performance'!CBS$71</f>
        <v>0</v>
      </c>
      <c r="E2094">
        <f>'Insert Daily Performance'!CBS$72</f>
        <v>0</v>
      </c>
      <c r="F2094">
        <f t="shared" si="32"/>
        <v>1</v>
      </c>
    </row>
    <row r="2095" spans="1:6" x14ac:dyDescent="0.3">
      <c r="A2095">
        <f>'Insert Daily Performance'!CBT$1</f>
        <v>0</v>
      </c>
      <c r="B2095">
        <f>'Insert Daily Performance'!CBT$69</f>
        <v>0</v>
      </c>
      <c r="C2095">
        <f>'Insert Daily Performance'!CBT$70</f>
        <v>0</v>
      </c>
      <c r="D2095">
        <f>'Insert Daily Performance'!CBT$71</f>
        <v>0</v>
      </c>
      <c r="E2095">
        <f>'Insert Daily Performance'!CBT$72</f>
        <v>0</v>
      </c>
      <c r="F2095">
        <f t="shared" si="32"/>
        <v>1</v>
      </c>
    </row>
    <row r="2096" spans="1:6" x14ac:dyDescent="0.3">
      <c r="A2096">
        <f>'Insert Daily Performance'!CBU$1</f>
        <v>0</v>
      </c>
      <c r="B2096">
        <f>'Insert Daily Performance'!CBU$69</f>
        <v>0</v>
      </c>
      <c r="C2096">
        <f>'Insert Daily Performance'!CBU$70</f>
        <v>0</v>
      </c>
      <c r="D2096">
        <f>'Insert Daily Performance'!CBU$71</f>
        <v>0</v>
      </c>
      <c r="E2096">
        <f>'Insert Daily Performance'!CBU$72</f>
        <v>0</v>
      </c>
      <c r="F2096">
        <f t="shared" si="32"/>
        <v>1</v>
      </c>
    </row>
    <row r="2097" spans="1:6" x14ac:dyDescent="0.3">
      <c r="A2097">
        <f>'Insert Daily Performance'!CBV$1</f>
        <v>0</v>
      </c>
      <c r="B2097">
        <f>'Insert Daily Performance'!CBV$69</f>
        <v>0</v>
      </c>
      <c r="C2097">
        <f>'Insert Daily Performance'!CBV$70</f>
        <v>0</v>
      </c>
      <c r="D2097">
        <f>'Insert Daily Performance'!CBV$71</f>
        <v>0</v>
      </c>
      <c r="E2097">
        <f>'Insert Daily Performance'!CBV$72</f>
        <v>0</v>
      </c>
      <c r="F2097">
        <f t="shared" si="32"/>
        <v>1</v>
      </c>
    </row>
    <row r="2098" spans="1:6" x14ac:dyDescent="0.3">
      <c r="A2098">
        <f>'Insert Daily Performance'!CBW$1</f>
        <v>0</v>
      </c>
      <c r="B2098">
        <f>'Insert Daily Performance'!CBW$69</f>
        <v>0</v>
      </c>
      <c r="C2098">
        <f>'Insert Daily Performance'!CBW$70</f>
        <v>0</v>
      </c>
      <c r="D2098">
        <f>'Insert Daily Performance'!CBW$71</f>
        <v>0</v>
      </c>
      <c r="E2098">
        <f>'Insert Daily Performance'!CBW$72</f>
        <v>0</v>
      </c>
      <c r="F2098">
        <f t="shared" si="32"/>
        <v>1</v>
      </c>
    </row>
    <row r="2099" spans="1:6" x14ac:dyDescent="0.3">
      <c r="A2099">
        <f>'Insert Daily Performance'!CBX$1</f>
        <v>0</v>
      </c>
      <c r="B2099">
        <f>'Insert Daily Performance'!CBX$69</f>
        <v>0</v>
      </c>
      <c r="C2099">
        <f>'Insert Daily Performance'!CBX$70</f>
        <v>0</v>
      </c>
      <c r="D2099">
        <f>'Insert Daily Performance'!CBX$71</f>
        <v>0</v>
      </c>
      <c r="E2099">
        <f>'Insert Daily Performance'!CBX$72</f>
        <v>0</v>
      </c>
      <c r="F2099">
        <f t="shared" si="32"/>
        <v>1</v>
      </c>
    </row>
    <row r="2100" spans="1:6" x14ac:dyDescent="0.3">
      <c r="A2100">
        <f>'Insert Daily Performance'!CBY$1</f>
        <v>0</v>
      </c>
      <c r="B2100">
        <f>'Insert Daily Performance'!CBY$69</f>
        <v>0</v>
      </c>
      <c r="C2100">
        <f>'Insert Daily Performance'!CBY$70</f>
        <v>0</v>
      </c>
      <c r="D2100">
        <f>'Insert Daily Performance'!CBY$71</f>
        <v>0</v>
      </c>
      <c r="E2100">
        <f>'Insert Daily Performance'!CBY$72</f>
        <v>0</v>
      </c>
      <c r="F2100">
        <f t="shared" si="32"/>
        <v>1</v>
      </c>
    </row>
    <row r="2101" spans="1:6" x14ac:dyDescent="0.3">
      <c r="A2101">
        <f>'Insert Daily Performance'!CBZ$1</f>
        <v>0</v>
      </c>
      <c r="B2101">
        <f>'Insert Daily Performance'!CBZ$69</f>
        <v>0</v>
      </c>
      <c r="C2101">
        <f>'Insert Daily Performance'!CBZ$70</f>
        <v>0</v>
      </c>
      <c r="D2101">
        <f>'Insert Daily Performance'!CBZ$71</f>
        <v>0</v>
      </c>
      <c r="E2101">
        <f>'Insert Daily Performance'!CBZ$72</f>
        <v>0</v>
      </c>
      <c r="F2101">
        <f t="shared" si="32"/>
        <v>1</v>
      </c>
    </row>
    <row r="2102" spans="1:6" x14ac:dyDescent="0.3">
      <c r="A2102">
        <f>'Insert Daily Performance'!CCA$1</f>
        <v>0</v>
      </c>
      <c r="B2102">
        <f>'Insert Daily Performance'!CCA$69</f>
        <v>0</v>
      </c>
      <c r="C2102">
        <f>'Insert Daily Performance'!CCA$70</f>
        <v>0</v>
      </c>
      <c r="D2102">
        <f>'Insert Daily Performance'!CCA$71</f>
        <v>0</v>
      </c>
      <c r="E2102">
        <f>'Insert Daily Performance'!CCA$72</f>
        <v>0</v>
      </c>
      <c r="F2102">
        <f t="shared" si="32"/>
        <v>1</v>
      </c>
    </row>
    <row r="2103" spans="1:6" x14ac:dyDescent="0.3">
      <c r="A2103">
        <f>'Insert Daily Performance'!CCB$1</f>
        <v>0</v>
      </c>
      <c r="B2103">
        <f>'Insert Daily Performance'!CCB$69</f>
        <v>0</v>
      </c>
      <c r="C2103">
        <f>'Insert Daily Performance'!CCB$70</f>
        <v>0</v>
      </c>
      <c r="D2103">
        <f>'Insert Daily Performance'!CCB$71</f>
        <v>0</v>
      </c>
      <c r="E2103">
        <f>'Insert Daily Performance'!CCB$72</f>
        <v>0</v>
      </c>
      <c r="F2103">
        <f t="shared" si="32"/>
        <v>1</v>
      </c>
    </row>
    <row r="2104" spans="1:6" x14ac:dyDescent="0.3">
      <c r="A2104">
        <f>'Insert Daily Performance'!CCC$1</f>
        <v>0</v>
      </c>
      <c r="B2104">
        <f>'Insert Daily Performance'!CCC$69</f>
        <v>0</v>
      </c>
      <c r="C2104">
        <f>'Insert Daily Performance'!CCC$70</f>
        <v>0</v>
      </c>
      <c r="D2104">
        <f>'Insert Daily Performance'!CCC$71</f>
        <v>0</v>
      </c>
      <c r="E2104">
        <f>'Insert Daily Performance'!CCC$72</f>
        <v>0</v>
      </c>
      <c r="F2104">
        <f t="shared" si="32"/>
        <v>1</v>
      </c>
    </row>
    <row r="2105" spans="1:6" x14ac:dyDescent="0.3">
      <c r="A2105">
        <f>'Insert Daily Performance'!CCD$1</f>
        <v>0</v>
      </c>
      <c r="B2105">
        <f>'Insert Daily Performance'!CCD$69</f>
        <v>0</v>
      </c>
      <c r="C2105">
        <f>'Insert Daily Performance'!CCD$70</f>
        <v>0</v>
      </c>
      <c r="D2105">
        <f>'Insert Daily Performance'!CCD$71</f>
        <v>0</v>
      </c>
      <c r="E2105">
        <f>'Insert Daily Performance'!CCD$72</f>
        <v>0</v>
      </c>
      <c r="F2105">
        <f t="shared" si="32"/>
        <v>1</v>
      </c>
    </row>
    <row r="2106" spans="1:6" x14ac:dyDescent="0.3">
      <c r="A2106">
        <f>'Insert Daily Performance'!CCE$1</f>
        <v>0</v>
      </c>
      <c r="B2106">
        <f>'Insert Daily Performance'!CCE$69</f>
        <v>0</v>
      </c>
      <c r="C2106">
        <f>'Insert Daily Performance'!CCE$70</f>
        <v>0</v>
      </c>
      <c r="D2106">
        <f>'Insert Daily Performance'!CCE$71</f>
        <v>0</v>
      </c>
      <c r="E2106">
        <f>'Insert Daily Performance'!CCE$72</f>
        <v>0</v>
      </c>
      <c r="F2106">
        <f t="shared" si="32"/>
        <v>1</v>
      </c>
    </row>
    <row r="2107" spans="1:6" x14ac:dyDescent="0.3">
      <c r="A2107">
        <f>'Insert Daily Performance'!CCF$1</f>
        <v>0</v>
      </c>
      <c r="B2107">
        <f>'Insert Daily Performance'!CCF$69</f>
        <v>0</v>
      </c>
      <c r="C2107">
        <f>'Insert Daily Performance'!CCF$70</f>
        <v>0</v>
      </c>
      <c r="D2107">
        <f>'Insert Daily Performance'!CCF$71</f>
        <v>0</v>
      </c>
      <c r="E2107">
        <f>'Insert Daily Performance'!CCF$72</f>
        <v>0</v>
      </c>
      <c r="F2107">
        <f t="shared" si="32"/>
        <v>1</v>
      </c>
    </row>
    <row r="2108" spans="1:6" x14ac:dyDescent="0.3">
      <c r="A2108">
        <f>'Insert Daily Performance'!CCG$1</f>
        <v>0</v>
      </c>
      <c r="B2108">
        <f>'Insert Daily Performance'!CCG$69</f>
        <v>0</v>
      </c>
      <c r="C2108">
        <f>'Insert Daily Performance'!CCG$70</f>
        <v>0</v>
      </c>
      <c r="D2108">
        <f>'Insert Daily Performance'!CCG$71</f>
        <v>0</v>
      </c>
      <c r="E2108">
        <f>'Insert Daily Performance'!CCG$72</f>
        <v>0</v>
      </c>
      <c r="F2108">
        <f t="shared" si="32"/>
        <v>1</v>
      </c>
    </row>
    <row r="2109" spans="1:6" x14ac:dyDescent="0.3">
      <c r="A2109">
        <f>'Insert Daily Performance'!CCH$1</f>
        <v>0</v>
      </c>
      <c r="B2109">
        <f>'Insert Daily Performance'!CCH$69</f>
        <v>0</v>
      </c>
      <c r="C2109">
        <f>'Insert Daily Performance'!CCH$70</f>
        <v>0</v>
      </c>
      <c r="D2109">
        <f>'Insert Daily Performance'!CCH$71</f>
        <v>0</v>
      </c>
      <c r="E2109">
        <f>'Insert Daily Performance'!CCH$72</f>
        <v>0</v>
      </c>
      <c r="F2109">
        <f t="shared" si="32"/>
        <v>1</v>
      </c>
    </row>
    <row r="2110" spans="1:6" x14ac:dyDescent="0.3">
      <c r="A2110">
        <f>'Insert Daily Performance'!CCI$1</f>
        <v>0</v>
      </c>
      <c r="B2110">
        <f>'Insert Daily Performance'!CCI$69</f>
        <v>0</v>
      </c>
      <c r="C2110">
        <f>'Insert Daily Performance'!CCI$70</f>
        <v>0</v>
      </c>
      <c r="D2110">
        <f>'Insert Daily Performance'!CCI$71</f>
        <v>0</v>
      </c>
      <c r="E2110">
        <f>'Insert Daily Performance'!CCI$72</f>
        <v>0</v>
      </c>
      <c r="F2110">
        <f t="shared" si="32"/>
        <v>1</v>
      </c>
    </row>
    <row r="2111" spans="1:6" x14ac:dyDescent="0.3">
      <c r="A2111">
        <f>'Insert Daily Performance'!CCJ$1</f>
        <v>0</v>
      </c>
      <c r="B2111">
        <f>'Insert Daily Performance'!CCJ$69</f>
        <v>0</v>
      </c>
      <c r="C2111">
        <f>'Insert Daily Performance'!CCJ$70</f>
        <v>0</v>
      </c>
      <c r="D2111">
        <f>'Insert Daily Performance'!CCJ$71</f>
        <v>0</v>
      </c>
      <c r="E2111">
        <f>'Insert Daily Performance'!CCJ$72</f>
        <v>0</v>
      </c>
      <c r="F2111">
        <f t="shared" si="32"/>
        <v>1</v>
      </c>
    </row>
    <row r="2112" spans="1:6" x14ac:dyDescent="0.3">
      <c r="A2112">
        <f>'Insert Daily Performance'!CCK$1</f>
        <v>0</v>
      </c>
      <c r="B2112">
        <f>'Insert Daily Performance'!CCK$69</f>
        <v>0</v>
      </c>
      <c r="C2112">
        <f>'Insert Daily Performance'!CCK$70</f>
        <v>0</v>
      </c>
      <c r="D2112">
        <f>'Insert Daily Performance'!CCK$71</f>
        <v>0</v>
      </c>
      <c r="E2112">
        <f>'Insert Daily Performance'!CCK$72</f>
        <v>0</v>
      </c>
      <c r="F2112">
        <f t="shared" si="32"/>
        <v>1</v>
      </c>
    </row>
    <row r="2113" spans="1:6" x14ac:dyDescent="0.3">
      <c r="A2113">
        <f>'Insert Daily Performance'!CCL$1</f>
        <v>0</v>
      </c>
      <c r="B2113">
        <f>'Insert Daily Performance'!CCL$69</f>
        <v>0</v>
      </c>
      <c r="C2113">
        <f>'Insert Daily Performance'!CCL$70</f>
        <v>0</v>
      </c>
      <c r="D2113">
        <f>'Insert Daily Performance'!CCL$71</f>
        <v>0</v>
      </c>
      <c r="E2113">
        <f>'Insert Daily Performance'!CCL$72</f>
        <v>0</v>
      </c>
      <c r="F2113">
        <f t="shared" si="32"/>
        <v>1</v>
      </c>
    </row>
    <row r="2114" spans="1:6" x14ac:dyDescent="0.3">
      <c r="A2114">
        <f>'Insert Daily Performance'!CCM$1</f>
        <v>0</v>
      </c>
      <c r="B2114">
        <f>'Insert Daily Performance'!CCM$69</f>
        <v>0</v>
      </c>
      <c r="C2114">
        <f>'Insert Daily Performance'!CCM$70</f>
        <v>0</v>
      </c>
      <c r="D2114">
        <f>'Insert Daily Performance'!CCM$71</f>
        <v>0</v>
      </c>
      <c r="E2114">
        <f>'Insert Daily Performance'!CCM$72</f>
        <v>0</v>
      </c>
      <c r="F2114">
        <f t="shared" si="32"/>
        <v>1</v>
      </c>
    </row>
    <row r="2115" spans="1:6" x14ac:dyDescent="0.3">
      <c r="A2115">
        <f>'Insert Daily Performance'!CCN$1</f>
        <v>0</v>
      </c>
      <c r="B2115">
        <f>'Insert Daily Performance'!CCN$69</f>
        <v>0</v>
      </c>
      <c r="C2115">
        <f>'Insert Daily Performance'!CCN$70</f>
        <v>0</v>
      </c>
      <c r="D2115">
        <f>'Insert Daily Performance'!CCN$71</f>
        <v>0</v>
      </c>
      <c r="E2115">
        <f>'Insert Daily Performance'!CCN$72</f>
        <v>0</v>
      </c>
      <c r="F2115">
        <f t="shared" si="32"/>
        <v>1</v>
      </c>
    </row>
    <row r="2116" spans="1:6" x14ac:dyDescent="0.3">
      <c r="A2116">
        <f>'Insert Daily Performance'!CCO$1</f>
        <v>0</v>
      </c>
      <c r="B2116">
        <f>'Insert Daily Performance'!CCO$69</f>
        <v>0</v>
      </c>
      <c r="C2116">
        <f>'Insert Daily Performance'!CCO$70</f>
        <v>0</v>
      </c>
      <c r="D2116">
        <f>'Insert Daily Performance'!CCO$71</f>
        <v>0</v>
      </c>
      <c r="E2116">
        <f>'Insert Daily Performance'!CCO$72</f>
        <v>0</v>
      </c>
      <c r="F2116">
        <f t="shared" ref="F2116:F2179" si="33">IF(E2116=E2115,1,0)</f>
        <v>1</v>
      </c>
    </row>
    <row r="2117" spans="1:6" x14ac:dyDescent="0.3">
      <c r="A2117">
        <f>'Insert Daily Performance'!CCP$1</f>
        <v>0</v>
      </c>
      <c r="B2117">
        <f>'Insert Daily Performance'!CCP$69</f>
        <v>0</v>
      </c>
      <c r="C2117">
        <f>'Insert Daily Performance'!CCP$70</f>
        <v>0</v>
      </c>
      <c r="D2117">
        <f>'Insert Daily Performance'!CCP$71</f>
        <v>0</v>
      </c>
      <c r="E2117">
        <f>'Insert Daily Performance'!CCP$72</f>
        <v>0</v>
      </c>
      <c r="F2117">
        <f t="shared" si="33"/>
        <v>1</v>
      </c>
    </row>
    <row r="2118" spans="1:6" x14ac:dyDescent="0.3">
      <c r="A2118">
        <f>'Insert Daily Performance'!CCQ$1</f>
        <v>0</v>
      </c>
      <c r="B2118">
        <f>'Insert Daily Performance'!CCQ$69</f>
        <v>0</v>
      </c>
      <c r="C2118">
        <f>'Insert Daily Performance'!CCQ$70</f>
        <v>0</v>
      </c>
      <c r="D2118">
        <f>'Insert Daily Performance'!CCQ$71</f>
        <v>0</v>
      </c>
      <c r="E2118">
        <f>'Insert Daily Performance'!CCQ$72</f>
        <v>0</v>
      </c>
      <c r="F2118">
        <f t="shared" si="33"/>
        <v>1</v>
      </c>
    </row>
    <row r="2119" spans="1:6" x14ac:dyDescent="0.3">
      <c r="A2119">
        <f>'Insert Daily Performance'!CCR$1</f>
        <v>0</v>
      </c>
      <c r="B2119">
        <f>'Insert Daily Performance'!CCR$69</f>
        <v>0</v>
      </c>
      <c r="C2119">
        <f>'Insert Daily Performance'!CCR$70</f>
        <v>0</v>
      </c>
      <c r="D2119">
        <f>'Insert Daily Performance'!CCR$71</f>
        <v>0</v>
      </c>
      <c r="E2119">
        <f>'Insert Daily Performance'!CCR$72</f>
        <v>0</v>
      </c>
      <c r="F2119">
        <f t="shared" si="33"/>
        <v>1</v>
      </c>
    </row>
    <row r="2120" spans="1:6" x14ac:dyDescent="0.3">
      <c r="A2120">
        <f>'Insert Daily Performance'!CCS$1</f>
        <v>0</v>
      </c>
      <c r="B2120">
        <f>'Insert Daily Performance'!CCS$69</f>
        <v>0</v>
      </c>
      <c r="C2120">
        <f>'Insert Daily Performance'!CCS$70</f>
        <v>0</v>
      </c>
      <c r="D2120">
        <f>'Insert Daily Performance'!CCS$71</f>
        <v>0</v>
      </c>
      <c r="E2120">
        <f>'Insert Daily Performance'!CCS$72</f>
        <v>0</v>
      </c>
      <c r="F2120">
        <f t="shared" si="33"/>
        <v>1</v>
      </c>
    </row>
    <row r="2121" spans="1:6" x14ac:dyDescent="0.3">
      <c r="A2121">
        <f>'Insert Daily Performance'!CCT$1</f>
        <v>0</v>
      </c>
      <c r="B2121">
        <f>'Insert Daily Performance'!CCT$69</f>
        <v>0</v>
      </c>
      <c r="C2121">
        <f>'Insert Daily Performance'!CCT$70</f>
        <v>0</v>
      </c>
      <c r="D2121">
        <f>'Insert Daily Performance'!CCT$71</f>
        <v>0</v>
      </c>
      <c r="E2121">
        <f>'Insert Daily Performance'!CCT$72</f>
        <v>0</v>
      </c>
      <c r="F2121">
        <f t="shared" si="33"/>
        <v>1</v>
      </c>
    </row>
    <row r="2122" spans="1:6" x14ac:dyDescent="0.3">
      <c r="A2122">
        <f>'Insert Daily Performance'!CCU$1</f>
        <v>0</v>
      </c>
      <c r="B2122">
        <f>'Insert Daily Performance'!CCU$69</f>
        <v>0</v>
      </c>
      <c r="C2122">
        <f>'Insert Daily Performance'!CCU$70</f>
        <v>0</v>
      </c>
      <c r="D2122">
        <f>'Insert Daily Performance'!CCU$71</f>
        <v>0</v>
      </c>
      <c r="E2122">
        <f>'Insert Daily Performance'!CCU$72</f>
        <v>0</v>
      </c>
      <c r="F2122">
        <f t="shared" si="33"/>
        <v>1</v>
      </c>
    </row>
    <row r="2123" spans="1:6" x14ac:dyDescent="0.3">
      <c r="A2123">
        <f>'Insert Daily Performance'!CCV$1</f>
        <v>0</v>
      </c>
      <c r="B2123">
        <f>'Insert Daily Performance'!CCV$69</f>
        <v>0</v>
      </c>
      <c r="C2123">
        <f>'Insert Daily Performance'!CCV$70</f>
        <v>0</v>
      </c>
      <c r="D2123">
        <f>'Insert Daily Performance'!CCV$71</f>
        <v>0</v>
      </c>
      <c r="E2123">
        <f>'Insert Daily Performance'!CCV$72</f>
        <v>0</v>
      </c>
      <c r="F2123">
        <f t="shared" si="33"/>
        <v>1</v>
      </c>
    </row>
    <row r="2124" spans="1:6" x14ac:dyDescent="0.3">
      <c r="A2124">
        <f>'Insert Daily Performance'!CCW$1</f>
        <v>0</v>
      </c>
      <c r="B2124">
        <f>'Insert Daily Performance'!CCW$69</f>
        <v>0</v>
      </c>
      <c r="C2124">
        <f>'Insert Daily Performance'!CCW$70</f>
        <v>0</v>
      </c>
      <c r="D2124">
        <f>'Insert Daily Performance'!CCW$71</f>
        <v>0</v>
      </c>
      <c r="E2124">
        <f>'Insert Daily Performance'!CCW$72</f>
        <v>0</v>
      </c>
      <c r="F2124">
        <f t="shared" si="33"/>
        <v>1</v>
      </c>
    </row>
    <row r="2125" spans="1:6" x14ac:dyDescent="0.3">
      <c r="A2125">
        <f>'Insert Daily Performance'!CCX$1</f>
        <v>0</v>
      </c>
      <c r="B2125">
        <f>'Insert Daily Performance'!CCX$69</f>
        <v>0</v>
      </c>
      <c r="C2125">
        <f>'Insert Daily Performance'!CCX$70</f>
        <v>0</v>
      </c>
      <c r="D2125">
        <f>'Insert Daily Performance'!CCX$71</f>
        <v>0</v>
      </c>
      <c r="E2125">
        <f>'Insert Daily Performance'!CCX$72</f>
        <v>0</v>
      </c>
      <c r="F2125">
        <f t="shared" si="33"/>
        <v>1</v>
      </c>
    </row>
    <row r="2126" spans="1:6" x14ac:dyDescent="0.3">
      <c r="A2126">
        <f>'Insert Daily Performance'!CCY$1</f>
        <v>0</v>
      </c>
      <c r="B2126">
        <f>'Insert Daily Performance'!CCY$69</f>
        <v>0</v>
      </c>
      <c r="C2126">
        <f>'Insert Daily Performance'!CCY$70</f>
        <v>0</v>
      </c>
      <c r="D2126">
        <f>'Insert Daily Performance'!CCY$71</f>
        <v>0</v>
      </c>
      <c r="E2126">
        <f>'Insert Daily Performance'!CCY$72</f>
        <v>0</v>
      </c>
      <c r="F2126">
        <f t="shared" si="33"/>
        <v>1</v>
      </c>
    </row>
    <row r="2127" spans="1:6" x14ac:dyDescent="0.3">
      <c r="A2127">
        <f>'Insert Daily Performance'!CCZ$1</f>
        <v>0</v>
      </c>
      <c r="B2127">
        <f>'Insert Daily Performance'!CCZ$69</f>
        <v>0</v>
      </c>
      <c r="C2127">
        <f>'Insert Daily Performance'!CCZ$70</f>
        <v>0</v>
      </c>
      <c r="D2127">
        <f>'Insert Daily Performance'!CCZ$71</f>
        <v>0</v>
      </c>
      <c r="E2127">
        <f>'Insert Daily Performance'!CCZ$72</f>
        <v>0</v>
      </c>
      <c r="F2127">
        <f t="shared" si="33"/>
        <v>1</v>
      </c>
    </row>
    <row r="2128" spans="1:6" x14ac:dyDescent="0.3">
      <c r="A2128">
        <f>'Insert Daily Performance'!CDA$1</f>
        <v>0</v>
      </c>
      <c r="B2128">
        <f>'Insert Daily Performance'!CDA$69</f>
        <v>0</v>
      </c>
      <c r="C2128">
        <f>'Insert Daily Performance'!CDA$70</f>
        <v>0</v>
      </c>
      <c r="D2128">
        <f>'Insert Daily Performance'!CDA$71</f>
        <v>0</v>
      </c>
      <c r="E2128">
        <f>'Insert Daily Performance'!CDA$72</f>
        <v>0</v>
      </c>
      <c r="F2128">
        <f t="shared" si="33"/>
        <v>1</v>
      </c>
    </row>
    <row r="2129" spans="1:6" x14ac:dyDescent="0.3">
      <c r="A2129">
        <f>'Insert Daily Performance'!CDB$1</f>
        <v>0</v>
      </c>
      <c r="B2129">
        <f>'Insert Daily Performance'!CDB$69</f>
        <v>0</v>
      </c>
      <c r="C2129">
        <f>'Insert Daily Performance'!CDB$70</f>
        <v>0</v>
      </c>
      <c r="D2129">
        <f>'Insert Daily Performance'!CDB$71</f>
        <v>0</v>
      </c>
      <c r="E2129">
        <f>'Insert Daily Performance'!CDB$72</f>
        <v>0</v>
      </c>
      <c r="F2129">
        <f t="shared" si="33"/>
        <v>1</v>
      </c>
    </row>
    <row r="2130" spans="1:6" x14ac:dyDescent="0.3">
      <c r="A2130">
        <f>'Insert Daily Performance'!CDC$1</f>
        <v>0</v>
      </c>
      <c r="B2130">
        <f>'Insert Daily Performance'!CDC$69</f>
        <v>0</v>
      </c>
      <c r="C2130">
        <f>'Insert Daily Performance'!CDC$70</f>
        <v>0</v>
      </c>
      <c r="D2130">
        <f>'Insert Daily Performance'!CDC$71</f>
        <v>0</v>
      </c>
      <c r="E2130">
        <f>'Insert Daily Performance'!CDC$72</f>
        <v>0</v>
      </c>
      <c r="F2130">
        <f t="shared" si="33"/>
        <v>1</v>
      </c>
    </row>
    <row r="2131" spans="1:6" x14ac:dyDescent="0.3">
      <c r="A2131">
        <f>'Insert Daily Performance'!CDD$1</f>
        <v>0</v>
      </c>
      <c r="B2131">
        <f>'Insert Daily Performance'!CDD$69</f>
        <v>0</v>
      </c>
      <c r="C2131">
        <f>'Insert Daily Performance'!CDD$70</f>
        <v>0</v>
      </c>
      <c r="D2131">
        <f>'Insert Daily Performance'!CDD$71</f>
        <v>0</v>
      </c>
      <c r="E2131">
        <f>'Insert Daily Performance'!CDD$72</f>
        <v>0</v>
      </c>
      <c r="F2131">
        <f t="shared" si="33"/>
        <v>1</v>
      </c>
    </row>
    <row r="2132" spans="1:6" x14ac:dyDescent="0.3">
      <c r="A2132">
        <f>'Insert Daily Performance'!CDE$1</f>
        <v>0</v>
      </c>
      <c r="B2132">
        <f>'Insert Daily Performance'!CDE$69</f>
        <v>0</v>
      </c>
      <c r="C2132">
        <f>'Insert Daily Performance'!CDE$70</f>
        <v>0</v>
      </c>
      <c r="D2132">
        <f>'Insert Daily Performance'!CDE$71</f>
        <v>0</v>
      </c>
      <c r="E2132">
        <f>'Insert Daily Performance'!CDE$72</f>
        <v>0</v>
      </c>
      <c r="F2132">
        <f t="shared" si="33"/>
        <v>1</v>
      </c>
    </row>
    <row r="2133" spans="1:6" x14ac:dyDescent="0.3">
      <c r="A2133">
        <f>'Insert Daily Performance'!CDF$1</f>
        <v>0</v>
      </c>
      <c r="B2133">
        <f>'Insert Daily Performance'!CDF$69</f>
        <v>0</v>
      </c>
      <c r="C2133">
        <f>'Insert Daily Performance'!CDF$70</f>
        <v>0</v>
      </c>
      <c r="D2133">
        <f>'Insert Daily Performance'!CDF$71</f>
        <v>0</v>
      </c>
      <c r="E2133">
        <f>'Insert Daily Performance'!CDF$72</f>
        <v>0</v>
      </c>
      <c r="F2133">
        <f t="shared" si="33"/>
        <v>1</v>
      </c>
    </row>
    <row r="2134" spans="1:6" x14ac:dyDescent="0.3">
      <c r="A2134">
        <f>'Insert Daily Performance'!CDG$1</f>
        <v>0</v>
      </c>
      <c r="B2134">
        <f>'Insert Daily Performance'!CDG$69</f>
        <v>0</v>
      </c>
      <c r="C2134">
        <f>'Insert Daily Performance'!CDG$70</f>
        <v>0</v>
      </c>
      <c r="D2134">
        <f>'Insert Daily Performance'!CDG$71</f>
        <v>0</v>
      </c>
      <c r="E2134">
        <f>'Insert Daily Performance'!CDG$72</f>
        <v>0</v>
      </c>
      <c r="F2134">
        <f t="shared" si="33"/>
        <v>1</v>
      </c>
    </row>
    <row r="2135" spans="1:6" x14ac:dyDescent="0.3">
      <c r="A2135">
        <f>'Insert Daily Performance'!CDH$1</f>
        <v>0</v>
      </c>
      <c r="B2135">
        <f>'Insert Daily Performance'!CDH$69</f>
        <v>0</v>
      </c>
      <c r="C2135">
        <f>'Insert Daily Performance'!CDH$70</f>
        <v>0</v>
      </c>
      <c r="D2135">
        <f>'Insert Daily Performance'!CDH$71</f>
        <v>0</v>
      </c>
      <c r="E2135">
        <f>'Insert Daily Performance'!CDH$72</f>
        <v>0</v>
      </c>
      <c r="F2135">
        <f t="shared" si="33"/>
        <v>1</v>
      </c>
    </row>
    <row r="2136" spans="1:6" x14ac:dyDescent="0.3">
      <c r="A2136">
        <f>'Insert Daily Performance'!CDI$1</f>
        <v>0</v>
      </c>
      <c r="B2136">
        <f>'Insert Daily Performance'!CDI$69</f>
        <v>0</v>
      </c>
      <c r="C2136">
        <f>'Insert Daily Performance'!CDI$70</f>
        <v>0</v>
      </c>
      <c r="D2136">
        <f>'Insert Daily Performance'!CDI$71</f>
        <v>0</v>
      </c>
      <c r="E2136">
        <f>'Insert Daily Performance'!CDI$72</f>
        <v>0</v>
      </c>
      <c r="F2136">
        <f t="shared" si="33"/>
        <v>1</v>
      </c>
    </row>
    <row r="2137" spans="1:6" x14ac:dyDescent="0.3">
      <c r="A2137">
        <f>'Insert Daily Performance'!CDJ$1</f>
        <v>0</v>
      </c>
      <c r="B2137">
        <f>'Insert Daily Performance'!CDJ$69</f>
        <v>0</v>
      </c>
      <c r="C2137">
        <f>'Insert Daily Performance'!CDJ$70</f>
        <v>0</v>
      </c>
      <c r="D2137">
        <f>'Insert Daily Performance'!CDJ$71</f>
        <v>0</v>
      </c>
      <c r="E2137">
        <f>'Insert Daily Performance'!CDJ$72</f>
        <v>0</v>
      </c>
      <c r="F2137">
        <f t="shared" si="33"/>
        <v>1</v>
      </c>
    </row>
    <row r="2138" spans="1:6" x14ac:dyDescent="0.3">
      <c r="A2138">
        <f>'Insert Daily Performance'!CDK$1</f>
        <v>0</v>
      </c>
      <c r="B2138">
        <f>'Insert Daily Performance'!CDK$69</f>
        <v>0</v>
      </c>
      <c r="C2138">
        <f>'Insert Daily Performance'!CDK$70</f>
        <v>0</v>
      </c>
      <c r="D2138">
        <f>'Insert Daily Performance'!CDK$71</f>
        <v>0</v>
      </c>
      <c r="E2138">
        <f>'Insert Daily Performance'!CDK$72</f>
        <v>0</v>
      </c>
      <c r="F2138">
        <f t="shared" si="33"/>
        <v>1</v>
      </c>
    </row>
    <row r="2139" spans="1:6" x14ac:dyDescent="0.3">
      <c r="A2139">
        <f>'Insert Daily Performance'!CDL$1</f>
        <v>0</v>
      </c>
      <c r="B2139">
        <f>'Insert Daily Performance'!CDL$69</f>
        <v>0</v>
      </c>
      <c r="C2139">
        <f>'Insert Daily Performance'!CDL$70</f>
        <v>0</v>
      </c>
      <c r="D2139">
        <f>'Insert Daily Performance'!CDL$71</f>
        <v>0</v>
      </c>
      <c r="E2139">
        <f>'Insert Daily Performance'!CDL$72</f>
        <v>0</v>
      </c>
      <c r="F2139">
        <f t="shared" si="33"/>
        <v>1</v>
      </c>
    </row>
    <row r="2140" spans="1:6" x14ac:dyDescent="0.3">
      <c r="A2140">
        <f>'Insert Daily Performance'!CDM$1</f>
        <v>0</v>
      </c>
      <c r="B2140">
        <f>'Insert Daily Performance'!CDM$69</f>
        <v>0</v>
      </c>
      <c r="C2140">
        <f>'Insert Daily Performance'!CDM$70</f>
        <v>0</v>
      </c>
      <c r="D2140">
        <f>'Insert Daily Performance'!CDM$71</f>
        <v>0</v>
      </c>
      <c r="E2140">
        <f>'Insert Daily Performance'!CDM$72</f>
        <v>0</v>
      </c>
      <c r="F2140">
        <f t="shared" si="33"/>
        <v>1</v>
      </c>
    </row>
    <row r="2141" spans="1:6" x14ac:dyDescent="0.3">
      <c r="A2141">
        <f>'Insert Daily Performance'!CDN$1</f>
        <v>0</v>
      </c>
      <c r="B2141">
        <f>'Insert Daily Performance'!CDN$69</f>
        <v>0</v>
      </c>
      <c r="C2141">
        <f>'Insert Daily Performance'!CDN$70</f>
        <v>0</v>
      </c>
      <c r="D2141">
        <f>'Insert Daily Performance'!CDN$71</f>
        <v>0</v>
      </c>
      <c r="E2141">
        <f>'Insert Daily Performance'!CDN$72</f>
        <v>0</v>
      </c>
      <c r="F2141">
        <f t="shared" si="33"/>
        <v>1</v>
      </c>
    </row>
    <row r="2142" spans="1:6" x14ac:dyDescent="0.3">
      <c r="A2142">
        <f>'Insert Daily Performance'!CDO$1</f>
        <v>0</v>
      </c>
      <c r="B2142">
        <f>'Insert Daily Performance'!CDO$69</f>
        <v>0</v>
      </c>
      <c r="C2142">
        <f>'Insert Daily Performance'!CDO$70</f>
        <v>0</v>
      </c>
      <c r="D2142">
        <f>'Insert Daily Performance'!CDO$71</f>
        <v>0</v>
      </c>
      <c r="E2142">
        <f>'Insert Daily Performance'!CDO$72</f>
        <v>0</v>
      </c>
      <c r="F2142">
        <f t="shared" si="33"/>
        <v>1</v>
      </c>
    </row>
    <row r="2143" spans="1:6" x14ac:dyDescent="0.3">
      <c r="A2143">
        <f>'Insert Daily Performance'!CDP$1</f>
        <v>0</v>
      </c>
      <c r="B2143">
        <f>'Insert Daily Performance'!CDP$69</f>
        <v>0</v>
      </c>
      <c r="C2143">
        <f>'Insert Daily Performance'!CDP$70</f>
        <v>0</v>
      </c>
      <c r="D2143">
        <f>'Insert Daily Performance'!CDP$71</f>
        <v>0</v>
      </c>
      <c r="E2143">
        <f>'Insert Daily Performance'!CDP$72</f>
        <v>0</v>
      </c>
      <c r="F2143">
        <f t="shared" si="33"/>
        <v>1</v>
      </c>
    </row>
    <row r="2144" spans="1:6" x14ac:dyDescent="0.3">
      <c r="A2144">
        <f>'Insert Daily Performance'!CDQ$1</f>
        <v>0</v>
      </c>
      <c r="B2144">
        <f>'Insert Daily Performance'!CDQ$69</f>
        <v>0</v>
      </c>
      <c r="C2144">
        <f>'Insert Daily Performance'!CDQ$70</f>
        <v>0</v>
      </c>
      <c r="D2144">
        <f>'Insert Daily Performance'!CDQ$71</f>
        <v>0</v>
      </c>
      <c r="E2144">
        <f>'Insert Daily Performance'!CDQ$72</f>
        <v>0</v>
      </c>
      <c r="F2144">
        <f t="shared" si="33"/>
        <v>1</v>
      </c>
    </row>
    <row r="2145" spans="1:6" x14ac:dyDescent="0.3">
      <c r="A2145">
        <f>'Insert Daily Performance'!CDR$1</f>
        <v>0</v>
      </c>
      <c r="B2145">
        <f>'Insert Daily Performance'!CDR$69</f>
        <v>0</v>
      </c>
      <c r="C2145">
        <f>'Insert Daily Performance'!CDR$70</f>
        <v>0</v>
      </c>
      <c r="D2145">
        <f>'Insert Daily Performance'!CDR$71</f>
        <v>0</v>
      </c>
      <c r="E2145">
        <f>'Insert Daily Performance'!CDR$72</f>
        <v>0</v>
      </c>
      <c r="F2145">
        <f t="shared" si="33"/>
        <v>1</v>
      </c>
    </row>
    <row r="2146" spans="1:6" x14ac:dyDescent="0.3">
      <c r="A2146">
        <f>'Insert Daily Performance'!CDS$1</f>
        <v>0</v>
      </c>
      <c r="B2146">
        <f>'Insert Daily Performance'!CDS$69</f>
        <v>0</v>
      </c>
      <c r="C2146">
        <f>'Insert Daily Performance'!CDS$70</f>
        <v>0</v>
      </c>
      <c r="D2146">
        <f>'Insert Daily Performance'!CDS$71</f>
        <v>0</v>
      </c>
      <c r="E2146">
        <f>'Insert Daily Performance'!CDS$72</f>
        <v>0</v>
      </c>
      <c r="F2146">
        <f t="shared" si="33"/>
        <v>1</v>
      </c>
    </row>
    <row r="2147" spans="1:6" x14ac:dyDescent="0.3">
      <c r="A2147">
        <f>'Insert Daily Performance'!CDT$1</f>
        <v>0</v>
      </c>
      <c r="B2147">
        <f>'Insert Daily Performance'!CDT$69</f>
        <v>0</v>
      </c>
      <c r="C2147">
        <f>'Insert Daily Performance'!CDT$70</f>
        <v>0</v>
      </c>
      <c r="D2147">
        <f>'Insert Daily Performance'!CDT$71</f>
        <v>0</v>
      </c>
      <c r="E2147">
        <f>'Insert Daily Performance'!CDT$72</f>
        <v>0</v>
      </c>
      <c r="F2147">
        <f t="shared" si="33"/>
        <v>1</v>
      </c>
    </row>
    <row r="2148" spans="1:6" x14ac:dyDescent="0.3">
      <c r="A2148">
        <f>'Insert Daily Performance'!CDU$1</f>
        <v>0</v>
      </c>
      <c r="B2148">
        <f>'Insert Daily Performance'!CDU$69</f>
        <v>0</v>
      </c>
      <c r="C2148">
        <f>'Insert Daily Performance'!CDU$70</f>
        <v>0</v>
      </c>
      <c r="D2148">
        <f>'Insert Daily Performance'!CDU$71</f>
        <v>0</v>
      </c>
      <c r="E2148">
        <f>'Insert Daily Performance'!CDU$72</f>
        <v>0</v>
      </c>
      <c r="F2148">
        <f t="shared" si="33"/>
        <v>1</v>
      </c>
    </row>
    <row r="2149" spans="1:6" x14ac:dyDescent="0.3">
      <c r="A2149">
        <f>'Insert Daily Performance'!CDV$1</f>
        <v>0</v>
      </c>
      <c r="B2149">
        <f>'Insert Daily Performance'!CDV$69</f>
        <v>0</v>
      </c>
      <c r="C2149">
        <f>'Insert Daily Performance'!CDV$70</f>
        <v>0</v>
      </c>
      <c r="D2149">
        <f>'Insert Daily Performance'!CDV$71</f>
        <v>0</v>
      </c>
      <c r="E2149">
        <f>'Insert Daily Performance'!CDV$72</f>
        <v>0</v>
      </c>
      <c r="F2149">
        <f t="shared" si="33"/>
        <v>1</v>
      </c>
    </row>
    <row r="2150" spans="1:6" x14ac:dyDescent="0.3">
      <c r="A2150">
        <f>'Insert Daily Performance'!CDW$1</f>
        <v>0</v>
      </c>
      <c r="B2150">
        <f>'Insert Daily Performance'!CDW$69</f>
        <v>0</v>
      </c>
      <c r="C2150">
        <f>'Insert Daily Performance'!CDW$70</f>
        <v>0</v>
      </c>
      <c r="D2150">
        <f>'Insert Daily Performance'!CDW$71</f>
        <v>0</v>
      </c>
      <c r="E2150">
        <f>'Insert Daily Performance'!CDW$72</f>
        <v>0</v>
      </c>
      <c r="F2150">
        <f t="shared" si="33"/>
        <v>1</v>
      </c>
    </row>
    <row r="2151" spans="1:6" x14ac:dyDescent="0.3">
      <c r="A2151">
        <f>'Insert Daily Performance'!CDX$1</f>
        <v>0</v>
      </c>
      <c r="B2151">
        <f>'Insert Daily Performance'!CDX$69</f>
        <v>0</v>
      </c>
      <c r="C2151">
        <f>'Insert Daily Performance'!CDX$70</f>
        <v>0</v>
      </c>
      <c r="D2151">
        <f>'Insert Daily Performance'!CDX$71</f>
        <v>0</v>
      </c>
      <c r="E2151">
        <f>'Insert Daily Performance'!CDX$72</f>
        <v>0</v>
      </c>
      <c r="F2151">
        <f t="shared" si="33"/>
        <v>1</v>
      </c>
    </row>
    <row r="2152" spans="1:6" x14ac:dyDescent="0.3">
      <c r="A2152">
        <f>'Insert Daily Performance'!CDY$1</f>
        <v>0</v>
      </c>
      <c r="B2152">
        <f>'Insert Daily Performance'!CDY$69</f>
        <v>0</v>
      </c>
      <c r="C2152">
        <f>'Insert Daily Performance'!CDY$70</f>
        <v>0</v>
      </c>
      <c r="D2152">
        <f>'Insert Daily Performance'!CDY$71</f>
        <v>0</v>
      </c>
      <c r="E2152">
        <f>'Insert Daily Performance'!CDY$72</f>
        <v>0</v>
      </c>
      <c r="F2152">
        <f t="shared" si="33"/>
        <v>1</v>
      </c>
    </row>
    <row r="2153" spans="1:6" x14ac:dyDescent="0.3">
      <c r="A2153">
        <f>'Insert Daily Performance'!CDZ$1</f>
        <v>0</v>
      </c>
      <c r="B2153">
        <f>'Insert Daily Performance'!CDZ$69</f>
        <v>0</v>
      </c>
      <c r="C2153">
        <f>'Insert Daily Performance'!CDZ$70</f>
        <v>0</v>
      </c>
      <c r="D2153">
        <f>'Insert Daily Performance'!CDZ$71</f>
        <v>0</v>
      </c>
      <c r="E2153">
        <f>'Insert Daily Performance'!CDZ$72</f>
        <v>0</v>
      </c>
      <c r="F2153">
        <f t="shared" si="33"/>
        <v>1</v>
      </c>
    </row>
    <row r="2154" spans="1:6" x14ac:dyDescent="0.3">
      <c r="A2154">
        <f>'Insert Daily Performance'!CEA$1</f>
        <v>0</v>
      </c>
      <c r="B2154">
        <f>'Insert Daily Performance'!CEA$69</f>
        <v>0</v>
      </c>
      <c r="C2154">
        <f>'Insert Daily Performance'!CEA$70</f>
        <v>0</v>
      </c>
      <c r="D2154">
        <f>'Insert Daily Performance'!CEA$71</f>
        <v>0</v>
      </c>
      <c r="E2154">
        <f>'Insert Daily Performance'!CEA$72</f>
        <v>0</v>
      </c>
      <c r="F2154">
        <f t="shared" si="33"/>
        <v>1</v>
      </c>
    </row>
    <row r="2155" spans="1:6" x14ac:dyDescent="0.3">
      <c r="A2155">
        <f>'Insert Daily Performance'!CEB$1</f>
        <v>0</v>
      </c>
      <c r="B2155">
        <f>'Insert Daily Performance'!CEB$69</f>
        <v>0</v>
      </c>
      <c r="C2155">
        <f>'Insert Daily Performance'!CEB$70</f>
        <v>0</v>
      </c>
      <c r="D2155">
        <f>'Insert Daily Performance'!CEB$71</f>
        <v>0</v>
      </c>
      <c r="E2155">
        <f>'Insert Daily Performance'!CEB$72</f>
        <v>0</v>
      </c>
      <c r="F2155">
        <f t="shared" si="33"/>
        <v>1</v>
      </c>
    </row>
    <row r="2156" spans="1:6" x14ac:dyDescent="0.3">
      <c r="A2156">
        <f>'Insert Daily Performance'!CEC$1</f>
        <v>0</v>
      </c>
      <c r="B2156">
        <f>'Insert Daily Performance'!CEC$69</f>
        <v>0</v>
      </c>
      <c r="C2156">
        <f>'Insert Daily Performance'!CEC$70</f>
        <v>0</v>
      </c>
      <c r="D2156">
        <f>'Insert Daily Performance'!CEC$71</f>
        <v>0</v>
      </c>
      <c r="E2156">
        <f>'Insert Daily Performance'!CEC$72</f>
        <v>0</v>
      </c>
      <c r="F2156">
        <f t="shared" si="33"/>
        <v>1</v>
      </c>
    </row>
    <row r="2157" spans="1:6" x14ac:dyDescent="0.3">
      <c r="A2157">
        <f>'Insert Daily Performance'!CED$1</f>
        <v>0</v>
      </c>
      <c r="B2157">
        <f>'Insert Daily Performance'!CED$69</f>
        <v>0</v>
      </c>
      <c r="C2157">
        <f>'Insert Daily Performance'!CED$70</f>
        <v>0</v>
      </c>
      <c r="D2157">
        <f>'Insert Daily Performance'!CED$71</f>
        <v>0</v>
      </c>
      <c r="E2157">
        <f>'Insert Daily Performance'!CED$72</f>
        <v>0</v>
      </c>
      <c r="F2157">
        <f t="shared" si="33"/>
        <v>1</v>
      </c>
    </row>
    <row r="2158" spans="1:6" x14ac:dyDescent="0.3">
      <c r="A2158">
        <f>'Insert Daily Performance'!CEE$1</f>
        <v>0</v>
      </c>
      <c r="B2158">
        <f>'Insert Daily Performance'!CEE$69</f>
        <v>0</v>
      </c>
      <c r="C2158">
        <f>'Insert Daily Performance'!CEE$70</f>
        <v>0</v>
      </c>
      <c r="D2158">
        <f>'Insert Daily Performance'!CEE$71</f>
        <v>0</v>
      </c>
      <c r="E2158">
        <f>'Insert Daily Performance'!CEE$72</f>
        <v>0</v>
      </c>
      <c r="F2158">
        <f t="shared" si="33"/>
        <v>1</v>
      </c>
    </row>
    <row r="2159" spans="1:6" x14ac:dyDescent="0.3">
      <c r="A2159">
        <f>'Insert Daily Performance'!CEF$1</f>
        <v>0</v>
      </c>
      <c r="B2159">
        <f>'Insert Daily Performance'!CEF$69</f>
        <v>0</v>
      </c>
      <c r="C2159">
        <f>'Insert Daily Performance'!CEF$70</f>
        <v>0</v>
      </c>
      <c r="D2159">
        <f>'Insert Daily Performance'!CEF$71</f>
        <v>0</v>
      </c>
      <c r="E2159">
        <f>'Insert Daily Performance'!CEF$72</f>
        <v>0</v>
      </c>
      <c r="F2159">
        <f t="shared" si="33"/>
        <v>1</v>
      </c>
    </row>
    <row r="2160" spans="1:6" x14ac:dyDescent="0.3">
      <c r="A2160">
        <f>'Insert Daily Performance'!CEG$1</f>
        <v>0</v>
      </c>
      <c r="B2160">
        <f>'Insert Daily Performance'!CEG$69</f>
        <v>0</v>
      </c>
      <c r="C2160">
        <f>'Insert Daily Performance'!CEG$70</f>
        <v>0</v>
      </c>
      <c r="D2160">
        <f>'Insert Daily Performance'!CEG$71</f>
        <v>0</v>
      </c>
      <c r="E2160">
        <f>'Insert Daily Performance'!CEG$72</f>
        <v>0</v>
      </c>
      <c r="F2160">
        <f t="shared" si="33"/>
        <v>1</v>
      </c>
    </row>
    <row r="2161" spans="1:6" x14ac:dyDescent="0.3">
      <c r="A2161">
        <f>'Insert Daily Performance'!CEH$1</f>
        <v>0</v>
      </c>
      <c r="B2161">
        <f>'Insert Daily Performance'!CEH$69</f>
        <v>0</v>
      </c>
      <c r="C2161">
        <f>'Insert Daily Performance'!CEH$70</f>
        <v>0</v>
      </c>
      <c r="D2161">
        <f>'Insert Daily Performance'!CEH$71</f>
        <v>0</v>
      </c>
      <c r="E2161">
        <f>'Insert Daily Performance'!CEH$72</f>
        <v>0</v>
      </c>
      <c r="F2161">
        <f t="shared" si="33"/>
        <v>1</v>
      </c>
    </row>
    <row r="2162" spans="1:6" x14ac:dyDescent="0.3">
      <c r="A2162">
        <f>'Insert Daily Performance'!CEI$1</f>
        <v>0</v>
      </c>
      <c r="B2162">
        <f>'Insert Daily Performance'!CEI$69</f>
        <v>0</v>
      </c>
      <c r="C2162">
        <f>'Insert Daily Performance'!CEI$70</f>
        <v>0</v>
      </c>
      <c r="D2162">
        <f>'Insert Daily Performance'!CEI$71</f>
        <v>0</v>
      </c>
      <c r="E2162">
        <f>'Insert Daily Performance'!CEI$72</f>
        <v>0</v>
      </c>
      <c r="F2162">
        <f t="shared" si="33"/>
        <v>1</v>
      </c>
    </row>
    <row r="2163" spans="1:6" x14ac:dyDescent="0.3">
      <c r="A2163">
        <f>'Insert Daily Performance'!CEJ$1</f>
        <v>0</v>
      </c>
      <c r="B2163">
        <f>'Insert Daily Performance'!CEJ$69</f>
        <v>0</v>
      </c>
      <c r="C2163">
        <f>'Insert Daily Performance'!CEJ$70</f>
        <v>0</v>
      </c>
      <c r="D2163">
        <f>'Insert Daily Performance'!CEJ$71</f>
        <v>0</v>
      </c>
      <c r="E2163">
        <f>'Insert Daily Performance'!CEJ$72</f>
        <v>0</v>
      </c>
      <c r="F2163">
        <f t="shared" si="33"/>
        <v>1</v>
      </c>
    </row>
    <row r="2164" spans="1:6" x14ac:dyDescent="0.3">
      <c r="A2164">
        <f>'Insert Daily Performance'!CEK$1</f>
        <v>0</v>
      </c>
      <c r="B2164">
        <f>'Insert Daily Performance'!CEK$69</f>
        <v>0</v>
      </c>
      <c r="C2164">
        <f>'Insert Daily Performance'!CEK$70</f>
        <v>0</v>
      </c>
      <c r="D2164">
        <f>'Insert Daily Performance'!CEK$71</f>
        <v>0</v>
      </c>
      <c r="E2164">
        <f>'Insert Daily Performance'!CEK$72</f>
        <v>0</v>
      </c>
      <c r="F2164">
        <f t="shared" si="33"/>
        <v>1</v>
      </c>
    </row>
    <row r="2165" spans="1:6" x14ac:dyDescent="0.3">
      <c r="A2165">
        <f>'Insert Daily Performance'!CEL$1</f>
        <v>0</v>
      </c>
      <c r="B2165">
        <f>'Insert Daily Performance'!CEL$69</f>
        <v>0</v>
      </c>
      <c r="C2165">
        <f>'Insert Daily Performance'!CEL$70</f>
        <v>0</v>
      </c>
      <c r="D2165">
        <f>'Insert Daily Performance'!CEL$71</f>
        <v>0</v>
      </c>
      <c r="E2165">
        <f>'Insert Daily Performance'!CEL$72</f>
        <v>0</v>
      </c>
      <c r="F2165">
        <f t="shared" si="33"/>
        <v>1</v>
      </c>
    </row>
    <row r="2166" spans="1:6" x14ac:dyDescent="0.3">
      <c r="A2166">
        <f>'Insert Daily Performance'!CEM$1</f>
        <v>0</v>
      </c>
      <c r="B2166">
        <f>'Insert Daily Performance'!CEM$69</f>
        <v>0</v>
      </c>
      <c r="C2166">
        <f>'Insert Daily Performance'!CEM$70</f>
        <v>0</v>
      </c>
      <c r="D2166">
        <f>'Insert Daily Performance'!CEM$71</f>
        <v>0</v>
      </c>
      <c r="E2166">
        <f>'Insert Daily Performance'!CEM$72</f>
        <v>0</v>
      </c>
      <c r="F2166">
        <f t="shared" si="33"/>
        <v>1</v>
      </c>
    </row>
    <row r="2167" spans="1:6" x14ac:dyDescent="0.3">
      <c r="A2167">
        <f>'Insert Daily Performance'!CEN$1</f>
        <v>0</v>
      </c>
      <c r="B2167">
        <f>'Insert Daily Performance'!CEN$69</f>
        <v>0</v>
      </c>
      <c r="C2167">
        <f>'Insert Daily Performance'!CEN$70</f>
        <v>0</v>
      </c>
      <c r="D2167">
        <f>'Insert Daily Performance'!CEN$71</f>
        <v>0</v>
      </c>
      <c r="E2167">
        <f>'Insert Daily Performance'!CEN$72</f>
        <v>0</v>
      </c>
      <c r="F2167">
        <f t="shared" si="33"/>
        <v>1</v>
      </c>
    </row>
    <row r="2168" spans="1:6" x14ac:dyDescent="0.3">
      <c r="A2168">
        <f>'Insert Daily Performance'!CEO$1</f>
        <v>0</v>
      </c>
      <c r="B2168">
        <f>'Insert Daily Performance'!CEO$69</f>
        <v>0</v>
      </c>
      <c r="C2168">
        <f>'Insert Daily Performance'!CEO$70</f>
        <v>0</v>
      </c>
      <c r="D2168">
        <f>'Insert Daily Performance'!CEO$71</f>
        <v>0</v>
      </c>
      <c r="E2168">
        <f>'Insert Daily Performance'!CEO$72</f>
        <v>0</v>
      </c>
      <c r="F2168">
        <f t="shared" si="33"/>
        <v>1</v>
      </c>
    </row>
    <row r="2169" spans="1:6" x14ac:dyDescent="0.3">
      <c r="A2169">
        <f>'Insert Daily Performance'!CEP$1</f>
        <v>0</v>
      </c>
      <c r="B2169">
        <f>'Insert Daily Performance'!CEP$69</f>
        <v>0</v>
      </c>
      <c r="C2169">
        <f>'Insert Daily Performance'!CEP$70</f>
        <v>0</v>
      </c>
      <c r="D2169">
        <f>'Insert Daily Performance'!CEP$71</f>
        <v>0</v>
      </c>
      <c r="E2169">
        <f>'Insert Daily Performance'!CEP$72</f>
        <v>0</v>
      </c>
      <c r="F2169">
        <f t="shared" si="33"/>
        <v>1</v>
      </c>
    </row>
    <row r="2170" spans="1:6" x14ac:dyDescent="0.3">
      <c r="A2170">
        <f>'Insert Daily Performance'!CEQ$1</f>
        <v>0</v>
      </c>
      <c r="B2170">
        <f>'Insert Daily Performance'!CEQ$69</f>
        <v>0</v>
      </c>
      <c r="C2170">
        <f>'Insert Daily Performance'!CEQ$70</f>
        <v>0</v>
      </c>
      <c r="D2170">
        <f>'Insert Daily Performance'!CEQ$71</f>
        <v>0</v>
      </c>
      <c r="E2170">
        <f>'Insert Daily Performance'!CEQ$72</f>
        <v>0</v>
      </c>
      <c r="F2170">
        <f t="shared" si="33"/>
        <v>1</v>
      </c>
    </row>
    <row r="2171" spans="1:6" x14ac:dyDescent="0.3">
      <c r="A2171">
        <f>'Insert Daily Performance'!CER$1</f>
        <v>0</v>
      </c>
      <c r="B2171">
        <f>'Insert Daily Performance'!CER$69</f>
        <v>0</v>
      </c>
      <c r="C2171">
        <f>'Insert Daily Performance'!CER$70</f>
        <v>0</v>
      </c>
      <c r="D2171">
        <f>'Insert Daily Performance'!CER$71</f>
        <v>0</v>
      </c>
      <c r="E2171">
        <f>'Insert Daily Performance'!CER$72</f>
        <v>0</v>
      </c>
      <c r="F2171">
        <f t="shared" si="33"/>
        <v>1</v>
      </c>
    </row>
    <row r="2172" spans="1:6" x14ac:dyDescent="0.3">
      <c r="A2172">
        <f>'Insert Daily Performance'!CES$1</f>
        <v>0</v>
      </c>
      <c r="B2172">
        <f>'Insert Daily Performance'!CES$69</f>
        <v>0</v>
      </c>
      <c r="C2172">
        <f>'Insert Daily Performance'!CES$70</f>
        <v>0</v>
      </c>
      <c r="D2172">
        <f>'Insert Daily Performance'!CES$71</f>
        <v>0</v>
      </c>
      <c r="E2172">
        <f>'Insert Daily Performance'!CES$72</f>
        <v>0</v>
      </c>
      <c r="F2172">
        <f t="shared" si="33"/>
        <v>1</v>
      </c>
    </row>
    <row r="2173" spans="1:6" x14ac:dyDescent="0.3">
      <c r="A2173">
        <f>'Insert Daily Performance'!CET$1</f>
        <v>0</v>
      </c>
      <c r="B2173">
        <f>'Insert Daily Performance'!CET$69</f>
        <v>0</v>
      </c>
      <c r="C2173">
        <f>'Insert Daily Performance'!CET$70</f>
        <v>0</v>
      </c>
      <c r="D2173">
        <f>'Insert Daily Performance'!CET$71</f>
        <v>0</v>
      </c>
      <c r="E2173">
        <f>'Insert Daily Performance'!CET$72</f>
        <v>0</v>
      </c>
      <c r="F2173">
        <f t="shared" si="33"/>
        <v>1</v>
      </c>
    </row>
    <row r="2174" spans="1:6" x14ac:dyDescent="0.3">
      <c r="A2174">
        <f>'Insert Daily Performance'!CEU$1</f>
        <v>0</v>
      </c>
      <c r="B2174">
        <f>'Insert Daily Performance'!CEU$69</f>
        <v>0</v>
      </c>
      <c r="C2174">
        <f>'Insert Daily Performance'!CEU$70</f>
        <v>0</v>
      </c>
      <c r="D2174">
        <f>'Insert Daily Performance'!CEU$71</f>
        <v>0</v>
      </c>
      <c r="E2174">
        <f>'Insert Daily Performance'!CEU$72</f>
        <v>0</v>
      </c>
      <c r="F2174">
        <f t="shared" si="33"/>
        <v>1</v>
      </c>
    </row>
    <row r="2175" spans="1:6" x14ac:dyDescent="0.3">
      <c r="A2175">
        <f>'Insert Daily Performance'!CEV$1</f>
        <v>0</v>
      </c>
      <c r="B2175">
        <f>'Insert Daily Performance'!CEV$69</f>
        <v>0</v>
      </c>
      <c r="C2175">
        <f>'Insert Daily Performance'!CEV$70</f>
        <v>0</v>
      </c>
      <c r="D2175">
        <f>'Insert Daily Performance'!CEV$71</f>
        <v>0</v>
      </c>
      <c r="E2175">
        <f>'Insert Daily Performance'!CEV$72</f>
        <v>0</v>
      </c>
      <c r="F2175">
        <f t="shared" si="33"/>
        <v>1</v>
      </c>
    </row>
    <row r="2176" spans="1:6" x14ac:dyDescent="0.3">
      <c r="A2176">
        <f>'Insert Daily Performance'!CEW$1</f>
        <v>0</v>
      </c>
      <c r="B2176">
        <f>'Insert Daily Performance'!CEW$69</f>
        <v>0</v>
      </c>
      <c r="C2176">
        <f>'Insert Daily Performance'!CEW$70</f>
        <v>0</v>
      </c>
      <c r="D2176">
        <f>'Insert Daily Performance'!CEW$71</f>
        <v>0</v>
      </c>
      <c r="E2176">
        <f>'Insert Daily Performance'!CEW$72</f>
        <v>0</v>
      </c>
      <c r="F2176">
        <f t="shared" si="33"/>
        <v>1</v>
      </c>
    </row>
    <row r="2177" spans="1:6" x14ac:dyDescent="0.3">
      <c r="A2177">
        <f>'Insert Daily Performance'!CEX$1</f>
        <v>0</v>
      </c>
      <c r="B2177">
        <f>'Insert Daily Performance'!CEX$69</f>
        <v>0</v>
      </c>
      <c r="C2177">
        <f>'Insert Daily Performance'!CEX$70</f>
        <v>0</v>
      </c>
      <c r="D2177">
        <f>'Insert Daily Performance'!CEX$71</f>
        <v>0</v>
      </c>
      <c r="E2177">
        <f>'Insert Daily Performance'!CEX$72</f>
        <v>0</v>
      </c>
      <c r="F2177">
        <f t="shared" si="33"/>
        <v>1</v>
      </c>
    </row>
    <row r="2178" spans="1:6" x14ac:dyDescent="0.3">
      <c r="A2178">
        <f>'Insert Daily Performance'!CEY$1</f>
        <v>0</v>
      </c>
      <c r="B2178">
        <f>'Insert Daily Performance'!CEY$69</f>
        <v>0</v>
      </c>
      <c r="C2178">
        <f>'Insert Daily Performance'!CEY$70</f>
        <v>0</v>
      </c>
      <c r="D2178">
        <f>'Insert Daily Performance'!CEY$71</f>
        <v>0</v>
      </c>
      <c r="E2178">
        <f>'Insert Daily Performance'!CEY$72</f>
        <v>0</v>
      </c>
      <c r="F2178">
        <f t="shared" si="33"/>
        <v>1</v>
      </c>
    </row>
    <row r="2179" spans="1:6" x14ac:dyDescent="0.3">
      <c r="A2179">
        <f>'Insert Daily Performance'!CEZ$1</f>
        <v>0</v>
      </c>
      <c r="B2179">
        <f>'Insert Daily Performance'!CEZ$69</f>
        <v>0</v>
      </c>
      <c r="C2179">
        <f>'Insert Daily Performance'!CEZ$70</f>
        <v>0</v>
      </c>
      <c r="D2179">
        <f>'Insert Daily Performance'!CEZ$71</f>
        <v>0</v>
      </c>
      <c r="E2179">
        <f>'Insert Daily Performance'!CEZ$72</f>
        <v>0</v>
      </c>
      <c r="F2179">
        <f t="shared" si="33"/>
        <v>1</v>
      </c>
    </row>
    <row r="2180" spans="1:6" x14ac:dyDescent="0.3">
      <c r="A2180">
        <f>'Insert Daily Performance'!CFA$1</f>
        <v>0</v>
      </c>
      <c r="B2180">
        <f>'Insert Daily Performance'!CFA$69</f>
        <v>0</v>
      </c>
      <c r="C2180">
        <f>'Insert Daily Performance'!CFA$70</f>
        <v>0</v>
      </c>
      <c r="D2180">
        <f>'Insert Daily Performance'!CFA$71</f>
        <v>0</v>
      </c>
      <c r="E2180">
        <f>'Insert Daily Performance'!CFA$72</f>
        <v>0</v>
      </c>
      <c r="F2180">
        <f t="shared" ref="F2180:F2243" si="34">IF(E2180=E2179,1,0)</f>
        <v>1</v>
      </c>
    </row>
    <row r="2181" spans="1:6" x14ac:dyDescent="0.3">
      <c r="A2181">
        <f>'Insert Daily Performance'!CFB$1</f>
        <v>0</v>
      </c>
      <c r="B2181">
        <f>'Insert Daily Performance'!CFB$69</f>
        <v>0</v>
      </c>
      <c r="C2181">
        <f>'Insert Daily Performance'!CFB$70</f>
        <v>0</v>
      </c>
      <c r="D2181">
        <f>'Insert Daily Performance'!CFB$71</f>
        <v>0</v>
      </c>
      <c r="E2181">
        <f>'Insert Daily Performance'!CFB$72</f>
        <v>0</v>
      </c>
      <c r="F2181">
        <f t="shared" si="34"/>
        <v>1</v>
      </c>
    </row>
    <row r="2182" spans="1:6" x14ac:dyDescent="0.3">
      <c r="A2182">
        <f>'Insert Daily Performance'!CFC$1</f>
        <v>0</v>
      </c>
      <c r="B2182">
        <f>'Insert Daily Performance'!CFC$69</f>
        <v>0</v>
      </c>
      <c r="C2182">
        <f>'Insert Daily Performance'!CFC$70</f>
        <v>0</v>
      </c>
      <c r="D2182">
        <f>'Insert Daily Performance'!CFC$71</f>
        <v>0</v>
      </c>
      <c r="E2182">
        <f>'Insert Daily Performance'!CFC$72</f>
        <v>0</v>
      </c>
      <c r="F2182">
        <f t="shared" si="34"/>
        <v>1</v>
      </c>
    </row>
    <row r="2183" spans="1:6" x14ac:dyDescent="0.3">
      <c r="A2183">
        <f>'Insert Daily Performance'!CFD$1</f>
        <v>0</v>
      </c>
      <c r="B2183">
        <f>'Insert Daily Performance'!CFD$69</f>
        <v>0</v>
      </c>
      <c r="C2183">
        <f>'Insert Daily Performance'!CFD$70</f>
        <v>0</v>
      </c>
      <c r="D2183">
        <f>'Insert Daily Performance'!CFD$71</f>
        <v>0</v>
      </c>
      <c r="E2183">
        <f>'Insert Daily Performance'!CFD$72</f>
        <v>0</v>
      </c>
      <c r="F2183">
        <f t="shared" si="34"/>
        <v>1</v>
      </c>
    </row>
    <row r="2184" spans="1:6" x14ac:dyDescent="0.3">
      <c r="A2184">
        <f>'Insert Daily Performance'!CFE$1</f>
        <v>0</v>
      </c>
      <c r="B2184">
        <f>'Insert Daily Performance'!CFE$69</f>
        <v>0</v>
      </c>
      <c r="C2184">
        <f>'Insert Daily Performance'!CFE$70</f>
        <v>0</v>
      </c>
      <c r="D2184">
        <f>'Insert Daily Performance'!CFE$71</f>
        <v>0</v>
      </c>
      <c r="E2184">
        <f>'Insert Daily Performance'!CFE$72</f>
        <v>0</v>
      </c>
      <c r="F2184">
        <f t="shared" si="34"/>
        <v>1</v>
      </c>
    </row>
    <row r="2185" spans="1:6" x14ac:dyDescent="0.3">
      <c r="A2185">
        <f>'Insert Daily Performance'!CFF$1</f>
        <v>0</v>
      </c>
      <c r="B2185">
        <f>'Insert Daily Performance'!CFF$69</f>
        <v>0</v>
      </c>
      <c r="C2185">
        <f>'Insert Daily Performance'!CFF$70</f>
        <v>0</v>
      </c>
      <c r="D2185">
        <f>'Insert Daily Performance'!CFF$71</f>
        <v>0</v>
      </c>
      <c r="E2185">
        <f>'Insert Daily Performance'!CFF$72</f>
        <v>0</v>
      </c>
      <c r="F2185">
        <f t="shared" si="34"/>
        <v>1</v>
      </c>
    </row>
    <row r="2186" spans="1:6" x14ac:dyDescent="0.3">
      <c r="A2186">
        <f>'Insert Daily Performance'!CFG$1</f>
        <v>0</v>
      </c>
      <c r="B2186">
        <f>'Insert Daily Performance'!CFG$69</f>
        <v>0</v>
      </c>
      <c r="C2186">
        <f>'Insert Daily Performance'!CFG$70</f>
        <v>0</v>
      </c>
      <c r="D2186">
        <f>'Insert Daily Performance'!CFG$71</f>
        <v>0</v>
      </c>
      <c r="E2186">
        <f>'Insert Daily Performance'!CFG$72</f>
        <v>0</v>
      </c>
      <c r="F2186">
        <f t="shared" si="34"/>
        <v>1</v>
      </c>
    </row>
    <row r="2187" spans="1:6" x14ac:dyDescent="0.3">
      <c r="A2187">
        <f>'Insert Daily Performance'!CFH$1</f>
        <v>0</v>
      </c>
      <c r="B2187">
        <f>'Insert Daily Performance'!CFH$69</f>
        <v>0</v>
      </c>
      <c r="C2187">
        <f>'Insert Daily Performance'!CFH$70</f>
        <v>0</v>
      </c>
      <c r="D2187">
        <f>'Insert Daily Performance'!CFH$71</f>
        <v>0</v>
      </c>
      <c r="E2187">
        <f>'Insert Daily Performance'!CFH$72</f>
        <v>0</v>
      </c>
      <c r="F2187">
        <f t="shared" si="34"/>
        <v>1</v>
      </c>
    </row>
    <row r="2188" spans="1:6" x14ac:dyDescent="0.3">
      <c r="A2188">
        <f>'Insert Daily Performance'!CFI$1</f>
        <v>0</v>
      </c>
      <c r="B2188">
        <f>'Insert Daily Performance'!CFI$69</f>
        <v>0</v>
      </c>
      <c r="C2188">
        <f>'Insert Daily Performance'!CFI$70</f>
        <v>0</v>
      </c>
      <c r="D2188">
        <f>'Insert Daily Performance'!CFI$71</f>
        <v>0</v>
      </c>
      <c r="E2188">
        <f>'Insert Daily Performance'!CFI$72</f>
        <v>0</v>
      </c>
      <c r="F2188">
        <f t="shared" si="34"/>
        <v>1</v>
      </c>
    </row>
    <row r="2189" spans="1:6" x14ac:dyDescent="0.3">
      <c r="A2189">
        <f>'Insert Daily Performance'!CFJ$1</f>
        <v>0</v>
      </c>
      <c r="B2189">
        <f>'Insert Daily Performance'!CFJ$69</f>
        <v>0</v>
      </c>
      <c r="C2189">
        <f>'Insert Daily Performance'!CFJ$70</f>
        <v>0</v>
      </c>
      <c r="D2189">
        <f>'Insert Daily Performance'!CFJ$71</f>
        <v>0</v>
      </c>
      <c r="E2189">
        <f>'Insert Daily Performance'!CFJ$72</f>
        <v>0</v>
      </c>
      <c r="F2189">
        <f t="shared" si="34"/>
        <v>1</v>
      </c>
    </row>
    <row r="2190" spans="1:6" x14ac:dyDescent="0.3">
      <c r="A2190">
        <f>'Insert Daily Performance'!CFK$1</f>
        <v>0</v>
      </c>
      <c r="B2190">
        <f>'Insert Daily Performance'!CFK$69</f>
        <v>0</v>
      </c>
      <c r="C2190">
        <f>'Insert Daily Performance'!CFK$70</f>
        <v>0</v>
      </c>
      <c r="D2190">
        <f>'Insert Daily Performance'!CFK$71</f>
        <v>0</v>
      </c>
      <c r="E2190">
        <f>'Insert Daily Performance'!CFK$72</f>
        <v>0</v>
      </c>
      <c r="F2190">
        <f t="shared" si="34"/>
        <v>1</v>
      </c>
    </row>
    <row r="2191" spans="1:6" x14ac:dyDescent="0.3">
      <c r="A2191">
        <f>'Insert Daily Performance'!CFL$1</f>
        <v>0</v>
      </c>
      <c r="B2191">
        <f>'Insert Daily Performance'!CFL$69</f>
        <v>0</v>
      </c>
      <c r="C2191">
        <f>'Insert Daily Performance'!CFL$70</f>
        <v>0</v>
      </c>
      <c r="D2191">
        <f>'Insert Daily Performance'!CFL$71</f>
        <v>0</v>
      </c>
      <c r="E2191">
        <f>'Insert Daily Performance'!CFL$72</f>
        <v>0</v>
      </c>
      <c r="F2191">
        <f t="shared" si="34"/>
        <v>1</v>
      </c>
    </row>
    <row r="2192" spans="1:6" x14ac:dyDescent="0.3">
      <c r="A2192">
        <f>'Insert Daily Performance'!CFM$1</f>
        <v>0</v>
      </c>
      <c r="B2192">
        <f>'Insert Daily Performance'!CFM$69</f>
        <v>0</v>
      </c>
      <c r="C2192">
        <f>'Insert Daily Performance'!CFM$70</f>
        <v>0</v>
      </c>
      <c r="D2192">
        <f>'Insert Daily Performance'!CFM$71</f>
        <v>0</v>
      </c>
      <c r="E2192">
        <f>'Insert Daily Performance'!CFM$72</f>
        <v>0</v>
      </c>
      <c r="F2192">
        <f t="shared" si="34"/>
        <v>1</v>
      </c>
    </row>
    <row r="2193" spans="1:6" x14ac:dyDescent="0.3">
      <c r="A2193">
        <f>'Insert Daily Performance'!CFN$1</f>
        <v>0</v>
      </c>
      <c r="B2193">
        <f>'Insert Daily Performance'!CFN$69</f>
        <v>0</v>
      </c>
      <c r="C2193">
        <f>'Insert Daily Performance'!CFN$70</f>
        <v>0</v>
      </c>
      <c r="D2193">
        <f>'Insert Daily Performance'!CFN$71</f>
        <v>0</v>
      </c>
      <c r="E2193">
        <f>'Insert Daily Performance'!CFN$72</f>
        <v>0</v>
      </c>
      <c r="F2193">
        <f t="shared" si="34"/>
        <v>1</v>
      </c>
    </row>
    <row r="2194" spans="1:6" x14ac:dyDescent="0.3">
      <c r="A2194">
        <f>'Insert Daily Performance'!CFO$1</f>
        <v>0</v>
      </c>
      <c r="B2194">
        <f>'Insert Daily Performance'!CFO$69</f>
        <v>0</v>
      </c>
      <c r="C2194">
        <f>'Insert Daily Performance'!CFO$70</f>
        <v>0</v>
      </c>
      <c r="D2194">
        <f>'Insert Daily Performance'!CFO$71</f>
        <v>0</v>
      </c>
      <c r="E2194">
        <f>'Insert Daily Performance'!CFO$72</f>
        <v>0</v>
      </c>
      <c r="F2194">
        <f t="shared" si="34"/>
        <v>1</v>
      </c>
    </row>
    <row r="2195" spans="1:6" x14ac:dyDescent="0.3">
      <c r="A2195">
        <f>'Insert Daily Performance'!CFP$1</f>
        <v>0</v>
      </c>
      <c r="B2195">
        <f>'Insert Daily Performance'!CFP$69</f>
        <v>0</v>
      </c>
      <c r="C2195">
        <f>'Insert Daily Performance'!CFP$70</f>
        <v>0</v>
      </c>
      <c r="D2195">
        <f>'Insert Daily Performance'!CFP$71</f>
        <v>0</v>
      </c>
      <c r="E2195">
        <f>'Insert Daily Performance'!CFP$72</f>
        <v>0</v>
      </c>
      <c r="F2195">
        <f t="shared" si="34"/>
        <v>1</v>
      </c>
    </row>
    <row r="2196" spans="1:6" x14ac:dyDescent="0.3">
      <c r="A2196">
        <f>'Insert Daily Performance'!CFQ$1</f>
        <v>0</v>
      </c>
      <c r="B2196">
        <f>'Insert Daily Performance'!CFQ$69</f>
        <v>0</v>
      </c>
      <c r="C2196">
        <f>'Insert Daily Performance'!CFQ$70</f>
        <v>0</v>
      </c>
      <c r="D2196">
        <f>'Insert Daily Performance'!CFQ$71</f>
        <v>0</v>
      </c>
      <c r="E2196">
        <f>'Insert Daily Performance'!CFQ$72</f>
        <v>0</v>
      </c>
      <c r="F2196">
        <f t="shared" si="34"/>
        <v>1</v>
      </c>
    </row>
    <row r="2197" spans="1:6" x14ac:dyDescent="0.3">
      <c r="A2197">
        <f>'Insert Daily Performance'!CFR$1</f>
        <v>0</v>
      </c>
      <c r="B2197">
        <f>'Insert Daily Performance'!CFR$69</f>
        <v>0</v>
      </c>
      <c r="C2197">
        <f>'Insert Daily Performance'!CFR$70</f>
        <v>0</v>
      </c>
      <c r="D2197">
        <f>'Insert Daily Performance'!CFR$71</f>
        <v>0</v>
      </c>
      <c r="E2197">
        <f>'Insert Daily Performance'!CFR$72</f>
        <v>0</v>
      </c>
      <c r="F2197">
        <f t="shared" si="34"/>
        <v>1</v>
      </c>
    </row>
    <row r="2198" spans="1:6" x14ac:dyDescent="0.3">
      <c r="A2198">
        <f>'Insert Daily Performance'!CFS$1</f>
        <v>0</v>
      </c>
      <c r="B2198">
        <f>'Insert Daily Performance'!CFS$69</f>
        <v>0</v>
      </c>
      <c r="C2198">
        <f>'Insert Daily Performance'!CFS$70</f>
        <v>0</v>
      </c>
      <c r="D2198">
        <f>'Insert Daily Performance'!CFS$71</f>
        <v>0</v>
      </c>
      <c r="E2198">
        <f>'Insert Daily Performance'!CFS$72</f>
        <v>0</v>
      </c>
      <c r="F2198">
        <f t="shared" si="34"/>
        <v>1</v>
      </c>
    </row>
    <row r="2199" spans="1:6" x14ac:dyDescent="0.3">
      <c r="A2199">
        <f>'Insert Daily Performance'!CFT$1</f>
        <v>0</v>
      </c>
      <c r="B2199">
        <f>'Insert Daily Performance'!CFT$69</f>
        <v>0</v>
      </c>
      <c r="C2199">
        <f>'Insert Daily Performance'!CFT$70</f>
        <v>0</v>
      </c>
      <c r="D2199">
        <f>'Insert Daily Performance'!CFT$71</f>
        <v>0</v>
      </c>
      <c r="E2199">
        <f>'Insert Daily Performance'!CFT$72</f>
        <v>0</v>
      </c>
      <c r="F2199">
        <f t="shared" si="34"/>
        <v>1</v>
      </c>
    </row>
    <row r="2200" spans="1:6" x14ac:dyDescent="0.3">
      <c r="A2200">
        <f>'Insert Daily Performance'!CFU$1</f>
        <v>0</v>
      </c>
      <c r="B2200">
        <f>'Insert Daily Performance'!CFU$69</f>
        <v>0</v>
      </c>
      <c r="C2200">
        <f>'Insert Daily Performance'!CFU$70</f>
        <v>0</v>
      </c>
      <c r="D2200">
        <f>'Insert Daily Performance'!CFU$71</f>
        <v>0</v>
      </c>
      <c r="E2200">
        <f>'Insert Daily Performance'!CFU$72</f>
        <v>0</v>
      </c>
      <c r="F2200">
        <f t="shared" si="34"/>
        <v>1</v>
      </c>
    </row>
    <row r="2201" spans="1:6" x14ac:dyDescent="0.3">
      <c r="A2201">
        <f>'Insert Daily Performance'!CFV$1</f>
        <v>0</v>
      </c>
      <c r="B2201">
        <f>'Insert Daily Performance'!CFV$69</f>
        <v>0</v>
      </c>
      <c r="C2201">
        <f>'Insert Daily Performance'!CFV$70</f>
        <v>0</v>
      </c>
      <c r="D2201">
        <f>'Insert Daily Performance'!CFV$71</f>
        <v>0</v>
      </c>
      <c r="E2201">
        <f>'Insert Daily Performance'!CFV$72</f>
        <v>0</v>
      </c>
      <c r="F2201">
        <f t="shared" si="34"/>
        <v>1</v>
      </c>
    </row>
    <row r="2202" spans="1:6" x14ac:dyDescent="0.3">
      <c r="A2202">
        <f>'Insert Daily Performance'!CFW$1</f>
        <v>0</v>
      </c>
      <c r="B2202">
        <f>'Insert Daily Performance'!CFW$69</f>
        <v>0</v>
      </c>
      <c r="C2202">
        <f>'Insert Daily Performance'!CFW$70</f>
        <v>0</v>
      </c>
      <c r="D2202">
        <f>'Insert Daily Performance'!CFW$71</f>
        <v>0</v>
      </c>
      <c r="E2202">
        <f>'Insert Daily Performance'!CFW$72</f>
        <v>0</v>
      </c>
      <c r="F2202">
        <f t="shared" si="34"/>
        <v>1</v>
      </c>
    </row>
    <row r="2203" spans="1:6" x14ac:dyDescent="0.3">
      <c r="A2203">
        <f>'Insert Daily Performance'!CFX$1</f>
        <v>0</v>
      </c>
      <c r="B2203">
        <f>'Insert Daily Performance'!CFX$69</f>
        <v>0</v>
      </c>
      <c r="C2203">
        <f>'Insert Daily Performance'!CFX$70</f>
        <v>0</v>
      </c>
      <c r="D2203">
        <f>'Insert Daily Performance'!CFX$71</f>
        <v>0</v>
      </c>
      <c r="E2203">
        <f>'Insert Daily Performance'!CFX$72</f>
        <v>0</v>
      </c>
      <c r="F2203">
        <f t="shared" si="34"/>
        <v>1</v>
      </c>
    </row>
    <row r="2204" spans="1:6" x14ac:dyDescent="0.3">
      <c r="A2204">
        <f>'Insert Daily Performance'!CFY$1</f>
        <v>0</v>
      </c>
      <c r="B2204">
        <f>'Insert Daily Performance'!CFY$69</f>
        <v>0</v>
      </c>
      <c r="C2204">
        <f>'Insert Daily Performance'!CFY$70</f>
        <v>0</v>
      </c>
      <c r="D2204">
        <f>'Insert Daily Performance'!CFY$71</f>
        <v>0</v>
      </c>
      <c r="E2204">
        <f>'Insert Daily Performance'!CFY$72</f>
        <v>0</v>
      </c>
      <c r="F2204">
        <f t="shared" si="34"/>
        <v>1</v>
      </c>
    </row>
    <row r="2205" spans="1:6" x14ac:dyDescent="0.3">
      <c r="A2205">
        <f>'Insert Daily Performance'!CFZ$1</f>
        <v>0</v>
      </c>
      <c r="B2205">
        <f>'Insert Daily Performance'!CFZ$69</f>
        <v>0</v>
      </c>
      <c r="C2205">
        <f>'Insert Daily Performance'!CFZ$70</f>
        <v>0</v>
      </c>
      <c r="D2205">
        <f>'Insert Daily Performance'!CFZ$71</f>
        <v>0</v>
      </c>
      <c r="E2205">
        <f>'Insert Daily Performance'!CFZ$72</f>
        <v>0</v>
      </c>
      <c r="F2205">
        <f t="shared" si="34"/>
        <v>1</v>
      </c>
    </row>
    <row r="2206" spans="1:6" x14ac:dyDescent="0.3">
      <c r="A2206">
        <f>'Insert Daily Performance'!CGA$1</f>
        <v>0</v>
      </c>
      <c r="B2206">
        <f>'Insert Daily Performance'!CGA$69</f>
        <v>0</v>
      </c>
      <c r="C2206">
        <f>'Insert Daily Performance'!CGA$70</f>
        <v>0</v>
      </c>
      <c r="D2206">
        <f>'Insert Daily Performance'!CGA$71</f>
        <v>0</v>
      </c>
      <c r="E2206">
        <f>'Insert Daily Performance'!CGA$72</f>
        <v>0</v>
      </c>
      <c r="F2206">
        <f t="shared" si="34"/>
        <v>1</v>
      </c>
    </row>
    <row r="2207" spans="1:6" x14ac:dyDescent="0.3">
      <c r="A2207">
        <f>'Insert Daily Performance'!CGB$1</f>
        <v>0</v>
      </c>
      <c r="B2207">
        <f>'Insert Daily Performance'!CGB$69</f>
        <v>0</v>
      </c>
      <c r="C2207">
        <f>'Insert Daily Performance'!CGB$70</f>
        <v>0</v>
      </c>
      <c r="D2207">
        <f>'Insert Daily Performance'!CGB$71</f>
        <v>0</v>
      </c>
      <c r="E2207">
        <f>'Insert Daily Performance'!CGB$72</f>
        <v>0</v>
      </c>
      <c r="F2207">
        <f t="shared" si="34"/>
        <v>1</v>
      </c>
    </row>
    <row r="2208" spans="1:6" x14ac:dyDescent="0.3">
      <c r="A2208">
        <f>'Insert Daily Performance'!CGC$1</f>
        <v>0</v>
      </c>
      <c r="B2208">
        <f>'Insert Daily Performance'!CGC$69</f>
        <v>0</v>
      </c>
      <c r="C2208">
        <f>'Insert Daily Performance'!CGC$70</f>
        <v>0</v>
      </c>
      <c r="D2208">
        <f>'Insert Daily Performance'!CGC$71</f>
        <v>0</v>
      </c>
      <c r="E2208">
        <f>'Insert Daily Performance'!CGC$72</f>
        <v>0</v>
      </c>
      <c r="F2208">
        <f t="shared" si="34"/>
        <v>1</v>
      </c>
    </row>
    <row r="2209" spans="1:6" x14ac:dyDescent="0.3">
      <c r="A2209">
        <f>'Insert Daily Performance'!CGD$1</f>
        <v>0</v>
      </c>
      <c r="B2209">
        <f>'Insert Daily Performance'!CGD$69</f>
        <v>0</v>
      </c>
      <c r="C2209">
        <f>'Insert Daily Performance'!CGD$70</f>
        <v>0</v>
      </c>
      <c r="D2209">
        <f>'Insert Daily Performance'!CGD$71</f>
        <v>0</v>
      </c>
      <c r="E2209">
        <f>'Insert Daily Performance'!CGD$72</f>
        <v>0</v>
      </c>
      <c r="F2209">
        <f t="shared" si="34"/>
        <v>1</v>
      </c>
    </row>
    <row r="2210" spans="1:6" x14ac:dyDescent="0.3">
      <c r="A2210">
        <f>'Insert Daily Performance'!CGE$1</f>
        <v>0</v>
      </c>
      <c r="B2210">
        <f>'Insert Daily Performance'!CGE$69</f>
        <v>0</v>
      </c>
      <c r="C2210">
        <f>'Insert Daily Performance'!CGE$70</f>
        <v>0</v>
      </c>
      <c r="D2210">
        <f>'Insert Daily Performance'!CGE$71</f>
        <v>0</v>
      </c>
      <c r="E2210">
        <f>'Insert Daily Performance'!CGE$72</f>
        <v>0</v>
      </c>
      <c r="F2210">
        <f t="shared" si="34"/>
        <v>1</v>
      </c>
    </row>
    <row r="2211" spans="1:6" x14ac:dyDescent="0.3">
      <c r="A2211">
        <f>'Insert Daily Performance'!CGF$1</f>
        <v>0</v>
      </c>
      <c r="B2211">
        <f>'Insert Daily Performance'!CGF$69</f>
        <v>0</v>
      </c>
      <c r="C2211">
        <f>'Insert Daily Performance'!CGF$70</f>
        <v>0</v>
      </c>
      <c r="D2211">
        <f>'Insert Daily Performance'!CGF$71</f>
        <v>0</v>
      </c>
      <c r="E2211">
        <f>'Insert Daily Performance'!CGF$72</f>
        <v>0</v>
      </c>
      <c r="F2211">
        <f t="shared" si="34"/>
        <v>1</v>
      </c>
    </row>
    <row r="2212" spans="1:6" x14ac:dyDescent="0.3">
      <c r="A2212">
        <f>'Insert Daily Performance'!CGG$1</f>
        <v>0</v>
      </c>
      <c r="B2212">
        <f>'Insert Daily Performance'!CGG$69</f>
        <v>0</v>
      </c>
      <c r="C2212">
        <f>'Insert Daily Performance'!CGG$70</f>
        <v>0</v>
      </c>
      <c r="D2212">
        <f>'Insert Daily Performance'!CGG$71</f>
        <v>0</v>
      </c>
      <c r="E2212">
        <f>'Insert Daily Performance'!CGG$72</f>
        <v>0</v>
      </c>
      <c r="F2212">
        <f t="shared" si="34"/>
        <v>1</v>
      </c>
    </row>
    <row r="2213" spans="1:6" x14ac:dyDescent="0.3">
      <c r="A2213">
        <f>'Insert Daily Performance'!CGH$1</f>
        <v>0</v>
      </c>
      <c r="B2213">
        <f>'Insert Daily Performance'!CGH$69</f>
        <v>0</v>
      </c>
      <c r="C2213">
        <f>'Insert Daily Performance'!CGH$70</f>
        <v>0</v>
      </c>
      <c r="D2213">
        <f>'Insert Daily Performance'!CGH$71</f>
        <v>0</v>
      </c>
      <c r="E2213">
        <f>'Insert Daily Performance'!CGH$72</f>
        <v>0</v>
      </c>
      <c r="F2213">
        <f t="shared" si="34"/>
        <v>1</v>
      </c>
    </row>
    <row r="2214" spans="1:6" x14ac:dyDescent="0.3">
      <c r="A2214">
        <f>'Insert Daily Performance'!CGI$1</f>
        <v>0</v>
      </c>
      <c r="B2214">
        <f>'Insert Daily Performance'!CGI$69</f>
        <v>0</v>
      </c>
      <c r="C2214">
        <f>'Insert Daily Performance'!CGI$70</f>
        <v>0</v>
      </c>
      <c r="D2214">
        <f>'Insert Daily Performance'!CGI$71</f>
        <v>0</v>
      </c>
      <c r="E2214">
        <f>'Insert Daily Performance'!CGI$72</f>
        <v>0</v>
      </c>
      <c r="F2214">
        <f t="shared" si="34"/>
        <v>1</v>
      </c>
    </row>
    <row r="2215" spans="1:6" x14ac:dyDescent="0.3">
      <c r="A2215">
        <f>'Insert Daily Performance'!CGJ$1</f>
        <v>0</v>
      </c>
      <c r="B2215">
        <f>'Insert Daily Performance'!CGJ$69</f>
        <v>0</v>
      </c>
      <c r="C2215">
        <f>'Insert Daily Performance'!CGJ$70</f>
        <v>0</v>
      </c>
      <c r="D2215">
        <f>'Insert Daily Performance'!CGJ$71</f>
        <v>0</v>
      </c>
      <c r="E2215">
        <f>'Insert Daily Performance'!CGJ$72</f>
        <v>0</v>
      </c>
      <c r="F2215">
        <f t="shared" si="34"/>
        <v>1</v>
      </c>
    </row>
    <row r="2216" spans="1:6" x14ac:dyDescent="0.3">
      <c r="A2216">
        <f>'Insert Daily Performance'!CGK$1</f>
        <v>0</v>
      </c>
      <c r="B2216">
        <f>'Insert Daily Performance'!CGK$69</f>
        <v>0</v>
      </c>
      <c r="C2216">
        <f>'Insert Daily Performance'!CGK$70</f>
        <v>0</v>
      </c>
      <c r="D2216">
        <f>'Insert Daily Performance'!CGK$71</f>
        <v>0</v>
      </c>
      <c r="E2216">
        <f>'Insert Daily Performance'!CGK$72</f>
        <v>0</v>
      </c>
      <c r="F2216">
        <f t="shared" si="34"/>
        <v>1</v>
      </c>
    </row>
    <row r="2217" spans="1:6" x14ac:dyDescent="0.3">
      <c r="A2217">
        <f>'Insert Daily Performance'!CGL$1</f>
        <v>0</v>
      </c>
      <c r="B2217">
        <f>'Insert Daily Performance'!CGL$69</f>
        <v>0</v>
      </c>
      <c r="C2217">
        <f>'Insert Daily Performance'!CGL$70</f>
        <v>0</v>
      </c>
      <c r="D2217">
        <f>'Insert Daily Performance'!CGL$71</f>
        <v>0</v>
      </c>
      <c r="E2217">
        <f>'Insert Daily Performance'!CGL$72</f>
        <v>0</v>
      </c>
      <c r="F2217">
        <f t="shared" si="34"/>
        <v>1</v>
      </c>
    </row>
    <row r="2218" spans="1:6" x14ac:dyDescent="0.3">
      <c r="A2218">
        <f>'Insert Daily Performance'!CGM$1</f>
        <v>0</v>
      </c>
      <c r="B2218">
        <f>'Insert Daily Performance'!CGM$69</f>
        <v>0</v>
      </c>
      <c r="C2218">
        <f>'Insert Daily Performance'!CGM$70</f>
        <v>0</v>
      </c>
      <c r="D2218">
        <f>'Insert Daily Performance'!CGM$71</f>
        <v>0</v>
      </c>
      <c r="E2218">
        <f>'Insert Daily Performance'!CGM$72</f>
        <v>0</v>
      </c>
      <c r="F2218">
        <f t="shared" si="34"/>
        <v>1</v>
      </c>
    </row>
    <row r="2219" spans="1:6" x14ac:dyDescent="0.3">
      <c r="A2219">
        <f>'Insert Daily Performance'!CGN$1</f>
        <v>0</v>
      </c>
      <c r="B2219">
        <f>'Insert Daily Performance'!CGN$69</f>
        <v>0</v>
      </c>
      <c r="C2219">
        <f>'Insert Daily Performance'!CGN$70</f>
        <v>0</v>
      </c>
      <c r="D2219">
        <f>'Insert Daily Performance'!CGN$71</f>
        <v>0</v>
      </c>
      <c r="E2219">
        <f>'Insert Daily Performance'!CGN$72</f>
        <v>0</v>
      </c>
      <c r="F2219">
        <f t="shared" si="34"/>
        <v>1</v>
      </c>
    </row>
    <row r="2220" spans="1:6" x14ac:dyDescent="0.3">
      <c r="A2220">
        <f>'Insert Daily Performance'!CGO$1</f>
        <v>0</v>
      </c>
      <c r="B2220">
        <f>'Insert Daily Performance'!CGO$69</f>
        <v>0</v>
      </c>
      <c r="C2220">
        <f>'Insert Daily Performance'!CGO$70</f>
        <v>0</v>
      </c>
      <c r="D2220">
        <f>'Insert Daily Performance'!CGO$71</f>
        <v>0</v>
      </c>
      <c r="E2220">
        <f>'Insert Daily Performance'!CGO$72</f>
        <v>0</v>
      </c>
      <c r="F2220">
        <f t="shared" si="34"/>
        <v>1</v>
      </c>
    </row>
    <row r="2221" spans="1:6" x14ac:dyDescent="0.3">
      <c r="A2221">
        <f>'Insert Daily Performance'!CGP$1</f>
        <v>0</v>
      </c>
      <c r="B2221">
        <f>'Insert Daily Performance'!CGP$69</f>
        <v>0</v>
      </c>
      <c r="C2221">
        <f>'Insert Daily Performance'!CGP$70</f>
        <v>0</v>
      </c>
      <c r="D2221">
        <f>'Insert Daily Performance'!CGP$71</f>
        <v>0</v>
      </c>
      <c r="E2221">
        <f>'Insert Daily Performance'!CGP$72</f>
        <v>0</v>
      </c>
      <c r="F2221">
        <f t="shared" si="34"/>
        <v>1</v>
      </c>
    </row>
    <row r="2222" spans="1:6" x14ac:dyDescent="0.3">
      <c r="A2222">
        <f>'Insert Daily Performance'!CGQ$1</f>
        <v>0</v>
      </c>
      <c r="B2222">
        <f>'Insert Daily Performance'!CGQ$69</f>
        <v>0</v>
      </c>
      <c r="C2222">
        <f>'Insert Daily Performance'!CGQ$70</f>
        <v>0</v>
      </c>
      <c r="D2222">
        <f>'Insert Daily Performance'!CGQ$71</f>
        <v>0</v>
      </c>
      <c r="E2222">
        <f>'Insert Daily Performance'!CGQ$72</f>
        <v>0</v>
      </c>
      <c r="F2222">
        <f t="shared" si="34"/>
        <v>1</v>
      </c>
    </row>
    <row r="2223" spans="1:6" x14ac:dyDescent="0.3">
      <c r="A2223">
        <f>'Insert Daily Performance'!CGR$1</f>
        <v>0</v>
      </c>
      <c r="B2223">
        <f>'Insert Daily Performance'!CGR$69</f>
        <v>0</v>
      </c>
      <c r="C2223">
        <f>'Insert Daily Performance'!CGR$70</f>
        <v>0</v>
      </c>
      <c r="D2223">
        <f>'Insert Daily Performance'!CGR$71</f>
        <v>0</v>
      </c>
      <c r="E2223">
        <f>'Insert Daily Performance'!CGR$72</f>
        <v>0</v>
      </c>
      <c r="F2223">
        <f t="shared" si="34"/>
        <v>1</v>
      </c>
    </row>
    <row r="2224" spans="1:6" x14ac:dyDescent="0.3">
      <c r="A2224">
        <f>'Insert Daily Performance'!CGS$1</f>
        <v>0</v>
      </c>
      <c r="B2224">
        <f>'Insert Daily Performance'!CGS$69</f>
        <v>0</v>
      </c>
      <c r="C2224">
        <f>'Insert Daily Performance'!CGS$70</f>
        <v>0</v>
      </c>
      <c r="D2224">
        <f>'Insert Daily Performance'!CGS$71</f>
        <v>0</v>
      </c>
      <c r="E2224">
        <f>'Insert Daily Performance'!CGS$72</f>
        <v>0</v>
      </c>
      <c r="F2224">
        <f t="shared" si="34"/>
        <v>1</v>
      </c>
    </row>
    <row r="2225" spans="1:6" x14ac:dyDescent="0.3">
      <c r="A2225">
        <f>'Insert Daily Performance'!CGT$1</f>
        <v>0</v>
      </c>
      <c r="B2225">
        <f>'Insert Daily Performance'!CGT$69</f>
        <v>0</v>
      </c>
      <c r="C2225">
        <f>'Insert Daily Performance'!CGT$70</f>
        <v>0</v>
      </c>
      <c r="D2225">
        <f>'Insert Daily Performance'!CGT$71</f>
        <v>0</v>
      </c>
      <c r="E2225">
        <f>'Insert Daily Performance'!CGT$72</f>
        <v>0</v>
      </c>
      <c r="F2225">
        <f t="shared" si="34"/>
        <v>1</v>
      </c>
    </row>
    <row r="2226" spans="1:6" x14ac:dyDescent="0.3">
      <c r="A2226">
        <f>'Insert Daily Performance'!CGU$1</f>
        <v>0</v>
      </c>
      <c r="B2226">
        <f>'Insert Daily Performance'!CGU$69</f>
        <v>0</v>
      </c>
      <c r="C2226">
        <f>'Insert Daily Performance'!CGU$70</f>
        <v>0</v>
      </c>
      <c r="D2226">
        <f>'Insert Daily Performance'!CGU$71</f>
        <v>0</v>
      </c>
      <c r="E2226">
        <f>'Insert Daily Performance'!CGU$72</f>
        <v>0</v>
      </c>
      <c r="F2226">
        <f t="shared" si="34"/>
        <v>1</v>
      </c>
    </row>
    <row r="2227" spans="1:6" x14ac:dyDescent="0.3">
      <c r="A2227">
        <f>'Insert Daily Performance'!CGV$1</f>
        <v>0</v>
      </c>
      <c r="B2227">
        <f>'Insert Daily Performance'!CGV$69</f>
        <v>0</v>
      </c>
      <c r="C2227">
        <f>'Insert Daily Performance'!CGV$70</f>
        <v>0</v>
      </c>
      <c r="D2227">
        <f>'Insert Daily Performance'!CGV$71</f>
        <v>0</v>
      </c>
      <c r="E2227">
        <f>'Insert Daily Performance'!CGV$72</f>
        <v>0</v>
      </c>
      <c r="F2227">
        <f t="shared" si="34"/>
        <v>1</v>
      </c>
    </row>
    <row r="2228" spans="1:6" x14ac:dyDescent="0.3">
      <c r="A2228">
        <f>'Insert Daily Performance'!CGW$1</f>
        <v>0</v>
      </c>
      <c r="B2228">
        <f>'Insert Daily Performance'!CGW$69</f>
        <v>0</v>
      </c>
      <c r="C2228">
        <f>'Insert Daily Performance'!CGW$70</f>
        <v>0</v>
      </c>
      <c r="D2228">
        <f>'Insert Daily Performance'!CGW$71</f>
        <v>0</v>
      </c>
      <c r="E2228">
        <f>'Insert Daily Performance'!CGW$72</f>
        <v>0</v>
      </c>
      <c r="F2228">
        <f t="shared" si="34"/>
        <v>1</v>
      </c>
    </row>
    <row r="2229" spans="1:6" x14ac:dyDescent="0.3">
      <c r="A2229">
        <f>'Insert Daily Performance'!CGX$1</f>
        <v>0</v>
      </c>
      <c r="B2229">
        <f>'Insert Daily Performance'!CGX$69</f>
        <v>0</v>
      </c>
      <c r="C2229">
        <f>'Insert Daily Performance'!CGX$70</f>
        <v>0</v>
      </c>
      <c r="D2229">
        <f>'Insert Daily Performance'!CGX$71</f>
        <v>0</v>
      </c>
      <c r="E2229">
        <f>'Insert Daily Performance'!CGX$72</f>
        <v>0</v>
      </c>
      <c r="F2229">
        <f t="shared" si="34"/>
        <v>1</v>
      </c>
    </row>
    <row r="2230" spans="1:6" x14ac:dyDescent="0.3">
      <c r="A2230">
        <f>'Insert Daily Performance'!CGY$1</f>
        <v>0</v>
      </c>
      <c r="B2230">
        <f>'Insert Daily Performance'!CGY$69</f>
        <v>0</v>
      </c>
      <c r="C2230">
        <f>'Insert Daily Performance'!CGY$70</f>
        <v>0</v>
      </c>
      <c r="D2230">
        <f>'Insert Daily Performance'!CGY$71</f>
        <v>0</v>
      </c>
      <c r="E2230">
        <f>'Insert Daily Performance'!CGY$72</f>
        <v>0</v>
      </c>
      <c r="F2230">
        <f t="shared" si="34"/>
        <v>1</v>
      </c>
    </row>
    <row r="2231" spans="1:6" x14ac:dyDescent="0.3">
      <c r="A2231">
        <f>'Insert Daily Performance'!CGZ$1</f>
        <v>0</v>
      </c>
      <c r="B2231">
        <f>'Insert Daily Performance'!CGZ$69</f>
        <v>0</v>
      </c>
      <c r="C2231">
        <f>'Insert Daily Performance'!CGZ$70</f>
        <v>0</v>
      </c>
      <c r="D2231">
        <f>'Insert Daily Performance'!CGZ$71</f>
        <v>0</v>
      </c>
      <c r="E2231">
        <f>'Insert Daily Performance'!CGZ$72</f>
        <v>0</v>
      </c>
      <c r="F2231">
        <f t="shared" si="34"/>
        <v>1</v>
      </c>
    </row>
    <row r="2232" spans="1:6" x14ac:dyDescent="0.3">
      <c r="A2232">
        <f>'Insert Daily Performance'!CHA$1</f>
        <v>0</v>
      </c>
      <c r="B2232">
        <f>'Insert Daily Performance'!CHA$69</f>
        <v>0</v>
      </c>
      <c r="C2232">
        <f>'Insert Daily Performance'!CHA$70</f>
        <v>0</v>
      </c>
      <c r="D2232">
        <f>'Insert Daily Performance'!CHA$71</f>
        <v>0</v>
      </c>
      <c r="E2232">
        <f>'Insert Daily Performance'!CHA$72</f>
        <v>0</v>
      </c>
      <c r="F2232">
        <f t="shared" si="34"/>
        <v>1</v>
      </c>
    </row>
    <row r="2233" spans="1:6" x14ac:dyDescent="0.3">
      <c r="A2233">
        <f>'Insert Daily Performance'!CHB$1</f>
        <v>0</v>
      </c>
      <c r="B2233">
        <f>'Insert Daily Performance'!CHB$69</f>
        <v>0</v>
      </c>
      <c r="C2233">
        <f>'Insert Daily Performance'!CHB$70</f>
        <v>0</v>
      </c>
      <c r="D2233">
        <f>'Insert Daily Performance'!CHB$71</f>
        <v>0</v>
      </c>
      <c r="E2233">
        <f>'Insert Daily Performance'!CHB$72</f>
        <v>0</v>
      </c>
      <c r="F2233">
        <f t="shared" si="34"/>
        <v>1</v>
      </c>
    </row>
    <row r="2234" spans="1:6" x14ac:dyDescent="0.3">
      <c r="A2234">
        <f>'Insert Daily Performance'!CHC$1</f>
        <v>0</v>
      </c>
      <c r="B2234">
        <f>'Insert Daily Performance'!CHC$69</f>
        <v>0</v>
      </c>
      <c r="C2234">
        <f>'Insert Daily Performance'!CHC$70</f>
        <v>0</v>
      </c>
      <c r="D2234">
        <f>'Insert Daily Performance'!CHC$71</f>
        <v>0</v>
      </c>
      <c r="E2234">
        <f>'Insert Daily Performance'!CHC$72</f>
        <v>0</v>
      </c>
      <c r="F2234">
        <f t="shared" si="34"/>
        <v>1</v>
      </c>
    </row>
    <row r="2235" spans="1:6" x14ac:dyDescent="0.3">
      <c r="A2235">
        <f>'Insert Daily Performance'!CHD$1</f>
        <v>0</v>
      </c>
      <c r="B2235">
        <f>'Insert Daily Performance'!CHD$69</f>
        <v>0</v>
      </c>
      <c r="C2235">
        <f>'Insert Daily Performance'!CHD$70</f>
        <v>0</v>
      </c>
      <c r="D2235">
        <f>'Insert Daily Performance'!CHD$71</f>
        <v>0</v>
      </c>
      <c r="E2235">
        <f>'Insert Daily Performance'!CHD$72</f>
        <v>0</v>
      </c>
      <c r="F2235">
        <f t="shared" si="34"/>
        <v>1</v>
      </c>
    </row>
    <row r="2236" spans="1:6" x14ac:dyDescent="0.3">
      <c r="A2236">
        <f>'Insert Daily Performance'!CHE$1</f>
        <v>0</v>
      </c>
      <c r="B2236">
        <f>'Insert Daily Performance'!CHE$69</f>
        <v>0</v>
      </c>
      <c r="C2236">
        <f>'Insert Daily Performance'!CHE$70</f>
        <v>0</v>
      </c>
      <c r="D2236">
        <f>'Insert Daily Performance'!CHE$71</f>
        <v>0</v>
      </c>
      <c r="E2236">
        <f>'Insert Daily Performance'!CHE$72</f>
        <v>0</v>
      </c>
      <c r="F2236">
        <f t="shared" si="34"/>
        <v>1</v>
      </c>
    </row>
    <row r="2237" spans="1:6" x14ac:dyDescent="0.3">
      <c r="A2237">
        <f>'Insert Daily Performance'!CHF$1</f>
        <v>0</v>
      </c>
      <c r="B2237">
        <f>'Insert Daily Performance'!CHF$69</f>
        <v>0</v>
      </c>
      <c r="C2237">
        <f>'Insert Daily Performance'!CHF$70</f>
        <v>0</v>
      </c>
      <c r="D2237">
        <f>'Insert Daily Performance'!CHF$71</f>
        <v>0</v>
      </c>
      <c r="E2237">
        <f>'Insert Daily Performance'!CHF$72</f>
        <v>0</v>
      </c>
      <c r="F2237">
        <f t="shared" si="34"/>
        <v>1</v>
      </c>
    </row>
    <row r="2238" spans="1:6" x14ac:dyDescent="0.3">
      <c r="A2238">
        <f>'Insert Daily Performance'!CHG$1</f>
        <v>0</v>
      </c>
      <c r="B2238">
        <f>'Insert Daily Performance'!CHG$69</f>
        <v>0</v>
      </c>
      <c r="C2238">
        <f>'Insert Daily Performance'!CHG$70</f>
        <v>0</v>
      </c>
      <c r="D2238">
        <f>'Insert Daily Performance'!CHG$71</f>
        <v>0</v>
      </c>
      <c r="E2238">
        <f>'Insert Daily Performance'!CHG$72</f>
        <v>0</v>
      </c>
      <c r="F2238">
        <f t="shared" si="34"/>
        <v>1</v>
      </c>
    </row>
    <row r="2239" spans="1:6" x14ac:dyDescent="0.3">
      <c r="A2239">
        <f>'Insert Daily Performance'!CHH$1</f>
        <v>0</v>
      </c>
      <c r="B2239">
        <f>'Insert Daily Performance'!CHH$69</f>
        <v>0</v>
      </c>
      <c r="C2239">
        <f>'Insert Daily Performance'!CHH$70</f>
        <v>0</v>
      </c>
      <c r="D2239">
        <f>'Insert Daily Performance'!CHH$71</f>
        <v>0</v>
      </c>
      <c r="E2239">
        <f>'Insert Daily Performance'!CHH$72</f>
        <v>0</v>
      </c>
      <c r="F2239">
        <f t="shared" si="34"/>
        <v>1</v>
      </c>
    </row>
    <row r="2240" spans="1:6" x14ac:dyDescent="0.3">
      <c r="A2240">
        <f>'Insert Daily Performance'!CHI$1</f>
        <v>0</v>
      </c>
      <c r="B2240">
        <f>'Insert Daily Performance'!CHI$69</f>
        <v>0</v>
      </c>
      <c r="C2240">
        <f>'Insert Daily Performance'!CHI$70</f>
        <v>0</v>
      </c>
      <c r="D2240">
        <f>'Insert Daily Performance'!CHI$71</f>
        <v>0</v>
      </c>
      <c r="E2240">
        <f>'Insert Daily Performance'!CHI$72</f>
        <v>0</v>
      </c>
      <c r="F2240">
        <f t="shared" si="34"/>
        <v>1</v>
      </c>
    </row>
    <row r="2241" spans="1:6" x14ac:dyDescent="0.3">
      <c r="A2241">
        <f>'Insert Daily Performance'!CHJ$1</f>
        <v>0</v>
      </c>
      <c r="B2241">
        <f>'Insert Daily Performance'!CHJ$69</f>
        <v>0</v>
      </c>
      <c r="C2241">
        <f>'Insert Daily Performance'!CHJ$70</f>
        <v>0</v>
      </c>
      <c r="D2241">
        <f>'Insert Daily Performance'!CHJ$71</f>
        <v>0</v>
      </c>
      <c r="E2241">
        <f>'Insert Daily Performance'!CHJ$72</f>
        <v>0</v>
      </c>
      <c r="F2241">
        <f t="shared" si="34"/>
        <v>1</v>
      </c>
    </row>
    <row r="2242" spans="1:6" x14ac:dyDescent="0.3">
      <c r="A2242">
        <f>'Insert Daily Performance'!CHK$1</f>
        <v>0</v>
      </c>
      <c r="B2242">
        <f>'Insert Daily Performance'!CHK$69</f>
        <v>0</v>
      </c>
      <c r="C2242">
        <f>'Insert Daily Performance'!CHK$70</f>
        <v>0</v>
      </c>
      <c r="D2242">
        <f>'Insert Daily Performance'!CHK$71</f>
        <v>0</v>
      </c>
      <c r="E2242">
        <f>'Insert Daily Performance'!CHK$72</f>
        <v>0</v>
      </c>
      <c r="F2242">
        <f t="shared" si="34"/>
        <v>1</v>
      </c>
    </row>
    <row r="2243" spans="1:6" x14ac:dyDescent="0.3">
      <c r="A2243">
        <f>'Insert Daily Performance'!CHL$1</f>
        <v>0</v>
      </c>
      <c r="B2243">
        <f>'Insert Daily Performance'!CHL$69</f>
        <v>0</v>
      </c>
      <c r="C2243">
        <f>'Insert Daily Performance'!CHL$70</f>
        <v>0</v>
      </c>
      <c r="D2243">
        <f>'Insert Daily Performance'!CHL$71</f>
        <v>0</v>
      </c>
      <c r="E2243">
        <f>'Insert Daily Performance'!CHL$72</f>
        <v>0</v>
      </c>
      <c r="F2243">
        <f t="shared" si="34"/>
        <v>1</v>
      </c>
    </row>
    <row r="2244" spans="1:6" x14ac:dyDescent="0.3">
      <c r="A2244">
        <f>'Insert Daily Performance'!CHM$1</f>
        <v>0</v>
      </c>
      <c r="B2244">
        <f>'Insert Daily Performance'!CHM$69</f>
        <v>0</v>
      </c>
      <c r="C2244">
        <f>'Insert Daily Performance'!CHM$70</f>
        <v>0</v>
      </c>
      <c r="D2244">
        <f>'Insert Daily Performance'!CHM$71</f>
        <v>0</v>
      </c>
      <c r="E2244">
        <f>'Insert Daily Performance'!CHM$72</f>
        <v>0</v>
      </c>
      <c r="F2244">
        <f t="shared" ref="F2244:F2307" si="35">IF(E2244=E2243,1,0)</f>
        <v>1</v>
      </c>
    </row>
    <row r="2245" spans="1:6" x14ac:dyDescent="0.3">
      <c r="A2245">
        <f>'Insert Daily Performance'!CHN$1</f>
        <v>0</v>
      </c>
      <c r="B2245">
        <f>'Insert Daily Performance'!CHN$69</f>
        <v>0</v>
      </c>
      <c r="C2245">
        <f>'Insert Daily Performance'!CHN$70</f>
        <v>0</v>
      </c>
      <c r="D2245">
        <f>'Insert Daily Performance'!CHN$71</f>
        <v>0</v>
      </c>
      <c r="E2245">
        <f>'Insert Daily Performance'!CHN$72</f>
        <v>0</v>
      </c>
      <c r="F2245">
        <f t="shared" si="35"/>
        <v>1</v>
      </c>
    </row>
    <row r="2246" spans="1:6" x14ac:dyDescent="0.3">
      <c r="A2246">
        <f>'Insert Daily Performance'!CHO$1</f>
        <v>0</v>
      </c>
      <c r="B2246">
        <f>'Insert Daily Performance'!CHO$69</f>
        <v>0</v>
      </c>
      <c r="C2246">
        <f>'Insert Daily Performance'!CHO$70</f>
        <v>0</v>
      </c>
      <c r="D2246">
        <f>'Insert Daily Performance'!CHO$71</f>
        <v>0</v>
      </c>
      <c r="E2246">
        <f>'Insert Daily Performance'!CHO$72</f>
        <v>0</v>
      </c>
      <c r="F2246">
        <f t="shared" si="35"/>
        <v>1</v>
      </c>
    </row>
    <row r="2247" spans="1:6" x14ac:dyDescent="0.3">
      <c r="A2247">
        <f>'Insert Daily Performance'!CHP$1</f>
        <v>0</v>
      </c>
      <c r="B2247">
        <f>'Insert Daily Performance'!CHP$69</f>
        <v>0</v>
      </c>
      <c r="C2247">
        <f>'Insert Daily Performance'!CHP$70</f>
        <v>0</v>
      </c>
      <c r="D2247">
        <f>'Insert Daily Performance'!CHP$71</f>
        <v>0</v>
      </c>
      <c r="E2247">
        <f>'Insert Daily Performance'!CHP$72</f>
        <v>0</v>
      </c>
      <c r="F2247">
        <f t="shared" si="35"/>
        <v>1</v>
      </c>
    </row>
    <row r="2248" spans="1:6" x14ac:dyDescent="0.3">
      <c r="A2248">
        <f>'Insert Daily Performance'!CHQ$1</f>
        <v>0</v>
      </c>
      <c r="B2248">
        <f>'Insert Daily Performance'!CHQ$69</f>
        <v>0</v>
      </c>
      <c r="C2248">
        <f>'Insert Daily Performance'!CHQ$70</f>
        <v>0</v>
      </c>
      <c r="D2248">
        <f>'Insert Daily Performance'!CHQ$71</f>
        <v>0</v>
      </c>
      <c r="E2248">
        <f>'Insert Daily Performance'!CHQ$72</f>
        <v>0</v>
      </c>
      <c r="F2248">
        <f t="shared" si="35"/>
        <v>1</v>
      </c>
    </row>
    <row r="2249" spans="1:6" x14ac:dyDescent="0.3">
      <c r="A2249">
        <f>'Insert Daily Performance'!CHR$1</f>
        <v>0</v>
      </c>
      <c r="B2249">
        <f>'Insert Daily Performance'!CHR$69</f>
        <v>0</v>
      </c>
      <c r="C2249">
        <f>'Insert Daily Performance'!CHR$70</f>
        <v>0</v>
      </c>
      <c r="D2249">
        <f>'Insert Daily Performance'!CHR$71</f>
        <v>0</v>
      </c>
      <c r="E2249">
        <f>'Insert Daily Performance'!CHR$72</f>
        <v>0</v>
      </c>
      <c r="F2249">
        <f t="shared" si="35"/>
        <v>1</v>
      </c>
    </row>
    <row r="2250" spans="1:6" x14ac:dyDescent="0.3">
      <c r="A2250">
        <f>'Insert Daily Performance'!CHS$1</f>
        <v>0</v>
      </c>
      <c r="B2250">
        <f>'Insert Daily Performance'!CHS$69</f>
        <v>0</v>
      </c>
      <c r="C2250">
        <f>'Insert Daily Performance'!CHS$70</f>
        <v>0</v>
      </c>
      <c r="D2250">
        <f>'Insert Daily Performance'!CHS$71</f>
        <v>0</v>
      </c>
      <c r="E2250">
        <f>'Insert Daily Performance'!CHS$72</f>
        <v>0</v>
      </c>
      <c r="F2250">
        <f t="shared" si="35"/>
        <v>1</v>
      </c>
    </row>
    <row r="2251" spans="1:6" x14ac:dyDescent="0.3">
      <c r="A2251">
        <f>'Insert Daily Performance'!CHT$1</f>
        <v>0</v>
      </c>
      <c r="B2251">
        <f>'Insert Daily Performance'!CHT$69</f>
        <v>0</v>
      </c>
      <c r="C2251">
        <f>'Insert Daily Performance'!CHT$70</f>
        <v>0</v>
      </c>
      <c r="D2251">
        <f>'Insert Daily Performance'!CHT$71</f>
        <v>0</v>
      </c>
      <c r="E2251">
        <f>'Insert Daily Performance'!CHT$72</f>
        <v>0</v>
      </c>
      <c r="F2251">
        <f t="shared" si="35"/>
        <v>1</v>
      </c>
    </row>
    <row r="2252" spans="1:6" x14ac:dyDescent="0.3">
      <c r="A2252">
        <f>'Insert Daily Performance'!CHU$1</f>
        <v>0</v>
      </c>
      <c r="B2252">
        <f>'Insert Daily Performance'!CHU$69</f>
        <v>0</v>
      </c>
      <c r="C2252">
        <f>'Insert Daily Performance'!CHU$70</f>
        <v>0</v>
      </c>
      <c r="D2252">
        <f>'Insert Daily Performance'!CHU$71</f>
        <v>0</v>
      </c>
      <c r="E2252">
        <f>'Insert Daily Performance'!CHU$72</f>
        <v>0</v>
      </c>
      <c r="F2252">
        <f t="shared" si="35"/>
        <v>1</v>
      </c>
    </row>
    <row r="2253" spans="1:6" x14ac:dyDescent="0.3">
      <c r="A2253">
        <f>'Insert Daily Performance'!CHV$1</f>
        <v>0</v>
      </c>
      <c r="B2253">
        <f>'Insert Daily Performance'!CHV$69</f>
        <v>0</v>
      </c>
      <c r="C2253">
        <f>'Insert Daily Performance'!CHV$70</f>
        <v>0</v>
      </c>
      <c r="D2253">
        <f>'Insert Daily Performance'!CHV$71</f>
        <v>0</v>
      </c>
      <c r="E2253">
        <f>'Insert Daily Performance'!CHV$72</f>
        <v>0</v>
      </c>
      <c r="F2253">
        <f t="shared" si="35"/>
        <v>1</v>
      </c>
    </row>
    <row r="2254" spans="1:6" x14ac:dyDescent="0.3">
      <c r="A2254">
        <f>'Insert Daily Performance'!CHW$1</f>
        <v>0</v>
      </c>
      <c r="B2254">
        <f>'Insert Daily Performance'!CHW$69</f>
        <v>0</v>
      </c>
      <c r="C2254">
        <f>'Insert Daily Performance'!CHW$70</f>
        <v>0</v>
      </c>
      <c r="D2254">
        <f>'Insert Daily Performance'!CHW$71</f>
        <v>0</v>
      </c>
      <c r="E2254">
        <f>'Insert Daily Performance'!CHW$72</f>
        <v>0</v>
      </c>
      <c r="F2254">
        <f t="shared" si="35"/>
        <v>1</v>
      </c>
    </row>
    <row r="2255" spans="1:6" x14ac:dyDescent="0.3">
      <c r="A2255">
        <f>'Insert Daily Performance'!CHX$1</f>
        <v>0</v>
      </c>
      <c r="B2255">
        <f>'Insert Daily Performance'!CHX$69</f>
        <v>0</v>
      </c>
      <c r="C2255">
        <f>'Insert Daily Performance'!CHX$70</f>
        <v>0</v>
      </c>
      <c r="D2255">
        <f>'Insert Daily Performance'!CHX$71</f>
        <v>0</v>
      </c>
      <c r="E2255">
        <f>'Insert Daily Performance'!CHX$72</f>
        <v>0</v>
      </c>
      <c r="F2255">
        <f t="shared" si="35"/>
        <v>1</v>
      </c>
    </row>
    <row r="2256" spans="1:6" x14ac:dyDescent="0.3">
      <c r="A2256">
        <f>'Insert Daily Performance'!CHY$1</f>
        <v>0</v>
      </c>
      <c r="B2256">
        <f>'Insert Daily Performance'!CHY$69</f>
        <v>0</v>
      </c>
      <c r="C2256">
        <f>'Insert Daily Performance'!CHY$70</f>
        <v>0</v>
      </c>
      <c r="D2256">
        <f>'Insert Daily Performance'!CHY$71</f>
        <v>0</v>
      </c>
      <c r="E2256">
        <f>'Insert Daily Performance'!CHY$72</f>
        <v>0</v>
      </c>
      <c r="F2256">
        <f t="shared" si="35"/>
        <v>1</v>
      </c>
    </row>
    <row r="2257" spans="1:6" x14ac:dyDescent="0.3">
      <c r="A2257">
        <f>'Insert Daily Performance'!CHZ$1</f>
        <v>0</v>
      </c>
      <c r="B2257">
        <f>'Insert Daily Performance'!CHZ$69</f>
        <v>0</v>
      </c>
      <c r="C2257">
        <f>'Insert Daily Performance'!CHZ$70</f>
        <v>0</v>
      </c>
      <c r="D2257">
        <f>'Insert Daily Performance'!CHZ$71</f>
        <v>0</v>
      </c>
      <c r="E2257">
        <f>'Insert Daily Performance'!CHZ$72</f>
        <v>0</v>
      </c>
      <c r="F2257">
        <f t="shared" si="35"/>
        <v>1</v>
      </c>
    </row>
    <row r="2258" spans="1:6" x14ac:dyDescent="0.3">
      <c r="A2258">
        <f>'Insert Daily Performance'!CIA$1</f>
        <v>0</v>
      </c>
      <c r="B2258">
        <f>'Insert Daily Performance'!CIA$69</f>
        <v>0</v>
      </c>
      <c r="C2258">
        <f>'Insert Daily Performance'!CIA$70</f>
        <v>0</v>
      </c>
      <c r="D2258">
        <f>'Insert Daily Performance'!CIA$71</f>
        <v>0</v>
      </c>
      <c r="E2258">
        <f>'Insert Daily Performance'!CIA$72</f>
        <v>0</v>
      </c>
      <c r="F2258">
        <f t="shared" si="35"/>
        <v>1</v>
      </c>
    </row>
    <row r="2259" spans="1:6" x14ac:dyDescent="0.3">
      <c r="A2259">
        <f>'Insert Daily Performance'!CIB$1</f>
        <v>0</v>
      </c>
      <c r="B2259">
        <f>'Insert Daily Performance'!CIB$69</f>
        <v>0</v>
      </c>
      <c r="C2259">
        <f>'Insert Daily Performance'!CIB$70</f>
        <v>0</v>
      </c>
      <c r="D2259">
        <f>'Insert Daily Performance'!CIB$71</f>
        <v>0</v>
      </c>
      <c r="E2259">
        <f>'Insert Daily Performance'!CIB$72</f>
        <v>0</v>
      </c>
      <c r="F2259">
        <f t="shared" si="35"/>
        <v>1</v>
      </c>
    </row>
    <row r="2260" spans="1:6" x14ac:dyDescent="0.3">
      <c r="A2260">
        <f>'Insert Daily Performance'!CIC$1</f>
        <v>0</v>
      </c>
      <c r="B2260">
        <f>'Insert Daily Performance'!CIC$69</f>
        <v>0</v>
      </c>
      <c r="C2260">
        <f>'Insert Daily Performance'!CIC$70</f>
        <v>0</v>
      </c>
      <c r="D2260">
        <f>'Insert Daily Performance'!CIC$71</f>
        <v>0</v>
      </c>
      <c r="E2260">
        <f>'Insert Daily Performance'!CIC$72</f>
        <v>0</v>
      </c>
      <c r="F2260">
        <f t="shared" si="35"/>
        <v>1</v>
      </c>
    </row>
    <row r="2261" spans="1:6" x14ac:dyDescent="0.3">
      <c r="A2261">
        <f>'Insert Daily Performance'!CID$1</f>
        <v>0</v>
      </c>
      <c r="B2261">
        <f>'Insert Daily Performance'!CID$69</f>
        <v>0</v>
      </c>
      <c r="C2261">
        <f>'Insert Daily Performance'!CID$70</f>
        <v>0</v>
      </c>
      <c r="D2261">
        <f>'Insert Daily Performance'!CID$71</f>
        <v>0</v>
      </c>
      <c r="E2261">
        <f>'Insert Daily Performance'!CID$72</f>
        <v>0</v>
      </c>
      <c r="F2261">
        <f t="shared" si="35"/>
        <v>1</v>
      </c>
    </row>
    <row r="2262" spans="1:6" x14ac:dyDescent="0.3">
      <c r="A2262">
        <f>'Insert Daily Performance'!CIE$1</f>
        <v>0</v>
      </c>
      <c r="B2262">
        <f>'Insert Daily Performance'!CIE$69</f>
        <v>0</v>
      </c>
      <c r="C2262">
        <f>'Insert Daily Performance'!CIE$70</f>
        <v>0</v>
      </c>
      <c r="D2262">
        <f>'Insert Daily Performance'!CIE$71</f>
        <v>0</v>
      </c>
      <c r="E2262">
        <f>'Insert Daily Performance'!CIE$72</f>
        <v>0</v>
      </c>
      <c r="F2262">
        <f t="shared" si="35"/>
        <v>1</v>
      </c>
    </row>
    <row r="2263" spans="1:6" x14ac:dyDescent="0.3">
      <c r="A2263">
        <f>'Insert Daily Performance'!CIF$1</f>
        <v>0</v>
      </c>
      <c r="B2263">
        <f>'Insert Daily Performance'!CIF$69</f>
        <v>0</v>
      </c>
      <c r="C2263">
        <f>'Insert Daily Performance'!CIF$70</f>
        <v>0</v>
      </c>
      <c r="D2263">
        <f>'Insert Daily Performance'!CIF$71</f>
        <v>0</v>
      </c>
      <c r="E2263">
        <f>'Insert Daily Performance'!CIF$72</f>
        <v>0</v>
      </c>
      <c r="F2263">
        <f t="shared" si="35"/>
        <v>1</v>
      </c>
    </row>
    <row r="2264" spans="1:6" x14ac:dyDescent="0.3">
      <c r="A2264">
        <f>'Insert Daily Performance'!CIG$1</f>
        <v>0</v>
      </c>
      <c r="B2264">
        <f>'Insert Daily Performance'!CIG$69</f>
        <v>0</v>
      </c>
      <c r="C2264">
        <f>'Insert Daily Performance'!CIG$70</f>
        <v>0</v>
      </c>
      <c r="D2264">
        <f>'Insert Daily Performance'!CIG$71</f>
        <v>0</v>
      </c>
      <c r="E2264">
        <f>'Insert Daily Performance'!CIG$72</f>
        <v>0</v>
      </c>
      <c r="F2264">
        <f t="shared" si="35"/>
        <v>1</v>
      </c>
    </row>
    <row r="2265" spans="1:6" x14ac:dyDescent="0.3">
      <c r="A2265">
        <f>'Insert Daily Performance'!CIH$1</f>
        <v>0</v>
      </c>
      <c r="B2265">
        <f>'Insert Daily Performance'!CIH$69</f>
        <v>0</v>
      </c>
      <c r="C2265">
        <f>'Insert Daily Performance'!CIH$70</f>
        <v>0</v>
      </c>
      <c r="D2265">
        <f>'Insert Daily Performance'!CIH$71</f>
        <v>0</v>
      </c>
      <c r="E2265">
        <f>'Insert Daily Performance'!CIH$72</f>
        <v>0</v>
      </c>
      <c r="F2265">
        <f t="shared" si="35"/>
        <v>1</v>
      </c>
    </row>
    <row r="2266" spans="1:6" x14ac:dyDescent="0.3">
      <c r="A2266">
        <f>'Insert Daily Performance'!CII$1</f>
        <v>0</v>
      </c>
      <c r="B2266">
        <f>'Insert Daily Performance'!CII$69</f>
        <v>0</v>
      </c>
      <c r="C2266">
        <f>'Insert Daily Performance'!CII$70</f>
        <v>0</v>
      </c>
      <c r="D2266">
        <f>'Insert Daily Performance'!CII$71</f>
        <v>0</v>
      </c>
      <c r="E2266">
        <f>'Insert Daily Performance'!CII$72</f>
        <v>0</v>
      </c>
      <c r="F2266">
        <f t="shared" si="35"/>
        <v>1</v>
      </c>
    </row>
    <row r="2267" spans="1:6" x14ac:dyDescent="0.3">
      <c r="A2267">
        <f>'Insert Daily Performance'!CIJ$1</f>
        <v>0</v>
      </c>
      <c r="B2267">
        <f>'Insert Daily Performance'!CIJ$69</f>
        <v>0</v>
      </c>
      <c r="C2267">
        <f>'Insert Daily Performance'!CIJ$70</f>
        <v>0</v>
      </c>
      <c r="D2267">
        <f>'Insert Daily Performance'!CIJ$71</f>
        <v>0</v>
      </c>
      <c r="E2267">
        <f>'Insert Daily Performance'!CIJ$72</f>
        <v>0</v>
      </c>
      <c r="F2267">
        <f t="shared" si="35"/>
        <v>1</v>
      </c>
    </row>
    <row r="2268" spans="1:6" x14ac:dyDescent="0.3">
      <c r="A2268">
        <f>'Insert Daily Performance'!CIK$1</f>
        <v>0</v>
      </c>
      <c r="B2268">
        <f>'Insert Daily Performance'!CIK$69</f>
        <v>0</v>
      </c>
      <c r="C2268">
        <f>'Insert Daily Performance'!CIK$70</f>
        <v>0</v>
      </c>
      <c r="D2268">
        <f>'Insert Daily Performance'!CIK$71</f>
        <v>0</v>
      </c>
      <c r="E2268">
        <f>'Insert Daily Performance'!CIK$72</f>
        <v>0</v>
      </c>
      <c r="F2268">
        <f t="shared" si="35"/>
        <v>1</v>
      </c>
    </row>
    <row r="2269" spans="1:6" x14ac:dyDescent="0.3">
      <c r="A2269">
        <f>'Insert Daily Performance'!CIL$1</f>
        <v>0</v>
      </c>
      <c r="B2269">
        <f>'Insert Daily Performance'!CIL$69</f>
        <v>0</v>
      </c>
      <c r="C2269">
        <f>'Insert Daily Performance'!CIL$70</f>
        <v>0</v>
      </c>
      <c r="D2269">
        <f>'Insert Daily Performance'!CIL$71</f>
        <v>0</v>
      </c>
      <c r="E2269">
        <f>'Insert Daily Performance'!CIL$72</f>
        <v>0</v>
      </c>
      <c r="F2269">
        <f t="shared" si="35"/>
        <v>1</v>
      </c>
    </row>
    <row r="2270" spans="1:6" x14ac:dyDescent="0.3">
      <c r="A2270">
        <f>'Insert Daily Performance'!CIM$1</f>
        <v>0</v>
      </c>
      <c r="B2270">
        <f>'Insert Daily Performance'!CIM$69</f>
        <v>0</v>
      </c>
      <c r="C2270">
        <f>'Insert Daily Performance'!CIM$70</f>
        <v>0</v>
      </c>
      <c r="D2270">
        <f>'Insert Daily Performance'!CIM$71</f>
        <v>0</v>
      </c>
      <c r="E2270">
        <f>'Insert Daily Performance'!CIM$72</f>
        <v>0</v>
      </c>
      <c r="F2270">
        <f t="shared" si="35"/>
        <v>1</v>
      </c>
    </row>
    <row r="2271" spans="1:6" x14ac:dyDescent="0.3">
      <c r="A2271">
        <f>'Insert Daily Performance'!CIN$1</f>
        <v>0</v>
      </c>
      <c r="B2271">
        <f>'Insert Daily Performance'!CIN$69</f>
        <v>0</v>
      </c>
      <c r="C2271">
        <f>'Insert Daily Performance'!CIN$70</f>
        <v>0</v>
      </c>
      <c r="D2271">
        <f>'Insert Daily Performance'!CIN$71</f>
        <v>0</v>
      </c>
      <c r="E2271">
        <f>'Insert Daily Performance'!CIN$72</f>
        <v>0</v>
      </c>
      <c r="F2271">
        <f t="shared" si="35"/>
        <v>1</v>
      </c>
    </row>
    <row r="2272" spans="1:6" x14ac:dyDescent="0.3">
      <c r="A2272">
        <f>'Insert Daily Performance'!CIO$1</f>
        <v>0</v>
      </c>
      <c r="B2272">
        <f>'Insert Daily Performance'!CIO$69</f>
        <v>0</v>
      </c>
      <c r="C2272">
        <f>'Insert Daily Performance'!CIO$70</f>
        <v>0</v>
      </c>
      <c r="D2272">
        <f>'Insert Daily Performance'!CIO$71</f>
        <v>0</v>
      </c>
      <c r="E2272">
        <f>'Insert Daily Performance'!CIO$72</f>
        <v>0</v>
      </c>
      <c r="F2272">
        <f t="shared" si="35"/>
        <v>1</v>
      </c>
    </row>
    <row r="2273" spans="1:6" x14ac:dyDescent="0.3">
      <c r="A2273">
        <f>'Insert Daily Performance'!CIP$1</f>
        <v>0</v>
      </c>
      <c r="B2273">
        <f>'Insert Daily Performance'!CIP$69</f>
        <v>0</v>
      </c>
      <c r="C2273">
        <f>'Insert Daily Performance'!CIP$70</f>
        <v>0</v>
      </c>
      <c r="D2273">
        <f>'Insert Daily Performance'!CIP$71</f>
        <v>0</v>
      </c>
      <c r="E2273">
        <f>'Insert Daily Performance'!CIP$72</f>
        <v>0</v>
      </c>
      <c r="F2273">
        <f t="shared" si="35"/>
        <v>1</v>
      </c>
    </row>
    <row r="2274" spans="1:6" x14ac:dyDescent="0.3">
      <c r="A2274">
        <f>'Insert Daily Performance'!CIQ$1</f>
        <v>0</v>
      </c>
      <c r="B2274">
        <f>'Insert Daily Performance'!CIQ$69</f>
        <v>0</v>
      </c>
      <c r="C2274">
        <f>'Insert Daily Performance'!CIQ$70</f>
        <v>0</v>
      </c>
      <c r="D2274">
        <f>'Insert Daily Performance'!CIQ$71</f>
        <v>0</v>
      </c>
      <c r="E2274">
        <f>'Insert Daily Performance'!CIQ$72</f>
        <v>0</v>
      </c>
      <c r="F2274">
        <f t="shared" si="35"/>
        <v>1</v>
      </c>
    </row>
    <row r="2275" spans="1:6" x14ac:dyDescent="0.3">
      <c r="A2275">
        <f>'Insert Daily Performance'!CIR$1</f>
        <v>0</v>
      </c>
      <c r="B2275">
        <f>'Insert Daily Performance'!CIR$69</f>
        <v>0</v>
      </c>
      <c r="C2275">
        <f>'Insert Daily Performance'!CIR$70</f>
        <v>0</v>
      </c>
      <c r="D2275">
        <f>'Insert Daily Performance'!CIR$71</f>
        <v>0</v>
      </c>
      <c r="E2275">
        <f>'Insert Daily Performance'!CIR$72</f>
        <v>0</v>
      </c>
      <c r="F2275">
        <f t="shared" si="35"/>
        <v>1</v>
      </c>
    </row>
    <row r="2276" spans="1:6" x14ac:dyDescent="0.3">
      <c r="A2276">
        <f>'Insert Daily Performance'!CIS$1</f>
        <v>0</v>
      </c>
      <c r="B2276">
        <f>'Insert Daily Performance'!CIS$69</f>
        <v>0</v>
      </c>
      <c r="C2276">
        <f>'Insert Daily Performance'!CIS$70</f>
        <v>0</v>
      </c>
      <c r="D2276">
        <f>'Insert Daily Performance'!CIS$71</f>
        <v>0</v>
      </c>
      <c r="E2276">
        <f>'Insert Daily Performance'!CIS$72</f>
        <v>0</v>
      </c>
      <c r="F2276">
        <f t="shared" si="35"/>
        <v>1</v>
      </c>
    </row>
    <row r="2277" spans="1:6" x14ac:dyDescent="0.3">
      <c r="A2277">
        <f>'Insert Daily Performance'!CIT$1</f>
        <v>0</v>
      </c>
      <c r="B2277">
        <f>'Insert Daily Performance'!CIT$69</f>
        <v>0</v>
      </c>
      <c r="C2277">
        <f>'Insert Daily Performance'!CIT$70</f>
        <v>0</v>
      </c>
      <c r="D2277">
        <f>'Insert Daily Performance'!CIT$71</f>
        <v>0</v>
      </c>
      <c r="E2277">
        <f>'Insert Daily Performance'!CIT$72</f>
        <v>0</v>
      </c>
      <c r="F2277">
        <f t="shared" si="35"/>
        <v>1</v>
      </c>
    </row>
    <row r="2278" spans="1:6" x14ac:dyDescent="0.3">
      <c r="A2278">
        <f>'Insert Daily Performance'!CIU$1</f>
        <v>0</v>
      </c>
      <c r="B2278">
        <f>'Insert Daily Performance'!CIU$69</f>
        <v>0</v>
      </c>
      <c r="C2278">
        <f>'Insert Daily Performance'!CIU$70</f>
        <v>0</v>
      </c>
      <c r="D2278">
        <f>'Insert Daily Performance'!CIU$71</f>
        <v>0</v>
      </c>
      <c r="E2278">
        <f>'Insert Daily Performance'!CIU$72</f>
        <v>0</v>
      </c>
      <c r="F2278">
        <f t="shared" si="35"/>
        <v>1</v>
      </c>
    </row>
    <row r="2279" spans="1:6" x14ac:dyDescent="0.3">
      <c r="A2279">
        <f>'Insert Daily Performance'!CIV$1</f>
        <v>0</v>
      </c>
      <c r="B2279">
        <f>'Insert Daily Performance'!CIV$69</f>
        <v>0</v>
      </c>
      <c r="C2279">
        <f>'Insert Daily Performance'!CIV$70</f>
        <v>0</v>
      </c>
      <c r="D2279">
        <f>'Insert Daily Performance'!CIV$71</f>
        <v>0</v>
      </c>
      <c r="E2279">
        <f>'Insert Daily Performance'!CIV$72</f>
        <v>0</v>
      </c>
      <c r="F2279">
        <f t="shared" si="35"/>
        <v>1</v>
      </c>
    </row>
    <row r="2280" spans="1:6" x14ac:dyDescent="0.3">
      <c r="A2280">
        <f>'Insert Daily Performance'!CIW$1</f>
        <v>0</v>
      </c>
      <c r="B2280">
        <f>'Insert Daily Performance'!CIW$69</f>
        <v>0</v>
      </c>
      <c r="C2280">
        <f>'Insert Daily Performance'!CIW$70</f>
        <v>0</v>
      </c>
      <c r="D2280">
        <f>'Insert Daily Performance'!CIW$71</f>
        <v>0</v>
      </c>
      <c r="E2280">
        <f>'Insert Daily Performance'!CIW$72</f>
        <v>0</v>
      </c>
      <c r="F2280">
        <f t="shared" si="35"/>
        <v>1</v>
      </c>
    </row>
    <row r="2281" spans="1:6" x14ac:dyDescent="0.3">
      <c r="A2281">
        <f>'Insert Daily Performance'!CIX$1</f>
        <v>0</v>
      </c>
      <c r="B2281">
        <f>'Insert Daily Performance'!CIX$69</f>
        <v>0</v>
      </c>
      <c r="C2281">
        <f>'Insert Daily Performance'!CIX$70</f>
        <v>0</v>
      </c>
      <c r="D2281">
        <f>'Insert Daily Performance'!CIX$71</f>
        <v>0</v>
      </c>
      <c r="E2281">
        <f>'Insert Daily Performance'!CIX$72</f>
        <v>0</v>
      </c>
      <c r="F2281">
        <f t="shared" si="35"/>
        <v>1</v>
      </c>
    </row>
    <row r="2282" spans="1:6" x14ac:dyDescent="0.3">
      <c r="A2282">
        <f>'Insert Daily Performance'!CIY$1</f>
        <v>0</v>
      </c>
      <c r="B2282">
        <f>'Insert Daily Performance'!CIY$69</f>
        <v>0</v>
      </c>
      <c r="C2282">
        <f>'Insert Daily Performance'!CIY$70</f>
        <v>0</v>
      </c>
      <c r="D2282">
        <f>'Insert Daily Performance'!CIY$71</f>
        <v>0</v>
      </c>
      <c r="E2282">
        <f>'Insert Daily Performance'!CIY$72</f>
        <v>0</v>
      </c>
      <c r="F2282">
        <f t="shared" si="35"/>
        <v>1</v>
      </c>
    </row>
    <row r="2283" spans="1:6" x14ac:dyDescent="0.3">
      <c r="A2283">
        <f>'Insert Daily Performance'!CIZ$1</f>
        <v>0</v>
      </c>
      <c r="B2283">
        <f>'Insert Daily Performance'!CIZ$69</f>
        <v>0</v>
      </c>
      <c r="C2283">
        <f>'Insert Daily Performance'!CIZ$70</f>
        <v>0</v>
      </c>
      <c r="D2283">
        <f>'Insert Daily Performance'!CIZ$71</f>
        <v>0</v>
      </c>
      <c r="E2283">
        <f>'Insert Daily Performance'!CIZ$72</f>
        <v>0</v>
      </c>
      <c r="F2283">
        <f t="shared" si="35"/>
        <v>1</v>
      </c>
    </row>
    <row r="2284" spans="1:6" x14ac:dyDescent="0.3">
      <c r="A2284">
        <f>'Insert Daily Performance'!CJA$1</f>
        <v>0</v>
      </c>
      <c r="B2284">
        <f>'Insert Daily Performance'!CJA$69</f>
        <v>0</v>
      </c>
      <c r="C2284">
        <f>'Insert Daily Performance'!CJA$70</f>
        <v>0</v>
      </c>
      <c r="D2284">
        <f>'Insert Daily Performance'!CJA$71</f>
        <v>0</v>
      </c>
      <c r="E2284">
        <f>'Insert Daily Performance'!CJA$72</f>
        <v>0</v>
      </c>
      <c r="F2284">
        <f t="shared" si="35"/>
        <v>1</v>
      </c>
    </row>
    <row r="2285" spans="1:6" x14ac:dyDescent="0.3">
      <c r="A2285">
        <f>'Insert Daily Performance'!CJB$1</f>
        <v>0</v>
      </c>
      <c r="B2285">
        <f>'Insert Daily Performance'!CJB$69</f>
        <v>0</v>
      </c>
      <c r="C2285">
        <f>'Insert Daily Performance'!CJB$70</f>
        <v>0</v>
      </c>
      <c r="D2285">
        <f>'Insert Daily Performance'!CJB$71</f>
        <v>0</v>
      </c>
      <c r="E2285">
        <f>'Insert Daily Performance'!CJB$72</f>
        <v>0</v>
      </c>
      <c r="F2285">
        <f t="shared" si="35"/>
        <v>1</v>
      </c>
    </row>
    <row r="2286" spans="1:6" x14ac:dyDescent="0.3">
      <c r="A2286">
        <f>'Insert Daily Performance'!CJC$1</f>
        <v>0</v>
      </c>
      <c r="B2286">
        <f>'Insert Daily Performance'!CJC$69</f>
        <v>0</v>
      </c>
      <c r="C2286">
        <f>'Insert Daily Performance'!CJC$70</f>
        <v>0</v>
      </c>
      <c r="D2286">
        <f>'Insert Daily Performance'!CJC$71</f>
        <v>0</v>
      </c>
      <c r="E2286">
        <f>'Insert Daily Performance'!CJC$72</f>
        <v>0</v>
      </c>
      <c r="F2286">
        <f t="shared" si="35"/>
        <v>1</v>
      </c>
    </row>
    <row r="2287" spans="1:6" x14ac:dyDescent="0.3">
      <c r="A2287">
        <f>'Insert Daily Performance'!CJD$1</f>
        <v>0</v>
      </c>
      <c r="B2287">
        <f>'Insert Daily Performance'!CJD$69</f>
        <v>0</v>
      </c>
      <c r="C2287">
        <f>'Insert Daily Performance'!CJD$70</f>
        <v>0</v>
      </c>
      <c r="D2287">
        <f>'Insert Daily Performance'!CJD$71</f>
        <v>0</v>
      </c>
      <c r="E2287">
        <f>'Insert Daily Performance'!CJD$72</f>
        <v>0</v>
      </c>
      <c r="F2287">
        <f t="shared" si="35"/>
        <v>1</v>
      </c>
    </row>
    <row r="2288" spans="1:6" x14ac:dyDescent="0.3">
      <c r="A2288">
        <f>'Insert Daily Performance'!CJE$1</f>
        <v>0</v>
      </c>
      <c r="B2288">
        <f>'Insert Daily Performance'!CJE$69</f>
        <v>0</v>
      </c>
      <c r="C2288">
        <f>'Insert Daily Performance'!CJE$70</f>
        <v>0</v>
      </c>
      <c r="D2288">
        <f>'Insert Daily Performance'!CJE$71</f>
        <v>0</v>
      </c>
      <c r="E2288">
        <f>'Insert Daily Performance'!CJE$72</f>
        <v>0</v>
      </c>
      <c r="F2288">
        <f t="shared" si="35"/>
        <v>1</v>
      </c>
    </row>
    <row r="2289" spans="1:6" x14ac:dyDescent="0.3">
      <c r="A2289">
        <f>'Insert Daily Performance'!CJF$1</f>
        <v>0</v>
      </c>
      <c r="B2289">
        <f>'Insert Daily Performance'!CJF$69</f>
        <v>0</v>
      </c>
      <c r="C2289">
        <f>'Insert Daily Performance'!CJF$70</f>
        <v>0</v>
      </c>
      <c r="D2289">
        <f>'Insert Daily Performance'!CJF$71</f>
        <v>0</v>
      </c>
      <c r="E2289">
        <f>'Insert Daily Performance'!CJF$72</f>
        <v>0</v>
      </c>
      <c r="F2289">
        <f t="shared" si="35"/>
        <v>1</v>
      </c>
    </row>
    <row r="2290" spans="1:6" x14ac:dyDescent="0.3">
      <c r="A2290">
        <f>'Insert Daily Performance'!CJG$1</f>
        <v>0</v>
      </c>
      <c r="B2290">
        <f>'Insert Daily Performance'!CJG$69</f>
        <v>0</v>
      </c>
      <c r="C2290">
        <f>'Insert Daily Performance'!CJG$70</f>
        <v>0</v>
      </c>
      <c r="D2290">
        <f>'Insert Daily Performance'!CJG$71</f>
        <v>0</v>
      </c>
      <c r="E2290">
        <f>'Insert Daily Performance'!CJG$72</f>
        <v>0</v>
      </c>
      <c r="F2290">
        <f t="shared" si="35"/>
        <v>1</v>
      </c>
    </row>
    <row r="2291" spans="1:6" x14ac:dyDescent="0.3">
      <c r="A2291">
        <f>'Insert Daily Performance'!CJH$1</f>
        <v>0</v>
      </c>
      <c r="B2291">
        <f>'Insert Daily Performance'!CJH$69</f>
        <v>0</v>
      </c>
      <c r="C2291">
        <f>'Insert Daily Performance'!CJH$70</f>
        <v>0</v>
      </c>
      <c r="D2291">
        <f>'Insert Daily Performance'!CJH$71</f>
        <v>0</v>
      </c>
      <c r="E2291">
        <f>'Insert Daily Performance'!CJH$72</f>
        <v>0</v>
      </c>
      <c r="F2291">
        <f t="shared" si="35"/>
        <v>1</v>
      </c>
    </row>
    <row r="2292" spans="1:6" x14ac:dyDescent="0.3">
      <c r="A2292">
        <f>'Insert Daily Performance'!CJI$1</f>
        <v>0</v>
      </c>
      <c r="B2292">
        <f>'Insert Daily Performance'!CJI$69</f>
        <v>0</v>
      </c>
      <c r="C2292">
        <f>'Insert Daily Performance'!CJI$70</f>
        <v>0</v>
      </c>
      <c r="D2292">
        <f>'Insert Daily Performance'!CJI$71</f>
        <v>0</v>
      </c>
      <c r="E2292">
        <f>'Insert Daily Performance'!CJI$72</f>
        <v>0</v>
      </c>
      <c r="F2292">
        <f t="shared" si="35"/>
        <v>1</v>
      </c>
    </row>
    <row r="2293" spans="1:6" x14ac:dyDescent="0.3">
      <c r="A2293">
        <f>'Insert Daily Performance'!CJJ$1</f>
        <v>0</v>
      </c>
      <c r="B2293">
        <f>'Insert Daily Performance'!CJJ$69</f>
        <v>0</v>
      </c>
      <c r="C2293">
        <f>'Insert Daily Performance'!CJJ$70</f>
        <v>0</v>
      </c>
      <c r="D2293">
        <f>'Insert Daily Performance'!CJJ$71</f>
        <v>0</v>
      </c>
      <c r="E2293">
        <f>'Insert Daily Performance'!CJJ$72</f>
        <v>0</v>
      </c>
      <c r="F2293">
        <f t="shared" si="35"/>
        <v>1</v>
      </c>
    </row>
    <row r="2294" spans="1:6" x14ac:dyDescent="0.3">
      <c r="A2294">
        <f>'Insert Daily Performance'!CJK$1</f>
        <v>0</v>
      </c>
      <c r="B2294">
        <f>'Insert Daily Performance'!CJK$69</f>
        <v>0</v>
      </c>
      <c r="C2294">
        <f>'Insert Daily Performance'!CJK$70</f>
        <v>0</v>
      </c>
      <c r="D2294">
        <f>'Insert Daily Performance'!CJK$71</f>
        <v>0</v>
      </c>
      <c r="E2294">
        <f>'Insert Daily Performance'!CJK$72</f>
        <v>0</v>
      </c>
      <c r="F2294">
        <f t="shared" si="35"/>
        <v>1</v>
      </c>
    </row>
    <row r="2295" spans="1:6" x14ac:dyDescent="0.3">
      <c r="A2295">
        <f>'Insert Daily Performance'!CJL$1</f>
        <v>0</v>
      </c>
      <c r="B2295">
        <f>'Insert Daily Performance'!CJL$69</f>
        <v>0</v>
      </c>
      <c r="C2295">
        <f>'Insert Daily Performance'!CJL$70</f>
        <v>0</v>
      </c>
      <c r="D2295">
        <f>'Insert Daily Performance'!CJL$71</f>
        <v>0</v>
      </c>
      <c r="E2295">
        <f>'Insert Daily Performance'!CJL$72</f>
        <v>0</v>
      </c>
      <c r="F2295">
        <f t="shared" si="35"/>
        <v>1</v>
      </c>
    </row>
    <row r="2296" spans="1:6" x14ac:dyDescent="0.3">
      <c r="A2296">
        <f>'Insert Daily Performance'!CJM$1</f>
        <v>0</v>
      </c>
      <c r="B2296">
        <f>'Insert Daily Performance'!CJM$69</f>
        <v>0</v>
      </c>
      <c r="C2296">
        <f>'Insert Daily Performance'!CJM$70</f>
        <v>0</v>
      </c>
      <c r="D2296">
        <f>'Insert Daily Performance'!CJM$71</f>
        <v>0</v>
      </c>
      <c r="E2296">
        <f>'Insert Daily Performance'!CJM$72</f>
        <v>0</v>
      </c>
      <c r="F2296">
        <f t="shared" si="35"/>
        <v>1</v>
      </c>
    </row>
    <row r="2297" spans="1:6" x14ac:dyDescent="0.3">
      <c r="A2297">
        <f>'Insert Daily Performance'!CJN$1</f>
        <v>0</v>
      </c>
      <c r="B2297">
        <f>'Insert Daily Performance'!CJN$69</f>
        <v>0</v>
      </c>
      <c r="C2297">
        <f>'Insert Daily Performance'!CJN$70</f>
        <v>0</v>
      </c>
      <c r="D2297">
        <f>'Insert Daily Performance'!CJN$71</f>
        <v>0</v>
      </c>
      <c r="E2297">
        <f>'Insert Daily Performance'!CJN$72</f>
        <v>0</v>
      </c>
      <c r="F2297">
        <f t="shared" si="35"/>
        <v>1</v>
      </c>
    </row>
    <row r="2298" spans="1:6" x14ac:dyDescent="0.3">
      <c r="A2298">
        <f>'Insert Daily Performance'!CJO$1</f>
        <v>0</v>
      </c>
      <c r="B2298">
        <f>'Insert Daily Performance'!CJO$69</f>
        <v>0</v>
      </c>
      <c r="C2298">
        <f>'Insert Daily Performance'!CJO$70</f>
        <v>0</v>
      </c>
      <c r="D2298">
        <f>'Insert Daily Performance'!CJO$71</f>
        <v>0</v>
      </c>
      <c r="E2298">
        <f>'Insert Daily Performance'!CJO$72</f>
        <v>0</v>
      </c>
      <c r="F2298">
        <f t="shared" si="35"/>
        <v>1</v>
      </c>
    </row>
    <row r="2299" spans="1:6" x14ac:dyDescent="0.3">
      <c r="A2299">
        <f>'Insert Daily Performance'!CJP$1</f>
        <v>0</v>
      </c>
      <c r="B2299">
        <f>'Insert Daily Performance'!CJP$69</f>
        <v>0</v>
      </c>
      <c r="C2299">
        <f>'Insert Daily Performance'!CJP$70</f>
        <v>0</v>
      </c>
      <c r="D2299">
        <f>'Insert Daily Performance'!CJP$71</f>
        <v>0</v>
      </c>
      <c r="E2299">
        <f>'Insert Daily Performance'!CJP$72</f>
        <v>0</v>
      </c>
      <c r="F2299">
        <f t="shared" si="35"/>
        <v>1</v>
      </c>
    </row>
    <row r="2300" spans="1:6" x14ac:dyDescent="0.3">
      <c r="A2300">
        <f>'Insert Daily Performance'!CJQ$1</f>
        <v>0</v>
      </c>
      <c r="B2300">
        <f>'Insert Daily Performance'!CJQ$69</f>
        <v>0</v>
      </c>
      <c r="C2300">
        <f>'Insert Daily Performance'!CJQ$70</f>
        <v>0</v>
      </c>
      <c r="D2300">
        <f>'Insert Daily Performance'!CJQ$71</f>
        <v>0</v>
      </c>
      <c r="E2300">
        <f>'Insert Daily Performance'!CJQ$72</f>
        <v>0</v>
      </c>
      <c r="F2300">
        <f t="shared" si="35"/>
        <v>1</v>
      </c>
    </row>
    <row r="2301" spans="1:6" x14ac:dyDescent="0.3">
      <c r="A2301">
        <f>'Insert Daily Performance'!CJR$1</f>
        <v>0</v>
      </c>
      <c r="B2301">
        <f>'Insert Daily Performance'!CJR$69</f>
        <v>0</v>
      </c>
      <c r="C2301">
        <f>'Insert Daily Performance'!CJR$70</f>
        <v>0</v>
      </c>
      <c r="D2301">
        <f>'Insert Daily Performance'!CJR$71</f>
        <v>0</v>
      </c>
      <c r="E2301">
        <f>'Insert Daily Performance'!CJR$72</f>
        <v>0</v>
      </c>
      <c r="F2301">
        <f t="shared" si="35"/>
        <v>1</v>
      </c>
    </row>
    <row r="2302" spans="1:6" x14ac:dyDescent="0.3">
      <c r="A2302">
        <f>'Insert Daily Performance'!CJS$1</f>
        <v>0</v>
      </c>
      <c r="B2302">
        <f>'Insert Daily Performance'!CJS$69</f>
        <v>0</v>
      </c>
      <c r="C2302">
        <f>'Insert Daily Performance'!CJS$70</f>
        <v>0</v>
      </c>
      <c r="D2302">
        <f>'Insert Daily Performance'!CJS$71</f>
        <v>0</v>
      </c>
      <c r="E2302">
        <f>'Insert Daily Performance'!CJS$72</f>
        <v>0</v>
      </c>
      <c r="F2302">
        <f t="shared" si="35"/>
        <v>1</v>
      </c>
    </row>
    <row r="2303" spans="1:6" x14ac:dyDescent="0.3">
      <c r="A2303">
        <f>'Insert Daily Performance'!CJT$1</f>
        <v>0</v>
      </c>
      <c r="B2303">
        <f>'Insert Daily Performance'!CJT$69</f>
        <v>0</v>
      </c>
      <c r="C2303">
        <f>'Insert Daily Performance'!CJT$70</f>
        <v>0</v>
      </c>
      <c r="D2303">
        <f>'Insert Daily Performance'!CJT$71</f>
        <v>0</v>
      </c>
      <c r="E2303">
        <f>'Insert Daily Performance'!CJT$72</f>
        <v>0</v>
      </c>
      <c r="F2303">
        <f t="shared" si="35"/>
        <v>1</v>
      </c>
    </row>
    <row r="2304" spans="1:6" x14ac:dyDescent="0.3">
      <c r="A2304">
        <f>'Insert Daily Performance'!CJU$1</f>
        <v>0</v>
      </c>
      <c r="B2304">
        <f>'Insert Daily Performance'!CJU$69</f>
        <v>0</v>
      </c>
      <c r="C2304">
        <f>'Insert Daily Performance'!CJU$70</f>
        <v>0</v>
      </c>
      <c r="D2304">
        <f>'Insert Daily Performance'!CJU$71</f>
        <v>0</v>
      </c>
      <c r="E2304">
        <f>'Insert Daily Performance'!CJU$72</f>
        <v>0</v>
      </c>
      <c r="F2304">
        <f t="shared" si="35"/>
        <v>1</v>
      </c>
    </row>
    <row r="2305" spans="1:6" x14ac:dyDescent="0.3">
      <c r="A2305">
        <f>'Insert Daily Performance'!CJV$1</f>
        <v>0</v>
      </c>
      <c r="B2305">
        <f>'Insert Daily Performance'!CJV$69</f>
        <v>0</v>
      </c>
      <c r="C2305">
        <f>'Insert Daily Performance'!CJV$70</f>
        <v>0</v>
      </c>
      <c r="D2305">
        <f>'Insert Daily Performance'!CJV$71</f>
        <v>0</v>
      </c>
      <c r="E2305">
        <f>'Insert Daily Performance'!CJV$72</f>
        <v>0</v>
      </c>
      <c r="F2305">
        <f t="shared" si="35"/>
        <v>1</v>
      </c>
    </row>
    <row r="2306" spans="1:6" x14ac:dyDescent="0.3">
      <c r="A2306">
        <f>'Insert Daily Performance'!CJW$1</f>
        <v>0</v>
      </c>
      <c r="B2306">
        <f>'Insert Daily Performance'!CJW$69</f>
        <v>0</v>
      </c>
      <c r="C2306">
        <f>'Insert Daily Performance'!CJW$70</f>
        <v>0</v>
      </c>
      <c r="D2306">
        <f>'Insert Daily Performance'!CJW$71</f>
        <v>0</v>
      </c>
      <c r="E2306">
        <f>'Insert Daily Performance'!CJW$72</f>
        <v>0</v>
      </c>
      <c r="F2306">
        <f t="shared" si="35"/>
        <v>1</v>
      </c>
    </row>
    <row r="2307" spans="1:6" x14ac:dyDescent="0.3">
      <c r="A2307">
        <f>'Insert Daily Performance'!CJX$1</f>
        <v>0</v>
      </c>
      <c r="B2307">
        <f>'Insert Daily Performance'!CJX$69</f>
        <v>0</v>
      </c>
      <c r="C2307">
        <f>'Insert Daily Performance'!CJX$70</f>
        <v>0</v>
      </c>
      <c r="D2307">
        <f>'Insert Daily Performance'!CJX$71</f>
        <v>0</v>
      </c>
      <c r="E2307">
        <f>'Insert Daily Performance'!CJX$72</f>
        <v>0</v>
      </c>
      <c r="F2307">
        <f t="shared" si="35"/>
        <v>1</v>
      </c>
    </row>
    <row r="2308" spans="1:6" x14ac:dyDescent="0.3">
      <c r="A2308">
        <f>'Insert Daily Performance'!CJY$1</f>
        <v>0</v>
      </c>
      <c r="B2308">
        <f>'Insert Daily Performance'!CJY$69</f>
        <v>0</v>
      </c>
      <c r="C2308">
        <f>'Insert Daily Performance'!CJY$70</f>
        <v>0</v>
      </c>
      <c r="D2308">
        <f>'Insert Daily Performance'!CJY$71</f>
        <v>0</v>
      </c>
      <c r="E2308">
        <f>'Insert Daily Performance'!CJY$72</f>
        <v>0</v>
      </c>
      <c r="F2308">
        <f t="shared" ref="F2308:F2371" si="36">IF(E2308=E2307,1,0)</f>
        <v>1</v>
      </c>
    </row>
    <row r="2309" spans="1:6" x14ac:dyDescent="0.3">
      <c r="A2309">
        <f>'Insert Daily Performance'!CJZ$1</f>
        <v>0</v>
      </c>
      <c r="B2309">
        <f>'Insert Daily Performance'!CJZ$69</f>
        <v>0</v>
      </c>
      <c r="C2309">
        <f>'Insert Daily Performance'!CJZ$70</f>
        <v>0</v>
      </c>
      <c r="D2309">
        <f>'Insert Daily Performance'!CJZ$71</f>
        <v>0</v>
      </c>
      <c r="E2309">
        <f>'Insert Daily Performance'!CJZ$72</f>
        <v>0</v>
      </c>
      <c r="F2309">
        <f t="shared" si="36"/>
        <v>1</v>
      </c>
    </row>
    <row r="2310" spans="1:6" x14ac:dyDescent="0.3">
      <c r="A2310">
        <f>'Insert Daily Performance'!CKA$1</f>
        <v>0</v>
      </c>
      <c r="B2310">
        <f>'Insert Daily Performance'!CKA$69</f>
        <v>0</v>
      </c>
      <c r="C2310">
        <f>'Insert Daily Performance'!CKA$70</f>
        <v>0</v>
      </c>
      <c r="D2310">
        <f>'Insert Daily Performance'!CKA$71</f>
        <v>0</v>
      </c>
      <c r="E2310">
        <f>'Insert Daily Performance'!CKA$72</f>
        <v>0</v>
      </c>
      <c r="F2310">
        <f t="shared" si="36"/>
        <v>1</v>
      </c>
    </row>
    <row r="2311" spans="1:6" x14ac:dyDescent="0.3">
      <c r="A2311">
        <f>'Insert Daily Performance'!CKB$1</f>
        <v>0</v>
      </c>
      <c r="B2311">
        <f>'Insert Daily Performance'!CKB$69</f>
        <v>0</v>
      </c>
      <c r="C2311">
        <f>'Insert Daily Performance'!CKB$70</f>
        <v>0</v>
      </c>
      <c r="D2311">
        <f>'Insert Daily Performance'!CKB$71</f>
        <v>0</v>
      </c>
      <c r="E2311">
        <f>'Insert Daily Performance'!CKB$72</f>
        <v>0</v>
      </c>
      <c r="F2311">
        <f t="shared" si="36"/>
        <v>1</v>
      </c>
    </row>
    <row r="2312" spans="1:6" x14ac:dyDescent="0.3">
      <c r="A2312">
        <f>'Insert Daily Performance'!CKC$1</f>
        <v>0</v>
      </c>
      <c r="B2312">
        <f>'Insert Daily Performance'!CKC$69</f>
        <v>0</v>
      </c>
      <c r="C2312">
        <f>'Insert Daily Performance'!CKC$70</f>
        <v>0</v>
      </c>
      <c r="D2312">
        <f>'Insert Daily Performance'!CKC$71</f>
        <v>0</v>
      </c>
      <c r="E2312">
        <f>'Insert Daily Performance'!CKC$72</f>
        <v>0</v>
      </c>
      <c r="F2312">
        <f t="shared" si="36"/>
        <v>1</v>
      </c>
    </row>
    <row r="2313" spans="1:6" x14ac:dyDescent="0.3">
      <c r="A2313">
        <f>'Insert Daily Performance'!CKD$1</f>
        <v>0</v>
      </c>
      <c r="B2313">
        <f>'Insert Daily Performance'!CKD$69</f>
        <v>0</v>
      </c>
      <c r="C2313">
        <f>'Insert Daily Performance'!CKD$70</f>
        <v>0</v>
      </c>
      <c r="D2313">
        <f>'Insert Daily Performance'!CKD$71</f>
        <v>0</v>
      </c>
      <c r="E2313">
        <f>'Insert Daily Performance'!CKD$72</f>
        <v>0</v>
      </c>
      <c r="F2313">
        <f t="shared" si="36"/>
        <v>1</v>
      </c>
    </row>
    <row r="2314" spans="1:6" x14ac:dyDescent="0.3">
      <c r="A2314">
        <f>'Insert Daily Performance'!CKE$1</f>
        <v>0</v>
      </c>
      <c r="B2314">
        <f>'Insert Daily Performance'!CKE$69</f>
        <v>0</v>
      </c>
      <c r="C2314">
        <f>'Insert Daily Performance'!CKE$70</f>
        <v>0</v>
      </c>
      <c r="D2314">
        <f>'Insert Daily Performance'!CKE$71</f>
        <v>0</v>
      </c>
      <c r="E2314">
        <f>'Insert Daily Performance'!CKE$72</f>
        <v>0</v>
      </c>
      <c r="F2314">
        <f t="shared" si="36"/>
        <v>1</v>
      </c>
    </row>
    <row r="2315" spans="1:6" x14ac:dyDescent="0.3">
      <c r="A2315">
        <f>'Insert Daily Performance'!CKF$1</f>
        <v>0</v>
      </c>
      <c r="B2315">
        <f>'Insert Daily Performance'!CKF$69</f>
        <v>0</v>
      </c>
      <c r="C2315">
        <f>'Insert Daily Performance'!CKF$70</f>
        <v>0</v>
      </c>
      <c r="D2315">
        <f>'Insert Daily Performance'!CKF$71</f>
        <v>0</v>
      </c>
      <c r="E2315">
        <f>'Insert Daily Performance'!CKF$72</f>
        <v>0</v>
      </c>
      <c r="F2315">
        <f t="shared" si="36"/>
        <v>1</v>
      </c>
    </row>
    <row r="2316" spans="1:6" x14ac:dyDescent="0.3">
      <c r="A2316">
        <f>'Insert Daily Performance'!CKG$1</f>
        <v>0</v>
      </c>
      <c r="B2316">
        <f>'Insert Daily Performance'!CKG$69</f>
        <v>0</v>
      </c>
      <c r="C2316">
        <f>'Insert Daily Performance'!CKG$70</f>
        <v>0</v>
      </c>
      <c r="D2316">
        <f>'Insert Daily Performance'!CKG$71</f>
        <v>0</v>
      </c>
      <c r="E2316">
        <f>'Insert Daily Performance'!CKG$72</f>
        <v>0</v>
      </c>
      <c r="F2316">
        <f t="shared" si="36"/>
        <v>1</v>
      </c>
    </row>
    <row r="2317" spans="1:6" x14ac:dyDescent="0.3">
      <c r="A2317">
        <f>'Insert Daily Performance'!CKH$1</f>
        <v>0</v>
      </c>
      <c r="B2317">
        <f>'Insert Daily Performance'!CKH$69</f>
        <v>0</v>
      </c>
      <c r="C2317">
        <f>'Insert Daily Performance'!CKH$70</f>
        <v>0</v>
      </c>
      <c r="D2317">
        <f>'Insert Daily Performance'!CKH$71</f>
        <v>0</v>
      </c>
      <c r="E2317">
        <f>'Insert Daily Performance'!CKH$72</f>
        <v>0</v>
      </c>
      <c r="F2317">
        <f t="shared" si="36"/>
        <v>1</v>
      </c>
    </row>
    <row r="2318" spans="1:6" x14ac:dyDescent="0.3">
      <c r="A2318">
        <f>'Insert Daily Performance'!CKI$1</f>
        <v>0</v>
      </c>
      <c r="B2318">
        <f>'Insert Daily Performance'!CKI$69</f>
        <v>0</v>
      </c>
      <c r="C2318">
        <f>'Insert Daily Performance'!CKI$70</f>
        <v>0</v>
      </c>
      <c r="D2318">
        <f>'Insert Daily Performance'!CKI$71</f>
        <v>0</v>
      </c>
      <c r="E2318">
        <f>'Insert Daily Performance'!CKI$72</f>
        <v>0</v>
      </c>
      <c r="F2318">
        <f t="shared" si="36"/>
        <v>1</v>
      </c>
    </row>
    <row r="2319" spans="1:6" x14ac:dyDescent="0.3">
      <c r="A2319">
        <f>'Insert Daily Performance'!CKJ$1</f>
        <v>0</v>
      </c>
      <c r="B2319">
        <f>'Insert Daily Performance'!CKJ$69</f>
        <v>0</v>
      </c>
      <c r="C2319">
        <f>'Insert Daily Performance'!CKJ$70</f>
        <v>0</v>
      </c>
      <c r="D2319">
        <f>'Insert Daily Performance'!CKJ$71</f>
        <v>0</v>
      </c>
      <c r="E2319">
        <f>'Insert Daily Performance'!CKJ$72</f>
        <v>0</v>
      </c>
      <c r="F2319">
        <f t="shared" si="36"/>
        <v>1</v>
      </c>
    </row>
    <row r="2320" spans="1:6" x14ac:dyDescent="0.3">
      <c r="A2320">
        <f>'Insert Daily Performance'!CKK$1</f>
        <v>0</v>
      </c>
      <c r="B2320">
        <f>'Insert Daily Performance'!CKK$69</f>
        <v>0</v>
      </c>
      <c r="C2320">
        <f>'Insert Daily Performance'!CKK$70</f>
        <v>0</v>
      </c>
      <c r="D2320">
        <f>'Insert Daily Performance'!CKK$71</f>
        <v>0</v>
      </c>
      <c r="E2320">
        <f>'Insert Daily Performance'!CKK$72</f>
        <v>0</v>
      </c>
      <c r="F2320">
        <f t="shared" si="36"/>
        <v>1</v>
      </c>
    </row>
    <row r="2321" spans="1:6" x14ac:dyDescent="0.3">
      <c r="A2321">
        <f>'Insert Daily Performance'!CKL$1</f>
        <v>0</v>
      </c>
      <c r="B2321">
        <f>'Insert Daily Performance'!CKL$69</f>
        <v>0</v>
      </c>
      <c r="C2321">
        <f>'Insert Daily Performance'!CKL$70</f>
        <v>0</v>
      </c>
      <c r="D2321">
        <f>'Insert Daily Performance'!CKL$71</f>
        <v>0</v>
      </c>
      <c r="E2321">
        <f>'Insert Daily Performance'!CKL$72</f>
        <v>0</v>
      </c>
      <c r="F2321">
        <f t="shared" si="36"/>
        <v>1</v>
      </c>
    </row>
    <row r="2322" spans="1:6" x14ac:dyDescent="0.3">
      <c r="A2322">
        <f>'Insert Daily Performance'!CKM$1</f>
        <v>0</v>
      </c>
      <c r="B2322">
        <f>'Insert Daily Performance'!CKM$69</f>
        <v>0</v>
      </c>
      <c r="C2322">
        <f>'Insert Daily Performance'!CKM$70</f>
        <v>0</v>
      </c>
      <c r="D2322">
        <f>'Insert Daily Performance'!CKM$71</f>
        <v>0</v>
      </c>
      <c r="E2322">
        <f>'Insert Daily Performance'!CKM$72</f>
        <v>0</v>
      </c>
      <c r="F2322">
        <f t="shared" si="36"/>
        <v>1</v>
      </c>
    </row>
    <row r="2323" spans="1:6" x14ac:dyDescent="0.3">
      <c r="A2323">
        <f>'Insert Daily Performance'!CKN$1</f>
        <v>0</v>
      </c>
      <c r="B2323">
        <f>'Insert Daily Performance'!CKN$69</f>
        <v>0</v>
      </c>
      <c r="C2323">
        <f>'Insert Daily Performance'!CKN$70</f>
        <v>0</v>
      </c>
      <c r="D2323">
        <f>'Insert Daily Performance'!CKN$71</f>
        <v>0</v>
      </c>
      <c r="E2323">
        <f>'Insert Daily Performance'!CKN$72</f>
        <v>0</v>
      </c>
      <c r="F2323">
        <f t="shared" si="36"/>
        <v>1</v>
      </c>
    </row>
    <row r="2324" spans="1:6" x14ac:dyDescent="0.3">
      <c r="A2324">
        <f>'Insert Daily Performance'!CKO$1</f>
        <v>0</v>
      </c>
      <c r="B2324">
        <f>'Insert Daily Performance'!CKO$69</f>
        <v>0</v>
      </c>
      <c r="C2324">
        <f>'Insert Daily Performance'!CKO$70</f>
        <v>0</v>
      </c>
      <c r="D2324">
        <f>'Insert Daily Performance'!CKO$71</f>
        <v>0</v>
      </c>
      <c r="E2324">
        <f>'Insert Daily Performance'!CKO$72</f>
        <v>0</v>
      </c>
      <c r="F2324">
        <f t="shared" si="36"/>
        <v>1</v>
      </c>
    </row>
    <row r="2325" spans="1:6" x14ac:dyDescent="0.3">
      <c r="A2325">
        <f>'Insert Daily Performance'!CKP$1</f>
        <v>0</v>
      </c>
      <c r="B2325">
        <f>'Insert Daily Performance'!CKP$69</f>
        <v>0</v>
      </c>
      <c r="C2325">
        <f>'Insert Daily Performance'!CKP$70</f>
        <v>0</v>
      </c>
      <c r="D2325">
        <f>'Insert Daily Performance'!CKP$71</f>
        <v>0</v>
      </c>
      <c r="E2325">
        <f>'Insert Daily Performance'!CKP$72</f>
        <v>0</v>
      </c>
      <c r="F2325">
        <f t="shared" si="36"/>
        <v>1</v>
      </c>
    </row>
    <row r="2326" spans="1:6" x14ac:dyDescent="0.3">
      <c r="A2326">
        <f>'Insert Daily Performance'!CKQ$1</f>
        <v>0</v>
      </c>
      <c r="B2326">
        <f>'Insert Daily Performance'!CKQ$69</f>
        <v>0</v>
      </c>
      <c r="C2326">
        <f>'Insert Daily Performance'!CKQ$70</f>
        <v>0</v>
      </c>
      <c r="D2326">
        <f>'Insert Daily Performance'!CKQ$71</f>
        <v>0</v>
      </c>
      <c r="E2326">
        <f>'Insert Daily Performance'!CKQ$72</f>
        <v>0</v>
      </c>
      <c r="F2326">
        <f t="shared" si="36"/>
        <v>1</v>
      </c>
    </row>
    <row r="2327" spans="1:6" x14ac:dyDescent="0.3">
      <c r="A2327">
        <f>'Insert Daily Performance'!CKR$1</f>
        <v>0</v>
      </c>
      <c r="B2327">
        <f>'Insert Daily Performance'!CKR$69</f>
        <v>0</v>
      </c>
      <c r="C2327">
        <f>'Insert Daily Performance'!CKR$70</f>
        <v>0</v>
      </c>
      <c r="D2327">
        <f>'Insert Daily Performance'!CKR$71</f>
        <v>0</v>
      </c>
      <c r="E2327">
        <f>'Insert Daily Performance'!CKR$72</f>
        <v>0</v>
      </c>
      <c r="F2327">
        <f t="shared" si="36"/>
        <v>1</v>
      </c>
    </row>
    <row r="2328" spans="1:6" x14ac:dyDescent="0.3">
      <c r="A2328">
        <f>'Insert Daily Performance'!CKS$1</f>
        <v>0</v>
      </c>
      <c r="B2328">
        <f>'Insert Daily Performance'!CKS$69</f>
        <v>0</v>
      </c>
      <c r="C2328">
        <f>'Insert Daily Performance'!CKS$70</f>
        <v>0</v>
      </c>
      <c r="D2328">
        <f>'Insert Daily Performance'!CKS$71</f>
        <v>0</v>
      </c>
      <c r="E2328">
        <f>'Insert Daily Performance'!CKS$72</f>
        <v>0</v>
      </c>
      <c r="F2328">
        <f t="shared" si="36"/>
        <v>1</v>
      </c>
    </row>
    <row r="2329" spans="1:6" x14ac:dyDescent="0.3">
      <c r="A2329">
        <f>'Insert Daily Performance'!CKT$1</f>
        <v>0</v>
      </c>
      <c r="B2329">
        <f>'Insert Daily Performance'!CKT$69</f>
        <v>0</v>
      </c>
      <c r="C2329">
        <f>'Insert Daily Performance'!CKT$70</f>
        <v>0</v>
      </c>
      <c r="D2329">
        <f>'Insert Daily Performance'!CKT$71</f>
        <v>0</v>
      </c>
      <c r="E2329">
        <f>'Insert Daily Performance'!CKT$72</f>
        <v>0</v>
      </c>
      <c r="F2329">
        <f t="shared" si="36"/>
        <v>1</v>
      </c>
    </row>
    <row r="2330" spans="1:6" x14ac:dyDescent="0.3">
      <c r="A2330">
        <f>'Insert Daily Performance'!CKU$1</f>
        <v>0</v>
      </c>
      <c r="B2330">
        <f>'Insert Daily Performance'!CKU$69</f>
        <v>0</v>
      </c>
      <c r="C2330">
        <f>'Insert Daily Performance'!CKU$70</f>
        <v>0</v>
      </c>
      <c r="D2330">
        <f>'Insert Daily Performance'!CKU$71</f>
        <v>0</v>
      </c>
      <c r="E2330">
        <f>'Insert Daily Performance'!CKU$72</f>
        <v>0</v>
      </c>
      <c r="F2330">
        <f t="shared" si="36"/>
        <v>1</v>
      </c>
    </row>
    <row r="2331" spans="1:6" x14ac:dyDescent="0.3">
      <c r="A2331">
        <f>'Insert Daily Performance'!CKV$1</f>
        <v>0</v>
      </c>
      <c r="B2331">
        <f>'Insert Daily Performance'!CKV$69</f>
        <v>0</v>
      </c>
      <c r="C2331">
        <f>'Insert Daily Performance'!CKV$70</f>
        <v>0</v>
      </c>
      <c r="D2331">
        <f>'Insert Daily Performance'!CKV$71</f>
        <v>0</v>
      </c>
      <c r="E2331">
        <f>'Insert Daily Performance'!CKV$72</f>
        <v>0</v>
      </c>
      <c r="F2331">
        <f t="shared" si="36"/>
        <v>1</v>
      </c>
    </row>
    <row r="2332" spans="1:6" x14ac:dyDescent="0.3">
      <c r="A2332">
        <f>'Insert Daily Performance'!CKW$1</f>
        <v>0</v>
      </c>
      <c r="B2332">
        <f>'Insert Daily Performance'!CKW$69</f>
        <v>0</v>
      </c>
      <c r="C2332">
        <f>'Insert Daily Performance'!CKW$70</f>
        <v>0</v>
      </c>
      <c r="D2332">
        <f>'Insert Daily Performance'!CKW$71</f>
        <v>0</v>
      </c>
      <c r="E2332">
        <f>'Insert Daily Performance'!CKW$72</f>
        <v>0</v>
      </c>
      <c r="F2332">
        <f t="shared" si="36"/>
        <v>1</v>
      </c>
    </row>
    <row r="2333" spans="1:6" x14ac:dyDescent="0.3">
      <c r="A2333">
        <f>'Insert Daily Performance'!CKX$1</f>
        <v>0</v>
      </c>
      <c r="B2333">
        <f>'Insert Daily Performance'!CKX$69</f>
        <v>0</v>
      </c>
      <c r="C2333">
        <f>'Insert Daily Performance'!CKX$70</f>
        <v>0</v>
      </c>
      <c r="D2333">
        <f>'Insert Daily Performance'!CKX$71</f>
        <v>0</v>
      </c>
      <c r="E2333">
        <f>'Insert Daily Performance'!CKX$72</f>
        <v>0</v>
      </c>
      <c r="F2333">
        <f t="shared" si="36"/>
        <v>1</v>
      </c>
    </row>
    <row r="2334" spans="1:6" x14ac:dyDescent="0.3">
      <c r="A2334">
        <f>'Insert Daily Performance'!CKY$1</f>
        <v>0</v>
      </c>
      <c r="B2334">
        <f>'Insert Daily Performance'!CKY$69</f>
        <v>0</v>
      </c>
      <c r="C2334">
        <f>'Insert Daily Performance'!CKY$70</f>
        <v>0</v>
      </c>
      <c r="D2334">
        <f>'Insert Daily Performance'!CKY$71</f>
        <v>0</v>
      </c>
      <c r="E2334">
        <f>'Insert Daily Performance'!CKY$72</f>
        <v>0</v>
      </c>
      <c r="F2334">
        <f t="shared" si="36"/>
        <v>1</v>
      </c>
    </row>
    <row r="2335" spans="1:6" x14ac:dyDescent="0.3">
      <c r="A2335">
        <f>'Insert Daily Performance'!CKZ$1</f>
        <v>0</v>
      </c>
      <c r="B2335">
        <f>'Insert Daily Performance'!CKZ$69</f>
        <v>0</v>
      </c>
      <c r="C2335">
        <f>'Insert Daily Performance'!CKZ$70</f>
        <v>0</v>
      </c>
      <c r="D2335">
        <f>'Insert Daily Performance'!CKZ$71</f>
        <v>0</v>
      </c>
      <c r="E2335">
        <f>'Insert Daily Performance'!CKZ$72</f>
        <v>0</v>
      </c>
      <c r="F2335">
        <f t="shared" si="36"/>
        <v>1</v>
      </c>
    </row>
    <row r="2336" spans="1:6" x14ac:dyDescent="0.3">
      <c r="A2336">
        <f>'Insert Daily Performance'!CLA$1</f>
        <v>0</v>
      </c>
      <c r="B2336">
        <f>'Insert Daily Performance'!CLA$69</f>
        <v>0</v>
      </c>
      <c r="C2336">
        <f>'Insert Daily Performance'!CLA$70</f>
        <v>0</v>
      </c>
      <c r="D2336">
        <f>'Insert Daily Performance'!CLA$71</f>
        <v>0</v>
      </c>
      <c r="E2336">
        <f>'Insert Daily Performance'!CLA$72</f>
        <v>0</v>
      </c>
      <c r="F2336">
        <f t="shared" si="36"/>
        <v>1</v>
      </c>
    </row>
    <row r="2337" spans="1:6" x14ac:dyDescent="0.3">
      <c r="A2337">
        <f>'Insert Daily Performance'!CLB$1</f>
        <v>0</v>
      </c>
      <c r="B2337">
        <f>'Insert Daily Performance'!CLB$69</f>
        <v>0</v>
      </c>
      <c r="C2337">
        <f>'Insert Daily Performance'!CLB$70</f>
        <v>0</v>
      </c>
      <c r="D2337">
        <f>'Insert Daily Performance'!CLB$71</f>
        <v>0</v>
      </c>
      <c r="E2337">
        <f>'Insert Daily Performance'!CLB$72</f>
        <v>0</v>
      </c>
      <c r="F2337">
        <f t="shared" si="36"/>
        <v>1</v>
      </c>
    </row>
    <row r="2338" spans="1:6" x14ac:dyDescent="0.3">
      <c r="A2338">
        <f>'Insert Daily Performance'!CLC$1</f>
        <v>0</v>
      </c>
      <c r="B2338">
        <f>'Insert Daily Performance'!CLC$69</f>
        <v>0</v>
      </c>
      <c r="C2338">
        <f>'Insert Daily Performance'!CLC$70</f>
        <v>0</v>
      </c>
      <c r="D2338">
        <f>'Insert Daily Performance'!CLC$71</f>
        <v>0</v>
      </c>
      <c r="E2338">
        <f>'Insert Daily Performance'!CLC$72</f>
        <v>0</v>
      </c>
      <c r="F2338">
        <f t="shared" si="36"/>
        <v>1</v>
      </c>
    </row>
    <row r="2339" spans="1:6" x14ac:dyDescent="0.3">
      <c r="A2339">
        <f>'Insert Daily Performance'!CLD$1</f>
        <v>0</v>
      </c>
      <c r="B2339">
        <f>'Insert Daily Performance'!CLD$69</f>
        <v>0</v>
      </c>
      <c r="C2339">
        <f>'Insert Daily Performance'!CLD$70</f>
        <v>0</v>
      </c>
      <c r="D2339">
        <f>'Insert Daily Performance'!CLD$71</f>
        <v>0</v>
      </c>
      <c r="E2339">
        <f>'Insert Daily Performance'!CLD$72</f>
        <v>0</v>
      </c>
      <c r="F2339">
        <f t="shared" si="36"/>
        <v>1</v>
      </c>
    </row>
    <row r="2340" spans="1:6" x14ac:dyDescent="0.3">
      <c r="A2340">
        <f>'Insert Daily Performance'!CLE$1</f>
        <v>0</v>
      </c>
      <c r="B2340">
        <f>'Insert Daily Performance'!CLE$69</f>
        <v>0</v>
      </c>
      <c r="C2340">
        <f>'Insert Daily Performance'!CLE$70</f>
        <v>0</v>
      </c>
      <c r="D2340">
        <f>'Insert Daily Performance'!CLE$71</f>
        <v>0</v>
      </c>
      <c r="E2340">
        <f>'Insert Daily Performance'!CLE$72</f>
        <v>0</v>
      </c>
      <c r="F2340">
        <f t="shared" si="36"/>
        <v>1</v>
      </c>
    </row>
    <row r="2341" spans="1:6" x14ac:dyDescent="0.3">
      <c r="A2341">
        <f>'Insert Daily Performance'!CLF$1</f>
        <v>0</v>
      </c>
      <c r="B2341">
        <f>'Insert Daily Performance'!CLF$69</f>
        <v>0</v>
      </c>
      <c r="C2341">
        <f>'Insert Daily Performance'!CLF$70</f>
        <v>0</v>
      </c>
      <c r="D2341">
        <f>'Insert Daily Performance'!CLF$71</f>
        <v>0</v>
      </c>
      <c r="E2341">
        <f>'Insert Daily Performance'!CLF$72</f>
        <v>0</v>
      </c>
      <c r="F2341">
        <f t="shared" si="36"/>
        <v>1</v>
      </c>
    </row>
    <row r="2342" spans="1:6" x14ac:dyDescent="0.3">
      <c r="A2342">
        <f>'Insert Daily Performance'!CLG$1</f>
        <v>0</v>
      </c>
      <c r="B2342">
        <f>'Insert Daily Performance'!CLG$69</f>
        <v>0</v>
      </c>
      <c r="C2342">
        <f>'Insert Daily Performance'!CLG$70</f>
        <v>0</v>
      </c>
      <c r="D2342">
        <f>'Insert Daily Performance'!CLG$71</f>
        <v>0</v>
      </c>
      <c r="E2342">
        <f>'Insert Daily Performance'!CLG$72</f>
        <v>0</v>
      </c>
      <c r="F2342">
        <f t="shared" si="36"/>
        <v>1</v>
      </c>
    </row>
    <row r="2343" spans="1:6" x14ac:dyDescent="0.3">
      <c r="A2343">
        <f>'Insert Daily Performance'!CLH$1</f>
        <v>0</v>
      </c>
      <c r="B2343">
        <f>'Insert Daily Performance'!CLH$69</f>
        <v>0</v>
      </c>
      <c r="C2343">
        <f>'Insert Daily Performance'!CLH$70</f>
        <v>0</v>
      </c>
      <c r="D2343">
        <f>'Insert Daily Performance'!CLH$71</f>
        <v>0</v>
      </c>
      <c r="E2343">
        <f>'Insert Daily Performance'!CLH$72</f>
        <v>0</v>
      </c>
      <c r="F2343">
        <f t="shared" si="36"/>
        <v>1</v>
      </c>
    </row>
    <row r="2344" spans="1:6" x14ac:dyDescent="0.3">
      <c r="A2344">
        <f>'Insert Daily Performance'!CLI$1</f>
        <v>0</v>
      </c>
      <c r="B2344">
        <f>'Insert Daily Performance'!CLI$69</f>
        <v>0</v>
      </c>
      <c r="C2344">
        <f>'Insert Daily Performance'!CLI$70</f>
        <v>0</v>
      </c>
      <c r="D2344">
        <f>'Insert Daily Performance'!CLI$71</f>
        <v>0</v>
      </c>
      <c r="E2344">
        <f>'Insert Daily Performance'!CLI$72</f>
        <v>0</v>
      </c>
      <c r="F2344">
        <f t="shared" si="36"/>
        <v>1</v>
      </c>
    </row>
    <row r="2345" spans="1:6" x14ac:dyDescent="0.3">
      <c r="A2345">
        <f>'Insert Daily Performance'!CLJ$1</f>
        <v>0</v>
      </c>
      <c r="B2345">
        <f>'Insert Daily Performance'!CLJ$69</f>
        <v>0</v>
      </c>
      <c r="C2345">
        <f>'Insert Daily Performance'!CLJ$70</f>
        <v>0</v>
      </c>
      <c r="D2345">
        <f>'Insert Daily Performance'!CLJ$71</f>
        <v>0</v>
      </c>
      <c r="E2345">
        <f>'Insert Daily Performance'!CLJ$72</f>
        <v>0</v>
      </c>
      <c r="F2345">
        <f t="shared" si="36"/>
        <v>1</v>
      </c>
    </row>
    <row r="2346" spans="1:6" x14ac:dyDescent="0.3">
      <c r="A2346">
        <f>'Insert Daily Performance'!CLK$1</f>
        <v>0</v>
      </c>
      <c r="B2346">
        <f>'Insert Daily Performance'!CLK$69</f>
        <v>0</v>
      </c>
      <c r="C2346">
        <f>'Insert Daily Performance'!CLK$70</f>
        <v>0</v>
      </c>
      <c r="D2346">
        <f>'Insert Daily Performance'!CLK$71</f>
        <v>0</v>
      </c>
      <c r="E2346">
        <f>'Insert Daily Performance'!CLK$72</f>
        <v>0</v>
      </c>
      <c r="F2346">
        <f t="shared" si="36"/>
        <v>1</v>
      </c>
    </row>
    <row r="2347" spans="1:6" x14ac:dyDescent="0.3">
      <c r="A2347">
        <f>'Insert Daily Performance'!CLL$1</f>
        <v>0</v>
      </c>
      <c r="B2347">
        <f>'Insert Daily Performance'!CLL$69</f>
        <v>0</v>
      </c>
      <c r="C2347">
        <f>'Insert Daily Performance'!CLL$70</f>
        <v>0</v>
      </c>
      <c r="D2347">
        <f>'Insert Daily Performance'!CLL$71</f>
        <v>0</v>
      </c>
      <c r="E2347">
        <f>'Insert Daily Performance'!CLL$72</f>
        <v>0</v>
      </c>
      <c r="F2347">
        <f t="shared" si="36"/>
        <v>1</v>
      </c>
    </row>
    <row r="2348" spans="1:6" x14ac:dyDescent="0.3">
      <c r="A2348">
        <f>'Insert Daily Performance'!CLM$1</f>
        <v>0</v>
      </c>
      <c r="B2348">
        <f>'Insert Daily Performance'!CLM$69</f>
        <v>0</v>
      </c>
      <c r="C2348">
        <f>'Insert Daily Performance'!CLM$70</f>
        <v>0</v>
      </c>
      <c r="D2348">
        <f>'Insert Daily Performance'!CLM$71</f>
        <v>0</v>
      </c>
      <c r="E2348">
        <f>'Insert Daily Performance'!CLM$72</f>
        <v>0</v>
      </c>
      <c r="F2348">
        <f t="shared" si="36"/>
        <v>1</v>
      </c>
    </row>
    <row r="2349" spans="1:6" x14ac:dyDescent="0.3">
      <c r="A2349">
        <f>'Insert Daily Performance'!CLN$1</f>
        <v>0</v>
      </c>
      <c r="B2349">
        <f>'Insert Daily Performance'!CLN$69</f>
        <v>0</v>
      </c>
      <c r="C2349">
        <f>'Insert Daily Performance'!CLN$70</f>
        <v>0</v>
      </c>
      <c r="D2349">
        <f>'Insert Daily Performance'!CLN$71</f>
        <v>0</v>
      </c>
      <c r="E2349">
        <f>'Insert Daily Performance'!CLN$72</f>
        <v>0</v>
      </c>
      <c r="F2349">
        <f t="shared" si="36"/>
        <v>1</v>
      </c>
    </row>
    <row r="2350" spans="1:6" x14ac:dyDescent="0.3">
      <c r="A2350">
        <f>'Insert Daily Performance'!CLO$1</f>
        <v>0</v>
      </c>
      <c r="B2350">
        <f>'Insert Daily Performance'!CLO$69</f>
        <v>0</v>
      </c>
      <c r="C2350">
        <f>'Insert Daily Performance'!CLO$70</f>
        <v>0</v>
      </c>
      <c r="D2350">
        <f>'Insert Daily Performance'!CLO$71</f>
        <v>0</v>
      </c>
      <c r="E2350">
        <f>'Insert Daily Performance'!CLO$72</f>
        <v>0</v>
      </c>
      <c r="F2350">
        <f t="shared" si="36"/>
        <v>1</v>
      </c>
    </row>
    <row r="2351" spans="1:6" x14ac:dyDescent="0.3">
      <c r="A2351">
        <f>'Insert Daily Performance'!CLP$1</f>
        <v>0</v>
      </c>
      <c r="B2351">
        <f>'Insert Daily Performance'!CLP$69</f>
        <v>0</v>
      </c>
      <c r="C2351">
        <f>'Insert Daily Performance'!CLP$70</f>
        <v>0</v>
      </c>
      <c r="D2351">
        <f>'Insert Daily Performance'!CLP$71</f>
        <v>0</v>
      </c>
      <c r="E2351">
        <f>'Insert Daily Performance'!CLP$72</f>
        <v>0</v>
      </c>
      <c r="F2351">
        <f t="shared" si="36"/>
        <v>1</v>
      </c>
    </row>
    <row r="2352" spans="1:6" x14ac:dyDescent="0.3">
      <c r="A2352">
        <f>'Insert Daily Performance'!CLQ$1</f>
        <v>0</v>
      </c>
      <c r="B2352">
        <f>'Insert Daily Performance'!CLQ$69</f>
        <v>0</v>
      </c>
      <c r="C2352">
        <f>'Insert Daily Performance'!CLQ$70</f>
        <v>0</v>
      </c>
      <c r="D2352">
        <f>'Insert Daily Performance'!CLQ$71</f>
        <v>0</v>
      </c>
      <c r="E2352">
        <f>'Insert Daily Performance'!CLQ$72</f>
        <v>0</v>
      </c>
      <c r="F2352">
        <f t="shared" si="36"/>
        <v>1</v>
      </c>
    </row>
    <row r="2353" spans="1:6" x14ac:dyDescent="0.3">
      <c r="A2353">
        <f>'Insert Daily Performance'!CLR$1</f>
        <v>0</v>
      </c>
      <c r="B2353">
        <f>'Insert Daily Performance'!CLR$69</f>
        <v>0</v>
      </c>
      <c r="C2353">
        <f>'Insert Daily Performance'!CLR$70</f>
        <v>0</v>
      </c>
      <c r="D2353">
        <f>'Insert Daily Performance'!CLR$71</f>
        <v>0</v>
      </c>
      <c r="E2353">
        <f>'Insert Daily Performance'!CLR$72</f>
        <v>0</v>
      </c>
      <c r="F2353">
        <f t="shared" si="36"/>
        <v>1</v>
      </c>
    </row>
    <row r="2354" spans="1:6" x14ac:dyDescent="0.3">
      <c r="A2354">
        <f>'Insert Daily Performance'!CLS$1</f>
        <v>0</v>
      </c>
      <c r="B2354">
        <f>'Insert Daily Performance'!CLS$69</f>
        <v>0</v>
      </c>
      <c r="C2354">
        <f>'Insert Daily Performance'!CLS$70</f>
        <v>0</v>
      </c>
      <c r="D2354">
        <f>'Insert Daily Performance'!CLS$71</f>
        <v>0</v>
      </c>
      <c r="E2354">
        <f>'Insert Daily Performance'!CLS$72</f>
        <v>0</v>
      </c>
      <c r="F2354">
        <f t="shared" si="36"/>
        <v>1</v>
      </c>
    </row>
    <row r="2355" spans="1:6" x14ac:dyDescent="0.3">
      <c r="A2355">
        <f>'Insert Daily Performance'!CLT$1</f>
        <v>0</v>
      </c>
      <c r="B2355">
        <f>'Insert Daily Performance'!CLT$69</f>
        <v>0</v>
      </c>
      <c r="C2355">
        <f>'Insert Daily Performance'!CLT$70</f>
        <v>0</v>
      </c>
      <c r="D2355">
        <f>'Insert Daily Performance'!CLT$71</f>
        <v>0</v>
      </c>
      <c r="E2355">
        <f>'Insert Daily Performance'!CLT$72</f>
        <v>0</v>
      </c>
      <c r="F2355">
        <f t="shared" si="36"/>
        <v>1</v>
      </c>
    </row>
    <row r="2356" spans="1:6" x14ac:dyDescent="0.3">
      <c r="A2356">
        <f>'Insert Daily Performance'!CLU$1</f>
        <v>0</v>
      </c>
      <c r="B2356">
        <f>'Insert Daily Performance'!CLU$69</f>
        <v>0</v>
      </c>
      <c r="C2356">
        <f>'Insert Daily Performance'!CLU$70</f>
        <v>0</v>
      </c>
      <c r="D2356">
        <f>'Insert Daily Performance'!CLU$71</f>
        <v>0</v>
      </c>
      <c r="E2356">
        <f>'Insert Daily Performance'!CLU$72</f>
        <v>0</v>
      </c>
      <c r="F2356">
        <f t="shared" si="36"/>
        <v>1</v>
      </c>
    </row>
    <row r="2357" spans="1:6" x14ac:dyDescent="0.3">
      <c r="A2357">
        <f>'Insert Daily Performance'!CLV$1</f>
        <v>0</v>
      </c>
      <c r="B2357">
        <f>'Insert Daily Performance'!CLV$69</f>
        <v>0</v>
      </c>
      <c r="C2357">
        <f>'Insert Daily Performance'!CLV$70</f>
        <v>0</v>
      </c>
      <c r="D2357">
        <f>'Insert Daily Performance'!CLV$71</f>
        <v>0</v>
      </c>
      <c r="E2357">
        <f>'Insert Daily Performance'!CLV$72</f>
        <v>0</v>
      </c>
      <c r="F2357">
        <f t="shared" si="36"/>
        <v>1</v>
      </c>
    </row>
    <row r="2358" spans="1:6" x14ac:dyDescent="0.3">
      <c r="A2358">
        <f>'Insert Daily Performance'!CLW$1</f>
        <v>0</v>
      </c>
      <c r="B2358">
        <f>'Insert Daily Performance'!CLW$69</f>
        <v>0</v>
      </c>
      <c r="C2358">
        <f>'Insert Daily Performance'!CLW$70</f>
        <v>0</v>
      </c>
      <c r="D2358">
        <f>'Insert Daily Performance'!CLW$71</f>
        <v>0</v>
      </c>
      <c r="E2358">
        <f>'Insert Daily Performance'!CLW$72</f>
        <v>0</v>
      </c>
      <c r="F2358">
        <f t="shared" si="36"/>
        <v>1</v>
      </c>
    </row>
    <row r="2359" spans="1:6" x14ac:dyDescent="0.3">
      <c r="A2359">
        <f>'Insert Daily Performance'!CLX$1</f>
        <v>0</v>
      </c>
      <c r="B2359">
        <f>'Insert Daily Performance'!CLX$69</f>
        <v>0</v>
      </c>
      <c r="C2359">
        <f>'Insert Daily Performance'!CLX$70</f>
        <v>0</v>
      </c>
      <c r="D2359">
        <f>'Insert Daily Performance'!CLX$71</f>
        <v>0</v>
      </c>
      <c r="E2359">
        <f>'Insert Daily Performance'!CLX$72</f>
        <v>0</v>
      </c>
      <c r="F2359">
        <f t="shared" si="36"/>
        <v>1</v>
      </c>
    </row>
    <row r="2360" spans="1:6" x14ac:dyDescent="0.3">
      <c r="A2360">
        <f>'Insert Daily Performance'!CLY$1</f>
        <v>0</v>
      </c>
      <c r="B2360">
        <f>'Insert Daily Performance'!CLY$69</f>
        <v>0</v>
      </c>
      <c r="C2360">
        <f>'Insert Daily Performance'!CLY$70</f>
        <v>0</v>
      </c>
      <c r="D2360">
        <f>'Insert Daily Performance'!CLY$71</f>
        <v>0</v>
      </c>
      <c r="E2360">
        <f>'Insert Daily Performance'!CLY$72</f>
        <v>0</v>
      </c>
      <c r="F2360">
        <f t="shared" si="36"/>
        <v>1</v>
      </c>
    </row>
    <row r="2361" spans="1:6" x14ac:dyDescent="0.3">
      <c r="A2361">
        <f>'Insert Daily Performance'!CLZ$1</f>
        <v>0</v>
      </c>
      <c r="B2361">
        <f>'Insert Daily Performance'!CLZ$69</f>
        <v>0</v>
      </c>
      <c r="C2361">
        <f>'Insert Daily Performance'!CLZ$70</f>
        <v>0</v>
      </c>
      <c r="D2361">
        <f>'Insert Daily Performance'!CLZ$71</f>
        <v>0</v>
      </c>
      <c r="E2361">
        <f>'Insert Daily Performance'!CLZ$72</f>
        <v>0</v>
      </c>
      <c r="F2361">
        <f t="shared" si="36"/>
        <v>1</v>
      </c>
    </row>
    <row r="2362" spans="1:6" x14ac:dyDescent="0.3">
      <c r="A2362">
        <f>'Insert Daily Performance'!CMA$1</f>
        <v>0</v>
      </c>
      <c r="B2362">
        <f>'Insert Daily Performance'!CMA$69</f>
        <v>0</v>
      </c>
      <c r="C2362">
        <f>'Insert Daily Performance'!CMA$70</f>
        <v>0</v>
      </c>
      <c r="D2362">
        <f>'Insert Daily Performance'!CMA$71</f>
        <v>0</v>
      </c>
      <c r="E2362">
        <f>'Insert Daily Performance'!CMA$72</f>
        <v>0</v>
      </c>
      <c r="F2362">
        <f t="shared" si="36"/>
        <v>1</v>
      </c>
    </row>
    <row r="2363" spans="1:6" x14ac:dyDescent="0.3">
      <c r="A2363">
        <f>'Insert Daily Performance'!CMB$1</f>
        <v>0</v>
      </c>
      <c r="B2363">
        <f>'Insert Daily Performance'!CMB$69</f>
        <v>0</v>
      </c>
      <c r="C2363">
        <f>'Insert Daily Performance'!CMB$70</f>
        <v>0</v>
      </c>
      <c r="D2363">
        <f>'Insert Daily Performance'!CMB$71</f>
        <v>0</v>
      </c>
      <c r="E2363">
        <f>'Insert Daily Performance'!CMB$72</f>
        <v>0</v>
      </c>
      <c r="F2363">
        <f t="shared" si="36"/>
        <v>1</v>
      </c>
    </row>
    <row r="2364" spans="1:6" x14ac:dyDescent="0.3">
      <c r="A2364">
        <f>'Insert Daily Performance'!CMC$1</f>
        <v>0</v>
      </c>
      <c r="B2364">
        <f>'Insert Daily Performance'!CMC$69</f>
        <v>0</v>
      </c>
      <c r="C2364">
        <f>'Insert Daily Performance'!CMC$70</f>
        <v>0</v>
      </c>
      <c r="D2364">
        <f>'Insert Daily Performance'!CMC$71</f>
        <v>0</v>
      </c>
      <c r="E2364">
        <f>'Insert Daily Performance'!CMC$72</f>
        <v>0</v>
      </c>
      <c r="F2364">
        <f t="shared" si="36"/>
        <v>1</v>
      </c>
    </row>
    <row r="2365" spans="1:6" x14ac:dyDescent="0.3">
      <c r="A2365">
        <f>'Insert Daily Performance'!CMD$1</f>
        <v>0</v>
      </c>
      <c r="B2365">
        <f>'Insert Daily Performance'!CMD$69</f>
        <v>0</v>
      </c>
      <c r="C2365">
        <f>'Insert Daily Performance'!CMD$70</f>
        <v>0</v>
      </c>
      <c r="D2365">
        <f>'Insert Daily Performance'!CMD$71</f>
        <v>0</v>
      </c>
      <c r="E2365">
        <f>'Insert Daily Performance'!CMD$72</f>
        <v>0</v>
      </c>
      <c r="F2365">
        <f t="shared" si="36"/>
        <v>1</v>
      </c>
    </row>
    <row r="2366" spans="1:6" x14ac:dyDescent="0.3">
      <c r="A2366">
        <f>'Insert Daily Performance'!CME$1</f>
        <v>0</v>
      </c>
      <c r="B2366">
        <f>'Insert Daily Performance'!CME$69</f>
        <v>0</v>
      </c>
      <c r="C2366">
        <f>'Insert Daily Performance'!CME$70</f>
        <v>0</v>
      </c>
      <c r="D2366">
        <f>'Insert Daily Performance'!CME$71</f>
        <v>0</v>
      </c>
      <c r="E2366">
        <f>'Insert Daily Performance'!CME$72</f>
        <v>0</v>
      </c>
      <c r="F2366">
        <f t="shared" si="36"/>
        <v>1</v>
      </c>
    </row>
    <row r="2367" spans="1:6" x14ac:dyDescent="0.3">
      <c r="A2367">
        <f>'Insert Daily Performance'!CMF$1</f>
        <v>0</v>
      </c>
      <c r="B2367">
        <f>'Insert Daily Performance'!CMF$69</f>
        <v>0</v>
      </c>
      <c r="C2367">
        <f>'Insert Daily Performance'!CMF$70</f>
        <v>0</v>
      </c>
      <c r="D2367">
        <f>'Insert Daily Performance'!CMF$71</f>
        <v>0</v>
      </c>
      <c r="E2367">
        <f>'Insert Daily Performance'!CMF$72</f>
        <v>0</v>
      </c>
      <c r="F2367">
        <f t="shared" si="36"/>
        <v>1</v>
      </c>
    </row>
    <row r="2368" spans="1:6" x14ac:dyDescent="0.3">
      <c r="A2368">
        <f>'Insert Daily Performance'!CMG$1</f>
        <v>0</v>
      </c>
      <c r="B2368">
        <f>'Insert Daily Performance'!CMG$69</f>
        <v>0</v>
      </c>
      <c r="C2368">
        <f>'Insert Daily Performance'!CMG$70</f>
        <v>0</v>
      </c>
      <c r="D2368">
        <f>'Insert Daily Performance'!CMG$71</f>
        <v>0</v>
      </c>
      <c r="E2368">
        <f>'Insert Daily Performance'!CMG$72</f>
        <v>0</v>
      </c>
      <c r="F2368">
        <f t="shared" si="36"/>
        <v>1</v>
      </c>
    </row>
    <row r="2369" spans="1:6" x14ac:dyDescent="0.3">
      <c r="A2369">
        <f>'Insert Daily Performance'!CMH$1</f>
        <v>0</v>
      </c>
      <c r="B2369">
        <f>'Insert Daily Performance'!CMH$69</f>
        <v>0</v>
      </c>
      <c r="C2369">
        <f>'Insert Daily Performance'!CMH$70</f>
        <v>0</v>
      </c>
      <c r="D2369">
        <f>'Insert Daily Performance'!CMH$71</f>
        <v>0</v>
      </c>
      <c r="E2369">
        <f>'Insert Daily Performance'!CMH$72</f>
        <v>0</v>
      </c>
      <c r="F2369">
        <f t="shared" si="36"/>
        <v>1</v>
      </c>
    </row>
    <row r="2370" spans="1:6" x14ac:dyDescent="0.3">
      <c r="A2370">
        <f>'Insert Daily Performance'!CMI$1</f>
        <v>0</v>
      </c>
      <c r="B2370">
        <f>'Insert Daily Performance'!CMI$69</f>
        <v>0</v>
      </c>
      <c r="C2370">
        <f>'Insert Daily Performance'!CMI$70</f>
        <v>0</v>
      </c>
      <c r="D2370">
        <f>'Insert Daily Performance'!CMI$71</f>
        <v>0</v>
      </c>
      <c r="E2370">
        <f>'Insert Daily Performance'!CMI$72</f>
        <v>0</v>
      </c>
      <c r="F2370">
        <f t="shared" si="36"/>
        <v>1</v>
      </c>
    </row>
    <row r="2371" spans="1:6" x14ac:dyDescent="0.3">
      <c r="A2371">
        <f>'Insert Daily Performance'!CMJ$1</f>
        <v>0</v>
      </c>
      <c r="B2371">
        <f>'Insert Daily Performance'!CMJ$69</f>
        <v>0</v>
      </c>
      <c r="C2371">
        <f>'Insert Daily Performance'!CMJ$70</f>
        <v>0</v>
      </c>
      <c r="D2371">
        <f>'Insert Daily Performance'!CMJ$71</f>
        <v>0</v>
      </c>
      <c r="E2371">
        <f>'Insert Daily Performance'!CMJ$72</f>
        <v>0</v>
      </c>
      <c r="F2371">
        <f t="shared" si="36"/>
        <v>1</v>
      </c>
    </row>
    <row r="2372" spans="1:6" x14ac:dyDescent="0.3">
      <c r="A2372">
        <f>'Insert Daily Performance'!CMK$1</f>
        <v>0</v>
      </c>
      <c r="B2372">
        <f>'Insert Daily Performance'!CMK$69</f>
        <v>0</v>
      </c>
      <c r="C2372">
        <f>'Insert Daily Performance'!CMK$70</f>
        <v>0</v>
      </c>
      <c r="D2372">
        <f>'Insert Daily Performance'!CMK$71</f>
        <v>0</v>
      </c>
      <c r="E2372">
        <f>'Insert Daily Performance'!CMK$72</f>
        <v>0</v>
      </c>
      <c r="F2372">
        <f t="shared" ref="F2372:F2435" si="37">IF(E2372=E2371,1,0)</f>
        <v>1</v>
      </c>
    </row>
    <row r="2373" spans="1:6" x14ac:dyDescent="0.3">
      <c r="A2373">
        <f>'Insert Daily Performance'!CML$1</f>
        <v>0</v>
      </c>
      <c r="B2373">
        <f>'Insert Daily Performance'!CML$69</f>
        <v>0</v>
      </c>
      <c r="C2373">
        <f>'Insert Daily Performance'!CML$70</f>
        <v>0</v>
      </c>
      <c r="D2373">
        <f>'Insert Daily Performance'!CML$71</f>
        <v>0</v>
      </c>
      <c r="E2373">
        <f>'Insert Daily Performance'!CML$72</f>
        <v>0</v>
      </c>
      <c r="F2373">
        <f t="shared" si="37"/>
        <v>1</v>
      </c>
    </row>
    <row r="2374" spans="1:6" x14ac:dyDescent="0.3">
      <c r="A2374">
        <f>'Insert Daily Performance'!CMM$1</f>
        <v>0</v>
      </c>
      <c r="B2374">
        <f>'Insert Daily Performance'!CMM$69</f>
        <v>0</v>
      </c>
      <c r="C2374">
        <f>'Insert Daily Performance'!CMM$70</f>
        <v>0</v>
      </c>
      <c r="D2374">
        <f>'Insert Daily Performance'!CMM$71</f>
        <v>0</v>
      </c>
      <c r="E2374">
        <f>'Insert Daily Performance'!CMM$72</f>
        <v>0</v>
      </c>
      <c r="F2374">
        <f t="shared" si="37"/>
        <v>1</v>
      </c>
    </row>
    <row r="2375" spans="1:6" x14ac:dyDescent="0.3">
      <c r="A2375">
        <f>'Insert Daily Performance'!CMN$1</f>
        <v>0</v>
      </c>
      <c r="B2375">
        <f>'Insert Daily Performance'!CMN$69</f>
        <v>0</v>
      </c>
      <c r="C2375">
        <f>'Insert Daily Performance'!CMN$70</f>
        <v>0</v>
      </c>
      <c r="D2375">
        <f>'Insert Daily Performance'!CMN$71</f>
        <v>0</v>
      </c>
      <c r="E2375">
        <f>'Insert Daily Performance'!CMN$72</f>
        <v>0</v>
      </c>
      <c r="F2375">
        <f t="shared" si="37"/>
        <v>1</v>
      </c>
    </row>
    <row r="2376" spans="1:6" x14ac:dyDescent="0.3">
      <c r="A2376">
        <f>'Insert Daily Performance'!CMO$1</f>
        <v>0</v>
      </c>
      <c r="B2376">
        <f>'Insert Daily Performance'!CMO$69</f>
        <v>0</v>
      </c>
      <c r="C2376">
        <f>'Insert Daily Performance'!CMO$70</f>
        <v>0</v>
      </c>
      <c r="D2376">
        <f>'Insert Daily Performance'!CMO$71</f>
        <v>0</v>
      </c>
      <c r="E2376">
        <f>'Insert Daily Performance'!CMO$72</f>
        <v>0</v>
      </c>
      <c r="F2376">
        <f t="shared" si="37"/>
        <v>1</v>
      </c>
    </row>
    <row r="2377" spans="1:6" x14ac:dyDescent="0.3">
      <c r="A2377">
        <f>'Insert Daily Performance'!CMP$1</f>
        <v>0</v>
      </c>
      <c r="B2377">
        <f>'Insert Daily Performance'!CMP$69</f>
        <v>0</v>
      </c>
      <c r="C2377">
        <f>'Insert Daily Performance'!CMP$70</f>
        <v>0</v>
      </c>
      <c r="D2377">
        <f>'Insert Daily Performance'!CMP$71</f>
        <v>0</v>
      </c>
      <c r="E2377">
        <f>'Insert Daily Performance'!CMP$72</f>
        <v>0</v>
      </c>
      <c r="F2377">
        <f t="shared" si="37"/>
        <v>1</v>
      </c>
    </row>
    <row r="2378" spans="1:6" x14ac:dyDescent="0.3">
      <c r="A2378">
        <f>'Insert Daily Performance'!CMQ$1</f>
        <v>0</v>
      </c>
      <c r="B2378">
        <f>'Insert Daily Performance'!CMQ$69</f>
        <v>0</v>
      </c>
      <c r="C2378">
        <f>'Insert Daily Performance'!CMQ$70</f>
        <v>0</v>
      </c>
      <c r="D2378">
        <f>'Insert Daily Performance'!CMQ$71</f>
        <v>0</v>
      </c>
      <c r="E2378">
        <f>'Insert Daily Performance'!CMQ$72</f>
        <v>0</v>
      </c>
      <c r="F2378">
        <f t="shared" si="37"/>
        <v>1</v>
      </c>
    </row>
    <row r="2379" spans="1:6" x14ac:dyDescent="0.3">
      <c r="A2379">
        <f>'Insert Daily Performance'!CMR$1</f>
        <v>0</v>
      </c>
      <c r="B2379">
        <f>'Insert Daily Performance'!CMR$69</f>
        <v>0</v>
      </c>
      <c r="C2379">
        <f>'Insert Daily Performance'!CMR$70</f>
        <v>0</v>
      </c>
      <c r="D2379">
        <f>'Insert Daily Performance'!CMR$71</f>
        <v>0</v>
      </c>
      <c r="E2379">
        <f>'Insert Daily Performance'!CMR$72</f>
        <v>0</v>
      </c>
      <c r="F2379">
        <f t="shared" si="37"/>
        <v>1</v>
      </c>
    </row>
    <row r="2380" spans="1:6" x14ac:dyDescent="0.3">
      <c r="A2380">
        <f>'Insert Daily Performance'!CMS$1</f>
        <v>0</v>
      </c>
      <c r="B2380">
        <f>'Insert Daily Performance'!CMS$69</f>
        <v>0</v>
      </c>
      <c r="C2380">
        <f>'Insert Daily Performance'!CMS$70</f>
        <v>0</v>
      </c>
      <c r="D2380">
        <f>'Insert Daily Performance'!CMS$71</f>
        <v>0</v>
      </c>
      <c r="E2380">
        <f>'Insert Daily Performance'!CMS$72</f>
        <v>0</v>
      </c>
      <c r="F2380">
        <f t="shared" si="37"/>
        <v>1</v>
      </c>
    </row>
    <row r="2381" spans="1:6" x14ac:dyDescent="0.3">
      <c r="A2381">
        <f>'Insert Daily Performance'!CMT$1</f>
        <v>0</v>
      </c>
      <c r="B2381">
        <f>'Insert Daily Performance'!CMT$69</f>
        <v>0</v>
      </c>
      <c r="C2381">
        <f>'Insert Daily Performance'!CMT$70</f>
        <v>0</v>
      </c>
      <c r="D2381">
        <f>'Insert Daily Performance'!CMT$71</f>
        <v>0</v>
      </c>
      <c r="E2381">
        <f>'Insert Daily Performance'!CMT$72</f>
        <v>0</v>
      </c>
      <c r="F2381">
        <f t="shared" si="37"/>
        <v>1</v>
      </c>
    </row>
    <row r="2382" spans="1:6" x14ac:dyDescent="0.3">
      <c r="A2382">
        <f>'Insert Daily Performance'!CMU$1</f>
        <v>0</v>
      </c>
      <c r="B2382">
        <f>'Insert Daily Performance'!CMU$69</f>
        <v>0</v>
      </c>
      <c r="C2382">
        <f>'Insert Daily Performance'!CMU$70</f>
        <v>0</v>
      </c>
      <c r="D2382">
        <f>'Insert Daily Performance'!CMU$71</f>
        <v>0</v>
      </c>
      <c r="E2382">
        <f>'Insert Daily Performance'!CMU$72</f>
        <v>0</v>
      </c>
      <c r="F2382">
        <f t="shared" si="37"/>
        <v>1</v>
      </c>
    </row>
    <row r="2383" spans="1:6" x14ac:dyDescent="0.3">
      <c r="A2383">
        <f>'Insert Daily Performance'!CMV$1</f>
        <v>0</v>
      </c>
      <c r="B2383">
        <f>'Insert Daily Performance'!CMV$69</f>
        <v>0</v>
      </c>
      <c r="C2383">
        <f>'Insert Daily Performance'!CMV$70</f>
        <v>0</v>
      </c>
      <c r="D2383">
        <f>'Insert Daily Performance'!CMV$71</f>
        <v>0</v>
      </c>
      <c r="E2383">
        <f>'Insert Daily Performance'!CMV$72</f>
        <v>0</v>
      </c>
      <c r="F2383">
        <f t="shared" si="37"/>
        <v>1</v>
      </c>
    </row>
    <row r="2384" spans="1:6" x14ac:dyDescent="0.3">
      <c r="A2384">
        <f>'Insert Daily Performance'!CMW$1</f>
        <v>0</v>
      </c>
      <c r="B2384">
        <f>'Insert Daily Performance'!CMW$69</f>
        <v>0</v>
      </c>
      <c r="C2384">
        <f>'Insert Daily Performance'!CMW$70</f>
        <v>0</v>
      </c>
      <c r="D2384">
        <f>'Insert Daily Performance'!CMW$71</f>
        <v>0</v>
      </c>
      <c r="E2384">
        <f>'Insert Daily Performance'!CMW$72</f>
        <v>0</v>
      </c>
      <c r="F2384">
        <f t="shared" si="37"/>
        <v>1</v>
      </c>
    </row>
    <row r="2385" spans="1:6" x14ac:dyDescent="0.3">
      <c r="A2385">
        <f>'Insert Daily Performance'!CMX$1</f>
        <v>0</v>
      </c>
      <c r="B2385">
        <f>'Insert Daily Performance'!CMX$69</f>
        <v>0</v>
      </c>
      <c r="C2385">
        <f>'Insert Daily Performance'!CMX$70</f>
        <v>0</v>
      </c>
      <c r="D2385">
        <f>'Insert Daily Performance'!CMX$71</f>
        <v>0</v>
      </c>
      <c r="E2385">
        <f>'Insert Daily Performance'!CMX$72</f>
        <v>0</v>
      </c>
      <c r="F2385">
        <f t="shared" si="37"/>
        <v>1</v>
      </c>
    </row>
    <row r="2386" spans="1:6" x14ac:dyDescent="0.3">
      <c r="A2386">
        <f>'Insert Daily Performance'!CMY$1</f>
        <v>0</v>
      </c>
      <c r="B2386">
        <f>'Insert Daily Performance'!CMY$69</f>
        <v>0</v>
      </c>
      <c r="C2386">
        <f>'Insert Daily Performance'!CMY$70</f>
        <v>0</v>
      </c>
      <c r="D2386">
        <f>'Insert Daily Performance'!CMY$71</f>
        <v>0</v>
      </c>
      <c r="E2386">
        <f>'Insert Daily Performance'!CMY$72</f>
        <v>0</v>
      </c>
      <c r="F2386">
        <f t="shared" si="37"/>
        <v>1</v>
      </c>
    </row>
    <row r="2387" spans="1:6" x14ac:dyDescent="0.3">
      <c r="A2387">
        <f>'Insert Daily Performance'!CMZ$1</f>
        <v>0</v>
      </c>
      <c r="B2387">
        <f>'Insert Daily Performance'!CMZ$69</f>
        <v>0</v>
      </c>
      <c r="C2387">
        <f>'Insert Daily Performance'!CMZ$70</f>
        <v>0</v>
      </c>
      <c r="D2387">
        <f>'Insert Daily Performance'!CMZ$71</f>
        <v>0</v>
      </c>
      <c r="E2387">
        <f>'Insert Daily Performance'!CMZ$72</f>
        <v>0</v>
      </c>
      <c r="F2387">
        <f t="shared" si="37"/>
        <v>1</v>
      </c>
    </row>
    <row r="2388" spans="1:6" x14ac:dyDescent="0.3">
      <c r="A2388">
        <f>'Insert Daily Performance'!CNA$1</f>
        <v>0</v>
      </c>
      <c r="B2388">
        <f>'Insert Daily Performance'!CNA$69</f>
        <v>0</v>
      </c>
      <c r="C2388">
        <f>'Insert Daily Performance'!CNA$70</f>
        <v>0</v>
      </c>
      <c r="D2388">
        <f>'Insert Daily Performance'!CNA$71</f>
        <v>0</v>
      </c>
      <c r="E2388">
        <f>'Insert Daily Performance'!CNA$72</f>
        <v>0</v>
      </c>
      <c r="F2388">
        <f t="shared" si="37"/>
        <v>1</v>
      </c>
    </row>
    <row r="2389" spans="1:6" x14ac:dyDescent="0.3">
      <c r="A2389">
        <f>'Insert Daily Performance'!CNB$1</f>
        <v>0</v>
      </c>
      <c r="B2389">
        <f>'Insert Daily Performance'!CNB$69</f>
        <v>0</v>
      </c>
      <c r="C2389">
        <f>'Insert Daily Performance'!CNB$70</f>
        <v>0</v>
      </c>
      <c r="D2389">
        <f>'Insert Daily Performance'!CNB$71</f>
        <v>0</v>
      </c>
      <c r="E2389">
        <f>'Insert Daily Performance'!CNB$72</f>
        <v>0</v>
      </c>
      <c r="F2389">
        <f t="shared" si="37"/>
        <v>1</v>
      </c>
    </row>
    <row r="2390" spans="1:6" x14ac:dyDescent="0.3">
      <c r="A2390">
        <f>'Insert Daily Performance'!CNC$1</f>
        <v>0</v>
      </c>
      <c r="B2390">
        <f>'Insert Daily Performance'!CNC$69</f>
        <v>0</v>
      </c>
      <c r="C2390">
        <f>'Insert Daily Performance'!CNC$70</f>
        <v>0</v>
      </c>
      <c r="D2390">
        <f>'Insert Daily Performance'!CNC$71</f>
        <v>0</v>
      </c>
      <c r="E2390">
        <f>'Insert Daily Performance'!CNC$72</f>
        <v>0</v>
      </c>
      <c r="F2390">
        <f t="shared" si="37"/>
        <v>1</v>
      </c>
    </row>
    <row r="2391" spans="1:6" x14ac:dyDescent="0.3">
      <c r="A2391">
        <f>'Insert Daily Performance'!CND$1</f>
        <v>0</v>
      </c>
      <c r="B2391">
        <f>'Insert Daily Performance'!CND$69</f>
        <v>0</v>
      </c>
      <c r="C2391">
        <f>'Insert Daily Performance'!CND$70</f>
        <v>0</v>
      </c>
      <c r="D2391">
        <f>'Insert Daily Performance'!CND$71</f>
        <v>0</v>
      </c>
      <c r="E2391">
        <f>'Insert Daily Performance'!CND$72</f>
        <v>0</v>
      </c>
      <c r="F2391">
        <f t="shared" si="37"/>
        <v>1</v>
      </c>
    </row>
    <row r="2392" spans="1:6" x14ac:dyDescent="0.3">
      <c r="A2392">
        <f>'Insert Daily Performance'!CNE$1</f>
        <v>0</v>
      </c>
      <c r="B2392">
        <f>'Insert Daily Performance'!CNE$69</f>
        <v>0</v>
      </c>
      <c r="C2392">
        <f>'Insert Daily Performance'!CNE$70</f>
        <v>0</v>
      </c>
      <c r="D2392">
        <f>'Insert Daily Performance'!CNE$71</f>
        <v>0</v>
      </c>
      <c r="E2392">
        <f>'Insert Daily Performance'!CNE$72</f>
        <v>0</v>
      </c>
      <c r="F2392">
        <f t="shared" si="37"/>
        <v>1</v>
      </c>
    </row>
    <row r="2393" spans="1:6" x14ac:dyDescent="0.3">
      <c r="A2393">
        <f>'Insert Daily Performance'!CNF$1</f>
        <v>0</v>
      </c>
      <c r="B2393">
        <f>'Insert Daily Performance'!CNF$69</f>
        <v>0</v>
      </c>
      <c r="C2393">
        <f>'Insert Daily Performance'!CNF$70</f>
        <v>0</v>
      </c>
      <c r="D2393">
        <f>'Insert Daily Performance'!CNF$71</f>
        <v>0</v>
      </c>
      <c r="E2393">
        <f>'Insert Daily Performance'!CNF$72</f>
        <v>0</v>
      </c>
      <c r="F2393">
        <f t="shared" si="37"/>
        <v>1</v>
      </c>
    </row>
    <row r="2394" spans="1:6" x14ac:dyDescent="0.3">
      <c r="A2394">
        <f>'Insert Daily Performance'!CNG$1</f>
        <v>0</v>
      </c>
      <c r="B2394">
        <f>'Insert Daily Performance'!CNG$69</f>
        <v>0</v>
      </c>
      <c r="C2394">
        <f>'Insert Daily Performance'!CNG$70</f>
        <v>0</v>
      </c>
      <c r="D2394">
        <f>'Insert Daily Performance'!CNG$71</f>
        <v>0</v>
      </c>
      <c r="E2394">
        <f>'Insert Daily Performance'!CNG$72</f>
        <v>0</v>
      </c>
      <c r="F2394">
        <f t="shared" si="37"/>
        <v>1</v>
      </c>
    </row>
    <row r="2395" spans="1:6" x14ac:dyDescent="0.3">
      <c r="A2395">
        <f>'Insert Daily Performance'!CNH$1</f>
        <v>0</v>
      </c>
      <c r="B2395">
        <f>'Insert Daily Performance'!CNH$69</f>
        <v>0</v>
      </c>
      <c r="C2395">
        <f>'Insert Daily Performance'!CNH$70</f>
        <v>0</v>
      </c>
      <c r="D2395">
        <f>'Insert Daily Performance'!CNH$71</f>
        <v>0</v>
      </c>
      <c r="E2395">
        <f>'Insert Daily Performance'!CNH$72</f>
        <v>0</v>
      </c>
      <c r="F2395">
        <f t="shared" si="37"/>
        <v>1</v>
      </c>
    </row>
    <row r="2396" spans="1:6" x14ac:dyDescent="0.3">
      <c r="A2396">
        <f>'Insert Daily Performance'!CNI$1</f>
        <v>0</v>
      </c>
      <c r="B2396">
        <f>'Insert Daily Performance'!CNI$69</f>
        <v>0</v>
      </c>
      <c r="C2396">
        <f>'Insert Daily Performance'!CNI$70</f>
        <v>0</v>
      </c>
      <c r="D2396">
        <f>'Insert Daily Performance'!CNI$71</f>
        <v>0</v>
      </c>
      <c r="E2396">
        <f>'Insert Daily Performance'!CNI$72</f>
        <v>0</v>
      </c>
      <c r="F2396">
        <f t="shared" si="37"/>
        <v>1</v>
      </c>
    </row>
    <row r="2397" spans="1:6" x14ac:dyDescent="0.3">
      <c r="A2397">
        <f>'Insert Daily Performance'!CNJ$1</f>
        <v>0</v>
      </c>
      <c r="B2397">
        <f>'Insert Daily Performance'!CNJ$69</f>
        <v>0</v>
      </c>
      <c r="C2397">
        <f>'Insert Daily Performance'!CNJ$70</f>
        <v>0</v>
      </c>
      <c r="D2397">
        <f>'Insert Daily Performance'!CNJ$71</f>
        <v>0</v>
      </c>
      <c r="E2397">
        <f>'Insert Daily Performance'!CNJ$72</f>
        <v>0</v>
      </c>
      <c r="F2397">
        <f t="shared" si="37"/>
        <v>1</v>
      </c>
    </row>
    <row r="2398" spans="1:6" x14ac:dyDescent="0.3">
      <c r="A2398">
        <f>'Insert Daily Performance'!CNK$1</f>
        <v>0</v>
      </c>
      <c r="B2398">
        <f>'Insert Daily Performance'!CNK$69</f>
        <v>0</v>
      </c>
      <c r="C2398">
        <f>'Insert Daily Performance'!CNK$70</f>
        <v>0</v>
      </c>
      <c r="D2398">
        <f>'Insert Daily Performance'!CNK$71</f>
        <v>0</v>
      </c>
      <c r="E2398">
        <f>'Insert Daily Performance'!CNK$72</f>
        <v>0</v>
      </c>
      <c r="F2398">
        <f t="shared" si="37"/>
        <v>1</v>
      </c>
    </row>
    <row r="2399" spans="1:6" x14ac:dyDescent="0.3">
      <c r="A2399">
        <f>'Insert Daily Performance'!CNL$1</f>
        <v>0</v>
      </c>
      <c r="B2399">
        <f>'Insert Daily Performance'!CNL$69</f>
        <v>0</v>
      </c>
      <c r="C2399">
        <f>'Insert Daily Performance'!CNL$70</f>
        <v>0</v>
      </c>
      <c r="D2399">
        <f>'Insert Daily Performance'!CNL$71</f>
        <v>0</v>
      </c>
      <c r="E2399">
        <f>'Insert Daily Performance'!CNL$72</f>
        <v>0</v>
      </c>
      <c r="F2399">
        <f t="shared" si="37"/>
        <v>1</v>
      </c>
    </row>
    <row r="2400" spans="1:6" x14ac:dyDescent="0.3">
      <c r="A2400">
        <f>'Insert Daily Performance'!CNM$1</f>
        <v>0</v>
      </c>
      <c r="B2400">
        <f>'Insert Daily Performance'!CNM$69</f>
        <v>0</v>
      </c>
      <c r="C2400">
        <f>'Insert Daily Performance'!CNM$70</f>
        <v>0</v>
      </c>
      <c r="D2400">
        <f>'Insert Daily Performance'!CNM$71</f>
        <v>0</v>
      </c>
      <c r="E2400">
        <f>'Insert Daily Performance'!CNM$72</f>
        <v>0</v>
      </c>
      <c r="F2400">
        <f t="shared" si="37"/>
        <v>1</v>
      </c>
    </row>
    <row r="2401" spans="1:6" x14ac:dyDescent="0.3">
      <c r="A2401">
        <f>'Insert Daily Performance'!CNN$1</f>
        <v>0</v>
      </c>
      <c r="B2401">
        <f>'Insert Daily Performance'!CNN$69</f>
        <v>0</v>
      </c>
      <c r="C2401">
        <f>'Insert Daily Performance'!CNN$70</f>
        <v>0</v>
      </c>
      <c r="D2401">
        <f>'Insert Daily Performance'!CNN$71</f>
        <v>0</v>
      </c>
      <c r="E2401">
        <f>'Insert Daily Performance'!CNN$72</f>
        <v>0</v>
      </c>
      <c r="F2401">
        <f t="shared" si="37"/>
        <v>1</v>
      </c>
    </row>
    <row r="2402" spans="1:6" x14ac:dyDescent="0.3">
      <c r="A2402">
        <f>'Insert Daily Performance'!CNO$1</f>
        <v>0</v>
      </c>
      <c r="B2402">
        <f>'Insert Daily Performance'!CNO$69</f>
        <v>0</v>
      </c>
      <c r="C2402">
        <f>'Insert Daily Performance'!CNO$70</f>
        <v>0</v>
      </c>
      <c r="D2402">
        <f>'Insert Daily Performance'!CNO$71</f>
        <v>0</v>
      </c>
      <c r="E2402">
        <f>'Insert Daily Performance'!CNO$72</f>
        <v>0</v>
      </c>
      <c r="F2402">
        <f t="shared" si="37"/>
        <v>1</v>
      </c>
    </row>
    <row r="2403" spans="1:6" x14ac:dyDescent="0.3">
      <c r="A2403">
        <f>'Insert Daily Performance'!CNP$1</f>
        <v>0</v>
      </c>
      <c r="B2403">
        <f>'Insert Daily Performance'!CNP$69</f>
        <v>0</v>
      </c>
      <c r="C2403">
        <f>'Insert Daily Performance'!CNP$70</f>
        <v>0</v>
      </c>
      <c r="D2403">
        <f>'Insert Daily Performance'!CNP$71</f>
        <v>0</v>
      </c>
      <c r="E2403">
        <f>'Insert Daily Performance'!CNP$72</f>
        <v>0</v>
      </c>
      <c r="F2403">
        <f t="shared" si="37"/>
        <v>1</v>
      </c>
    </row>
    <row r="2404" spans="1:6" x14ac:dyDescent="0.3">
      <c r="A2404">
        <f>'Insert Daily Performance'!CNQ$1</f>
        <v>0</v>
      </c>
      <c r="B2404">
        <f>'Insert Daily Performance'!CNQ$69</f>
        <v>0</v>
      </c>
      <c r="C2404">
        <f>'Insert Daily Performance'!CNQ$70</f>
        <v>0</v>
      </c>
      <c r="D2404">
        <f>'Insert Daily Performance'!CNQ$71</f>
        <v>0</v>
      </c>
      <c r="E2404">
        <f>'Insert Daily Performance'!CNQ$72</f>
        <v>0</v>
      </c>
      <c r="F2404">
        <f t="shared" si="37"/>
        <v>1</v>
      </c>
    </row>
    <row r="2405" spans="1:6" x14ac:dyDescent="0.3">
      <c r="A2405">
        <f>'Insert Daily Performance'!CNR$1</f>
        <v>0</v>
      </c>
      <c r="B2405">
        <f>'Insert Daily Performance'!CNR$69</f>
        <v>0</v>
      </c>
      <c r="C2405">
        <f>'Insert Daily Performance'!CNR$70</f>
        <v>0</v>
      </c>
      <c r="D2405">
        <f>'Insert Daily Performance'!CNR$71</f>
        <v>0</v>
      </c>
      <c r="E2405">
        <f>'Insert Daily Performance'!CNR$72</f>
        <v>0</v>
      </c>
      <c r="F2405">
        <f t="shared" si="37"/>
        <v>1</v>
      </c>
    </row>
    <row r="2406" spans="1:6" x14ac:dyDescent="0.3">
      <c r="A2406">
        <f>'Insert Daily Performance'!CNS$1</f>
        <v>0</v>
      </c>
      <c r="B2406">
        <f>'Insert Daily Performance'!CNS$69</f>
        <v>0</v>
      </c>
      <c r="C2406">
        <f>'Insert Daily Performance'!CNS$70</f>
        <v>0</v>
      </c>
      <c r="D2406">
        <f>'Insert Daily Performance'!CNS$71</f>
        <v>0</v>
      </c>
      <c r="E2406">
        <f>'Insert Daily Performance'!CNS$72</f>
        <v>0</v>
      </c>
      <c r="F2406">
        <f t="shared" si="37"/>
        <v>1</v>
      </c>
    </row>
    <row r="2407" spans="1:6" x14ac:dyDescent="0.3">
      <c r="A2407">
        <f>'Insert Daily Performance'!CNT$1</f>
        <v>0</v>
      </c>
      <c r="B2407">
        <f>'Insert Daily Performance'!CNT$69</f>
        <v>0</v>
      </c>
      <c r="C2407">
        <f>'Insert Daily Performance'!CNT$70</f>
        <v>0</v>
      </c>
      <c r="D2407">
        <f>'Insert Daily Performance'!CNT$71</f>
        <v>0</v>
      </c>
      <c r="E2407">
        <f>'Insert Daily Performance'!CNT$72</f>
        <v>0</v>
      </c>
      <c r="F2407">
        <f t="shared" si="37"/>
        <v>1</v>
      </c>
    </row>
    <row r="2408" spans="1:6" x14ac:dyDescent="0.3">
      <c r="A2408">
        <f>'Insert Daily Performance'!CNU$1</f>
        <v>0</v>
      </c>
      <c r="B2408">
        <f>'Insert Daily Performance'!CNU$69</f>
        <v>0</v>
      </c>
      <c r="C2408">
        <f>'Insert Daily Performance'!CNU$70</f>
        <v>0</v>
      </c>
      <c r="D2408">
        <f>'Insert Daily Performance'!CNU$71</f>
        <v>0</v>
      </c>
      <c r="E2408">
        <f>'Insert Daily Performance'!CNU$72</f>
        <v>0</v>
      </c>
      <c r="F2408">
        <f t="shared" si="37"/>
        <v>1</v>
      </c>
    </row>
    <row r="2409" spans="1:6" x14ac:dyDescent="0.3">
      <c r="A2409">
        <f>'Insert Daily Performance'!CNV$1</f>
        <v>0</v>
      </c>
      <c r="B2409">
        <f>'Insert Daily Performance'!CNV$69</f>
        <v>0</v>
      </c>
      <c r="C2409">
        <f>'Insert Daily Performance'!CNV$70</f>
        <v>0</v>
      </c>
      <c r="D2409">
        <f>'Insert Daily Performance'!CNV$71</f>
        <v>0</v>
      </c>
      <c r="E2409">
        <f>'Insert Daily Performance'!CNV$72</f>
        <v>0</v>
      </c>
      <c r="F2409">
        <f t="shared" si="37"/>
        <v>1</v>
      </c>
    </row>
    <row r="2410" spans="1:6" x14ac:dyDescent="0.3">
      <c r="A2410">
        <f>'Insert Daily Performance'!CNW$1</f>
        <v>0</v>
      </c>
      <c r="B2410">
        <f>'Insert Daily Performance'!CNW$69</f>
        <v>0</v>
      </c>
      <c r="C2410">
        <f>'Insert Daily Performance'!CNW$70</f>
        <v>0</v>
      </c>
      <c r="D2410">
        <f>'Insert Daily Performance'!CNW$71</f>
        <v>0</v>
      </c>
      <c r="E2410">
        <f>'Insert Daily Performance'!CNW$72</f>
        <v>0</v>
      </c>
      <c r="F2410">
        <f t="shared" si="37"/>
        <v>1</v>
      </c>
    </row>
    <row r="2411" spans="1:6" x14ac:dyDescent="0.3">
      <c r="A2411">
        <f>'Insert Daily Performance'!CNX$1</f>
        <v>0</v>
      </c>
      <c r="B2411">
        <f>'Insert Daily Performance'!CNX$69</f>
        <v>0</v>
      </c>
      <c r="C2411">
        <f>'Insert Daily Performance'!CNX$70</f>
        <v>0</v>
      </c>
      <c r="D2411">
        <f>'Insert Daily Performance'!CNX$71</f>
        <v>0</v>
      </c>
      <c r="E2411">
        <f>'Insert Daily Performance'!CNX$72</f>
        <v>0</v>
      </c>
      <c r="F2411">
        <f t="shared" si="37"/>
        <v>1</v>
      </c>
    </row>
    <row r="2412" spans="1:6" x14ac:dyDescent="0.3">
      <c r="A2412">
        <f>'Insert Daily Performance'!CNY$1</f>
        <v>0</v>
      </c>
      <c r="B2412">
        <f>'Insert Daily Performance'!CNY$69</f>
        <v>0</v>
      </c>
      <c r="C2412">
        <f>'Insert Daily Performance'!CNY$70</f>
        <v>0</v>
      </c>
      <c r="D2412">
        <f>'Insert Daily Performance'!CNY$71</f>
        <v>0</v>
      </c>
      <c r="E2412">
        <f>'Insert Daily Performance'!CNY$72</f>
        <v>0</v>
      </c>
      <c r="F2412">
        <f t="shared" si="37"/>
        <v>1</v>
      </c>
    </row>
    <row r="2413" spans="1:6" x14ac:dyDescent="0.3">
      <c r="A2413">
        <f>'Insert Daily Performance'!CNZ$1</f>
        <v>0</v>
      </c>
      <c r="B2413">
        <f>'Insert Daily Performance'!CNZ$69</f>
        <v>0</v>
      </c>
      <c r="C2413">
        <f>'Insert Daily Performance'!CNZ$70</f>
        <v>0</v>
      </c>
      <c r="D2413">
        <f>'Insert Daily Performance'!CNZ$71</f>
        <v>0</v>
      </c>
      <c r="E2413">
        <f>'Insert Daily Performance'!CNZ$72</f>
        <v>0</v>
      </c>
      <c r="F2413">
        <f t="shared" si="37"/>
        <v>1</v>
      </c>
    </row>
    <row r="2414" spans="1:6" x14ac:dyDescent="0.3">
      <c r="A2414">
        <f>'Insert Daily Performance'!COA$1</f>
        <v>0</v>
      </c>
      <c r="B2414">
        <f>'Insert Daily Performance'!COA$69</f>
        <v>0</v>
      </c>
      <c r="C2414">
        <f>'Insert Daily Performance'!COA$70</f>
        <v>0</v>
      </c>
      <c r="D2414">
        <f>'Insert Daily Performance'!COA$71</f>
        <v>0</v>
      </c>
      <c r="E2414">
        <f>'Insert Daily Performance'!COA$72</f>
        <v>0</v>
      </c>
      <c r="F2414">
        <f t="shared" si="37"/>
        <v>1</v>
      </c>
    </row>
    <row r="2415" spans="1:6" x14ac:dyDescent="0.3">
      <c r="A2415">
        <f>'Insert Daily Performance'!COB$1</f>
        <v>0</v>
      </c>
      <c r="B2415">
        <f>'Insert Daily Performance'!COB$69</f>
        <v>0</v>
      </c>
      <c r="C2415">
        <f>'Insert Daily Performance'!COB$70</f>
        <v>0</v>
      </c>
      <c r="D2415">
        <f>'Insert Daily Performance'!COB$71</f>
        <v>0</v>
      </c>
      <c r="E2415">
        <f>'Insert Daily Performance'!COB$72</f>
        <v>0</v>
      </c>
      <c r="F2415">
        <f t="shared" si="37"/>
        <v>1</v>
      </c>
    </row>
    <row r="2416" spans="1:6" x14ac:dyDescent="0.3">
      <c r="A2416">
        <f>'Insert Daily Performance'!COC$1</f>
        <v>0</v>
      </c>
      <c r="B2416">
        <f>'Insert Daily Performance'!COC$69</f>
        <v>0</v>
      </c>
      <c r="C2416">
        <f>'Insert Daily Performance'!COC$70</f>
        <v>0</v>
      </c>
      <c r="D2416">
        <f>'Insert Daily Performance'!COC$71</f>
        <v>0</v>
      </c>
      <c r="E2416">
        <f>'Insert Daily Performance'!COC$72</f>
        <v>0</v>
      </c>
      <c r="F2416">
        <f t="shared" si="37"/>
        <v>1</v>
      </c>
    </row>
    <row r="2417" spans="1:6" x14ac:dyDescent="0.3">
      <c r="A2417">
        <f>'Insert Daily Performance'!COD$1</f>
        <v>0</v>
      </c>
      <c r="B2417">
        <f>'Insert Daily Performance'!COD$69</f>
        <v>0</v>
      </c>
      <c r="C2417">
        <f>'Insert Daily Performance'!COD$70</f>
        <v>0</v>
      </c>
      <c r="D2417">
        <f>'Insert Daily Performance'!COD$71</f>
        <v>0</v>
      </c>
      <c r="E2417">
        <f>'Insert Daily Performance'!COD$72</f>
        <v>0</v>
      </c>
      <c r="F2417">
        <f t="shared" si="37"/>
        <v>1</v>
      </c>
    </row>
    <row r="2418" spans="1:6" x14ac:dyDescent="0.3">
      <c r="A2418">
        <f>'Insert Daily Performance'!COE$1</f>
        <v>0</v>
      </c>
      <c r="B2418">
        <f>'Insert Daily Performance'!COE$69</f>
        <v>0</v>
      </c>
      <c r="C2418">
        <f>'Insert Daily Performance'!COE$70</f>
        <v>0</v>
      </c>
      <c r="D2418">
        <f>'Insert Daily Performance'!COE$71</f>
        <v>0</v>
      </c>
      <c r="E2418">
        <f>'Insert Daily Performance'!COE$72</f>
        <v>0</v>
      </c>
      <c r="F2418">
        <f t="shared" si="37"/>
        <v>1</v>
      </c>
    </row>
    <row r="2419" spans="1:6" x14ac:dyDescent="0.3">
      <c r="A2419">
        <f>'Insert Daily Performance'!COF$1</f>
        <v>0</v>
      </c>
      <c r="B2419">
        <f>'Insert Daily Performance'!COF$69</f>
        <v>0</v>
      </c>
      <c r="C2419">
        <f>'Insert Daily Performance'!COF$70</f>
        <v>0</v>
      </c>
      <c r="D2419">
        <f>'Insert Daily Performance'!COF$71</f>
        <v>0</v>
      </c>
      <c r="E2419">
        <f>'Insert Daily Performance'!COF$72</f>
        <v>0</v>
      </c>
      <c r="F2419">
        <f t="shared" si="37"/>
        <v>1</v>
      </c>
    </row>
    <row r="2420" spans="1:6" x14ac:dyDescent="0.3">
      <c r="A2420">
        <f>'Insert Daily Performance'!COG$1</f>
        <v>0</v>
      </c>
      <c r="B2420">
        <f>'Insert Daily Performance'!COG$69</f>
        <v>0</v>
      </c>
      <c r="C2420">
        <f>'Insert Daily Performance'!COG$70</f>
        <v>0</v>
      </c>
      <c r="D2420">
        <f>'Insert Daily Performance'!COG$71</f>
        <v>0</v>
      </c>
      <c r="E2420">
        <f>'Insert Daily Performance'!COG$72</f>
        <v>0</v>
      </c>
      <c r="F2420">
        <f t="shared" si="37"/>
        <v>1</v>
      </c>
    </row>
    <row r="2421" spans="1:6" x14ac:dyDescent="0.3">
      <c r="A2421">
        <f>'Insert Daily Performance'!COH$1</f>
        <v>0</v>
      </c>
      <c r="B2421">
        <f>'Insert Daily Performance'!COH$69</f>
        <v>0</v>
      </c>
      <c r="C2421">
        <f>'Insert Daily Performance'!COH$70</f>
        <v>0</v>
      </c>
      <c r="D2421">
        <f>'Insert Daily Performance'!COH$71</f>
        <v>0</v>
      </c>
      <c r="E2421">
        <f>'Insert Daily Performance'!COH$72</f>
        <v>0</v>
      </c>
      <c r="F2421">
        <f t="shared" si="37"/>
        <v>1</v>
      </c>
    </row>
    <row r="2422" spans="1:6" x14ac:dyDescent="0.3">
      <c r="A2422">
        <f>'Insert Daily Performance'!COI$1</f>
        <v>0</v>
      </c>
      <c r="B2422">
        <f>'Insert Daily Performance'!COI$69</f>
        <v>0</v>
      </c>
      <c r="C2422">
        <f>'Insert Daily Performance'!COI$70</f>
        <v>0</v>
      </c>
      <c r="D2422">
        <f>'Insert Daily Performance'!COI$71</f>
        <v>0</v>
      </c>
      <c r="E2422">
        <f>'Insert Daily Performance'!COI$72</f>
        <v>0</v>
      </c>
      <c r="F2422">
        <f t="shared" si="37"/>
        <v>1</v>
      </c>
    </row>
    <row r="2423" spans="1:6" x14ac:dyDescent="0.3">
      <c r="A2423">
        <f>'Insert Daily Performance'!COJ$1</f>
        <v>0</v>
      </c>
      <c r="B2423">
        <f>'Insert Daily Performance'!COJ$69</f>
        <v>0</v>
      </c>
      <c r="C2423">
        <f>'Insert Daily Performance'!COJ$70</f>
        <v>0</v>
      </c>
      <c r="D2423">
        <f>'Insert Daily Performance'!COJ$71</f>
        <v>0</v>
      </c>
      <c r="E2423">
        <f>'Insert Daily Performance'!COJ$72</f>
        <v>0</v>
      </c>
      <c r="F2423">
        <f t="shared" si="37"/>
        <v>1</v>
      </c>
    </row>
    <row r="2424" spans="1:6" x14ac:dyDescent="0.3">
      <c r="A2424">
        <f>'Insert Daily Performance'!COK$1</f>
        <v>0</v>
      </c>
      <c r="B2424">
        <f>'Insert Daily Performance'!COK$69</f>
        <v>0</v>
      </c>
      <c r="C2424">
        <f>'Insert Daily Performance'!COK$70</f>
        <v>0</v>
      </c>
      <c r="D2424">
        <f>'Insert Daily Performance'!COK$71</f>
        <v>0</v>
      </c>
      <c r="E2424">
        <f>'Insert Daily Performance'!COK$72</f>
        <v>0</v>
      </c>
      <c r="F2424">
        <f t="shared" si="37"/>
        <v>1</v>
      </c>
    </row>
    <row r="2425" spans="1:6" x14ac:dyDescent="0.3">
      <c r="A2425">
        <f>'Insert Daily Performance'!COL$1</f>
        <v>0</v>
      </c>
      <c r="B2425">
        <f>'Insert Daily Performance'!COL$69</f>
        <v>0</v>
      </c>
      <c r="C2425">
        <f>'Insert Daily Performance'!COL$70</f>
        <v>0</v>
      </c>
      <c r="D2425">
        <f>'Insert Daily Performance'!COL$71</f>
        <v>0</v>
      </c>
      <c r="E2425">
        <f>'Insert Daily Performance'!COL$72</f>
        <v>0</v>
      </c>
      <c r="F2425">
        <f t="shared" si="37"/>
        <v>1</v>
      </c>
    </row>
    <row r="2426" spans="1:6" x14ac:dyDescent="0.3">
      <c r="A2426">
        <f>'Insert Daily Performance'!COM$1</f>
        <v>0</v>
      </c>
      <c r="B2426">
        <f>'Insert Daily Performance'!COM$69</f>
        <v>0</v>
      </c>
      <c r="C2426">
        <f>'Insert Daily Performance'!COM$70</f>
        <v>0</v>
      </c>
      <c r="D2426">
        <f>'Insert Daily Performance'!COM$71</f>
        <v>0</v>
      </c>
      <c r="E2426">
        <f>'Insert Daily Performance'!COM$72</f>
        <v>0</v>
      </c>
      <c r="F2426">
        <f t="shared" si="37"/>
        <v>1</v>
      </c>
    </row>
    <row r="2427" spans="1:6" x14ac:dyDescent="0.3">
      <c r="A2427">
        <f>'Insert Daily Performance'!CON$1</f>
        <v>0</v>
      </c>
      <c r="B2427">
        <f>'Insert Daily Performance'!CON$69</f>
        <v>0</v>
      </c>
      <c r="C2427">
        <f>'Insert Daily Performance'!CON$70</f>
        <v>0</v>
      </c>
      <c r="D2427">
        <f>'Insert Daily Performance'!CON$71</f>
        <v>0</v>
      </c>
      <c r="E2427">
        <f>'Insert Daily Performance'!CON$72</f>
        <v>0</v>
      </c>
      <c r="F2427">
        <f t="shared" si="37"/>
        <v>1</v>
      </c>
    </row>
    <row r="2428" spans="1:6" x14ac:dyDescent="0.3">
      <c r="A2428">
        <f>'Insert Daily Performance'!COO$1</f>
        <v>0</v>
      </c>
      <c r="B2428">
        <f>'Insert Daily Performance'!COO$69</f>
        <v>0</v>
      </c>
      <c r="C2428">
        <f>'Insert Daily Performance'!COO$70</f>
        <v>0</v>
      </c>
      <c r="D2428">
        <f>'Insert Daily Performance'!COO$71</f>
        <v>0</v>
      </c>
      <c r="E2428">
        <f>'Insert Daily Performance'!COO$72</f>
        <v>0</v>
      </c>
      <c r="F2428">
        <f t="shared" si="37"/>
        <v>1</v>
      </c>
    </row>
    <row r="2429" spans="1:6" x14ac:dyDescent="0.3">
      <c r="A2429">
        <f>'Insert Daily Performance'!COP$1</f>
        <v>0</v>
      </c>
      <c r="B2429">
        <f>'Insert Daily Performance'!COP$69</f>
        <v>0</v>
      </c>
      <c r="C2429">
        <f>'Insert Daily Performance'!COP$70</f>
        <v>0</v>
      </c>
      <c r="D2429">
        <f>'Insert Daily Performance'!COP$71</f>
        <v>0</v>
      </c>
      <c r="E2429">
        <f>'Insert Daily Performance'!COP$72</f>
        <v>0</v>
      </c>
      <c r="F2429">
        <f t="shared" si="37"/>
        <v>1</v>
      </c>
    </row>
    <row r="2430" spans="1:6" x14ac:dyDescent="0.3">
      <c r="A2430">
        <f>'Insert Daily Performance'!COQ$1</f>
        <v>0</v>
      </c>
      <c r="B2430">
        <f>'Insert Daily Performance'!COQ$69</f>
        <v>0</v>
      </c>
      <c r="C2430">
        <f>'Insert Daily Performance'!COQ$70</f>
        <v>0</v>
      </c>
      <c r="D2430">
        <f>'Insert Daily Performance'!COQ$71</f>
        <v>0</v>
      </c>
      <c r="E2430">
        <f>'Insert Daily Performance'!COQ$72</f>
        <v>0</v>
      </c>
      <c r="F2430">
        <f t="shared" si="37"/>
        <v>1</v>
      </c>
    </row>
    <row r="2431" spans="1:6" x14ac:dyDescent="0.3">
      <c r="A2431">
        <f>'Insert Daily Performance'!COR$1</f>
        <v>0</v>
      </c>
      <c r="B2431">
        <f>'Insert Daily Performance'!COR$69</f>
        <v>0</v>
      </c>
      <c r="C2431">
        <f>'Insert Daily Performance'!COR$70</f>
        <v>0</v>
      </c>
      <c r="D2431">
        <f>'Insert Daily Performance'!COR$71</f>
        <v>0</v>
      </c>
      <c r="E2431">
        <f>'Insert Daily Performance'!COR$72</f>
        <v>0</v>
      </c>
      <c r="F2431">
        <f t="shared" si="37"/>
        <v>1</v>
      </c>
    </row>
    <row r="2432" spans="1:6" x14ac:dyDescent="0.3">
      <c r="A2432">
        <f>'Insert Daily Performance'!COS$1</f>
        <v>0</v>
      </c>
      <c r="B2432">
        <f>'Insert Daily Performance'!COS$69</f>
        <v>0</v>
      </c>
      <c r="C2432">
        <f>'Insert Daily Performance'!COS$70</f>
        <v>0</v>
      </c>
      <c r="D2432">
        <f>'Insert Daily Performance'!COS$71</f>
        <v>0</v>
      </c>
      <c r="E2432">
        <f>'Insert Daily Performance'!COS$72</f>
        <v>0</v>
      </c>
      <c r="F2432">
        <f t="shared" si="37"/>
        <v>1</v>
      </c>
    </row>
    <row r="2433" spans="1:6" x14ac:dyDescent="0.3">
      <c r="A2433">
        <f>'Insert Daily Performance'!COT$1</f>
        <v>0</v>
      </c>
      <c r="B2433">
        <f>'Insert Daily Performance'!COT$69</f>
        <v>0</v>
      </c>
      <c r="C2433">
        <f>'Insert Daily Performance'!COT$70</f>
        <v>0</v>
      </c>
      <c r="D2433">
        <f>'Insert Daily Performance'!COT$71</f>
        <v>0</v>
      </c>
      <c r="E2433">
        <f>'Insert Daily Performance'!COT$72</f>
        <v>0</v>
      </c>
      <c r="F2433">
        <f t="shared" si="37"/>
        <v>1</v>
      </c>
    </row>
    <row r="2434" spans="1:6" x14ac:dyDescent="0.3">
      <c r="A2434">
        <f>'Insert Daily Performance'!COU$1</f>
        <v>0</v>
      </c>
      <c r="B2434">
        <f>'Insert Daily Performance'!COU$69</f>
        <v>0</v>
      </c>
      <c r="C2434">
        <f>'Insert Daily Performance'!COU$70</f>
        <v>0</v>
      </c>
      <c r="D2434">
        <f>'Insert Daily Performance'!COU$71</f>
        <v>0</v>
      </c>
      <c r="E2434">
        <f>'Insert Daily Performance'!COU$72</f>
        <v>0</v>
      </c>
      <c r="F2434">
        <f t="shared" si="37"/>
        <v>1</v>
      </c>
    </row>
    <row r="2435" spans="1:6" x14ac:dyDescent="0.3">
      <c r="A2435">
        <f>'Insert Daily Performance'!COV$1</f>
        <v>0</v>
      </c>
      <c r="B2435">
        <f>'Insert Daily Performance'!COV$69</f>
        <v>0</v>
      </c>
      <c r="C2435">
        <f>'Insert Daily Performance'!COV$70</f>
        <v>0</v>
      </c>
      <c r="D2435">
        <f>'Insert Daily Performance'!COV$71</f>
        <v>0</v>
      </c>
      <c r="E2435">
        <f>'Insert Daily Performance'!COV$72</f>
        <v>0</v>
      </c>
      <c r="F2435">
        <f t="shared" si="37"/>
        <v>1</v>
      </c>
    </row>
    <row r="2436" spans="1:6" x14ac:dyDescent="0.3">
      <c r="A2436">
        <f>'Insert Daily Performance'!COW$1</f>
        <v>0</v>
      </c>
      <c r="B2436">
        <f>'Insert Daily Performance'!COW$69</f>
        <v>0</v>
      </c>
      <c r="C2436">
        <f>'Insert Daily Performance'!COW$70</f>
        <v>0</v>
      </c>
      <c r="D2436">
        <f>'Insert Daily Performance'!COW$71</f>
        <v>0</v>
      </c>
      <c r="E2436">
        <f>'Insert Daily Performance'!COW$72</f>
        <v>0</v>
      </c>
      <c r="F2436">
        <f t="shared" ref="F2436:F2499" si="38">IF(E2436=E2435,1,0)</f>
        <v>1</v>
      </c>
    </row>
    <row r="2437" spans="1:6" x14ac:dyDescent="0.3">
      <c r="A2437">
        <f>'Insert Daily Performance'!COX$1</f>
        <v>0</v>
      </c>
      <c r="B2437">
        <f>'Insert Daily Performance'!COX$69</f>
        <v>0</v>
      </c>
      <c r="C2437">
        <f>'Insert Daily Performance'!COX$70</f>
        <v>0</v>
      </c>
      <c r="D2437">
        <f>'Insert Daily Performance'!COX$71</f>
        <v>0</v>
      </c>
      <c r="E2437">
        <f>'Insert Daily Performance'!COX$72</f>
        <v>0</v>
      </c>
      <c r="F2437">
        <f t="shared" si="38"/>
        <v>1</v>
      </c>
    </row>
    <row r="2438" spans="1:6" x14ac:dyDescent="0.3">
      <c r="A2438">
        <f>'Insert Daily Performance'!COY$1</f>
        <v>0</v>
      </c>
      <c r="B2438">
        <f>'Insert Daily Performance'!COY$69</f>
        <v>0</v>
      </c>
      <c r="C2438">
        <f>'Insert Daily Performance'!COY$70</f>
        <v>0</v>
      </c>
      <c r="D2438">
        <f>'Insert Daily Performance'!COY$71</f>
        <v>0</v>
      </c>
      <c r="E2438">
        <f>'Insert Daily Performance'!COY$72</f>
        <v>0</v>
      </c>
      <c r="F2438">
        <f t="shared" si="38"/>
        <v>1</v>
      </c>
    </row>
    <row r="2439" spans="1:6" x14ac:dyDescent="0.3">
      <c r="A2439">
        <f>'Insert Daily Performance'!COZ$1</f>
        <v>0</v>
      </c>
      <c r="B2439">
        <f>'Insert Daily Performance'!COZ$69</f>
        <v>0</v>
      </c>
      <c r="C2439">
        <f>'Insert Daily Performance'!COZ$70</f>
        <v>0</v>
      </c>
      <c r="D2439">
        <f>'Insert Daily Performance'!COZ$71</f>
        <v>0</v>
      </c>
      <c r="E2439">
        <f>'Insert Daily Performance'!COZ$72</f>
        <v>0</v>
      </c>
      <c r="F2439">
        <f t="shared" si="38"/>
        <v>1</v>
      </c>
    </row>
    <row r="2440" spans="1:6" x14ac:dyDescent="0.3">
      <c r="A2440">
        <f>'Insert Daily Performance'!CPA$1</f>
        <v>0</v>
      </c>
      <c r="B2440">
        <f>'Insert Daily Performance'!CPA$69</f>
        <v>0</v>
      </c>
      <c r="C2440">
        <f>'Insert Daily Performance'!CPA$70</f>
        <v>0</v>
      </c>
      <c r="D2440">
        <f>'Insert Daily Performance'!CPA$71</f>
        <v>0</v>
      </c>
      <c r="E2440">
        <f>'Insert Daily Performance'!CPA$72</f>
        <v>0</v>
      </c>
      <c r="F2440">
        <f t="shared" si="38"/>
        <v>1</v>
      </c>
    </row>
    <row r="2441" spans="1:6" x14ac:dyDescent="0.3">
      <c r="A2441">
        <f>'Insert Daily Performance'!CPB$1</f>
        <v>0</v>
      </c>
      <c r="B2441">
        <f>'Insert Daily Performance'!CPB$69</f>
        <v>0</v>
      </c>
      <c r="C2441">
        <f>'Insert Daily Performance'!CPB$70</f>
        <v>0</v>
      </c>
      <c r="D2441">
        <f>'Insert Daily Performance'!CPB$71</f>
        <v>0</v>
      </c>
      <c r="E2441">
        <f>'Insert Daily Performance'!CPB$72</f>
        <v>0</v>
      </c>
      <c r="F2441">
        <f t="shared" si="38"/>
        <v>1</v>
      </c>
    </row>
    <row r="2442" spans="1:6" x14ac:dyDescent="0.3">
      <c r="A2442">
        <f>'Insert Daily Performance'!CPC$1</f>
        <v>0</v>
      </c>
      <c r="B2442">
        <f>'Insert Daily Performance'!CPC$69</f>
        <v>0</v>
      </c>
      <c r="C2442">
        <f>'Insert Daily Performance'!CPC$70</f>
        <v>0</v>
      </c>
      <c r="D2442">
        <f>'Insert Daily Performance'!CPC$71</f>
        <v>0</v>
      </c>
      <c r="E2442">
        <f>'Insert Daily Performance'!CPC$72</f>
        <v>0</v>
      </c>
      <c r="F2442">
        <f t="shared" si="38"/>
        <v>1</v>
      </c>
    </row>
    <row r="2443" spans="1:6" x14ac:dyDescent="0.3">
      <c r="A2443">
        <f>'Insert Daily Performance'!CPD$1</f>
        <v>0</v>
      </c>
      <c r="B2443">
        <f>'Insert Daily Performance'!CPD$69</f>
        <v>0</v>
      </c>
      <c r="C2443">
        <f>'Insert Daily Performance'!CPD$70</f>
        <v>0</v>
      </c>
      <c r="D2443">
        <f>'Insert Daily Performance'!CPD$71</f>
        <v>0</v>
      </c>
      <c r="E2443">
        <f>'Insert Daily Performance'!CPD$72</f>
        <v>0</v>
      </c>
      <c r="F2443">
        <f t="shared" si="38"/>
        <v>1</v>
      </c>
    </row>
    <row r="2444" spans="1:6" x14ac:dyDescent="0.3">
      <c r="A2444">
        <f>'Insert Daily Performance'!CPE$1</f>
        <v>0</v>
      </c>
      <c r="B2444">
        <f>'Insert Daily Performance'!CPE$69</f>
        <v>0</v>
      </c>
      <c r="C2444">
        <f>'Insert Daily Performance'!CPE$70</f>
        <v>0</v>
      </c>
      <c r="D2444">
        <f>'Insert Daily Performance'!CPE$71</f>
        <v>0</v>
      </c>
      <c r="E2444">
        <f>'Insert Daily Performance'!CPE$72</f>
        <v>0</v>
      </c>
      <c r="F2444">
        <f t="shared" si="38"/>
        <v>1</v>
      </c>
    </row>
    <row r="2445" spans="1:6" x14ac:dyDescent="0.3">
      <c r="A2445">
        <f>'Insert Daily Performance'!CPF$1</f>
        <v>0</v>
      </c>
      <c r="B2445">
        <f>'Insert Daily Performance'!CPF$69</f>
        <v>0</v>
      </c>
      <c r="C2445">
        <f>'Insert Daily Performance'!CPF$70</f>
        <v>0</v>
      </c>
      <c r="D2445">
        <f>'Insert Daily Performance'!CPF$71</f>
        <v>0</v>
      </c>
      <c r="E2445">
        <f>'Insert Daily Performance'!CPF$72</f>
        <v>0</v>
      </c>
      <c r="F2445">
        <f t="shared" si="38"/>
        <v>1</v>
      </c>
    </row>
    <row r="2446" spans="1:6" x14ac:dyDescent="0.3">
      <c r="A2446">
        <f>'Insert Daily Performance'!CPG$1</f>
        <v>0</v>
      </c>
      <c r="B2446">
        <f>'Insert Daily Performance'!CPG$69</f>
        <v>0</v>
      </c>
      <c r="C2446">
        <f>'Insert Daily Performance'!CPG$70</f>
        <v>0</v>
      </c>
      <c r="D2446">
        <f>'Insert Daily Performance'!CPG$71</f>
        <v>0</v>
      </c>
      <c r="E2446">
        <f>'Insert Daily Performance'!CPG$72</f>
        <v>0</v>
      </c>
      <c r="F2446">
        <f t="shared" si="38"/>
        <v>1</v>
      </c>
    </row>
    <row r="2447" spans="1:6" x14ac:dyDescent="0.3">
      <c r="A2447">
        <f>'Insert Daily Performance'!CPH$1</f>
        <v>0</v>
      </c>
      <c r="B2447">
        <f>'Insert Daily Performance'!CPH$69</f>
        <v>0</v>
      </c>
      <c r="C2447">
        <f>'Insert Daily Performance'!CPH$70</f>
        <v>0</v>
      </c>
      <c r="D2447">
        <f>'Insert Daily Performance'!CPH$71</f>
        <v>0</v>
      </c>
      <c r="E2447">
        <f>'Insert Daily Performance'!CPH$72</f>
        <v>0</v>
      </c>
      <c r="F2447">
        <f t="shared" si="38"/>
        <v>1</v>
      </c>
    </row>
    <row r="2448" spans="1:6" x14ac:dyDescent="0.3">
      <c r="A2448">
        <f>'Insert Daily Performance'!CPI$1</f>
        <v>0</v>
      </c>
      <c r="B2448">
        <f>'Insert Daily Performance'!CPI$69</f>
        <v>0</v>
      </c>
      <c r="C2448">
        <f>'Insert Daily Performance'!CPI$70</f>
        <v>0</v>
      </c>
      <c r="D2448">
        <f>'Insert Daily Performance'!CPI$71</f>
        <v>0</v>
      </c>
      <c r="E2448">
        <f>'Insert Daily Performance'!CPI$72</f>
        <v>0</v>
      </c>
      <c r="F2448">
        <f t="shared" si="38"/>
        <v>1</v>
      </c>
    </row>
    <row r="2449" spans="1:6" x14ac:dyDescent="0.3">
      <c r="A2449">
        <f>'Insert Daily Performance'!CPJ$1</f>
        <v>0</v>
      </c>
      <c r="B2449">
        <f>'Insert Daily Performance'!CPJ$69</f>
        <v>0</v>
      </c>
      <c r="C2449">
        <f>'Insert Daily Performance'!CPJ$70</f>
        <v>0</v>
      </c>
      <c r="D2449">
        <f>'Insert Daily Performance'!CPJ$71</f>
        <v>0</v>
      </c>
      <c r="E2449">
        <f>'Insert Daily Performance'!CPJ$72</f>
        <v>0</v>
      </c>
      <c r="F2449">
        <f t="shared" si="38"/>
        <v>1</v>
      </c>
    </row>
    <row r="2450" spans="1:6" x14ac:dyDescent="0.3">
      <c r="A2450">
        <f>'Insert Daily Performance'!CPK$1</f>
        <v>0</v>
      </c>
      <c r="B2450">
        <f>'Insert Daily Performance'!CPK$69</f>
        <v>0</v>
      </c>
      <c r="C2450">
        <f>'Insert Daily Performance'!CPK$70</f>
        <v>0</v>
      </c>
      <c r="D2450">
        <f>'Insert Daily Performance'!CPK$71</f>
        <v>0</v>
      </c>
      <c r="E2450">
        <f>'Insert Daily Performance'!CPK$72</f>
        <v>0</v>
      </c>
      <c r="F2450">
        <f t="shared" si="38"/>
        <v>1</v>
      </c>
    </row>
    <row r="2451" spans="1:6" x14ac:dyDescent="0.3">
      <c r="A2451">
        <f>'Insert Daily Performance'!CPL$1</f>
        <v>0</v>
      </c>
      <c r="B2451">
        <f>'Insert Daily Performance'!CPL$69</f>
        <v>0</v>
      </c>
      <c r="C2451">
        <f>'Insert Daily Performance'!CPL$70</f>
        <v>0</v>
      </c>
      <c r="D2451">
        <f>'Insert Daily Performance'!CPL$71</f>
        <v>0</v>
      </c>
      <c r="E2451">
        <f>'Insert Daily Performance'!CPL$72</f>
        <v>0</v>
      </c>
      <c r="F2451">
        <f t="shared" si="38"/>
        <v>1</v>
      </c>
    </row>
    <row r="2452" spans="1:6" x14ac:dyDescent="0.3">
      <c r="A2452">
        <f>'Insert Daily Performance'!CPM$1</f>
        <v>0</v>
      </c>
      <c r="B2452">
        <f>'Insert Daily Performance'!CPM$69</f>
        <v>0</v>
      </c>
      <c r="C2452">
        <f>'Insert Daily Performance'!CPM$70</f>
        <v>0</v>
      </c>
      <c r="D2452">
        <f>'Insert Daily Performance'!CPM$71</f>
        <v>0</v>
      </c>
      <c r="E2452">
        <f>'Insert Daily Performance'!CPM$72</f>
        <v>0</v>
      </c>
      <c r="F2452">
        <f t="shared" si="38"/>
        <v>1</v>
      </c>
    </row>
    <row r="2453" spans="1:6" x14ac:dyDescent="0.3">
      <c r="A2453">
        <f>'Insert Daily Performance'!CPN$1</f>
        <v>0</v>
      </c>
      <c r="B2453">
        <f>'Insert Daily Performance'!CPN$69</f>
        <v>0</v>
      </c>
      <c r="C2453">
        <f>'Insert Daily Performance'!CPN$70</f>
        <v>0</v>
      </c>
      <c r="D2453">
        <f>'Insert Daily Performance'!CPN$71</f>
        <v>0</v>
      </c>
      <c r="E2453">
        <f>'Insert Daily Performance'!CPN$72</f>
        <v>0</v>
      </c>
      <c r="F2453">
        <f t="shared" si="38"/>
        <v>1</v>
      </c>
    </row>
    <row r="2454" spans="1:6" x14ac:dyDescent="0.3">
      <c r="A2454">
        <f>'Insert Daily Performance'!CPO$1</f>
        <v>0</v>
      </c>
      <c r="B2454">
        <f>'Insert Daily Performance'!CPO$69</f>
        <v>0</v>
      </c>
      <c r="C2454">
        <f>'Insert Daily Performance'!CPO$70</f>
        <v>0</v>
      </c>
      <c r="D2454">
        <f>'Insert Daily Performance'!CPO$71</f>
        <v>0</v>
      </c>
      <c r="E2454">
        <f>'Insert Daily Performance'!CPO$72</f>
        <v>0</v>
      </c>
      <c r="F2454">
        <f t="shared" si="38"/>
        <v>1</v>
      </c>
    </row>
    <row r="2455" spans="1:6" x14ac:dyDescent="0.3">
      <c r="A2455">
        <f>'Insert Daily Performance'!CPP$1</f>
        <v>0</v>
      </c>
      <c r="B2455">
        <f>'Insert Daily Performance'!CPP$69</f>
        <v>0</v>
      </c>
      <c r="C2455">
        <f>'Insert Daily Performance'!CPP$70</f>
        <v>0</v>
      </c>
      <c r="D2455">
        <f>'Insert Daily Performance'!CPP$71</f>
        <v>0</v>
      </c>
      <c r="E2455">
        <f>'Insert Daily Performance'!CPP$72</f>
        <v>0</v>
      </c>
      <c r="F2455">
        <f t="shared" si="38"/>
        <v>1</v>
      </c>
    </row>
    <row r="2456" spans="1:6" x14ac:dyDescent="0.3">
      <c r="A2456">
        <f>'Insert Daily Performance'!CPQ$1</f>
        <v>0</v>
      </c>
      <c r="B2456">
        <f>'Insert Daily Performance'!CPQ$69</f>
        <v>0</v>
      </c>
      <c r="C2456">
        <f>'Insert Daily Performance'!CPQ$70</f>
        <v>0</v>
      </c>
      <c r="D2456">
        <f>'Insert Daily Performance'!CPQ$71</f>
        <v>0</v>
      </c>
      <c r="E2456">
        <f>'Insert Daily Performance'!CPQ$72</f>
        <v>0</v>
      </c>
      <c r="F2456">
        <f t="shared" si="38"/>
        <v>1</v>
      </c>
    </row>
    <row r="2457" spans="1:6" x14ac:dyDescent="0.3">
      <c r="A2457">
        <f>'Insert Daily Performance'!CPR$1</f>
        <v>0</v>
      </c>
      <c r="B2457">
        <f>'Insert Daily Performance'!CPR$69</f>
        <v>0</v>
      </c>
      <c r="C2457">
        <f>'Insert Daily Performance'!CPR$70</f>
        <v>0</v>
      </c>
      <c r="D2457">
        <f>'Insert Daily Performance'!CPR$71</f>
        <v>0</v>
      </c>
      <c r="E2457">
        <f>'Insert Daily Performance'!CPR$72</f>
        <v>0</v>
      </c>
      <c r="F2457">
        <f t="shared" si="38"/>
        <v>1</v>
      </c>
    </row>
    <row r="2458" spans="1:6" x14ac:dyDescent="0.3">
      <c r="A2458">
        <f>'Insert Daily Performance'!CPS$1</f>
        <v>0</v>
      </c>
      <c r="B2458">
        <f>'Insert Daily Performance'!CPS$69</f>
        <v>0</v>
      </c>
      <c r="C2458">
        <f>'Insert Daily Performance'!CPS$70</f>
        <v>0</v>
      </c>
      <c r="D2458">
        <f>'Insert Daily Performance'!CPS$71</f>
        <v>0</v>
      </c>
      <c r="E2458">
        <f>'Insert Daily Performance'!CPS$72</f>
        <v>0</v>
      </c>
      <c r="F2458">
        <f t="shared" si="38"/>
        <v>1</v>
      </c>
    </row>
    <row r="2459" spans="1:6" x14ac:dyDescent="0.3">
      <c r="A2459">
        <f>'Insert Daily Performance'!CPT$1</f>
        <v>0</v>
      </c>
      <c r="B2459">
        <f>'Insert Daily Performance'!CPT$69</f>
        <v>0</v>
      </c>
      <c r="C2459">
        <f>'Insert Daily Performance'!CPT$70</f>
        <v>0</v>
      </c>
      <c r="D2459">
        <f>'Insert Daily Performance'!CPT$71</f>
        <v>0</v>
      </c>
      <c r="E2459">
        <f>'Insert Daily Performance'!CPT$72</f>
        <v>0</v>
      </c>
      <c r="F2459">
        <f t="shared" si="38"/>
        <v>1</v>
      </c>
    </row>
    <row r="2460" spans="1:6" x14ac:dyDescent="0.3">
      <c r="A2460">
        <f>'Insert Daily Performance'!CPU$1</f>
        <v>0</v>
      </c>
      <c r="B2460">
        <f>'Insert Daily Performance'!CPU$69</f>
        <v>0</v>
      </c>
      <c r="C2460">
        <f>'Insert Daily Performance'!CPU$70</f>
        <v>0</v>
      </c>
      <c r="D2460">
        <f>'Insert Daily Performance'!CPU$71</f>
        <v>0</v>
      </c>
      <c r="E2460">
        <f>'Insert Daily Performance'!CPU$72</f>
        <v>0</v>
      </c>
      <c r="F2460">
        <f t="shared" si="38"/>
        <v>1</v>
      </c>
    </row>
    <row r="2461" spans="1:6" x14ac:dyDescent="0.3">
      <c r="A2461">
        <f>'Insert Daily Performance'!CPV$1</f>
        <v>0</v>
      </c>
      <c r="B2461">
        <f>'Insert Daily Performance'!CPV$69</f>
        <v>0</v>
      </c>
      <c r="C2461">
        <f>'Insert Daily Performance'!CPV$70</f>
        <v>0</v>
      </c>
      <c r="D2461">
        <f>'Insert Daily Performance'!CPV$71</f>
        <v>0</v>
      </c>
      <c r="E2461">
        <f>'Insert Daily Performance'!CPV$72</f>
        <v>0</v>
      </c>
      <c r="F2461">
        <f t="shared" si="38"/>
        <v>1</v>
      </c>
    </row>
    <row r="2462" spans="1:6" x14ac:dyDescent="0.3">
      <c r="A2462">
        <f>'Insert Daily Performance'!CPW$1</f>
        <v>0</v>
      </c>
      <c r="B2462">
        <f>'Insert Daily Performance'!CPW$69</f>
        <v>0</v>
      </c>
      <c r="C2462">
        <f>'Insert Daily Performance'!CPW$70</f>
        <v>0</v>
      </c>
      <c r="D2462">
        <f>'Insert Daily Performance'!CPW$71</f>
        <v>0</v>
      </c>
      <c r="E2462">
        <f>'Insert Daily Performance'!CPW$72</f>
        <v>0</v>
      </c>
      <c r="F2462">
        <f t="shared" si="38"/>
        <v>1</v>
      </c>
    </row>
    <row r="2463" spans="1:6" x14ac:dyDescent="0.3">
      <c r="A2463">
        <f>'Insert Daily Performance'!CPX$1</f>
        <v>0</v>
      </c>
      <c r="B2463">
        <f>'Insert Daily Performance'!CPX$69</f>
        <v>0</v>
      </c>
      <c r="C2463">
        <f>'Insert Daily Performance'!CPX$70</f>
        <v>0</v>
      </c>
      <c r="D2463">
        <f>'Insert Daily Performance'!CPX$71</f>
        <v>0</v>
      </c>
      <c r="E2463">
        <f>'Insert Daily Performance'!CPX$72</f>
        <v>0</v>
      </c>
      <c r="F2463">
        <f t="shared" si="38"/>
        <v>1</v>
      </c>
    </row>
    <row r="2464" spans="1:6" x14ac:dyDescent="0.3">
      <c r="A2464">
        <f>'Insert Daily Performance'!CPY$1</f>
        <v>0</v>
      </c>
      <c r="B2464">
        <f>'Insert Daily Performance'!CPY$69</f>
        <v>0</v>
      </c>
      <c r="C2464">
        <f>'Insert Daily Performance'!CPY$70</f>
        <v>0</v>
      </c>
      <c r="D2464">
        <f>'Insert Daily Performance'!CPY$71</f>
        <v>0</v>
      </c>
      <c r="E2464">
        <f>'Insert Daily Performance'!CPY$72</f>
        <v>0</v>
      </c>
      <c r="F2464">
        <f t="shared" si="38"/>
        <v>1</v>
      </c>
    </row>
    <row r="2465" spans="1:6" x14ac:dyDescent="0.3">
      <c r="A2465">
        <f>'Insert Daily Performance'!CPZ$1</f>
        <v>0</v>
      </c>
      <c r="B2465">
        <f>'Insert Daily Performance'!CPZ$69</f>
        <v>0</v>
      </c>
      <c r="C2465">
        <f>'Insert Daily Performance'!CPZ$70</f>
        <v>0</v>
      </c>
      <c r="D2465">
        <f>'Insert Daily Performance'!CPZ$71</f>
        <v>0</v>
      </c>
      <c r="E2465">
        <f>'Insert Daily Performance'!CPZ$72</f>
        <v>0</v>
      </c>
      <c r="F2465">
        <f t="shared" si="38"/>
        <v>1</v>
      </c>
    </row>
    <row r="2466" spans="1:6" x14ac:dyDescent="0.3">
      <c r="A2466">
        <f>'Insert Daily Performance'!CQA$1</f>
        <v>0</v>
      </c>
      <c r="B2466">
        <f>'Insert Daily Performance'!CQA$69</f>
        <v>0</v>
      </c>
      <c r="C2466">
        <f>'Insert Daily Performance'!CQA$70</f>
        <v>0</v>
      </c>
      <c r="D2466">
        <f>'Insert Daily Performance'!CQA$71</f>
        <v>0</v>
      </c>
      <c r="E2466">
        <f>'Insert Daily Performance'!CQA$72</f>
        <v>0</v>
      </c>
      <c r="F2466">
        <f t="shared" si="38"/>
        <v>1</v>
      </c>
    </row>
    <row r="2467" spans="1:6" x14ac:dyDescent="0.3">
      <c r="A2467">
        <f>'Insert Daily Performance'!CQB$1</f>
        <v>0</v>
      </c>
      <c r="B2467">
        <f>'Insert Daily Performance'!CQB$69</f>
        <v>0</v>
      </c>
      <c r="C2467">
        <f>'Insert Daily Performance'!CQB$70</f>
        <v>0</v>
      </c>
      <c r="D2467">
        <f>'Insert Daily Performance'!CQB$71</f>
        <v>0</v>
      </c>
      <c r="E2467">
        <f>'Insert Daily Performance'!CQB$72</f>
        <v>0</v>
      </c>
      <c r="F2467">
        <f t="shared" si="38"/>
        <v>1</v>
      </c>
    </row>
    <row r="2468" spans="1:6" x14ac:dyDescent="0.3">
      <c r="A2468">
        <f>'Insert Daily Performance'!CQC$1</f>
        <v>0</v>
      </c>
      <c r="B2468">
        <f>'Insert Daily Performance'!CQC$69</f>
        <v>0</v>
      </c>
      <c r="C2468">
        <f>'Insert Daily Performance'!CQC$70</f>
        <v>0</v>
      </c>
      <c r="D2468">
        <f>'Insert Daily Performance'!CQC$71</f>
        <v>0</v>
      </c>
      <c r="E2468">
        <f>'Insert Daily Performance'!CQC$72</f>
        <v>0</v>
      </c>
      <c r="F2468">
        <f t="shared" si="38"/>
        <v>1</v>
      </c>
    </row>
    <row r="2469" spans="1:6" x14ac:dyDescent="0.3">
      <c r="A2469">
        <f>'Insert Daily Performance'!CQD$1</f>
        <v>0</v>
      </c>
      <c r="B2469">
        <f>'Insert Daily Performance'!CQD$69</f>
        <v>0</v>
      </c>
      <c r="C2469">
        <f>'Insert Daily Performance'!CQD$70</f>
        <v>0</v>
      </c>
      <c r="D2469">
        <f>'Insert Daily Performance'!CQD$71</f>
        <v>0</v>
      </c>
      <c r="E2469">
        <f>'Insert Daily Performance'!CQD$72</f>
        <v>0</v>
      </c>
      <c r="F2469">
        <f t="shared" si="38"/>
        <v>1</v>
      </c>
    </row>
    <row r="2470" spans="1:6" x14ac:dyDescent="0.3">
      <c r="A2470">
        <f>'Insert Daily Performance'!CQE$1</f>
        <v>0</v>
      </c>
      <c r="B2470">
        <f>'Insert Daily Performance'!CQE$69</f>
        <v>0</v>
      </c>
      <c r="C2470">
        <f>'Insert Daily Performance'!CQE$70</f>
        <v>0</v>
      </c>
      <c r="D2470">
        <f>'Insert Daily Performance'!CQE$71</f>
        <v>0</v>
      </c>
      <c r="E2470">
        <f>'Insert Daily Performance'!CQE$72</f>
        <v>0</v>
      </c>
      <c r="F2470">
        <f t="shared" si="38"/>
        <v>1</v>
      </c>
    </row>
    <row r="2471" spans="1:6" x14ac:dyDescent="0.3">
      <c r="A2471">
        <f>'Insert Daily Performance'!CQF$1</f>
        <v>0</v>
      </c>
      <c r="B2471">
        <f>'Insert Daily Performance'!CQF$69</f>
        <v>0</v>
      </c>
      <c r="C2471">
        <f>'Insert Daily Performance'!CQF$70</f>
        <v>0</v>
      </c>
      <c r="D2471">
        <f>'Insert Daily Performance'!CQF$71</f>
        <v>0</v>
      </c>
      <c r="E2471">
        <f>'Insert Daily Performance'!CQF$72</f>
        <v>0</v>
      </c>
      <c r="F2471">
        <f t="shared" si="38"/>
        <v>1</v>
      </c>
    </row>
    <row r="2472" spans="1:6" x14ac:dyDescent="0.3">
      <c r="A2472">
        <f>'Insert Daily Performance'!CQG$1</f>
        <v>0</v>
      </c>
      <c r="B2472">
        <f>'Insert Daily Performance'!CQG$69</f>
        <v>0</v>
      </c>
      <c r="C2472">
        <f>'Insert Daily Performance'!CQG$70</f>
        <v>0</v>
      </c>
      <c r="D2472">
        <f>'Insert Daily Performance'!CQG$71</f>
        <v>0</v>
      </c>
      <c r="E2472">
        <f>'Insert Daily Performance'!CQG$72</f>
        <v>0</v>
      </c>
      <c r="F2472">
        <f t="shared" si="38"/>
        <v>1</v>
      </c>
    </row>
    <row r="2473" spans="1:6" x14ac:dyDescent="0.3">
      <c r="A2473">
        <f>'Insert Daily Performance'!CQH$1</f>
        <v>0</v>
      </c>
      <c r="B2473">
        <f>'Insert Daily Performance'!CQH$69</f>
        <v>0</v>
      </c>
      <c r="C2473">
        <f>'Insert Daily Performance'!CQH$70</f>
        <v>0</v>
      </c>
      <c r="D2473">
        <f>'Insert Daily Performance'!CQH$71</f>
        <v>0</v>
      </c>
      <c r="E2473">
        <f>'Insert Daily Performance'!CQH$72</f>
        <v>0</v>
      </c>
      <c r="F2473">
        <f t="shared" si="38"/>
        <v>1</v>
      </c>
    </row>
    <row r="2474" spans="1:6" x14ac:dyDescent="0.3">
      <c r="A2474">
        <f>'Insert Daily Performance'!CQI$1</f>
        <v>0</v>
      </c>
      <c r="B2474">
        <f>'Insert Daily Performance'!CQI$69</f>
        <v>0</v>
      </c>
      <c r="C2474">
        <f>'Insert Daily Performance'!CQI$70</f>
        <v>0</v>
      </c>
      <c r="D2474">
        <f>'Insert Daily Performance'!CQI$71</f>
        <v>0</v>
      </c>
      <c r="E2474">
        <f>'Insert Daily Performance'!CQI$72</f>
        <v>0</v>
      </c>
      <c r="F2474">
        <f t="shared" si="38"/>
        <v>1</v>
      </c>
    </row>
    <row r="2475" spans="1:6" x14ac:dyDescent="0.3">
      <c r="A2475">
        <f>'Insert Daily Performance'!CQJ$1</f>
        <v>0</v>
      </c>
      <c r="B2475">
        <f>'Insert Daily Performance'!CQJ$69</f>
        <v>0</v>
      </c>
      <c r="C2475">
        <f>'Insert Daily Performance'!CQJ$70</f>
        <v>0</v>
      </c>
      <c r="D2475">
        <f>'Insert Daily Performance'!CQJ$71</f>
        <v>0</v>
      </c>
      <c r="E2475">
        <f>'Insert Daily Performance'!CQJ$72</f>
        <v>0</v>
      </c>
      <c r="F2475">
        <f t="shared" si="38"/>
        <v>1</v>
      </c>
    </row>
    <row r="2476" spans="1:6" x14ac:dyDescent="0.3">
      <c r="A2476">
        <f>'Insert Daily Performance'!CQK$1</f>
        <v>0</v>
      </c>
      <c r="B2476">
        <f>'Insert Daily Performance'!CQK$69</f>
        <v>0</v>
      </c>
      <c r="C2476">
        <f>'Insert Daily Performance'!CQK$70</f>
        <v>0</v>
      </c>
      <c r="D2476">
        <f>'Insert Daily Performance'!CQK$71</f>
        <v>0</v>
      </c>
      <c r="E2476">
        <f>'Insert Daily Performance'!CQK$72</f>
        <v>0</v>
      </c>
      <c r="F2476">
        <f t="shared" si="38"/>
        <v>1</v>
      </c>
    </row>
    <row r="2477" spans="1:6" x14ac:dyDescent="0.3">
      <c r="A2477">
        <f>'Insert Daily Performance'!CQL$1</f>
        <v>0</v>
      </c>
      <c r="B2477">
        <f>'Insert Daily Performance'!CQL$69</f>
        <v>0</v>
      </c>
      <c r="C2477">
        <f>'Insert Daily Performance'!CQL$70</f>
        <v>0</v>
      </c>
      <c r="D2477">
        <f>'Insert Daily Performance'!CQL$71</f>
        <v>0</v>
      </c>
      <c r="E2477">
        <f>'Insert Daily Performance'!CQL$72</f>
        <v>0</v>
      </c>
      <c r="F2477">
        <f t="shared" si="38"/>
        <v>1</v>
      </c>
    </row>
    <row r="2478" spans="1:6" x14ac:dyDescent="0.3">
      <c r="A2478">
        <f>'Insert Daily Performance'!CQM$1</f>
        <v>0</v>
      </c>
      <c r="B2478">
        <f>'Insert Daily Performance'!CQM$69</f>
        <v>0</v>
      </c>
      <c r="C2478">
        <f>'Insert Daily Performance'!CQM$70</f>
        <v>0</v>
      </c>
      <c r="D2478">
        <f>'Insert Daily Performance'!CQM$71</f>
        <v>0</v>
      </c>
      <c r="E2478">
        <f>'Insert Daily Performance'!CQM$72</f>
        <v>0</v>
      </c>
      <c r="F2478">
        <f t="shared" si="38"/>
        <v>1</v>
      </c>
    </row>
    <row r="2479" spans="1:6" x14ac:dyDescent="0.3">
      <c r="A2479">
        <f>'Insert Daily Performance'!CQN$1</f>
        <v>0</v>
      </c>
      <c r="B2479">
        <f>'Insert Daily Performance'!CQN$69</f>
        <v>0</v>
      </c>
      <c r="C2479">
        <f>'Insert Daily Performance'!CQN$70</f>
        <v>0</v>
      </c>
      <c r="D2479">
        <f>'Insert Daily Performance'!CQN$71</f>
        <v>0</v>
      </c>
      <c r="E2479">
        <f>'Insert Daily Performance'!CQN$72</f>
        <v>0</v>
      </c>
      <c r="F2479">
        <f t="shared" si="38"/>
        <v>1</v>
      </c>
    </row>
    <row r="2480" spans="1:6" x14ac:dyDescent="0.3">
      <c r="A2480">
        <f>'Insert Daily Performance'!CQO$1</f>
        <v>0</v>
      </c>
      <c r="B2480">
        <f>'Insert Daily Performance'!CQO$69</f>
        <v>0</v>
      </c>
      <c r="C2480">
        <f>'Insert Daily Performance'!CQO$70</f>
        <v>0</v>
      </c>
      <c r="D2480">
        <f>'Insert Daily Performance'!CQO$71</f>
        <v>0</v>
      </c>
      <c r="E2480">
        <f>'Insert Daily Performance'!CQO$72</f>
        <v>0</v>
      </c>
      <c r="F2480">
        <f t="shared" si="38"/>
        <v>1</v>
      </c>
    </row>
    <row r="2481" spans="1:6" x14ac:dyDescent="0.3">
      <c r="A2481">
        <f>'Insert Daily Performance'!CQP$1</f>
        <v>0</v>
      </c>
      <c r="B2481">
        <f>'Insert Daily Performance'!CQP$69</f>
        <v>0</v>
      </c>
      <c r="C2481">
        <f>'Insert Daily Performance'!CQP$70</f>
        <v>0</v>
      </c>
      <c r="D2481">
        <f>'Insert Daily Performance'!CQP$71</f>
        <v>0</v>
      </c>
      <c r="E2481">
        <f>'Insert Daily Performance'!CQP$72</f>
        <v>0</v>
      </c>
      <c r="F2481">
        <f t="shared" si="38"/>
        <v>1</v>
      </c>
    </row>
    <row r="2482" spans="1:6" x14ac:dyDescent="0.3">
      <c r="A2482">
        <f>'Insert Daily Performance'!CQQ$1</f>
        <v>0</v>
      </c>
      <c r="B2482">
        <f>'Insert Daily Performance'!CQQ$69</f>
        <v>0</v>
      </c>
      <c r="C2482">
        <f>'Insert Daily Performance'!CQQ$70</f>
        <v>0</v>
      </c>
      <c r="D2482">
        <f>'Insert Daily Performance'!CQQ$71</f>
        <v>0</v>
      </c>
      <c r="E2482">
        <f>'Insert Daily Performance'!CQQ$72</f>
        <v>0</v>
      </c>
      <c r="F2482">
        <f t="shared" si="38"/>
        <v>1</v>
      </c>
    </row>
    <row r="2483" spans="1:6" x14ac:dyDescent="0.3">
      <c r="A2483">
        <f>'Insert Daily Performance'!CQR$1</f>
        <v>0</v>
      </c>
      <c r="B2483">
        <f>'Insert Daily Performance'!CQR$69</f>
        <v>0</v>
      </c>
      <c r="C2483">
        <f>'Insert Daily Performance'!CQR$70</f>
        <v>0</v>
      </c>
      <c r="D2483">
        <f>'Insert Daily Performance'!CQR$71</f>
        <v>0</v>
      </c>
      <c r="E2483">
        <f>'Insert Daily Performance'!CQR$72</f>
        <v>0</v>
      </c>
      <c r="F2483">
        <f t="shared" si="38"/>
        <v>1</v>
      </c>
    </row>
    <row r="2484" spans="1:6" x14ac:dyDescent="0.3">
      <c r="A2484">
        <f>'Insert Daily Performance'!CQS$1</f>
        <v>0</v>
      </c>
      <c r="B2484">
        <f>'Insert Daily Performance'!CQS$69</f>
        <v>0</v>
      </c>
      <c r="C2484">
        <f>'Insert Daily Performance'!CQS$70</f>
        <v>0</v>
      </c>
      <c r="D2484">
        <f>'Insert Daily Performance'!CQS$71</f>
        <v>0</v>
      </c>
      <c r="E2484">
        <f>'Insert Daily Performance'!CQS$72</f>
        <v>0</v>
      </c>
      <c r="F2484">
        <f t="shared" si="38"/>
        <v>1</v>
      </c>
    </row>
    <row r="2485" spans="1:6" x14ac:dyDescent="0.3">
      <c r="A2485">
        <f>'Insert Daily Performance'!CQT$1</f>
        <v>0</v>
      </c>
      <c r="B2485">
        <f>'Insert Daily Performance'!CQT$69</f>
        <v>0</v>
      </c>
      <c r="C2485">
        <f>'Insert Daily Performance'!CQT$70</f>
        <v>0</v>
      </c>
      <c r="D2485">
        <f>'Insert Daily Performance'!CQT$71</f>
        <v>0</v>
      </c>
      <c r="E2485">
        <f>'Insert Daily Performance'!CQT$72</f>
        <v>0</v>
      </c>
      <c r="F2485">
        <f t="shared" si="38"/>
        <v>1</v>
      </c>
    </row>
    <row r="2486" spans="1:6" x14ac:dyDescent="0.3">
      <c r="A2486">
        <f>'Insert Daily Performance'!CQU$1</f>
        <v>0</v>
      </c>
      <c r="B2486">
        <f>'Insert Daily Performance'!CQU$69</f>
        <v>0</v>
      </c>
      <c r="C2486">
        <f>'Insert Daily Performance'!CQU$70</f>
        <v>0</v>
      </c>
      <c r="D2486">
        <f>'Insert Daily Performance'!CQU$71</f>
        <v>0</v>
      </c>
      <c r="E2486">
        <f>'Insert Daily Performance'!CQU$72</f>
        <v>0</v>
      </c>
      <c r="F2486">
        <f t="shared" si="38"/>
        <v>1</v>
      </c>
    </row>
    <row r="2487" spans="1:6" x14ac:dyDescent="0.3">
      <c r="A2487">
        <f>'Insert Daily Performance'!CQV$1</f>
        <v>0</v>
      </c>
      <c r="B2487">
        <f>'Insert Daily Performance'!CQV$69</f>
        <v>0</v>
      </c>
      <c r="C2487">
        <f>'Insert Daily Performance'!CQV$70</f>
        <v>0</v>
      </c>
      <c r="D2487">
        <f>'Insert Daily Performance'!CQV$71</f>
        <v>0</v>
      </c>
      <c r="E2487">
        <f>'Insert Daily Performance'!CQV$72</f>
        <v>0</v>
      </c>
      <c r="F2487">
        <f t="shared" si="38"/>
        <v>1</v>
      </c>
    </row>
    <row r="2488" spans="1:6" x14ac:dyDescent="0.3">
      <c r="A2488">
        <f>'Insert Daily Performance'!CQW$1</f>
        <v>0</v>
      </c>
      <c r="B2488">
        <f>'Insert Daily Performance'!CQW$69</f>
        <v>0</v>
      </c>
      <c r="C2488">
        <f>'Insert Daily Performance'!CQW$70</f>
        <v>0</v>
      </c>
      <c r="D2488">
        <f>'Insert Daily Performance'!CQW$71</f>
        <v>0</v>
      </c>
      <c r="E2488">
        <f>'Insert Daily Performance'!CQW$72</f>
        <v>0</v>
      </c>
      <c r="F2488">
        <f t="shared" si="38"/>
        <v>1</v>
      </c>
    </row>
    <row r="2489" spans="1:6" x14ac:dyDescent="0.3">
      <c r="A2489">
        <f>'Insert Daily Performance'!CQX$1</f>
        <v>0</v>
      </c>
      <c r="B2489">
        <f>'Insert Daily Performance'!CQX$69</f>
        <v>0</v>
      </c>
      <c r="C2489">
        <f>'Insert Daily Performance'!CQX$70</f>
        <v>0</v>
      </c>
      <c r="D2489">
        <f>'Insert Daily Performance'!CQX$71</f>
        <v>0</v>
      </c>
      <c r="E2489">
        <f>'Insert Daily Performance'!CQX$72</f>
        <v>0</v>
      </c>
      <c r="F2489">
        <f t="shared" si="38"/>
        <v>1</v>
      </c>
    </row>
    <row r="2490" spans="1:6" x14ac:dyDescent="0.3">
      <c r="A2490">
        <f>'Insert Daily Performance'!CQY$1</f>
        <v>0</v>
      </c>
      <c r="B2490">
        <f>'Insert Daily Performance'!CQY$69</f>
        <v>0</v>
      </c>
      <c r="C2490">
        <f>'Insert Daily Performance'!CQY$70</f>
        <v>0</v>
      </c>
      <c r="D2490">
        <f>'Insert Daily Performance'!CQY$71</f>
        <v>0</v>
      </c>
      <c r="E2490">
        <f>'Insert Daily Performance'!CQY$72</f>
        <v>0</v>
      </c>
      <c r="F2490">
        <f t="shared" si="38"/>
        <v>1</v>
      </c>
    </row>
    <row r="2491" spans="1:6" x14ac:dyDescent="0.3">
      <c r="A2491">
        <f>'Insert Daily Performance'!CQZ$1</f>
        <v>0</v>
      </c>
      <c r="B2491">
        <f>'Insert Daily Performance'!CQZ$69</f>
        <v>0</v>
      </c>
      <c r="C2491">
        <f>'Insert Daily Performance'!CQZ$70</f>
        <v>0</v>
      </c>
      <c r="D2491">
        <f>'Insert Daily Performance'!CQZ$71</f>
        <v>0</v>
      </c>
      <c r="E2491">
        <f>'Insert Daily Performance'!CQZ$72</f>
        <v>0</v>
      </c>
      <c r="F2491">
        <f t="shared" si="38"/>
        <v>1</v>
      </c>
    </row>
    <row r="2492" spans="1:6" x14ac:dyDescent="0.3">
      <c r="A2492">
        <f>'Insert Daily Performance'!CRA$1</f>
        <v>0</v>
      </c>
      <c r="B2492">
        <f>'Insert Daily Performance'!CRA$69</f>
        <v>0</v>
      </c>
      <c r="C2492">
        <f>'Insert Daily Performance'!CRA$70</f>
        <v>0</v>
      </c>
      <c r="D2492">
        <f>'Insert Daily Performance'!CRA$71</f>
        <v>0</v>
      </c>
      <c r="E2492">
        <f>'Insert Daily Performance'!CRA$72</f>
        <v>0</v>
      </c>
      <c r="F2492">
        <f t="shared" si="38"/>
        <v>1</v>
      </c>
    </row>
    <row r="2493" spans="1:6" x14ac:dyDescent="0.3">
      <c r="A2493">
        <f>'Insert Daily Performance'!CRB$1</f>
        <v>0</v>
      </c>
      <c r="B2493">
        <f>'Insert Daily Performance'!CRB$69</f>
        <v>0</v>
      </c>
      <c r="C2493">
        <f>'Insert Daily Performance'!CRB$70</f>
        <v>0</v>
      </c>
      <c r="D2493">
        <f>'Insert Daily Performance'!CRB$71</f>
        <v>0</v>
      </c>
      <c r="E2493">
        <f>'Insert Daily Performance'!CRB$72</f>
        <v>0</v>
      </c>
      <c r="F2493">
        <f t="shared" si="38"/>
        <v>1</v>
      </c>
    </row>
    <row r="2494" spans="1:6" x14ac:dyDescent="0.3">
      <c r="A2494">
        <f>'Insert Daily Performance'!CRC$1</f>
        <v>0</v>
      </c>
      <c r="B2494">
        <f>'Insert Daily Performance'!CRC$69</f>
        <v>0</v>
      </c>
      <c r="C2494">
        <f>'Insert Daily Performance'!CRC$70</f>
        <v>0</v>
      </c>
      <c r="D2494">
        <f>'Insert Daily Performance'!CRC$71</f>
        <v>0</v>
      </c>
      <c r="E2494">
        <f>'Insert Daily Performance'!CRC$72</f>
        <v>0</v>
      </c>
      <c r="F2494">
        <f t="shared" si="38"/>
        <v>1</v>
      </c>
    </row>
    <row r="2495" spans="1:6" x14ac:dyDescent="0.3">
      <c r="A2495">
        <f>'Insert Daily Performance'!CRD$1</f>
        <v>0</v>
      </c>
      <c r="B2495">
        <f>'Insert Daily Performance'!CRD$69</f>
        <v>0</v>
      </c>
      <c r="C2495">
        <f>'Insert Daily Performance'!CRD$70</f>
        <v>0</v>
      </c>
      <c r="D2495">
        <f>'Insert Daily Performance'!CRD$71</f>
        <v>0</v>
      </c>
      <c r="E2495">
        <f>'Insert Daily Performance'!CRD$72</f>
        <v>0</v>
      </c>
      <c r="F2495">
        <f t="shared" si="38"/>
        <v>1</v>
      </c>
    </row>
    <row r="2496" spans="1:6" x14ac:dyDescent="0.3">
      <c r="A2496">
        <f>'Insert Daily Performance'!CRE$1</f>
        <v>0</v>
      </c>
      <c r="B2496">
        <f>'Insert Daily Performance'!CRE$69</f>
        <v>0</v>
      </c>
      <c r="C2496">
        <f>'Insert Daily Performance'!CRE$70</f>
        <v>0</v>
      </c>
      <c r="D2496">
        <f>'Insert Daily Performance'!CRE$71</f>
        <v>0</v>
      </c>
      <c r="E2496">
        <f>'Insert Daily Performance'!CRE$72</f>
        <v>0</v>
      </c>
      <c r="F2496">
        <f t="shared" si="38"/>
        <v>1</v>
      </c>
    </row>
    <row r="2497" spans="1:6" x14ac:dyDescent="0.3">
      <c r="A2497">
        <f>'Insert Daily Performance'!CRF$1</f>
        <v>0</v>
      </c>
      <c r="B2497">
        <f>'Insert Daily Performance'!CRF$69</f>
        <v>0</v>
      </c>
      <c r="C2497">
        <f>'Insert Daily Performance'!CRF$70</f>
        <v>0</v>
      </c>
      <c r="D2497">
        <f>'Insert Daily Performance'!CRF$71</f>
        <v>0</v>
      </c>
      <c r="E2497">
        <f>'Insert Daily Performance'!CRF$72</f>
        <v>0</v>
      </c>
      <c r="F2497">
        <f t="shared" si="38"/>
        <v>1</v>
      </c>
    </row>
    <row r="2498" spans="1:6" x14ac:dyDescent="0.3">
      <c r="A2498">
        <f>'Insert Daily Performance'!CRG$1</f>
        <v>0</v>
      </c>
      <c r="B2498">
        <f>'Insert Daily Performance'!CRG$69</f>
        <v>0</v>
      </c>
      <c r="C2498">
        <f>'Insert Daily Performance'!CRG$70</f>
        <v>0</v>
      </c>
      <c r="D2498">
        <f>'Insert Daily Performance'!CRG$71</f>
        <v>0</v>
      </c>
      <c r="E2498">
        <f>'Insert Daily Performance'!CRG$72</f>
        <v>0</v>
      </c>
      <c r="F2498">
        <f t="shared" si="38"/>
        <v>1</v>
      </c>
    </row>
    <row r="2499" spans="1:6" x14ac:dyDescent="0.3">
      <c r="A2499">
        <f>'Insert Daily Performance'!CRH$1</f>
        <v>0</v>
      </c>
      <c r="B2499">
        <f>'Insert Daily Performance'!CRH$69</f>
        <v>0</v>
      </c>
      <c r="C2499">
        <f>'Insert Daily Performance'!CRH$70</f>
        <v>0</v>
      </c>
      <c r="D2499">
        <f>'Insert Daily Performance'!CRH$71</f>
        <v>0</v>
      </c>
      <c r="E2499">
        <f>'Insert Daily Performance'!CRH$72</f>
        <v>0</v>
      </c>
      <c r="F2499">
        <f t="shared" si="38"/>
        <v>1</v>
      </c>
    </row>
    <row r="2500" spans="1:6" x14ac:dyDescent="0.3">
      <c r="A2500">
        <f>'Insert Daily Performance'!CRI$1</f>
        <v>0</v>
      </c>
      <c r="B2500">
        <f>'Insert Daily Performance'!CRI$69</f>
        <v>0</v>
      </c>
      <c r="C2500">
        <f>'Insert Daily Performance'!CRI$70</f>
        <v>0</v>
      </c>
      <c r="D2500">
        <f>'Insert Daily Performance'!CRI$71</f>
        <v>0</v>
      </c>
      <c r="E2500">
        <f>'Insert Daily Performance'!CRI$72</f>
        <v>0</v>
      </c>
      <c r="F2500">
        <f t="shared" ref="F2500:F2563" si="39">IF(E2500=E2499,1,0)</f>
        <v>1</v>
      </c>
    </row>
    <row r="2501" spans="1:6" x14ac:dyDescent="0.3">
      <c r="A2501">
        <f>'Insert Daily Performance'!CRJ$1</f>
        <v>0</v>
      </c>
      <c r="B2501">
        <f>'Insert Daily Performance'!CRJ$69</f>
        <v>0</v>
      </c>
      <c r="C2501">
        <f>'Insert Daily Performance'!CRJ$70</f>
        <v>0</v>
      </c>
      <c r="D2501">
        <f>'Insert Daily Performance'!CRJ$71</f>
        <v>0</v>
      </c>
      <c r="E2501">
        <f>'Insert Daily Performance'!CRJ$72</f>
        <v>0</v>
      </c>
      <c r="F2501">
        <f t="shared" si="39"/>
        <v>1</v>
      </c>
    </row>
    <row r="2502" spans="1:6" x14ac:dyDescent="0.3">
      <c r="A2502">
        <f>'Insert Daily Performance'!CRK$1</f>
        <v>0</v>
      </c>
      <c r="B2502">
        <f>'Insert Daily Performance'!CRK$69</f>
        <v>0</v>
      </c>
      <c r="C2502">
        <f>'Insert Daily Performance'!CRK$70</f>
        <v>0</v>
      </c>
      <c r="D2502">
        <f>'Insert Daily Performance'!CRK$71</f>
        <v>0</v>
      </c>
      <c r="E2502">
        <f>'Insert Daily Performance'!CRK$72</f>
        <v>0</v>
      </c>
      <c r="F2502">
        <f t="shared" si="39"/>
        <v>1</v>
      </c>
    </row>
    <row r="2503" spans="1:6" x14ac:dyDescent="0.3">
      <c r="A2503">
        <f>'Insert Daily Performance'!CRL$1</f>
        <v>0</v>
      </c>
      <c r="B2503">
        <f>'Insert Daily Performance'!CRL$69</f>
        <v>0</v>
      </c>
      <c r="C2503">
        <f>'Insert Daily Performance'!CRL$70</f>
        <v>0</v>
      </c>
      <c r="D2503">
        <f>'Insert Daily Performance'!CRL$71</f>
        <v>0</v>
      </c>
      <c r="E2503">
        <f>'Insert Daily Performance'!CRL$72</f>
        <v>0</v>
      </c>
      <c r="F2503">
        <f t="shared" si="39"/>
        <v>1</v>
      </c>
    </row>
    <row r="2504" spans="1:6" x14ac:dyDescent="0.3">
      <c r="A2504">
        <f>'Insert Daily Performance'!CRM$1</f>
        <v>0</v>
      </c>
      <c r="B2504">
        <f>'Insert Daily Performance'!CRM$69</f>
        <v>0</v>
      </c>
      <c r="C2504">
        <f>'Insert Daily Performance'!CRM$70</f>
        <v>0</v>
      </c>
      <c r="D2504">
        <f>'Insert Daily Performance'!CRM$71</f>
        <v>0</v>
      </c>
      <c r="E2504">
        <f>'Insert Daily Performance'!CRM$72</f>
        <v>0</v>
      </c>
      <c r="F2504">
        <f t="shared" si="39"/>
        <v>1</v>
      </c>
    </row>
    <row r="2505" spans="1:6" x14ac:dyDescent="0.3">
      <c r="A2505">
        <f>'Insert Daily Performance'!CRN$1</f>
        <v>0</v>
      </c>
      <c r="B2505">
        <f>'Insert Daily Performance'!CRN$69</f>
        <v>0</v>
      </c>
      <c r="C2505">
        <f>'Insert Daily Performance'!CRN$70</f>
        <v>0</v>
      </c>
      <c r="D2505">
        <f>'Insert Daily Performance'!CRN$71</f>
        <v>0</v>
      </c>
      <c r="E2505">
        <f>'Insert Daily Performance'!CRN$72</f>
        <v>0</v>
      </c>
      <c r="F2505">
        <f t="shared" si="39"/>
        <v>1</v>
      </c>
    </row>
    <row r="2506" spans="1:6" x14ac:dyDescent="0.3">
      <c r="A2506">
        <f>'Insert Daily Performance'!CRO$1</f>
        <v>0</v>
      </c>
      <c r="B2506">
        <f>'Insert Daily Performance'!CRO$69</f>
        <v>0</v>
      </c>
      <c r="C2506">
        <f>'Insert Daily Performance'!CRO$70</f>
        <v>0</v>
      </c>
      <c r="D2506">
        <f>'Insert Daily Performance'!CRO$71</f>
        <v>0</v>
      </c>
      <c r="E2506">
        <f>'Insert Daily Performance'!CRO$72</f>
        <v>0</v>
      </c>
      <c r="F2506">
        <f t="shared" si="39"/>
        <v>1</v>
      </c>
    </row>
    <row r="2507" spans="1:6" x14ac:dyDescent="0.3">
      <c r="A2507">
        <f>'Insert Daily Performance'!CRP$1</f>
        <v>0</v>
      </c>
      <c r="B2507">
        <f>'Insert Daily Performance'!CRP$69</f>
        <v>0</v>
      </c>
      <c r="C2507">
        <f>'Insert Daily Performance'!CRP$70</f>
        <v>0</v>
      </c>
      <c r="D2507">
        <f>'Insert Daily Performance'!CRP$71</f>
        <v>0</v>
      </c>
      <c r="E2507">
        <f>'Insert Daily Performance'!CRP$72</f>
        <v>0</v>
      </c>
      <c r="F2507">
        <f t="shared" si="39"/>
        <v>1</v>
      </c>
    </row>
    <row r="2508" spans="1:6" x14ac:dyDescent="0.3">
      <c r="A2508">
        <f>'Insert Daily Performance'!CRQ$1</f>
        <v>0</v>
      </c>
      <c r="B2508">
        <f>'Insert Daily Performance'!CRQ$69</f>
        <v>0</v>
      </c>
      <c r="C2508">
        <f>'Insert Daily Performance'!CRQ$70</f>
        <v>0</v>
      </c>
      <c r="D2508">
        <f>'Insert Daily Performance'!CRQ$71</f>
        <v>0</v>
      </c>
      <c r="E2508">
        <f>'Insert Daily Performance'!CRQ$72</f>
        <v>0</v>
      </c>
      <c r="F2508">
        <f t="shared" si="39"/>
        <v>1</v>
      </c>
    </row>
    <row r="2509" spans="1:6" x14ac:dyDescent="0.3">
      <c r="A2509">
        <f>'Insert Daily Performance'!CRR$1</f>
        <v>0</v>
      </c>
      <c r="B2509">
        <f>'Insert Daily Performance'!CRR$69</f>
        <v>0</v>
      </c>
      <c r="C2509">
        <f>'Insert Daily Performance'!CRR$70</f>
        <v>0</v>
      </c>
      <c r="D2509">
        <f>'Insert Daily Performance'!CRR$71</f>
        <v>0</v>
      </c>
      <c r="E2509">
        <f>'Insert Daily Performance'!CRR$72</f>
        <v>0</v>
      </c>
      <c r="F2509">
        <f t="shared" si="39"/>
        <v>1</v>
      </c>
    </row>
    <row r="2510" spans="1:6" x14ac:dyDescent="0.3">
      <c r="A2510">
        <f>'Insert Daily Performance'!CRS$1</f>
        <v>0</v>
      </c>
      <c r="B2510">
        <f>'Insert Daily Performance'!CRS$69</f>
        <v>0</v>
      </c>
      <c r="C2510">
        <f>'Insert Daily Performance'!CRS$70</f>
        <v>0</v>
      </c>
      <c r="D2510">
        <f>'Insert Daily Performance'!CRS$71</f>
        <v>0</v>
      </c>
      <c r="E2510">
        <f>'Insert Daily Performance'!CRS$72</f>
        <v>0</v>
      </c>
      <c r="F2510">
        <f t="shared" si="39"/>
        <v>1</v>
      </c>
    </row>
    <row r="2511" spans="1:6" x14ac:dyDescent="0.3">
      <c r="A2511">
        <f>'Insert Daily Performance'!CRT$1</f>
        <v>0</v>
      </c>
      <c r="B2511">
        <f>'Insert Daily Performance'!CRT$69</f>
        <v>0</v>
      </c>
      <c r="C2511">
        <f>'Insert Daily Performance'!CRT$70</f>
        <v>0</v>
      </c>
      <c r="D2511">
        <f>'Insert Daily Performance'!CRT$71</f>
        <v>0</v>
      </c>
      <c r="E2511">
        <f>'Insert Daily Performance'!CRT$72</f>
        <v>0</v>
      </c>
      <c r="F2511">
        <f t="shared" si="39"/>
        <v>1</v>
      </c>
    </row>
    <row r="2512" spans="1:6" x14ac:dyDescent="0.3">
      <c r="A2512">
        <f>'Insert Daily Performance'!CRU$1</f>
        <v>0</v>
      </c>
      <c r="B2512">
        <f>'Insert Daily Performance'!CRU$69</f>
        <v>0</v>
      </c>
      <c r="C2512">
        <f>'Insert Daily Performance'!CRU$70</f>
        <v>0</v>
      </c>
      <c r="D2512">
        <f>'Insert Daily Performance'!CRU$71</f>
        <v>0</v>
      </c>
      <c r="E2512">
        <f>'Insert Daily Performance'!CRU$72</f>
        <v>0</v>
      </c>
      <c r="F2512">
        <f t="shared" si="39"/>
        <v>1</v>
      </c>
    </row>
    <row r="2513" spans="1:6" x14ac:dyDescent="0.3">
      <c r="A2513">
        <f>'Insert Daily Performance'!CRV$1</f>
        <v>0</v>
      </c>
      <c r="B2513">
        <f>'Insert Daily Performance'!CRV$69</f>
        <v>0</v>
      </c>
      <c r="C2513">
        <f>'Insert Daily Performance'!CRV$70</f>
        <v>0</v>
      </c>
      <c r="D2513">
        <f>'Insert Daily Performance'!CRV$71</f>
        <v>0</v>
      </c>
      <c r="E2513">
        <f>'Insert Daily Performance'!CRV$72</f>
        <v>0</v>
      </c>
      <c r="F2513">
        <f t="shared" si="39"/>
        <v>1</v>
      </c>
    </row>
    <row r="2514" spans="1:6" x14ac:dyDescent="0.3">
      <c r="A2514">
        <f>'Insert Daily Performance'!CRW$1</f>
        <v>0</v>
      </c>
      <c r="B2514">
        <f>'Insert Daily Performance'!CRW$69</f>
        <v>0</v>
      </c>
      <c r="C2514">
        <f>'Insert Daily Performance'!CRW$70</f>
        <v>0</v>
      </c>
      <c r="D2514">
        <f>'Insert Daily Performance'!CRW$71</f>
        <v>0</v>
      </c>
      <c r="E2514">
        <f>'Insert Daily Performance'!CRW$72</f>
        <v>0</v>
      </c>
      <c r="F2514">
        <f t="shared" si="39"/>
        <v>1</v>
      </c>
    </row>
    <row r="2515" spans="1:6" x14ac:dyDescent="0.3">
      <c r="A2515">
        <f>'Insert Daily Performance'!CRX$1</f>
        <v>0</v>
      </c>
      <c r="B2515">
        <f>'Insert Daily Performance'!CRX$69</f>
        <v>0</v>
      </c>
      <c r="C2515">
        <f>'Insert Daily Performance'!CRX$70</f>
        <v>0</v>
      </c>
      <c r="D2515">
        <f>'Insert Daily Performance'!CRX$71</f>
        <v>0</v>
      </c>
      <c r="E2515">
        <f>'Insert Daily Performance'!CRX$72</f>
        <v>0</v>
      </c>
      <c r="F2515">
        <f t="shared" si="39"/>
        <v>1</v>
      </c>
    </row>
    <row r="2516" spans="1:6" x14ac:dyDescent="0.3">
      <c r="A2516">
        <f>'Insert Daily Performance'!CRY$1</f>
        <v>0</v>
      </c>
      <c r="B2516">
        <f>'Insert Daily Performance'!CRY$69</f>
        <v>0</v>
      </c>
      <c r="C2516">
        <f>'Insert Daily Performance'!CRY$70</f>
        <v>0</v>
      </c>
      <c r="D2516">
        <f>'Insert Daily Performance'!CRY$71</f>
        <v>0</v>
      </c>
      <c r="E2516">
        <f>'Insert Daily Performance'!CRY$72</f>
        <v>0</v>
      </c>
      <c r="F2516">
        <f t="shared" si="39"/>
        <v>1</v>
      </c>
    </row>
    <row r="2517" spans="1:6" x14ac:dyDescent="0.3">
      <c r="A2517">
        <f>'Insert Daily Performance'!CRZ$1</f>
        <v>0</v>
      </c>
      <c r="B2517">
        <f>'Insert Daily Performance'!CRZ$69</f>
        <v>0</v>
      </c>
      <c r="C2517">
        <f>'Insert Daily Performance'!CRZ$70</f>
        <v>0</v>
      </c>
      <c r="D2517">
        <f>'Insert Daily Performance'!CRZ$71</f>
        <v>0</v>
      </c>
      <c r="E2517">
        <f>'Insert Daily Performance'!CRZ$72</f>
        <v>0</v>
      </c>
      <c r="F2517">
        <f t="shared" si="39"/>
        <v>1</v>
      </c>
    </row>
    <row r="2518" spans="1:6" x14ac:dyDescent="0.3">
      <c r="A2518">
        <f>'Insert Daily Performance'!CSA$1</f>
        <v>0</v>
      </c>
      <c r="B2518">
        <f>'Insert Daily Performance'!CSA$69</f>
        <v>0</v>
      </c>
      <c r="C2518">
        <f>'Insert Daily Performance'!CSA$70</f>
        <v>0</v>
      </c>
      <c r="D2518">
        <f>'Insert Daily Performance'!CSA$71</f>
        <v>0</v>
      </c>
      <c r="E2518">
        <f>'Insert Daily Performance'!CSA$72</f>
        <v>0</v>
      </c>
      <c r="F2518">
        <f t="shared" si="39"/>
        <v>1</v>
      </c>
    </row>
    <row r="2519" spans="1:6" x14ac:dyDescent="0.3">
      <c r="A2519">
        <f>'Insert Daily Performance'!CSB$1</f>
        <v>0</v>
      </c>
      <c r="B2519">
        <f>'Insert Daily Performance'!CSB$69</f>
        <v>0</v>
      </c>
      <c r="C2519">
        <f>'Insert Daily Performance'!CSB$70</f>
        <v>0</v>
      </c>
      <c r="D2519">
        <f>'Insert Daily Performance'!CSB$71</f>
        <v>0</v>
      </c>
      <c r="E2519">
        <f>'Insert Daily Performance'!CSB$72</f>
        <v>0</v>
      </c>
      <c r="F2519">
        <f t="shared" si="39"/>
        <v>1</v>
      </c>
    </row>
    <row r="2520" spans="1:6" x14ac:dyDescent="0.3">
      <c r="A2520">
        <f>'Insert Daily Performance'!CSC$1</f>
        <v>0</v>
      </c>
      <c r="B2520">
        <f>'Insert Daily Performance'!CSC$69</f>
        <v>0</v>
      </c>
      <c r="C2520">
        <f>'Insert Daily Performance'!CSC$70</f>
        <v>0</v>
      </c>
      <c r="D2520">
        <f>'Insert Daily Performance'!CSC$71</f>
        <v>0</v>
      </c>
      <c r="E2520">
        <f>'Insert Daily Performance'!CSC$72</f>
        <v>0</v>
      </c>
      <c r="F2520">
        <f t="shared" si="39"/>
        <v>1</v>
      </c>
    </row>
    <row r="2521" spans="1:6" x14ac:dyDescent="0.3">
      <c r="A2521">
        <f>'Insert Daily Performance'!CSD$1</f>
        <v>0</v>
      </c>
      <c r="B2521">
        <f>'Insert Daily Performance'!CSD$69</f>
        <v>0</v>
      </c>
      <c r="C2521">
        <f>'Insert Daily Performance'!CSD$70</f>
        <v>0</v>
      </c>
      <c r="D2521">
        <f>'Insert Daily Performance'!CSD$71</f>
        <v>0</v>
      </c>
      <c r="E2521">
        <f>'Insert Daily Performance'!CSD$72</f>
        <v>0</v>
      </c>
      <c r="F2521">
        <f t="shared" si="39"/>
        <v>1</v>
      </c>
    </row>
    <row r="2522" spans="1:6" x14ac:dyDescent="0.3">
      <c r="A2522">
        <f>'Insert Daily Performance'!CSE$1</f>
        <v>0</v>
      </c>
      <c r="B2522">
        <f>'Insert Daily Performance'!CSE$69</f>
        <v>0</v>
      </c>
      <c r="C2522">
        <f>'Insert Daily Performance'!CSE$70</f>
        <v>0</v>
      </c>
      <c r="D2522">
        <f>'Insert Daily Performance'!CSE$71</f>
        <v>0</v>
      </c>
      <c r="E2522">
        <f>'Insert Daily Performance'!CSE$72</f>
        <v>0</v>
      </c>
      <c r="F2522">
        <f t="shared" si="39"/>
        <v>1</v>
      </c>
    </row>
    <row r="2523" spans="1:6" x14ac:dyDescent="0.3">
      <c r="A2523">
        <f>'Insert Daily Performance'!CSF$1</f>
        <v>0</v>
      </c>
      <c r="B2523">
        <f>'Insert Daily Performance'!CSF$69</f>
        <v>0</v>
      </c>
      <c r="C2523">
        <f>'Insert Daily Performance'!CSF$70</f>
        <v>0</v>
      </c>
      <c r="D2523">
        <f>'Insert Daily Performance'!CSF$71</f>
        <v>0</v>
      </c>
      <c r="E2523">
        <f>'Insert Daily Performance'!CSF$72</f>
        <v>0</v>
      </c>
      <c r="F2523">
        <f t="shared" si="39"/>
        <v>1</v>
      </c>
    </row>
    <row r="2524" spans="1:6" x14ac:dyDescent="0.3">
      <c r="A2524">
        <f>'Insert Daily Performance'!CSG$1</f>
        <v>0</v>
      </c>
      <c r="B2524">
        <f>'Insert Daily Performance'!CSG$69</f>
        <v>0</v>
      </c>
      <c r="C2524">
        <f>'Insert Daily Performance'!CSG$70</f>
        <v>0</v>
      </c>
      <c r="D2524">
        <f>'Insert Daily Performance'!CSG$71</f>
        <v>0</v>
      </c>
      <c r="E2524">
        <f>'Insert Daily Performance'!CSG$72</f>
        <v>0</v>
      </c>
      <c r="F2524">
        <f t="shared" si="39"/>
        <v>1</v>
      </c>
    </row>
    <row r="2525" spans="1:6" x14ac:dyDescent="0.3">
      <c r="A2525">
        <f>'Insert Daily Performance'!CSH$1</f>
        <v>0</v>
      </c>
      <c r="B2525">
        <f>'Insert Daily Performance'!CSH$69</f>
        <v>0</v>
      </c>
      <c r="C2525">
        <f>'Insert Daily Performance'!CSH$70</f>
        <v>0</v>
      </c>
      <c r="D2525">
        <f>'Insert Daily Performance'!CSH$71</f>
        <v>0</v>
      </c>
      <c r="E2525">
        <f>'Insert Daily Performance'!CSH$72</f>
        <v>0</v>
      </c>
      <c r="F2525">
        <f t="shared" si="39"/>
        <v>1</v>
      </c>
    </row>
    <row r="2526" spans="1:6" x14ac:dyDescent="0.3">
      <c r="A2526">
        <f>'Insert Daily Performance'!CSI$1</f>
        <v>0</v>
      </c>
      <c r="B2526">
        <f>'Insert Daily Performance'!CSI$69</f>
        <v>0</v>
      </c>
      <c r="C2526">
        <f>'Insert Daily Performance'!CSI$70</f>
        <v>0</v>
      </c>
      <c r="D2526">
        <f>'Insert Daily Performance'!CSI$71</f>
        <v>0</v>
      </c>
      <c r="E2526">
        <f>'Insert Daily Performance'!CSI$72</f>
        <v>0</v>
      </c>
      <c r="F2526">
        <f t="shared" si="39"/>
        <v>1</v>
      </c>
    </row>
    <row r="2527" spans="1:6" x14ac:dyDescent="0.3">
      <c r="A2527">
        <f>'Insert Daily Performance'!CSJ$1</f>
        <v>0</v>
      </c>
      <c r="B2527">
        <f>'Insert Daily Performance'!CSJ$69</f>
        <v>0</v>
      </c>
      <c r="C2527">
        <f>'Insert Daily Performance'!CSJ$70</f>
        <v>0</v>
      </c>
      <c r="D2527">
        <f>'Insert Daily Performance'!CSJ$71</f>
        <v>0</v>
      </c>
      <c r="E2527">
        <f>'Insert Daily Performance'!CSJ$72</f>
        <v>0</v>
      </c>
      <c r="F2527">
        <f t="shared" si="39"/>
        <v>1</v>
      </c>
    </row>
    <row r="2528" spans="1:6" x14ac:dyDescent="0.3">
      <c r="A2528">
        <f>'Insert Daily Performance'!CSK$1</f>
        <v>0</v>
      </c>
      <c r="B2528">
        <f>'Insert Daily Performance'!CSK$69</f>
        <v>0</v>
      </c>
      <c r="C2528">
        <f>'Insert Daily Performance'!CSK$70</f>
        <v>0</v>
      </c>
      <c r="D2528">
        <f>'Insert Daily Performance'!CSK$71</f>
        <v>0</v>
      </c>
      <c r="E2528">
        <f>'Insert Daily Performance'!CSK$72</f>
        <v>0</v>
      </c>
      <c r="F2528">
        <f t="shared" si="39"/>
        <v>1</v>
      </c>
    </row>
    <row r="2529" spans="1:6" x14ac:dyDescent="0.3">
      <c r="A2529">
        <f>'Insert Daily Performance'!CSL$1</f>
        <v>0</v>
      </c>
      <c r="B2529">
        <f>'Insert Daily Performance'!CSL$69</f>
        <v>0</v>
      </c>
      <c r="C2529">
        <f>'Insert Daily Performance'!CSL$70</f>
        <v>0</v>
      </c>
      <c r="D2529">
        <f>'Insert Daily Performance'!CSL$71</f>
        <v>0</v>
      </c>
      <c r="E2529">
        <f>'Insert Daily Performance'!CSL$72</f>
        <v>0</v>
      </c>
      <c r="F2529">
        <f t="shared" si="39"/>
        <v>1</v>
      </c>
    </row>
    <row r="2530" spans="1:6" x14ac:dyDescent="0.3">
      <c r="A2530">
        <f>'Insert Daily Performance'!CSM$1</f>
        <v>0</v>
      </c>
      <c r="B2530">
        <f>'Insert Daily Performance'!CSM$69</f>
        <v>0</v>
      </c>
      <c r="C2530">
        <f>'Insert Daily Performance'!CSM$70</f>
        <v>0</v>
      </c>
      <c r="D2530">
        <f>'Insert Daily Performance'!CSM$71</f>
        <v>0</v>
      </c>
      <c r="E2530">
        <f>'Insert Daily Performance'!CSM$72</f>
        <v>0</v>
      </c>
      <c r="F2530">
        <f t="shared" si="39"/>
        <v>1</v>
      </c>
    </row>
    <row r="2531" spans="1:6" x14ac:dyDescent="0.3">
      <c r="A2531">
        <f>'Insert Daily Performance'!CSN$1</f>
        <v>0</v>
      </c>
      <c r="B2531">
        <f>'Insert Daily Performance'!CSN$69</f>
        <v>0</v>
      </c>
      <c r="C2531">
        <f>'Insert Daily Performance'!CSN$70</f>
        <v>0</v>
      </c>
      <c r="D2531">
        <f>'Insert Daily Performance'!CSN$71</f>
        <v>0</v>
      </c>
      <c r="E2531">
        <f>'Insert Daily Performance'!CSN$72</f>
        <v>0</v>
      </c>
      <c r="F2531">
        <f t="shared" si="39"/>
        <v>1</v>
      </c>
    </row>
    <row r="2532" spans="1:6" x14ac:dyDescent="0.3">
      <c r="A2532">
        <f>'Insert Daily Performance'!CSO$1</f>
        <v>0</v>
      </c>
      <c r="B2532">
        <f>'Insert Daily Performance'!CSO$69</f>
        <v>0</v>
      </c>
      <c r="C2532">
        <f>'Insert Daily Performance'!CSO$70</f>
        <v>0</v>
      </c>
      <c r="D2532">
        <f>'Insert Daily Performance'!CSO$71</f>
        <v>0</v>
      </c>
      <c r="E2532">
        <f>'Insert Daily Performance'!CSO$72</f>
        <v>0</v>
      </c>
      <c r="F2532">
        <f t="shared" si="39"/>
        <v>1</v>
      </c>
    </row>
    <row r="2533" spans="1:6" x14ac:dyDescent="0.3">
      <c r="A2533">
        <f>'Insert Daily Performance'!CSP$1</f>
        <v>0</v>
      </c>
      <c r="B2533">
        <f>'Insert Daily Performance'!CSP$69</f>
        <v>0</v>
      </c>
      <c r="C2533">
        <f>'Insert Daily Performance'!CSP$70</f>
        <v>0</v>
      </c>
      <c r="D2533">
        <f>'Insert Daily Performance'!CSP$71</f>
        <v>0</v>
      </c>
      <c r="E2533">
        <f>'Insert Daily Performance'!CSP$72</f>
        <v>0</v>
      </c>
      <c r="F2533">
        <f t="shared" si="39"/>
        <v>1</v>
      </c>
    </row>
    <row r="2534" spans="1:6" x14ac:dyDescent="0.3">
      <c r="A2534">
        <f>'Insert Daily Performance'!CSQ$1</f>
        <v>0</v>
      </c>
      <c r="B2534">
        <f>'Insert Daily Performance'!CSQ$69</f>
        <v>0</v>
      </c>
      <c r="C2534">
        <f>'Insert Daily Performance'!CSQ$70</f>
        <v>0</v>
      </c>
      <c r="D2534">
        <f>'Insert Daily Performance'!CSQ$71</f>
        <v>0</v>
      </c>
      <c r="E2534">
        <f>'Insert Daily Performance'!CSQ$72</f>
        <v>0</v>
      </c>
      <c r="F2534">
        <f t="shared" si="39"/>
        <v>1</v>
      </c>
    </row>
    <row r="2535" spans="1:6" x14ac:dyDescent="0.3">
      <c r="A2535">
        <f>'Insert Daily Performance'!CSR$1</f>
        <v>0</v>
      </c>
      <c r="B2535">
        <f>'Insert Daily Performance'!CSR$69</f>
        <v>0</v>
      </c>
      <c r="C2535">
        <f>'Insert Daily Performance'!CSR$70</f>
        <v>0</v>
      </c>
      <c r="D2535">
        <f>'Insert Daily Performance'!CSR$71</f>
        <v>0</v>
      </c>
      <c r="E2535">
        <f>'Insert Daily Performance'!CSR$72</f>
        <v>0</v>
      </c>
      <c r="F2535">
        <f t="shared" si="39"/>
        <v>1</v>
      </c>
    </row>
    <row r="2536" spans="1:6" x14ac:dyDescent="0.3">
      <c r="A2536">
        <f>'Insert Daily Performance'!CSS$1</f>
        <v>0</v>
      </c>
      <c r="B2536">
        <f>'Insert Daily Performance'!CSS$69</f>
        <v>0</v>
      </c>
      <c r="C2536">
        <f>'Insert Daily Performance'!CSS$70</f>
        <v>0</v>
      </c>
      <c r="D2536">
        <f>'Insert Daily Performance'!CSS$71</f>
        <v>0</v>
      </c>
      <c r="E2536">
        <f>'Insert Daily Performance'!CSS$72</f>
        <v>0</v>
      </c>
      <c r="F2536">
        <f t="shared" si="39"/>
        <v>1</v>
      </c>
    </row>
    <row r="2537" spans="1:6" x14ac:dyDescent="0.3">
      <c r="A2537">
        <f>'Insert Daily Performance'!CST$1</f>
        <v>0</v>
      </c>
      <c r="B2537">
        <f>'Insert Daily Performance'!CST$69</f>
        <v>0</v>
      </c>
      <c r="C2537">
        <f>'Insert Daily Performance'!CST$70</f>
        <v>0</v>
      </c>
      <c r="D2537">
        <f>'Insert Daily Performance'!CST$71</f>
        <v>0</v>
      </c>
      <c r="E2537">
        <f>'Insert Daily Performance'!CST$72</f>
        <v>0</v>
      </c>
      <c r="F2537">
        <f t="shared" si="39"/>
        <v>1</v>
      </c>
    </row>
    <row r="2538" spans="1:6" x14ac:dyDescent="0.3">
      <c r="A2538">
        <f>'Insert Daily Performance'!CSU$1</f>
        <v>0</v>
      </c>
      <c r="B2538">
        <f>'Insert Daily Performance'!CSU$69</f>
        <v>0</v>
      </c>
      <c r="C2538">
        <f>'Insert Daily Performance'!CSU$70</f>
        <v>0</v>
      </c>
      <c r="D2538">
        <f>'Insert Daily Performance'!CSU$71</f>
        <v>0</v>
      </c>
      <c r="E2538">
        <f>'Insert Daily Performance'!CSU$72</f>
        <v>0</v>
      </c>
      <c r="F2538">
        <f t="shared" si="39"/>
        <v>1</v>
      </c>
    </row>
    <row r="2539" spans="1:6" x14ac:dyDescent="0.3">
      <c r="A2539">
        <f>'Insert Daily Performance'!CSV$1</f>
        <v>0</v>
      </c>
      <c r="B2539">
        <f>'Insert Daily Performance'!CSV$69</f>
        <v>0</v>
      </c>
      <c r="C2539">
        <f>'Insert Daily Performance'!CSV$70</f>
        <v>0</v>
      </c>
      <c r="D2539">
        <f>'Insert Daily Performance'!CSV$71</f>
        <v>0</v>
      </c>
      <c r="E2539">
        <f>'Insert Daily Performance'!CSV$72</f>
        <v>0</v>
      </c>
      <c r="F2539">
        <f t="shared" si="39"/>
        <v>1</v>
      </c>
    </row>
    <row r="2540" spans="1:6" x14ac:dyDescent="0.3">
      <c r="A2540">
        <f>'Insert Daily Performance'!CSW$1</f>
        <v>0</v>
      </c>
      <c r="B2540">
        <f>'Insert Daily Performance'!CSW$69</f>
        <v>0</v>
      </c>
      <c r="C2540">
        <f>'Insert Daily Performance'!CSW$70</f>
        <v>0</v>
      </c>
      <c r="D2540">
        <f>'Insert Daily Performance'!CSW$71</f>
        <v>0</v>
      </c>
      <c r="E2540">
        <f>'Insert Daily Performance'!CSW$72</f>
        <v>0</v>
      </c>
      <c r="F2540">
        <f t="shared" si="39"/>
        <v>1</v>
      </c>
    </row>
    <row r="2541" spans="1:6" x14ac:dyDescent="0.3">
      <c r="A2541">
        <f>'Insert Daily Performance'!CSX$1</f>
        <v>0</v>
      </c>
      <c r="B2541">
        <f>'Insert Daily Performance'!CSX$69</f>
        <v>0</v>
      </c>
      <c r="C2541">
        <f>'Insert Daily Performance'!CSX$70</f>
        <v>0</v>
      </c>
      <c r="D2541">
        <f>'Insert Daily Performance'!CSX$71</f>
        <v>0</v>
      </c>
      <c r="E2541">
        <f>'Insert Daily Performance'!CSX$72</f>
        <v>0</v>
      </c>
      <c r="F2541">
        <f t="shared" si="39"/>
        <v>1</v>
      </c>
    </row>
    <row r="2542" spans="1:6" x14ac:dyDescent="0.3">
      <c r="A2542">
        <f>'Insert Daily Performance'!CSY$1</f>
        <v>0</v>
      </c>
      <c r="B2542">
        <f>'Insert Daily Performance'!CSY$69</f>
        <v>0</v>
      </c>
      <c r="C2542">
        <f>'Insert Daily Performance'!CSY$70</f>
        <v>0</v>
      </c>
      <c r="D2542">
        <f>'Insert Daily Performance'!CSY$71</f>
        <v>0</v>
      </c>
      <c r="E2542">
        <f>'Insert Daily Performance'!CSY$72</f>
        <v>0</v>
      </c>
      <c r="F2542">
        <f t="shared" si="39"/>
        <v>1</v>
      </c>
    </row>
    <row r="2543" spans="1:6" x14ac:dyDescent="0.3">
      <c r="A2543">
        <f>'Insert Daily Performance'!CSZ$1</f>
        <v>0</v>
      </c>
      <c r="B2543">
        <f>'Insert Daily Performance'!CSZ$69</f>
        <v>0</v>
      </c>
      <c r="C2543">
        <f>'Insert Daily Performance'!CSZ$70</f>
        <v>0</v>
      </c>
      <c r="D2543">
        <f>'Insert Daily Performance'!CSZ$71</f>
        <v>0</v>
      </c>
      <c r="E2543">
        <f>'Insert Daily Performance'!CSZ$72</f>
        <v>0</v>
      </c>
      <c r="F2543">
        <f t="shared" si="39"/>
        <v>1</v>
      </c>
    </row>
    <row r="2544" spans="1:6" x14ac:dyDescent="0.3">
      <c r="A2544">
        <f>'Insert Daily Performance'!CTA$1</f>
        <v>0</v>
      </c>
      <c r="B2544">
        <f>'Insert Daily Performance'!CTA$69</f>
        <v>0</v>
      </c>
      <c r="C2544">
        <f>'Insert Daily Performance'!CTA$70</f>
        <v>0</v>
      </c>
      <c r="D2544">
        <f>'Insert Daily Performance'!CTA$71</f>
        <v>0</v>
      </c>
      <c r="E2544">
        <f>'Insert Daily Performance'!CTA$72</f>
        <v>0</v>
      </c>
      <c r="F2544">
        <f t="shared" si="39"/>
        <v>1</v>
      </c>
    </row>
    <row r="2545" spans="1:6" x14ac:dyDescent="0.3">
      <c r="A2545">
        <f>'Insert Daily Performance'!CTB$1</f>
        <v>0</v>
      </c>
      <c r="B2545">
        <f>'Insert Daily Performance'!CTB$69</f>
        <v>0</v>
      </c>
      <c r="C2545">
        <f>'Insert Daily Performance'!CTB$70</f>
        <v>0</v>
      </c>
      <c r="D2545">
        <f>'Insert Daily Performance'!CTB$71</f>
        <v>0</v>
      </c>
      <c r="E2545">
        <f>'Insert Daily Performance'!CTB$72</f>
        <v>0</v>
      </c>
      <c r="F2545">
        <f t="shared" si="39"/>
        <v>1</v>
      </c>
    </row>
    <row r="2546" spans="1:6" x14ac:dyDescent="0.3">
      <c r="A2546">
        <f>'Insert Daily Performance'!CTC$1</f>
        <v>0</v>
      </c>
      <c r="B2546">
        <f>'Insert Daily Performance'!CTC$69</f>
        <v>0</v>
      </c>
      <c r="C2546">
        <f>'Insert Daily Performance'!CTC$70</f>
        <v>0</v>
      </c>
      <c r="D2546">
        <f>'Insert Daily Performance'!CTC$71</f>
        <v>0</v>
      </c>
      <c r="E2546">
        <f>'Insert Daily Performance'!CTC$72</f>
        <v>0</v>
      </c>
      <c r="F2546">
        <f t="shared" si="39"/>
        <v>1</v>
      </c>
    </row>
    <row r="2547" spans="1:6" x14ac:dyDescent="0.3">
      <c r="A2547">
        <f>'Insert Daily Performance'!CTD$1</f>
        <v>0</v>
      </c>
      <c r="B2547">
        <f>'Insert Daily Performance'!CTD$69</f>
        <v>0</v>
      </c>
      <c r="C2547">
        <f>'Insert Daily Performance'!CTD$70</f>
        <v>0</v>
      </c>
      <c r="D2547">
        <f>'Insert Daily Performance'!CTD$71</f>
        <v>0</v>
      </c>
      <c r="E2547">
        <f>'Insert Daily Performance'!CTD$72</f>
        <v>0</v>
      </c>
      <c r="F2547">
        <f t="shared" si="39"/>
        <v>1</v>
      </c>
    </row>
    <row r="2548" spans="1:6" x14ac:dyDescent="0.3">
      <c r="A2548">
        <f>'Insert Daily Performance'!CTE$1</f>
        <v>0</v>
      </c>
      <c r="B2548">
        <f>'Insert Daily Performance'!CTE$69</f>
        <v>0</v>
      </c>
      <c r="C2548">
        <f>'Insert Daily Performance'!CTE$70</f>
        <v>0</v>
      </c>
      <c r="D2548">
        <f>'Insert Daily Performance'!CTE$71</f>
        <v>0</v>
      </c>
      <c r="E2548">
        <f>'Insert Daily Performance'!CTE$72</f>
        <v>0</v>
      </c>
      <c r="F2548">
        <f t="shared" si="39"/>
        <v>1</v>
      </c>
    </row>
    <row r="2549" spans="1:6" x14ac:dyDescent="0.3">
      <c r="A2549">
        <f>'Insert Daily Performance'!CTF$1</f>
        <v>0</v>
      </c>
      <c r="B2549">
        <f>'Insert Daily Performance'!CTF$69</f>
        <v>0</v>
      </c>
      <c r="C2549">
        <f>'Insert Daily Performance'!CTF$70</f>
        <v>0</v>
      </c>
      <c r="D2549">
        <f>'Insert Daily Performance'!CTF$71</f>
        <v>0</v>
      </c>
      <c r="E2549">
        <f>'Insert Daily Performance'!CTF$72</f>
        <v>0</v>
      </c>
      <c r="F2549">
        <f t="shared" si="39"/>
        <v>1</v>
      </c>
    </row>
    <row r="2550" spans="1:6" x14ac:dyDescent="0.3">
      <c r="A2550">
        <f>'Insert Daily Performance'!CTG$1</f>
        <v>0</v>
      </c>
      <c r="B2550">
        <f>'Insert Daily Performance'!CTG$69</f>
        <v>0</v>
      </c>
      <c r="C2550">
        <f>'Insert Daily Performance'!CTG$70</f>
        <v>0</v>
      </c>
      <c r="D2550">
        <f>'Insert Daily Performance'!CTG$71</f>
        <v>0</v>
      </c>
      <c r="E2550">
        <f>'Insert Daily Performance'!CTG$72</f>
        <v>0</v>
      </c>
      <c r="F2550">
        <f t="shared" si="39"/>
        <v>1</v>
      </c>
    </row>
    <row r="2551" spans="1:6" x14ac:dyDescent="0.3">
      <c r="A2551">
        <f>'Insert Daily Performance'!CTH$1</f>
        <v>0</v>
      </c>
      <c r="B2551">
        <f>'Insert Daily Performance'!CTH$69</f>
        <v>0</v>
      </c>
      <c r="C2551">
        <f>'Insert Daily Performance'!CTH$70</f>
        <v>0</v>
      </c>
      <c r="D2551">
        <f>'Insert Daily Performance'!CTH$71</f>
        <v>0</v>
      </c>
      <c r="E2551">
        <f>'Insert Daily Performance'!CTH$72</f>
        <v>0</v>
      </c>
      <c r="F2551">
        <f t="shared" si="39"/>
        <v>1</v>
      </c>
    </row>
    <row r="2552" spans="1:6" x14ac:dyDescent="0.3">
      <c r="A2552">
        <f>'Insert Daily Performance'!CTI$1</f>
        <v>0</v>
      </c>
      <c r="B2552">
        <f>'Insert Daily Performance'!CTI$69</f>
        <v>0</v>
      </c>
      <c r="C2552">
        <f>'Insert Daily Performance'!CTI$70</f>
        <v>0</v>
      </c>
      <c r="D2552">
        <f>'Insert Daily Performance'!CTI$71</f>
        <v>0</v>
      </c>
      <c r="E2552">
        <f>'Insert Daily Performance'!CTI$72</f>
        <v>0</v>
      </c>
      <c r="F2552">
        <f t="shared" si="39"/>
        <v>1</v>
      </c>
    </row>
    <row r="2553" spans="1:6" x14ac:dyDescent="0.3">
      <c r="A2553">
        <f>'Insert Daily Performance'!CTJ$1</f>
        <v>0</v>
      </c>
      <c r="B2553">
        <f>'Insert Daily Performance'!CTJ$69</f>
        <v>0</v>
      </c>
      <c r="C2553">
        <f>'Insert Daily Performance'!CTJ$70</f>
        <v>0</v>
      </c>
      <c r="D2553">
        <f>'Insert Daily Performance'!CTJ$71</f>
        <v>0</v>
      </c>
      <c r="E2553">
        <f>'Insert Daily Performance'!CTJ$72</f>
        <v>0</v>
      </c>
      <c r="F2553">
        <f t="shared" si="39"/>
        <v>1</v>
      </c>
    </row>
    <row r="2554" spans="1:6" x14ac:dyDescent="0.3">
      <c r="A2554">
        <f>'Insert Daily Performance'!CTK$1</f>
        <v>0</v>
      </c>
      <c r="B2554">
        <f>'Insert Daily Performance'!CTK$69</f>
        <v>0</v>
      </c>
      <c r="C2554">
        <f>'Insert Daily Performance'!CTK$70</f>
        <v>0</v>
      </c>
      <c r="D2554">
        <f>'Insert Daily Performance'!CTK$71</f>
        <v>0</v>
      </c>
      <c r="E2554">
        <f>'Insert Daily Performance'!CTK$72</f>
        <v>0</v>
      </c>
      <c r="F2554">
        <f t="shared" si="39"/>
        <v>1</v>
      </c>
    </row>
    <row r="2555" spans="1:6" x14ac:dyDescent="0.3">
      <c r="A2555">
        <f>'Insert Daily Performance'!CTL$1</f>
        <v>0</v>
      </c>
      <c r="B2555">
        <f>'Insert Daily Performance'!CTL$69</f>
        <v>0</v>
      </c>
      <c r="C2555">
        <f>'Insert Daily Performance'!CTL$70</f>
        <v>0</v>
      </c>
      <c r="D2555">
        <f>'Insert Daily Performance'!CTL$71</f>
        <v>0</v>
      </c>
      <c r="E2555">
        <f>'Insert Daily Performance'!CTL$72</f>
        <v>0</v>
      </c>
      <c r="F2555">
        <f t="shared" si="39"/>
        <v>1</v>
      </c>
    </row>
    <row r="2556" spans="1:6" x14ac:dyDescent="0.3">
      <c r="A2556">
        <f>'Insert Daily Performance'!CTM$1</f>
        <v>0</v>
      </c>
      <c r="B2556">
        <f>'Insert Daily Performance'!CTM$69</f>
        <v>0</v>
      </c>
      <c r="C2556">
        <f>'Insert Daily Performance'!CTM$70</f>
        <v>0</v>
      </c>
      <c r="D2556">
        <f>'Insert Daily Performance'!CTM$71</f>
        <v>0</v>
      </c>
      <c r="E2556">
        <f>'Insert Daily Performance'!CTM$72</f>
        <v>0</v>
      </c>
      <c r="F2556">
        <f t="shared" si="39"/>
        <v>1</v>
      </c>
    </row>
    <row r="2557" spans="1:6" x14ac:dyDescent="0.3">
      <c r="A2557">
        <f>'Insert Daily Performance'!CTN$1</f>
        <v>0</v>
      </c>
      <c r="B2557">
        <f>'Insert Daily Performance'!CTN$69</f>
        <v>0</v>
      </c>
      <c r="C2557">
        <f>'Insert Daily Performance'!CTN$70</f>
        <v>0</v>
      </c>
      <c r="D2557">
        <f>'Insert Daily Performance'!CTN$71</f>
        <v>0</v>
      </c>
      <c r="E2557">
        <f>'Insert Daily Performance'!CTN$72</f>
        <v>0</v>
      </c>
      <c r="F2557">
        <f t="shared" si="39"/>
        <v>1</v>
      </c>
    </row>
    <row r="2558" spans="1:6" x14ac:dyDescent="0.3">
      <c r="A2558">
        <f>'Insert Daily Performance'!CTO$1</f>
        <v>0</v>
      </c>
      <c r="B2558">
        <f>'Insert Daily Performance'!CTO$69</f>
        <v>0</v>
      </c>
      <c r="C2558">
        <f>'Insert Daily Performance'!CTO$70</f>
        <v>0</v>
      </c>
      <c r="D2558">
        <f>'Insert Daily Performance'!CTO$71</f>
        <v>0</v>
      </c>
      <c r="E2558">
        <f>'Insert Daily Performance'!CTO$72</f>
        <v>0</v>
      </c>
      <c r="F2558">
        <f t="shared" si="39"/>
        <v>1</v>
      </c>
    </row>
    <row r="2559" spans="1:6" x14ac:dyDescent="0.3">
      <c r="A2559">
        <f>'Insert Daily Performance'!CTP$1</f>
        <v>0</v>
      </c>
      <c r="B2559">
        <f>'Insert Daily Performance'!CTP$69</f>
        <v>0</v>
      </c>
      <c r="C2559">
        <f>'Insert Daily Performance'!CTP$70</f>
        <v>0</v>
      </c>
      <c r="D2559">
        <f>'Insert Daily Performance'!CTP$71</f>
        <v>0</v>
      </c>
      <c r="E2559">
        <f>'Insert Daily Performance'!CTP$72</f>
        <v>0</v>
      </c>
      <c r="F2559">
        <f t="shared" si="39"/>
        <v>1</v>
      </c>
    </row>
    <row r="2560" spans="1:6" x14ac:dyDescent="0.3">
      <c r="A2560">
        <f>'Insert Daily Performance'!CTQ$1</f>
        <v>0</v>
      </c>
      <c r="B2560">
        <f>'Insert Daily Performance'!CTQ$69</f>
        <v>0</v>
      </c>
      <c r="C2560">
        <f>'Insert Daily Performance'!CTQ$70</f>
        <v>0</v>
      </c>
      <c r="D2560">
        <f>'Insert Daily Performance'!CTQ$71</f>
        <v>0</v>
      </c>
      <c r="E2560">
        <f>'Insert Daily Performance'!CTQ$72</f>
        <v>0</v>
      </c>
      <c r="F2560">
        <f t="shared" si="39"/>
        <v>1</v>
      </c>
    </row>
    <row r="2561" spans="1:6" x14ac:dyDescent="0.3">
      <c r="A2561">
        <f>'Insert Daily Performance'!CTR$1</f>
        <v>0</v>
      </c>
      <c r="B2561">
        <f>'Insert Daily Performance'!CTR$69</f>
        <v>0</v>
      </c>
      <c r="C2561">
        <f>'Insert Daily Performance'!CTR$70</f>
        <v>0</v>
      </c>
      <c r="D2561">
        <f>'Insert Daily Performance'!CTR$71</f>
        <v>0</v>
      </c>
      <c r="E2561">
        <f>'Insert Daily Performance'!CTR$72</f>
        <v>0</v>
      </c>
      <c r="F2561">
        <f t="shared" si="39"/>
        <v>1</v>
      </c>
    </row>
    <row r="2562" spans="1:6" x14ac:dyDescent="0.3">
      <c r="A2562">
        <f>'Insert Daily Performance'!CTS$1</f>
        <v>0</v>
      </c>
      <c r="B2562">
        <f>'Insert Daily Performance'!CTS$69</f>
        <v>0</v>
      </c>
      <c r="C2562">
        <f>'Insert Daily Performance'!CTS$70</f>
        <v>0</v>
      </c>
      <c r="D2562">
        <f>'Insert Daily Performance'!CTS$71</f>
        <v>0</v>
      </c>
      <c r="E2562">
        <f>'Insert Daily Performance'!CTS$72</f>
        <v>0</v>
      </c>
      <c r="F2562">
        <f t="shared" si="39"/>
        <v>1</v>
      </c>
    </row>
    <row r="2563" spans="1:6" x14ac:dyDescent="0.3">
      <c r="A2563">
        <f>'Insert Daily Performance'!CTT$1</f>
        <v>0</v>
      </c>
      <c r="B2563">
        <f>'Insert Daily Performance'!CTT$69</f>
        <v>0</v>
      </c>
      <c r="C2563">
        <f>'Insert Daily Performance'!CTT$70</f>
        <v>0</v>
      </c>
      <c r="D2563">
        <f>'Insert Daily Performance'!CTT$71</f>
        <v>0</v>
      </c>
      <c r="E2563">
        <f>'Insert Daily Performance'!CTT$72</f>
        <v>0</v>
      </c>
      <c r="F2563">
        <f t="shared" si="39"/>
        <v>1</v>
      </c>
    </row>
    <row r="2564" spans="1:6" x14ac:dyDescent="0.3">
      <c r="A2564">
        <f>'Insert Daily Performance'!CTU$1</f>
        <v>0</v>
      </c>
      <c r="B2564">
        <f>'Insert Daily Performance'!CTU$69</f>
        <v>0</v>
      </c>
      <c r="C2564">
        <f>'Insert Daily Performance'!CTU$70</f>
        <v>0</v>
      </c>
      <c r="D2564">
        <f>'Insert Daily Performance'!CTU$71</f>
        <v>0</v>
      </c>
      <c r="E2564">
        <f>'Insert Daily Performance'!CTU$72</f>
        <v>0</v>
      </c>
      <c r="F2564">
        <f t="shared" ref="F2564:F2627" si="40">IF(E2564=E2563,1,0)</f>
        <v>1</v>
      </c>
    </row>
    <row r="2565" spans="1:6" x14ac:dyDescent="0.3">
      <c r="A2565">
        <f>'Insert Daily Performance'!CTV$1</f>
        <v>0</v>
      </c>
      <c r="B2565">
        <f>'Insert Daily Performance'!CTV$69</f>
        <v>0</v>
      </c>
      <c r="C2565">
        <f>'Insert Daily Performance'!CTV$70</f>
        <v>0</v>
      </c>
      <c r="D2565">
        <f>'Insert Daily Performance'!CTV$71</f>
        <v>0</v>
      </c>
      <c r="E2565">
        <f>'Insert Daily Performance'!CTV$72</f>
        <v>0</v>
      </c>
      <c r="F2565">
        <f t="shared" si="40"/>
        <v>1</v>
      </c>
    </row>
    <row r="2566" spans="1:6" x14ac:dyDescent="0.3">
      <c r="A2566">
        <f>'Insert Daily Performance'!CTW$1</f>
        <v>0</v>
      </c>
      <c r="B2566">
        <f>'Insert Daily Performance'!CTW$69</f>
        <v>0</v>
      </c>
      <c r="C2566">
        <f>'Insert Daily Performance'!CTW$70</f>
        <v>0</v>
      </c>
      <c r="D2566">
        <f>'Insert Daily Performance'!CTW$71</f>
        <v>0</v>
      </c>
      <c r="E2566">
        <f>'Insert Daily Performance'!CTW$72</f>
        <v>0</v>
      </c>
      <c r="F2566">
        <f t="shared" si="40"/>
        <v>1</v>
      </c>
    </row>
    <row r="2567" spans="1:6" x14ac:dyDescent="0.3">
      <c r="A2567">
        <f>'Insert Daily Performance'!CTX$1</f>
        <v>0</v>
      </c>
      <c r="B2567">
        <f>'Insert Daily Performance'!CTX$69</f>
        <v>0</v>
      </c>
      <c r="C2567">
        <f>'Insert Daily Performance'!CTX$70</f>
        <v>0</v>
      </c>
      <c r="D2567">
        <f>'Insert Daily Performance'!CTX$71</f>
        <v>0</v>
      </c>
      <c r="E2567">
        <f>'Insert Daily Performance'!CTX$72</f>
        <v>0</v>
      </c>
      <c r="F2567">
        <f t="shared" si="40"/>
        <v>1</v>
      </c>
    </row>
    <row r="2568" spans="1:6" x14ac:dyDescent="0.3">
      <c r="A2568">
        <f>'Insert Daily Performance'!CTY$1</f>
        <v>0</v>
      </c>
      <c r="B2568">
        <f>'Insert Daily Performance'!CTY$69</f>
        <v>0</v>
      </c>
      <c r="C2568">
        <f>'Insert Daily Performance'!CTY$70</f>
        <v>0</v>
      </c>
      <c r="D2568">
        <f>'Insert Daily Performance'!CTY$71</f>
        <v>0</v>
      </c>
      <c r="E2568">
        <f>'Insert Daily Performance'!CTY$72</f>
        <v>0</v>
      </c>
      <c r="F2568">
        <f t="shared" si="40"/>
        <v>1</v>
      </c>
    </row>
    <row r="2569" spans="1:6" x14ac:dyDescent="0.3">
      <c r="A2569">
        <f>'Insert Daily Performance'!CTZ$1</f>
        <v>0</v>
      </c>
      <c r="B2569">
        <f>'Insert Daily Performance'!CTZ$69</f>
        <v>0</v>
      </c>
      <c r="C2569">
        <f>'Insert Daily Performance'!CTZ$70</f>
        <v>0</v>
      </c>
      <c r="D2569">
        <f>'Insert Daily Performance'!CTZ$71</f>
        <v>0</v>
      </c>
      <c r="E2569">
        <f>'Insert Daily Performance'!CTZ$72</f>
        <v>0</v>
      </c>
      <c r="F2569">
        <f t="shared" si="40"/>
        <v>1</v>
      </c>
    </row>
    <row r="2570" spans="1:6" x14ac:dyDescent="0.3">
      <c r="A2570">
        <f>'Insert Daily Performance'!CUA$1</f>
        <v>0</v>
      </c>
      <c r="B2570">
        <f>'Insert Daily Performance'!CUA$69</f>
        <v>0</v>
      </c>
      <c r="C2570">
        <f>'Insert Daily Performance'!CUA$70</f>
        <v>0</v>
      </c>
      <c r="D2570">
        <f>'Insert Daily Performance'!CUA$71</f>
        <v>0</v>
      </c>
      <c r="E2570">
        <f>'Insert Daily Performance'!CUA$72</f>
        <v>0</v>
      </c>
      <c r="F2570">
        <f t="shared" si="40"/>
        <v>1</v>
      </c>
    </row>
    <row r="2571" spans="1:6" x14ac:dyDescent="0.3">
      <c r="A2571">
        <f>'Insert Daily Performance'!CUB$1</f>
        <v>0</v>
      </c>
      <c r="B2571">
        <f>'Insert Daily Performance'!CUB$69</f>
        <v>0</v>
      </c>
      <c r="C2571">
        <f>'Insert Daily Performance'!CUB$70</f>
        <v>0</v>
      </c>
      <c r="D2571">
        <f>'Insert Daily Performance'!CUB$71</f>
        <v>0</v>
      </c>
      <c r="E2571">
        <f>'Insert Daily Performance'!CUB$72</f>
        <v>0</v>
      </c>
      <c r="F2571">
        <f t="shared" si="40"/>
        <v>1</v>
      </c>
    </row>
    <row r="2572" spans="1:6" x14ac:dyDescent="0.3">
      <c r="A2572">
        <f>'Insert Daily Performance'!CUC$1</f>
        <v>0</v>
      </c>
      <c r="B2572">
        <f>'Insert Daily Performance'!CUC$69</f>
        <v>0</v>
      </c>
      <c r="C2572">
        <f>'Insert Daily Performance'!CUC$70</f>
        <v>0</v>
      </c>
      <c r="D2572">
        <f>'Insert Daily Performance'!CUC$71</f>
        <v>0</v>
      </c>
      <c r="E2572">
        <f>'Insert Daily Performance'!CUC$72</f>
        <v>0</v>
      </c>
      <c r="F2572">
        <f t="shared" si="40"/>
        <v>1</v>
      </c>
    </row>
    <row r="2573" spans="1:6" x14ac:dyDescent="0.3">
      <c r="A2573">
        <f>'Insert Daily Performance'!CUD$1</f>
        <v>0</v>
      </c>
      <c r="B2573">
        <f>'Insert Daily Performance'!CUD$69</f>
        <v>0</v>
      </c>
      <c r="C2573">
        <f>'Insert Daily Performance'!CUD$70</f>
        <v>0</v>
      </c>
      <c r="D2573">
        <f>'Insert Daily Performance'!CUD$71</f>
        <v>0</v>
      </c>
      <c r="E2573">
        <f>'Insert Daily Performance'!CUD$72</f>
        <v>0</v>
      </c>
      <c r="F2573">
        <f t="shared" si="40"/>
        <v>1</v>
      </c>
    </row>
    <row r="2574" spans="1:6" x14ac:dyDescent="0.3">
      <c r="A2574">
        <f>'Insert Daily Performance'!CUE$1</f>
        <v>0</v>
      </c>
      <c r="B2574">
        <f>'Insert Daily Performance'!CUE$69</f>
        <v>0</v>
      </c>
      <c r="C2574">
        <f>'Insert Daily Performance'!CUE$70</f>
        <v>0</v>
      </c>
      <c r="D2574">
        <f>'Insert Daily Performance'!CUE$71</f>
        <v>0</v>
      </c>
      <c r="E2574">
        <f>'Insert Daily Performance'!CUE$72</f>
        <v>0</v>
      </c>
      <c r="F2574">
        <f t="shared" si="40"/>
        <v>1</v>
      </c>
    </row>
    <row r="2575" spans="1:6" x14ac:dyDescent="0.3">
      <c r="A2575">
        <f>'Insert Daily Performance'!CUF$1</f>
        <v>0</v>
      </c>
      <c r="B2575">
        <f>'Insert Daily Performance'!CUF$69</f>
        <v>0</v>
      </c>
      <c r="C2575">
        <f>'Insert Daily Performance'!CUF$70</f>
        <v>0</v>
      </c>
      <c r="D2575">
        <f>'Insert Daily Performance'!CUF$71</f>
        <v>0</v>
      </c>
      <c r="E2575">
        <f>'Insert Daily Performance'!CUF$72</f>
        <v>0</v>
      </c>
      <c r="F2575">
        <f t="shared" si="40"/>
        <v>1</v>
      </c>
    </row>
    <row r="2576" spans="1:6" x14ac:dyDescent="0.3">
      <c r="A2576">
        <f>'Insert Daily Performance'!CUG$1</f>
        <v>0</v>
      </c>
      <c r="B2576">
        <f>'Insert Daily Performance'!CUG$69</f>
        <v>0</v>
      </c>
      <c r="C2576">
        <f>'Insert Daily Performance'!CUG$70</f>
        <v>0</v>
      </c>
      <c r="D2576">
        <f>'Insert Daily Performance'!CUG$71</f>
        <v>0</v>
      </c>
      <c r="E2576">
        <f>'Insert Daily Performance'!CUG$72</f>
        <v>0</v>
      </c>
      <c r="F2576">
        <f t="shared" si="40"/>
        <v>1</v>
      </c>
    </row>
    <row r="2577" spans="1:6" x14ac:dyDescent="0.3">
      <c r="A2577">
        <f>'Insert Daily Performance'!CUH$1</f>
        <v>0</v>
      </c>
      <c r="B2577">
        <f>'Insert Daily Performance'!CUH$69</f>
        <v>0</v>
      </c>
      <c r="C2577">
        <f>'Insert Daily Performance'!CUH$70</f>
        <v>0</v>
      </c>
      <c r="D2577">
        <f>'Insert Daily Performance'!CUH$71</f>
        <v>0</v>
      </c>
      <c r="E2577">
        <f>'Insert Daily Performance'!CUH$72</f>
        <v>0</v>
      </c>
      <c r="F2577">
        <f t="shared" si="40"/>
        <v>1</v>
      </c>
    </row>
    <row r="2578" spans="1:6" x14ac:dyDescent="0.3">
      <c r="A2578">
        <f>'Insert Daily Performance'!CUI$1</f>
        <v>0</v>
      </c>
      <c r="B2578">
        <f>'Insert Daily Performance'!CUI$69</f>
        <v>0</v>
      </c>
      <c r="C2578">
        <f>'Insert Daily Performance'!CUI$70</f>
        <v>0</v>
      </c>
      <c r="D2578">
        <f>'Insert Daily Performance'!CUI$71</f>
        <v>0</v>
      </c>
      <c r="E2578">
        <f>'Insert Daily Performance'!CUI$72</f>
        <v>0</v>
      </c>
      <c r="F2578">
        <f t="shared" si="40"/>
        <v>1</v>
      </c>
    </row>
    <row r="2579" spans="1:6" x14ac:dyDescent="0.3">
      <c r="A2579">
        <f>'Insert Daily Performance'!CUJ$1</f>
        <v>0</v>
      </c>
      <c r="B2579">
        <f>'Insert Daily Performance'!CUJ$69</f>
        <v>0</v>
      </c>
      <c r="C2579">
        <f>'Insert Daily Performance'!CUJ$70</f>
        <v>0</v>
      </c>
      <c r="D2579">
        <f>'Insert Daily Performance'!CUJ$71</f>
        <v>0</v>
      </c>
      <c r="E2579">
        <f>'Insert Daily Performance'!CUJ$72</f>
        <v>0</v>
      </c>
      <c r="F2579">
        <f t="shared" si="40"/>
        <v>1</v>
      </c>
    </row>
    <row r="2580" spans="1:6" x14ac:dyDescent="0.3">
      <c r="A2580">
        <f>'Insert Daily Performance'!CUK$1</f>
        <v>0</v>
      </c>
      <c r="B2580">
        <f>'Insert Daily Performance'!CUK$69</f>
        <v>0</v>
      </c>
      <c r="C2580">
        <f>'Insert Daily Performance'!CUK$70</f>
        <v>0</v>
      </c>
      <c r="D2580">
        <f>'Insert Daily Performance'!CUK$71</f>
        <v>0</v>
      </c>
      <c r="E2580">
        <f>'Insert Daily Performance'!CUK$72</f>
        <v>0</v>
      </c>
      <c r="F2580">
        <f t="shared" si="40"/>
        <v>1</v>
      </c>
    </row>
    <row r="2581" spans="1:6" x14ac:dyDescent="0.3">
      <c r="A2581">
        <f>'Insert Daily Performance'!CUL$1</f>
        <v>0</v>
      </c>
      <c r="B2581">
        <f>'Insert Daily Performance'!CUL$69</f>
        <v>0</v>
      </c>
      <c r="C2581">
        <f>'Insert Daily Performance'!CUL$70</f>
        <v>0</v>
      </c>
      <c r="D2581">
        <f>'Insert Daily Performance'!CUL$71</f>
        <v>0</v>
      </c>
      <c r="E2581">
        <f>'Insert Daily Performance'!CUL$72</f>
        <v>0</v>
      </c>
      <c r="F2581">
        <f t="shared" si="40"/>
        <v>1</v>
      </c>
    </row>
    <row r="2582" spans="1:6" x14ac:dyDescent="0.3">
      <c r="A2582">
        <f>'Insert Daily Performance'!CUM$1</f>
        <v>0</v>
      </c>
      <c r="B2582">
        <f>'Insert Daily Performance'!CUM$69</f>
        <v>0</v>
      </c>
      <c r="C2582">
        <f>'Insert Daily Performance'!CUM$70</f>
        <v>0</v>
      </c>
      <c r="D2582">
        <f>'Insert Daily Performance'!CUM$71</f>
        <v>0</v>
      </c>
      <c r="E2582">
        <f>'Insert Daily Performance'!CUM$72</f>
        <v>0</v>
      </c>
      <c r="F2582">
        <f t="shared" si="40"/>
        <v>1</v>
      </c>
    </row>
    <row r="2583" spans="1:6" x14ac:dyDescent="0.3">
      <c r="A2583">
        <f>'Insert Daily Performance'!CUN$1</f>
        <v>0</v>
      </c>
      <c r="B2583">
        <f>'Insert Daily Performance'!CUN$69</f>
        <v>0</v>
      </c>
      <c r="C2583">
        <f>'Insert Daily Performance'!CUN$70</f>
        <v>0</v>
      </c>
      <c r="D2583">
        <f>'Insert Daily Performance'!CUN$71</f>
        <v>0</v>
      </c>
      <c r="E2583">
        <f>'Insert Daily Performance'!CUN$72</f>
        <v>0</v>
      </c>
      <c r="F2583">
        <f t="shared" si="40"/>
        <v>1</v>
      </c>
    </row>
    <row r="2584" spans="1:6" x14ac:dyDescent="0.3">
      <c r="A2584">
        <f>'Insert Daily Performance'!CUO$1</f>
        <v>0</v>
      </c>
      <c r="B2584">
        <f>'Insert Daily Performance'!CUO$69</f>
        <v>0</v>
      </c>
      <c r="C2584">
        <f>'Insert Daily Performance'!CUO$70</f>
        <v>0</v>
      </c>
      <c r="D2584">
        <f>'Insert Daily Performance'!CUO$71</f>
        <v>0</v>
      </c>
      <c r="E2584">
        <f>'Insert Daily Performance'!CUO$72</f>
        <v>0</v>
      </c>
      <c r="F2584">
        <f t="shared" si="40"/>
        <v>1</v>
      </c>
    </row>
    <row r="2585" spans="1:6" x14ac:dyDescent="0.3">
      <c r="A2585">
        <f>'Insert Daily Performance'!CUP$1</f>
        <v>0</v>
      </c>
      <c r="B2585">
        <f>'Insert Daily Performance'!CUP$69</f>
        <v>0</v>
      </c>
      <c r="C2585">
        <f>'Insert Daily Performance'!CUP$70</f>
        <v>0</v>
      </c>
      <c r="D2585">
        <f>'Insert Daily Performance'!CUP$71</f>
        <v>0</v>
      </c>
      <c r="E2585">
        <f>'Insert Daily Performance'!CUP$72</f>
        <v>0</v>
      </c>
      <c r="F2585">
        <f t="shared" si="40"/>
        <v>1</v>
      </c>
    </row>
    <row r="2586" spans="1:6" x14ac:dyDescent="0.3">
      <c r="A2586">
        <f>'Insert Daily Performance'!CUQ$1</f>
        <v>0</v>
      </c>
      <c r="B2586">
        <f>'Insert Daily Performance'!CUQ$69</f>
        <v>0</v>
      </c>
      <c r="C2586">
        <f>'Insert Daily Performance'!CUQ$70</f>
        <v>0</v>
      </c>
      <c r="D2586">
        <f>'Insert Daily Performance'!CUQ$71</f>
        <v>0</v>
      </c>
      <c r="E2586">
        <f>'Insert Daily Performance'!CUQ$72</f>
        <v>0</v>
      </c>
      <c r="F2586">
        <f t="shared" si="40"/>
        <v>1</v>
      </c>
    </row>
    <row r="2587" spans="1:6" x14ac:dyDescent="0.3">
      <c r="A2587">
        <f>'Insert Daily Performance'!CUR$1</f>
        <v>0</v>
      </c>
      <c r="B2587">
        <f>'Insert Daily Performance'!CUR$69</f>
        <v>0</v>
      </c>
      <c r="C2587">
        <f>'Insert Daily Performance'!CUR$70</f>
        <v>0</v>
      </c>
      <c r="D2587">
        <f>'Insert Daily Performance'!CUR$71</f>
        <v>0</v>
      </c>
      <c r="E2587">
        <f>'Insert Daily Performance'!CUR$72</f>
        <v>0</v>
      </c>
      <c r="F2587">
        <f t="shared" si="40"/>
        <v>1</v>
      </c>
    </row>
    <row r="2588" spans="1:6" x14ac:dyDescent="0.3">
      <c r="A2588">
        <f>'Insert Daily Performance'!CUS$1</f>
        <v>0</v>
      </c>
      <c r="B2588">
        <f>'Insert Daily Performance'!CUS$69</f>
        <v>0</v>
      </c>
      <c r="C2588">
        <f>'Insert Daily Performance'!CUS$70</f>
        <v>0</v>
      </c>
      <c r="D2588">
        <f>'Insert Daily Performance'!CUS$71</f>
        <v>0</v>
      </c>
      <c r="E2588">
        <f>'Insert Daily Performance'!CUS$72</f>
        <v>0</v>
      </c>
      <c r="F2588">
        <f t="shared" si="40"/>
        <v>1</v>
      </c>
    </row>
    <row r="2589" spans="1:6" x14ac:dyDescent="0.3">
      <c r="A2589">
        <f>'Insert Daily Performance'!CUT$1</f>
        <v>0</v>
      </c>
      <c r="B2589">
        <f>'Insert Daily Performance'!CUT$69</f>
        <v>0</v>
      </c>
      <c r="C2589">
        <f>'Insert Daily Performance'!CUT$70</f>
        <v>0</v>
      </c>
      <c r="D2589">
        <f>'Insert Daily Performance'!CUT$71</f>
        <v>0</v>
      </c>
      <c r="E2589">
        <f>'Insert Daily Performance'!CUT$72</f>
        <v>0</v>
      </c>
      <c r="F2589">
        <f t="shared" si="40"/>
        <v>1</v>
      </c>
    </row>
    <row r="2590" spans="1:6" x14ac:dyDescent="0.3">
      <c r="A2590">
        <f>'Insert Daily Performance'!CUU$1</f>
        <v>0</v>
      </c>
      <c r="B2590">
        <f>'Insert Daily Performance'!CUU$69</f>
        <v>0</v>
      </c>
      <c r="C2590">
        <f>'Insert Daily Performance'!CUU$70</f>
        <v>0</v>
      </c>
      <c r="D2590">
        <f>'Insert Daily Performance'!CUU$71</f>
        <v>0</v>
      </c>
      <c r="E2590">
        <f>'Insert Daily Performance'!CUU$72</f>
        <v>0</v>
      </c>
      <c r="F2590">
        <f t="shared" si="40"/>
        <v>1</v>
      </c>
    </row>
    <row r="2591" spans="1:6" x14ac:dyDescent="0.3">
      <c r="A2591">
        <f>'Insert Daily Performance'!CUV$1</f>
        <v>0</v>
      </c>
      <c r="B2591">
        <f>'Insert Daily Performance'!CUV$69</f>
        <v>0</v>
      </c>
      <c r="C2591">
        <f>'Insert Daily Performance'!CUV$70</f>
        <v>0</v>
      </c>
      <c r="D2591">
        <f>'Insert Daily Performance'!CUV$71</f>
        <v>0</v>
      </c>
      <c r="E2591">
        <f>'Insert Daily Performance'!CUV$72</f>
        <v>0</v>
      </c>
      <c r="F2591">
        <f t="shared" si="40"/>
        <v>1</v>
      </c>
    </row>
    <row r="2592" spans="1:6" x14ac:dyDescent="0.3">
      <c r="A2592">
        <f>'Insert Daily Performance'!CUW$1</f>
        <v>0</v>
      </c>
      <c r="B2592">
        <f>'Insert Daily Performance'!CUW$69</f>
        <v>0</v>
      </c>
      <c r="C2592">
        <f>'Insert Daily Performance'!CUW$70</f>
        <v>0</v>
      </c>
      <c r="D2592">
        <f>'Insert Daily Performance'!CUW$71</f>
        <v>0</v>
      </c>
      <c r="E2592">
        <f>'Insert Daily Performance'!CUW$72</f>
        <v>0</v>
      </c>
      <c r="F2592">
        <f t="shared" si="40"/>
        <v>1</v>
      </c>
    </row>
    <row r="2593" spans="1:6" x14ac:dyDescent="0.3">
      <c r="A2593">
        <f>'Insert Daily Performance'!CUX$1</f>
        <v>0</v>
      </c>
      <c r="B2593">
        <f>'Insert Daily Performance'!CUX$69</f>
        <v>0</v>
      </c>
      <c r="C2593">
        <f>'Insert Daily Performance'!CUX$70</f>
        <v>0</v>
      </c>
      <c r="D2593">
        <f>'Insert Daily Performance'!CUX$71</f>
        <v>0</v>
      </c>
      <c r="E2593">
        <f>'Insert Daily Performance'!CUX$72</f>
        <v>0</v>
      </c>
      <c r="F2593">
        <f t="shared" si="40"/>
        <v>1</v>
      </c>
    </row>
    <row r="2594" spans="1:6" x14ac:dyDescent="0.3">
      <c r="A2594">
        <f>'Insert Daily Performance'!CUY$1</f>
        <v>0</v>
      </c>
      <c r="B2594">
        <f>'Insert Daily Performance'!CUY$69</f>
        <v>0</v>
      </c>
      <c r="C2594">
        <f>'Insert Daily Performance'!CUY$70</f>
        <v>0</v>
      </c>
      <c r="D2594">
        <f>'Insert Daily Performance'!CUY$71</f>
        <v>0</v>
      </c>
      <c r="E2594">
        <f>'Insert Daily Performance'!CUY$72</f>
        <v>0</v>
      </c>
      <c r="F2594">
        <f t="shared" si="40"/>
        <v>1</v>
      </c>
    </row>
    <row r="2595" spans="1:6" x14ac:dyDescent="0.3">
      <c r="A2595">
        <f>'Insert Daily Performance'!CUZ$1</f>
        <v>0</v>
      </c>
      <c r="B2595">
        <f>'Insert Daily Performance'!CUZ$69</f>
        <v>0</v>
      </c>
      <c r="C2595">
        <f>'Insert Daily Performance'!CUZ$70</f>
        <v>0</v>
      </c>
      <c r="D2595">
        <f>'Insert Daily Performance'!CUZ$71</f>
        <v>0</v>
      </c>
      <c r="E2595">
        <f>'Insert Daily Performance'!CUZ$72</f>
        <v>0</v>
      </c>
      <c r="F2595">
        <f t="shared" si="40"/>
        <v>1</v>
      </c>
    </row>
    <row r="2596" spans="1:6" x14ac:dyDescent="0.3">
      <c r="A2596">
        <f>'Insert Daily Performance'!CVA$1</f>
        <v>0</v>
      </c>
      <c r="B2596">
        <f>'Insert Daily Performance'!CVA$69</f>
        <v>0</v>
      </c>
      <c r="C2596">
        <f>'Insert Daily Performance'!CVA$70</f>
        <v>0</v>
      </c>
      <c r="D2596">
        <f>'Insert Daily Performance'!CVA$71</f>
        <v>0</v>
      </c>
      <c r="E2596">
        <f>'Insert Daily Performance'!CVA$72</f>
        <v>0</v>
      </c>
      <c r="F2596">
        <f t="shared" si="40"/>
        <v>1</v>
      </c>
    </row>
    <row r="2597" spans="1:6" x14ac:dyDescent="0.3">
      <c r="A2597">
        <f>'Insert Daily Performance'!CVB$1</f>
        <v>0</v>
      </c>
      <c r="B2597">
        <f>'Insert Daily Performance'!CVB$69</f>
        <v>0</v>
      </c>
      <c r="C2597">
        <f>'Insert Daily Performance'!CVB$70</f>
        <v>0</v>
      </c>
      <c r="D2597">
        <f>'Insert Daily Performance'!CVB$71</f>
        <v>0</v>
      </c>
      <c r="E2597">
        <f>'Insert Daily Performance'!CVB$72</f>
        <v>0</v>
      </c>
      <c r="F2597">
        <f t="shared" si="40"/>
        <v>1</v>
      </c>
    </row>
    <row r="2598" spans="1:6" x14ac:dyDescent="0.3">
      <c r="A2598">
        <f>'Insert Daily Performance'!CVC$1</f>
        <v>0</v>
      </c>
      <c r="B2598">
        <f>'Insert Daily Performance'!CVC$69</f>
        <v>0</v>
      </c>
      <c r="C2598">
        <f>'Insert Daily Performance'!CVC$70</f>
        <v>0</v>
      </c>
      <c r="D2598">
        <f>'Insert Daily Performance'!CVC$71</f>
        <v>0</v>
      </c>
      <c r="E2598">
        <f>'Insert Daily Performance'!CVC$72</f>
        <v>0</v>
      </c>
      <c r="F2598">
        <f t="shared" si="40"/>
        <v>1</v>
      </c>
    </row>
    <row r="2599" spans="1:6" x14ac:dyDescent="0.3">
      <c r="A2599">
        <f>'Insert Daily Performance'!CVD$1</f>
        <v>0</v>
      </c>
      <c r="B2599">
        <f>'Insert Daily Performance'!CVD$69</f>
        <v>0</v>
      </c>
      <c r="C2599">
        <f>'Insert Daily Performance'!CVD$70</f>
        <v>0</v>
      </c>
      <c r="D2599">
        <f>'Insert Daily Performance'!CVD$71</f>
        <v>0</v>
      </c>
      <c r="E2599">
        <f>'Insert Daily Performance'!CVD$72</f>
        <v>0</v>
      </c>
      <c r="F2599">
        <f t="shared" si="40"/>
        <v>1</v>
      </c>
    </row>
    <row r="2600" spans="1:6" x14ac:dyDescent="0.3">
      <c r="A2600">
        <f>'Insert Daily Performance'!CVE$1</f>
        <v>0</v>
      </c>
      <c r="B2600">
        <f>'Insert Daily Performance'!CVE$69</f>
        <v>0</v>
      </c>
      <c r="C2600">
        <f>'Insert Daily Performance'!CVE$70</f>
        <v>0</v>
      </c>
      <c r="D2600">
        <f>'Insert Daily Performance'!CVE$71</f>
        <v>0</v>
      </c>
      <c r="E2600">
        <f>'Insert Daily Performance'!CVE$72</f>
        <v>0</v>
      </c>
      <c r="F2600">
        <f t="shared" si="40"/>
        <v>1</v>
      </c>
    </row>
    <row r="2601" spans="1:6" x14ac:dyDescent="0.3">
      <c r="A2601">
        <f>'Insert Daily Performance'!CVF$1</f>
        <v>0</v>
      </c>
      <c r="B2601">
        <f>'Insert Daily Performance'!CVF$69</f>
        <v>0</v>
      </c>
      <c r="C2601">
        <f>'Insert Daily Performance'!CVF$70</f>
        <v>0</v>
      </c>
      <c r="D2601">
        <f>'Insert Daily Performance'!CVF$71</f>
        <v>0</v>
      </c>
      <c r="E2601">
        <f>'Insert Daily Performance'!CVF$72</f>
        <v>0</v>
      </c>
      <c r="F2601">
        <f t="shared" si="40"/>
        <v>1</v>
      </c>
    </row>
    <row r="2602" spans="1:6" x14ac:dyDescent="0.3">
      <c r="A2602">
        <f>'Insert Daily Performance'!CVG$1</f>
        <v>0</v>
      </c>
      <c r="B2602">
        <f>'Insert Daily Performance'!CVG$69</f>
        <v>0</v>
      </c>
      <c r="C2602">
        <f>'Insert Daily Performance'!CVG$70</f>
        <v>0</v>
      </c>
      <c r="D2602">
        <f>'Insert Daily Performance'!CVG$71</f>
        <v>0</v>
      </c>
      <c r="E2602">
        <f>'Insert Daily Performance'!CVG$72</f>
        <v>0</v>
      </c>
      <c r="F2602">
        <f t="shared" si="40"/>
        <v>1</v>
      </c>
    </row>
    <row r="2603" spans="1:6" x14ac:dyDescent="0.3">
      <c r="A2603">
        <f>'Insert Daily Performance'!CVH$1</f>
        <v>0</v>
      </c>
      <c r="B2603">
        <f>'Insert Daily Performance'!CVH$69</f>
        <v>0</v>
      </c>
      <c r="C2603">
        <f>'Insert Daily Performance'!CVH$70</f>
        <v>0</v>
      </c>
      <c r="D2603">
        <f>'Insert Daily Performance'!CVH$71</f>
        <v>0</v>
      </c>
      <c r="E2603">
        <f>'Insert Daily Performance'!CVH$72</f>
        <v>0</v>
      </c>
      <c r="F2603">
        <f t="shared" si="40"/>
        <v>1</v>
      </c>
    </row>
    <row r="2604" spans="1:6" x14ac:dyDescent="0.3">
      <c r="A2604">
        <f>'Insert Daily Performance'!CVI$1</f>
        <v>0</v>
      </c>
      <c r="B2604">
        <f>'Insert Daily Performance'!CVI$69</f>
        <v>0</v>
      </c>
      <c r="C2604">
        <f>'Insert Daily Performance'!CVI$70</f>
        <v>0</v>
      </c>
      <c r="D2604">
        <f>'Insert Daily Performance'!CVI$71</f>
        <v>0</v>
      </c>
      <c r="E2604">
        <f>'Insert Daily Performance'!CVI$72</f>
        <v>0</v>
      </c>
      <c r="F2604">
        <f t="shared" si="40"/>
        <v>1</v>
      </c>
    </row>
    <row r="2605" spans="1:6" x14ac:dyDescent="0.3">
      <c r="A2605">
        <f>'Insert Daily Performance'!CVJ$1</f>
        <v>0</v>
      </c>
      <c r="B2605">
        <f>'Insert Daily Performance'!CVJ$69</f>
        <v>0</v>
      </c>
      <c r="C2605">
        <f>'Insert Daily Performance'!CVJ$70</f>
        <v>0</v>
      </c>
      <c r="D2605">
        <f>'Insert Daily Performance'!CVJ$71</f>
        <v>0</v>
      </c>
      <c r="E2605">
        <f>'Insert Daily Performance'!CVJ$72</f>
        <v>0</v>
      </c>
      <c r="F2605">
        <f t="shared" si="40"/>
        <v>1</v>
      </c>
    </row>
    <row r="2606" spans="1:6" x14ac:dyDescent="0.3">
      <c r="A2606">
        <f>'Insert Daily Performance'!CVK$1</f>
        <v>0</v>
      </c>
      <c r="B2606">
        <f>'Insert Daily Performance'!CVK$69</f>
        <v>0</v>
      </c>
      <c r="C2606">
        <f>'Insert Daily Performance'!CVK$70</f>
        <v>0</v>
      </c>
      <c r="D2606">
        <f>'Insert Daily Performance'!CVK$71</f>
        <v>0</v>
      </c>
      <c r="E2606">
        <f>'Insert Daily Performance'!CVK$72</f>
        <v>0</v>
      </c>
      <c r="F2606">
        <f t="shared" si="40"/>
        <v>1</v>
      </c>
    </row>
    <row r="2607" spans="1:6" x14ac:dyDescent="0.3">
      <c r="A2607">
        <f>'Insert Daily Performance'!CVL$1</f>
        <v>0</v>
      </c>
      <c r="B2607">
        <f>'Insert Daily Performance'!CVL$69</f>
        <v>0</v>
      </c>
      <c r="C2607">
        <f>'Insert Daily Performance'!CVL$70</f>
        <v>0</v>
      </c>
      <c r="D2607">
        <f>'Insert Daily Performance'!CVL$71</f>
        <v>0</v>
      </c>
      <c r="E2607">
        <f>'Insert Daily Performance'!CVL$72</f>
        <v>0</v>
      </c>
      <c r="F2607">
        <f t="shared" si="40"/>
        <v>1</v>
      </c>
    </row>
    <row r="2608" spans="1:6" x14ac:dyDescent="0.3">
      <c r="A2608">
        <f>'Insert Daily Performance'!CVM$1</f>
        <v>0</v>
      </c>
      <c r="B2608">
        <f>'Insert Daily Performance'!CVM$69</f>
        <v>0</v>
      </c>
      <c r="C2608">
        <f>'Insert Daily Performance'!CVM$70</f>
        <v>0</v>
      </c>
      <c r="D2608">
        <f>'Insert Daily Performance'!CVM$71</f>
        <v>0</v>
      </c>
      <c r="E2608">
        <f>'Insert Daily Performance'!CVM$72</f>
        <v>0</v>
      </c>
      <c r="F2608">
        <f t="shared" si="40"/>
        <v>1</v>
      </c>
    </row>
    <row r="2609" spans="1:6" x14ac:dyDescent="0.3">
      <c r="A2609">
        <f>'Insert Daily Performance'!CVN$1</f>
        <v>0</v>
      </c>
      <c r="B2609">
        <f>'Insert Daily Performance'!CVN$69</f>
        <v>0</v>
      </c>
      <c r="C2609">
        <f>'Insert Daily Performance'!CVN$70</f>
        <v>0</v>
      </c>
      <c r="D2609">
        <f>'Insert Daily Performance'!CVN$71</f>
        <v>0</v>
      </c>
      <c r="E2609">
        <f>'Insert Daily Performance'!CVN$72</f>
        <v>0</v>
      </c>
      <c r="F2609">
        <f t="shared" si="40"/>
        <v>1</v>
      </c>
    </row>
    <row r="2610" spans="1:6" x14ac:dyDescent="0.3">
      <c r="A2610">
        <f>'Insert Daily Performance'!CVO$1</f>
        <v>0</v>
      </c>
      <c r="B2610">
        <f>'Insert Daily Performance'!CVO$69</f>
        <v>0</v>
      </c>
      <c r="C2610">
        <f>'Insert Daily Performance'!CVO$70</f>
        <v>0</v>
      </c>
      <c r="D2610">
        <f>'Insert Daily Performance'!CVO$71</f>
        <v>0</v>
      </c>
      <c r="E2610">
        <f>'Insert Daily Performance'!CVO$72</f>
        <v>0</v>
      </c>
      <c r="F2610">
        <f t="shared" si="40"/>
        <v>1</v>
      </c>
    </row>
    <row r="2611" spans="1:6" x14ac:dyDescent="0.3">
      <c r="A2611">
        <f>'Insert Daily Performance'!CVP$1</f>
        <v>0</v>
      </c>
      <c r="B2611">
        <f>'Insert Daily Performance'!CVP$69</f>
        <v>0</v>
      </c>
      <c r="C2611">
        <f>'Insert Daily Performance'!CVP$70</f>
        <v>0</v>
      </c>
      <c r="D2611">
        <f>'Insert Daily Performance'!CVP$71</f>
        <v>0</v>
      </c>
      <c r="E2611">
        <f>'Insert Daily Performance'!CVP$72</f>
        <v>0</v>
      </c>
      <c r="F2611">
        <f t="shared" si="40"/>
        <v>1</v>
      </c>
    </row>
    <row r="2612" spans="1:6" x14ac:dyDescent="0.3">
      <c r="A2612">
        <f>'Insert Daily Performance'!CVQ$1</f>
        <v>0</v>
      </c>
      <c r="B2612">
        <f>'Insert Daily Performance'!CVQ$69</f>
        <v>0</v>
      </c>
      <c r="C2612">
        <f>'Insert Daily Performance'!CVQ$70</f>
        <v>0</v>
      </c>
      <c r="D2612">
        <f>'Insert Daily Performance'!CVQ$71</f>
        <v>0</v>
      </c>
      <c r="E2612">
        <f>'Insert Daily Performance'!CVQ$72</f>
        <v>0</v>
      </c>
      <c r="F2612">
        <f t="shared" si="40"/>
        <v>1</v>
      </c>
    </row>
    <row r="2613" spans="1:6" x14ac:dyDescent="0.3">
      <c r="A2613">
        <f>'Insert Daily Performance'!CVR$1</f>
        <v>0</v>
      </c>
      <c r="B2613">
        <f>'Insert Daily Performance'!CVR$69</f>
        <v>0</v>
      </c>
      <c r="C2613">
        <f>'Insert Daily Performance'!CVR$70</f>
        <v>0</v>
      </c>
      <c r="D2613">
        <f>'Insert Daily Performance'!CVR$71</f>
        <v>0</v>
      </c>
      <c r="E2613">
        <f>'Insert Daily Performance'!CVR$72</f>
        <v>0</v>
      </c>
      <c r="F2613">
        <f t="shared" si="40"/>
        <v>1</v>
      </c>
    </row>
    <row r="2614" spans="1:6" x14ac:dyDescent="0.3">
      <c r="A2614">
        <f>'Insert Daily Performance'!CVS$1</f>
        <v>0</v>
      </c>
      <c r="B2614">
        <f>'Insert Daily Performance'!CVS$69</f>
        <v>0</v>
      </c>
      <c r="C2614">
        <f>'Insert Daily Performance'!CVS$70</f>
        <v>0</v>
      </c>
      <c r="D2614">
        <f>'Insert Daily Performance'!CVS$71</f>
        <v>0</v>
      </c>
      <c r="E2614">
        <f>'Insert Daily Performance'!CVS$72</f>
        <v>0</v>
      </c>
      <c r="F2614">
        <f t="shared" si="40"/>
        <v>1</v>
      </c>
    </row>
    <row r="2615" spans="1:6" x14ac:dyDescent="0.3">
      <c r="A2615">
        <f>'Insert Daily Performance'!CVT$1</f>
        <v>0</v>
      </c>
      <c r="B2615">
        <f>'Insert Daily Performance'!CVT$69</f>
        <v>0</v>
      </c>
      <c r="C2615">
        <f>'Insert Daily Performance'!CVT$70</f>
        <v>0</v>
      </c>
      <c r="D2615">
        <f>'Insert Daily Performance'!CVT$71</f>
        <v>0</v>
      </c>
      <c r="E2615">
        <f>'Insert Daily Performance'!CVT$72</f>
        <v>0</v>
      </c>
      <c r="F2615">
        <f t="shared" si="40"/>
        <v>1</v>
      </c>
    </row>
    <row r="2616" spans="1:6" x14ac:dyDescent="0.3">
      <c r="A2616">
        <f>'Insert Daily Performance'!CVU$1</f>
        <v>0</v>
      </c>
      <c r="B2616">
        <f>'Insert Daily Performance'!CVU$69</f>
        <v>0</v>
      </c>
      <c r="C2616">
        <f>'Insert Daily Performance'!CVU$70</f>
        <v>0</v>
      </c>
      <c r="D2616">
        <f>'Insert Daily Performance'!CVU$71</f>
        <v>0</v>
      </c>
      <c r="E2616">
        <f>'Insert Daily Performance'!CVU$72</f>
        <v>0</v>
      </c>
      <c r="F2616">
        <f t="shared" si="40"/>
        <v>1</v>
      </c>
    </row>
    <row r="2617" spans="1:6" x14ac:dyDescent="0.3">
      <c r="A2617">
        <f>'Insert Daily Performance'!CVV$1</f>
        <v>0</v>
      </c>
      <c r="B2617">
        <f>'Insert Daily Performance'!CVV$69</f>
        <v>0</v>
      </c>
      <c r="C2617">
        <f>'Insert Daily Performance'!CVV$70</f>
        <v>0</v>
      </c>
      <c r="D2617">
        <f>'Insert Daily Performance'!CVV$71</f>
        <v>0</v>
      </c>
      <c r="E2617">
        <f>'Insert Daily Performance'!CVV$72</f>
        <v>0</v>
      </c>
      <c r="F2617">
        <f t="shared" si="40"/>
        <v>1</v>
      </c>
    </row>
    <row r="2618" spans="1:6" x14ac:dyDescent="0.3">
      <c r="A2618">
        <f>'Insert Daily Performance'!CVW$1</f>
        <v>0</v>
      </c>
      <c r="B2618">
        <f>'Insert Daily Performance'!CVW$69</f>
        <v>0</v>
      </c>
      <c r="C2618">
        <f>'Insert Daily Performance'!CVW$70</f>
        <v>0</v>
      </c>
      <c r="D2618">
        <f>'Insert Daily Performance'!CVW$71</f>
        <v>0</v>
      </c>
      <c r="E2618">
        <f>'Insert Daily Performance'!CVW$72</f>
        <v>0</v>
      </c>
      <c r="F2618">
        <f t="shared" si="40"/>
        <v>1</v>
      </c>
    </row>
    <row r="2619" spans="1:6" x14ac:dyDescent="0.3">
      <c r="A2619">
        <f>'Insert Daily Performance'!CVX$1</f>
        <v>0</v>
      </c>
      <c r="B2619">
        <f>'Insert Daily Performance'!CVX$69</f>
        <v>0</v>
      </c>
      <c r="C2619">
        <f>'Insert Daily Performance'!CVX$70</f>
        <v>0</v>
      </c>
      <c r="D2619">
        <f>'Insert Daily Performance'!CVX$71</f>
        <v>0</v>
      </c>
      <c r="E2619">
        <f>'Insert Daily Performance'!CVX$72</f>
        <v>0</v>
      </c>
      <c r="F2619">
        <f t="shared" si="40"/>
        <v>1</v>
      </c>
    </row>
    <row r="2620" spans="1:6" x14ac:dyDescent="0.3">
      <c r="A2620">
        <f>'Insert Daily Performance'!CVY$1</f>
        <v>0</v>
      </c>
      <c r="B2620">
        <f>'Insert Daily Performance'!CVY$69</f>
        <v>0</v>
      </c>
      <c r="C2620">
        <f>'Insert Daily Performance'!CVY$70</f>
        <v>0</v>
      </c>
      <c r="D2620">
        <f>'Insert Daily Performance'!CVY$71</f>
        <v>0</v>
      </c>
      <c r="E2620">
        <f>'Insert Daily Performance'!CVY$72</f>
        <v>0</v>
      </c>
      <c r="F2620">
        <f t="shared" si="40"/>
        <v>1</v>
      </c>
    </row>
    <row r="2621" spans="1:6" x14ac:dyDescent="0.3">
      <c r="A2621">
        <f>'Insert Daily Performance'!CVZ$1</f>
        <v>0</v>
      </c>
      <c r="B2621">
        <f>'Insert Daily Performance'!CVZ$69</f>
        <v>0</v>
      </c>
      <c r="C2621">
        <f>'Insert Daily Performance'!CVZ$70</f>
        <v>0</v>
      </c>
      <c r="D2621">
        <f>'Insert Daily Performance'!CVZ$71</f>
        <v>0</v>
      </c>
      <c r="E2621">
        <f>'Insert Daily Performance'!CVZ$72</f>
        <v>0</v>
      </c>
      <c r="F2621">
        <f t="shared" si="40"/>
        <v>1</v>
      </c>
    </row>
    <row r="2622" spans="1:6" x14ac:dyDescent="0.3">
      <c r="A2622">
        <f>'Insert Daily Performance'!CWA$1</f>
        <v>0</v>
      </c>
      <c r="B2622">
        <f>'Insert Daily Performance'!CWA$69</f>
        <v>0</v>
      </c>
      <c r="C2622">
        <f>'Insert Daily Performance'!CWA$70</f>
        <v>0</v>
      </c>
      <c r="D2622">
        <f>'Insert Daily Performance'!CWA$71</f>
        <v>0</v>
      </c>
      <c r="E2622">
        <f>'Insert Daily Performance'!CWA$72</f>
        <v>0</v>
      </c>
      <c r="F2622">
        <f t="shared" si="40"/>
        <v>1</v>
      </c>
    </row>
    <row r="2623" spans="1:6" x14ac:dyDescent="0.3">
      <c r="A2623">
        <f>'Insert Daily Performance'!CWB$1</f>
        <v>0</v>
      </c>
      <c r="B2623">
        <f>'Insert Daily Performance'!CWB$69</f>
        <v>0</v>
      </c>
      <c r="C2623">
        <f>'Insert Daily Performance'!CWB$70</f>
        <v>0</v>
      </c>
      <c r="D2623">
        <f>'Insert Daily Performance'!CWB$71</f>
        <v>0</v>
      </c>
      <c r="E2623">
        <f>'Insert Daily Performance'!CWB$72</f>
        <v>0</v>
      </c>
      <c r="F2623">
        <f t="shared" si="40"/>
        <v>1</v>
      </c>
    </row>
    <row r="2624" spans="1:6" x14ac:dyDescent="0.3">
      <c r="A2624">
        <f>'Insert Daily Performance'!CWC$1</f>
        <v>0</v>
      </c>
      <c r="B2624">
        <f>'Insert Daily Performance'!CWC$69</f>
        <v>0</v>
      </c>
      <c r="C2624">
        <f>'Insert Daily Performance'!CWC$70</f>
        <v>0</v>
      </c>
      <c r="D2624">
        <f>'Insert Daily Performance'!CWC$71</f>
        <v>0</v>
      </c>
      <c r="E2624">
        <f>'Insert Daily Performance'!CWC$72</f>
        <v>0</v>
      </c>
      <c r="F2624">
        <f t="shared" si="40"/>
        <v>1</v>
      </c>
    </row>
    <row r="2625" spans="1:6" x14ac:dyDescent="0.3">
      <c r="A2625">
        <f>'Insert Daily Performance'!CWD$1</f>
        <v>0</v>
      </c>
      <c r="B2625">
        <f>'Insert Daily Performance'!CWD$69</f>
        <v>0</v>
      </c>
      <c r="C2625">
        <f>'Insert Daily Performance'!CWD$70</f>
        <v>0</v>
      </c>
      <c r="D2625">
        <f>'Insert Daily Performance'!CWD$71</f>
        <v>0</v>
      </c>
      <c r="E2625">
        <f>'Insert Daily Performance'!CWD$72</f>
        <v>0</v>
      </c>
      <c r="F2625">
        <f t="shared" si="40"/>
        <v>1</v>
      </c>
    </row>
    <row r="2626" spans="1:6" x14ac:dyDescent="0.3">
      <c r="A2626">
        <f>'Insert Daily Performance'!CWE$1</f>
        <v>0</v>
      </c>
      <c r="B2626">
        <f>'Insert Daily Performance'!CWE$69</f>
        <v>0</v>
      </c>
      <c r="C2626">
        <f>'Insert Daily Performance'!CWE$70</f>
        <v>0</v>
      </c>
      <c r="D2626">
        <f>'Insert Daily Performance'!CWE$71</f>
        <v>0</v>
      </c>
      <c r="E2626">
        <f>'Insert Daily Performance'!CWE$72</f>
        <v>0</v>
      </c>
      <c r="F2626">
        <f t="shared" si="40"/>
        <v>1</v>
      </c>
    </row>
    <row r="2627" spans="1:6" x14ac:dyDescent="0.3">
      <c r="A2627">
        <f>'Insert Daily Performance'!CWF$1</f>
        <v>0</v>
      </c>
      <c r="B2627">
        <f>'Insert Daily Performance'!CWF$69</f>
        <v>0</v>
      </c>
      <c r="C2627">
        <f>'Insert Daily Performance'!CWF$70</f>
        <v>0</v>
      </c>
      <c r="D2627">
        <f>'Insert Daily Performance'!CWF$71</f>
        <v>0</v>
      </c>
      <c r="E2627">
        <f>'Insert Daily Performance'!CWF$72</f>
        <v>0</v>
      </c>
      <c r="F2627">
        <f t="shared" si="40"/>
        <v>1</v>
      </c>
    </row>
    <row r="2628" spans="1:6" x14ac:dyDescent="0.3">
      <c r="A2628">
        <f>'Insert Daily Performance'!CWG$1</f>
        <v>0</v>
      </c>
      <c r="B2628">
        <f>'Insert Daily Performance'!CWG$69</f>
        <v>0</v>
      </c>
      <c r="C2628">
        <f>'Insert Daily Performance'!CWG$70</f>
        <v>0</v>
      </c>
      <c r="D2628">
        <f>'Insert Daily Performance'!CWG$71</f>
        <v>0</v>
      </c>
      <c r="E2628">
        <f>'Insert Daily Performance'!CWG$72</f>
        <v>0</v>
      </c>
      <c r="F2628">
        <f t="shared" ref="F2628:F2691" si="41">IF(E2628=E2627,1,0)</f>
        <v>1</v>
      </c>
    </row>
    <row r="2629" spans="1:6" x14ac:dyDescent="0.3">
      <c r="A2629">
        <f>'Insert Daily Performance'!CWH$1</f>
        <v>0</v>
      </c>
      <c r="B2629">
        <f>'Insert Daily Performance'!CWH$69</f>
        <v>0</v>
      </c>
      <c r="C2629">
        <f>'Insert Daily Performance'!CWH$70</f>
        <v>0</v>
      </c>
      <c r="D2629">
        <f>'Insert Daily Performance'!CWH$71</f>
        <v>0</v>
      </c>
      <c r="E2629">
        <f>'Insert Daily Performance'!CWH$72</f>
        <v>0</v>
      </c>
      <c r="F2629">
        <f t="shared" si="41"/>
        <v>1</v>
      </c>
    </row>
    <row r="2630" spans="1:6" x14ac:dyDescent="0.3">
      <c r="A2630">
        <f>'Insert Daily Performance'!CWI$1</f>
        <v>0</v>
      </c>
      <c r="B2630">
        <f>'Insert Daily Performance'!CWI$69</f>
        <v>0</v>
      </c>
      <c r="C2630">
        <f>'Insert Daily Performance'!CWI$70</f>
        <v>0</v>
      </c>
      <c r="D2630">
        <f>'Insert Daily Performance'!CWI$71</f>
        <v>0</v>
      </c>
      <c r="E2630">
        <f>'Insert Daily Performance'!CWI$72</f>
        <v>0</v>
      </c>
      <c r="F2630">
        <f t="shared" si="41"/>
        <v>1</v>
      </c>
    </row>
    <row r="2631" spans="1:6" x14ac:dyDescent="0.3">
      <c r="A2631">
        <f>'Insert Daily Performance'!CWJ$1</f>
        <v>0</v>
      </c>
      <c r="B2631">
        <f>'Insert Daily Performance'!CWJ$69</f>
        <v>0</v>
      </c>
      <c r="C2631">
        <f>'Insert Daily Performance'!CWJ$70</f>
        <v>0</v>
      </c>
      <c r="D2631">
        <f>'Insert Daily Performance'!CWJ$71</f>
        <v>0</v>
      </c>
      <c r="E2631">
        <f>'Insert Daily Performance'!CWJ$72</f>
        <v>0</v>
      </c>
      <c r="F2631">
        <f t="shared" si="41"/>
        <v>1</v>
      </c>
    </row>
    <row r="2632" spans="1:6" x14ac:dyDescent="0.3">
      <c r="A2632">
        <f>'Insert Daily Performance'!CWK$1</f>
        <v>0</v>
      </c>
      <c r="B2632">
        <f>'Insert Daily Performance'!CWK$69</f>
        <v>0</v>
      </c>
      <c r="C2632">
        <f>'Insert Daily Performance'!CWK$70</f>
        <v>0</v>
      </c>
      <c r="D2632">
        <f>'Insert Daily Performance'!CWK$71</f>
        <v>0</v>
      </c>
      <c r="E2632">
        <f>'Insert Daily Performance'!CWK$72</f>
        <v>0</v>
      </c>
      <c r="F2632">
        <f t="shared" si="41"/>
        <v>1</v>
      </c>
    </row>
    <row r="2633" spans="1:6" x14ac:dyDescent="0.3">
      <c r="A2633">
        <f>'Insert Daily Performance'!CWL$1</f>
        <v>0</v>
      </c>
      <c r="B2633">
        <f>'Insert Daily Performance'!CWL$69</f>
        <v>0</v>
      </c>
      <c r="C2633">
        <f>'Insert Daily Performance'!CWL$70</f>
        <v>0</v>
      </c>
      <c r="D2633">
        <f>'Insert Daily Performance'!CWL$71</f>
        <v>0</v>
      </c>
      <c r="E2633">
        <f>'Insert Daily Performance'!CWL$72</f>
        <v>0</v>
      </c>
      <c r="F2633">
        <f t="shared" si="41"/>
        <v>1</v>
      </c>
    </row>
    <row r="2634" spans="1:6" x14ac:dyDescent="0.3">
      <c r="A2634">
        <f>'Insert Daily Performance'!CWM$1</f>
        <v>0</v>
      </c>
      <c r="B2634">
        <f>'Insert Daily Performance'!CWM$69</f>
        <v>0</v>
      </c>
      <c r="C2634">
        <f>'Insert Daily Performance'!CWM$70</f>
        <v>0</v>
      </c>
      <c r="D2634">
        <f>'Insert Daily Performance'!CWM$71</f>
        <v>0</v>
      </c>
      <c r="E2634">
        <f>'Insert Daily Performance'!CWM$72</f>
        <v>0</v>
      </c>
      <c r="F2634">
        <f t="shared" si="41"/>
        <v>1</v>
      </c>
    </row>
    <row r="2635" spans="1:6" x14ac:dyDescent="0.3">
      <c r="A2635">
        <f>'Insert Daily Performance'!CWN$1</f>
        <v>0</v>
      </c>
      <c r="B2635">
        <f>'Insert Daily Performance'!CWN$69</f>
        <v>0</v>
      </c>
      <c r="C2635">
        <f>'Insert Daily Performance'!CWN$70</f>
        <v>0</v>
      </c>
      <c r="D2635">
        <f>'Insert Daily Performance'!CWN$71</f>
        <v>0</v>
      </c>
      <c r="E2635">
        <f>'Insert Daily Performance'!CWN$72</f>
        <v>0</v>
      </c>
      <c r="F2635">
        <f t="shared" si="41"/>
        <v>1</v>
      </c>
    </row>
    <row r="2636" spans="1:6" x14ac:dyDescent="0.3">
      <c r="A2636">
        <f>'Insert Daily Performance'!CWO$1</f>
        <v>0</v>
      </c>
      <c r="B2636">
        <f>'Insert Daily Performance'!CWO$69</f>
        <v>0</v>
      </c>
      <c r="C2636">
        <f>'Insert Daily Performance'!CWO$70</f>
        <v>0</v>
      </c>
      <c r="D2636">
        <f>'Insert Daily Performance'!CWO$71</f>
        <v>0</v>
      </c>
      <c r="E2636">
        <f>'Insert Daily Performance'!CWO$72</f>
        <v>0</v>
      </c>
      <c r="F2636">
        <f t="shared" si="41"/>
        <v>1</v>
      </c>
    </row>
    <row r="2637" spans="1:6" x14ac:dyDescent="0.3">
      <c r="A2637">
        <f>'Insert Daily Performance'!CWP$1</f>
        <v>0</v>
      </c>
      <c r="B2637">
        <f>'Insert Daily Performance'!CWP$69</f>
        <v>0</v>
      </c>
      <c r="C2637">
        <f>'Insert Daily Performance'!CWP$70</f>
        <v>0</v>
      </c>
      <c r="D2637">
        <f>'Insert Daily Performance'!CWP$71</f>
        <v>0</v>
      </c>
      <c r="E2637">
        <f>'Insert Daily Performance'!CWP$72</f>
        <v>0</v>
      </c>
      <c r="F2637">
        <f t="shared" si="41"/>
        <v>1</v>
      </c>
    </row>
    <row r="2638" spans="1:6" x14ac:dyDescent="0.3">
      <c r="A2638">
        <f>'Insert Daily Performance'!CWQ$1</f>
        <v>0</v>
      </c>
      <c r="B2638">
        <f>'Insert Daily Performance'!CWQ$69</f>
        <v>0</v>
      </c>
      <c r="C2638">
        <f>'Insert Daily Performance'!CWQ$70</f>
        <v>0</v>
      </c>
      <c r="D2638">
        <f>'Insert Daily Performance'!CWQ$71</f>
        <v>0</v>
      </c>
      <c r="E2638">
        <f>'Insert Daily Performance'!CWQ$72</f>
        <v>0</v>
      </c>
      <c r="F2638">
        <f t="shared" si="41"/>
        <v>1</v>
      </c>
    </row>
    <row r="2639" spans="1:6" x14ac:dyDescent="0.3">
      <c r="A2639">
        <f>'Insert Daily Performance'!CWR$1</f>
        <v>0</v>
      </c>
      <c r="B2639">
        <f>'Insert Daily Performance'!CWR$69</f>
        <v>0</v>
      </c>
      <c r="C2639">
        <f>'Insert Daily Performance'!CWR$70</f>
        <v>0</v>
      </c>
      <c r="D2639">
        <f>'Insert Daily Performance'!CWR$71</f>
        <v>0</v>
      </c>
      <c r="E2639">
        <f>'Insert Daily Performance'!CWR$72</f>
        <v>0</v>
      </c>
      <c r="F2639">
        <f t="shared" si="41"/>
        <v>1</v>
      </c>
    </row>
    <row r="2640" spans="1:6" x14ac:dyDescent="0.3">
      <c r="A2640">
        <f>'Insert Daily Performance'!CWS$1</f>
        <v>0</v>
      </c>
      <c r="B2640">
        <f>'Insert Daily Performance'!CWS$69</f>
        <v>0</v>
      </c>
      <c r="C2640">
        <f>'Insert Daily Performance'!CWS$70</f>
        <v>0</v>
      </c>
      <c r="D2640">
        <f>'Insert Daily Performance'!CWS$71</f>
        <v>0</v>
      </c>
      <c r="E2640">
        <f>'Insert Daily Performance'!CWS$72</f>
        <v>0</v>
      </c>
      <c r="F2640">
        <f t="shared" si="41"/>
        <v>1</v>
      </c>
    </row>
    <row r="2641" spans="1:6" x14ac:dyDescent="0.3">
      <c r="A2641">
        <f>'Insert Daily Performance'!CWT$1</f>
        <v>0</v>
      </c>
      <c r="B2641">
        <f>'Insert Daily Performance'!CWT$69</f>
        <v>0</v>
      </c>
      <c r="C2641">
        <f>'Insert Daily Performance'!CWT$70</f>
        <v>0</v>
      </c>
      <c r="D2641">
        <f>'Insert Daily Performance'!CWT$71</f>
        <v>0</v>
      </c>
      <c r="E2641">
        <f>'Insert Daily Performance'!CWT$72</f>
        <v>0</v>
      </c>
      <c r="F2641">
        <f t="shared" si="41"/>
        <v>1</v>
      </c>
    </row>
    <row r="2642" spans="1:6" x14ac:dyDescent="0.3">
      <c r="A2642">
        <f>'Insert Daily Performance'!CWU$1</f>
        <v>0</v>
      </c>
      <c r="B2642">
        <f>'Insert Daily Performance'!CWU$69</f>
        <v>0</v>
      </c>
      <c r="C2642">
        <f>'Insert Daily Performance'!CWU$70</f>
        <v>0</v>
      </c>
      <c r="D2642">
        <f>'Insert Daily Performance'!CWU$71</f>
        <v>0</v>
      </c>
      <c r="E2642">
        <f>'Insert Daily Performance'!CWU$72</f>
        <v>0</v>
      </c>
      <c r="F2642">
        <f t="shared" si="41"/>
        <v>1</v>
      </c>
    </row>
    <row r="2643" spans="1:6" x14ac:dyDescent="0.3">
      <c r="A2643">
        <f>'Insert Daily Performance'!CWV$1</f>
        <v>0</v>
      </c>
      <c r="B2643">
        <f>'Insert Daily Performance'!CWV$69</f>
        <v>0</v>
      </c>
      <c r="C2643">
        <f>'Insert Daily Performance'!CWV$70</f>
        <v>0</v>
      </c>
      <c r="D2643">
        <f>'Insert Daily Performance'!CWV$71</f>
        <v>0</v>
      </c>
      <c r="E2643">
        <f>'Insert Daily Performance'!CWV$72</f>
        <v>0</v>
      </c>
      <c r="F2643">
        <f t="shared" si="41"/>
        <v>1</v>
      </c>
    </row>
    <row r="2644" spans="1:6" x14ac:dyDescent="0.3">
      <c r="A2644">
        <f>'Insert Daily Performance'!CWW$1</f>
        <v>0</v>
      </c>
      <c r="B2644">
        <f>'Insert Daily Performance'!CWW$69</f>
        <v>0</v>
      </c>
      <c r="C2644">
        <f>'Insert Daily Performance'!CWW$70</f>
        <v>0</v>
      </c>
      <c r="D2644">
        <f>'Insert Daily Performance'!CWW$71</f>
        <v>0</v>
      </c>
      <c r="E2644">
        <f>'Insert Daily Performance'!CWW$72</f>
        <v>0</v>
      </c>
      <c r="F2644">
        <f t="shared" si="41"/>
        <v>1</v>
      </c>
    </row>
    <row r="2645" spans="1:6" x14ac:dyDescent="0.3">
      <c r="A2645">
        <f>'Insert Daily Performance'!CWX$1</f>
        <v>0</v>
      </c>
      <c r="B2645">
        <f>'Insert Daily Performance'!CWX$69</f>
        <v>0</v>
      </c>
      <c r="C2645">
        <f>'Insert Daily Performance'!CWX$70</f>
        <v>0</v>
      </c>
      <c r="D2645">
        <f>'Insert Daily Performance'!CWX$71</f>
        <v>0</v>
      </c>
      <c r="E2645">
        <f>'Insert Daily Performance'!CWX$72</f>
        <v>0</v>
      </c>
      <c r="F2645">
        <f t="shared" si="41"/>
        <v>1</v>
      </c>
    </row>
    <row r="2646" spans="1:6" x14ac:dyDescent="0.3">
      <c r="A2646">
        <f>'Insert Daily Performance'!CWY$1</f>
        <v>0</v>
      </c>
      <c r="B2646">
        <f>'Insert Daily Performance'!CWY$69</f>
        <v>0</v>
      </c>
      <c r="C2646">
        <f>'Insert Daily Performance'!CWY$70</f>
        <v>0</v>
      </c>
      <c r="D2646">
        <f>'Insert Daily Performance'!CWY$71</f>
        <v>0</v>
      </c>
      <c r="E2646">
        <f>'Insert Daily Performance'!CWY$72</f>
        <v>0</v>
      </c>
      <c r="F2646">
        <f t="shared" si="41"/>
        <v>1</v>
      </c>
    </row>
    <row r="2647" spans="1:6" x14ac:dyDescent="0.3">
      <c r="A2647">
        <f>'Insert Daily Performance'!CWZ$1</f>
        <v>0</v>
      </c>
      <c r="B2647">
        <f>'Insert Daily Performance'!CWZ$69</f>
        <v>0</v>
      </c>
      <c r="C2647">
        <f>'Insert Daily Performance'!CWZ$70</f>
        <v>0</v>
      </c>
      <c r="D2647">
        <f>'Insert Daily Performance'!CWZ$71</f>
        <v>0</v>
      </c>
      <c r="E2647">
        <f>'Insert Daily Performance'!CWZ$72</f>
        <v>0</v>
      </c>
      <c r="F2647">
        <f t="shared" si="41"/>
        <v>1</v>
      </c>
    </row>
    <row r="2648" spans="1:6" x14ac:dyDescent="0.3">
      <c r="A2648">
        <f>'Insert Daily Performance'!CXA$1</f>
        <v>0</v>
      </c>
      <c r="B2648">
        <f>'Insert Daily Performance'!CXA$69</f>
        <v>0</v>
      </c>
      <c r="C2648">
        <f>'Insert Daily Performance'!CXA$70</f>
        <v>0</v>
      </c>
      <c r="D2648">
        <f>'Insert Daily Performance'!CXA$71</f>
        <v>0</v>
      </c>
      <c r="E2648">
        <f>'Insert Daily Performance'!CXA$72</f>
        <v>0</v>
      </c>
      <c r="F2648">
        <f t="shared" si="41"/>
        <v>1</v>
      </c>
    </row>
    <row r="2649" spans="1:6" x14ac:dyDescent="0.3">
      <c r="A2649">
        <f>'Insert Daily Performance'!CXB$1</f>
        <v>0</v>
      </c>
      <c r="B2649">
        <f>'Insert Daily Performance'!CXB$69</f>
        <v>0</v>
      </c>
      <c r="C2649">
        <f>'Insert Daily Performance'!CXB$70</f>
        <v>0</v>
      </c>
      <c r="D2649">
        <f>'Insert Daily Performance'!CXB$71</f>
        <v>0</v>
      </c>
      <c r="E2649">
        <f>'Insert Daily Performance'!CXB$72</f>
        <v>0</v>
      </c>
      <c r="F2649">
        <f t="shared" si="41"/>
        <v>1</v>
      </c>
    </row>
    <row r="2650" spans="1:6" x14ac:dyDescent="0.3">
      <c r="A2650">
        <f>'Insert Daily Performance'!CXC$1</f>
        <v>0</v>
      </c>
      <c r="B2650">
        <f>'Insert Daily Performance'!CXC$69</f>
        <v>0</v>
      </c>
      <c r="C2650">
        <f>'Insert Daily Performance'!CXC$70</f>
        <v>0</v>
      </c>
      <c r="D2650">
        <f>'Insert Daily Performance'!CXC$71</f>
        <v>0</v>
      </c>
      <c r="E2650">
        <f>'Insert Daily Performance'!CXC$72</f>
        <v>0</v>
      </c>
      <c r="F2650">
        <f t="shared" si="41"/>
        <v>1</v>
      </c>
    </row>
    <row r="2651" spans="1:6" x14ac:dyDescent="0.3">
      <c r="A2651">
        <f>'Insert Daily Performance'!CXD$1</f>
        <v>0</v>
      </c>
      <c r="B2651">
        <f>'Insert Daily Performance'!CXD$69</f>
        <v>0</v>
      </c>
      <c r="C2651">
        <f>'Insert Daily Performance'!CXD$70</f>
        <v>0</v>
      </c>
      <c r="D2651">
        <f>'Insert Daily Performance'!CXD$71</f>
        <v>0</v>
      </c>
      <c r="E2651">
        <f>'Insert Daily Performance'!CXD$72</f>
        <v>0</v>
      </c>
      <c r="F2651">
        <f t="shared" si="41"/>
        <v>1</v>
      </c>
    </row>
    <row r="2652" spans="1:6" x14ac:dyDescent="0.3">
      <c r="A2652">
        <f>'Insert Daily Performance'!CXE$1</f>
        <v>0</v>
      </c>
      <c r="B2652">
        <f>'Insert Daily Performance'!CXE$69</f>
        <v>0</v>
      </c>
      <c r="C2652">
        <f>'Insert Daily Performance'!CXE$70</f>
        <v>0</v>
      </c>
      <c r="D2652">
        <f>'Insert Daily Performance'!CXE$71</f>
        <v>0</v>
      </c>
      <c r="E2652">
        <f>'Insert Daily Performance'!CXE$72</f>
        <v>0</v>
      </c>
      <c r="F2652">
        <f t="shared" si="41"/>
        <v>1</v>
      </c>
    </row>
    <row r="2653" spans="1:6" x14ac:dyDescent="0.3">
      <c r="A2653">
        <f>'Insert Daily Performance'!CXF$1</f>
        <v>0</v>
      </c>
      <c r="B2653">
        <f>'Insert Daily Performance'!CXF$69</f>
        <v>0</v>
      </c>
      <c r="C2653">
        <f>'Insert Daily Performance'!CXF$70</f>
        <v>0</v>
      </c>
      <c r="D2653">
        <f>'Insert Daily Performance'!CXF$71</f>
        <v>0</v>
      </c>
      <c r="E2653">
        <f>'Insert Daily Performance'!CXF$72</f>
        <v>0</v>
      </c>
      <c r="F2653">
        <f t="shared" si="41"/>
        <v>1</v>
      </c>
    </row>
    <row r="2654" spans="1:6" x14ac:dyDescent="0.3">
      <c r="A2654">
        <f>'Insert Daily Performance'!CXG$1</f>
        <v>0</v>
      </c>
      <c r="B2654">
        <f>'Insert Daily Performance'!CXG$69</f>
        <v>0</v>
      </c>
      <c r="C2654">
        <f>'Insert Daily Performance'!CXG$70</f>
        <v>0</v>
      </c>
      <c r="D2654">
        <f>'Insert Daily Performance'!CXG$71</f>
        <v>0</v>
      </c>
      <c r="E2654">
        <f>'Insert Daily Performance'!CXG$72</f>
        <v>0</v>
      </c>
      <c r="F2654">
        <f t="shared" si="41"/>
        <v>1</v>
      </c>
    </row>
    <row r="2655" spans="1:6" x14ac:dyDescent="0.3">
      <c r="A2655">
        <f>'Insert Daily Performance'!CXH$1</f>
        <v>0</v>
      </c>
      <c r="B2655">
        <f>'Insert Daily Performance'!CXH$69</f>
        <v>0</v>
      </c>
      <c r="C2655">
        <f>'Insert Daily Performance'!CXH$70</f>
        <v>0</v>
      </c>
      <c r="D2655">
        <f>'Insert Daily Performance'!CXH$71</f>
        <v>0</v>
      </c>
      <c r="E2655">
        <f>'Insert Daily Performance'!CXH$72</f>
        <v>0</v>
      </c>
      <c r="F2655">
        <f t="shared" si="41"/>
        <v>1</v>
      </c>
    </row>
    <row r="2656" spans="1:6" x14ac:dyDescent="0.3">
      <c r="A2656">
        <f>'Insert Daily Performance'!CXI$1</f>
        <v>0</v>
      </c>
      <c r="B2656">
        <f>'Insert Daily Performance'!CXI$69</f>
        <v>0</v>
      </c>
      <c r="C2656">
        <f>'Insert Daily Performance'!CXI$70</f>
        <v>0</v>
      </c>
      <c r="D2656">
        <f>'Insert Daily Performance'!CXI$71</f>
        <v>0</v>
      </c>
      <c r="E2656">
        <f>'Insert Daily Performance'!CXI$72</f>
        <v>0</v>
      </c>
      <c r="F2656">
        <f t="shared" si="41"/>
        <v>1</v>
      </c>
    </row>
    <row r="2657" spans="1:6" x14ac:dyDescent="0.3">
      <c r="A2657">
        <f>'Insert Daily Performance'!CXJ$1</f>
        <v>0</v>
      </c>
      <c r="B2657">
        <f>'Insert Daily Performance'!CXJ$69</f>
        <v>0</v>
      </c>
      <c r="C2657">
        <f>'Insert Daily Performance'!CXJ$70</f>
        <v>0</v>
      </c>
      <c r="D2657">
        <f>'Insert Daily Performance'!CXJ$71</f>
        <v>0</v>
      </c>
      <c r="E2657">
        <f>'Insert Daily Performance'!CXJ$72</f>
        <v>0</v>
      </c>
      <c r="F2657">
        <f t="shared" si="41"/>
        <v>1</v>
      </c>
    </row>
    <row r="2658" spans="1:6" x14ac:dyDescent="0.3">
      <c r="A2658">
        <f>'Insert Daily Performance'!CXK$1</f>
        <v>0</v>
      </c>
      <c r="B2658">
        <f>'Insert Daily Performance'!CXK$69</f>
        <v>0</v>
      </c>
      <c r="C2658">
        <f>'Insert Daily Performance'!CXK$70</f>
        <v>0</v>
      </c>
      <c r="D2658">
        <f>'Insert Daily Performance'!CXK$71</f>
        <v>0</v>
      </c>
      <c r="E2658">
        <f>'Insert Daily Performance'!CXK$72</f>
        <v>0</v>
      </c>
      <c r="F2658">
        <f t="shared" si="41"/>
        <v>1</v>
      </c>
    </row>
    <row r="2659" spans="1:6" x14ac:dyDescent="0.3">
      <c r="A2659">
        <f>'Insert Daily Performance'!CXL$1</f>
        <v>0</v>
      </c>
      <c r="B2659">
        <f>'Insert Daily Performance'!CXL$69</f>
        <v>0</v>
      </c>
      <c r="C2659">
        <f>'Insert Daily Performance'!CXL$70</f>
        <v>0</v>
      </c>
      <c r="D2659">
        <f>'Insert Daily Performance'!CXL$71</f>
        <v>0</v>
      </c>
      <c r="E2659">
        <f>'Insert Daily Performance'!CXL$72</f>
        <v>0</v>
      </c>
      <c r="F2659">
        <f t="shared" si="41"/>
        <v>1</v>
      </c>
    </row>
    <row r="2660" spans="1:6" x14ac:dyDescent="0.3">
      <c r="A2660">
        <f>'Insert Daily Performance'!CXM$1</f>
        <v>0</v>
      </c>
      <c r="B2660">
        <f>'Insert Daily Performance'!CXM$69</f>
        <v>0</v>
      </c>
      <c r="C2660">
        <f>'Insert Daily Performance'!CXM$70</f>
        <v>0</v>
      </c>
      <c r="D2660">
        <f>'Insert Daily Performance'!CXM$71</f>
        <v>0</v>
      </c>
      <c r="E2660">
        <f>'Insert Daily Performance'!CXM$72</f>
        <v>0</v>
      </c>
      <c r="F2660">
        <f t="shared" si="41"/>
        <v>1</v>
      </c>
    </row>
    <row r="2661" spans="1:6" x14ac:dyDescent="0.3">
      <c r="A2661">
        <f>'Insert Daily Performance'!CXN$1</f>
        <v>0</v>
      </c>
      <c r="B2661">
        <f>'Insert Daily Performance'!CXN$69</f>
        <v>0</v>
      </c>
      <c r="C2661">
        <f>'Insert Daily Performance'!CXN$70</f>
        <v>0</v>
      </c>
      <c r="D2661">
        <f>'Insert Daily Performance'!CXN$71</f>
        <v>0</v>
      </c>
      <c r="E2661">
        <f>'Insert Daily Performance'!CXN$72</f>
        <v>0</v>
      </c>
      <c r="F2661">
        <f t="shared" si="41"/>
        <v>1</v>
      </c>
    </row>
    <row r="2662" spans="1:6" x14ac:dyDescent="0.3">
      <c r="A2662">
        <f>'Insert Daily Performance'!CXO$1</f>
        <v>0</v>
      </c>
      <c r="B2662">
        <f>'Insert Daily Performance'!CXO$69</f>
        <v>0</v>
      </c>
      <c r="C2662">
        <f>'Insert Daily Performance'!CXO$70</f>
        <v>0</v>
      </c>
      <c r="D2662">
        <f>'Insert Daily Performance'!CXO$71</f>
        <v>0</v>
      </c>
      <c r="E2662">
        <f>'Insert Daily Performance'!CXO$72</f>
        <v>0</v>
      </c>
      <c r="F2662">
        <f t="shared" si="41"/>
        <v>1</v>
      </c>
    </row>
    <row r="2663" spans="1:6" x14ac:dyDescent="0.3">
      <c r="A2663">
        <f>'Insert Daily Performance'!CXP$1</f>
        <v>0</v>
      </c>
      <c r="B2663">
        <f>'Insert Daily Performance'!CXP$69</f>
        <v>0</v>
      </c>
      <c r="C2663">
        <f>'Insert Daily Performance'!CXP$70</f>
        <v>0</v>
      </c>
      <c r="D2663">
        <f>'Insert Daily Performance'!CXP$71</f>
        <v>0</v>
      </c>
      <c r="E2663">
        <f>'Insert Daily Performance'!CXP$72</f>
        <v>0</v>
      </c>
      <c r="F2663">
        <f t="shared" si="41"/>
        <v>1</v>
      </c>
    </row>
    <row r="2664" spans="1:6" x14ac:dyDescent="0.3">
      <c r="A2664">
        <f>'Insert Daily Performance'!CXQ$1</f>
        <v>0</v>
      </c>
      <c r="B2664">
        <f>'Insert Daily Performance'!CXQ$69</f>
        <v>0</v>
      </c>
      <c r="C2664">
        <f>'Insert Daily Performance'!CXQ$70</f>
        <v>0</v>
      </c>
      <c r="D2664">
        <f>'Insert Daily Performance'!CXQ$71</f>
        <v>0</v>
      </c>
      <c r="E2664">
        <f>'Insert Daily Performance'!CXQ$72</f>
        <v>0</v>
      </c>
      <c r="F2664">
        <f t="shared" si="41"/>
        <v>1</v>
      </c>
    </row>
    <row r="2665" spans="1:6" x14ac:dyDescent="0.3">
      <c r="A2665">
        <f>'Insert Daily Performance'!CXR$1</f>
        <v>0</v>
      </c>
      <c r="B2665">
        <f>'Insert Daily Performance'!CXR$69</f>
        <v>0</v>
      </c>
      <c r="C2665">
        <f>'Insert Daily Performance'!CXR$70</f>
        <v>0</v>
      </c>
      <c r="D2665">
        <f>'Insert Daily Performance'!CXR$71</f>
        <v>0</v>
      </c>
      <c r="E2665">
        <f>'Insert Daily Performance'!CXR$72</f>
        <v>0</v>
      </c>
      <c r="F2665">
        <f t="shared" si="41"/>
        <v>1</v>
      </c>
    </row>
    <row r="2666" spans="1:6" x14ac:dyDescent="0.3">
      <c r="A2666">
        <f>'Insert Daily Performance'!CXS$1</f>
        <v>0</v>
      </c>
      <c r="B2666">
        <f>'Insert Daily Performance'!CXS$69</f>
        <v>0</v>
      </c>
      <c r="C2666">
        <f>'Insert Daily Performance'!CXS$70</f>
        <v>0</v>
      </c>
      <c r="D2666">
        <f>'Insert Daily Performance'!CXS$71</f>
        <v>0</v>
      </c>
      <c r="E2666">
        <f>'Insert Daily Performance'!CXS$72</f>
        <v>0</v>
      </c>
      <c r="F2666">
        <f t="shared" si="41"/>
        <v>1</v>
      </c>
    </row>
    <row r="2667" spans="1:6" x14ac:dyDescent="0.3">
      <c r="A2667">
        <f>'Insert Daily Performance'!CXT$1</f>
        <v>0</v>
      </c>
      <c r="B2667">
        <f>'Insert Daily Performance'!CXT$69</f>
        <v>0</v>
      </c>
      <c r="C2667">
        <f>'Insert Daily Performance'!CXT$70</f>
        <v>0</v>
      </c>
      <c r="D2667">
        <f>'Insert Daily Performance'!CXT$71</f>
        <v>0</v>
      </c>
      <c r="E2667">
        <f>'Insert Daily Performance'!CXT$72</f>
        <v>0</v>
      </c>
      <c r="F2667">
        <f t="shared" si="41"/>
        <v>1</v>
      </c>
    </row>
    <row r="2668" spans="1:6" x14ac:dyDescent="0.3">
      <c r="A2668">
        <f>'Insert Daily Performance'!CXU$1</f>
        <v>0</v>
      </c>
      <c r="B2668">
        <f>'Insert Daily Performance'!CXU$69</f>
        <v>0</v>
      </c>
      <c r="C2668">
        <f>'Insert Daily Performance'!CXU$70</f>
        <v>0</v>
      </c>
      <c r="D2668">
        <f>'Insert Daily Performance'!CXU$71</f>
        <v>0</v>
      </c>
      <c r="E2668">
        <f>'Insert Daily Performance'!CXU$72</f>
        <v>0</v>
      </c>
      <c r="F2668">
        <f t="shared" si="41"/>
        <v>1</v>
      </c>
    </row>
    <row r="2669" spans="1:6" x14ac:dyDescent="0.3">
      <c r="A2669">
        <f>'Insert Daily Performance'!CXV$1</f>
        <v>0</v>
      </c>
      <c r="B2669">
        <f>'Insert Daily Performance'!CXV$69</f>
        <v>0</v>
      </c>
      <c r="C2669">
        <f>'Insert Daily Performance'!CXV$70</f>
        <v>0</v>
      </c>
      <c r="D2669">
        <f>'Insert Daily Performance'!CXV$71</f>
        <v>0</v>
      </c>
      <c r="E2669">
        <f>'Insert Daily Performance'!CXV$72</f>
        <v>0</v>
      </c>
      <c r="F2669">
        <f t="shared" si="41"/>
        <v>1</v>
      </c>
    </row>
    <row r="2670" spans="1:6" x14ac:dyDescent="0.3">
      <c r="A2670">
        <f>'Insert Daily Performance'!CXW$1</f>
        <v>0</v>
      </c>
      <c r="B2670">
        <f>'Insert Daily Performance'!CXW$69</f>
        <v>0</v>
      </c>
      <c r="C2670">
        <f>'Insert Daily Performance'!CXW$70</f>
        <v>0</v>
      </c>
      <c r="D2670">
        <f>'Insert Daily Performance'!CXW$71</f>
        <v>0</v>
      </c>
      <c r="E2670">
        <f>'Insert Daily Performance'!CXW$72</f>
        <v>0</v>
      </c>
      <c r="F2670">
        <f t="shared" si="41"/>
        <v>1</v>
      </c>
    </row>
    <row r="2671" spans="1:6" x14ac:dyDescent="0.3">
      <c r="A2671">
        <f>'Insert Daily Performance'!CXX$1</f>
        <v>0</v>
      </c>
      <c r="B2671">
        <f>'Insert Daily Performance'!CXX$69</f>
        <v>0</v>
      </c>
      <c r="C2671">
        <f>'Insert Daily Performance'!CXX$70</f>
        <v>0</v>
      </c>
      <c r="D2671">
        <f>'Insert Daily Performance'!CXX$71</f>
        <v>0</v>
      </c>
      <c r="E2671">
        <f>'Insert Daily Performance'!CXX$72</f>
        <v>0</v>
      </c>
      <c r="F2671">
        <f t="shared" si="41"/>
        <v>1</v>
      </c>
    </row>
    <row r="2672" spans="1:6" x14ac:dyDescent="0.3">
      <c r="A2672">
        <f>'Insert Daily Performance'!CXY$1</f>
        <v>0</v>
      </c>
      <c r="B2672">
        <f>'Insert Daily Performance'!CXY$69</f>
        <v>0</v>
      </c>
      <c r="C2672">
        <f>'Insert Daily Performance'!CXY$70</f>
        <v>0</v>
      </c>
      <c r="D2672">
        <f>'Insert Daily Performance'!CXY$71</f>
        <v>0</v>
      </c>
      <c r="E2672">
        <f>'Insert Daily Performance'!CXY$72</f>
        <v>0</v>
      </c>
      <c r="F2672">
        <f t="shared" si="41"/>
        <v>1</v>
      </c>
    </row>
    <row r="2673" spans="1:6" x14ac:dyDescent="0.3">
      <c r="A2673">
        <f>'Insert Daily Performance'!CXZ$1</f>
        <v>0</v>
      </c>
      <c r="B2673">
        <f>'Insert Daily Performance'!CXZ$69</f>
        <v>0</v>
      </c>
      <c r="C2673">
        <f>'Insert Daily Performance'!CXZ$70</f>
        <v>0</v>
      </c>
      <c r="D2673">
        <f>'Insert Daily Performance'!CXZ$71</f>
        <v>0</v>
      </c>
      <c r="E2673">
        <f>'Insert Daily Performance'!CXZ$72</f>
        <v>0</v>
      </c>
      <c r="F2673">
        <f t="shared" si="41"/>
        <v>1</v>
      </c>
    </row>
    <row r="2674" spans="1:6" x14ac:dyDescent="0.3">
      <c r="A2674">
        <f>'Insert Daily Performance'!CYA$1</f>
        <v>0</v>
      </c>
      <c r="B2674">
        <f>'Insert Daily Performance'!CYA$69</f>
        <v>0</v>
      </c>
      <c r="C2674">
        <f>'Insert Daily Performance'!CYA$70</f>
        <v>0</v>
      </c>
      <c r="D2674">
        <f>'Insert Daily Performance'!CYA$71</f>
        <v>0</v>
      </c>
      <c r="E2674">
        <f>'Insert Daily Performance'!CYA$72</f>
        <v>0</v>
      </c>
      <c r="F2674">
        <f t="shared" si="41"/>
        <v>1</v>
      </c>
    </row>
    <row r="2675" spans="1:6" x14ac:dyDescent="0.3">
      <c r="A2675">
        <f>'Insert Daily Performance'!CYB$1</f>
        <v>0</v>
      </c>
      <c r="B2675">
        <f>'Insert Daily Performance'!CYB$69</f>
        <v>0</v>
      </c>
      <c r="C2675">
        <f>'Insert Daily Performance'!CYB$70</f>
        <v>0</v>
      </c>
      <c r="D2675">
        <f>'Insert Daily Performance'!CYB$71</f>
        <v>0</v>
      </c>
      <c r="E2675">
        <f>'Insert Daily Performance'!CYB$72</f>
        <v>0</v>
      </c>
      <c r="F2675">
        <f t="shared" si="41"/>
        <v>1</v>
      </c>
    </row>
    <row r="2676" spans="1:6" x14ac:dyDescent="0.3">
      <c r="A2676">
        <f>'Insert Daily Performance'!CYC$1</f>
        <v>0</v>
      </c>
      <c r="B2676">
        <f>'Insert Daily Performance'!CYC$69</f>
        <v>0</v>
      </c>
      <c r="C2676">
        <f>'Insert Daily Performance'!CYC$70</f>
        <v>0</v>
      </c>
      <c r="D2676">
        <f>'Insert Daily Performance'!CYC$71</f>
        <v>0</v>
      </c>
      <c r="E2676">
        <f>'Insert Daily Performance'!CYC$72</f>
        <v>0</v>
      </c>
      <c r="F2676">
        <f t="shared" si="41"/>
        <v>1</v>
      </c>
    </row>
    <row r="2677" spans="1:6" x14ac:dyDescent="0.3">
      <c r="A2677">
        <f>'Insert Daily Performance'!CYD$1</f>
        <v>0</v>
      </c>
      <c r="B2677">
        <f>'Insert Daily Performance'!CYD$69</f>
        <v>0</v>
      </c>
      <c r="C2677">
        <f>'Insert Daily Performance'!CYD$70</f>
        <v>0</v>
      </c>
      <c r="D2677">
        <f>'Insert Daily Performance'!CYD$71</f>
        <v>0</v>
      </c>
      <c r="E2677">
        <f>'Insert Daily Performance'!CYD$72</f>
        <v>0</v>
      </c>
      <c r="F2677">
        <f t="shared" si="41"/>
        <v>1</v>
      </c>
    </row>
    <row r="2678" spans="1:6" x14ac:dyDescent="0.3">
      <c r="A2678">
        <f>'Insert Daily Performance'!CYE$1</f>
        <v>0</v>
      </c>
      <c r="B2678">
        <f>'Insert Daily Performance'!CYE$69</f>
        <v>0</v>
      </c>
      <c r="C2678">
        <f>'Insert Daily Performance'!CYE$70</f>
        <v>0</v>
      </c>
      <c r="D2678">
        <f>'Insert Daily Performance'!CYE$71</f>
        <v>0</v>
      </c>
      <c r="E2678">
        <f>'Insert Daily Performance'!CYE$72</f>
        <v>0</v>
      </c>
      <c r="F2678">
        <f t="shared" si="41"/>
        <v>1</v>
      </c>
    </row>
    <row r="2679" spans="1:6" x14ac:dyDescent="0.3">
      <c r="A2679">
        <f>'Insert Daily Performance'!CYF$1</f>
        <v>0</v>
      </c>
      <c r="B2679">
        <f>'Insert Daily Performance'!CYF$69</f>
        <v>0</v>
      </c>
      <c r="C2679">
        <f>'Insert Daily Performance'!CYF$70</f>
        <v>0</v>
      </c>
      <c r="D2679">
        <f>'Insert Daily Performance'!CYF$71</f>
        <v>0</v>
      </c>
      <c r="E2679">
        <f>'Insert Daily Performance'!CYF$72</f>
        <v>0</v>
      </c>
      <c r="F2679">
        <f t="shared" si="41"/>
        <v>1</v>
      </c>
    </row>
    <row r="2680" spans="1:6" x14ac:dyDescent="0.3">
      <c r="A2680">
        <f>'Insert Daily Performance'!CYG$1</f>
        <v>0</v>
      </c>
      <c r="B2680">
        <f>'Insert Daily Performance'!CYG$69</f>
        <v>0</v>
      </c>
      <c r="C2680">
        <f>'Insert Daily Performance'!CYG$70</f>
        <v>0</v>
      </c>
      <c r="D2680">
        <f>'Insert Daily Performance'!CYG$71</f>
        <v>0</v>
      </c>
      <c r="E2680">
        <f>'Insert Daily Performance'!CYG$72</f>
        <v>0</v>
      </c>
      <c r="F2680">
        <f t="shared" si="41"/>
        <v>1</v>
      </c>
    </row>
    <row r="2681" spans="1:6" x14ac:dyDescent="0.3">
      <c r="A2681">
        <f>'Insert Daily Performance'!CYH$1</f>
        <v>0</v>
      </c>
      <c r="B2681">
        <f>'Insert Daily Performance'!CYH$69</f>
        <v>0</v>
      </c>
      <c r="C2681">
        <f>'Insert Daily Performance'!CYH$70</f>
        <v>0</v>
      </c>
      <c r="D2681">
        <f>'Insert Daily Performance'!CYH$71</f>
        <v>0</v>
      </c>
      <c r="E2681">
        <f>'Insert Daily Performance'!CYH$72</f>
        <v>0</v>
      </c>
      <c r="F2681">
        <f t="shared" si="41"/>
        <v>1</v>
      </c>
    </row>
    <row r="2682" spans="1:6" x14ac:dyDescent="0.3">
      <c r="A2682">
        <f>'Insert Daily Performance'!CYI$1</f>
        <v>0</v>
      </c>
      <c r="B2682">
        <f>'Insert Daily Performance'!CYI$69</f>
        <v>0</v>
      </c>
      <c r="C2682">
        <f>'Insert Daily Performance'!CYI$70</f>
        <v>0</v>
      </c>
      <c r="D2682">
        <f>'Insert Daily Performance'!CYI$71</f>
        <v>0</v>
      </c>
      <c r="E2682">
        <f>'Insert Daily Performance'!CYI$72</f>
        <v>0</v>
      </c>
      <c r="F2682">
        <f t="shared" si="41"/>
        <v>1</v>
      </c>
    </row>
    <row r="2683" spans="1:6" x14ac:dyDescent="0.3">
      <c r="A2683">
        <f>'Insert Daily Performance'!CYJ$1</f>
        <v>0</v>
      </c>
      <c r="B2683">
        <f>'Insert Daily Performance'!CYJ$69</f>
        <v>0</v>
      </c>
      <c r="C2683">
        <f>'Insert Daily Performance'!CYJ$70</f>
        <v>0</v>
      </c>
      <c r="D2683">
        <f>'Insert Daily Performance'!CYJ$71</f>
        <v>0</v>
      </c>
      <c r="E2683">
        <f>'Insert Daily Performance'!CYJ$72</f>
        <v>0</v>
      </c>
      <c r="F2683">
        <f t="shared" si="41"/>
        <v>1</v>
      </c>
    </row>
    <row r="2684" spans="1:6" x14ac:dyDescent="0.3">
      <c r="A2684">
        <f>'Insert Daily Performance'!CYK$1</f>
        <v>0</v>
      </c>
      <c r="B2684">
        <f>'Insert Daily Performance'!CYK$69</f>
        <v>0</v>
      </c>
      <c r="C2684">
        <f>'Insert Daily Performance'!CYK$70</f>
        <v>0</v>
      </c>
      <c r="D2684">
        <f>'Insert Daily Performance'!CYK$71</f>
        <v>0</v>
      </c>
      <c r="E2684">
        <f>'Insert Daily Performance'!CYK$72</f>
        <v>0</v>
      </c>
      <c r="F2684">
        <f t="shared" si="41"/>
        <v>1</v>
      </c>
    </row>
    <row r="2685" spans="1:6" x14ac:dyDescent="0.3">
      <c r="A2685">
        <f>'Insert Daily Performance'!CYL$1</f>
        <v>0</v>
      </c>
      <c r="B2685">
        <f>'Insert Daily Performance'!CYL$69</f>
        <v>0</v>
      </c>
      <c r="C2685">
        <f>'Insert Daily Performance'!CYL$70</f>
        <v>0</v>
      </c>
      <c r="D2685">
        <f>'Insert Daily Performance'!CYL$71</f>
        <v>0</v>
      </c>
      <c r="E2685">
        <f>'Insert Daily Performance'!CYL$72</f>
        <v>0</v>
      </c>
      <c r="F2685">
        <f t="shared" si="41"/>
        <v>1</v>
      </c>
    </row>
    <row r="2686" spans="1:6" x14ac:dyDescent="0.3">
      <c r="A2686">
        <f>'Insert Daily Performance'!CYM$1</f>
        <v>0</v>
      </c>
      <c r="B2686">
        <f>'Insert Daily Performance'!CYM$69</f>
        <v>0</v>
      </c>
      <c r="C2686">
        <f>'Insert Daily Performance'!CYM$70</f>
        <v>0</v>
      </c>
      <c r="D2686">
        <f>'Insert Daily Performance'!CYM$71</f>
        <v>0</v>
      </c>
      <c r="E2686">
        <f>'Insert Daily Performance'!CYM$72</f>
        <v>0</v>
      </c>
      <c r="F2686">
        <f t="shared" si="41"/>
        <v>1</v>
      </c>
    </row>
    <row r="2687" spans="1:6" x14ac:dyDescent="0.3">
      <c r="A2687">
        <f>'Insert Daily Performance'!CYN$1</f>
        <v>0</v>
      </c>
      <c r="B2687">
        <f>'Insert Daily Performance'!CYN$69</f>
        <v>0</v>
      </c>
      <c r="C2687">
        <f>'Insert Daily Performance'!CYN$70</f>
        <v>0</v>
      </c>
      <c r="D2687">
        <f>'Insert Daily Performance'!CYN$71</f>
        <v>0</v>
      </c>
      <c r="E2687">
        <f>'Insert Daily Performance'!CYN$72</f>
        <v>0</v>
      </c>
      <c r="F2687">
        <f t="shared" si="41"/>
        <v>1</v>
      </c>
    </row>
    <row r="2688" spans="1:6" x14ac:dyDescent="0.3">
      <c r="A2688">
        <f>'Insert Daily Performance'!CYO$1</f>
        <v>0</v>
      </c>
      <c r="B2688">
        <f>'Insert Daily Performance'!CYO$69</f>
        <v>0</v>
      </c>
      <c r="C2688">
        <f>'Insert Daily Performance'!CYO$70</f>
        <v>0</v>
      </c>
      <c r="D2688">
        <f>'Insert Daily Performance'!CYO$71</f>
        <v>0</v>
      </c>
      <c r="E2688">
        <f>'Insert Daily Performance'!CYO$72</f>
        <v>0</v>
      </c>
      <c r="F2688">
        <f t="shared" si="41"/>
        <v>1</v>
      </c>
    </row>
    <row r="2689" spans="1:6" x14ac:dyDescent="0.3">
      <c r="A2689">
        <f>'Insert Daily Performance'!CYP$1</f>
        <v>0</v>
      </c>
      <c r="B2689">
        <f>'Insert Daily Performance'!CYP$69</f>
        <v>0</v>
      </c>
      <c r="C2689">
        <f>'Insert Daily Performance'!CYP$70</f>
        <v>0</v>
      </c>
      <c r="D2689">
        <f>'Insert Daily Performance'!CYP$71</f>
        <v>0</v>
      </c>
      <c r="E2689">
        <f>'Insert Daily Performance'!CYP$72</f>
        <v>0</v>
      </c>
      <c r="F2689">
        <f t="shared" si="41"/>
        <v>1</v>
      </c>
    </row>
    <row r="2690" spans="1:6" x14ac:dyDescent="0.3">
      <c r="A2690">
        <f>'Insert Daily Performance'!CYQ$1</f>
        <v>0</v>
      </c>
      <c r="B2690">
        <f>'Insert Daily Performance'!CYQ$69</f>
        <v>0</v>
      </c>
      <c r="C2690">
        <f>'Insert Daily Performance'!CYQ$70</f>
        <v>0</v>
      </c>
      <c r="D2690">
        <f>'Insert Daily Performance'!CYQ$71</f>
        <v>0</v>
      </c>
      <c r="E2690">
        <f>'Insert Daily Performance'!CYQ$72</f>
        <v>0</v>
      </c>
      <c r="F2690">
        <f t="shared" si="41"/>
        <v>1</v>
      </c>
    </row>
    <row r="2691" spans="1:6" x14ac:dyDescent="0.3">
      <c r="A2691">
        <f>'Insert Daily Performance'!CYR$1</f>
        <v>0</v>
      </c>
      <c r="B2691">
        <f>'Insert Daily Performance'!CYR$69</f>
        <v>0</v>
      </c>
      <c r="C2691">
        <f>'Insert Daily Performance'!CYR$70</f>
        <v>0</v>
      </c>
      <c r="D2691">
        <f>'Insert Daily Performance'!CYR$71</f>
        <v>0</v>
      </c>
      <c r="E2691">
        <f>'Insert Daily Performance'!CYR$72</f>
        <v>0</v>
      </c>
      <c r="F2691">
        <f t="shared" si="41"/>
        <v>1</v>
      </c>
    </row>
    <row r="2692" spans="1:6" x14ac:dyDescent="0.3">
      <c r="A2692">
        <f>'Insert Daily Performance'!CYS$1</f>
        <v>0</v>
      </c>
      <c r="B2692">
        <f>'Insert Daily Performance'!CYS$69</f>
        <v>0</v>
      </c>
      <c r="C2692">
        <f>'Insert Daily Performance'!CYS$70</f>
        <v>0</v>
      </c>
      <c r="D2692">
        <f>'Insert Daily Performance'!CYS$71</f>
        <v>0</v>
      </c>
      <c r="E2692">
        <f>'Insert Daily Performance'!CYS$72</f>
        <v>0</v>
      </c>
      <c r="F2692">
        <f t="shared" ref="F2692:F2755" si="42">IF(E2692=E2691,1,0)</f>
        <v>1</v>
      </c>
    </row>
    <row r="2693" spans="1:6" x14ac:dyDescent="0.3">
      <c r="A2693">
        <f>'Insert Daily Performance'!CYT$1</f>
        <v>0</v>
      </c>
      <c r="B2693">
        <f>'Insert Daily Performance'!CYT$69</f>
        <v>0</v>
      </c>
      <c r="C2693">
        <f>'Insert Daily Performance'!CYT$70</f>
        <v>0</v>
      </c>
      <c r="D2693">
        <f>'Insert Daily Performance'!CYT$71</f>
        <v>0</v>
      </c>
      <c r="E2693">
        <f>'Insert Daily Performance'!CYT$72</f>
        <v>0</v>
      </c>
      <c r="F2693">
        <f t="shared" si="42"/>
        <v>1</v>
      </c>
    </row>
    <row r="2694" spans="1:6" x14ac:dyDescent="0.3">
      <c r="A2694">
        <f>'Insert Daily Performance'!CYU$1</f>
        <v>0</v>
      </c>
      <c r="B2694">
        <f>'Insert Daily Performance'!CYU$69</f>
        <v>0</v>
      </c>
      <c r="C2694">
        <f>'Insert Daily Performance'!CYU$70</f>
        <v>0</v>
      </c>
      <c r="D2694">
        <f>'Insert Daily Performance'!CYU$71</f>
        <v>0</v>
      </c>
      <c r="E2694">
        <f>'Insert Daily Performance'!CYU$72</f>
        <v>0</v>
      </c>
      <c r="F2694">
        <f t="shared" si="42"/>
        <v>1</v>
      </c>
    </row>
    <row r="2695" spans="1:6" x14ac:dyDescent="0.3">
      <c r="A2695">
        <f>'Insert Daily Performance'!CYV$1</f>
        <v>0</v>
      </c>
      <c r="B2695">
        <f>'Insert Daily Performance'!CYV$69</f>
        <v>0</v>
      </c>
      <c r="C2695">
        <f>'Insert Daily Performance'!CYV$70</f>
        <v>0</v>
      </c>
      <c r="D2695">
        <f>'Insert Daily Performance'!CYV$71</f>
        <v>0</v>
      </c>
      <c r="E2695">
        <f>'Insert Daily Performance'!CYV$72</f>
        <v>0</v>
      </c>
      <c r="F2695">
        <f t="shared" si="42"/>
        <v>1</v>
      </c>
    </row>
    <row r="2696" spans="1:6" x14ac:dyDescent="0.3">
      <c r="A2696">
        <f>'Insert Daily Performance'!CYW$1</f>
        <v>0</v>
      </c>
      <c r="B2696">
        <f>'Insert Daily Performance'!CYW$69</f>
        <v>0</v>
      </c>
      <c r="C2696">
        <f>'Insert Daily Performance'!CYW$70</f>
        <v>0</v>
      </c>
      <c r="D2696">
        <f>'Insert Daily Performance'!CYW$71</f>
        <v>0</v>
      </c>
      <c r="E2696">
        <f>'Insert Daily Performance'!CYW$72</f>
        <v>0</v>
      </c>
      <c r="F2696">
        <f t="shared" si="42"/>
        <v>1</v>
      </c>
    </row>
    <row r="2697" spans="1:6" x14ac:dyDescent="0.3">
      <c r="A2697">
        <f>'Insert Daily Performance'!CYX$1</f>
        <v>0</v>
      </c>
      <c r="B2697">
        <f>'Insert Daily Performance'!CYX$69</f>
        <v>0</v>
      </c>
      <c r="C2697">
        <f>'Insert Daily Performance'!CYX$70</f>
        <v>0</v>
      </c>
      <c r="D2697">
        <f>'Insert Daily Performance'!CYX$71</f>
        <v>0</v>
      </c>
      <c r="E2697">
        <f>'Insert Daily Performance'!CYX$72</f>
        <v>0</v>
      </c>
      <c r="F2697">
        <f t="shared" si="42"/>
        <v>1</v>
      </c>
    </row>
    <row r="2698" spans="1:6" x14ac:dyDescent="0.3">
      <c r="A2698">
        <f>'Insert Daily Performance'!CYY$1</f>
        <v>0</v>
      </c>
      <c r="B2698">
        <f>'Insert Daily Performance'!CYY$69</f>
        <v>0</v>
      </c>
      <c r="C2698">
        <f>'Insert Daily Performance'!CYY$70</f>
        <v>0</v>
      </c>
      <c r="D2698">
        <f>'Insert Daily Performance'!CYY$71</f>
        <v>0</v>
      </c>
      <c r="E2698">
        <f>'Insert Daily Performance'!CYY$72</f>
        <v>0</v>
      </c>
      <c r="F2698">
        <f t="shared" si="42"/>
        <v>1</v>
      </c>
    </row>
    <row r="2699" spans="1:6" x14ac:dyDescent="0.3">
      <c r="A2699">
        <f>'Insert Daily Performance'!CYZ$1</f>
        <v>0</v>
      </c>
      <c r="B2699">
        <f>'Insert Daily Performance'!CYZ$69</f>
        <v>0</v>
      </c>
      <c r="C2699">
        <f>'Insert Daily Performance'!CYZ$70</f>
        <v>0</v>
      </c>
      <c r="D2699">
        <f>'Insert Daily Performance'!CYZ$71</f>
        <v>0</v>
      </c>
      <c r="E2699">
        <f>'Insert Daily Performance'!CYZ$72</f>
        <v>0</v>
      </c>
      <c r="F2699">
        <f t="shared" si="42"/>
        <v>1</v>
      </c>
    </row>
    <row r="2700" spans="1:6" x14ac:dyDescent="0.3">
      <c r="A2700">
        <f>'Insert Daily Performance'!CZA$1</f>
        <v>0</v>
      </c>
      <c r="B2700">
        <f>'Insert Daily Performance'!CZA$69</f>
        <v>0</v>
      </c>
      <c r="C2700">
        <f>'Insert Daily Performance'!CZA$70</f>
        <v>0</v>
      </c>
      <c r="D2700">
        <f>'Insert Daily Performance'!CZA$71</f>
        <v>0</v>
      </c>
      <c r="E2700">
        <f>'Insert Daily Performance'!CZA$72</f>
        <v>0</v>
      </c>
      <c r="F2700">
        <f t="shared" si="42"/>
        <v>1</v>
      </c>
    </row>
    <row r="2701" spans="1:6" x14ac:dyDescent="0.3">
      <c r="A2701">
        <f>'Insert Daily Performance'!CZB$1</f>
        <v>0</v>
      </c>
      <c r="B2701">
        <f>'Insert Daily Performance'!CZB$69</f>
        <v>0</v>
      </c>
      <c r="C2701">
        <f>'Insert Daily Performance'!CZB$70</f>
        <v>0</v>
      </c>
      <c r="D2701">
        <f>'Insert Daily Performance'!CZB$71</f>
        <v>0</v>
      </c>
      <c r="E2701">
        <f>'Insert Daily Performance'!CZB$72</f>
        <v>0</v>
      </c>
      <c r="F2701">
        <f t="shared" si="42"/>
        <v>1</v>
      </c>
    </row>
    <row r="2702" spans="1:6" x14ac:dyDescent="0.3">
      <c r="A2702">
        <f>'Insert Daily Performance'!CZC$1</f>
        <v>0</v>
      </c>
      <c r="B2702">
        <f>'Insert Daily Performance'!CZC$69</f>
        <v>0</v>
      </c>
      <c r="C2702">
        <f>'Insert Daily Performance'!CZC$70</f>
        <v>0</v>
      </c>
      <c r="D2702">
        <f>'Insert Daily Performance'!CZC$71</f>
        <v>0</v>
      </c>
      <c r="E2702">
        <f>'Insert Daily Performance'!CZC$72</f>
        <v>0</v>
      </c>
      <c r="F2702">
        <f t="shared" si="42"/>
        <v>1</v>
      </c>
    </row>
    <row r="2703" spans="1:6" x14ac:dyDescent="0.3">
      <c r="A2703">
        <f>'Insert Daily Performance'!CZD$1</f>
        <v>0</v>
      </c>
      <c r="B2703">
        <f>'Insert Daily Performance'!CZD$69</f>
        <v>0</v>
      </c>
      <c r="C2703">
        <f>'Insert Daily Performance'!CZD$70</f>
        <v>0</v>
      </c>
      <c r="D2703">
        <f>'Insert Daily Performance'!CZD$71</f>
        <v>0</v>
      </c>
      <c r="E2703">
        <f>'Insert Daily Performance'!CZD$72</f>
        <v>0</v>
      </c>
      <c r="F2703">
        <f t="shared" si="42"/>
        <v>1</v>
      </c>
    </row>
    <row r="2704" spans="1:6" x14ac:dyDescent="0.3">
      <c r="A2704">
        <f>'Insert Daily Performance'!CZE$1</f>
        <v>0</v>
      </c>
      <c r="B2704">
        <f>'Insert Daily Performance'!CZE$69</f>
        <v>0</v>
      </c>
      <c r="C2704">
        <f>'Insert Daily Performance'!CZE$70</f>
        <v>0</v>
      </c>
      <c r="D2704">
        <f>'Insert Daily Performance'!CZE$71</f>
        <v>0</v>
      </c>
      <c r="E2704">
        <f>'Insert Daily Performance'!CZE$72</f>
        <v>0</v>
      </c>
      <c r="F2704">
        <f t="shared" si="42"/>
        <v>1</v>
      </c>
    </row>
    <row r="2705" spans="1:6" x14ac:dyDescent="0.3">
      <c r="A2705">
        <f>'Insert Daily Performance'!CZF$1</f>
        <v>0</v>
      </c>
      <c r="B2705">
        <f>'Insert Daily Performance'!CZF$69</f>
        <v>0</v>
      </c>
      <c r="C2705">
        <f>'Insert Daily Performance'!CZF$70</f>
        <v>0</v>
      </c>
      <c r="D2705">
        <f>'Insert Daily Performance'!CZF$71</f>
        <v>0</v>
      </c>
      <c r="E2705">
        <f>'Insert Daily Performance'!CZF$72</f>
        <v>0</v>
      </c>
      <c r="F2705">
        <f t="shared" si="42"/>
        <v>1</v>
      </c>
    </row>
    <row r="2706" spans="1:6" x14ac:dyDescent="0.3">
      <c r="A2706">
        <f>'Insert Daily Performance'!CZG$1</f>
        <v>0</v>
      </c>
      <c r="B2706">
        <f>'Insert Daily Performance'!CZG$69</f>
        <v>0</v>
      </c>
      <c r="C2706">
        <f>'Insert Daily Performance'!CZG$70</f>
        <v>0</v>
      </c>
      <c r="D2706">
        <f>'Insert Daily Performance'!CZG$71</f>
        <v>0</v>
      </c>
      <c r="E2706">
        <f>'Insert Daily Performance'!CZG$72</f>
        <v>0</v>
      </c>
      <c r="F2706">
        <f t="shared" si="42"/>
        <v>1</v>
      </c>
    </row>
    <row r="2707" spans="1:6" x14ac:dyDescent="0.3">
      <c r="A2707">
        <f>'Insert Daily Performance'!CZH$1</f>
        <v>0</v>
      </c>
      <c r="B2707">
        <f>'Insert Daily Performance'!CZH$69</f>
        <v>0</v>
      </c>
      <c r="C2707">
        <f>'Insert Daily Performance'!CZH$70</f>
        <v>0</v>
      </c>
      <c r="D2707">
        <f>'Insert Daily Performance'!CZH$71</f>
        <v>0</v>
      </c>
      <c r="E2707">
        <f>'Insert Daily Performance'!CZH$72</f>
        <v>0</v>
      </c>
      <c r="F2707">
        <f t="shared" si="42"/>
        <v>1</v>
      </c>
    </row>
    <row r="2708" spans="1:6" x14ac:dyDescent="0.3">
      <c r="A2708">
        <f>'Insert Daily Performance'!CZI$1</f>
        <v>0</v>
      </c>
      <c r="B2708">
        <f>'Insert Daily Performance'!CZI$69</f>
        <v>0</v>
      </c>
      <c r="C2708">
        <f>'Insert Daily Performance'!CZI$70</f>
        <v>0</v>
      </c>
      <c r="D2708">
        <f>'Insert Daily Performance'!CZI$71</f>
        <v>0</v>
      </c>
      <c r="E2708">
        <f>'Insert Daily Performance'!CZI$72</f>
        <v>0</v>
      </c>
      <c r="F2708">
        <f t="shared" si="42"/>
        <v>1</v>
      </c>
    </row>
    <row r="2709" spans="1:6" x14ac:dyDescent="0.3">
      <c r="A2709">
        <f>'Insert Daily Performance'!CZJ$1</f>
        <v>0</v>
      </c>
      <c r="B2709">
        <f>'Insert Daily Performance'!CZJ$69</f>
        <v>0</v>
      </c>
      <c r="C2709">
        <f>'Insert Daily Performance'!CZJ$70</f>
        <v>0</v>
      </c>
      <c r="D2709">
        <f>'Insert Daily Performance'!CZJ$71</f>
        <v>0</v>
      </c>
      <c r="E2709">
        <f>'Insert Daily Performance'!CZJ$72</f>
        <v>0</v>
      </c>
      <c r="F2709">
        <f t="shared" si="42"/>
        <v>1</v>
      </c>
    </row>
    <row r="2710" spans="1:6" x14ac:dyDescent="0.3">
      <c r="A2710">
        <f>'Insert Daily Performance'!CZK$1</f>
        <v>0</v>
      </c>
      <c r="B2710">
        <f>'Insert Daily Performance'!CZK$69</f>
        <v>0</v>
      </c>
      <c r="C2710">
        <f>'Insert Daily Performance'!CZK$70</f>
        <v>0</v>
      </c>
      <c r="D2710">
        <f>'Insert Daily Performance'!CZK$71</f>
        <v>0</v>
      </c>
      <c r="E2710">
        <f>'Insert Daily Performance'!CZK$72</f>
        <v>0</v>
      </c>
      <c r="F2710">
        <f t="shared" si="42"/>
        <v>1</v>
      </c>
    </row>
    <row r="2711" spans="1:6" x14ac:dyDescent="0.3">
      <c r="A2711">
        <f>'Insert Daily Performance'!CZL$1</f>
        <v>0</v>
      </c>
      <c r="B2711">
        <f>'Insert Daily Performance'!CZL$69</f>
        <v>0</v>
      </c>
      <c r="C2711">
        <f>'Insert Daily Performance'!CZL$70</f>
        <v>0</v>
      </c>
      <c r="D2711">
        <f>'Insert Daily Performance'!CZL$71</f>
        <v>0</v>
      </c>
      <c r="E2711">
        <f>'Insert Daily Performance'!CZL$72</f>
        <v>0</v>
      </c>
      <c r="F2711">
        <f t="shared" si="42"/>
        <v>1</v>
      </c>
    </row>
    <row r="2712" spans="1:6" x14ac:dyDescent="0.3">
      <c r="A2712">
        <f>'Insert Daily Performance'!CZM$1</f>
        <v>0</v>
      </c>
      <c r="B2712">
        <f>'Insert Daily Performance'!CZM$69</f>
        <v>0</v>
      </c>
      <c r="C2712">
        <f>'Insert Daily Performance'!CZM$70</f>
        <v>0</v>
      </c>
      <c r="D2712">
        <f>'Insert Daily Performance'!CZM$71</f>
        <v>0</v>
      </c>
      <c r="E2712">
        <f>'Insert Daily Performance'!CZM$72</f>
        <v>0</v>
      </c>
      <c r="F2712">
        <f t="shared" si="42"/>
        <v>1</v>
      </c>
    </row>
    <row r="2713" spans="1:6" x14ac:dyDescent="0.3">
      <c r="A2713">
        <f>'Insert Daily Performance'!CZN$1</f>
        <v>0</v>
      </c>
      <c r="B2713">
        <f>'Insert Daily Performance'!CZN$69</f>
        <v>0</v>
      </c>
      <c r="C2713">
        <f>'Insert Daily Performance'!CZN$70</f>
        <v>0</v>
      </c>
      <c r="D2713">
        <f>'Insert Daily Performance'!CZN$71</f>
        <v>0</v>
      </c>
      <c r="E2713">
        <f>'Insert Daily Performance'!CZN$72</f>
        <v>0</v>
      </c>
      <c r="F2713">
        <f t="shared" si="42"/>
        <v>1</v>
      </c>
    </row>
    <row r="2714" spans="1:6" x14ac:dyDescent="0.3">
      <c r="A2714">
        <f>'Insert Daily Performance'!CZO$1</f>
        <v>0</v>
      </c>
      <c r="B2714">
        <f>'Insert Daily Performance'!CZO$69</f>
        <v>0</v>
      </c>
      <c r="C2714">
        <f>'Insert Daily Performance'!CZO$70</f>
        <v>0</v>
      </c>
      <c r="D2714">
        <f>'Insert Daily Performance'!CZO$71</f>
        <v>0</v>
      </c>
      <c r="E2714">
        <f>'Insert Daily Performance'!CZO$72</f>
        <v>0</v>
      </c>
      <c r="F2714">
        <f t="shared" si="42"/>
        <v>1</v>
      </c>
    </row>
    <row r="2715" spans="1:6" x14ac:dyDescent="0.3">
      <c r="A2715">
        <f>'Insert Daily Performance'!CZP$1</f>
        <v>0</v>
      </c>
      <c r="B2715">
        <f>'Insert Daily Performance'!CZP$69</f>
        <v>0</v>
      </c>
      <c r="C2715">
        <f>'Insert Daily Performance'!CZP$70</f>
        <v>0</v>
      </c>
      <c r="D2715">
        <f>'Insert Daily Performance'!CZP$71</f>
        <v>0</v>
      </c>
      <c r="E2715">
        <f>'Insert Daily Performance'!CZP$72</f>
        <v>0</v>
      </c>
      <c r="F2715">
        <f t="shared" si="42"/>
        <v>1</v>
      </c>
    </row>
    <row r="2716" spans="1:6" x14ac:dyDescent="0.3">
      <c r="A2716">
        <f>'Insert Daily Performance'!CZQ$1</f>
        <v>0</v>
      </c>
      <c r="B2716">
        <f>'Insert Daily Performance'!CZQ$69</f>
        <v>0</v>
      </c>
      <c r="C2716">
        <f>'Insert Daily Performance'!CZQ$70</f>
        <v>0</v>
      </c>
      <c r="D2716">
        <f>'Insert Daily Performance'!CZQ$71</f>
        <v>0</v>
      </c>
      <c r="E2716">
        <f>'Insert Daily Performance'!CZQ$72</f>
        <v>0</v>
      </c>
      <c r="F2716">
        <f t="shared" si="42"/>
        <v>1</v>
      </c>
    </row>
    <row r="2717" spans="1:6" x14ac:dyDescent="0.3">
      <c r="A2717">
        <f>'Insert Daily Performance'!CZR$1</f>
        <v>0</v>
      </c>
      <c r="B2717">
        <f>'Insert Daily Performance'!CZR$69</f>
        <v>0</v>
      </c>
      <c r="C2717">
        <f>'Insert Daily Performance'!CZR$70</f>
        <v>0</v>
      </c>
      <c r="D2717">
        <f>'Insert Daily Performance'!CZR$71</f>
        <v>0</v>
      </c>
      <c r="E2717">
        <f>'Insert Daily Performance'!CZR$72</f>
        <v>0</v>
      </c>
      <c r="F2717">
        <f t="shared" si="42"/>
        <v>1</v>
      </c>
    </row>
    <row r="2718" spans="1:6" x14ac:dyDescent="0.3">
      <c r="A2718">
        <f>'Insert Daily Performance'!CZS$1</f>
        <v>0</v>
      </c>
      <c r="B2718">
        <f>'Insert Daily Performance'!CZS$69</f>
        <v>0</v>
      </c>
      <c r="C2718">
        <f>'Insert Daily Performance'!CZS$70</f>
        <v>0</v>
      </c>
      <c r="D2718">
        <f>'Insert Daily Performance'!CZS$71</f>
        <v>0</v>
      </c>
      <c r="E2718">
        <f>'Insert Daily Performance'!CZS$72</f>
        <v>0</v>
      </c>
      <c r="F2718">
        <f t="shared" si="42"/>
        <v>1</v>
      </c>
    </row>
    <row r="2719" spans="1:6" x14ac:dyDescent="0.3">
      <c r="A2719">
        <f>'Insert Daily Performance'!CZT$1</f>
        <v>0</v>
      </c>
      <c r="B2719">
        <f>'Insert Daily Performance'!CZT$69</f>
        <v>0</v>
      </c>
      <c r="C2719">
        <f>'Insert Daily Performance'!CZT$70</f>
        <v>0</v>
      </c>
      <c r="D2719">
        <f>'Insert Daily Performance'!CZT$71</f>
        <v>0</v>
      </c>
      <c r="E2719">
        <f>'Insert Daily Performance'!CZT$72</f>
        <v>0</v>
      </c>
      <c r="F2719">
        <f t="shared" si="42"/>
        <v>1</v>
      </c>
    </row>
    <row r="2720" spans="1:6" x14ac:dyDescent="0.3">
      <c r="A2720">
        <f>'Insert Daily Performance'!CZU$1</f>
        <v>0</v>
      </c>
      <c r="B2720">
        <f>'Insert Daily Performance'!CZU$69</f>
        <v>0</v>
      </c>
      <c r="C2720">
        <f>'Insert Daily Performance'!CZU$70</f>
        <v>0</v>
      </c>
      <c r="D2720">
        <f>'Insert Daily Performance'!CZU$71</f>
        <v>0</v>
      </c>
      <c r="E2720">
        <f>'Insert Daily Performance'!CZU$72</f>
        <v>0</v>
      </c>
      <c r="F2720">
        <f t="shared" si="42"/>
        <v>1</v>
      </c>
    </row>
    <row r="2721" spans="1:6" x14ac:dyDescent="0.3">
      <c r="A2721">
        <f>'Insert Daily Performance'!CZV$1</f>
        <v>0</v>
      </c>
      <c r="B2721">
        <f>'Insert Daily Performance'!CZV$69</f>
        <v>0</v>
      </c>
      <c r="C2721">
        <f>'Insert Daily Performance'!CZV$70</f>
        <v>0</v>
      </c>
      <c r="D2721">
        <f>'Insert Daily Performance'!CZV$71</f>
        <v>0</v>
      </c>
      <c r="E2721">
        <f>'Insert Daily Performance'!CZV$72</f>
        <v>0</v>
      </c>
      <c r="F2721">
        <f t="shared" si="42"/>
        <v>1</v>
      </c>
    </row>
    <row r="2722" spans="1:6" x14ac:dyDescent="0.3">
      <c r="A2722">
        <f>'Insert Daily Performance'!CZW$1</f>
        <v>0</v>
      </c>
      <c r="B2722">
        <f>'Insert Daily Performance'!CZW$69</f>
        <v>0</v>
      </c>
      <c r="C2722">
        <f>'Insert Daily Performance'!CZW$70</f>
        <v>0</v>
      </c>
      <c r="D2722">
        <f>'Insert Daily Performance'!CZW$71</f>
        <v>0</v>
      </c>
      <c r="E2722">
        <f>'Insert Daily Performance'!CZW$72</f>
        <v>0</v>
      </c>
      <c r="F2722">
        <f t="shared" si="42"/>
        <v>1</v>
      </c>
    </row>
    <row r="2723" spans="1:6" x14ac:dyDescent="0.3">
      <c r="A2723">
        <f>'Insert Daily Performance'!CZX$1</f>
        <v>0</v>
      </c>
      <c r="B2723">
        <f>'Insert Daily Performance'!CZX$69</f>
        <v>0</v>
      </c>
      <c r="C2723">
        <f>'Insert Daily Performance'!CZX$70</f>
        <v>0</v>
      </c>
      <c r="D2723">
        <f>'Insert Daily Performance'!CZX$71</f>
        <v>0</v>
      </c>
      <c r="E2723">
        <f>'Insert Daily Performance'!CZX$72</f>
        <v>0</v>
      </c>
      <c r="F2723">
        <f t="shared" si="42"/>
        <v>1</v>
      </c>
    </row>
    <row r="2724" spans="1:6" x14ac:dyDescent="0.3">
      <c r="A2724">
        <f>'Insert Daily Performance'!CZY$1</f>
        <v>0</v>
      </c>
      <c r="B2724">
        <f>'Insert Daily Performance'!CZY$69</f>
        <v>0</v>
      </c>
      <c r="C2724">
        <f>'Insert Daily Performance'!CZY$70</f>
        <v>0</v>
      </c>
      <c r="D2724">
        <f>'Insert Daily Performance'!CZY$71</f>
        <v>0</v>
      </c>
      <c r="E2724">
        <f>'Insert Daily Performance'!CZY$72</f>
        <v>0</v>
      </c>
      <c r="F2724">
        <f t="shared" si="42"/>
        <v>1</v>
      </c>
    </row>
    <row r="2725" spans="1:6" x14ac:dyDescent="0.3">
      <c r="A2725">
        <f>'Insert Daily Performance'!CZZ$1</f>
        <v>0</v>
      </c>
      <c r="B2725">
        <f>'Insert Daily Performance'!CZZ$69</f>
        <v>0</v>
      </c>
      <c r="C2725">
        <f>'Insert Daily Performance'!CZZ$70</f>
        <v>0</v>
      </c>
      <c r="D2725">
        <f>'Insert Daily Performance'!CZZ$71</f>
        <v>0</v>
      </c>
      <c r="E2725">
        <f>'Insert Daily Performance'!CZZ$72</f>
        <v>0</v>
      </c>
      <c r="F2725">
        <f t="shared" si="42"/>
        <v>1</v>
      </c>
    </row>
    <row r="2726" spans="1:6" x14ac:dyDescent="0.3">
      <c r="A2726">
        <f>'Insert Daily Performance'!DAA$1</f>
        <v>0</v>
      </c>
      <c r="B2726">
        <f>'Insert Daily Performance'!DAA$69</f>
        <v>0</v>
      </c>
      <c r="C2726">
        <f>'Insert Daily Performance'!DAA$70</f>
        <v>0</v>
      </c>
      <c r="D2726">
        <f>'Insert Daily Performance'!DAA$71</f>
        <v>0</v>
      </c>
      <c r="E2726">
        <f>'Insert Daily Performance'!DAA$72</f>
        <v>0</v>
      </c>
      <c r="F2726">
        <f t="shared" si="42"/>
        <v>1</v>
      </c>
    </row>
    <row r="2727" spans="1:6" x14ac:dyDescent="0.3">
      <c r="A2727">
        <f>'Insert Daily Performance'!DAB$1</f>
        <v>0</v>
      </c>
      <c r="B2727">
        <f>'Insert Daily Performance'!DAB$69</f>
        <v>0</v>
      </c>
      <c r="C2727">
        <f>'Insert Daily Performance'!DAB$70</f>
        <v>0</v>
      </c>
      <c r="D2727">
        <f>'Insert Daily Performance'!DAB$71</f>
        <v>0</v>
      </c>
      <c r="E2727">
        <f>'Insert Daily Performance'!DAB$72</f>
        <v>0</v>
      </c>
      <c r="F2727">
        <f t="shared" si="42"/>
        <v>1</v>
      </c>
    </row>
    <row r="2728" spans="1:6" x14ac:dyDescent="0.3">
      <c r="A2728">
        <f>'Insert Daily Performance'!DAC$1</f>
        <v>0</v>
      </c>
      <c r="B2728">
        <f>'Insert Daily Performance'!DAC$69</f>
        <v>0</v>
      </c>
      <c r="C2728">
        <f>'Insert Daily Performance'!DAC$70</f>
        <v>0</v>
      </c>
      <c r="D2728">
        <f>'Insert Daily Performance'!DAC$71</f>
        <v>0</v>
      </c>
      <c r="E2728">
        <f>'Insert Daily Performance'!DAC$72</f>
        <v>0</v>
      </c>
      <c r="F2728">
        <f t="shared" si="42"/>
        <v>1</v>
      </c>
    </row>
    <row r="2729" spans="1:6" x14ac:dyDescent="0.3">
      <c r="A2729">
        <f>'Insert Daily Performance'!DAD$1</f>
        <v>0</v>
      </c>
      <c r="B2729">
        <f>'Insert Daily Performance'!DAD$69</f>
        <v>0</v>
      </c>
      <c r="C2729">
        <f>'Insert Daily Performance'!DAD$70</f>
        <v>0</v>
      </c>
      <c r="D2729">
        <f>'Insert Daily Performance'!DAD$71</f>
        <v>0</v>
      </c>
      <c r="E2729">
        <f>'Insert Daily Performance'!DAD$72</f>
        <v>0</v>
      </c>
      <c r="F2729">
        <f t="shared" si="42"/>
        <v>1</v>
      </c>
    </row>
    <row r="2730" spans="1:6" x14ac:dyDescent="0.3">
      <c r="A2730">
        <f>'Insert Daily Performance'!DAE$1</f>
        <v>0</v>
      </c>
      <c r="B2730">
        <f>'Insert Daily Performance'!DAE$69</f>
        <v>0</v>
      </c>
      <c r="C2730">
        <f>'Insert Daily Performance'!DAE$70</f>
        <v>0</v>
      </c>
      <c r="D2730">
        <f>'Insert Daily Performance'!DAE$71</f>
        <v>0</v>
      </c>
      <c r="E2730">
        <f>'Insert Daily Performance'!DAE$72</f>
        <v>0</v>
      </c>
      <c r="F2730">
        <f t="shared" si="42"/>
        <v>1</v>
      </c>
    </row>
    <row r="2731" spans="1:6" x14ac:dyDescent="0.3">
      <c r="A2731">
        <f>'Insert Daily Performance'!DAF$1</f>
        <v>0</v>
      </c>
      <c r="B2731">
        <f>'Insert Daily Performance'!DAF$69</f>
        <v>0</v>
      </c>
      <c r="C2731">
        <f>'Insert Daily Performance'!DAF$70</f>
        <v>0</v>
      </c>
      <c r="D2731">
        <f>'Insert Daily Performance'!DAF$71</f>
        <v>0</v>
      </c>
      <c r="E2731">
        <f>'Insert Daily Performance'!DAF$72</f>
        <v>0</v>
      </c>
      <c r="F2731">
        <f t="shared" si="42"/>
        <v>1</v>
      </c>
    </row>
    <row r="2732" spans="1:6" x14ac:dyDescent="0.3">
      <c r="A2732">
        <f>'Insert Daily Performance'!DAG$1</f>
        <v>0</v>
      </c>
      <c r="B2732">
        <f>'Insert Daily Performance'!DAG$69</f>
        <v>0</v>
      </c>
      <c r="C2732">
        <f>'Insert Daily Performance'!DAG$70</f>
        <v>0</v>
      </c>
      <c r="D2732">
        <f>'Insert Daily Performance'!DAG$71</f>
        <v>0</v>
      </c>
      <c r="E2732">
        <f>'Insert Daily Performance'!DAG$72</f>
        <v>0</v>
      </c>
      <c r="F2732">
        <f t="shared" si="42"/>
        <v>1</v>
      </c>
    </row>
    <row r="2733" spans="1:6" x14ac:dyDescent="0.3">
      <c r="A2733">
        <f>'Insert Daily Performance'!DAH$1</f>
        <v>0</v>
      </c>
      <c r="B2733">
        <f>'Insert Daily Performance'!DAH$69</f>
        <v>0</v>
      </c>
      <c r="C2733">
        <f>'Insert Daily Performance'!DAH$70</f>
        <v>0</v>
      </c>
      <c r="D2733">
        <f>'Insert Daily Performance'!DAH$71</f>
        <v>0</v>
      </c>
      <c r="E2733">
        <f>'Insert Daily Performance'!DAH$72</f>
        <v>0</v>
      </c>
      <c r="F2733">
        <f t="shared" si="42"/>
        <v>1</v>
      </c>
    </row>
    <row r="2734" spans="1:6" x14ac:dyDescent="0.3">
      <c r="A2734">
        <f>'Insert Daily Performance'!DAI$1</f>
        <v>0</v>
      </c>
      <c r="B2734">
        <f>'Insert Daily Performance'!DAI$69</f>
        <v>0</v>
      </c>
      <c r="C2734">
        <f>'Insert Daily Performance'!DAI$70</f>
        <v>0</v>
      </c>
      <c r="D2734">
        <f>'Insert Daily Performance'!DAI$71</f>
        <v>0</v>
      </c>
      <c r="E2734">
        <f>'Insert Daily Performance'!DAI$72</f>
        <v>0</v>
      </c>
      <c r="F2734">
        <f t="shared" si="42"/>
        <v>1</v>
      </c>
    </row>
    <row r="2735" spans="1:6" x14ac:dyDescent="0.3">
      <c r="A2735">
        <f>'Insert Daily Performance'!DAJ$1</f>
        <v>0</v>
      </c>
      <c r="B2735">
        <f>'Insert Daily Performance'!DAJ$69</f>
        <v>0</v>
      </c>
      <c r="C2735">
        <f>'Insert Daily Performance'!DAJ$70</f>
        <v>0</v>
      </c>
      <c r="D2735">
        <f>'Insert Daily Performance'!DAJ$71</f>
        <v>0</v>
      </c>
      <c r="E2735">
        <f>'Insert Daily Performance'!DAJ$72</f>
        <v>0</v>
      </c>
      <c r="F2735">
        <f t="shared" si="42"/>
        <v>1</v>
      </c>
    </row>
    <row r="2736" spans="1:6" x14ac:dyDescent="0.3">
      <c r="A2736">
        <f>'Insert Daily Performance'!DAK$1</f>
        <v>0</v>
      </c>
      <c r="B2736">
        <f>'Insert Daily Performance'!DAK$69</f>
        <v>0</v>
      </c>
      <c r="C2736">
        <f>'Insert Daily Performance'!DAK$70</f>
        <v>0</v>
      </c>
      <c r="D2736">
        <f>'Insert Daily Performance'!DAK$71</f>
        <v>0</v>
      </c>
      <c r="E2736">
        <f>'Insert Daily Performance'!DAK$72</f>
        <v>0</v>
      </c>
      <c r="F2736">
        <f t="shared" si="42"/>
        <v>1</v>
      </c>
    </row>
    <row r="2737" spans="1:6" x14ac:dyDescent="0.3">
      <c r="A2737">
        <f>'Insert Daily Performance'!DAL$1</f>
        <v>0</v>
      </c>
      <c r="B2737">
        <f>'Insert Daily Performance'!DAL$69</f>
        <v>0</v>
      </c>
      <c r="C2737">
        <f>'Insert Daily Performance'!DAL$70</f>
        <v>0</v>
      </c>
      <c r="D2737">
        <f>'Insert Daily Performance'!DAL$71</f>
        <v>0</v>
      </c>
      <c r="E2737">
        <f>'Insert Daily Performance'!DAL$72</f>
        <v>0</v>
      </c>
      <c r="F2737">
        <f t="shared" si="42"/>
        <v>1</v>
      </c>
    </row>
    <row r="2738" spans="1:6" x14ac:dyDescent="0.3">
      <c r="A2738">
        <f>'Insert Daily Performance'!DAM$1</f>
        <v>0</v>
      </c>
      <c r="B2738">
        <f>'Insert Daily Performance'!DAM$69</f>
        <v>0</v>
      </c>
      <c r="C2738">
        <f>'Insert Daily Performance'!DAM$70</f>
        <v>0</v>
      </c>
      <c r="D2738">
        <f>'Insert Daily Performance'!DAM$71</f>
        <v>0</v>
      </c>
      <c r="E2738">
        <f>'Insert Daily Performance'!DAM$72</f>
        <v>0</v>
      </c>
      <c r="F2738">
        <f t="shared" si="42"/>
        <v>1</v>
      </c>
    </row>
    <row r="2739" spans="1:6" x14ac:dyDescent="0.3">
      <c r="A2739">
        <f>'Insert Daily Performance'!DAN$1</f>
        <v>0</v>
      </c>
      <c r="B2739">
        <f>'Insert Daily Performance'!DAN$69</f>
        <v>0</v>
      </c>
      <c r="C2739">
        <f>'Insert Daily Performance'!DAN$70</f>
        <v>0</v>
      </c>
      <c r="D2739">
        <f>'Insert Daily Performance'!DAN$71</f>
        <v>0</v>
      </c>
      <c r="E2739">
        <f>'Insert Daily Performance'!DAN$72</f>
        <v>0</v>
      </c>
      <c r="F2739">
        <f t="shared" si="42"/>
        <v>1</v>
      </c>
    </row>
    <row r="2740" spans="1:6" x14ac:dyDescent="0.3">
      <c r="A2740">
        <f>'Insert Daily Performance'!DAO$1</f>
        <v>0</v>
      </c>
      <c r="B2740">
        <f>'Insert Daily Performance'!DAO$69</f>
        <v>0</v>
      </c>
      <c r="C2740">
        <f>'Insert Daily Performance'!DAO$70</f>
        <v>0</v>
      </c>
      <c r="D2740">
        <f>'Insert Daily Performance'!DAO$71</f>
        <v>0</v>
      </c>
      <c r="E2740">
        <f>'Insert Daily Performance'!DAO$72</f>
        <v>0</v>
      </c>
      <c r="F2740">
        <f t="shared" si="42"/>
        <v>1</v>
      </c>
    </row>
    <row r="2741" spans="1:6" x14ac:dyDescent="0.3">
      <c r="A2741">
        <f>'Insert Daily Performance'!DAP$1</f>
        <v>0</v>
      </c>
      <c r="B2741">
        <f>'Insert Daily Performance'!DAP$69</f>
        <v>0</v>
      </c>
      <c r="C2741">
        <f>'Insert Daily Performance'!DAP$70</f>
        <v>0</v>
      </c>
      <c r="D2741">
        <f>'Insert Daily Performance'!DAP$71</f>
        <v>0</v>
      </c>
      <c r="E2741">
        <f>'Insert Daily Performance'!DAP$72</f>
        <v>0</v>
      </c>
      <c r="F2741">
        <f t="shared" si="42"/>
        <v>1</v>
      </c>
    </row>
    <row r="2742" spans="1:6" x14ac:dyDescent="0.3">
      <c r="A2742">
        <f>'Insert Daily Performance'!DAQ$1</f>
        <v>0</v>
      </c>
      <c r="B2742">
        <f>'Insert Daily Performance'!DAQ$69</f>
        <v>0</v>
      </c>
      <c r="C2742">
        <f>'Insert Daily Performance'!DAQ$70</f>
        <v>0</v>
      </c>
      <c r="D2742">
        <f>'Insert Daily Performance'!DAQ$71</f>
        <v>0</v>
      </c>
      <c r="E2742">
        <f>'Insert Daily Performance'!DAQ$72</f>
        <v>0</v>
      </c>
      <c r="F2742">
        <f t="shared" si="42"/>
        <v>1</v>
      </c>
    </row>
    <row r="2743" spans="1:6" x14ac:dyDescent="0.3">
      <c r="A2743">
        <f>'Insert Daily Performance'!DAR$1</f>
        <v>0</v>
      </c>
      <c r="B2743">
        <f>'Insert Daily Performance'!DAR$69</f>
        <v>0</v>
      </c>
      <c r="C2743">
        <f>'Insert Daily Performance'!DAR$70</f>
        <v>0</v>
      </c>
      <c r="D2743">
        <f>'Insert Daily Performance'!DAR$71</f>
        <v>0</v>
      </c>
      <c r="E2743">
        <f>'Insert Daily Performance'!DAR$72</f>
        <v>0</v>
      </c>
      <c r="F2743">
        <f t="shared" si="42"/>
        <v>1</v>
      </c>
    </row>
    <row r="2744" spans="1:6" x14ac:dyDescent="0.3">
      <c r="A2744">
        <f>'Insert Daily Performance'!DAS$1</f>
        <v>0</v>
      </c>
      <c r="B2744">
        <f>'Insert Daily Performance'!DAS$69</f>
        <v>0</v>
      </c>
      <c r="C2744">
        <f>'Insert Daily Performance'!DAS$70</f>
        <v>0</v>
      </c>
      <c r="D2744">
        <f>'Insert Daily Performance'!DAS$71</f>
        <v>0</v>
      </c>
      <c r="E2744">
        <f>'Insert Daily Performance'!DAS$72</f>
        <v>0</v>
      </c>
      <c r="F2744">
        <f t="shared" si="42"/>
        <v>1</v>
      </c>
    </row>
    <row r="2745" spans="1:6" x14ac:dyDescent="0.3">
      <c r="A2745">
        <f>'Insert Daily Performance'!DAT$1</f>
        <v>0</v>
      </c>
      <c r="B2745">
        <f>'Insert Daily Performance'!DAT$69</f>
        <v>0</v>
      </c>
      <c r="C2745">
        <f>'Insert Daily Performance'!DAT$70</f>
        <v>0</v>
      </c>
      <c r="D2745">
        <f>'Insert Daily Performance'!DAT$71</f>
        <v>0</v>
      </c>
      <c r="E2745">
        <f>'Insert Daily Performance'!DAT$72</f>
        <v>0</v>
      </c>
      <c r="F2745">
        <f t="shared" si="42"/>
        <v>1</v>
      </c>
    </row>
    <row r="2746" spans="1:6" x14ac:dyDescent="0.3">
      <c r="A2746">
        <f>'Insert Daily Performance'!DAU$1</f>
        <v>0</v>
      </c>
      <c r="B2746">
        <f>'Insert Daily Performance'!DAU$69</f>
        <v>0</v>
      </c>
      <c r="C2746">
        <f>'Insert Daily Performance'!DAU$70</f>
        <v>0</v>
      </c>
      <c r="D2746">
        <f>'Insert Daily Performance'!DAU$71</f>
        <v>0</v>
      </c>
      <c r="E2746">
        <f>'Insert Daily Performance'!DAU$72</f>
        <v>0</v>
      </c>
      <c r="F2746">
        <f t="shared" si="42"/>
        <v>1</v>
      </c>
    </row>
    <row r="2747" spans="1:6" x14ac:dyDescent="0.3">
      <c r="A2747">
        <f>'Insert Daily Performance'!DAV$1</f>
        <v>0</v>
      </c>
      <c r="B2747">
        <f>'Insert Daily Performance'!DAV$69</f>
        <v>0</v>
      </c>
      <c r="C2747">
        <f>'Insert Daily Performance'!DAV$70</f>
        <v>0</v>
      </c>
      <c r="D2747">
        <f>'Insert Daily Performance'!DAV$71</f>
        <v>0</v>
      </c>
      <c r="E2747">
        <f>'Insert Daily Performance'!DAV$72</f>
        <v>0</v>
      </c>
      <c r="F2747">
        <f t="shared" si="42"/>
        <v>1</v>
      </c>
    </row>
    <row r="2748" spans="1:6" x14ac:dyDescent="0.3">
      <c r="A2748">
        <f>'Insert Daily Performance'!DAW$1</f>
        <v>0</v>
      </c>
      <c r="B2748">
        <f>'Insert Daily Performance'!DAW$69</f>
        <v>0</v>
      </c>
      <c r="C2748">
        <f>'Insert Daily Performance'!DAW$70</f>
        <v>0</v>
      </c>
      <c r="D2748">
        <f>'Insert Daily Performance'!DAW$71</f>
        <v>0</v>
      </c>
      <c r="E2748">
        <f>'Insert Daily Performance'!DAW$72</f>
        <v>0</v>
      </c>
      <c r="F2748">
        <f t="shared" si="42"/>
        <v>1</v>
      </c>
    </row>
    <row r="2749" spans="1:6" x14ac:dyDescent="0.3">
      <c r="A2749">
        <f>'Insert Daily Performance'!DAX$1</f>
        <v>0</v>
      </c>
      <c r="B2749">
        <f>'Insert Daily Performance'!DAX$69</f>
        <v>0</v>
      </c>
      <c r="C2749">
        <f>'Insert Daily Performance'!DAX$70</f>
        <v>0</v>
      </c>
      <c r="D2749">
        <f>'Insert Daily Performance'!DAX$71</f>
        <v>0</v>
      </c>
      <c r="E2749">
        <f>'Insert Daily Performance'!DAX$72</f>
        <v>0</v>
      </c>
      <c r="F2749">
        <f t="shared" si="42"/>
        <v>1</v>
      </c>
    </row>
    <row r="2750" spans="1:6" x14ac:dyDescent="0.3">
      <c r="A2750">
        <f>'Insert Daily Performance'!DAY$1</f>
        <v>0</v>
      </c>
      <c r="B2750">
        <f>'Insert Daily Performance'!DAY$69</f>
        <v>0</v>
      </c>
      <c r="C2750">
        <f>'Insert Daily Performance'!DAY$70</f>
        <v>0</v>
      </c>
      <c r="D2750">
        <f>'Insert Daily Performance'!DAY$71</f>
        <v>0</v>
      </c>
      <c r="E2750">
        <f>'Insert Daily Performance'!DAY$72</f>
        <v>0</v>
      </c>
      <c r="F2750">
        <f t="shared" si="42"/>
        <v>1</v>
      </c>
    </row>
    <row r="2751" spans="1:6" x14ac:dyDescent="0.3">
      <c r="A2751">
        <f>'Insert Daily Performance'!DAZ$1</f>
        <v>0</v>
      </c>
      <c r="B2751">
        <f>'Insert Daily Performance'!DAZ$69</f>
        <v>0</v>
      </c>
      <c r="C2751">
        <f>'Insert Daily Performance'!DAZ$70</f>
        <v>0</v>
      </c>
      <c r="D2751">
        <f>'Insert Daily Performance'!DAZ$71</f>
        <v>0</v>
      </c>
      <c r="E2751">
        <f>'Insert Daily Performance'!DAZ$72</f>
        <v>0</v>
      </c>
      <c r="F2751">
        <f t="shared" si="42"/>
        <v>1</v>
      </c>
    </row>
    <row r="2752" spans="1:6" x14ac:dyDescent="0.3">
      <c r="A2752">
        <f>'Insert Daily Performance'!DBA$1</f>
        <v>0</v>
      </c>
      <c r="B2752">
        <f>'Insert Daily Performance'!DBA$69</f>
        <v>0</v>
      </c>
      <c r="C2752">
        <f>'Insert Daily Performance'!DBA$70</f>
        <v>0</v>
      </c>
      <c r="D2752">
        <f>'Insert Daily Performance'!DBA$71</f>
        <v>0</v>
      </c>
      <c r="E2752">
        <f>'Insert Daily Performance'!DBA$72</f>
        <v>0</v>
      </c>
      <c r="F2752">
        <f t="shared" si="42"/>
        <v>1</v>
      </c>
    </row>
    <row r="2753" spans="1:6" x14ac:dyDescent="0.3">
      <c r="A2753">
        <f>'Insert Daily Performance'!DBB$1</f>
        <v>0</v>
      </c>
      <c r="B2753">
        <f>'Insert Daily Performance'!DBB$69</f>
        <v>0</v>
      </c>
      <c r="C2753">
        <f>'Insert Daily Performance'!DBB$70</f>
        <v>0</v>
      </c>
      <c r="D2753">
        <f>'Insert Daily Performance'!DBB$71</f>
        <v>0</v>
      </c>
      <c r="E2753">
        <f>'Insert Daily Performance'!DBB$72</f>
        <v>0</v>
      </c>
      <c r="F2753">
        <f t="shared" si="42"/>
        <v>1</v>
      </c>
    </row>
    <row r="2754" spans="1:6" x14ac:dyDescent="0.3">
      <c r="A2754">
        <f>'Insert Daily Performance'!DBC$1</f>
        <v>0</v>
      </c>
      <c r="B2754">
        <f>'Insert Daily Performance'!DBC$69</f>
        <v>0</v>
      </c>
      <c r="C2754">
        <f>'Insert Daily Performance'!DBC$70</f>
        <v>0</v>
      </c>
      <c r="D2754">
        <f>'Insert Daily Performance'!DBC$71</f>
        <v>0</v>
      </c>
      <c r="E2754">
        <f>'Insert Daily Performance'!DBC$72</f>
        <v>0</v>
      </c>
      <c r="F2754">
        <f t="shared" si="42"/>
        <v>1</v>
      </c>
    </row>
    <row r="2755" spans="1:6" x14ac:dyDescent="0.3">
      <c r="A2755">
        <f>'Insert Daily Performance'!DBD$1</f>
        <v>0</v>
      </c>
      <c r="B2755">
        <f>'Insert Daily Performance'!DBD$69</f>
        <v>0</v>
      </c>
      <c r="C2755">
        <f>'Insert Daily Performance'!DBD$70</f>
        <v>0</v>
      </c>
      <c r="D2755">
        <f>'Insert Daily Performance'!DBD$71</f>
        <v>0</v>
      </c>
      <c r="E2755">
        <f>'Insert Daily Performance'!DBD$72</f>
        <v>0</v>
      </c>
      <c r="F2755">
        <f t="shared" si="42"/>
        <v>1</v>
      </c>
    </row>
    <row r="2756" spans="1:6" x14ac:dyDescent="0.3">
      <c r="A2756">
        <f>'Insert Daily Performance'!DBE$1</f>
        <v>0</v>
      </c>
      <c r="B2756">
        <f>'Insert Daily Performance'!DBE$69</f>
        <v>0</v>
      </c>
      <c r="C2756">
        <f>'Insert Daily Performance'!DBE$70</f>
        <v>0</v>
      </c>
      <c r="D2756">
        <f>'Insert Daily Performance'!DBE$71</f>
        <v>0</v>
      </c>
      <c r="E2756">
        <f>'Insert Daily Performance'!DBE$72</f>
        <v>0</v>
      </c>
      <c r="F2756">
        <f t="shared" ref="F2756:F2801" si="43">IF(E2756=E2755,1,0)</f>
        <v>1</v>
      </c>
    </row>
    <row r="2757" spans="1:6" x14ac:dyDescent="0.3">
      <c r="A2757">
        <f>'Insert Daily Performance'!DBF$1</f>
        <v>0</v>
      </c>
      <c r="B2757">
        <f>'Insert Daily Performance'!DBF$69</f>
        <v>0</v>
      </c>
      <c r="C2757">
        <f>'Insert Daily Performance'!DBF$70</f>
        <v>0</v>
      </c>
      <c r="D2757">
        <f>'Insert Daily Performance'!DBF$71</f>
        <v>0</v>
      </c>
      <c r="E2757">
        <f>'Insert Daily Performance'!DBF$72</f>
        <v>0</v>
      </c>
      <c r="F2757">
        <f t="shared" si="43"/>
        <v>1</v>
      </c>
    </row>
    <row r="2758" spans="1:6" x14ac:dyDescent="0.3">
      <c r="A2758">
        <f>'Insert Daily Performance'!DBG$1</f>
        <v>0</v>
      </c>
      <c r="B2758">
        <f>'Insert Daily Performance'!DBG$69</f>
        <v>0</v>
      </c>
      <c r="C2758">
        <f>'Insert Daily Performance'!DBG$70</f>
        <v>0</v>
      </c>
      <c r="D2758">
        <f>'Insert Daily Performance'!DBG$71</f>
        <v>0</v>
      </c>
      <c r="E2758">
        <f>'Insert Daily Performance'!DBG$72</f>
        <v>0</v>
      </c>
      <c r="F2758">
        <f t="shared" si="43"/>
        <v>1</v>
      </c>
    </row>
    <row r="2759" spans="1:6" x14ac:dyDescent="0.3">
      <c r="A2759">
        <f>'Insert Daily Performance'!DBH$1</f>
        <v>0</v>
      </c>
      <c r="B2759">
        <f>'Insert Daily Performance'!DBH$69</f>
        <v>0</v>
      </c>
      <c r="C2759">
        <f>'Insert Daily Performance'!DBH$70</f>
        <v>0</v>
      </c>
      <c r="D2759">
        <f>'Insert Daily Performance'!DBH$71</f>
        <v>0</v>
      </c>
      <c r="E2759">
        <f>'Insert Daily Performance'!DBH$72</f>
        <v>0</v>
      </c>
      <c r="F2759">
        <f t="shared" si="43"/>
        <v>1</v>
      </c>
    </row>
    <row r="2760" spans="1:6" x14ac:dyDescent="0.3">
      <c r="A2760">
        <f>'Insert Daily Performance'!DBI$1</f>
        <v>0</v>
      </c>
      <c r="B2760">
        <f>'Insert Daily Performance'!DBI$69</f>
        <v>0</v>
      </c>
      <c r="C2760">
        <f>'Insert Daily Performance'!DBI$70</f>
        <v>0</v>
      </c>
      <c r="D2760">
        <f>'Insert Daily Performance'!DBI$71</f>
        <v>0</v>
      </c>
      <c r="E2760">
        <f>'Insert Daily Performance'!DBI$72</f>
        <v>0</v>
      </c>
      <c r="F2760">
        <f t="shared" si="43"/>
        <v>1</v>
      </c>
    </row>
    <row r="2761" spans="1:6" x14ac:dyDescent="0.3">
      <c r="A2761">
        <f>'Insert Daily Performance'!DBJ$1</f>
        <v>0</v>
      </c>
      <c r="B2761">
        <f>'Insert Daily Performance'!DBJ$69</f>
        <v>0</v>
      </c>
      <c r="C2761">
        <f>'Insert Daily Performance'!DBJ$70</f>
        <v>0</v>
      </c>
      <c r="D2761">
        <f>'Insert Daily Performance'!DBJ$71</f>
        <v>0</v>
      </c>
      <c r="E2761">
        <f>'Insert Daily Performance'!DBJ$72</f>
        <v>0</v>
      </c>
      <c r="F2761">
        <f t="shared" si="43"/>
        <v>1</v>
      </c>
    </row>
    <row r="2762" spans="1:6" x14ac:dyDescent="0.3">
      <c r="A2762">
        <f>'Insert Daily Performance'!DBK$1</f>
        <v>0</v>
      </c>
      <c r="B2762">
        <f>'Insert Daily Performance'!DBK$69</f>
        <v>0</v>
      </c>
      <c r="C2762">
        <f>'Insert Daily Performance'!DBK$70</f>
        <v>0</v>
      </c>
      <c r="D2762">
        <f>'Insert Daily Performance'!DBK$71</f>
        <v>0</v>
      </c>
      <c r="E2762">
        <f>'Insert Daily Performance'!DBK$72</f>
        <v>0</v>
      </c>
      <c r="F2762">
        <f t="shared" si="43"/>
        <v>1</v>
      </c>
    </row>
    <row r="2763" spans="1:6" x14ac:dyDescent="0.3">
      <c r="A2763">
        <f>'Insert Daily Performance'!DBL$1</f>
        <v>0</v>
      </c>
      <c r="B2763">
        <f>'Insert Daily Performance'!DBL$69</f>
        <v>0</v>
      </c>
      <c r="C2763">
        <f>'Insert Daily Performance'!DBL$70</f>
        <v>0</v>
      </c>
      <c r="D2763">
        <f>'Insert Daily Performance'!DBL$71</f>
        <v>0</v>
      </c>
      <c r="E2763">
        <f>'Insert Daily Performance'!DBL$72</f>
        <v>0</v>
      </c>
      <c r="F2763">
        <f t="shared" si="43"/>
        <v>1</v>
      </c>
    </row>
    <row r="2764" spans="1:6" x14ac:dyDescent="0.3">
      <c r="A2764">
        <f>'Insert Daily Performance'!DBM$1</f>
        <v>0</v>
      </c>
      <c r="B2764">
        <f>'Insert Daily Performance'!DBM$69</f>
        <v>0</v>
      </c>
      <c r="C2764">
        <f>'Insert Daily Performance'!DBM$70</f>
        <v>0</v>
      </c>
      <c r="D2764">
        <f>'Insert Daily Performance'!DBM$71</f>
        <v>0</v>
      </c>
      <c r="E2764">
        <f>'Insert Daily Performance'!DBM$72</f>
        <v>0</v>
      </c>
      <c r="F2764">
        <f t="shared" si="43"/>
        <v>1</v>
      </c>
    </row>
    <row r="2765" spans="1:6" x14ac:dyDescent="0.3">
      <c r="A2765">
        <f>'Insert Daily Performance'!DBN$1</f>
        <v>0</v>
      </c>
      <c r="B2765">
        <f>'Insert Daily Performance'!DBN$69</f>
        <v>0</v>
      </c>
      <c r="C2765">
        <f>'Insert Daily Performance'!DBN$70</f>
        <v>0</v>
      </c>
      <c r="D2765">
        <f>'Insert Daily Performance'!DBN$71</f>
        <v>0</v>
      </c>
      <c r="E2765">
        <f>'Insert Daily Performance'!DBN$72</f>
        <v>0</v>
      </c>
      <c r="F2765">
        <f t="shared" si="43"/>
        <v>1</v>
      </c>
    </row>
    <row r="2766" spans="1:6" x14ac:dyDescent="0.3">
      <c r="A2766">
        <f>'Insert Daily Performance'!DBO$1</f>
        <v>0</v>
      </c>
      <c r="B2766">
        <f>'Insert Daily Performance'!DBO$69</f>
        <v>0</v>
      </c>
      <c r="C2766">
        <f>'Insert Daily Performance'!DBO$70</f>
        <v>0</v>
      </c>
      <c r="D2766">
        <f>'Insert Daily Performance'!DBO$71</f>
        <v>0</v>
      </c>
      <c r="E2766">
        <f>'Insert Daily Performance'!DBO$72</f>
        <v>0</v>
      </c>
      <c r="F2766">
        <f t="shared" si="43"/>
        <v>1</v>
      </c>
    </row>
    <row r="2767" spans="1:6" x14ac:dyDescent="0.3">
      <c r="A2767">
        <f>'Insert Daily Performance'!DBP$1</f>
        <v>0</v>
      </c>
      <c r="B2767">
        <f>'Insert Daily Performance'!DBP$69</f>
        <v>0</v>
      </c>
      <c r="C2767">
        <f>'Insert Daily Performance'!DBP$70</f>
        <v>0</v>
      </c>
      <c r="D2767">
        <f>'Insert Daily Performance'!DBP$71</f>
        <v>0</v>
      </c>
      <c r="E2767">
        <f>'Insert Daily Performance'!DBP$72</f>
        <v>0</v>
      </c>
      <c r="F2767">
        <f t="shared" si="43"/>
        <v>1</v>
      </c>
    </row>
    <row r="2768" spans="1:6" x14ac:dyDescent="0.3">
      <c r="A2768">
        <f>'Insert Daily Performance'!DBQ$1</f>
        <v>0</v>
      </c>
      <c r="B2768">
        <f>'Insert Daily Performance'!DBQ$69</f>
        <v>0</v>
      </c>
      <c r="C2768">
        <f>'Insert Daily Performance'!DBQ$70</f>
        <v>0</v>
      </c>
      <c r="D2768">
        <f>'Insert Daily Performance'!DBQ$71</f>
        <v>0</v>
      </c>
      <c r="E2768">
        <f>'Insert Daily Performance'!DBQ$72</f>
        <v>0</v>
      </c>
      <c r="F2768">
        <f t="shared" si="43"/>
        <v>1</v>
      </c>
    </row>
    <row r="2769" spans="1:6" x14ac:dyDescent="0.3">
      <c r="A2769">
        <f>'Insert Daily Performance'!DBR$1</f>
        <v>0</v>
      </c>
      <c r="B2769">
        <f>'Insert Daily Performance'!DBR$69</f>
        <v>0</v>
      </c>
      <c r="C2769">
        <f>'Insert Daily Performance'!DBR$70</f>
        <v>0</v>
      </c>
      <c r="D2769">
        <f>'Insert Daily Performance'!DBR$71</f>
        <v>0</v>
      </c>
      <c r="E2769">
        <f>'Insert Daily Performance'!DBR$72</f>
        <v>0</v>
      </c>
      <c r="F2769">
        <f t="shared" si="43"/>
        <v>1</v>
      </c>
    </row>
    <row r="2770" spans="1:6" x14ac:dyDescent="0.3">
      <c r="A2770">
        <f>'Insert Daily Performance'!DBS$1</f>
        <v>0</v>
      </c>
      <c r="B2770">
        <f>'Insert Daily Performance'!DBS$69</f>
        <v>0</v>
      </c>
      <c r="C2770">
        <f>'Insert Daily Performance'!DBS$70</f>
        <v>0</v>
      </c>
      <c r="D2770">
        <f>'Insert Daily Performance'!DBS$71</f>
        <v>0</v>
      </c>
      <c r="E2770">
        <f>'Insert Daily Performance'!DBS$72</f>
        <v>0</v>
      </c>
      <c r="F2770">
        <f t="shared" si="43"/>
        <v>1</v>
      </c>
    </row>
    <row r="2771" spans="1:6" x14ac:dyDescent="0.3">
      <c r="A2771">
        <f>'Insert Daily Performance'!DBT$1</f>
        <v>0</v>
      </c>
      <c r="B2771">
        <f>'Insert Daily Performance'!DBT$69</f>
        <v>0</v>
      </c>
      <c r="C2771">
        <f>'Insert Daily Performance'!DBT$70</f>
        <v>0</v>
      </c>
      <c r="D2771">
        <f>'Insert Daily Performance'!DBT$71</f>
        <v>0</v>
      </c>
      <c r="E2771">
        <f>'Insert Daily Performance'!DBT$72</f>
        <v>0</v>
      </c>
      <c r="F2771">
        <f t="shared" si="43"/>
        <v>1</v>
      </c>
    </row>
    <row r="2772" spans="1:6" x14ac:dyDescent="0.3">
      <c r="A2772">
        <f>'Insert Daily Performance'!DBU$1</f>
        <v>0</v>
      </c>
      <c r="B2772">
        <f>'Insert Daily Performance'!DBU$69</f>
        <v>0</v>
      </c>
      <c r="C2772">
        <f>'Insert Daily Performance'!DBU$70</f>
        <v>0</v>
      </c>
      <c r="D2772">
        <f>'Insert Daily Performance'!DBU$71</f>
        <v>0</v>
      </c>
      <c r="E2772">
        <f>'Insert Daily Performance'!DBU$72</f>
        <v>0</v>
      </c>
      <c r="F2772">
        <f t="shared" si="43"/>
        <v>1</v>
      </c>
    </row>
    <row r="2773" spans="1:6" x14ac:dyDescent="0.3">
      <c r="A2773">
        <f>'Insert Daily Performance'!DBV$1</f>
        <v>0</v>
      </c>
      <c r="B2773">
        <f>'Insert Daily Performance'!DBV$69</f>
        <v>0</v>
      </c>
      <c r="C2773">
        <f>'Insert Daily Performance'!DBV$70</f>
        <v>0</v>
      </c>
      <c r="D2773">
        <f>'Insert Daily Performance'!DBV$71</f>
        <v>0</v>
      </c>
      <c r="E2773">
        <f>'Insert Daily Performance'!DBV$72</f>
        <v>0</v>
      </c>
      <c r="F2773">
        <f t="shared" si="43"/>
        <v>1</v>
      </c>
    </row>
    <row r="2774" spans="1:6" x14ac:dyDescent="0.3">
      <c r="A2774">
        <f>'Insert Daily Performance'!DBW$1</f>
        <v>0</v>
      </c>
      <c r="B2774">
        <f>'Insert Daily Performance'!DBW$69</f>
        <v>0</v>
      </c>
      <c r="C2774">
        <f>'Insert Daily Performance'!DBW$70</f>
        <v>0</v>
      </c>
      <c r="D2774">
        <f>'Insert Daily Performance'!DBW$71</f>
        <v>0</v>
      </c>
      <c r="E2774">
        <f>'Insert Daily Performance'!DBW$72</f>
        <v>0</v>
      </c>
      <c r="F2774">
        <f t="shared" si="43"/>
        <v>1</v>
      </c>
    </row>
    <row r="2775" spans="1:6" x14ac:dyDescent="0.3">
      <c r="A2775">
        <f>'Insert Daily Performance'!DBX$1</f>
        <v>0</v>
      </c>
      <c r="B2775">
        <f>'Insert Daily Performance'!DBX$69</f>
        <v>0</v>
      </c>
      <c r="C2775">
        <f>'Insert Daily Performance'!DBX$70</f>
        <v>0</v>
      </c>
      <c r="D2775">
        <f>'Insert Daily Performance'!DBX$71</f>
        <v>0</v>
      </c>
      <c r="E2775">
        <f>'Insert Daily Performance'!DBX$72</f>
        <v>0</v>
      </c>
      <c r="F2775">
        <f t="shared" si="43"/>
        <v>1</v>
      </c>
    </row>
    <row r="2776" spans="1:6" x14ac:dyDescent="0.3">
      <c r="A2776">
        <f>'Insert Daily Performance'!DBY$1</f>
        <v>0</v>
      </c>
      <c r="B2776">
        <f>'Insert Daily Performance'!DBY$69</f>
        <v>0</v>
      </c>
      <c r="C2776">
        <f>'Insert Daily Performance'!DBY$70</f>
        <v>0</v>
      </c>
      <c r="D2776">
        <f>'Insert Daily Performance'!DBY$71</f>
        <v>0</v>
      </c>
      <c r="E2776">
        <f>'Insert Daily Performance'!DBY$72</f>
        <v>0</v>
      </c>
      <c r="F2776">
        <f t="shared" si="43"/>
        <v>1</v>
      </c>
    </row>
    <row r="2777" spans="1:6" x14ac:dyDescent="0.3">
      <c r="A2777">
        <f>'Insert Daily Performance'!DBZ$1</f>
        <v>0</v>
      </c>
      <c r="B2777">
        <f>'Insert Daily Performance'!DBZ$69</f>
        <v>0</v>
      </c>
      <c r="C2777">
        <f>'Insert Daily Performance'!DBZ$70</f>
        <v>0</v>
      </c>
      <c r="D2777">
        <f>'Insert Daily Performance'!DBZ$71</f>
        <v>0</v>
      </c>
      <c r="E2777">
        <f>'Insert Daily Performance'!DBZ$72</f>
        <v>0</v>
      </c>
      <c r="F2777">
        <f t="shared" si="43"/>
        <v>1</v>
      </c>
    </row>
    <row r="2778" spans="1:6" x14ac:dyDescent="0.3">
      <c r="A2778">
        <f>'Insert Daily Performance'!DCA$1</f>
        <v>0</v>
      </c>
      <c r="B2778">
        <f>'Insert Daily Performance'!DCA$69</f>
        <v>0</v>
      </c>
      <c r="C2778">
        <f>'Insert Daily Performance'!DCA$70</f>
        <v>0</v>
      </c>
      <c r="D2778">
        <f>'Insert Daily Performance'!DCA$71</f>
        <v>0</v>
      </c>
      <c r="E2778">
        <f>'Insert Daily Performance'!DCA$72</f>
        <v>0</v>
      </c>
      <c r="F2778">
        <f t="shared" si="43"/>
        <v>1</v>
      </c>
    </row>
    <row r="2779" spans="1:6" x14ac:dyDescent="0.3">
      <c r="A2779">
        <f>'Insert Daily Performance'!DCB$1</f>
        <v>0</v>
      </c>
      <c r="B2779">
        <f>'Insert Daily Performance'!DCB$69</f>
        <v>0</v>
      </c>
      <c r="C2779">
        <f>'Insert Daily Performance'!DCB$70</f>
        <v>0</v>
      </c>
      <c r="D2779">
        <f>'Insert Daily Performance'!DCB$71</f>
        <v>0</v>
      </c>
      <c r="E2779">
        <f>'Insert Daily Performance'!DCB$72</f>
        <v>0</v>
      </c>
      <c r="F2779">
        <f t="shared" si="43"/>
        <v>1</v>
      </c>
    </row>
    <row r="2780" spans="1:6" x14ac:dyDescent="0.3">
      <c r="A2780">
        <f>'Insert Daily Performance'!DCC$1</f>
        <v>0</v>
      </c>
      <c r="B2780">
        <f>'Insert Daily Performance'!DCC$69</f>
        <v>0</v>
      </c>
      <c r="C2780">
        <f>'Insert Daily Performance'!DCC$70</f>
        <v>0</v>
      </c>
      <c r="D2780">
        <f>'Insert Daily Performance'!DCC$71</f>
        <v>0</v>
      </c>
      <c r="E2780">
        <f>'Insert Daily Performance'!DCC$72</f>
        <v>0</v>
      </c>
      <c r="F2780">
        <f t="shared" si="43"/>
        <v>1</v>
      </c>
    </row>
    <row r="2781" spans="1:6" x14ac:dyDescent="0.3">
      <c r="A2781">
        <f>'Insert Daily Performance'!DCD$1</f>
        <v>0</v>
      </c>
      <c r="B2781">
        <f>'Insert Daily Performance'!DCD$69</f>
        <v>0</v>
      </c>
      <c r="C2781">
        <f>'Insert Daily Performance'!DCD$70</f>
        <v>0</v>
      </c>
      <c r="D2781">
        <f>'Insert Daily Performance'!DCD$71</f>
        <v>0</v>
      </c>
      <c r="E2781">
        <f>'Insert Daily Performance'!DCD$72</f>
        <v>0</v>
      </c>
      <c r="F2781">
        <f t="shared" si="43"/>
        <v>1</v>
      </c>
    </row>
    <row r="2782" spans="1:6" x14ac:dyDescent="0.3">
      <c r="A2782">
        <f>'Insert Daily Performance'!DCE$1</f>
        <v>0</v>
      </c>
      <c r="B2782">
        <f>'Insert Daily Performance'!DCE$69</f>
        <v>0</v>
      </c>
      <c r="C2782">
        <f>'Insert Daily Performance'!DCE$70</f>
        <v>0</v>
      </c>
      <c r="D2782">
        <f>'Insert Daily Performance'!DCE$71</f>
        <v>0</v>
      </c>
      <c r="E2782">
        <f>'Insert Daily Performance'!DCE$72</f>
        <v>0</v>
      </c>
      <c r="F2782">
        <f t="shared" si="43"/>
        <v>1</v>
      </c>
    </row>
    <row r="2783" spans="1:6" x14ac:dyDescent="0.3">
      <c r="A2783">
        <f>'Insert Daily Performance'!DCF$1</f>
        <v>0</v>
      </c>
      <c r="B2783">
        <f>'Insert Daily Performance'!DCF$69</f>
        <v>0</v>
      </c>
      <c r="C2783">
        <f>'Insert Daily Performance'!DCF$70</f>
        <v>0</v>
      </c>
      <c r="D2783">
        <f>'Insert Daily Performance'!DCF$71</f>
        <v>0</v>
      </c>
      <c r="E2783">
        <f>'Insert Daily Performance'!DCF$72</f>
        <v>0</v>
      </c>
      <c r="F2783">
        <f t="shared" si="43"/>
        <v>1</v>
      </c>
    </row>
    <row r="2784" spans="1:6" x14ac:dyDescent="0.3">
      <c r="A2784">
        <f>'Insert Daily Performance'!DCG$1</f>
        <v>0</v>
      </c>
      <c r="B2784">
        <f>'Insert Daily Performance'!DCG$69</f>
        <v>0</v>
      </c>
      <c r="C2784">
        <f>'Insert Daily Performance'!DCG$70</f>
        <v>0</v>
      </c>
      <c r="D2784">
        <f>'Insert Daily Performance'!DCG$71</f>
        <v>0</v>
      </c>
      <c r="E2784">
        <f>'Insert Daily Performance'!DCG$72</f>
        <v>0</v>
      </c>
      <c r="F2784">
        <f t="shared" si="43"/>
        <v>1</v>
      </c>
    </row>
    <row r="2785" spans="1:6" x14ac:dyDescent="0.3">
      <c r="A2785">
        <f>'Insert Daily Performance'!DCH$1</f>
        <v>0</v>
      </c>
      <c r="B2785">
        <f>'Insert Daily Performance'!DCH$69</f>
        <v>0</v>
      </c>
      <c r="C2785">
        <f>'Insert Daily Performance'!DCH$70</f>
        <v>0</v>
      </c>
      <c r="D2785">
        <f>'Insert Daily Performance'!DCH$71</f>
        <v>0</v>
      </c>
      <c r="E2785">
        <f>'Insert Daily Performance'!DCH$72</f>
        <v>0</v>
      </c>
      <c r="F2785">
        <f t="shared" si="43"/>
        <v>1</v>
      </c>
    </row>
    <row r="2786" spans="1:6" x14ac:dyDescent="0.3">
      <c r="A2786">
        <f>'Insert Daily Performance'!DCI$1</f>
        <v>0</v>
      </c>
      <c r="B2786">
        <f>'Insert Daily Performance'!DCI$69</f>
        <v>0</v>
      </c>
      <c r="C2786">
        <f>'Insert Daily Performance'!DCI$70</f>
        <v>0</v>
      </c>
      <c r="D2786">
        <f>'Insert Daily Performance'!DCI$71</f>
        <v>0</v>
      </c>
      <c r="E2786">
        <f>'Insert Daily Performance'!DCI$72</f>
        <v>0</v>
      </c>
      <c r="F2786">
        <f t="shared" si="43"/>
        <v>1</v>
      </c>
    </row>
    <row r="2787" spans="1:6" x14ac:dyDescent="0.3">
      <c r="A2787">
        <f>'Insert Daily Performance'!DCJ$1</f>
        <v>0</v>
      </c>
      <c r="B2787">
        <f>'Insert Daily Performance'!DCJ$69</f>
        <v>0</v>
      </c>
      <c r="C2787">
        <f>'Insert Daily Performance'!DCJ$70</f>
        <v>0</v>
      </c>
      <c r="D2787">
        <f>'Insert Daily Performance'!DCJ$71</f>
        <v>0</v>
      </c>
      <c r="E2787">
        <f>'Insert Daily Performance'!DCJ$72</f>
        <v>0</v>
      </c>
      <c r="F2787">
        <f t="shared" si="43"/>
        <v>1</v>
      </c>
    </row>
    <row r="2788" spans="1:6" x14ac:dyDescent="0.3">
      <c r="A2788">
        <f>'Insert Daily Performance'!DCK$1</f>
        <v>0</v>
      </c>
      <c r="B2788">
        <f>'Insert Daily Performance'!DCK$69</f>
        <v>0</v>
      </c>
      <c r="C2788">
        <f>'Insert Daily Performance'!DCK$70</f>
        <v>0</v>
      </c>
      <c r="D2788">
        <f>'Insert Daily Performance'!DCK$71</f>
        <v>0</v>
      </c>
      <c r="E2788">
        <f>'Insert Daily Performance'!DCK$72</f>
        <v>0</v>
      </c>
      <c r="F2788">
        <f t="shared" si="43"/>
        <v>1</v>
      </c>
    </row>
    <row r="2789" spans="1:6" x14ac:dyDescent="0.3">
      <c r="A2789">
        <f>'Insert Daily Performance'!DCL$1</f>
        <v>0</v>
      </c>
      <c r="B2789">
        <f>'Insert Daily Performance'!DCL$69</f>
        <v>0</v>
      </c>
      <c r="C2789">
        <f>'Insert Daily Performance'!DCL$70</f>
        <v>0</v>
      </c>
      <c r="D2789">
        <f>'Insert Daily Performance'!DCL$71</f>
        <v>0</v>
      </c>
      <c r="E2789">
        <f>'Insert Daily Performance'!DCL$72</f>
        <v>0</v>
      </c>
      <c r="F2789">
        <f t="shared" si="43"/>
        <v>1</v>
      </c>
    </row>
    <row r="2790" spans="1:6" x14ac:dyDescent="0.3">
      <c r="A2790">
        <f>'Insert Daily Performance'!DCM$1</f>
        <v>0</v>
      </c>
      <c r="B2790">
        <f>'Insert Daily Performance'!DCM$69</f>
        <v>0</v>
      </c>
      <c r="C2790">
        <f>'Insert Daily Performance'!DCM$70</f>
        <v>0</v>
      </c>
      <c r="D2790">
        <f>'Insert Daily Performance'!DCM$71</f>
        <v>0</v>
      </c>
      <c r="E2790">
        <f>'Insert Daily Performance'!DCM$72</f>
        <v>0</v>
      </c>
      <c r="F2790">
        <f t="shared" si="43"/>
        <v>1</v>
      </c>
    </row>
    <row r="2791" spans="1:6" x14ac:dyDescent="0.3">
      <c r="A2791">
        <f>'Insert Daily Performance'!DCN$1</f>
        <v>0</v>
      </c>
      <c r="B2791">
        <f>'Insert Daily Performance'!DCN$69</f>
        <v>0</v>
      </c>
      <c r="C2791">
        <f>'Insert Daily Performance'!DCN$70</f>
        <v>0</v>
      </c>
      <c r="D2791">
        <f>'Insert Daily Performance'!DCN$71</f>
        <v>0</v>
      </c>
      <c r="E2791">
        <f>'Insert Daily Performance'!DCN$72</f>
        <v>0</v>
      </c>
      <c r="F2791">
        <f t="shared" si="43"/>
        <v>1</v>
      </c>
    </row>
    <row r="2792" spans="1:6" x14ac:dyDescent="0.3">
      <c r="A2792">
        <f>'Insert Daily Performance'!DCO$1</f>
        <v>0</v>
      </c>
      <c r="B2792">
        <f>'Insert Daily Performance'!DCO$69</f>
        <v>0</v>
      </c>
      <c r="C2792">
        <f>'Insert Daily Performance'!DCO$70</f>
        <v>0</v>
      </c>
      <c r="D2792">
        <f>'Insert Daily Performance'!DCO$71</f>
        <v>0</v>
      </c>
      <c r="E2792">
        <f>'Insert Daily Performance'!DCO$72</f>
        <v>0</v>
      </c>
      <c r="F2792">
        <f t="shared" si="43"/>
        <v>1</v>
      </c>
    </row>
    <row r="2793" spans="1:6" x14ac:dyDescent="0.3">
      <c r="A2793">
        <f>'Insert Daily Performance'!DCP$1</f>
        <v>0</v>
      </c>
      <c r="B2793">
        <f>'Insert Daily Performance'!DCP$69</f>
        <v>0</v>
      </c>
      <c r="C2793">
        <f>'Insert Daily Performance'!DCP$70</f>
        <v>0</v>
      </c>
      <c r="D2793">
        <f>'Insert Daily Performance'!DCP$71</f>
        <v>0</v>
      </c>
      <c r="E2793">
        <f>'Insert Daily Performance'!DCP$72</f>
        <v>0</v>
      </c>
      <c r="F2793">
        <f t="shared" si="43"/>
        <v>1</v>
      </c>
    </row>
    <row r="2794" spans="1:6" x14ac:dyDescent="0.3">
      <c r="A2794">
        <f>'Insert Daily Performance'!DCQ$1</f>
        <v>0</v>
      </c>
      <c r="B2794">
        <f>'Insert Daily Performance'!DCQ$69</f>
        <v>0</v>
      </c>
      <c r="C2794">
        <f>'Insert Daily Performance'!DCQ$70</f>
        <v>0</v>
      </c>
      <c r="D2794">
        <f>'Insert Daily Performance'!DCQ$71</f>
        <v>0</v>
      </c>
      <c r="E2794">
        <f>'Insert Daily Performance'!DCQ$72</f>
        <v>0</v>
      </c>
      <c r="F2794">
        <f t="shared" si="43"/>
        <v>1</v>
      </c>
    </row>
    <row r="2795" spans="1:6" x14ac:dyDescent="0.3">
      <c r="A2795">
        <f>'Insert Daily Performance'!DCR$1</f>
        <v>0</v>
      </c>
      <c r="B2795">
        <f>'Insert Daily Performance'!DCR$69</f>
        <v>0</v>
      </c>
      <c r="C2795">
        <f>'Insert Daily Performance'!DCR$70</f>
        <v>0</v>
      </c>
      <c r="D2795">
        <f>'Insert Daily Performance'!DCR$71</f>
        <v>0</v>
      </c>
      <c r="E2795">
        <f>'Insert Daily Performance'!DCR$72</f>
        <v>0</v>
      </c>
      <c r="F2795">
        <f t="shared" si="43"/>
        <v>1</v>
      </c>
    </row>
    <row r="2796" spans="1:6" x14ac:dyDescent="0.3">
      <c r="A2796">
        <f>'Insert Daily Performance'!DCS$1</f>
        <v>0</v>
      </c>
      <c r="B2796">
        <f>'Insert Daily Performance'!DCS$69</f>
        <v>0</v>
      </c>
      <c r="C2796">
        <f>'Insert Daily Performance'!DCS$70</f>
        <v>0</v>
      </c>
      <c r="D2796">
        <f>'Insert Daily Performance'!DCS$71</f>
        <v>0</v>
      </c>
      <c r="E2796">
        <f>'Insert Daily Performance'!DCS$72</f>
        <v>0</v>
      </c>
      <c r="F2796">
        <f t="shared" si="43"/>
        <v>1</v>
      </c>
    </row>
    <row r="2797" spans="1:6" x14ac:dyDescent="0.3">
      <c r="A2797">
        <f>'Insert Daily Performance'!DCT$1</f>
        <v>0</v>
      </c>
      <c r="B2797">
        <f>'Insert Daily Performance'!DCT$69</f>
        <v>0</v>
      </c>
      <c r="C2797">
        <f>'Insert Daily Performance'!DCT$70</f>
        <v>0</v>
      </c>
      <c r="D2797">
        <f>'Insert Daily Performance'!DCT$71</f>
        <v>0</v>
      </c>
      <c r="E2797">
        <f>'Insert Daily Performance'!DCT$72</f>
        <v>0</v>
      </c>
      <c r="F2797">
        <f t="shared" si="43"/>
        <v>1</v>
      </c>
    </row>
    <row r="2798" spans="1:6" x14ac:dyDescent="0.3">
      <c r="A2798">
        <f>'Insert Daily Performance'!DCU$1</f>
        <v>0</v>
      </c>
      <c r="B2798">
        <f>'Insert Daily Performance'!DCU$69</f>
        <v>0</v>
      </c>
      <c r="C2798">
        <f>'Insert Daily Performance'!DCU$70</f>
        <v>0</v>
      </c>
      <c r="D2798">
        <f>'Insert Daily Performance'!DCU$71</f>
        <v>0</v>
      </c>
      <c r="E2798">
        <f>'Insert Daily Performance'!DCU$72</f>
        <v>0</v>
      </c>
      <c r="F2798">
        <f t="shared" si="43"/>
        <v>1</v>
      </c>
    </row>
    <row r="2799" spans="1:6" x14ac:dyDescent="0.3">
      <c r="A2799">
        <f>'Insert Daily Performance'!DCV$1</f>
        <v>0</v>
      </c>
      <c r="B2799">
        <f>'Insert Daily Performance'!DCV$69</f>
        <v>0</v>
      </c>
      <c r="C2799">
        <f>'Insert Daily Performance'!DCV$70</f>
        <v>0</v>
      </c>
      <c r="D2799">
        <f>'Insert Daily Performance'!DCV$71</f>
        <v>0</v>
      </c>
      <c r="E2799">
        <f>'Insert Daily Performance'!DCV$72</f>
        <v>0</v>
      </c>
      <c r="F2799">
        <f t="shared" si="43"/>
        <v>1</v>
      </c>
    </row>
    <row r="2800" spans="1:6" x14ac:dyDescent="0.3">
      <c r="A2800">
        <f>'Insert Daily Performance'!DCW$1</f>
        <v>0</v>
      </c>
      <c r="B2800">
        <f>'Insert Daily Performance'!DCW$69</f>
        <v>0</v>
      </c>
      <c r="C2800">
        <f>'Insert Daily Performance'!DCW$70</f>
        <v>0</v>
      </c>
      <c r="D2800">
        <f>'Insert Daily Performance'!DCW$71</f>
        <v>0</v>
      </c>
      <c r="E2800">
        <f>'Insert Daily Performance'!DCW$72</f>
        <v>0</v>
      </c>
      <c r="F2800">
        <f t="shared" si="43"/>
        <v>1</v>
      </c>
    </row>
    <row r="2801" spans="1:6" x14ac:dyDescent="0.3">
      <c r="A2801">
        <f>'Insert Daily Performance'!DCX$1</f>
        <v>0</v>
      </c>
      <c r="B2801">
        <f>'Insert Daily Performance'!DCX$69</f>
        <v>0</v>
      </c>
      <c r="C2801">
        <f>'Insert Daily Performance'!DCX$70</f>
        <v>0</v>
      </c>
      <c r="D2801">
        <f>'Insert Daily Performance'!DCX$71</f>
        <v>0</v>
      </c>
      <c r="E2801">
        <f>'Insert Daily Performance'!DCX$72</f>
        <v>0</v>
      </c>
      <c r="F2801">
        <f t="shared" si="43"/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F7DFEE-F971-4945-8B65-421313AA0A66}">
  <sheetPr>
    <tabColor rgb="FFFFC000"/>
  </sheetPr>
  <dimension ref="A1:I1771"/>
  <sheetViews>
    <sheetView workbookViewId="0">
      <selection activeCell="F1" sqref="F1"/>
    </sheetView>
  </sheetViews>
  <sheetFormatPr defaultRowHeight="14.4" x14ac:dyDescent="0.3"/>
  <cols>
    <col min="1" max="1" width="10.33203125" bestFit="1" customWidth="1"/>
    <col min="6" max="6" width="16.21875" bestFit="1" customWidth="1"/>
    <col min="9" max="9" width="10.5546875" bestFit="1" customWidth="1"/>
  </cols>
  <sheetData>
    <row r="1" spans="1:9" x14ac:dyDescent="0.3">
      <c r="A1" t="str">
        <f>'Data from Portfolio'!A2</f>
        <v>Day</v>
      </c>
      <c r="B1" t="str">
        <f>'Data from Portfolio'!B2</f>
        <v>Assets</v>
      </c>
      <c r="C1" t="str">
        <f>'Data from Portfolio'!C2</f>
        <v>Cash</v>
      </c>
      <c r="D1" t="str">
        <f>'Data from Portfolio'!D2</f>
        <v>Units</v>
      </c>
      <c r="E1" t="str">
        <f>'Data from Portfolio'!E2</f>
        <v>Unit Price</v>
      </c>
      <c r="F1" t="str">
        <f>'Data from Portfolio'!F2</f>
        <v>בדיקת תשואה חוזרת</v>
      </c>
      <c r="G1" s="39" t="s">
        <v>861</v>
      </c>
    </row>
    <row r="2" spans="1:9" x14ac:dyDescent="0.3">
      <c r="A2" s="1" t="str">
        <f>'Data from Portfolio'!A3</f>
        <v>2023-01-03</v>
      </c>
      <c r="B2">
        <f>'Data from Portfolio'!B3</f>
        <v>959861.35779999988</v>
      </c>
      <c r="C2">
        <f>'Data from Portfolio'!C3</f>
        <v>-17268.199999999972</v>
      </c>
      <c r="D2">
        <f>'Data from Portfolio'!D3</f>
        <v>1000000</v>
      </c>
      <c r="E2">
        <f>'Data from Portfolio'!E3</f>
        <v>0.95986135779999993</v>
      </c>
      <c r="F2">
        <f>'Data from Portfolio'!F3</f>
        <v>0</v>
      </c>
      <c r="G2">
        <f>VLOOKUP(DATE(LEFT(TRIM(A2),4),MID(TRIM(A2),6,2),RIGHT(TRIM(A2),2)),'insert banchmark'!A:B,2,0)</f>
        <v>370.36779999999999</v>
      </c>
      <c r="I2" s="1"/>
    </row>
    <row r="3" spans="1:9" x14ac:dyDescent="0.3">
      <c r="A3" s="1" t="str">
        <f>'Data from Portfolio'!A4</f>
        <v>2023-01-04</v>
      </c>
      <c r="B3">
        <f>'Data from Portfolio'!B4</f>
        <v>974048.8143000002</v>
      </c>
      <c r="C3">
        <f>'Data from Portfolio'!C4</f>
        <v>-17268.199999999972</v>
      </c>
      <c r="D3">
        <f>'Data from Portfolio'!D4</f>
        <v>1000000</v>
      </c>
      <c r="E3">
        <f>'Data from Portfolio'!E4</f>
        <v>0.97404881430000023</v>
      </c>
      <c r="F3">
        <f>'Data from Portfolio'!F4</f>
        <v>0</v>
      </c>
      <c r="G3">
        <f>VLOOKUP(DATE(LEFT(TRIM(A3),4),MID(TRIM(A3),6,2),RIGHT(TRIM(A3),2)),'insert banchmark'!A:B,2,0)</f>
        <v>373.22710000000001</v>
      </c>
    </row>
    <row r="4" spans="1:9" x14ac:dyDescent="0.3">
      <c r="A4" s="1" t="str">
        <f>'Data from Portfolio'!A5</f>
        <v>2023-01-05</v>
      </c>
      <c r="B4">
        <f>'Data from Portfolio'!B5</f>
        <v>964191.49069999973</v>
      </c>
      <c r="C4">
        <f>'Data from Portfolio'!C5</f>
        <v>-17268.199999999972</v>
      </c>
      <c r="D4">
        <f>'Data from Portfolio'!D5</f>
        <v>1000000</v>
      </c>
      <c r="E4">
        <f>'Data from Portfolio'!E5</f>
        <v>0.96419149069999976</v>
      </c>
      <c r="F4">
        <f>'Data from Portfolio'!F5</f>
        <v>0</v>
      </c>
      <c r="G4">
        <f>VLOOKUP(DATE(LEFT(TRIM(A4),4),MID(TRIM(A4),6,2),RIGHT(TRIM(A4),2)),'insert banchmark'!A:B,2,0)</f>
        <v>368.96730000000002</v>
      </c>
    </row>
    <row r="5" spans="1:9" x14ac:dyDescent="0.3">
      <c r="A5" s="1" t="str">
        <f>'Data from Portfolio'!A6</f>
        <v>2023-01-06</v>
      </c>
      <c r="B5">
        <f>'Data from Portfolio'!B6</f>
        <v>990232.09919999994</v>
      </c>
      <c r="C5">
        <f>'Data from Portfolio'!C6</f>
        <v>-17268.199999999972</v>
      </c>
      <c r="D5">
        <f>'Data from Portfolio'!D6</f>
        <v>1000000</v>
      </c>
      <c r="E5">
        <f>'Data from Portfolio'!E6</f>
        <v>0.99023209919999999</v>
      </c>
      <c r="F5">
        <f>'Data from Portfolio'!F6</f>
        <v>0</v>
      </c>
      <c r="G5">
        <f>VLOOKUP(DATE(LEFT(TRIM(A5),4),MID(TRIM(A5),6,2),RIGHT(TRIM(A5),2)),'insert banchmark'!A:B,2,0)</f>
        <v>377.42849999999999</v>
      </c>
    </row>
    <row r="6" spans="1:9" x14ac:dyDescent="0.3">
      <c r="A6" s="1" t="str">
        <f>'Data from Portfolio'!A7</f>
        <v>2023-01-09</v>
      </c>
      <c r="B6">
        <f>'Data from Portfolio'!B7</f>
        <v>989067.4896000002</v>
      </c>
      <c r="C6">
        <f>'Data from Portfolio'!C7</f>
        <v>-17268.199999999972</v>
      </c>
      <c r="D6">
        <f>'Data from Portfolio'!D7</f>
        <v>1000000</v>
      </c>
      <c r="E6">
        <f>'Data from Portfolio'!E7</f>
        <v>0.98906748960000024</v>
      </c>
      <c r="F6">
        <f>'Data from Portfolio'!F7</f>
        <v>0</v>
      </c>
      <c r="G6">
        <f>VLOOKUP(DATE(LEFT(TRIM(A6),4),MID(TRIM(A6),6,2),RIGHT(TRIM(A6),2)),'insert banchmark'!A:B,2,0)</f>
        <v>377.21460000000002</v>
      </c>
    </row>
    <row r="7" spans="1:9" x14ac:dyDescent="0.3">
      <c r="A7" s="1" t="str">
        <f>'Data from Portfolio'!A8</f>
        <v>2023-01-10</v>
      </c>
      <c r="B7">
        <f>'Data from Portfolio'!B8</f>
        <v>996163.88249999995</v>
      </c>
      <c r="C7">
        <f>'Data from Portfolio'!C8</f>
        <v>-17268.199999999972</v>
      </c>
      <c r="D7">
        <f>'Data from Portfolio'!D8</f>
        <v>1000000</v>
      </c>
      <c r="E7">
        <f>'Data from Portfolio'!E8</f>
        <v>0.99616388249999999</v>
      </c>
      <c r="F7">
        <f>'Data from Portfolio'!F8</f>
        <v>0</v>
      </c>
      <c r="G7">
        <f>VLOOKUP(DATE(LEFT(TRIM(A7),4),MID(TRIM(A7),6,2),RIGHT(TRIM(A7),2)),'insert banchmark'!A:B,2,0)</f>
        <v>379.85989999999998</v>
      </c>
    </row>
    <row r="8" spans="1:9" x14ac:dyDescent="0.3">
      <c r="A8" s="1" t="str">
        <f>'Data from Portfolio'!A9</f>
        <v>2023-01-11</v>
      </c>
      <c r="B8">
        <f>'Data from Portfolio'!B9</f>
        <v>1010984.4732</v>
      </c>
      <c r="C8">
        <f>'Data from Portfolio'!C9</f>
        <v>-15843.829999999971</v>
      </c>
      <c r="D8">
        <f>'Data from Portfolio'!D9</f>
        <v>1000000</v>
      </c>
      <c r="E8">
        <f>'Data from Portfolio'!E9</f>
        <v>1.0109844732</v>
      </c>
      <c r="F8">
        <f>'Data from Portfolio'!F9</f>
        <v>0</v>
      </c>
      <c r="G8">
        <f>VLOOKUP(DATE(LEFT(TRIM(A8),4),MID(TRIM(A8),6,2),RIGHT(TRIM(A8),2)),'insert banchmark'!A:B,2,0)</f>
        <v>384.66430000000003</v>
      </c>
    </row>
    <row r="9" spans="1:9" x14ac:dyDescent="0.3">
      <c r="A9" s="1" t="str">
        <f>'Data from Portfolio'!A10</f>
        <v>2023-01-12</v>
      </c>
      <c r="B9">
        <f>'Data from Portfolio'!B10</f>
        <v>1019759.0554</v>
      </c>
      <c r="C9">
        <f>'Data from Portfolio'!C10</f>
        <v>-15843.829999999971</v>
      </c>
      <c r="D9">
        <f>'Data from Portfolio'!D10</f>
        <v>1000000</v>
      </c>
      <c r="E9">
        <f>'Data from Portfolio'!E10</f>
        <v>1.0197590554</v>
      </c>
      <c r="F9">
        <f>'Data from Portfolio'!F10</f>
        <v>0</v>
      </c>
      <c r="G9">
        <f>VLOOKUP(DATE(LEFT(TRIM(A9),4),MID(TRIM(A9),6,2),RIGHT(TRIM(A9),2)),'insert banchmark'!A:B,2,0)</f>
        <v>386.06479999999999</v>
      </c>
    </row>
    <row r="10" spans="1:9" x14ac:dyDescent="0.3">
      <c r="A10" s="1" t="str">
        <f>'Data from Portfolio'!A11</f>
        <v>2023-01-13</v>
      </c>
      <c r="B10">
        <f>'Data from Portfolio'!B11</f>
        <v>1021807.0741</v>
      </c>
      <c r="C10">
        <f>'Data from Portfolio'!C11</f>
        <v>-15843.829999999971</v>
      </c>
      <c r="D10">
        <f>'Data from Portfolio'!D11</f>
        <v>1000000</v>
      </c>
      <c r="E10">
        <f>'Data from Portfolio'!E11</f>
        <v>1.0218070741</v>
      </c>
      <c r="F10">
        <f>'Data from Portfolio'!F11</f>
        <v>0</v>
      </c>
      <c r="G10">
        <f>VLOOKUP(DATE(LEFT(TRIM(A10),4),MID(TRIM(A10),6,2),RIGHT(TRIM(A10),2)),'insert banchmark'!A:B,2,0)</f>
        <v>387.56259999999997</v>
      </c>
    </row>
    <row r="11" spans="1:9" x14ac:dyDescent="0.3">
      <c r="A11" s="1" t="str">
        <f>'Data from Portfolio'!A12</f>
        <v>2023-01-17</v>
      </c>
      <c r="B11">
        <f>'Data from Portfolio'!B12</f>
        <v>1018228.505</v>
      </c>
      <c r="C11">
        <f>'Data from Portfolio'!C12</f>
        <v>-15843.829999999971</v>
      </c>
      <c r="D11">
        <f>'Data from Portfolio'!D12</f>
        <v>1000000</v>
      </c>
      <c r="E11">
        <f>'Data from Portfolio'!E12</f>
        <v>1.018228505</v>
      </c>
      <c r="F11">
        <f>'Data from Portfolio'!F12</f>
        <v>0</v>
      </c>
      <c r="G11">
        <f>VLOOKUP(DATE(LEFT(TRIM(A11),4),MID(TRIM(A11),6,2),RIGHT(TRIM(A11),2)),'insert banchmark'!A:B,2,0)</f>
        <v>386.8526</v>
      </c>
    </row>
    <row r="12" spans="1:9" x14ac:dyDescent="0.3">
      <c r="A12" s="1" t="str">
        <f>'Data from Portfolio'!A13</f>
        <v>2023-01-18</v>
      </c>
      <c r="B12">
        <f>'Data from Portfolio'!B13</f>
        <v>1002042.3006</v>
      </c>
      <c r="C12">
        <f>'Data from Portfolio'!C13</f>
        <v>-15843.829999999971</v>
      </c>
      <c r="D12">
        <f>'Data from Portfolio'!D13</f>
        <v>1000000</v>
      </c>
      <c r="E12">
        <f>'Data from Portfolio'!E13</f>
        <v>1.0020423006000001</v>
      </c>
      <c r="F12">
        <f>'Data from Portfolio'!F13</f>
        <v>0</v>
      </c>
      <c r="G12">
        <f>VLOOKUP(DATE(LEFT(TRIM(A12),4),MID(TRIM(A12),6,2),RIGHT(TRIM(A12),2)),'insert banchmark'!A:B,2,0)</f>
        <v>380.745</v>
      </c>
    </row>
    <row r="13" spans="1:9" x14ac:dyDescent="0.3">
      <c r="A13" s="1" t="str">
        <f>'Data from Portfolio'!A14</f>
        <v>2023-01-19</v>
      </c>
      <c r="B13">
        <f>'Data from Portfolio'!B14</f>
        <v>1000306.2016</v>
      </c>
      <c r="C13">
        <f>'Data from Portfolio'!C14</f>
        <v>-12811.829999999971</v>
      </c>
      <c r="D13">
        <f>'Data from Portfolio'!D14</f>
        <v>1000000</v>
      </c>
      <c r="E13">
        <f>'Data from Portfolio'!E14</f>
        <v>1.0003062015999999</v>
      </c>
      <c r="F13">
        <f>'Data from Portfolio'!F14</f>
        <v>0</v>
      </c>
      <c r="G13">
        <f>VLOOKUP(DATE(LEFT(TRIM(A13),4),MID(TRIM(A13),6,2),RIGHT(TRIM(A13),2)),'insert banchmark'!A:B,2,0)</f>
        <v>377.97320000000002</v>
      </c>
    </row>
    <row r="14" spans="1:9" x14ac:dyDescent="0.3">
      <c r="A14" s="1" t="str">
        <f>'Data from Portfolio'!A15</f>
        <v>2023-01-20</v>
      </c>
      <c r="B14">
        <f>'Data from Portfolio'!B15</f>
        <v>1020130.0622</v>
      </c>
      <c r="C14">
        <f>'Data from Portfolio'!C15</f>
        <v>20230.770000000011</v>
      </c>
      <c r="D14">
        <f>'Data from Portfolio'!D15</f>
        <v>1000000</v>
      </c>
      <c r="E14">
        <f>'Data from Portfolio'!E15</f>
        <v>1.0201300622</v>
      </c>
      <c r="F14">
        <f>'Data from Portfolio'!F15</f>
        <v>0</v>
      </c>
      <c r="G14">
        <f>VLOOKUP(DATE(LEFT(TRIM(A14),4),MID(TRIM(A14),6,2),RIGHT(TRIM(A14),2)),'insert banchmark'!A:B,2,0)</f>
        <v>385.0145</v>
      </c>
    </row>
    <row r="15" spans="1:9" x14ac:dyDescent="0.3">
      <c r="A15" s="1" t="str">
        <f>'Data from Portfolio'!A16</f>
        <v>2023-01-23</v>
      </c>
      <c r="B15">
        <f>'Data from Portfolio'!B16</f>
        <v>1033312.782</v>
      </c>
      <c r="C15">
        <f>'Data from Portfolio'!C16</f>
        <v>20230.770000000011</v>
      </c>
      <c r="D15">
        <f>'Data from Portfolio'!D16</f>
        <v>1000000</v>
      </c>
      <c r="E15">
        <f>'Data from Portfolio'!E16</f>
        <v>1.0333127820000001</v>
      </c>
      <c r="F15">
        <f>'Data from Portfolio'!F16</f>
        <v>0</v>
      </c>
      <c r="G15">
        <f>VLOOKUP(DATE(LEFT(TRIM(A15),4),MID(TRIM(A15),6,2),RIGHT(TRIM(A15),2)),'insert banchmark'!A:B,2,0)</f>
        <v>389.63409999999999</v>
      </c>
    </row>
    <row r="16" spans="1:9" x14ac:dyDescent="0.3">
      <c r="A16" s="1" t="str">
        <f>'Data from Portfolio'!A17</f>
        <v>2023-01-24</v>
      </c>
      <c r="B16">
        <f>'Data from Portfolio'!B17</f>
        <v>1030781.7675</v>
      </c>
      <c r="C16">
        <f>'Data from Portfolio'!C17</f>
        <v>20230.770000000011</v>
      </c>
      <c r="D16">
        <f>'Data from Portfolio'!D17</f>
        <v>1000000</v>
      </c>
      <c r="E16">
        <f>'Data from Portfolio'!E17</f>
        <v>1.0307817674999999</v>
      </c>
      <c r="F16">
        <f>'Data from Portfolio'!F17</f>
        <v>0</v>
      </c>
      <c r="G16">
        <f>VLOOKUP(DATE(LEFT(TRIM(A16),4),MID(TRIM(A16),6,2),RIGHT(TRIM(A16),2)),'insert banchmark'!A:B,2,0)</f>
        <v>389.21589999999998</v>
      </c>
    </row>
    <row r="17" spans="1:7" x14ac:dyDescent="0.3">
      <c r="A17" s="1" t="str">
        <f>'Data from Portfolio'!A18</f>
        <v>2023-01-25</v>
      </c>
      <c r="B17">
        <f>'Data from Portfolio'!B18</f>
        <v>1032709.5623</v>
      </c>
      <c r="C17">
        <f>'Data from Portfolio'!C18</f>
        <v>20230.770000000011</v>
      </c>
      <c r="D17">
        <f>'Data from Portfolio'!D18</f>
        <v>1000000</v>
      </c>
      <c r="E17">
        <f>'Data from Portfolio'!E18</f>
        <v>1.0327095623</v>
      </c>
      <c r="F17">
        <f>'Data from Portfolio'!F18</f>
        <v>0</v>
      </c>
      <c r="G17">
        <f>VLOOKUP(DATE(LEFT(TRIM(A17),4),MID(TRIM(A17),6,2),RIGHT(TRIM(A17),2)),'insert banchmark'!A:B,2,0)</f>
        <v>389.36180000000002</v>
      </c>
    </row>
    <row r="18" spans="1:7" x14ac:dyDescent="0.3">
      <c r="A18" s="1" t="str">
        <f>'Data from Portfolio'!A19</f>
        <v>2023-01-26</v>
      </c>
      <c r="B18">
        <f>'Data from Portfolio'!B19</f>
        <v>1043870.3995000001</v>
      </c>
      <c r="C18">
        <f>'Data from Portfolio'!C19</f>
        <v>20230.770000000011</v>
      </c>
      <c r="D18">
        <f>'Data from Portfolio'!D19</f>
        <v>1000000</v>
      </c>
      <c r="E18">
        <f>'Data from Portfolio'!E19</f>
        <v>1.0438703995</v>
      </c>
      <c r="F18">
        <f>'Data from Portfolio'!F19</f>
        <v>0</v>
      </c>
      <c r="G18">
        <f>VLOOKUP(DATE(LEFT(TRIM(A18),4),MID(TRIM(A18),6,2),RIGHT(TRIM(A18),2)),'insert banchmark'!A:B,2,0)</f>
        <v>393.64100000000002</v>
      </c>
    </row>
    <row r="19" spans="1:7" x14ac:dyDescent="0.3">
      <c r="A19" s="1" t="str">
        <f>'Data from Portfolio'!A20</f>
        <v>2023-01-27</v>
      </c>
      <c r="B19">
        <f>'Data from Portfolio'!B20</f>
        <v>1044154.8161000001</v>
      </c>
      <c r="C19">
        <f>'Data from Portfolio'!C20</f>
        <v>54282.570000000087</v>
      </c>
      <c r="D19">
        <f>'Data from Portfolio'!D20</f>
        <v>1000000</v>
      </c>
      <c r="E19">
        <f>'Data from Portfolio'!E20</f>
        <v>1.0441548161</v>
      </c>
      <c r="F19">
        <f>'Data from Portfolio'!F20</f>
        <v>0</v>
      </c>
      <c r="G19">
        <f>VLOOKUP(DATE(LEFT(TRIM(A19),4),MID(TRIM(A19),6,2),RIGHT(TRIM(A19),2)),'insert banchmark'!A:B,2,0)</f>
        <v>394.5455</v>
      </c>
    </row>
    <row r="20" spans="1:7" x14ac:dyDescent="0.3">
      <c r="A20" s="1" t="str">
        <f>'Data from Portfolio'!A21</f>
        <v>2023-01-30</v>
      </c>
      <c r="B20">
        <f>'Data from Portfolio'!B21</f>
        <v>1030699.9208</v>
      </c>
      <c r="C20">
        <f>'Data from Portfolio'!C21</f>
        <v>54282.570000000087</v>
      </c>
      <c r="D20">
        <f>'Data from Portfolio'!D21</f>
        <v>1000000</v>
      </c>
      <c r="E20">
        <f>'Data from Portfolio'!E21</f>
        <v>1.0306999208000001</v>
      </c>
      <c r="F20">
        <f>'Data from Portfolio'!F21</f>
        <v>0</v>
      </c>
      <c r="G20">
        <f>VLOOKUP(DATE(LEFT(TRIM(A20),4),MID(TRIM(A20),6,2),RIGHT(TRIM(A20),2)),'insert banchmark'!A:B,2,0)</f>
        <v>389.59519999999998</v>
      </c>
    </row>
    <row r="21" spans="1:7" x14ac:dyDescent="0.3">
      <c r="A21" s="1" t="str">
        <f>'Data from Portfolio'!A22</f>
        <v>2023-01-31</v>
      </c>
      <c r="B21">
        <f>'Data from Portfolio'!B22</f>
        <v>1049646.7598000001</v>
      </c>
      <c r="C21">
        <f>'Data from Portfolio'!C22</f>
        <v>86426.470000000118</v>
      </c>
      <c r="D21">
        <f>'Data from Portfolio'!D22</f>
        <v>1000000</v>
      </c>
      <c r="E21">
        <f>'Data from Portfolio'!E22</f>
        <v>1.0496467598000001</v>
      </c>
      <c r="F21">
        <f>'Data from Portfolio'!F22</f>
        <v>0</v>
      </c>
      <c r="G21">
        <f>VLOOKUP(DATE(LEFT(TRIM(A21),4),MID(TRIM(A21),6,2),RIGHT(TRIM(A21),2)),'insert banchmark'!A:B,2,0)</f>
        <v>395.32350000000002</v>
      </c>
    </row>
    <row r="22" spans="1:7" x14ac:dyDescent="0.3">
      <c r="A22" s="1" t="str">
        <f>'Data from Portfolio'!A23</f>
        <v>2023-02-01</v>
      </c>
      <c r="B22">
        <f>'Data from Portfolio'!B23</f>
        <v>1066133.7690000001</v>
      </c>
      <c r="C22">
        <f>'Data from Portfolio'!C23</f>
        <v>54106.27000000012</v>
      </c>
      <c r="D22">
        <f>'Data from Portfolio'!D23</f>
        <v>1000000</v>
      </c>
      <c r="E22">
        <f>'Data from Portfolio'!E23</f>
        <v>1.0661337689999999</v>
      </c>
      <c r="F22">
        <f>'Data from Portfolio'!F23</f>
        <v>0</v>
      </c>
      <c r="G22">
        <f>VLOOKUP(DATE(LEFT(TRIM(A22),4),MID(TRIM(A22),6,2),RIGHT(TRIM(A22),2)),'insert banchmark'!A:B,2,0)</f>
        <v>399.52499999999998</v>
      </c>
    </row>
    <row r="23" spans="1:7" x14ac:dyDescent="0.3">
      <c r="A23" s="1" t="str">
        <f>'Data from Portfolio'!A24</f>
        <v>2023-02-02</v>
      </c>
      <c r="B23">
        <f>'Data from Portfolio'!B24</f>
        <v>1076119.2423</v>
      </c>
      <c r="C23">
        <f>'Data from Portfolio'!C24</f>
        <v>54106.27000000012</v>
      </c>
      <c r="D23">
        <f>'Data from Portfolio'!D24</f>
        <v>1000000</v>
      </c>
      <c r="E23">
        <f>'Data from Portfolio'!E24</f>
        <v>1.0761192422999999</v>
      </c>
      <c r="F23">
        <f>'Data from Portfolio'!F24</f>
        <v>0</v>
      </c>
      <c r="G23">
        <f>VLOOKUP(DATE(LEFT(TRIM(A23),4),MID(TRIM(A23),6,2),RIGHT(TRIM(A23),2)),'insert banchmark'!A:B,2,0)</f>
        <v>405.3408</v>
      </c>
    </row>
    <row r="24" spans="1:7" x14ac:dyDescent="0.3">
      <c r="A24" s="1" t="str">
        <f>'Data from Portfolio'!A25</f>
        <v>2023-02-03</v>
      </c>
      <c r="B24">
        <f>'Data from Portfolio'!B25</f>
        <v>1064089.1782</v>
      </c>
      <c r="C24">
        <f>'Data from Portfolio'!C25</f>
        <v>89158.27000000012</v>
      </c>
      <c r="D24">
        <f>'Data from Portfolio'!D25</f>
        <v>1000000</v>
      </c>
      <c r="E24">
        <f>'Data from Portfolio'!E25</f>
        <v>1.0640891781999999</v>
      </c>
      <c r="F24">
        <f>'Data from Portfolio'!F25</f>
        <v>0</v>
      </c>
      <c r="G24">
        <f>VLOOKUP(DATE(LEFT(TRIM(A24),4),MID(TRIM(A24),6,2),RIGHT(TRIM(A24),2)),'insert banchmark'!A:B,2,0)</f>
        <v>401.0324</v>
      </c>
    </row>
    <row r="25" spans="1:7" x14ac:dyDescent="0.3">
      <c r="A25" s="1" t="str">
        <f>'Data from Portfolio'!A26</f>
        <v>2023-02-06</v>
      </c>
      <c r="B25">
        <f>'Data from Portfolio'!B26</f>
        <v>1055263.1657</v>
      </c>
      <c r="C25">
        <f>'Data from Portfolio'!C26</f>
        <v>53404.410000000142</v>
      </c>
      <c r="D25">
        <f>'Data from Portfolio'!D26</f>
        <v>1000000</v>
      </c>
      <c r="E25">
        <f>'Data from Portfolio'!E26</f>
        <v>1.0552631657</v>
      </c>
      <c r="F25">
        <f>'Data from Portfolio'!F26</f>
        <v>0</v>
      </c>
      <c r="G25">
        <f>VLOOKUP(DATE(LEFT(TRIM(A25),4),MID(TRIM(A25),6,2),RIGHT(TRIM(A25),2)),'insert banchmark'!A:B,2,0)</f>
        <v>398.58159999999998</v>
      </c>
    </row>
    <row r="26" spans="1:7" x14ac:dyDescent="0.3">
      <c r="A26" s="1" t="str">
        <f>'Data from Portfolio'!A27</f>
        <v>2023-02-07</v>
      </c>
      <c r="B26">
        <f>'Data from Portfolio'!B27</f>
        <v>1066598.1584999999</v>
      </c>
      <c r="C26">
        <f>'Data from Portfolio'!C27</f>
        <v>53404.410000000142</v>
      </c>
      <c r="D26">
        <f>'Data from Portfolio'!D27</f>
        <v>1000000</v>
      </c>
      <c r="E26">
        <f>'Data from Portfolio'!E27</f>
        <v>1.0665981584999999</v>
      </c>
      <c r="F26">
        <f>'Data from Portfolio'!F27</f>
        <v>0</v>
      </c>
      <c r="G26">
        <f>VLOOKUP(DATE(LEFT(TRIM(A26),4),MID(TRIM(A26),6,2),RIGHT(TRIM(A26),2)),'insert banchmark'!A:B,2,0)</f>
        <v>403.79450000000003</v>
      </c>
    </row>
    <row r="27" spans="1:7" x14ac:dyDescent="0.3">
      <c r="A27" s="1" t="str">
        <f>'Data from Portfolio'!A28</f>
        <v>2023-02-08</v>
      </c>
      <c r="B27">
        <f>'Data from Portfolio'!B28</f>
        <v>1059855.0137</v>
      </c>
      <c r="C27">
        <f>'Data from Portfolio'!C28</f>
        <v>53404.410000000142</v>
      </c>
      <c r="D27">
        <f>'Data from Portfolio'!D28</f>
        <v>1000000</v>
      </c>
      <c r="E27">
        <f>'Data from Portfolio'!E28</f>
        <v>1.0598550137</v>
      </c>
      <c r="F27">
        <f>'Data from Portfolio'!F28</f>
        <v>0</v>
      </c>
      <c r="G27">
        <f>VLOOKUP(DATE(LEFT(TRIM(A27),4),MID(TRIM(A27),6,2),RIGHT(TRIM(A27),2)),'insert banchmark'!A:B,2,0)</f>
        <v>399.37909999999999</v>
      </c>
    </row>
    <row r="28" spans="1:7" x14ac:dyDescent="0.3">
      <c r="A28" s="1" t="str">
        <f>'Data from Portfolio'!A29</f>
        <v>2023-02-09</v>
      </c>
      <c r="B28">
        <f>'Data from Portfolio'!B29</f>
        <v>1053927.0323000001</v>
      </c>
      <c r="C28">
        <f>'Data from Portfolio'!C29</f>
        <v>53404.410000000142</v>
      </c>
      <c r="D28">
        <f>'Data from Portfolio'!D29</f>
        <v>1000000</v>
      </c>
      <c r="E28">
        <f>'Data from Portfolio'!E29</f>
        <v>1.0539270323000001</v>
      </c>
      <c r="F28">
        <f>'Data from Portfolio'!F29</f>
        <v>0</v>
      </c>
      <c r="G28">
        <f>VLOOKUP(DATE(LEFT(TRIM(A28),4),MID(TRIM(A28),6,2),RIGHT(TRIM(A28),2)),'insert banchmark'!A:B,2,0)</f>
        <v>395.91680000000002</v>
      </c>
    </row>
    <row r="29" spans="1:7" x14ac:dyDescent="0.3">
      <c r="A29" s="1" t="str">
        <f>'Data from Portfolio'!A30</f>
        <v>2023-02-10</v>
      </c>
      <c r="B29">
        <f>'Data from Portfolio'!B30</f>
        <v>1051334.6856</v>
      </c>
      <c r="C29">
        <f>'Data from Portfolio'!C30</f>
        <v>53404.410000000142</v>
      </c>
      <c r="D29">
        <f>'Data from Portfolio'!D30</f>
        <v>1000000</v>
      </c>
      <c r="E29">
        <f>'Data from Portfolio'!E30</f>
        <v>1.0513346856000001</v>
      </c>
      <c r="F29">
        <f>'Data from Portfolio'!F30</f>
        <v>0</v>
      </c>
      <c r="G29">
        <f>VLOOKUP(DATE(LEFT(TRIM(A29),4),MID(TRIM(A29),6,2),RIGHT(TRIM(A29),2)),'insert banchmark'!A:B,2,0)</f>
        <v>396.84070000000003</v>
      </c>
    </row>
    <row r="30" spans="1:7" x14ac:dyDescent="0.3">
      <c r="A30" s="1" t="str">
        <f>'Data from Portfolio'!A31</f>
        <v>2023-02-13</v>
      </c>
      <c r="B30">
        <f>'Data from Portfolio'!B31</f>
        <v>1064652.3966999999</v>
      </c>
      <c r="C30">
        <f>'Data from Portfolio'!C31</f>
        <v>53404.410000000142</v>
      </c>
      <c r="D30">
        <f>'Data from Portfolio'!D31</f>
        <v>1000000</v>
      </c>
      <c r="E30">
        <f>'Data from Portfolio'!E31</f>
        <v>1.0646523966999999</v>
      </c>
      <c r="F30">
        <f>'Data from Portfolio'!F31</f>
        <v>0</v>
      </c>
      <c r="G30">
        <f>VLOOKUP(DATE(LEFT(TRIM(A30),4),MID(TRIM(A30),6,2),RIGHT(TRIM(A30),2)),'insert banchmark'!A:B,2,0)</f>
        <v>401.49919999999997</v>
      </c>
    </row>
    <row r="31" spans="1:7" x14ac:dyDescent="0.3">
      <c r="A31" s="1" t="str">
        <f>'Data from Portfolio'!A32</f>
        <v>2023-02-14</v>
      </c>
      <c r="B31">
        <f>'Data from Portfolio'!B32</f>
        <v>1066696.8657</v>
      </c>
      <c r="C31">
        <f>'Data from Portfolio'!C32</f>
        <v>53404.410000000142</v>
      </c>
      <c r="D31">
        <f>'Data from Portfolio'!D32</f>
        <v>1000000</v>
      </c>
      <c r="E31">
        <f>'Data from Portfolio'!E32</f>
        <v>1.0666968657</v>
      </c>
      <c r="F31">
        <f>'Data from Portfolio'!F32</f>
        <v>0</v>
      </c>
      <c r="G31">
        <f>VLOOKUP(DATE(LEFT(TRIM(A31),4),MID(TRIM(A31),6,2),RIGHT(TRIM(A31),2)),'insert banchmark'!A:B,2,0)</f>
        <v>401.31450000000001</v>
      </c>
    </row>
    <row r="32" spans="1:7" x14ac:dyDescent="0.3">
      <c r="A32" s="1" t="str">
        <f>'Data from Portfolio'!A33</f>
        <v>2023-02-15</v>
      </c>
      <c r="B32">
        <f>'Data from Portfolio'!B33</f>
        <v>1068932.3844000001</v>
      </c>
      <c r="C32">
        <f>'Data from Portfolio'!C33</f>
        <v>53404.410000000142</v>
      </c>
      <c r="D32">
        <f>'Data from Portfolio'!D33</f>
        <v>1000000</v>
      </c>
      <c r="E32">
        <f>'Data from Portfolio'!E33</f>
        <v>1.0689323844</v>
      </c>
      <c r="F32">
        <f>'Data from Portfolio'!F33</f>
        <v>0</v>
      </c>
      <c r="G32">
        <f>VLOOKUP(DATE(LEFT(TRIM(A32),4),MID(TRIM(A32),6,2),RIGHT(TRIM(A32),2)),'insert banchmark'!A:B,2,0)</f>
        <v>402.61770000000001</v>
      </c>
    </row>
    <row r="33" spans="1:7" x14ac:dyDescent="0.3">
      <c r="A33" s="1" t="str">
        <f>'Data from Portfolio'!A34</f>
        <v>2023-02-16</v>
      </c>
      <c r="B33">
        <f>'Data from Portfolio'!B34</f>
        <v>1054304.0160999999</v>
      </c>
      <c r="C33">
        <f>'Data from Portfolio'!C34</f>
        <v>53404.410000000142</v>
      </c>
      <c r="D33">
        <f>'Data from Portfolio'!D34</f>
        <v>1000000</v>
      </c>
      <c r="E33">
        <f>'Data from Portfolio'!E34</f>
        <v>1.0543040160999999</v>
      </c>
      <c r="F33">
        <f>'Data from Portfolio'!F34</f>
        <v>0</v>
      </c>
      <c r="G33">
        <f>VLOOKUP(DATE(LEFT(TRIM(A33),4),MID(TRIM(A33),6,2),RIGHT(TRIM(A33),2)),'insert banchmark'!A:B,2,0)</f>
        <v>397.07409999999999</v>
      </c>
    </row>
    <row r="34" spans="1:7" x14ac:dyDescent="0.3">
      <c r="A34" s="1" t="str">
        <f>'Data from Portfolio'!A35</f>
        <v>2023-02-17</v>
      </c>
      <c r="B34">
        <f>'Data from Portfolio'!B35</f>
        <v>1047597.6266</v>
      </c>
      <c r="C34">
        <f>'Data from Portfolio'!C35</f>
        <v>53404.410000000142</v>
      </c>
      <c r="D34">
        <f>'Data from Portfolio'!D35</f>
        <v>1000000</v>
      </c>
      <c r="E34">
        <f>'Data from Portfolio'!E35</f>
        <v>1.0475976266</v>
      </c>
      <c r="F34">
        <f>'Data from Portfolio'!F35</f>
        <v>0</v>
      </c>
      <c r="G34">
        <f>VLOOKUP(DATE(LEFT(TRIM(A34),4),MID(TRIM(A34),6,2),RIGHT(TRIM(A34),2)),'insert banchmark'!A:B,2,0)</f>
        <v>396.08210000000003</v>
      </c>
    </row>
    <row r="35" spans="1:7" x14ac:dyDescent="0.3">
      <c r="A35" s="1" t="str">
        <f>'Data from Portfolio'!A36</f>
        <v>2023-02-21</v>
      </c>
      <c r="B35">
        <f>'Data from Portfolio'!B36</f>
        <v>1027331.968</v>
      </c>
      <c r="C35">
        <f>'Data from Portfolio'!C36</f>
        <v>53404.410000000142</v>
      </c>
      <c r="D35">
        <f>'Data from Portfolio'!D36</f>
        <v>1000000</v>
      </c>
      <c r="E35">
        <f>'Data from Portfolio'!E36</f>
        <v>1.0273319679999999</v>
      </c>
      <c r="F35">
        <f>'Data from Portfolio'!F36</f>
        <v>0</v>
      </c>
      <c r="G35">
        <f>VLOOKUP(DATE(LEFT(TRIM(A35),4),MID(TRIM(A35),6,2),RIGHT(TRIM(A35),2)),'insert banchmark'!A:B,2,0)</f>
        <v>388.13639999999998</v>
      </c>
    </row>
    <row r="36" spans="1:7" x14ac:dyDescent="0.3">
      <c r="A36" s="1" t="str">
        <f>'Data from Portfolio'!A37</f>
        <v>2023-02-22</v>
      </c>
      <c r="B36">
        <f>'Data from Portfolio'!B37</f>
        <v>1025166.3889</v>
      </c>
      <c r="C36">
        <f>'Data from Portfolio'!C37</f>
        <v>53404.410000000142</v>
      </c>
      <c r="D36">
        <f>'Data from Portfolio'!D37</f>
        <v>1000000</v>
      </c>
      <c r="E36">
        <f>'Data from Portfolio'!E37</f>
        <v>1.0251663889</v>
      </c>
      <c r="F36">
        <f>'Data from Portfolio'!F37</f>
        <v>0</v>
      </c>
      <c r="G36">
        <f>VLOOKUP(DATE(LEFT(TRIM(A36),4),MID(TRIM(A36),6,2),RIGHT(TRIM(A36),2)),'insert banchmark'!A:B,2,0)</f>
        <v>387.60149999999999</v>
      </c>
    </row>
    <row r="37" spans="1:7" x14ac:dyDescent="0.3">
      <c r="A37" s="1" t="str">
        <f>'Data from Portfolio'!A38</f>
        <v>2023-02-23</v>
      </c>
      <c r="B37">
        <f>'Data from Portfolio'!B38</f>
        <v>1035214.2181000001</v>
      </c>
      <c r="C37">
        <f>'Data from Portfolio'!C38</f>
        <v>53404.410000000142</v>
      </c>
      <c r="D37">
        <f>'Data from Portfolio'!D38</f>
        <v>1000000</v>
      </c>
      <c r="E37">
        <f>'Data from Portfolio'!E38</f>
        <v>1.0352142180999999</v>
      </c>
      <c r="F37">
        <f>'Data from Portfolio'!F38</f>
        <v>0</v>
      </c>
      <c r="G37">
        <f>VLOOKUP(DATE(LEFT(TRIM(A37),4),MID(TRIM(A37),6,2),RIGHT(TRIM(A37),2)),'insert banchmark'!A:B,2,0)</f>
        <v>389.66329999999999</v>
      </c>
    </row>
    <row r="38" spans="1:7" x14ac:dyDescent="0.3">
      <c r="A38" s="1" t="str">
        <f>'Data from Portfolio'!A39</f>
        <v>2023-02-24</v>
      </c>
      <c r="B38">
        <f>'Data from Portfolio'!B39</f>
        <v>1021108.3977</v>
      </c>
      <c r="C38">
        <f>'Data from Portfolio'!C39</f>
        <v>53404.410000000142</v>
      </c>
      <c r="D38">
        <f>'Data from Portfolio'!D39</f>
        <v>1000000</v>
      </c>
      <c r="E38">
        <f>'Data from Portfolio'!E39</f>
        <v>1.0211083976999999</v>
      </c>
      <c r="F38">
        <f>'Data from Portfolio'!F39</f>
        <v>0</v>
      </c>
      <c r="G38">
        <f>VLOOKUP(DATE(LEFT(TRIM(A38),4),MID(TRIM(A38),6,2),RIGHT(TRIM(A38),2)),'insert banchmark'!A:B,2,0)</f>
        <v>385.50069999999999</v>
      </c>
    </row>
    <row r="39" spans="1:7" x14ac:dyDescent="0.3">
      <c r="A39" s="1" t="str">
        <f>'Data from Portfolio'!A40</f>
        <v>2023-02-27</v>
      </c>
      <c r="B39">
        <f>'Data from Portfolio'!B40</f>
        <v>1024498.649</v>
      </c>
      <c r="C39">
        <f>'Data from Portfolio'!C40</f>
        <v>57663.810000000158</v>
      </c>
      <c r="D39">
        <f>'Data from Portfolio'!D40</f>
        <v>1000000</v>
      </c>
      <c r="E39">
        <f>'Data from Portfolio'!E40</f>
        <v>1.0244986490000001</v>
      </c>
      <c r="F39">
        <f>'Data from Portfolio'!F40</f>
        <v>0</v>
      </c>
      <c r="G39">
        <f>VLOOKUP(DATE(LEFT(TRIM(A39),4),MID(TRIM(A39),6,2),RIGHT(TRIM(A39),2)),'insert banchmark'!A:B,2,0)</f>
        <v>386.81369999999998</v>
      </c>
    </row>
    <row r="40" spans="1:7" x14ac:dyDescent="0.3">
      <c r="A40" s="1" t="str">
        <f>'Data from Portfolio'!A41</f>
        <v>2023-02-28</v>
      </c>
      <c r="B40">
        <f>'Data from Portfolio'!B41</f>
        <v>1020591.6596</v>
      </c>
      <c r="C40">
        <f>'Data from Portfolio'!C41</f>
        <v>57663.810000000158</v>
      </c>
      <c r="D40">
        <f>'Data from Portfolio'!D41</f>
        <v>1000000</v>
      </c>
      <c r="E40">
        <f>'Data from Portfolio'!E41</f>
        <v>1.0205916596</v>
      </c>
      <c r="F40">
        <f>'Data from Portfolio'!F41</f>
        <v>0</v>
      </c>
      <c r="G40">
        <f>VLOOKUP(DATE(LEFT(TRIM(A40),4),MID(TRIM(A40),6,2),RIGHT(TRIM(A40),2)),'insert banchmark'!A:B,2,0)</f>
        <v>385.38400000000001</v>
      </c>
    </row>
    <row r="41" spans="1:7" x14ac:dyDescent="0.3">
      <c r="A41" s="1" t="str">
        <f>'Data from Portfolio'!A42</f>
        <v>2023-03-01</v>
      </c>
      <c r="B41">
        <f>'Data from Portfolio'!B42</f>
        <v>1016242.8308</v>
      </c>
      <c r="C41">
        <f>'Data from Portfolio'!C42</f>
        <v>57663.810000000158</v>
      </c>
      <c r="D41">
        <f>'Data from Portfolio'!D42</f>
        <v>1000000</v>
      </c>
      <c r="E41">
        <f>'Data from Portfolio'!E42</f>
        <v>1.0162428308</v>
      </c>
      <c r="F41">
        <f>'Data from Portfolio'!F42</f>
        <v>0</v>
      </c>
      <c r="G41">
        <f>VLOOKUP(DATE(LEFT(TRIM(A41),4),MID(TRIM(A41),6,2),RIGHT(TRIM(A41),2)),'insert banchmark'!A:B,2,0)</f>
        <v>383.9058</v>
      </c>
    </row>
    <row r="42" spans="1:7" x14ac:dyDescent="0.3">
      <c r="A42" s="1" t="str">
        <f>'Data from Portfolio'!A43</f>
        <v>2023-03-02</v>
      </c>
      <c r="B42">
        <f>'Data from Portfolio'!B43</f>
        <v>1026439.0279</v>
      </c>
      <c r="C42">
        <f>'Data from Portfolio'!C43</f>
        <v>57663.810000000158</v>
      </c>
      <c r="D42">
        <f>'Data from Portfolio'!D43</f>
        <v>1000000</v>
      </c>
      <c r="E42">
        <f>'Data from Portfolio'!E43</f>
        <v>1.0264390279</v>
      </c>
      <c r="F42">
        <f>'Data from Portfolio'!F43</f>
        <v>0</v>
      </c>
      <c r="G42">
        <f>VLOOKUP(DATE(LEFT(TRIM(A42),4),MID(TRIM(A42),6,2),RIGHT(TRIM(A42),2)),'insert banchmark'!A:B,2,0)</f>
        <v>386.89150000000001</v>
      </c>
    </row>
    <row r="43" spans="1:7" x14ac:dyDescent="0.3">
      <c r="A43" s="1" t="str">
        <f>'Data from Portfolio'!A44</f>
        <v>2023-03-03</v>
      </c>
      <c r="B43">
        <f>'Data from Portfolio'!B44</f>
        <v>1040697.2378999999</v>
      </c>
      <c r="C43">
        <f>'Data from Portfolio'!C44</f>
        <v>57663.810000000158</v>
      </c>
      <c r="D43">
        <f>'Data from Portfolio'!D44</f>
        <v>1000000</v>
      </c>
      <c r="E43">
        <f>'Data from Portfolio'!E44</f>
        <v>1.0406972378999999</v>
      </c>
      <c r="F43">
        <f>'Data from Portfolio'!F44</f>
        <v>0</v>
      </c>
      <c r="G43">
        <f>VLOOKUP(DATE(LEFT(TRIM(A43),4),MID(TRIM(A43),6,2),RIGHT(TRIM(A43),2)),'insert banchmark'!A:B,2,0)</f>
        <v>393.09640000000002</v>
      </c>
    </row>
    <row r="44" spans="1:7" x14ac:dyDescent="0.3">
      <c r="A44" s="1" t="str">
        <f>'Data from Portfolio'!A45</f>
        <v>2023-03-06</v>
      </c>
      <c r="B44">
        <f>'Data from Portfolio'!B45</f>
        <v>1040990.9464</v>
      </c>
      <c r="C44">
        <f>'Data from Portfolio'!C45</f>
        <v>57663.810000000158</v>
      </c>
      <c r="D44">
        <f>'Data from Portfolio'!D45</f>
        <v>1000000</v>
      </c>
      <c r="E44">
        <f>'Data from Portfolio'!E45</f>
        <v>1.0409909464</v>
      </c>
      <c r="F44">
        <f>'Data from Portfolio'!F45</f>
        <v>0</v>
      </c>
      <c r="G44">
        <f>VLOOKUP(DATE(LEFT(TRIM(A44),4),MID(TRIM(A44),6,2),RIGHT(TRIM(A44),2)),'insert banchmark'!A:B,2,0)</f>
        <v>393.36869999999999</v>
      </c>
    </row>
    <row r="45" spans="1:7" x14ac:dyDescent="0.3">
      <c r="A45" s="1" t="str">
        <f>'Data from Portfolio'!A46</f>
        <v>2023-03-07</v>
      </c>
      <c r="B45">
        <f>'Data from Portfolio'!B46</f>
        <v>1028147.769</v>
      </c>
      <c r="C45">
        <f>'Data from Portfolio'!C46</f>
        <v>57663.810000000158</v>
      </c>
      <c r="D45">
        <f>'Data from Portfolio'!D46</f>
        <v>1000000</v>
      </c>
      <c r="E45">
        <f>'Data from Portfolio'!E46</f>
        <v>1.028147769</v>
      </c>
      <c r="F45">
        <f>'Data from Portfolio'!F46</f>
        <v>0</v>
      </c>
      <c r="G45">
        <f>VLOOKUP(DATE(LEFT(TRIM(A45),4),MID(TRIM(A45),6,2),RIGHT(TRIM(A45),2)),'insert banchmark'!A:B,2,0)</f>
        <v>387.33890000000002</v>
      </c>
    </row>
    <row r="46" spans="1:7" x14ac:dyDescent="0.3">
      <c r="A46" s="1" t="str">
        <f>'Data from Portfolio'!A47</f>
        <v>2023-03-08</v>
      </c>
      <c r="B46">
        <f>'Data from Portfolio'!B47</f>
        <v>1035911.1613</v>
      </c>
      <c r="C46">
        <f>'Data from Portfolio'!C47</f>
        <v>57663.810000000158</v>
      </c>
      <c r="D46">
        <f>'Data from Portfolio'!D47</f>
        <v>1000000</v>
      </c>
      <c r="E46">
        <f>'Data from Portfolio'!E47</f>
        <v>1.0359111613</v>
      </c>
      <c r="F46">
        <f>'Data from Portfolio'!F47</f>
        <v>0</v>
      </c>
      <c r="G46">
        <f>VLOOKUP(DATE(LEFT(TRIM(A46),4),MID(TRIM(A46),6,2),RIGHT(TRIM(A46),2)),'insert banchmark'!A:B,2,0)</f>
        <v>387.971</v>
      </c>
    </row>
    <row r="47" spans="1:7" x14ac:dyDescent="0.3">
      <c r="A47" s="1" t="str">
        <f>'Data from Portfolio'!A48</f>
        <v>2023-03-09</v>
      </c>
      <c r="B47">
        <f>'Data from Portfolio'!B48</f>
        <v>1018357.6507</v>
      </c>
      <c r="C47">
        <f>'Data from Portfolio'!C48</f>
        <v>57663.810000000158</v>
      </c>
      <c r="D47">
        <f>'Data from Portfolio'!D48</f>
        <v>1000000</v>
      </c>
      <c r="E47">
        <f>'Data from Portfolio'!E48</f>
        <v>1.0183576507000001</v>
      </c>
      <c r="F47">
        <f>'Data from Portfolio'!F48</f>
        <v>0</v>
      </c>
      <c r="G47">
        <f>VLOOKUP(DATE(LEFT(TRIM(A47),4),MID(TRIM(A47),6,2),RIGHT(TRIM(A47),2)),'insert banchmark'!A:B,2,0)</f>
        <v>380.81299999999999</v>
      </c>
    </row>
    <row r="48" spans="1:7" x14ac:dyDescent="0.3">
      <c r="A48" s="1" t="str">
        <f>'Data from Portfolio'!A49</f>
        <v>2023-03-10</v>
      </c>
      <c r="B48">
        <f>'Data from Portfolio'!B49</f>
        <v>998412.49890000001</v>
      </c>
      <c r="C48">
        <f>'Data from Portfolio'!C49</f>
        <v>57663.810000000158</v>
      </c>
      <c r="D48">
        <f>'Data from Portfolio'!D49</f>
        <v>1000000</v>
      </c>
      <c r="E48">
        <f>'Data from Portfolio'!E49</f>
        <v>0.99841249890000006</v>
      </c>
      <c r="F48">
        <f>'Data from Portfolio'!F49</f>
        <v>0</v>
      </c>
      <c r="G48">
        <f>VLOOKUP(DATE(LEFT(TRIM(A48),4),MID(TRIM(A48),6,2),RIGHT(TRIM(A48),2)),'insert banchmark'!A:B,2,0)</f>
        <v>375.31810000000002</v>
      </c>
    </row>
    <row r="49" spans="1:7" x14ac:dyDescent="0.3">
      <c r="A49" s="1" t="str">
        <f>'Data from Portfolio'!A50</f>
        <v>2023-03-13</v>
      </c>
      <c r="B49">
        <f>'Data from Portfolio'!B50</f>
        <v>998139.73290000018</v>
      </c>
      <c r="C49">
        <f>'Data from Portfolio'!C50</f>
        <v>57663.810000000158</v>
      </c>
      <c r="D49">
        <f>'Data from Portfolio'!D50</f>
        <v>1000000</v>
      </c>
      <c r="E49">
        <f>'Data from Portfolio'!E50</f>
        <v>0.99813973290000013</v>
      </c>
      <c r="F49">
        <f>'Data from Portfolio'!F50</f>
        <v>0</v>
      </c>
      <c r="G49">
        <f>VLOOKUP(DATE(LEFT(TRIM(A49),4),MID(TRIM(A49),6,2),RIGHT(TRIM(A49),2)),'insert banchmark'!A:B,2,0)</f>
        <v>374.78320000000002</v>
      </c>
    </row>
    <row r="50" spans="1:7" x14ac:dyDescent="0.3">
      <c r="A50" s="1" t="str">
        <f>'Data from Portfolio'!A51</f>
        <v>2023-03-14</v>
      </c>
      <c r="B50">
        <f>'Data from Portfolio'!B51</f>
        <v>1019568.7718</v>
      </c>
      <c r="C50">
        <f>'Data from Portfolio'!C51</f>
        <v>57663.810000000158</v>
      </c>
      <c r="D50">
        <f>'Data from Portfolio'!D51</f>
        <v>1000000</v>
      </c>
      <c r="E50">
        <f>'Data from Portfolio'!E51</f>
        <v>1.0195687717999999</v>
      </c>
      <c r="F50">
        <f>'Data from Portfolio'!F51</f>
        <v>0</v>
      </c>
      <c r="G50">
        <f>VLOOKUP(DATE(LEFT(TRIM(A50),4),MID(TRIM(A50),6,2),RIGHT(TRIM(A50),2)),'insert banchmark'!A:B,2,0)</f>
        <v>380.97840000000002</v>
      </c>
    </row>
    <row r="51" spans="1:7" x14ac:dyDescent="0.3">
      <c r="A51" s="1" t="str">
        <f>'Data from Portfolio'!A52</f>
        <v>2023-03-15</v>
      </c>
      <c r="B51">
        <f>'Data from Portfolio'!B52</f>
        <v>1010572.2322</v>
      </c>
      <c r="C51">
        <f>'Data from Portfolio'!C52</f>
        <v>57663.810000000158</v>
      </c>
      <c r="D51">
        <f>'Data from Portfolio'!D52</f>
        <v>1000000</v>
      </c>
      <c r="E51">
        <f>'Data from Portfolio'!E52</f>
        <v>1.0105722321999999</v>
      </c>
      <c r="F51">
        <f>'Data from Portfolio'!F52</f>
        <v>0</v>
      </c>
      <c r="G51">
        <f>VLOOKUP(DATE(LEFT(TRIM(A51),4),MID(TRIM(A51),6,2),RIGHT(TRIM(A51),2)),'insert banchmark'!A:B,2,0)</f>
        <v>378.59559999999999</v>
      </c>
    </row>
    <row r="52" spans="1:7" x14ac:dyDescent="0.3">
      <c r="A52" s="1" t="str">
        <f>'Data from Portfolio'!A53</f>
        <v>2023-03-16</v>
      </c>
      <c r="B52">
        <f>'Data from Portfolio'!B53</f>
        <v>1033436.9066</v>
      </c>
      <c r="C52">
        <f>'Data from Portfolio'!C53</f>
        <v>57663.810000000158</v>
      </c>
      <c r="D52">
        <f>'Data from Portfolio'!D53</f>
        <v>1000000</v>
      </c>
      <c r="E52">
        <f>'Data from Portfolio'!E53</f>
        <v>1.0334369066</v>
      </c>
      <c r="F52">
        <f>'Data from Portfolio'!F53</f>
        <v>0</v>
      </c>
      <c r="G52">
        <f>VLOOKUP(DATE(LEFT(TRIM(A52),4),MID(TRIM(A52),6,2),RIGHT(TRIM(A52),2)),'insert banchmark'!A:B,2,0)</f>
        <v>385.23820000000001</v>
      </c>
    </row>
    <row r="53" spans="1:7" x14ac:dyDescent="0.3">
      <c r="A53" s="1" t="str">
        <f>'Data from Portfolio'!A54</f>
        <v>2023-03-17</v>
      </c>
      <c r="B53">
        <f>'Data from Portfolio'!B54</f>
        <v>1028133.6991</v>
      </c>
      <c r="C53">
        <f>'Data from Portfolio'!C54</f>
        <v>57663.810000000158</v>
      </c>
      <c r="D53">
        <f>'Data from Portfolio'!D54</f>
        <v>1000000</v>
      </c>
      <c r="E53">
        <f>'Data from Portfolio'!E54</f>
        <v>1.0281336991000001</v>
      </c>
      <c r="F53">
        <f>'Data from Portfolio'!F54</f>
        <v>0</v>
      </c>
      <c r="G53">
        <f>VLOOKUP(DATE(LEFT(TRIM(A53),4),MID(TRIM(A53),6,2),RIGHT(TRIM(A53),2)),'insert banchmark'!A:B,2,0)</f>
        <v>380.73390000000001</v>
      </c>
    </row>
    <row r="54" spans="1:7" x14ac:dyDescent="0.3">
      <c r="A54" s="1" t="str">
        <f>'Data from Portfolio'!A55</f>
        <v>2023-03-20</v>
      </c>
      <c r="B54">
        <f>'Data from Portfolio'!B55</f>
        <v>1035300.0013</v>
      </c>
      <c r="C54">
        <f>'Data from Portfolio'!C55</f>
        <v>87811.910000000193</v>
      </c>
      <c r="D54">
        <f>'Data from Portfolio'!D55</f>
        <v>1000000</v>
      </c>
      <c r="E54">
        <f>'Data from Portfolio'!E55</f>
        <v>1.0353000013</v>
      </c>
      <c r="F54">
        <f>'Data from Portfolio'!F55</f>
        <v>0</v>
      </c>
      <c r="G54">
        <f>VLOOKUP(DATE(LEFT(TRIM(A54),4),MID(TRIM(A54),6,2),RIGHT(TRIM(A54),2)),'insert banchmark'!A:B,2,0)</f>
        <v>384.39490000000001</v>
      </c>
    </row>
    <row r="55" spans="1:7" x14ac:dyDescent="0.3">
      <c r="A55" s="1" t="str">
        <f>'Data from Portfolio'!A56</f>
        <v>2023-03-21</v>
      </c>
      <c r="B55">
        <f>'Data from Portfolio'!B56</f>
        <v>1037357.1295</v>
      </c>
      <c r="C55">
        <f>'Data from Portfolio'!C56</f>
        <v>57690.385000000191</v>
      </c>
      <c r="D55">
        <f>'Data from Portfolio'!D56</f>
        <v>1000000</v>
      </c>
      <c r="E55">
        <f>'Data from Portfolio'!E56</f>
        <v>1.0373571294999999</v>
      </c>
      <c r="F55">
        <f>'Data from Portfolio'!F56</f>
        <v>0</v>
      </c>
      <c r="G55">
        <f>VLOOKUP(DATE(LEFT(TRIM(A55),4),MID(TRIM(A55),6,2),RIGHT(TRIM(A55),2)),'insert banchmark'!A:B,2,0)</f>
        <v>389.44220000000001</v>
      </c>
    </row>
    <row r="56" spans="1:7" x14ac:dyDescent="0.3">
      <c r="A56" s="1" t="str">
        <f>'Data from Portfolio'!A57</f>
        <v>2023-03-22</v>
      </c>
      <c r="B56">
        <f>'Data from Portfolio'!B57</f>
        <v>1020837.7093</v>
      </c>
      <c r="C56">
        <f>'Data from Portfolio'!C57</f>
        <v>57690.385000000191</v>
      </c>
      <c r="D56">
        <f>'Data from Portfolio'!D57</f>
        <v>1000000</v>
      </c>
      <c r="E56">
        <f>'Data from Portfolio'!E57</f>
        <v>1.0208377093000001</v>
      </c>
      <c r="F56">
        <f>'Data from Portfolio'!F57</f>
        <v>0</v>
      </c>
      <c r="G56">
        <f>VLOOKUP(DATE(LEFT(TRIM(A56),4),MID(TRIM(A56),6,2),RIGHT(TRIM(A56),2)),'insert banchmark'!A:B,2,0)</f>
        <v>382.80349999999999</v>
      </c>
    </row>
    <row r="57" spans="1:7" x14ac:dyDescent="0.3">
      <c r="A57" s="1" t="str">
        <f>'Data from Portfolio'!A58</f>
        <v>2023-03-23</v>
      </c>
      <c r="B57">
        <f>'Data from Portfolio'!B58</f>
        <v>1026263.5979000001</v>
      </c>
      <c r="C57">
        <f>'Data from Portfolio'!C58</f>
        <v>57690.385000000191</v>
      </c>
      <c r="D57">
        <f>'Data from Portfolio'!D58</f>
        <v>1000000</v>
      </c>
      <c r="E57">
        <f>'Data from Portfolio'!E58</f>
        <v>1.0262635979000001</v>
      </c>
      <c r="F57">
        <f>'Data from Portfolio'!F58</f>
        <v>0</v>
      </c>
      <c r="G57">
        <f>VLOOKUP(DATE(LEFT(TRIM(A57),4),MID(TRIM(A57),6,2),RIGHT(TRIM(A57),2)),'insert banchmark'!A:B,2,0)</f>
        <v>383.83839999999998</v>
      </c>
    </row>
    <row r="58" spans="1:7" x14ac:dyDescent="0.3">
      <c r="A58" s="1" t="str">
        <f>'Data from Portfolio'!A59</f>
        <v>2023-03-24</v>
      </c>
      <c r="B58">
        <f>'Data from Portfolio'!B59</f>
        <v>1027976.7076</v>
      </c>
      <c r="C58">
        <f>'Data from Portfolio'!C59</f>
        <v>57690.385000000191</v>
      </c>
      <c r="D58">
        <f>'Data from Portfolio'!D59</f>
        <v>1000000</v>
      </c>
      <c r="E58">
        <f>'Data from Portfolio'!E59</f>
        <v>1.0279767075999999</v>
      </c>
      <c r="F58">
        <f>'Data from Portfolio'!F59</f>
        <v>0</v>
      </c>
      <c r="G58">
        <f>VLOOKUP(DATE(LEFT(TRIM(A58),4),MID(TRIM(A58),6,2),RIGHT(TRIM(A58),2)),'insert banchmark'!A:B,2,0)</f>
        <v>386.35719999999998</v>
      </c>
    </row>
    <row r="59" spans="1:7" x14ac:dyDescent="0.3">
      <c r="A59" s="1" t="str">
        <f>'Data from Portfolio'!A60</f>
        <v>2023-03-27</v>
      </c>
      <c r="B59">
        <f>'Data from Portfolio'!B60</f>
        <v>1027001.5797</v>
      </c>
      <c r="C59">
        <f>'Data from Portfolio'!C60</f>
        <v>57690.385000000191</v>
      </c>
      <c r="D59">
        <f>'Data from Portfolio'!D60</f>
        <v>1000000</v>
      </c>
      <c r="E59">
        <f>'Data from Portfolio'!E60</f>
        <v>1.0270015797000001</v>
      </c>
      <c r="F59">
        <f>'Data from Portfolio'!F60</f>
        <v>0</v>
      </c>
      <c r="G59">
        <f>VLOOKUP(DATE(LEFT(TRIM(A59),4),MID(TRIM(A59),6,2),RIGHT(TRIM(A59),2)),'insert banchmark'!A:B,2,0)</f>
        <v>387.07960000000003</v>
      </c>
    </row>
    <row r="60" spans="1:7" x14ac:dyDescent="0.3">
      <c r="A60" s="1" t="str">
        <f>'Data from Portfolio'!A61</f>
        <v>2023-03-28</v>
      </c>
      <c r="B60">
        <f>'Data from Portfolio'!B61</f>
        <v>1026238.7727</v>
      </c>
      <c r="C60">
        <f>'Data from Portfolio'!C61</f>
        <v>57690.385000000191</v>
      </c>
      <c r="D60">
        <f>'Data from Portfolio'!D61</f>
        <v>1000000</v>
      </c>
      <c r="E60">
        <f>'Data from Portfolio'!E61</f>
        <v>1.0262387727</v>
      </c>
      <c r="F60">
        <f>'Data from Portfolio'!F61</f>
        <v>0</v>
      </c>
      <c r="G60">
        <f>VLOOKUP(DATE(LEFT(TRIM(A60),4),MID(TRIM(A60),6,2),RIGHT(TRIM(A60),2)),'insert banchmark'!A:B,2,0)</f>
        <v>386.21069999999997</v>
      </c>
    </row>
    <row r="61" spans="1:7" x14ac:dyDescent="0.3">
      <c r="A61" s="1" t="str">
        <f>'Data from Portfolio'!A62</f>
        <v>2023-03-29</v>
      </c>
      <c r="B61">
        <f>'Data from Portfolio'!B62</f>
        <v>1043166.4383</v>
      </c>
      <c r="C61">
        <f>'Data from Portfolio'!C62</f>
        <v>57690.385000000191</v>
      </c>
      <c r="D61">
        <f>'Data from Portfolio'!D62</f>
        <v>1000000</v>
      </c>
      <c r="E61">
        <f>'Data from Portfolio'!E62</f>
        <v>1.0431664383000001</v>
      </c>
      <c r="F61">
        <f>'Data from Portfolio'!F62</f>
        <v>0</v>
      </c>
      <c r="G61">
        <f>VLOOKUP(DATE(LEFT(TRIM(A61),4),MID(TRIM(A61),6,2),RIGHT(TRIM(A61),2)),'insert banchmark'!A:B,2,0)</f>
        <v>391.82420000000002</v>
      </c>
    </row>
    <row r="62" spans="1:7" x14ac:dyDescent="0.3">
      <c r="A62" s="1" t="str">
        <f>'Data from Portfolio'!A63</f>
        <v>2023-03-30</v>
      </c>
      <c r="B62">
        <f>'Data from Portfolio'!B63</f>
        <v>1051944.3393999999</v>
      </c>
      <c r="C62">
        <f>'Data from Portfolio'!C63</f>
        <v>57690.385000000191</v>
      </c>
      <c r="D62">
        <f>'Data from Portfolio'!D63</f>
        <v>1000000</v>
      </c>
      <c r="E62">
        <f>'Data from Portfolio'!E63</f>
        <v>1.0519443394000001</v>
      </c>
      <c r="F62">
        <f>'Data from Portfolio'!F63</f>
        <v>0</v>
      </c>
      <c r="G62">
        <f>VLOOKUP(DATE(LEFT(TRIM(A62),4),MID(TRIM(A62),6,2),RIGHT(TRIM(A62),2)),'insert banchmark'!A:B,2,0)</f>
        <v>394.11849999999998</v>
      </c>
    </row>
    <row r="63" spans="1:7" x14ac:dyDescent="0.3">
      <c r="A63" s="1" t="str">
        <f>'Data from Portfolio'!A64</f>
        <v>2023-03-31</v>
      </c>
      <c r="B63">
        <f>'Data from Portfolio'!B64</f>
        <v>1067635.7885</v>
      </c>
      <c r="C63">
        <f>'Data from Portfolio'!C64</f>
        <v>57690.385000000191</v>
      </c>
      <c r="D63">
        <f>'Data from Portfolio'!D64</f>
        <v>1000000</v>
      </c>
      <c r="E63">
        <f>'Data from Portfolio'!E64</f>
        <v>1.0676357885000001</v>
      </c>
      <c r="F63">
        <f>'Data from Portfolio'!F64</f>
        <v>0</v>
      </c>
      <c r="G63">
        <f>VLOOKUP(DATE(LEFT(TRIM(A63),4),MID(TRIM(A63),6,2),RIGHT(TRIM(A63),2)),'insert banchmark'!A:B,2,0)</f>
        <v>399.67340000000002</v>
      </c>
    </row>
    <row r="64" spans="1:7" x14ac:dyDescent="0.3">
      <c r="A64" s="1" t="str">
        <f>'Data from Portfolio'!A65</f>
        <v>2023-04-03</v>
      </c>
      <c r="B64">
        <f>'Data from Portfolio'!B65</f>
        <v>1068144.6777999999</v>
      </c>
      <c r="C64">
        <f>'Data from Portfolio'!C65</f>
        <v>57690.385000000191</v>
      </c>
      <c r="D64">
        <f>'Data from Portfolio'!D65</f>
        <v>1000000</v>
      </c>
      <c r="E64">
        <f>'Data from Portfolio'!E65</f>
        <v>1.0681446778000001</v>
      </c>
      <c r="F64">
        <f>'Data from Portfolio'!F65</f>
        <v>0</v>
      </c>
      <c r="G64">
        <f>VLOOKUP(DATE(LEFT(TRIM(A64),4),MID(TRIM(A64),6,2),RIGHT(TRIM(A64),2)),'insert banchmark'!A:B,2,0)</f>
        <v>401.19639999999998</v>
      </c>
    </row>
    <row r="65" spans="1:7" x14ac:dyDescent="0.3">
      <c r="A65" s="1" t="str">
        <f>'Data from Portfolio'!A66</f>
        <v>2023-04-04</v>
      </c>
      <c r="B65">
        <f>'Data from Portfolio'!B66</f>
        <v>1062427.1407000001</v>
      </c>
      <c r="C65">
        <f>'Data from Portfolio'!C66</f>
        <v>57690.385000000191</v>
      </c>
      <c r="D65">
        <f>'Data from Portfolio'!D66</f>
        <v>1000000</v>
      </c>
      <c r="E65">
        <f>'Data from Portfolio'!E66</f>
        <v>1.0624271407000001</v>
      </c>
      <c r="F65">
        <f>'Data from Portfolio'!F66</f>
        <v>0</v>
      </c>
      <c r="G65">
        <f>VLOOKUP(DATE(LEFT(TRIM(A65),4),MID(TRIM(A65),6,2),RIGHT(TRIM(A65),2)),'insert banchmark'!A:B,2,0)</f>
        <v>398.97050000000002</v>
      </c>
    </row>
    <row r="66" spans="1:7" x14ac:dyDescent="0.3">
      <c r="A66" s="1" t="str">
        <f>'Data from Portfolio'!A67</f>
        <v>2023-04-05</v>
      </c>
      <c r="B66">
        <f>'Data from Portfolio'!B67</f>
        <v>1056605.1244999999</v>
      </c>
      <c r="C66">
        <f>'Data from Portfolio'!C67</f>
        <v>57690.385000000191</v>
      </c>
      <c r="D66">
        <f>'Data from Portfolio'!D67</f>
        <v>1000000</v>
      </c>
      <c r="E66">
        <f>'Data from Portfolio'!E67</f>
        <v>1.0566051245000001</v>
      </c>
      <c r="F66">
        <f>'Data from Portfolio'!F67</f>
        <v>0</v>
      </c>
      <c r="G66">
        <f>VLOOKUP(DATE(LEFT(TRIM(A66),4),MID(TRIM(A66),6,2),RIGHT(TRIM(A66),2)),'insert banchmark'!A:B,2,0)</f>
        <v>397.92590000000001</v>
      </c>
    </row>
    <row r="67" spans="1:7" x14ac:dyDescent="0.3">
      <c r="A67" s="1" t="str">
        <f>'Data from Portfolio'!A68</f>
        <v>2023-04-06</v>
      </c>
      <c r="B67">
        <f>'Data from Portfolio'!B68</f>
        <v>1059834.7164</v>
      </c>
      <c r="C67">
        <f>'Data from Portfolio'!C68</f>
        <v>57690.385000000191</v>
      </c>
      <c r="D67">
        <f>'Data from Portfolio'!D68</f>
        <v>1000000</v>
      </c>
      <c r="E67">
        <f>'Data from Portfolio'!E68</f>
        <v>1.0598347163999999</v>
      </c>
      <c r="F67">
        <f>'Data from Portfolio'!F68</f>
        <v>0</v>
      </c>
      <c r="G67">
        <f>VLOOKUP(DATE(LEFT(TRIM(A67),4),MID(TRIM(A67),6,2),RIGHT(TRIM(A67),2)),'insert banchmark'!A:B,2,0)</f>
        <v>399.47820000000002</v>
      </c>
    </row>
    <row r="68" spans="1:7" x14ac:dyDescent="0.3">
      <c r="A68" s="1" t="str">
        <f>'Data from Portfolio'!A69</f>
        <v>2023-04-10</v>
      </c>
      <c r="B68">
        <f>'Data from Portfolio'!B69</f>
        <v>1064963.6285000001</v>
      </c>
      <c r="C68">
        <f>'Data from Portfolio'!C69</f>
        <v>57690.385000000191</v>
      </c>
      <c r="D68">
        <f>'Data from Portfolio'!D69</f>
        <v>1000000</v>
      </c>
      <c r="E68">
        <f>'Data from Portfolio'!E69</f>
        <v>1.0649636284999999</v>
      </c>
      <c r="F68">
        <f>'Data from Portfolio'!F69</f>
        <v>0</v>
      </c>
      <c r="G68">
        <f>VLOOKUP(DATE(LEFT(TRIM(A68),4),MID(TRIM(A68),6,2),RIGHT(TRIM(A68),2)),'insert banchmark'!A:B,2,0)</f>
        <v>399.88819999999998</v>
      </c>
    </row>
    <row r="69" spans="1:7" x14ac:dyDescent="0.3">
      <c r="A69" s="1" t="str">
        <f>'Data from Portfolio'!A70</f>
        <v>2023-04-11</v>
      </c>
      <c r="B69">
        <f>'Data from Portfolio'!B70</f>
        <v>1064584.2649999999</v>
      </c>
      <c r="C69">
        <f>'Data from Portfolio'!C70</f>
        <v>57690.385000000191</v>
      </c>
      <c r="D69">
        <f>'Data from Portfolio'!D70</f>
        <v>1000000</v>
      </c>
      <c r="E69">
        <f>'Data from Portfolio'!E70</f>
        <v>1.0645842649999999</v>
      </c>
      <c r="F69">
        <f>'Data from Portfolio'!F70</f>
        <v>0</v>
      </c>
      <c r="G69">
        <f>VLOOKUP(DATE(LEFT(TRIM(A69),4),MID(TRIM(A69),6,2),RIGHT(TRIM(A69),2)),'insert banchmark'!A:B,2,0)</f>
        <v>399.99560000000002</v>
      </c>
    </row>
    <row r="70" spans="1:7" x14ac:dyDescent="0.3">
      <c r="A70" s="1" t="str">
        <f>'Data from Portfolio'!A71</f>
        <v>2023-04-12</v>
      </c>
      <c r="B70">
        <f>'Data from Portfolio'!B71</f>
        <v>1061825.2675999999</v>
      </c>
      <c r="C70">
        <f>'Data from Portfolio'!C71</f>
        <v>57690.385000000191</v>
      </c>
      <c r="D70">
        <f>'Data from Portfolio'!D71</f>
        <v>1000000</v>
      </c>
      <c r="E70">
        <f>'Data from Portfolio'!E71</f>
        <v>1.0618252676</v>
      </c>
      <c r="F70">
        <f>'Data from Portfolio'!F71</f>
        <v>0</v>
      </c>
      <c r="G70">
        <f>VLOOKUP(DATE(LEFT(TRIM(A70),4),MID(TRIM(A70),6,2),RIGHT(TRIM(A70),2)),'insert banchmark'!A:B,2,0)</f>
        <v>398.36520000000002</v>
      </c>
    </row>
    <row r="71" spans="1:7" x14ac:dyDescent="0.3">
      <c r="A71" s="1" t="str">
        <f>'Data from Portfolio'!A72</f>
        <v>2023-04-13</v>
      </c>
      <c r="B71">
        <f>'Data from Portfolio'!B72</f>
        <v>1073506.2279999999</v>
      </c>
      <c r="C71">
        <f>'Data from Portfolio'!C72</f>
        <v>57690.385000000191</v>
      </c>
      <c r="D71">
        <f>'Data from Portfolio'!D72</f>
        <v>1000000</v>
      </c>
      <c r="E71">
        <f>'Data from Portfolio'!E72</f>
        <v>1.0735062280000001</v>
      </c>
      <c r="F71">
        <f>'Data from Portfolio'!F72</f>
        <v>0</v>
      </c>
      <c r="G71">
        <f>VLOOKUP(DATE(LEFT(TRIM(A71),4),MID(TRIM(A71),6,2),RIGHT(TRIM(A71),2)),'insert banchmark'!A:B,2,0)</f>
        <v>403.65660000000003</v>
      </c>
    </row>
    <row r="72" spans="1:7" x14ac:dyDescent="0.3">
      <c r="A72" s="1" t="str">
        <f>'Data from Portfolio'!A73</f>
        <v>2023-04-14</v>
      </c>
      <c r="B72">
        <f>'Data from Portfolio'!B73</f>
        <v>1067723.3532</v>
      </c>
      <c r="C72">
        <f>'Data from Portfolio'!C73</f>
        <v>57690.385000000191</v>
      </c>
      <c r="D72">
        <f>'Data from Portfolio'!D73</f>
        <v>1000000</v>
      </c>
      <c r="E72">
        <f>'Data from Portfolio'!E73</f>
        <v>1.067723353200001</v>
      </c>
      <c r="F72">
        <f>'Data from Portfolio'!F73</f>
        <v>0</v>
      </c>
      <c r="G72">
        <f>VLOOKUP(DATE(LEFT(TRIM(A72),4),MID(TRIM(A72),6,2),RIGHT(TRIM(A72),2)),'insert banchmark'!A:B,2,0)</f>
        <v>402.67059999999998</v>
      </c>
    </row>
    <row r="73" spans="1:7" x14ac:dyDescent="0.3">
      <c r="A73" s="1" t="str">
        <f>'Data from Portfolio'!A74</f>
        <v>2023-04-17</v>
      </c>
      <c r="B73">
        <f>'Data from Portfolio'!B74</f>
        <v>1072378.9434</v>
      </c>
      <c r="C73">
        <f>'Data from Portfolio'!C74</f>
        <v>57690.385000000191</v>
      </c>
      <c r="D73">
        <f>'Data from Portfolio'!D74</f>
        <v>1000000</v>
      </c>
      <c r="E73">
        <f>'Data from Portfolio'!E74</f>
        <v>1.0723789434</v>
      </c>
      <c r="F73">
        <f>'Data from Portfolio'!F74</f>
        <v>0</v>
      </c>
      <c r="G73">
        <f>VLOOKUP(DATE(LEFT(TRIM(A73),4),MID(TRIM(A73),6,2),RIGHT(TRIM(A73),2)),'insert banchmark'!A:B,2,0)</f>
        <v>404.11540000000002</v>
      </c>
    </row>
    <row r="74" spans="1:7" x14ac:dyDescent="0.3">
      <c r="A74" s="1" t="str">
        <f>'Data from Portfolio'!A75</f>
        <v>2023-04-18</v>
      </c>
      <c r="B74">
        <f>'Data from Portfolio'!B75</f>
        <v>1075249.5763000001</v>
      </c>
      <c r="C74">
        <f>'Data from Portfolio'!C75</f>
        <v>57690.385000000191</v>
      </c>
      <c r="D74">
        <f>'Data from Portfolio'!D75</f>
        <v>1000000</v>
      </c>
      <c r="E74">
        <f>'Data from Portfolio'!E75</f>
        <v>1.0752495763000001</v>
      </c>
      <c r="F74">
        <f>'Data from Portfolio'!F75</f>
        <v>0</v>
      </c>
      <c r="G74">
        <f>VLOOKUP(DATE(LEFT(TRIM(A74),4),MID(TRIM(A74),6,2),RIGHT(TRIM(A74),2)),'insert banchmark'!A:B,2,0)</f>
        <v>404.37900000000002</v>
      </c>
    </row>
    <row r="75" spans="1:7" x14ac:dyDescent="0.3">
      <c r="A75" s="1" t="str">
        <f>'Data from Portfolio'!A76</f>
        <v>2023-04-19</v>
      </c>
      <c r="B75">
        <f>'Data from Portfolio'!B76</f>
        <v>1076424.8055</v>
      </c>
      <c r="C75">
        <f>'Data from Portfolio'!C76</f>
        <v>57690.385000000191</v>
      </c>
      <c r="D75">
        <f>'Data from Portfolio'!D76</f>
        <v>1000000</v>
      </c>
      <c r="E75">
        <f>'Data from Portfolio'!E76</f>
        <v>1.0764248055000001</v>
      </c>
      <c r="F75">
        <f>'Data from Portfolio'!F76</f>
        <v>0</v>
      </c>
      <c r="G75">
        <f>VLOOKUP(DATE(LEFT(TRIM(A75),4),MID(TRIM(A75),6,2),RIGHT(TRIM(A75),2)),'insert banchmark'!A:B,2,0)</f>
        <v>404.3107</v>
      </c>
    </row>
    <row r="76" spans="1:7" x14ac:dyDescent="0.3">
      <c r="A76" s="1" t="str">
        <f>'Data from Portfolio'!A77</f>
        <v>2023-04-20</v>
      </c>
      <c r="B76">
        <f>'Data from Portfolio'!B77</f>
        <v>1071793.1606000001</v>
      </c>
      <c r="C76">
        <f>'Data from Portfolio'!C77</f>
        <v>27693.885000000191</v>
      </c>
      <c r="D76">
        <f>'Data from Portfolio'!D77</f>
        <v>1000000</v>
      </c>
      <c r="E76">
        <f>'Data from Portfolio'!E77</f>
        <v>1.0717931606</v>
      </c>
      <c r="F76">
        <f>'Data from Portfolio'!F77</f>
        <v>0</v>
      </c>
      <c r="G76">
        <f>VLOOKUP(DATE(LEFT(TRIM(A76),4),MID(TRIM(A76),6,2),RIGHT(TRIM(A76),2)),'insert banchmark'!A:B,2,0)</f>
        <v>402.10430000000002</v>
      </c>
    </row>
    <row r="77" spans="1:7" x14ac:dyDescent="0.3">
      <c r="A77" s="1" t="str">
        <f>'Data from Portfolio'!A78</f>
        <v>2023-04-21</v>
      </c>
      <c r="B77">
        <f>'Data from Portfolio'!B78</f>
        <v>1075508.9813999999</v>
      </c>
      <c r="C77">
        <f>'Data from Portfolio'!C78</f>
        <v>27693.885000000191</v>
      </c>
      <c r="D77">
        <f>'Data from Portfolio'!D78</f>
        <v>1000000</v>
      </c>
      <c r="E77">
        <f>'Data from Portfolio'!E78</f>
        <v>1.075508981400001</v>
      </c>
      <c r="F77">
        <f>'Data from Portfolio'!F78</f>
        <v>0</v>
      </c>
      <c r="G77">
        <f>VLOOKUP(DATE(LEFT(TRIM(A77),4),MID(TRIM(A77),6,2),RIGHT(TRIM(A77),2)),'insert banchmark'!A:B,2,0)</f>
        <v>402.41669999999999</v>
      </c>
    </row>
    <row r="78" spans="1:7" x14ac:dyDescent="0.3">
      <c r="A78" s="1" t="str">
        <f>'Data from Portfolio'!A79</f>
        <v>2023-04-24</v>
      </c>
      <c r="B78">
        <f>'Data from Portfolio'!B79</f>
        <v>1072646.5215</v>
      </c>
      <c r="C78">
        <f>'Data from Portfolio'!C79</f>
        <v>27693.885000000191</v>
      </c>
      <c r="D78">
        <f>'Data from Portfolio'!D79</f>
        <v>1000000</v>
      </c>
      <c r="E78">
        <f>'Data from Portfolio'!E79</f>
        <v>1.0726465215000001</v>
      </c>
      <c r="F78">
        <f>'Data from Portfolio'!F79</f>
        <v>0</v>
      </c>
      <c r="G78">
        <f>VLOOKUP(DATE(LEFT(TRIM(A78),4),MID(TRIM(A78),6,2),RIGHT(TRIM(A78),2)),'insert banchmark'!A:B,2,0)</f>
        <v>402.8365</v>
      </c>
    </row>
    <row r="79" spans="1:7" x14ac:dyDescent="0.3">
      <c r="A79" s="1" t="str">
        <f>'Data from Portfolio'!A80</f>
        <v>2023-04-25</v>
      </c>
      <c r="B79">
        <f>'Data from Portfolio'!B80</f>
        <v>1054682.2589</v>
      </c>
      <c r="C79">
        <f>'Data from Portfolio'!C80</f>
        <v>27693.885000000191</v>
      </c>
      <c r="D79">
        <f>'Data from Portfolio'!D80</f>
        <v>1000000</v>
      </c>
      <c r="E79">
        <f>'Data from Portfolio'!E80</f>
        <v>1.0546822589</v>
      </c>
      <c r="F79">
        <f>'Data from Portfolio'!F80</f>
        <v>0</v>
      </c>
      <c r="G79">
        <f>VLOOKUP(DATE(LEFT(TRIM(A79),4),MID(TRIM(A79),6,2),RIGHT(TRIM(A79),2)),'insert banchmark'!A:B,2,0)</f>
        <v>396.44200000000001</v>
      </c>
    </row>
    <row r="80" spans="1:7" x14ac:dyDescent="0.3">
      <c r="A80" s="1" t="str">
        <f>'Data from Portfolio'!A81</f>
        <v>2023-04-26</v>
      </c>
      <c r="B80">
        <f>'Data from Portfolio'!B81</f>
        <v>1053036.3640999999</v>
      </c>
      <c r="C80">
        <f>'Data from Portfolio'!C81</f>
        <v>27693.885000000191</v>
      </c>
      <c r="D80">
        <f>'Data from Portfolio'!D81</f>
        <v>1000000</v>
      </c>
      <c r="E80">
        <f>'Data from Portfolio'!E81</f>
        <v>1.0530363641</v>
      </c>
      <c r="F80">
        <f>'Data from Portfolio'!F81</f>
        <v>0</v>
      </c>
      <c r="G80">
        <f>VLOOKUP(DATE(LEFT(TRIM(A80),4),MID(TRIM(A80),6,2),RIGHT(TRIM(A80),2)),'insert banchmark'!A:B,2,0)</f>
        <v>394.76280000000003</v>
      </c>
    </row>
    <row r="81" spans="1:7" x14ac:dyDescent="0.3">
      <c r="A81" s="1" t="str">
        <f>'Data from Portfolio'!A82</f>
        <v>2023-04-27</v>
      </c>
      <c r="B81">
        <f>'Data from Portfolio'!B82</f>
        <v>1073919.7464000001</v>
      </c>
      <c r="C81">
        <f>'Data from Portfolio'!C82</f>
        <v>27693.885000000191</v>
      </c>
      <c r="D81">
        <f>'Data from Portfolio'!D82</f>
        <v>1000000</v>
      </c>
      <c r="E81">
        <f>'Data from Portfolio'!E82</f>
        <v>1.0739197464000001</v>
      </c>
      <c r="F81">
        <f>'Data from Portfolio'!F82</f>
        <v>0</v>
      </c>
      <c r="G81">
        <f>VLOOKUP(DATE(LEFT(TRIM(A81),4),MID(TRIM(A81),6,2),RIGHT(TRIM(A81),2)),'insert banchmark'!A:B,2,0)</f>
        <v>402.62169999999998</v>
      </c>
    </row>
    <row r="82" spans="1:7" x14ac:dyDescent="0.3">
      <c r="A82" s="1" t="str">
        <f>'Data from Portfolio'!A83</f>
        <v>2023-04-28</v>
      </c>
      <c r="B82">
        <f>'Data from Portfolio'!B83</f>
        <v>1084604.041</v>
      </c>
      <c r="C82">
        <f>'Data from Portfolio'!C83</f>
        <v>27693.885000000191</v>
      </c>
      <c r="D82">
        <f>'Data from Portfolio'!D83</f>
        <v>1000000</v>
      </c>
      <c r="E82">
        <f>'Data from Portfolio'!E83</f>
        <v>1.084604041</v>
      </c>
      <c r="F82">
        <f>'Data from Portfolio'!F83</f>
        <v>0</v>
      </c>
      <c r="G82">
        <f>VLOOKUP(DATE(LEFT(TRIM(A82),4),MID(TRIM(A82),6,2),RIGHT(TRIM(A82),2)),'insert banchmark'!A:B,2,0)</f>
        <v>406.0582</v>
      </c>
    </row>
    <row r="83" spans="1:7" x14ac:dyDescent="0.3">
      <c r="A83" s="1" t="str">
        <f>'Data from Portfolio'!A84</f>
        <v>2023-05-01</v>
      </c>
      <c r="B83">
        <f>'Data from Portfolio'!B84</f>
        <v>1083131.2634000001</v>
      </c>
      <c r="C83">
        <f>'Data from Portfolio'!C84</f>
        <v>27693.885000000191</v>
      </c>
      <c r="D83">
        <f>'Data from Portfolio'!D84</f>
        <v>1000000</v>
      </c>
      <c r="E83">
        <f>'Data from Portfolio'!E84</f>
        <v>1.0831312634000001</v>
      </c>
      <c r="F83">
        <f>'Data from Portfolio'!F84</f>
        <v>0</v>
      </c>
      <c r="G83">
        <f>VLOOKUP(DATE(LEFT(TRIM(A83),4),MID(TRIM(A83),6,2),RIGHT(TRIM(A83),2)),'insert banchmark'!A:B,2,0)</f>
        <v>405.64819999999997</v>
      </c>
    </row>
    <row r="84" spans="1:7" x14ac:dyDescent="0.3">
      <c r="A84" s="1" t="str">
        <f>'Data from Portfolio'!A85</f>
        <v>2023-05-02</v>
      </c>
      <c r="B84">
        <f>'Data from Portfolio'!B85</f>
        <v>1074745.2653000001</v>
      </c>
      <c r="C84">
        <f>'Data from Portfolio'!C85</f>
        <v>65006.535000000178</v>
      </c>
      <c r="D84">
        <f>'Data from Portfolio'!D85</f>
        <v>1000000</v>
      </c>
      <c r="E84">
        <f>'Data from Portfolio'!E85</f>
        <v>1.0747452653</v>
      </c>
      <c r="F84">
        <f>'Data from Portfolio'!F85</f>
        <v>0</v>
      </c>
      <c r="G84">
        <f>VLOOKUP(DATE(LEFT(TRIM(A84),4),MID(TRIM(A84),6,2),RIGHT(TRIM(A84),2)),'insert banchmark'!A:B,2,0)</f>
        <v>401.089</v>
      </c>
    </row>
    <row r="85" spans="1:7" x14ac:dyDescent="0.3">
      <c r="A85" s="1" t="str">
        <f>'Data from Portfolio'!A86</f>
        <v>2023-05-03</v>
      </c>
      <c r="B85">
        <f>'Data from Portfolio'!B86</f>
        <v>1069230.7705000001</v>
      </c>
      <c r="C85">
        <f>'Data from Portfolio'!C86</f>
        <v>31146.68500000018</v>
      </c>
      <c r="D85">
        <f>'Data from Portfolio'!D86</f>
        <v>1000000</v>
      </c>
      <c r="E85">
        <f>'Data from Portfolio'!E86</f>
        <v>1.0692307704999999</v>
      </c>
      <c r="F85">
        <f>'Data from Portfolio'!F86</f>
        <v>0</v>
      </c>
      <c r="G85">
        <f>VLOOKUP(DATE(LEFT(TRIM(A85),4),MID(TRIM(A85),6,2),RIGHT(TRIM(A85),2)),'insert banchmark'!A:B,2,0)</f>
        <v>398.33589999999998</v>
      </c>
    </row>
    <row r="86" spans="1:7" x14ac:dyDescent="0.3">
      <c r="A86" s="1" t="str">
        <f>'Data from Portfolio'!A87</f>
        <v>2023-05-04</v>
      </c>
      <c r="B86">
        <f>'Data from Portfolio'!B87</f>
        <v>1065820.067</v>
      </c>
      <c r="C86">
        <f>'Data from Portfolio'!C87</f>
        <v>31146.68500000018</v>
      </c>
      <c r="D86">
        <f>'Data from Portfolio'!D87</f>
        <v>1000000</v>
      </c>
      <c r="E86">
        <f>'Data from Portfolio'!E87</f>
        <v>1.065820067</v>
      </c>
      <c r="F86">
        <f>'Data from Portfolio'!F87</f>
        <v>0</v>
      </c>
      <c r="G86">
        <f>VLOOKUP(DATE(LEFT(TRIM(A86),4),MID(TRIM(A86),6,2),RIGHT(TRIM(A86),2)),'insert banchmark'!A:B,2,0)</f>
        <v>395.5145</v>
      </c>
    </row>
    <row r="87" spans="1:7" x14ac:dyDescent="0.3">
      <c r="A87" s="1" t="str">
        <f>'Data from Portfolio'!A88</f>
        <v>2023-05-05</v>
      </c>
      <c r="B87">
        <f>'Data from Portfolio'!B88</f>
        <v>1084441.5146999999</v>
      </c>
      <c r="C87">
        <f>'Data from Portfolio'!C88</f>
        <v>31146.68500000018</v>
      </c>
      <c r="D87">
        <f>'Data from Portfolio'!D88</f>
        <v>1000000</v>
      </c>
      <c r="E87">
        <f>'Data from Portfolio'!E88</f>
        <v>1.0844415146999999</v>
      </c>
      <c r="F87">
        <f>'Data from Portfolio'!F88</f>
        <v>0</v>
      </c>
      <c r="G87">
        <f>VLOOKUP(DATE(LEFT(TRIM(A87),4),MID(TRIM(A87),6,2),RIGHT(TRIM(A87),2)),'insert banchmark'!A:B,2,0)</f>
        <v>402.8365</v>
      </c>
    </row>
    <row r="88" spans="1:7" x14ac:dyDescent="0.3">
      <c r="A88" s="1" t="str">
        <f>'Data from Portfolio'!A89</f>
        <v>2023-05-08</v>
      </c>
      <c r="B88">
        <f>'Data from Portfolio'!B89</f>
        <v>1087164.4103000001</v>
      </c>
      <c r="C88">
        <f>'Data from Portfolio'!C89</f>
        <v>31146.68500000018</v>
      </c>
      <c r="D88">
        <f>'Data from Portfolio'!D89</f>
        <v>1000000</v>
      </c>
      <c r="E88">
        <f>'Data from Portfolio'!E89</f>
        <v>1.0871644103</v>
      </c>
      <c r="F88">
        <f>'Data from Portfolio'!F89</f>
        <v>0</v>
      </c>
      <c r="G88">
        <f>VLOOKUP(DATE(LEFT(TRIM(A88),4),MID(TRIM(A88),6,2),RIGHT(TRIM(A88),2)),'insert banchmark'!A:B,2,0)</f>
        <v>402.94389999999999</v>
      </c>
    </row>
    <row r="89" spans="1:7" x14ac:dyDescent="0.3">
      <c r="A89" s="1" t="str">
        <f>'Data from Portfolio'!A90</f>
        <v>2023-05-09</v>
      </c>
      <c r="B89">
        <f>'Data from Portfolio'!B90</f>
        <v>1082159.1935000001</v>
      </c>
      <c r="C89">
        <f>'Data from Portfolio'!C90</f>
        <v>31146.68500000018</v>
      </c>
      <c r="D89">
        <f>'Data from Portfolio'!D90</f>
        <v>1000000</v>
      </c>
      <c r="E89">
        <f>'Data from Portfolio'!E90</f>
        <v>1.0821591934999999</v>
      </c>
      <c r="F89">
        <f>'Data from Portfolio'!F90</f>
        <v>0</v>
      </c>
      <c r="G89">
        <f>VLOOKUP(DATE(LEFT(TRIM(A89),4),MID(TRIM(A89),6,2),RIGHT(TRIM(A89),2)),'insert banchmark'!A:B,2,0)</f>
        <v>401.17689999999999</v>
      </c>
    </row>
    <row r="90" spans="1:7" x14ac:dyDescent="0.3">
      <c r="A90" s="1" t="str">
        <f>'Data from Portfolio'!A91</f>
        <v>2023-05-10</v>
      </c>
      <c r="B90">
        <f>'Data from Portfolio'!B91</f>
        <v>1091564.4106999999</v>
      </c>
      <c r="C90">
        <f>'Data from Portfolio'!C91</f>
        <v>31146.68500000018</v>
      </c>
      <c r="D90">
        <f>'Data from Portfolio'!D91</f>
        <v>1000000</v>
      </c>
      <c r="E90">
        <f>'Data from Portfolio'!E91</f>
        <v>1.0915644107</v>
      </c>
      <c r="F90">
        <f>'Data from Portfolio'!F91</f>
        <v>0</v>
      </c>
      <c r="G90">
        <f>VLOOKUP(DATE(LEFT(TRIM(A90),4),MID(TRIM(A90),6,2),RIGHT(TRIM(A90),2)),'insert banchmark'!A:B,2,0)</f>
        <v>403.05130000000003</v>
      </c>
    </row>
    <row r="91" spans="1:7" x14ac:dyDescent="0.3">
      <c r="A91" s="1" t="str">
        <f>'Data from Portfolio'!A92</f>
        <v>2023-05-11</v>
      </c>
      <c r="B91">
        <f>'Data from Portfolio'!B92</f>
        <v>1088131.3069</v>
      </c>
      <c r="C91">
        <f>'Data from Portfolio'!C92</f>
        <v>31146.68500000018</v>
      </c>
      <c r="D91">
        <f>'Data from Portfolio'!D92</f>
        <v>1000000</v>
      </c>
      <c r="E91">
        <f>'Data from Portfolio'!E92</f>
        <v>1.0881313069</v>
      </c>
      <c r="F91">
        <f>'Data from Portfolio'!F92</f>
        <v>0</v>
      </c>
      <c r="G91">
        <f>VLOOKUP(DATE(LEFT(TRIM(A91),4),MID(TRIM(A91),6,2),RIGHT(TRIM(A91),2)),'insert banchmark'!A:B,2,0)</f>
        <v>402.34840000000003</v>
      </c>
    </row>
    <row r="92" spans="1:7" x14ac:dyDescent="0.3">
      <c r="A92" s="1" t="str">
        <f>'Data from Portfolio'!A93</f>
        <v>2023-05-12</v>
      </c>
      <c r="B92">
        <f>'Data from Portfolio'!B93</f>
        <v>1085948.6842</v>
      </c>
      <c r="C92">
        <f>'Data from Portfolio'!C93</f>
        <v>31146.68500000018</v>
      </c>
      <c r="D92">
        <f>'Data from Portfolio'!D93</f>
        <v>1000000</v>
      </c>
      <c r="E92">
        <f>'Data from Portfolio'!E93</f>
        <v>1.0859486841999999</v>
      </c>
      <c r="F92">
        <f>'Data from Portfolio'!F93</f>
        <v>0</v>
      </c>
      <c r="G92">
        <f>VLOOKUP(DATE(LEFT(TRIM(A92),4),MID(TRIM(A92),6,2),RIGHT(TRIM(A92),2)),'insert banchmark'!A:B,2,0)</f>
        <v>401.82119999999998</v>
      </c>
    </row>
    <row r="93" spans="1:7" x14ac:dyDescent="0.3">
      <c r="A93" s="1" t="str">
        <f>'Data from Portfolio'!A94</f>
        <v>2023-05-15</v>
      </c>
      <c r="B93">
        <f>'Data from Portfolio'!B94</f>
        <v>1092449.1394</v>
      </c>
      <c r="C93">
        <f>'Data from Portfolio'!C94</f>
        <v>31146.68500000018</v>
      </c>
      <c r="D93">
        <f>'Data from Portfolio'!D94</f>
        <v>1000000</v>
      </c>
      <c r="E93">
        <f>'Data from Portfolio'!E94</f>
        <v>1.0924491394</v>
      </c>
      <c r="F93">
        <f>'Data from Portfolio'!F94</f>
        <v>0</v>
      </c>
      <c r="G93">
        <f>VLOOKUP(DATE(LEFT(TRIM(A93),4),MID(TRIM(A93),6,2),RIGHT(TRIM(A93),2)),'insert banchmark'!A:B,2,0)</f>
        <v>403.20749999999998</v>
      </c>
    </row>
    <row r="94" spans="1:7" x14ac:dyDescent="0.3">
      <c r="A94" s="1" t="str">
        <f>'Data from Portfolio'!A95</f>
        <v>2023-05-16</v>
      </c>
      <c r="B94">
        <f>'Data from Portfolio'!B95</f>
        <v>1085947.760800001</v>
      </c>
      <c r="C94">
        <f>'Data from Portfolio'!C95</f>
        <v>31146.68500000018</v>
      </c>
      <c r="D94">
        <f>'Data from Portfolio'!D95</f>
        <v>1000000</v>
      </c>
      <c r="E94">
        <f>'Data from Portfolio'!E95</f>
        <v>1.085947760800001</v>
      </c>
      <c r="F94">
        <f>'Data from Portfolio'!F95</f>
        <v>0</v>
      </c>
      <c r="G94">
        <f>VLOOKUP(DATE(LEFT(TRIM(A94),4),MID(TRIM(A94),6,2),RIGHT(TRIM(A94),2)),'insert banchmark'!A:B,2,0)</f>
        <v>400.51299999999998</v>
      </c>
    </row>
    <row r="95" spans="1:7" x14ac:dyDescent="0.3">
      <c r="A95" s="1" t="str">
        <f>'Data from Portfolio'!A96</f>
        <v>2023-05-17</v>
      </c>
      <c r="B95">
        <f>'Data from Portfolio'!B96</f>
        <v>1100971.5919999999</v>
      </c>
      <c r="C95">
        <f>'Data from Portfolio'!C96</f>
        <v>31146.68500000018</v>
      </c>
      <c r="D95">
        <f>'Data from Portfolio'!D96</f>
        <v>1000000</v>
      </c>
      <c r="E95">
        <f>'Data from Portfolio'!E96</f>
        <v>1.1009715920000001</v>
      </c>
      <c r="F95">
        <f>'Data from Portfolio'!F96</f>
        <v>0</v>
      </c>
      <c r="G95">
        <f>VLOOKUP(DATE(LEFT(TRIM(A95),4),MID(TRIM(A95),6,2),RIGHT(TRIM(A95),2)),'insert banchmark'!A:B,2,0)</f>
        <v>405.37479999999999</v>
      </c>
    </row>
    <row r="96" spans="1:7" x14ac:dyDescent="0.3">
      <c r="A96" s="1" t="str">
        <f>'Data from Portfolio'!A97</f>
        <v>2023-05-18</v>
      </c>
      <c r="B96">
        <f>'Data from Portfolio'!B97</f>
        <v>1117026.6395</v>
      </c>
      <c r="C96">
        <f>'Data from Portfolio'!C97</f>
        <v>31146.68500000018</v>
      </c>
      <c r="D96">
        <f>'Data from Portfolio'!D97</f>
        <v>1000000</v>
      </c>
      <c r="E96">
        <f>'Data from Portfolio'!E97</f>
        <v>1.1170266394999999</v>
      </c>
      <c r="F96">
        <f>'Data from Portfolio'!F97</f>
        <v>0</v>
      </c>
      <c r="G96">
        <f>VLOOKUP(DATE(LEFT(TRIM(A96),4),MID(TRIM(A96),6,2),RIGHT(TRIM(A96),2)),'insert banchmark'!A:B,2,0)</f>
        <v>409.2799</v>
      </c>
    </row>
    <row r="97" spans="1:7" x14ac:dyDescent="0.3">
      <c r="A97" s="1" t="str">
        <f>'Data from Portfolio'!A98</f>
        <v>2023-05-19</v>
      </c>
      <c r="B97">
        <f>'Data from Portfolio'!B98</f>
        <v>1112155.1062</v>
      </c>
      <c r="C97">
        <f>'Data from Portfolio'!C98</f>
        <v>31146.68500000018</v>
      </c>
      <c r="D97">
        <f>'Data from Portfolio'!D98</f>
        <v>1000000</v>
      </c>
      <c r="E97">
        <f>'Data from Portfolio'!E98</f>
        <v>1.1121551061999999</v>
      </c>
      <c r="F97">
        <f>'Data from Portfolio'!F98</f>
        <v>0</v>
      </c>
      <c r="G97">
        <f>VLOOKUP(DATE(LEFT(TRIM(A97),4),MID(TRIM(A97),6,2),RIGHT(TRIM(A97),2)),'insert banchmark'!A:B,2,0)</f>
        <v>408.68430000000001</v>
      </c>
    </row>
    <row r="98" spans="1:7" x14ac:dyDescent="0.3">
      <c r="A98" s="1" t="str">
        <f>'Data from Portfolio'!A99</f>
        <v>2023-05-22</v>
      </c>
      <c r="B98">
        <f>'Data from Portfolio'!B99</f>
        <v>1109874.1547000001</v>
      </c>
      <c r="C98">
        <f>'Data from Portfolio'!C99</f>
        <v>31146.68500000018</v>
      </c>
      <c r="D98">
        <f>'Data from Portfolio'!D99</f>
        <v>1000000</v>
      </c>
      <c r="E98">
        <f>'Data from Portfolio'!E99</f>
        <v>1.1098741546999999</v>
      </c>
      <c r="F98">
        <f>'Data from Portfolio'!F99</f>
        <v>0</v>
      </c>
      <c r="G98">
        <f>VLOOKUP(DATE(LEFT(TRIM(A98),4),MID(TRIM(A98),6,2),RIGHT(TRIM(A98),2)),'insert banchmark'!A:B,2,0)</f>
        <v>408.8503</v>
      </c>
    </row>
    <row r="99" spans="1:7" x14ac:dyDescent="0.3">
      <c r="A99" s="1" t="str">
        <f>'Data from Portfolio'!A100</f>
        <v>2023-05-23</v>
      </c>
      <c r="B99">
        <f>'Data from Portfolio'!B100</f>
        <v>1093216.1918000011</v>
      </c>
      <c r="C99">
        <f>'Data from Portfolio'!C100</f>
        <v>31146.68500000018</v>
      </c>
      <c r="D99">
        <f>'Data from Portfolio'!D100</f>
        <v>1000000</v>
      </c>
      <c r="E99">
        <f>'Data from Portfolio'!E100</f>
        <v>1.093216191800001</v>
      </c>
      <c r="F99">
        <f>'Data from Portfolio'!F100</f>
        <v>0</v>
      </c>
      <c r="G99">
        <f>VLOOKUP(DATE(LEFT(TRIM(A99),4),MID(TRIM(A99),6,2),RIGHT(TRIM(A99),2)),'insert banchmark'!A:B,2,0)</f>
        <v>404.26190000000003</v>
      </c>
    </row>
    <row r="100" spans="1:7" x14ac:dyDescent="0.3">
      <c r="A100" s="1" t="str">
        <f>'Data from Portfolio'!A101</f>
        <v>2023-05-24</v>
      </c>
      <c r="B100">
        <f>'Data from Portfolio'!B101</f>
        <v>1088848.3854</v>
      </c>
      <c r="C100">
        <f>'Data from Portfolio'!C101</f>
        <v>38046.62500000016</v>
      </c>
      <c r="D100">
        <f>'Data from Portfolio'!D101</f>
        <v>1000000</v>
      </c>
      <c r="E100">
        <f>'Data from Portfolio'!E101</f>
        <v>1.0888483854</v>
      </c>
      <c r="F100">
        <f>'Data from Portfolio'!F101</f>
        <v>0</v>
      </c>
      <c r="G100">
        <f>VLOOKUP(DATE(LEFT(TRIM(A100),4),MID(TRIM(A100),6,2),RIGHT(TRIM(A100),2)),'insert banchmark'!A:B,2,0)</f>
        <v>401.3331</v>
      </c>
    </row>
    <row r="101" spans="1:7" x14ac:dyDescent="0.3">
      <c r="A101" s="1" t="str">
        <f>'Data from Portfolio'!A102</f>
        <v>2023-05-25</v>
      </c>
      <c r="B101">
        <f>'Data from Portfolio'!B102</f>
        <v>1117467.2752</v>
      </c>
      <c r="C101">
        <f>'Data from Portfolio'!C102</f>
        <v>38046.62500000016</v>
      </c>
      <c r="D101">
        <f>'Data from Portfolio'!D102</f>
        <v>1000000</v>
      </c>
      <c r="E101">
        <f>'Data from Portfolio'!E102</f>
        <v>1.117467275200001</v>
      </c>
      <c r="F101">
        <f>'Data from Portfolio'!F102</f>
        <v>0</v>
      </c>
      <c r="G101">
        <f>VLOOKUP(DATE(LEFT(TRIM(A101),4),MID(TRIM(A101),6,2),RIGHT(TRIM(A101),2)),'insert banchmark'!A:B,2,0)</f>
        <v>404.80860000000001</v>
      </c>
    </row>
    <row r="102" spans="1:7" x14ac:dyDescent="0.3">
      <c r="A102" s="1" t="str">
        <f>'Data from Portfolio'!A103</f>
        <v>2023-05-26</v>
      </c>
      <c r="B102">
        <f>'Data from Portfolio'!B103</f>
        <v>1130264.2779000001</v>
      </c>
      <c r="C102">
        <f>'Data from Portfolio'!C103</f>
        <v>38046.62500000016</v>
      </c>
      <c r="D102">
        <f>'Data from Portfolio'!D103</f>
        <v>1000000</v>
      </c>
      <c r="E102">
        <f>'Data from Portfolio'!E103</f>
        <v>1.1302642779000001</v>
      </c>
      <c r="F102">
        <f>'Data from Portfolio'!F103</f>
        <v>0</v>
      </c>
      <c r="G102">
        <f>VLOOKUP(DATE(LEFT(TRIM(A102),4),MID(TRIM(A102),6,2),RIGHT(TRIM(A102),2)),'insert banchmark'!A:B,2,0)</f>
        <v>410.05110000000002</v>
      </c>
    </row>
    <row r="103" spans="1:7" x14ac:dyDescent="0.3">
      <c r="A103" s="1" t="str">
        <f>'Data from Portfolio'!A104</f>
        <v>2023-05-30</v>
      </c>
      <c r="B103">
        <f>'Data from Portfolio'!B104</f>
        <v>1133630.4687000001</v>
      </c>
      <c r="C103">
        <f>'Data from Portfolio'!C104</f>
        <v>38046.62500000016</v>
      </c>
      <c r="D103">
        <f>'Data from Portfolio'!D104</f>
        <v>1000000</v>
      </c>
      <c r="E103">
        <f>'Data from Portfolio'!E104</f>
        <v>1.1336304687000001</v>
      </c>
      <c r="F103">
        <f>'Data from Portfolio'!F104</f>
        <v>0</v>
      </c>
      <c r="G103">
        <f>VLOOKUP(DATE(LEFT(TRIM(A103),4),MID(TRIM(A103),6,2),RIGHT(TRIM(A103),2)),'insert banchmark'!A:B,2,0)</f>
        <v>410.20729999999998</v>
      </c>
    </row>
    <row r="104" spans="1:7" x14ac:dyDescent="0.3">
      <c r="A104" s="1" t="str">
        <f>'Data from Portfolio'!A105</f>
        <v>2023-05-31</v>
      </c>
      <c r="B104">
        <f>'Data from Portfolio'!B105</f>
        <v>1122481.4279</v>
      </c>
      <c r="C104">
        <f>'Data from Portfolio'!C105</f>
        <v>38046.62500000016</v>
      </c>
      <c r="D104">
        <f>'Data from Portfolio'!D105</f>
        <v>1000000</v>
      </c>
      <c r="E104">
        <f>'Data from Portfolio'!E105</f>
        <v>1.1224814278999999</v>
      </c>
      <c r="F104">
        <f>'Data from Portfolio'!F105</f>
        <v>0</v>
      </c>
      <c r="G104">
        <f>VLOOKUP(DATE(LEFT(TRIM(A104),4),MID(TRIM(A104),6,2),RIGHT(TRIM(A104),2)),'insert banchmark'!A:B,2,0)</f>
        <v>407.93259999999998</v>
      </c>
    </row>
    <row r="105" spans="1:7" x14ac:dyDescent="0.3">
      <c r="A105" s="1" t="str">
        <f>'Data from Portfolio'!A106</f>
        <v>2023-06-01</v>
      </c>
      <c r="B105">
        <f>'Data from Portfolio'!B106</f>
        <v>1134364.9069000001</v>
      </c>
      <c r="C105">
        <f>'Data from Portfolio'!C106</f>
        <v>38046.62500000016</v>
      </c>
      <c r="D105">
        <f>'Data from Portfolio'!D106</f>
        <v>1000000</v>
      </c>
      <c r="E105">
        <f>'Data from Portfolio'!E106</f>
        <v>1.1343649068999999</v>
      </c>
      <c r="F105">
        <f>'Data from Portfolio'!F106</f>
        <v>0</v>
      </c>
      <c r="G105">
        <f>VLOOKUP(DATE(LEFT(TRIM(A105),4),MID(TRIM(A105),6,2),RIGHT(TRIM(A105),2)),'insert banchmark'!A:B,2,0)</f>
        <v>411.80840000000001</v>
      </c>
    </row>
    <row r="106" spans="1:7" x14ac:dyDescent="0.3">
      <c r="A106" s="1" t="str">
        <f>'Data from Portfolio'!A107</f>
        <v>2023-06-02</v>
      </c>
      <c r="B106">
        <f>'Data from Portfolio'!B107</f>
        <v>1150138.5401000001</v>
      </c>
      <c r="C106">
        <f>'Data from Portfolio'!C107</f>
        <v>38046.62500000016</v>
      </c>
      <c r="D106">
        <f>'Data from Portfolio'!D107</f>
        <v>1000000</v>
      </c>
      <c r="E106">
        <f>'Data from Portfolio'!E107</f>
        <v>1.1501385400999999</v>
      </c>
      <c r="F106">
        <f>'Data from Portfolio'!F107</f>
        <v>0</v>
      </c>
      <c r="G106">
        <f>VLOOKUP(DATE(LEFT(TRIM(A106),4),MID(TRIM(A106),6,2),RIGHT(TRIM(A106),2)),'insert banchmark'!A:B,2,0)</f>
        <v>417.7636</v>
      </c>
    </row>
    <row r="107" spans="1:7" x14ac:dyDescent="0.3">
      <c r="A107" s="1" t="str">
        <f>'Data from Portfolio'!A108</f>
        <v>2023-06-05</v>
      </c>
      <c r="B107">
        <f>'Data from Portfolio'!B108</f>
        <v>1150512.2278</v>
      </c>
      <c r="C107">
        <f>'Data from Portfolio'!C108</f>
        <v>38046.62500000016</v>
      </c>
      <c r="D107">
        <f>'Data from Portfolio'!D108</f>
        <v>1000000</v>
      </c>
      <c r="E107">
        <f>'Data from Portfolio'!E108</f>
        <v>1.1505122278</v>
      </c>
      <c r="F107">
        <f>'Data from Portfolio'!F108</f>
        <v>0</v>
      </c>
      <c r="G107">
        <f>VLOOKUP(DATE(LEFT(TRIM(A107),4),MID(TRIM(A107),6,2),RIGHT(TRIM(A107),2)),'insert banchmark'!A:B,2,0)</f>
        <v>416.9631</v>
      </c>
    </row>
    <row r="108" spans="1:7" x14ac:dyDescent="0.3">
      <c r="A108" s="1" t="str">
        <f>'Data from Portfolio'!A109</f>
        <v>2023-06-06</v>
      </c>
      <c r="B108">
        <f>'Data from Portfolio'!B109</f>
        <v>1154578.8432</v>
      </c>
      <c r="C108">
        <f>'Data from Portfolio'!C109</f>
        <v>38046.62500000016</v>
      </c>
      <c r="D108">
        <f>'Data from Portfolio'!D109</f>
        <v>1000000</v>
      </c>
      <c r="E108">
        <f>'Data from Portfolio'!E109</f>
        <v>1.1545788431999999</v>
      </c>
      <c r="F108">
        <f>'Data from Portfolio'!F109</f>
        <v>0</v>
      </c>
      <c r="G108">
        <f>VLOOKUP(DATE(LEFT(TRIM(A108),4),MID(TRIM(A108),6,2),RIGHT(TRIM(A108),2)),'insert banchmark'!A:B,2,0)</f>
        <v>417.87099999999998</v>
      </c>
    </row>
    <row r="109" spans="1:7" x14ac:dyDescent="0.3">
      <c r="A109" s="1" t="str">
        <f>'Data from Portfolio'!A110</f>
        <v>2023-06-07</v>
      </c>
      <c r="B109">
        <f>'Data from Portfolio'!B110</f>
        <v>1144570.8548999999</v>
      </c>
      <c r="C109">
        <f>'Data from Portfolio'!C110</f>
        <v>38046.62500000016</v>
      </c>
      <c r="D109">
        <f>'Data from Portfolio'!D110</f>
        <v>1000000</v>
      </c>
      <c r="E109">
        <f>'Data from Portfolio'!E110</f>
        <v>1.1445708549</v>
      </c>
      <c r="F109">
        <f>'Data from Portfolio'!F110</f>
        <v>0</v>
      </c>
      <c r="G109">
        <f>VLOOKUP(DATE(LEFT(TRIM(A109),4),MID(TRIM(A109),6,2),RIGHT(TRIM(A109),2)),'insert banchmark'!A:B,2,0)</f>
        <v>416.42610000000002</v>
      </c>
    </row>
    <row r="110" spans="1:7" x14ac:dyDescent="0.3">
      <c r="A110" s="1" t="str">
        <f>'Data from Portfolio'!A111</f>
        <v>2023-06-08</v>
      </c>
      <c r="B110">
        <f>'Data from Portfolio'!B111</f>
        <v>1152446.3125000009</v>
      </c>
      <c r="C110">
        <f>'Data from Portfolio'!C111</f>
        <v>38046.62500000016</v>
      </c>
      <c r="D110">
        <f>'Data from Portfolio'!D111</f>
        <v>1000000</v>
      </c>
      <c r="E110">
        <f>'Data from Portfolio'!E111</f>
        <v>1.1524463125000011</v>
      </c>
      <c r="F110">
        <f>'Data from Portfolio'!F111</f>
        <v>0</v>
      </c>
      <c r="G110">
        <f>VLOOKUP(DATE(LEFT(TRIM(A110),4),MID(TRIM(A110),6,2),RIGHT(TRIM(A110),2)),'insert banchmark'!A:B,2,0)</f>
        <v>418.94490000000002</v>
      </c>
    </row>
    <row r="111" spans="1:7" x14ac:dyDescent="0.3">
      <c r="A111" s="1" t="str">
        <f>'Data from Portfolio'!A112</f>
        <v>2023-06-09</v>
      </c>
      <c r="B111">
        <f>'Data from Portfolio'!B112</f>
        <v>1155724.4840000011</v>
      </c>
      <c r="C111">
        <f>'Data from Portfolio'!C112</f>
        <v>3434.2750000001761</v>
      </c>
      <c r="D111">
        <f>'Data from Portfolio'!D112</f>
        <v>1000000</v>
      </c>
      <c r="E111">
        <f>'Data from Portfolio'!E112</f>
        <v>1.1557244840000009</v>
      </c>
      <c r="F111">
        <f>'Data from Portfolio'!F112</f>
        <v>0</v>
      </c>
      <c r="G111">
        <f>VLOOKUP(DATE(LEFT(TRIM(A111),4),MID(TRIM(A111),6,2),RIGHT(TRIM(A111),2)),'insert banchmark'!A:B,2,0)</f>
        <v>419.69659999999999</v>
      </c>
    </row>
    <row r="112" spans="1:7" x14ac:dyDescent="0.3">
      <c r="A112" s="1" t="str">
        <f>'Data from Portfolio'!A113</f>
        <v>2023-06-12</v>
      </c>
      <c r="B112">
        <f>'Data from Portfolio'!B113</f>
        <v>1170427.0747</v>
      </c>
      <c r="C112">
        <f>'Data from Portfolio'!C113</f>
        <v>4339.7850000001599</v>
      </c>
      <c r="D112">
        <f>'Data from Portfolio'!D113</f>
        <v>1000000</v>
      </c>
      <c r="E112">
        <f>'Data from Portfolio'!E113</f>
        <v>1.1704270747000001</v>
      </c>
      <c r="F112">
        <f>'Data from Portfolio'!F113</f>
        <v>0</v>
      </c>
      <c r="G112">
        <f>VLOOKUP(DATE(LEFT(TRIM(A112),4),MID(TRIM(A112),6,2),RIGHT(TRIM(A112),2)),'insert banchmark'!A:B,2,0)</f>
        <v>423.50409999999999</v>
      </c>
    </row>
    <row r="113" spans="1:7" x14ac:dyDescent="0.3">
      <c r="A113" s="1" t="str">
        <f>'Data from Portfolio'!A114</f>
        <v>2023-06-13</v>
      </c>
      <c r="B113">
        <f>'Data from Portfolio'!B114</f>
        <v>1178930.0933000001</v>
      </c>
      <c r="C113">
        <f>'Data from Portfolio'!C114</f>
        <v>4339.7850000001599</v>
      </c>
      <c r="D113">
        <f>'Data from Portfolio'!D114</f>
        <v>1000000</v>
      </c>
      <c r="E113">
        <f>'Data from Portfolio'!E114</f>
        <v>1.1789300933</v>
      </c>
      <c r="F113">
        <f>'Data from Portfolio'!F114</f>
        <v>0</v>
      </c>
      <c r="G113">
        <f>VLOOKUP(DATE(LEFT(TRIM(A113),4),MID(TRIM(A113),6,2),RIGHT(TRIM(A113),2)),'insert banchmark'!A:B,2,0)</f>
        <v>426.2962</v>
      </c>
    </row>
    <row r="114" spans="1:7" x14ac:dyDescent="0.3">
      <c r="A114" s="1" t="str">
        <f>'Data from Portfolio'!A115</f>
        <v>2023-06-14</v>
      </c>
      <c r="B114">
        <f>'Data from Portfolio'!B115</f>
        <v>1188538.7349</v>
      </c>
      <c r="C114">
        <f>'Data from Portfolio'!C115</f>
        <v>4339.7850000001599</v>
      </c>
      <c r="D114">
        <f>'Data from Portfolio'!D115</f>
        <v>1000000</v>
      </c>
      <c r="E114">
        <f>'Data from Portfolio'!E115</f>
        <v>1.1885387349000001</v>
      </c>
      <c r="F114">
        <f>'Data from Portfolio'!F115</f>
        <v>0</v>
      </c>
      <c r="G114">
        <f>VLOOKUP(DATE(LEFT(TRIM(A114),4),MID(TRIM(A114),6,2),RIGHT(TRIM(A114),2)),'insert banchmark'!A:B,2,0)</f>
        <v>426.80380000000002</v>
      </c>
    </row>
    <row r="115" spans="1:7" x14ac:dyDescent="0.3">
      <c r="A115" s="1" t="str">
        <f>'Data from Portfolio'!A116</f>
        <v>2023-06-15</v>
      </c>
      <c r="B115">
        <f>'Data from Portfolio'!B116</f>
        <v>1196255.4579</v>
      </c>
      <c r="C115">
        <f>'Data from Portfolio'!C116</f>
        <v>4339.7850000001599</v>
      </c>
      <c r="D115">
        <f>'Data from Portfolio'!D116</f>
        <v>1000000</v>
      </c>
      <c r="E115">
        <f>'Data from Portfolio'!E116</f>
        <v>1.1962554579</v>
      </c>
      <c r="F115">
        <f>'Data from Portfolio'!F116</f>
        <v>0</v>
      </c>
      <c r="G115">
        <f>VLOOKUP(DATE(LEFT(TRIM(A115),4),MID(TRIM(A115),6,2),RIGHT(TRIM(A115),2)),'insert banchmark'!A:B,2,0)</f>
        <v>432.09519999999998</v>
      </c>
    </row>
    <row r="116" spans="1:7" x14ac:dyDescent="0.3">
      <c r="A116" s="1" t="str">
        <f>'Data from Portfolio'!A117</f>
        <v>2023-06-16</v>
      </c>
      <c r="B116">
        <f>'Data from Portfolio'!B117</f>
        <v>1186970.3688999999</v>
      </c>
      <c r="C116">
        <f>'Data from Portfolio'!C117</f>
        <v>4339.7850000001599</v>
      </c>
      <c r="D116">
        <f>'Data from Portfolio'!D117</f>
        <v>1000000</v>
      </c>
      <c r="E116">
        <f>'Data from Portfolio'!E117</f>
        <v>1.1869703689</v>
      </c>
      <c r="F116">
        <f>'Data from Portfolio'!F117</f>
        <v>0</v>
      </c>
      <c r="G116">
        <f>VLOOKUP(DATE(LEFT(TRIM(A116),4),MID(TRIM(A116),6,2),RIGHT(TRIM(A116),2)),'insert banchmark'!A:B,2,0)</f>
        <v>430.62380000000002</v>
      </c>
    </row>
    <row r="117" spans="1:7" x14ac:dyDescent="0.3">
      <c r="A117" s="1" t="str">
        <f>'Data from Portfolio'!A119</f>
        <v>2023-06-20</v>
      </c>
      <c r="B117">
        <f>'Data from Portfolio'!B119</f>
        <v>1182885.5845999999</v>
      </c>
      <c r="C117">
        <f>'Data from Portfolio'!C119</f>
        <v>4339.7850000001599</v>
      </c>
      <c r="D117">
        <f>'Data from Portfolio'!D119</f>
        <v>1000000</v>
      </c>
      <c r="E117">
        <f>'Data from Portfolio'!E119</f>
        <v>1.1828855845999999</v>
      </c>
      <c r="F117">
        <f>'Data from Portfolio'!F119</f>
        <v>0</v>
      </c>
      <c r="G117">
        <f>VLOOKUP(DATE(LEFT(TRIM(A117),4),MID(TRIM(A117),6,2),RIGHT(TRIM(A117),2)),'insert banchmark'!A:B,2,0)</f>
        <v>428.38959999999997</v>
      </c>
    </row>
    <row r="118" spans="1:7" x14ac:dyDescent="0.3">
      <c r="A118" s="1" t="str">
        <f>'Data from Portfolio'!A120</f>
        <v>2023-06-21</v>
      </c>
      <c r="B118">
        <f>'Data from Portfolio'!B120</f>
        <v>1172512.6777999999</v>
      </c>
      <c r="C118">
        <f>'Data from Portfolio'!C120</f>
        <v>4339.7850000001599</v>
      </c>
      <c r="D118">
        <f>'Data from Portfolio'!D120</f>
        <v>1000000</v>
      </c>
      <c r="E118">
        <f>'Data from Portfolio'!E120</f>
        <v>1.1725126777999999</v>
      </c>
      <c r="F118">
        <f>'Data from Portfolio'!F120</f>
        <v>0</v>
      </c>
      <c r="G118">
        <f>VLOOKUP(DATE(LEFT(TRIM(A118),4),MID(TRIM(A118),6,2),RIGHT(TRIM(A118),2)),'insert banchmark'!A:B,2,0)</f>
        <v>426.19459999999998</v>
      </c>
    </row>
    <row r="119" spans="1:7" x14ac:dyDescent="0.3">
      <c r="A119" s="1" t="str">
        <f>'Data from Portfolio'!A121</f>
        <v>2023-06-22</v>
      </c>
      <c r="B119">
        <f>'Data from Portfolio'!B121</f>
        <v>1180389.9887000001</v>
      </c>
      <c r="C119">
        <f>'Data from Portfolio'!C121</f>
        <v>4339.7850000001599</v>
      </c>
      <c r="D119">
        <f>'Data from Portfolio'!D121</f>
        <v>1000000</v>
      </c>
      <c r="E119">
        <f>'Data from Portfolio'!E121</f>
        <v>1.1803899887</v>
      </c>
      <c r="F119">
        <f>'Data from Portfolio'!F121</f>
        <v>0</v>
      </c>
      <c r="G119">
        <f>VLOOKUP(DATE(LEFT(TRIM(A119),4),MID(TRIM(A119),6,2),RIGHT(TRIM(A119),2)),'insert banchmark'!A:B,2,0)</f>
        <v>427.73309999999998</v>
      </c>
    </row>
    <row r="120" spans="1:7" x14ac:dyDescent="0.3">
      <c r="A120" s="1" t="str">
        <f>'Data from Portfolio'!A122</f>
        <v>2023-06-23</v>
      </c>
      <c r="B120">
        <f>'Data from Portfolio'!B122</f>
        <v>1171611.425400001</v>
      </c>
      <c r="C120">
        <f>'Data from Portfolio'!C122</f>
        <v>4339.7850000001599</v>
      </c>
      <c r="D120">
        <f>'Data from Portfolio'!D122</f>
        <v>1000000</v>
      </c>
      <c r="E120">
        <f>'Data from Portfolio'!E122</f>
        <v>1.171611425400001</v>
      </c>
      <c r="F120">
        <f>'Data from Portfolio'!F122</f>
        <v>0</v>
      </c>
      <c r="G120">
        <f>VLOOKUP(DATE(LEFT(TRIM(A120),4),MID(TRIM(A120),6,2),RIGHT(TRIM(A120),2)),'insert banchmark'!A:B,2,0)</f>
        <v>424.49939999999998</v>
      </c>
    </row>
    <row r="121" spans="1:7" x14ac:dyDescent="0.3">
      <c r="A121" s="1" t="str">
        <f>'Data from Portfolio'!A123</f>
        <v>2023-06-26</v>
      </c>
      <c r="B121">
        <f>'Data from Portfolio'!B123</f>
        <v>1167421.2217999999</v>
      </c>
      <c r="C121">
        <f>'Data from Portfolio'!C123</f>
        <v>4339.7850000001599</v>
      </c>
      <c r="D121">
        <f>'Data from Portfolio'!D123</f>
        <v>1000000</v>
      </c>
      <c r="E121">
        <f>'Data from Portfolio'!E123</f>
        <v>1.1674212218</v>
      </c>
      <c r="F121">
        <f>'Data from Portfolio'!F123</f>
        <v>0</v>
      </c>
      <c r="G121">
        <f>VLOOKUP(DATE(LEFT(TRIM(A121),4),MID(TRIM(A121),6,2),RIGHT(TRIM(A121),2)),'insert banchmark'!A:B,2,0)</f>
        <v>422.76499999999999</v>
      </c>
    </row>
    <row r="122" spans="1:7" x14ac:dyDescent="0.3">
      <c r="A122" s="1" t="str">
        <f>'Data from Portfolio'!A124</f>
        <v>2023-06-27</v>
      </c>
      <c r="B122">
        <f>'Data from Portfolio'!B124</f>
        <v>1189892.564</v>
      </c>
      <c r="C122">
        <f>'Data from Portfolio'!C124</f>
        <v>4339.7850000001599</v>
      </c>
      <c r="D122">
        <f>'Data from Portfolio'!D124</f>
        <v>1000000</v>
      </c>
      <c r="E122">
        <f>'Data from Portfolio'!E124</f>
        <v>1.189892564</v>
      </c>
      <c r="F122">
        <f>'Data from Portfolio'!F124</f>
        <v>0</v>
      </c>
      <c r="G122">
        <f>VLOOKUP(DATE(LEFT(TRIM(A122),4),MID(TRIM(A122),6,2),RIGHT(TRIM(A122),2)),'insert banchmark'!A:B,2,0)</f>
        <v>427.3999</v>
      </c>
    </row>
    <row r="123" spans="1:7" x14ac:dyDescent="0.3">
      <c r="A123" s="1" t="str">
        <f>'Data from Portfolio'!A125</f>
        <v>2023-06-28</v>
      </c>
      <c r="B123">
        <f>'Data from Portfolio'!B125</f>
        <v>1190757.4741</v>
      </c>
      <c r="C123">
        <f>'Data from Portfolio'!C125</f>
        <v>4339.7850000001599</v>
      </c>
      <c r="D123">
        <f>'Data from Portfolio'!D125</f>
        <v>1000000</v>
      </c>
      <c r="E123">
        <f>'Data from Portfolio'!E125</f>
        <v>1.1907574741</v>
      </c>
      <c r="F123">
        <f>'Data from Portfolio'!F125</f>
        <v>0</v>
      </c>
      <c r="G123">
        <f>VLOOKUP(DATE(LEFT(TRIM(A123),4),MID(TRIM(A123),6,2),RIGHT(TRIM(A123),2)),'insert banchmark'!A:B,2,0)</f>
        <v>427.6155</v>
      </c>
    </row>
    <row r="124" spans="1:7" x14ac:dyDescent="0.3">
      <c r="A124" s="1" t="str">
        <f>'Data from Portfolio'!A126</f>
        <v>2023-06-29</v>
      </c>
      <c r="B124">
        <f>'Data from Portfolio'!B126</f>
        <v>1195731.7583999999</v>
      </c>
      <c r="C124">
        <f>'Data from Portfolio'!C126</f>
        <v>4339.7850000001599</v>
      </c>
      <c r="D124">
        <f>'Data from Portfolio'!D126</f>
        <v>1000000</v>
      </c>
      <c r="E124">
        <f>'Data from Portfolio'!E126</f>
        <v>1.1957317584</v>
      </c>
      <c r="F124">
        <f>'Data from Portfolio'!F126</f>
        <v>0</v>
      </c>
      <c r="G124">
        <f>VLOOKUP(DATE(LEFT(TRIM(A124),4),MID(TRIM(A124),6,2),RIGHT(TRIM(A124),2)),'insert banchmark'!A:B,2,0)</f>
        <v>429.30090000000001</v>
      </c>
    </row>
    <row r="125" spans="1:7" x14ac:dyDescent="0.3">
      <c r="A125" s="1" t="str">
        <f>'Data from Portfolio'!A127</f>
        <v>2023-06-30</v>
      </c>
      <c r="B125">
        <f>'Data from Portfolio'!B127</f>
        <v>1211244.7992</v>
      </c>
      <c r="C125">
        <f>'Data from Portfolio'!C127</f>
        <v>4339.7850000001599</v>
      </c>
      <c r="D125">
        <f>'Data from Portfolio'!D127</f>
        <v>1000000</v>
      </c>
      <c r="E125">
        <f>'Data from Portfolio'!E127</f>
        <v>1.2112447991999999</v>
      </c>
      <c r="F125">
        <f>'Data from Portfolio'!F127</f>
        <v>0</v>
      </c>
      <c r="G125">
        <f>VLOOKUP(DATE(LEFT(TRIM(A125),4),MID(TRIM(A125),6,2),RIGHT(TRIM(A125),2)),'insert banchmark'!A:B,2,0)</f>
        <v>434.36700000000002</v>
      </c>
    </row>
    <row r="126" spans="1:7" x14ac:dyDescent="0.3">
      <c r="A126" s="1" t="str">
        <f>'Data from Portfolio'!A128</f>
        <v>2023-07-03</v>
      </c>
      <c r="B126">
        <f>'Data from Portfolio'!B128</f>
        <v>1211171.8536</v>
      </c>
      <c r="C126">
        <f>'Data from Portfolio'!C128</f>
        <v>4339.7850000001599</v>
      </c>
      <c r="D126">
        <f>'Data from Portfolio'!D128</f>
        <v>1000000</v>
      </c>
      <c r="E126">
        <f>'Data from Portfolio'!E128</f>
        <v>1.2111718536</v>
      </c>
      <c r="F126">
        <f>'Data from Portfolio'!F128</f>
        <v>0</v>
      </c>
      <c r="G126">
        <f>VLOOKUP(DATE(LEFT(TRIM(A126),4),MID(TRIM(A126),6,2),RIGHT(TRIM(A126),2)),'insert banchmark'!A:B,2,0)</f>
        <v>434.86669999999998</v>
      </c>
    </row>
    <row r="127" spans="1:7" x14ac:dyDescent="0.3">
      <c r="A127" s="1" t="str">
        <f>'Data from Portfolio'!A129</f>
        <v>2023-07-05</v>
      </c>
      <c r="B127">
        <f>'Data from Portfolio'!B129</f>
        <v>1204057.8276</v>
      </c>
      <c r="C127">
        <f>'Data from Portfolio'!C129</f>
        <v>4339.7850000001599</v>
      </c>
      <c r="D127">
        <f>'Data from Portfolio'!D129</f>
        <v>1000000</v>
      </c>
      <c r="E127">
        <f>'Data from Portfolio'!E129</f>
        <v>1.2040578276</v>
      </c>
      <c r="F127">
        <f>'Data from Portfolio'!F129</f>
        <v>0</v>
      </c>
      <c r="G127">
        <f>VLOOKUP(DATE(LEFT(TRIM(A127),4),MID(TRIM(A127),6,2),RIGHT(TRIM(A127),2)),'insert banchmark'!A:B,2,0)</f>
        <v>434.22</v>
      </c>
    </row>
    <row r="128" spans="1:7" x14ac:dyDescent="0.3">
      <c r="A128" s="1" t="str">
        <f>'Data from Portfolio'!A130</f>
        <v>2023-07-06</v>
      </c>
      <c r="B128">
        <f>'Data from Portfolio'!B130</f>
        <v>1194023.2319</v>
      </c>
      <c r="C128">
        <f>'Data from Portfolio'!C130</f>
        <v>4339.7850000001599</v>
      </c>
      <c r="D128">
        <f>'Data from Portfolio'!D130</f>
        <v>1000000</v>
      </c>
      <c r="E128">
        <f>'Data from Portfolio'!E130</f>
        <v>1.1940232318999999</v>
      </c>
      <c r="F128">
        <f>'Data from Portfolio'!F130</f>
        <v>0</v>
      </c>
      <c r="G128">
        <f>VLOOKUP(DATE(LEFT(TRIM(A128),4),MID(TRIM(A128),6,2),RIGHT(TRIM(A128),2)),'insert banchmark'!A:B,2,0)</f>
        <v>430.81970000000001</v>
      </c>
    </row>
    <row r="129" spans="1:7" x14ac:dyDescent="0.3">
      <c r="A129" s="1" t="str">
        <f>'Data from Portfolio'!A131</f>
        <v>2023-07-07</v>
      </c>
      <c r="B129">
        <f>'Data from Portfolio'!B131</f>
        <v>1191833.1228</v>
      </c>
      <c r="C129">
        <f>'Data from Portfolio'!C131</f>
        <v>4339.7850000001599</v>
      </c>
      <c r="D129">
        <f>'Data from Portfolio'!D131</f>
        <v>1000000</v>
      </c>
      <c r="E129">
        <f>'Data from Portfolio'!E131</f>
        <v>1.1918331228000001</v>
      </c>
      <c r="F129">
        <f>'Data from Portfolio'!F131</f>
        <v>0</v>
      </c>
      <c r="G129">
        <f>VLOOKUP(DATE(LEFT(TRIM(A129),4),MID(TRIM(A129),6,2),RIGHT(TRIM(A129),2)),'insert banchmark'!A:B,2,0)</f>
        <v>429.7321</v>
      </c>
    </row>
    <row r="130" spans="1:7" x14ac:dyDescent="0.3">
      <c r="A130" s="1" t="str">
        <f>'Data from Portfolio'!A132</f>
        <v>2023-07-10</v>
      </c>
      <c r="B130">
        <f>'Data from Portfolio'!B132</f>
        <v>1200304.1534</v>
      </c>
      <c r="C130">
        <f>'Data from Portfolio'!C132</f>
        <v>4339.7850000001599</v>
      </c>
      <c r="D130">
        <f>'Data from Portfolio'!D132</f>
        <v>1000000</v>
      </c>
      <c r="E130">
        <f>'Data from Portfolio'!E132</f>
        <v>1.200304153400001</v>
      </c>
      <c r="F130">
        <f>'Data from Portfolio'!F132</f>
        <v>0</v>
      </c>
      <c r="G130">
        <f>VLOOKUP(DATE(LEFT(TRIM(A130),4),MID(TRIM(A130),6,2),RIGHT(TRIM(A130),2)),'insert banchmark'!A:B,2,0)</f>
        <v>430.81970000000001</v>
      </c>
    </row>
    <row r="131" spans="1:7" x14ac:dyDescent="0.3">
      <c r="A131" s="1" t="str">
        <f>'Data from Portfolio'!A133</f>
        <v>2023-07-11</v>
      </c>
      <c r="B131">
        <f>'Data from Portfolio'!B133</f>
        <v>1206227.5933000001</v>
      </c>
      <c r="C131">
        <f>'Data from Portfolio'!C133</f>
        <v>4339.7850000001599</v>
      </c>
      <c r="D131">
        <f>'Data from Portfolio'!D133</f>
        <v>1000000</v>
      </c>
      <c r="E131">
        <f>'Data from Portfolio'!E133</f>
        <v>1.2062275933</v>
      </c>
      <c r="F131">
        <f>'Data from Portfolio'!F133</f>
        <v>0</v>
      </c>
      <c r="G131">
        <f>VLOOKUP(DATE(LEFT(TRIM(A131),4),MID(TRIM(A131),6,2),RIGHT(TRIM(A131),2)),'insert banchmark'!A:B,2,0)</f>
        <v>433.5634</v>
      </c>
    </row>
    <row r="132" spans="1:7" x14ac:dyDescent="0.3">
      <c r="A132" s="1" t="str">
        <f>'Data from Portfolio'!A134</f>
        <v>2023-07-12</v>
      </c>
      <c r="B132">
        <f>'Data from Portfolio'!B134</f>
        <v>1217630.1225000001</v>
      </c>
      <c r="C132">
        <f>'Data from Portfolio'!C134</f>
        <v>-28603.824999999841</v>
      </c>
      <c r="D132">
        <f>'Data from Portfolio'!D134</f>
        <v>1000000</v>
      </c>
      <c r="E132">
        <f>'Data from Portfolio'!E134</f>
        <v>1.2176301224999999</v>
      </c>
      <c r="F132">
        <f>'Data from Portfolio'!F134</f>
        <v>0</v>
      </c>
      <c r="G132">
        <f>VLOOKUP(DATE(LEFT(TRIM(A132),4),MID(TRIM(A132),6,2),RIGHT(TRIM(A132),2)),'insert banchmark'!A:B,2,0)</f>
        <v>437.05189999999999</v>
      </c>
    </row>
    <row r="133" spans="1:7" x14ac:dyDescent="0.3">
      <c r="A133" s="1" t="str">
        <f>'Data from Portfolio'!A135</f>
        <v>2023-07-13</v>
      </c>
      <c r="B133">
        <f>'Data from Portfolio'!B135</f>
        <v>1234781.4572000001</v>
      </c>
      <c r="C133">
        <f>'Data from Portfolio'!C135</f>
        <v>-12897.22499999984</v>
      </c>
      <c r="D133">
        <f>'Data from Portfolio'!D135</f>
        <v>1000000</v>
      </c>
      <c r="E133">
        <f>'Data from Portfolio'!E135</f>
        <v>1.2347814572</v>
      </c>
      <c r="F133">
        <f>'Data from Portfolio'!F135</f>
        <v>0</v>
      </c>
      <c r="G133">
        <f>VLOOKUP(DATE(LEFT(TRIM(A133),4),MID(TRIM(A133),6,2),RIGHT(TRIM(A133),2)),'insert banchmark'!A:B,2,0)</f>
        <v>440.52069999999998</v>
      </c>
    </row>
    <row r="134" spans="1:7" x14ac:dyDescent="0.3">
      <c r="A134" s="1" t="str">
        <f>'Data from Portfolio'!A136</f>
        <v>2023-07-14</v>
      </c>
      <c r="B134">
        <f>'Data from Portfolio'!B136</f>
        <v>1236008.8733999999</v>
      </c>
      <c r="C134">
        <f>'Data from Portfolio'!C136</f>
        <v>-12897.22499999984</v>
      </c>
      <c r="D134">
        <f>'Data from Portfolio'!D136</f>
        <v>1000000</v>
      </c>
      <c r="E134">
        <f>'Data from Portfolio'!E136</f>
        <v>1.2360088734000001</v>
      </c>
      <c r="F134">
        <f>'Data from Portfolio'!F136</f>
        <v>0</v>
      </c>
      <c r="G134">
        <f>VLOOKUP(DATE(LEFT(TRIM(A134),4),MID(TRIM(A134),6,2),RIGHT(TRIM(A134),2)),'insert banchmark'!A:B,2,0)</f>
        <v>440.24630000000002</v>
      </c>
    </row>
    <row r="135" spans="1:7" x14ac:dyDescent="0.3">
      <c r="A135" s="1" t="str">
        <f>'Data from Portfolio'!A137</f>
        <v>2023-07-17</v>
      </c>
      <c r="B135">
        <f>'Data from Portfolio'!B137</f>
        <v>1245903.4450999999</v>
      </c>
      <c r="C135">
        <f>'Data from Portfolio'!C137</f>
        <v>-12897.22499999984</v>
      </c>
      <c r="D135">
        <f>'Data from Portfolio'!D137</f>
        <v>1000000</v>
      </c>
      <c r="E135">
        <f>'Data from Portfolio'!E137</f>
        <v>1.2459034451</v>
      </c>
      <c r="F135">
        <f>'Data from Portfolio'!F137</f>
        <v>0</v>
      </c>
      <c r="G135">
        <f>VLOOKUP(DATE(LEFT(TRIM(A135),4),MID(TRIM(A135),6,2),RIGHT(TRIM(A135),2)),'insert banchmark'!A:B,2,0)</f>
        <v>441.7749</v>
      </c>
    </row>
    <row r="136" spans="1:7" x14ac:dyDescent="0.3">
      <c r="A136" s="1" t="str">
        <f>'Data from Portfolio'!A138</f>
        <v>2023-07-18</v>
      </c>
      <c r="B136">
        <f>'Data from Portfolio'!B138</f>
        <v>1254953.1958999999</v>
      </c>
      <c r="C136">
        <f>'Data from Portfolio'!C138</f>
        <v>-12897.22499999984</v>
      </c>
      <c r="D136">
        <f>'Data from Portfolio'!D138</f>
        <v>1000000</v>
      </c>
      <c r="E136">
        <f>'Data from Portfolio'!E138</f>
        <v>1.2549531959</v>
      </c>
      <c r="F136">
        <f>'Data from Portfolio'!F138</f>
        <v>0</v>
      </c>
      <c r="G136">
        <f>VLOOKUP(DATE(LEFT(TRIM(A136),4),MID(TRIM(A136),6,2),RIGHT(TRIM(A136),2)),'insert banchmark'!A:B,2,0)</f>
        <v>445.05759999999998</v>
      </c>
    </row>
    <row r="137" spans="1:7" x14ac:dyDescent="0.3">
      <c r="A137" s="1" t="str">
        <f>'Data from Portfolio'!A139</f>
        <v>2023-07-19</v>
      </c>
      <c r="B137">
        <f>'Data from Portfolio'!B139</f>
        <v>1252986.6188000001</v>
      </c>
      <c r="C137">
        <f>'Data from Portfolio'!C139</f>
        <v>-12897.22499999984</v>
      </c>
      <c r="D137">
        <f>'Data from Portfolio'!D139</f>
        <v>1000000</v>
      </c>
      <c r="E137">
        <f>'Data from Portfolio'!E139</f>
        <v>1.2529866188000001</v>
      </c>
      <c r="F137">
        <f>'Data from Portfolio'!F139</f>
        <v>0</v>
      </c>
      <c r="G137">
        <f>VLOOKUP(DATE(LEFT(TRIM(A137),4),MID(TRIM(A137),6,2),RIGHT(TRIM(A137),2)),'insert banchmark'!A:B,2,0)</f>
        <v>446.04730000000001</v>
      </c>
    </row>
    <row r="138" spans="1:7" x14ac:dyDescent="0.3">
      <c r="A138" s="1" t="str">
        <f>'Data from Portfolio'!A140</f>
        <v>2023-07-20</v>
      </c>
      <c r="B138">
        <f>'Data from Portfolio'!B140</f>
        <v>1236774.6102</v>
      </c>
      <c r="C138">
        <f>'Data from Portfolio'!C140</f>
        <v>-12897.22499999984</v>
      </c>
      <c r="D138">
        <f>'Data from Portfolio'!D140</f>
        <v>1000000</v>
      </c>
      <c r="E138">
        <f>'Data from Portfolio'!E140</f>
        <v>1.2367746101999999</v>
      </c>
      <c r="F138">
        <f>'Data from Portfolio'!F140</f>
        <v>0</v>
      </c>
      <c r="G138">
        <f>VLOOKUP(DATE(LEFT(TRIM(A138),4),MID(TRIM(A138),6,2),RIGHT(TRIM(A138),2)),'insert banchmark'!A:B,2,0)</f>
        <v>443.08800000000002</v>
      </c>
    </row>
    <row r="139" spans="1:7" x14ac:dyDescent="0.3">
      <c r="A139" s="1" t="str">
        <f>'Data from Portfolio'!A141</f>
        <v>2023-07-21</v>
      </c>
      <c r="B139">
        <f>'Data from Portfolio'!B141</f>
        <v>1234407.2890999999</v>
      </c>
      <c r="C139">
        <f>'Data from Portfolio'!C141</f>
        <v>-12897.22499999984</v>
      </c>
      <c r="D139">
        <f>'Data from Portfolio'!D141</f>
        <v>1000000</v>
      </c>
      <c r="E139">
        <f>'Data from Portfolio'!E141</f>
        <v>1.2344072891</v>
      </c>
      <c r="F139">
        <f>'Data from Portfolio'!F141</f>
        <v>0</v>
      </c>
      <c r="G139">
        <f>VLOOKUP(DATE(LEFT(TRIM(A139),4),MID(TRIM(A139),6,2),RIGHT(TRIM(A139),2)),'insert banchmark'!A:B,2,0)</f>
        <v>443.08800000000002</v>
      </c>
    </row>
    <row r="140" spans="1:7" x14ac:dyDescent="0.3">
      <c r="A140" s="1" t="str">
        <f>'Data from Portfolio'!A142</f>
        <v>2023-07-24</v>
      </c>
      <c r="B140">
        <f>'Data from Portfolio'!B142</f>
        <v>1235184.7346000001</v>
      </c>
      <c r="C140">
        <f>'Data from Portfolio'!C142</f>
        <v>-12897.22499999984</v>
      </c>
      <c r="D140">
        <f>'Data from Portfolio'!D142</f>
        <v>1000000</v>
      </c>
      <c r="E140">
        <f>'Data from Portfolio'!E142</f>
        <v>1.2351847346</v>
      </c>
      <c r="F140">
        <f>'Data from Portfolio'!F142</f>
        <v>0</v>
      </c>
      <c r="G140">
        <f>VLOOKUP(DATE(LEFT(TRIM(A140),4),MID(TRIM(A140),6,2),RIGHT(TRIM(A140),2)),'insert banchmark'!A:B,2,0)</f>
        <v>445.06740000000002</v>
      </c>
    </row>
    <row r="141" spans="1:7" x14ac:dyDescent="0.3">
      <c r="A141" s="1" t="str">
        <f>'Data from Portfolio'!A143</f>
        <v>2023-07-25</v>
      </c>
      <c r="B141">
        <f>'Data from Portfolio'!B143</f>
        <v>1246525.0582999999</v>
      </c>
      <c r="C141">
        <f>'Data from Portfolio'!C143</f>
        <v>-12897.22499999984</v>
      </c>
      <c r="D141">
        <f>'Data from Portfolio'!D143</f>
        <v>1000000</v>
      </c>
      <c r="E141">
        <f>'Data from Portfolio'!E143</f>
        <v>1.2465250583</v>
      </c>
      <c r="F141">
        <f>'Data from Portfolio'!F143</f>
        <v>0</v>
      </c>
      <c r="G141">
        <f>VLOOKUP(DATE(LEFT(TRIM(A141),4),MID(TRIM(A141),6,2),RIGHT(TRIM(A141),2)),'insert banchmark'!A:B,2,0)</f>
        <v>446.2824</v>
      </c>
    </row>
    <row r="142" spans="1:7" x14ac:dyDescent="0.3">
      <c r="A142" s="1" t="str">
        <f>'Data from Portfolio'!A144</f>
        <v>2023-07-26</v>
      </c>
      <c r="B142">
        <f>'Data from Portfolio'!B144</f>
        <v>1241865.9843000011</v>
      </c>
      <c r="C142">
        <f>'Data from Portfolio'!C144</f>
        <v>-12897.22499999984</v>
      </c>
      <c r="D142">
        <f>'Data from Portfolio'!D144</f>
        <v>1000000</v>
      </c>
      <c r="E142">
        <f>'Data from Portfolio'!E144</f>
        <v>1.2418659843000011</v>
      </c>
      <c r="F142">
        <f>'Data from Portfolio'!F144</f>
        <v>0</v>
      </c>
      <c r="G142">
        <f>VLOOKUP(DATE(LEFT(TRIM(A142),4),MID(TRIM(A142),6,2),RIGHT(TRIM(A142),2)),'insert banchmark'!A:B,2,0)</f>
        <v>446.351</v>
      </c>
    </row>
    <row r="143" spans="1:7" x14ac:dyDescent="0.3">
      <c r="A143" s="1" t="str">
        <f>'Data from Portfolio'!A145</f>
        <v>2023-07-27</v>
      </c>
      <c r="B143">
        <f>'Data from Portfolio'!B145</f>
        <v>1235027.5190000001</v>
      </c>
      <c r="C143">
        <f>'Data from Portfolio'!C145</f>
        <v>-5190.1449999999531</v>
      </c>
      <c r="D143">
        <f>'Data from Portfolio'!D145</f>
        <v>1000000</v>
      </c>
      <c r="E143">
        <f>'Data from Portfolio'!E145</f>
        <v>1.235027519</v>
      </c>
      <c r="F143">
        <f>'Data from Portfolio'!F145</f>
        <v>0</v>
      </c>
      <c r="G143">
        <f>VLOOKUP(DATE(LEFT(TRIM(A143),4),MID(TRIM(A143),6,2),RIGHT(TRIM(A143),2)),'insert banchmark'!A:B,2,0)</f>
        <v>443.39179999999999</v>
      </c>
    </row>
    <row r="144" spans="1:7" x14ac:dyDescent="0.3">
      <c r="A144" s="1" t="str">
        <f>'Data from Portfolio'!A146</f>
        <v>2023-07-28</v>
      </c>
      <c r="B144">
        <f>'Data from Portfolio'!B146</f>
        <v>1251660.4983999999</v>
      </c>
      <c r="C144">
        <f>'Data from Portfolio'!C146</f>
        <v>-5190.1449999999531</v>
      </c>
      <c r="D144">
        <f>'Data from Portfolio'!D146</f>
        <v>1000000</v>
      </c>
      <c r="E144">
        <f>'Data from Portfolio'!E146</f>
        <v>1.2516604983999999</v>
      </c>
      <c r="F144">
        <f>'Data from Portfolio'!F146</f>
        <v>0</v>
      </c>
      <c r="G144">
        <f>VLOOKUP(DATE(LEFT(TRIM(A144),4),MID(TRIM(A144),6,2),RIGHT(TRIM(A144),2)),'insert banchmark'!A:B,2,0)</f>
        <v>447.73270000000002</v>
      </c>
    </row>
    <row r="145" spans="1:7" x14ac:dyDescent="0.3">
      <c r="A145" s="1" t="str">
        <f>'Data from Portfolio'!A147</f>
        <v>2023-07-31</v>
      </c>
      <c r="B145">
        <f>'Data from Portfolio'!B147</f>
        <v>1256788.9916999999</v>
      </c>
      <c r="C145">
        <f>'Data from Portfolio'!C147</f>
        <v>-5190.1449999999531</v>
      </c>
      <c r="D145">
        <f>'Data from Portfolio'!D147</f>
        <v>1000000</v>
      </c>
      <c r="E145">
        <f>'Data from Portfolio'!E147</f>
        <v>1.2567889916999999</v>
      </c>
      <c r="F145">
        <f>'Data from Portfolio'!F147</f>
        <v>0</v>
      </c>
      <c r="G145">
        <f>VLOOKUP(DATE(LEFT(TRIM(A145),4),MID(TRIM(A145),6,2),RIGHT(TRIM(A145),2)),'insert banchmark'!A:B,2,0)</f>
        <v>448.58519999999999</v>
      </c>
    </row>
    <row r="146" spans="1:7" x14ac:dyDescent="0.3">
      <c r="A146" s="1" t="str">
        <f>'Data from Portfolio'!A148</f>
        <v>2023-08-01</v>
      </c>
      <c r="B146">
        <f>'Data from Portfolio'!B148</f>
        <v>1254729.2002999999</v>
      </c>
      <c r="C146">
        <f>'Data from Portfolio'!C148</f>
        <v>-5190.1449999999531</v>
      </c>
      <c r="D146">
        <f>'Data from Portfolio'!D148</f>
        <v>1000000</v>
      </c>
      <c r="E146">
        <f>'Data from Portfolio'!E148</f>
        <v>1.2547292002999999</v>
      </c>
      <c r="F146">
        <f>'Data from Portfolio'!F148</f>
        <v>0</v>
      </c>
      <c r="G146">
        <f>VLOOKUP(DATE(LEFT(TRIM(A146),4),MID(TRIM(A146),6,2),RIGHT(TRIM(A146),2)),'insert banchmark'!A:B,2,0)</f>
        <v>447.30149999999998</v>
      </c>
    </row>
    <row r="147" spans="1:7" x14ac:dyDescent="0.3">
      <c r="A147" s="1" t="str">
        <f>'Data from Portfolio'!A149</f>
        <v>2023-08-02</v>
      </c>
      <c r="B147">
        <f>'Data from Portfolio'!B149</f>
        <v>1227448.1544999999</v>
      </c>
      <c r="C147">
        <f>'Data from Portfolio'!C149</f>
        <v>-5190.1449999999531</v>
      </c>
      <c r="D147">
        <f>'Data from Portfolio'!D149</f>
        <v>1000000</v>
      </c>
      <c r="E147">
        <f>'Data from Portfolio'!E149</f>
        <v>1.2274481545</v>
      </c>
      <c r="F147">
        <f>'Data from Portfolio'!F149</f>
        <v>0</v>
      </c>
      <c r="G147">
        <f>VLOOKUP(DATE(LEFT(TRIM(A147),4),MID(TRIM(A147),6,2),RIGHT(TRIM(A147),2)),'insert banchmark'!A:B,2,0)</f>
        <v>441.07920000000001</v>
      </c>
    </row>
    <row r="148" spans="1:7" x14ac:dyDescent="0.3">
      <c r="A148" s="1" t="str">
        <f>'Data from Portfolio'!A150</f>
        <v>2023-08-03</v>
      </c>
      <c r="B148">
        <f>'Data from Portfolio'!B150</f>
        <v>1226158.8840000001</v>
      </c>
      <c r="C148">
        <f>'Data from Portfolio'!C150</f>
        <v>-5190.1449999999531</v>
      </c>
      <c r="D148">
        <f>'Data from Portfolio'!D150</f>
        <v>1000000</v>
      </c>
      <c r="E148">
        <f>'Data from Portfolio'!E150</f>
        <v>1.2261588839999999</v>
      </c>
      <c r="F148">
        <f>'Data from Portfolio'!F150</f>
        <v>0</v>
      </c>
      <c r="G148">
        <f>VLOOKUP(DATE(LEFT(TRIM(A148),4),MID(TRIM(A148),6,2),RIGHT(TRIM(A148),2)),'insert banchmark'!A:B,2,0)</f>
        <v>439.8152</v>
      </c>
    </row>
    <row r="149" spans="1:7" x14ac:dyDescent="0.3">
      <c r="A149" s="1" t="str">
        <f>'Data from Portfolio'!A151</f>
        <v>2023-08-04</v>
      </c>
      <c r="B149">
        <f>'Data from Portfolio'!B151</f>
        <v>1226605.7420000001</v>
      </c>
      <c r="C149">
        <f>'Data from Portfolio'!C151</f>
        <v>-5190.1449999999531</v>
      </c>
      <c r="D149">
        <f>'Data from Portfolio'!D151</f>
        <v>1000000</v>
      </c>
      <c r="E149">
        <f>'Data from Portfolio'!E151</f>
        <v>1.2266057420000001</v>
      </c>
      <c r="F149">
        <f>'Data from Portfolio'!F151</f>
        <v>0</v>
      </c>
      <c r="G149">
        <f>VLOOKUP(DATE(LEFT(TRIM(A149),4),MID(TRIM(A149),6,2),RIGHT(TRIM(A149),2)),'insert banchmark'!A:B,2,0)</f>
        <v>437.82600000000002</v>
      </c>
    </row>
    <row r="150" spans="1:7" x14ac:dyDescent="0.3">
      <c r="A150" s="1" t="str">
        <f>'Data from Portfolio'!A152</f>
        <v>2023-08-07</v>
      </c>
      <c r="B150">
        <f>'Data from Portfolio'!B152</f>
        <v>1243191.426</v>
      </c>
      <c r="C150">
        <f>'Data from Portfolio'!C152</f>
        <v>-5190.1449999999531</v>
      </c>
      <c r="D150">
        <f>'Data from Portfolio'!D152</f>
        <v>1000000</v>
      </c>
      <c r="E150">
        <f>'Data from Portfolio'!E152</f>
        <v>1.243191425999999</v>
      </c>
      <c r="F150">
        <f>'Data from Portfolio'!F152</f>
        <v>0</v>
      </c>
      <c r="G150">
        <f>VLOOKUP(DATE(LEFT(TRIM(A150),4),MID(TRIM(A150),6,2),RIGHT(TRIM(A150),2)),'insert banchmark'!A:B,2,0)</f>
        <v>441.64760000000001</v>
      </c>
    </row>
    <row r="151" spans="1:7" x14ac:dyDescent="0.3">
      <c r="A151" s="1" t="str">
        <f>'Data from Portfolio'!A153</f>
        <v>2023-08-08</v>
      </c>
      <c r="B151">
        <f>'Data from Portfolio'!B153</f>
        <v>1239287.9889</v>
      </c>
      <c r="C151">
        <f>'Data from Portfolio'!C153</f>
        <v>-5190.1449999999531</v>
      </c>
      <c r="D151">
        <f>'Data from Portfolio'!D153</f>
        <v>1000000</v>
      </c>
      <c r="E151">
        <f>'Data from Portfolio'!E153</f>
        <v>1.2392879888999999</v>
      </c>
      <c r="F151">
        <f>'Data from Portfolio'!F153</f>
        <v>0</v>
      </c>
      <c r="G151">
        <f>VLOOKUP(DATE(LEFT(TRIM(A151),4),MID(TRIM(A151),6,2),RIGHT(TRIM(A151),2)),'insert banchmark'!A:B,2,0)</f>
        <v>439.72699999999998</v>
      </c>
    </row>
    <row r="152" spans="1:7" x14ac:dyDescent="0.3">
      <c r="A152" s="1" t="str">
        <f>'Data from Portfolio'!A154</f>
        <v>2023-08-09</v>
      </c>
      <c r="B152">
        <f>'Data from Portfolio'!B154</f>
        <v>1226534.8743</v>
      </c>
      <c r="C152">
        <f>'Data from Portfolio'!C154</f>
        <v>-5190.1449999999531</v>
      </c>
      <c r="D152">
        <f>'Data from Portfolio'!D154</f>
        <v>1000000</v>
      </c>
      <c r="E152">
        <f>'Data from Portfolio'!E154</f>
        <v>1.2265348743</v>
      </c>
      <c r="F152">
        <f>'Data from Portfolio'!F154</f>
        <v>0</v>
      </c>
      <c r="G152">
        <f>VLOOKUP(DATE(LEFT(TRIM(A152),4),MID(TRIM(A152),6,2),RIGHT(TRIM(A152),2)),'insert banchmark'!A:B,2,0)</f>
        <v>436.78730000000002</v>
      </c>
    </row>
    <row r="153" spans="1:7" x14ac:dyDescent="0.3">
      <c r="A153" s="1" t="str">
        <f>'Data from Portfolio'!A155</f>
        <v>2023-08-10</v>
      </c>
      <c r="B153">
        <f>'Data from Portfolio'!B155</f>
        <v>1227238.2671000001</v>
      </c>
      <c r="C153">
        <f>'Data from Portfolio'!C155</f>
        <v>-5190.1449999999531</v>
      </c>
      <c r="D153">
        <f>'Data from Portfolio'!D155</f>
        <v>1000000</v>
      </c>
      <c r="E153">
        <f>'Data from Portfolio'!E155</f>
        <v>1.2272382670999999</v>
      </c>
      <c r="F153">
        <f>'Data from Portfolio'!F155</f>
        <v>0</v>
      </c>
      <c r="G153">
        <f>VLOOKUP(DATE(LEFT(TRIM(A153),4),MID(TRIM(A153),6,2),RIGHT(TRIM(A153),2)),'insert banchmark'!A:B,2,0)</f>
        <v>436.94409999999999</v>
      </c>
    </row>
    <row r="154" spans="1:7" x14ac:dyDescent="0.3">
      <c r="A154" s="1" t="str">
        <f>'Data from Portfolio'!A156</f>
        <v>2023-08-11</v>
      </c>
      <c r="B154">
        <f>'Data from Portfolio'!B156</f>
        <v>1220856.3633000001</v>
      </c>
      <c r="C154">
        <f>'Data from Portfolio'!C156</f>
        <v>-5190.1449999999531</v>
      </c>
      <c r="D154">
        <f>'Data from Portfolio'!D156</f>
        <v>1000000</v>
      </c>
      <c r="E154">
        <f>'Data from Portfolio'!E156</f>
        <v>1.2208563633</v>
      </c>
      <c r="F154">
        <f>'Data from Portfolio'!F156</f>
        <v>0</v>
      </c>
      <c r="G154">
        <f>VLOOKUP(DATE(LEFT(TRIM(A154),4),MID(TRIM(A154),6,2),RIGHT(TRIM(A154),2)),'insert banchmark'!A:B,2,0)</f>
        <v>436.6893</v>
      </c>
    </row>
    <row r="155" spans="1:7" x14ac:dyDescent="0.3">
      <c r="A155" s="1" t="str">
        <f>'Data from Portfolio'!A157</f>
        <v>2023-08-14</v>
      </c>
      <c r="B155">
        <f>'Data from Portfolio'!B157</f>
        <v>1238208.1998999999</v>
      </c>
      <c r="C155">
        <f>'Data from Portfolio'!C157</f>
        <v>-5190.1449999999531</v>
      </c>
      <c r="D155">
        <f>'Data from Portfolio'!D157</f>
        <v>1000000</v>
      </c>
      <c r="E155">
        <f>'Data from Portfolio'!E157</f>
        <v>1.2382081999000001</v>
      </c>
      <c r="F155">
        <f>'Data from Portfolio'!F157</f>
        <v>0</v>
      </c>
      <c r="G155">
        <f>VLOOKUP(DATE(LEFT(TRIM(A155),4),MID(TRIM(A155),6,2),RIGHT(TRIM(A155),2)),'insert banchmark'!A:B,2,0)</f>
        <v>439.09980000000002</v>
      </c>
    </row>
    <row r="156" spans="1:7" x14ac:dyDescent="0.3">
      <c r="A156" s="1" t="str">
        <f>'Data from Portfolio'!A158</f>
        <v>2023-08-15</v>
      </c>
      <c r="B156">
        <f>'Data from Portfolio'!B158</f>
        <v>1227028.9632000001</v>
      </c>
      <c r="C156">
        <f>'Data from Portfolio'!C158</f>
        <v>-5190.1449999999531</v>
      </c>
      <c r="D156">
        <f>'Data from Portfolio'!D158</f>
        <v>1000000</v>
      </c>
      <c r="E156">
        <f>'Data from Portfolio'!E158</f>
        <v>1.2270289632</v>
      </c>
      <c r="F156">
        <f>'Data from Portfolio'!F158</f>
        <v>0</v>
      </c>
      <c r="G156">
        <f>VLOOKUP(DATE(LEFT(TRIM(A156),4),MID(TRIM(A156),6,2),RIGHT(TRIM(A156),2)),'insert banchmark'!A:B,2,0)</f>
        <v>433.98480000000001</v>
      </c>
    </row>
    <row r="157" spans="1:7" x14ac:dyDescent="0.3">
      <c r="A157" s="1" t="str">
        <f>'Data from Portfolio'!A159</f>
        <v>2023-08-16</v>
      </c>
      <c r="B157">
        <f>'Data from Portfolio'!B159</f>
        <v>1214857.385</v>
      </c>
      <c r="C157">
        <f>'Data from Portfolio'!C159</f>
        <v>-5190.1449999999531</v>
      </c>
      <c r="D157">
        <f>'Data from Portfolio'!D159</f>
        <v>1000000</v>
      </c>
      <c r="E157">
        <f>'Data from Portfolio'!E159</f>
        <v>1.214857385</v>
      </c>
      <c r="F157">
        <f>'Data from Portfolio'!F159</f>
        <v>0</v>
      </c>
      <c r="G157">
        <f>VLOOKUP(DATE(LEFT(TRIM(A157),4),MID(TRIM(A157),6,2),RIGHT(TRIM(A157),2)),'insert banchmark'!A:B,2,0)</f>
        <v>430.80009999999999</v>
      </c>
    </row>
    <row r="158" spans="1:7" x14ac:dyDescent="0.3">
      <c r="A158" s="1" t="str">
        <f>'Data from Portfolio'!A160</f>
        <v>2023-08-17</v>
      </c>
      <c r="B158">
        <f>'Data from Portfolio'!B160</f>
        <v>1203193.5728</v>
      </c>
      <c r="C158">
        <f>'Data from Portfolio'!C160</f>
        <v>-5190.1449999999531</v>
      </c>
      <c r="D158">
        <f>'Data from Portfolio'!D160</f>
        <v>1000000</v>
      </c>
      <c r="E158">
        <f>'Data from Portfolio'!E160</f>
        <v>1.2031935728000001</v>
      </c>
      <c r="F158">
        <f>'Data from Portfolio'!F160</f>
        <v>0</v>
      </c>
      <c r="G158">
        <f>VLOOKUP(DATE(LEFT(TRIM(A158),4),MID(TRIM(A158),6,2),RIGHT(TRIM(A158),2)),'insert banchmark'!A:B,2,0)</f>
        <v>427.51749999999998</v>
      </c>
    </row>
    <row r="159" spans="1:7" x14ac:dyDescent="0.3">
      <c r="A159" s="1" t="str">
        <f>'Data from Portfolio'!A161</f>
        <v>2023-08-18</v>
      </c>
      <c r="B159">
        <f>'Data from Portfolio'!B161</f>
        <v>1203059.5105000001</v>
      </c>
      <c r="C159">
        <f>'Data from Portfolio'!C161</f>
        <v>-5190.1449999999531</v>
      </c>
      <c r="D159">
        <f>'Data from Portfolio'!D161</f>
        <v>1000000</v>
      </c>
      <c r="E159">
        <f>'Data from Portfolio'!E161</f>
        <v>1.2030595104999999</v>
      </c>
      <c r="F159">
        <f>'Data from Portfolio'!F161</f>
        <v>0</v>
      </c>
      <c r="G159">
        <f>VLOOKUP(DATE(LEFT(TRIM(A159),4),MID(TRIM(A159),6,2),RIGHT(TRIM(A159),2)),'insert banchmark'!A:B,2,0)</f>
        <v>427.72329999999999</v>
      </c>
    </row>
    <row r="160" spans="1:7" x14ac:dyDescent="0.3">
      <c r="A160" s="1" t="str">
        <f>'Data from Portfolio'!A162</f>
        <v>2023-08-21</v>
      </c>
      <c r="B160">
        <f>'Data from Portfolio'!B162</f>
        <v>1217333.5919999999</v>
      </c>
      <c r="C160">
        <f>'Data from Portfolio'!C162</f>
        <v>-5190.1449999999531</v>
      </c>
      <c r="D160">
        <f>'Data from Portfolio'!D162</f>
        <v>1000000</v>
      </c>
      <c r="E160">
        <f>'Data from Portfolio'!E162</f>
        <v>1.2173335919999999</v>
      </c>
      <c r="F160">
        <f>'Data from Portfolio'!F162</f>
        <v>0</v>
      </c>
      <c r="G160">
        <f>VLOOKUP(DATE(LEFT(TRIM(A160),4),MID(TRIM(A160),6,2),RIGHT(TRIM(A160),2)),'insert banchmark'!A:B,2,0)</f>
        <v>430.50619999999998</v>
      </c>
    </row>
    <row r="161" spans="1:7" x14ac:dyDescent="0.3">
      <c r="A161" s="1" t="str">
        <f>'Data from Portfolio'!A163</f>
        <v>2023-08-22</v>
      </c>
      <c r="B161">
        <f>'Data from Portfolio'!B163</f>
        <v>1214516.3313</v>
      </c>
      <c r="C161">
        <f>'Data from Portfolio'!C163</f>
        <v>-5190.1449999999531</v>
      </c>
      <c r="D161">
        <f>'Data from Portfolio'!D163</f>
        <v>1000000</v>
      </c>
      <c r="E161">
        <f>'Data from Portfolio'!E163</f>
        <v>1.2145163313</v>
      </c>
      <c r="F161">
        <f>'Data from Portfolio'!F163</f>
        <v>0</v>
      </c>
      <c r="G161">
        <f>VLOOKUP(DATE(LEFT(TRIM(A161),4),MID(TRIM(A161),6,2),RIGHT(TRIM(A161),2)),'insert banchmark'!A:B,2,0)</f>
        <v>429.34010000000001</v>
      </c>
    </row>
    <row r="162" spans="1:7" x14ac:dyDescent="0.3">
      <c r="A162" s="1" t="str">
        <f>'Data from Portfolio'!A164</f>
        <v>2023-08-23</v>
      </c>
      <c r="B162">
        <f>'Data from Portfolio'!B164</f>
        <v>1234349.7726</v>
      </c>
      <c r="C162">
        <f>'Data from Portfolio'!C164</f>
        <v>-5190.1449999999531</v>
      </c>
      <c r="D162">
        <f>'Data from Portfolio'!D164</f>
        <v>1000000</v>
      </c>
      <c r="E162">
        <f>'Data from Portfolio'!E164</f>
        <v>1.2343497725999999</v>
      </c>
      <c r="F162">
        <f>'Data from Portfolio'!F164</f>
        <v>0</v>
      </c>
      <c r="G162">
        <f>VLOOKUP(DATE(LEFT(TRIM(A162),4),MID(TRIM(A162),6,2),RIGHT(TRIM(A162),2)),'insert banchmark'!A:B,2,0)</f>
        <v>434.12200000000001</v>
      </c>
    </row>
    <row r="163" spans="1:7" x14ac:dyDescent="0.3">
      <c r="A163" s="1" t="str">
        <f>'Data from Portfolio'!A165</f>
        <v>2023-08-24</v>
      </c>
      <c r="B163">
        <f>'Data from Portfolio'!B165</f>
        <v>1211214.4929</v>
      </c>
      <c r="C163">
        <f>'Data from Portfolio'!C165</f>
        <v>-5190.1449999999531</v>
      </c>
      <c r="D163">
        <f>'Data from Portfolio'!D165</f>
        <v>1000000</v>
      </c>
      <c r="E163">
        <f>'Data from Portfolio'!E165</f>
        <v>1.2112144928999999</v>
      </c>
      <c r="F163">
        <f>'Data from Portfolio'!F165</f>
        <v>0</v>
      </c>
      <c r="G163">
        <f>VLOOKUP(DATE(LEFT(TRIM(A163),4),MID(TRIM(A163),6,2),RIGHT(TRIM(A163),2)),'insert banchmark'!A:B,2,0)</f>
        <v>428.10539999999997</v>
      </c>
    </row>
    <row r="164" spans="1:7" x14ac:dyDescent="0.3">
      <c r="A164" s="1" t="str">
        <f>'Data from Portfolio'!A166</f>
        <v>2023-08-25</v>
      </c>
      <c r="B164">
        <f>'Data from Portfolio'!B166</f>
        <v>1219408.2472000001</v>
      </c>
      <c r="C164">
        <f>'Data from Portfolio'!C166</f>
        <v>-5190.1449999999531</v>
      </c>
      <c r="D164">
        <f>'Data from Portfolio'!D166</f>
        <v>1000000</v>
      </c>
      <c r="E164">
        <f>'Data from Portfolio'!E166</f>
        <v>1.2194082472000001</v>
      </c>
      <c r="F164">
        <f>'Data from Portfolio'!F166</f>
        <v>0</v>
      </c>
      <c r="G164">
        <f>VLOOKUP(DATE(LEFT(TRIM(A164),4),MID(TRIM(A164),6,2),RIGHT(TRIM(A164),2)),'insert banchmark'!A:B,2,0)</f>
        <v>431.12349999999998</v>
      </c>
    </row>
    <row r="165" spans="1:7" x14ac:dyDescent="0.3">
      <c r="A165" s="1" t="str">
        <f>'Data from Portfolio'!A167</f>
        <v>2023-08-28</v>
      </c>
      <c r="B165">
        <f>'Data from Portfolio'!B167</f>
        <v>1228293.2334</v>
      </c>
      <c r="C165">
        <f>'Data from Portfolio'!C167</f>
        <v>-5190.1449999999531</v>
      </c>
      <c r="D165">
        <f>'Data from Portfolio'!D167</f>
        <v>1000000</v>
      </c>
      <c r="E165">
        <f>'Data from Portfolio'!E167</f>
        <v>1.2282932334000001</v>
      </c>
      <c r="F165">
        <f>'Data from Portfolio'!F167</f>
        <v>0</v>
      </c>
      <c r="G165">
        <f>VLOOKUP(DATE(LEFT(TRIM(A165),4),MID(TRIM(A165),6,2),RIGHT(TRIM(A165),2)),'insert banchmark'!A:B,2,0)</f>
        <v>433.85739999999998</v>
      </c>
    </row>
    <row r="166" spans="1:7" x14ac:dyDescent="0.3">
      <c r="A166" s="1" t="str">
        <f>'Data from Portfolio'!A168</f>
        <v>2023-08-29</v>
      </c>
      <c r="B166">
        <f>'Data from Portfolio'!B168</f>
        <v>1249747.7959</v>
      </c>
      <c r="C166">
        <f>'Data from Portfolio'!C168</f>
        <v>-5190.1449999999531</v>
      </c>
      <c r="D166">
        <f>'Data from Portfolio'!D168</f>
        <v>1000000</v>
      </c>
      <c r="E166">
        <f>'Data from Portfolio'!E168</f>
        <v>1.2497477959000001</v>
      </c>
      <c r="F166">
        <f>'Data from Portfolio'!F168</f>
        <v>0</v>
      </c>
      <c r="G166">
        <f>VLOOKUP(DATE(LEFT(TRIM(A166),4),MID(TRIM(A166),6,2),RIGHT(TRIM(A166),2)),'insert banchmark'!A:B,2,0)</f>
        <v>440.12869999999998</v>
      </c>
    </row>
    <row r="167" spans="1:7" x14ac:dyDescent="0.3">
      <c r="A167" s="1" t="str">
        <f>'Data from Portfolio'!A169</f>
        <v>2023-08-30</v>
      </c>
      <c r="B167">
        <f>'Data from Portfolio'!B169</f>
        <v>1256424.4964000001</v>
      </c>
      <c r="C167">
        <f>'Data from Portfolio'!C169</f>
        <v>-5190.1449999999531</v>
      </c>
      <c r="D167">
        <f>'Data from Portfolio'!D169</f>
        <v>1000000</v>
      </c>
      <c r="E167">
        <f>'Data from Portfolio'!E169</f>
        <v>1.2564244964</v>
      </c>
      <c r="F167">
        <f>'Data from Portfolio'!F169</f>
        <v>0</v>
      </c>
      <c r="G167">
        <f>VLOOKUP(DATE(LEFT(TRIM(A167),4),MID(TRIM(A167),6,2),RIGHT(TRIM(A167),2)),'insert banchmark'!A:B,2,0)</f>
        <v>441.94150000000002</v>
      </c>
    </row>
    <row r="168" spans="1:7" x14ac:dyDescent="0.3">
      <c r="A168" s="1" t="str">
        <f>'Data from Portfolio'!A170</f>
        <v>2023-08-31</v>
      </c>
      <c r="B168">
        <f>'Data from Portfolio'!B170</f>
        <v>1258039.9526</v>
      </c>
      <c r="C168">
        <f>'Data from Portfolio'!C170</f>
        <v>-5190.1449999999531</v>
      </c>
      <c r="D168">
        <f>'Data from Portfolio'!D170</f>
        <v>1000000</v>
      </c>
      <c r="E168">
        <f>'Data from Portfolio'!E170</f>
        <v>1.2580399525999999</v>
      </c>
      <c r="F168">
        <f>'Data from Portfolio'!F170</f>
        <v>0</v>
      </c>
      <c r="G168">
        <f>VLOOKUP(DATE(LEFT(TRIM(A168),4),MID(TRIM(A168),6,2),RIGHT(TRIM(A168),2)),'insert banchmark'!A:B,2,0)</f>
        <v>441.29480000000001</v>
      </c>
    </row>
    <row r="169" spans="1:7" x14ac:dyDescent="0.3">
      <c r="A169" s="1" t="str">
        <f>'Data from Portfolio'!A171</f>
        <v>2023-09-01</v>
      </c>
      <c r="B169">
        <f>'Data from Portfolio'!B171</f>
        <v>1261014.1481000001</v>
      </c>
      <c r="C169">
        <f>'Data from Portfolio'!C171</f>
        <v>-5190.1449999999531</v>
      </c>
      <c r="D169">
        <f>'Data from Portfolio'!D171</f>
        <v>1000000</v>
      </c>
      <c r="E169">
        <f>'Data from Portfolio'!E171</f>
        <v>1.2610141480999999</v>
      </c>
      <c r="F169">
        <f>'Data from Portfolio'!F171</f>
        <v>0</v>
      </c>
      <c r="G169">
        <f>VLOOKUP(DATE(LEFT(TRIM(A169),4),MID(TRIM(A169),6,2),RIGHT(TRIM(A169),2)),'insert banchmark'!A:B,2,0)</f>
        <v>442.11790000000002</v>
      </c>
    </row>
    <row r="170" spans="1:7" x14ac:dyDescent="0.3">
      <c r="A170" s="1" t="str">
        <f>'Data from Portfolio'!A172</f>
        <v>2023-09-05</v>
      </c>
      <c r="B170">
        <f>'Data from Portfolio'!B172</f>
        <v>1255159.2363</v>
      </c>
      <c r="C170">
        <f>'Data from Portfolio'!C172</f>
        <v>-5190.1449999999531</v>
      </c>
      <c r="D170">
        <f>'Data from Portfolio'!D172</f>
        <v>1000000</v>
      </c>
      <c r="E170">
        <f>'Data from Portfolio'!E172</f>
        <v>1.2551592362999999</v>
      </c>
      <c r="F170">
        <f>'Data from Portfolio'!F172</f>
        <v>0</v>
      </c>
      <c r="G170">
        <f>VLOOKUP(DATE(LEFT(TRIM(A170),4),MID(TRIM(A170),6,2),RIGHT(TRIM(A170),2)),'insert banchmark'!A:B,2,0)</f>
        <v>440.20710000000003</v>
      </c>
    </row>
    <row r="171" spans="1:7" x14ac:dyDescent="0.3">
      <c r="A171" s="1" t="str">
        <f>'Data from Portfolio'!A173</f>
        <v>2023-09-06</v>
      </c>
      <c r="B171">
        <f>'Data from Portfolio'!B173</f>
        <v>1248021.8805</v>
      </c>
      <c r="C171">
        <f>'Data from Portfolio'!C173</f>
        <v>-5190.1449999999531</v>
      </c>
      <c r="D171">
        <f>'Data from Portfolio'!D173</f>
        <v>1000000</v>
      </c>
      <c r="E171">
        <f>'Data from Portfolio'!E173</f>
        <v>1.2480218805000001</v>
      </c>
      <c r="F171">
        <f>'Data from Portfolio'!F173</f>
        <v>0</v>
      </c>
      <c r="G171">
        <f>VLOOKUP(DATE(LEFT(TRIM(A171),4),MID(TRIM(A171),6,2),RIGHT(TRIM(A171),2)),'insert banchmark'!A:B,2,0)</f>
        <v>437.24779999999998</v>
      </c>
    </row>
    <row r="172" spans="1:7" x14ac:dyDescent="0.3">
      <c r="A172" s="1" t="str">
        <f>'Data from Portfolio'!A174</f>
        <v>2023-09-07</v>
      </c>
      <c r="B172">
        <f>'Data from Portfolio'!B174</f>
        <v>1242808.1784000001</v>
      </c>
      <c r="C172">
        <f>'Data from Portfolio'!C174</f>
        <v>-5190.1449999999531</v>
      </c>
      <c r="D172">
        <f>'Data from Portfolio'!D174</f>
        <v>1000000</v>
      </c>
      <c r="E172">
        <f>'Data from Portfolio'!E174</f>
        <v>1.2428081784</v>
      </c>
      <c r="F172">
        <f>'Data from Portfolio'!F174</f>
        <v>0</v>
      </c>
      <c r="G172">
        <f>VLOOKUP(DATE(LEFT(TRIM(A172),4),MID(TRIM(A172),6,2),RIGHT(TRIM(A172),2)),'insert banchmark'!A:B,2,0)</f>
        <v>435.90539999999999</v>
      </c>
    </row>
    <row r="173" spans="1:7" x14ac:dyDescent="0.3">
      <c r="A173" s="1" t="str">
        <f>'Data from Portfolio'!A175</f>
        <v>2023-09-08</v>
      </c>
      <c r="B173">
        <f>'Data from Portfolio'!B175</f>
        <v>1245059.3476</v>
      </c>
      <c r="C173">
        <f>'Data from Portfolio'!C175</f>
        <v>-5190.1449999999531</v>
      </c>
      <c r="D173">
        <f>'Data from Portfolio'!D175</f>
        <v>1000000</v>
      </c>
      <c r="E173">
        <f>'Data from Portfolio'!E175</f>
        <v>1.2450593476</v>
      </c>
      <c r="F173">
        <f>'Data from Portfolio'!F175</f>
        <v>0</v>
      </c>
      <c r="G173">
        <f>VLOOKUP(DATE(LEFT(TRIM(A173),4),MID(TRIM(A173),6,2),RIGHT(TRIM(A173),2)),'insert banchmark'!A:B,2,0)</f>
        <v>436.56189999999998</v>
      </c>
    </row>
    <row r="174" spans="1:7" x14ac:dyDescent="0.3">
      <c r="A174" s="1" t="str">
        <f>'Data from Portfolio'!A176</f>
        <v>2023-09-11</v>
      </c>
      <c r="B174">
        <f>'Data from Portfolio'!B176</f>
        <v>1251566.1625999999</v>
      </c>
      <c r="C174">
        <f>'Data from Portfolio'!C176</f>
        <v>-5190.1449999999531</v>
      </c>
      <c r="D174">
        <f>'Data from Portfolio'!D176</f>
        <v>1000000</v>
      </c>
      <c r="E174">
        <f>'Data from Portfolio'!E176</f>
        <v>1.2515661626000001</v>
      </c>
      <c r="F174">
        <f>'Data from Portfolio'!F176</f>
        <v>0</v>
      </c>
      <c r="G174">
        <f>VLOOKUP(DATE(LEFT(TRIM(A174),4),MID(TRIM(A174),6,2),RIGHT(TRIM(A174),2)),'insert banchmark'!A:B,2,0)</f>
        <v>439.43299999999999</v>
      </c>
    </row>
    <row r="175" spans="1:7" x14ac:dyDescent="0.3">
      <c r="A175" s="1" t="str">
        <f>'Data from Portfolio'!A177</f>
        <v>2023-09-12</v>
      </c>
      <c r="B175">
        <f>'Data from Portfolio'!B177</f>
        <v>1239126.051</v>
      </c>
      <c r="C175">
        <f>'Data from Portfolio'!C177</f>
        <v>-5190.1449999999531</v>
      </c>
      <c r="D175">
        <f>'Data from Portfolio'!D177</f>
        <v>1000000</v>
      </c>
      <c r="E175">
        <f>'Data from Portfolio'!E177</f>
        <v>1.239126051</v>
      </c>
      <c r="F175">
        <f>'Data from Portfolio'!F177</f>
        <v>0</v>
      </c>
      <c r="G175">
        <f>VLOOKUP(DATE(LEFT(TRIM(A175),4),MID(TRIM(A175),6,2),RIGHT(TRIM(A175),2)),'insert banchmark'!A:B,2,0)</f>
        <v>437.02249999999998</v>
      </c>
    </row>
    <row r="176" spans="1:7" x14ac:dyDescent="0.3">
      <c r="A176" s="1" t="str">
        <f>'Data from Portfolio'!A178</f>
        <v>2023-09-13</v>
      </c>
      <c r="B176">
        <f>'Data from Portfolio'!B178</f>
        <v>1240285.2464999999</v>
      </c>
      <c r="C176">
        <f>'Data from Portfolio'!C178</f>
        <v>-5190.1449999999531</v>
      </c>
      <c r="D176">
        <f>'Data from Portfolio'!D178</f>
        <v>1000000</v>
      </c>
      <c r="E176">
        <f>'Data from Portfolio'!E178</f>
        <v>1.2402852465</v>
      </c>
      <c r="F176">
        <f>'Data from Portfolio'!F178</f>
        <v>0</v>
      </c>
      <c r="G176">
        <f>VLOOKUP(DATE(LEFT(TRIM(A176),4),MID(TRIM(A176),6,2),RIGHT(TRIM(A176),2)),'insert banchmark'!A:B,2,0)</f>
        <v>437.53199999999998</v>
      </c>
    </row>
    <row r="177" spans="1:7" x14ac:dyDescent="0.3">
      <c r="A177" s="1" t="str">
        <f>'Data from Portfolio'!A179</f>
        <v>2023-09-14</v>
      </c>
      <c r="B177">
        <f>'Data from Portfolio'!B179</f>
        <v>1249049.7572999999</v>
      </c>
      <c r="C177">
        <f>'Data from Portfolio'!C179</f>
        <v>-15164.89499999995</v>
      </c>
      <c r="D177">
        <f>'Data from Portfolio'!D179</f>
        <v>1000000</v>
      </c>
      <c r="E177">
        <f>'Data from Portfolio'!E179</f>
        <v>1.2490497572999999</v>
      </c>
      <c r="F177">
        <f>'Data from Portfolio'!F179</f>
        <v>0</v>
      </c>
      <c r="G177">
        <f>VLOOKUP(DATE(LEFT(TRIM(A177),4),MID(TRIM(A177),6,2),RIGHT(TRIM(A177),2)),'insert banchmark'!A:B,2,0)</f>
        <v>441.30459999999999</v>
      </c>
    </row>
    <row r="178" spans="1:7" x14ac:dyDescent="0.3">
      <c r="A178" s="1" t="str">
        <f>'Data from Portfolio'!A180</f>
        <v>2023-09-15</v>
      </c>
      <c r="B178">
        <f>'Data from Portfolio'!B180</f>
        <v>1227852.1902999999</v>
      </c>
      <c r="C178">
        <f>'Data from Portfolio'!C180</f>
        <v>-15164.89499999995</v>
      </c>
      <c r="D178">
        <f>'Data from Portfolio'!D180</f>
        <v>1000000</v>
      </c>
      <c r="E178">
        <f>'Data from Portfolio'!E180</f>
        <v>1.2278521902999999</v>
      </c>
      <c r="F178">
        <f>'Data from Portfolio'!F180</f>
        <v>0</v>
      </c>
      <c r="G178">
        <f>VLOOKUP(DATE(LEFT(TRIM(A178),4),MID(TRIM(A178),6,2),RIGHT(TRIM(A178),2)),'insert banchmark'!A:B,2,0)</f>
        <v>435.98779999999999</v>
      </c>
    </row>
    <row r="179" spans="1:7" x14ac:dyDescent="0.3">
      <c r="A179" s="1" t="str">
        <f>'Data from Portfolio'!A181</f>
        <v>2023-09-18</v>
      </c>
      <c r="B179">
        <f>'Data from Portfolio'!B181</f>
        <v>1231340.0870999999</v>
      </c>
      <c r="C179">
        <f>'Data from Portfolio'!C181</f>
        <v>-15164.89499999995</v>
      </c>
      <c r="D179">
        <f>'Data from Portfolio'!D181</f>
        <v>1000000</v>
      </c>
      <c r="E179">
        <f>'Data from Portfolio'!E181</f>
        <v>1.2313400871</v>
      </c>
      <c r="F179">
        <f>'Data from Portfolio'!F181</f>
        <v>0</v>
      </c>
      <c r="G179">
        <f>VLOOKUP(DATE(LEFT(TRIM(A179),4),MID(TRIM(A179),6,2),RIGHT(TRIM(A179),2)),'insert banchmark'!A:B,2,0)</f>
        <v>436.24349999999998</v>
      </c>
    </row>
    <row r="180" spans="1:7" x14ac:dyDescent="0.3">
      <c r="A180" s="1" t="str">
        <f>'Data from Portfolio'!A182</f>
        <v>2023-09-19</v>
      </c>
      <c r="B180">
        <f>'Data from Portfolio'!B182</f>
        <v>1225636.0983</v>
      </c>
      <c r="C180">
        <f>'Data from Portfolio'!C182</f>
        <v>-15164.89499999995</v>
      </c>
      <c r="D180">
        <f>'Data from Portfolio'!D182</f>
        <v>1000000</v>
      </c>
      <c r="E180">
        <f>'Data from Portfolio'!E182</f>
        <v>1.2256360983000001</v>
      </c>
      <c r="F180">
        <f>'Data from Portfolio'!F182</f>
        <v>0</v>
      </c>
      <c r="G180">
        <f>VLOOKUP(DATE(LEFT(TRIM(A180),4),MID(TRIM(A180),6,2),RIGHT(TRIM(A180),2)),'insert banchmark'!A:B,2,0)</f>
        <v>435.33879999999999</v>
      </c>
    </row>
    <row r="181" spans="1:7" x14ac:dyDescent="0.3">
      <c r="A181" s="1" t="str">
        <f>'Data from Portfolio'!A183</f>
        <v>2023-09-20</v>
      </c>
      <c r="B181">
        <f>'Data from Portfolio'!B183</f>
        <v>1215387.9679</v>
      </c>
      <c r="C181">
        <f>'Data from Portfolio'!C183</f>
        <v>-15164.89499999995</v>
      </c>
      <c r="D181">
        <f>'Data from Portfolio'!D183</f>
        <v>1000000</v>
      </c>
      <c r="E181">
        <f>'Data from Portfolio'!E183</f>
        <v>1.2153879678999999</v>
      </c>
      <c r="F181">
        <f>'Data from Portfolio'!F183</f>
        <v>0</v>
      </c>
      <c r="G181">
        <f>VLOOKUP(DATE(LEFT(TRIM(A181),4),MID(TRIM(A181),6,2),RIGHT(TRIM(A181),2)),'insert banchmark'!A:B,2,0)</f>
        <v>431.3365</v>
      </c>
    </row>
    <row r="182" spans="1:7" x14ac:dyDescent="0.3">
      <c r="A182" s="1" t="str">
        <f>'Data from Portfolio'!A184</f>
        <v>2023-09-21</v>
      </c>
      <c r="B182">
        <f>'Data from Portfolio'!B184</f>
        <v>1193618.5741999999</v>
      </c>
      <c r="C182">
        <f>'Data from Portfolio'!C184</f>
        <v>-15164.89499999995</v>
      </c>
      <c r="D182">
        <f>'Data from Portfolio'!D184</f>
        <v>1000000</v>
      </c>
      <c r="E182">
        <f>'Data from Portfolio'!E184</f>
        <v>1.1936185742000001</v>
      </c>
      <c r="F182">
        <f>'Data from Portfolio'!F184</f>
        <v>0</v>
      </c>
      <c r="G182">
        <f>VLOOKUP(DATE(LEFT(TRIM(A182),4),MID(TRIM(A182),6,2),RIGHT(TRIM(A182),2)),'insert banchmark'!A:B,2,0)</f>
        <v>424.20729999999998</v>
      </c>
    </row>
    <row r="183" spans="1:7" x14ac:dyDescent="0.3">
      <c r="A183" s="1" t="str">
        <f>'Data from Portfolio'!A185</f>
        <v>2023-09-22</v>
      </c>
      <c r="B183">
        <f>'Data from Portfolio'!B185</f>
        <v>1194573.2483999999</v>
      </c>
      <c r="C183">
        <f>'Data from Portfolio'!C185</f>
        <v>-15164.89499999995</v>
      </c>
      <c r="D183">
        <f>'Data from Portfolio'!D185</f>
        <v>1000000</v>
      </c>
      <c r="E183">
        <f>'Data from Portfolio'!E185</f>
        <v>1.1945732484</v>
      </c>
      <c r="F183">
        <f>'Data from Portfolio'!F185</f>
        <v>0</v>
      </c>
      <c r="G183">
        <f>VLOOKUP(DATE(LEFT(TRIM(A183),4),MID(TRIM(A183),6,2),RIGHT(TRIM(A183),2)),'insert banchmark'!A:B,2,0)</f>
        <v>423.2534</v>
      </c>
    </row>
    <row r="184" spans="1:7" x14ac:dyDescent="0.3">
      <c r="A184" s="1" t="str">
        <f>'Data from Portfolio'!A186</f>
        <v>2023-09-25</v>
      </c>
      <c r="B184">
        <f>'Data from Portfolio'!B186</f>
        <v>1203257.2450999999</v>
      </c>
      <c r="C184">
        <f>'Data from Portfolio'!C186</f>
        <v>-15164.89499999995</v>
      </c>
      <c r="D184">
        <f>'Data from Portfolio'!D186</f>
        <v>1000000</v>
      </c>
      <c r="E184">
        <f>'Data from Portfolio'!E186</f>
        <v>1.2032572451000001</v>
      </c>
      <c r="F184">
        <f>'Data from Portfolio'!F186</f>
        <v>0</v>
      </c>
      <c r="G184">
        <f>VLOOKUP(DATE(LEFT(TRIM(A184),4),MID(TRIM(A184),6,2),RIGHT(TRIM(A184),2)),'insert banchmark'!A:B,2,0)</f>
        <v>425.0333</v>
      </c>
    </row>
    <row r="185" spans="1:7" x14ac:dyDescent="0.3">
      <c r="A185" s="1" t="str">
        <f>'Data from Portfolio'!A187</f>
        <v>2023-09-26</v>
      </c>
      <c r="B185">
        <f>'Data from Portfolio'!B187</f>
        <v>1180678.9121000001</v>
      </c>
      <c r="C185">
        <f>'Data from Portfolio'!C187</f>
        <v>-15164.89499999995</v>
      </c>
      <c r="D185">
        <f>'Data from Portfolio'!D187</f>
        <v>1000000</v>
      </c>
      <c r="E185">
        <f>'Data from Portfolio'!E187</f>
        <v>1.1806789121000001</v>
      </c>
      <c r="F185">
        <f>'Data from Portfolio'!F187</f>
        <v>0</v>
      </c>
      <c r="G185">
        <f>VLOOKUP(DATE(LEFT(TRIM(A185),4),MID(TRIM(A185),6,2),RIGHT(TRIM(A185),2)),'insert banchmark'!A:B,2,0)</f>
        <v>418.78899999999999</v>
      </c>
    </row>
    <row r="186" spans="1:7" x14ac:dyDescent="0.3">
      <c r="A186" s="1" t="str">
        <f>'Data from Portfolio'!A188</f>
        <v>2023-09-27</v>
      </c>
      <c r="B186">
        <f>'Data from Portfolio'!B188</f>
        <v>1185867.5593999999</v>
      </c>
      <c r="C186">
        <f>'Data from Portfolio'!C188</f>
        <v>-15164.89499999995</v>
      </c>
      <c r="D186">
        <f>'Data from Portfolio'!D188</f>
        <v>1000000</v>
      </c>
      <c r="E186">
        <f>'Data from Portfolio'!E188</f>
        <v>1.1858675594000001</v>
      </c>
      <c r="F186">
        <f>'Data from Portfolio'!F188</f>
        <v>0</v>
      </c>
      <c r="G186">
        <f>VLOOKUP(DATE(LEFT(TRIM(A186),4),MID(TRIM(A186),6,2),RIGHT(TRIM(A186),2)),'insert banchmark'!A:B,2,0)</f>
        <v>418.95620000000002</v>
      </c>
    </row>
    <row r="187" spans="1:7" x14ac:dyDescent="0.3">
      <c r="A187" s="1" t="str">
        <f>'Data from Portfolio'!A189</f>
        <v>2023-09-28</v>
      </c>
      <c r="B187">
        <f>'Data from Portfolio'!B189</f>
        <v>1198789.7583000001</v>
      </c>
      <c r="C187">
        <f>'Data from Portfolio'!C189</f>
        <v>-15164.89499999995</v>
      </c>
      <c r="D187">
        <f>'Data from Portfolio'!D189</f>
        <v>1000000</v>
      </c>
      <c r="E187">
        <f>'Data from Portfolio'!E189</f>
        <v>1.1987897583</v>
      </c>
      <c r="F187">
        <f>'Data from Portfolio'!F189</f>
        <v>0</v>
      </c>
      <c r="G187">
        <f>VLOOKUP(DATE(LEFT(TRIM(A187),4),MID(TRIM(A187),6,2),RIGHT(TRIM(A187),2)),'insert banchmark'!A:B,2,0)</f>
        <v>421.38499999999999</v>
      </c>
    </row>
    <row r="188" spans="1:7" x14ac:dyDescent="0.3">
      <c r="A188" s="1" t="str">
        <f>'Data from Portfolio'!A190</f>
        <v>2023-09-29</v>
      </c>
      <c r="B188">
        <f>'Data from Portfolio'!B190</f>
        <v>1199398.1909</v>
      </c>
      <c r="C188">
        <f>'Data from Portfolio'!C190</f>
        <v>-30747.944999999982</v>
      </c>
      <c r="D188">
        <f>'Data from Portfolio'!D190</f>
        <v>1000000</v>
      </c>
      <c r="E188">
        <f>'Data from Portfolio'!E190</f>
        <v>1.1993981909</v>
      </c>
      <c r="F188">
        <f>'Data from Portfolio'!F190</f>
        <v>0</v>
      </c>
      <c r="G188">
        <f>VLOOKUP(DATE(LEFT(TRIM(A188),4),MID(TRIM(A188),6,2),RIGHT(TRIM(A188),2)),'insert banchmark'!A:B,2,0)</f>
        <v>420.36239999999998</v>
      </c>
    </row>
    <row r="189" spans="1:7" x14ac:dyDescent="0.3">
      <c r="A189" s="1" t="str">
        <f>'Data from Portfolio'!A191</f>
        <v>2023-10-02</v>
      </c>
      <c r="B189">
        <f>'Data from Portfolio'!B191</f>
        <v>1203188.5758</v>
      </c>
      <c r="C189">
        <f>'Data from Portfolio'!C191</f>
        <v>-15786.145</v>
      </c>
      <c r="D189">
        <f>'Data from Portfolio'!D191</f>
        <v>1000000</v>
      </c>
      <c r="E189">
        <f>'Data from Portfolio'!E191</f>
        <v>1.2031885758</v>
      </c>
      <c r="F189">
        <f>'Data from Portfolio'!F191</f>
        <v>0</v>
      </c>
      <c r="G189">
        <f>VLOOKUP(DATE(LEFT(TRIM(A189),4),MID(TRIM(A189),6,2),RIGHT(TRIM(A189),2)),'insert banchmark'!A:B,2,0)</f>
        <v>420.1952</v>
      </c>
    </row>
    <row r="190" spans="1:7" x14ac:dyDescent="0.3">
      <c r="A190" s="1" t="str">
        <f>'Data from Portfolio'!A192</f>
        <v>2023-10-03</v>
      </c>
      <c r="B190">
        <f>'Data from Portfolio'!B192</f>
        <v>1180407.8739</v>
      </c>
      <c r="C190">
        <f>'Data from Portfolio'!C192</f>
        <v>-15786.145</v>
      </c>
      <c r="D190">
        <f>'Data from Portfolio'!D192</f>
        <v>1000000</v>
      </c>
      <c r="E190">
        <f>'Data from Portfolio'!E192</f>
        <v>1.1804078738999999</v>
      </c>
      <c r="F190">
        <f>'Data from Portfolio'!F192</f>
        <v>0</v>
      </c>
      <c r="G190">
        <f>VLOOKUP(DATE(LEFT(TRIM(A190),4),MID(TRIM(A190),6,2),RIGHT(TRIM(A190),2)),'insert banchmark'!A:B,2,0)</f>
        <v>414.57040000000001</v>
      </c>
    </row>
    <row r="191" spans="1:7" x14ac:dyDescent="0.3">
      <c r="A191" s="1" t="str">
        <f>'Data from Portfolio'!A193</f>
        <v>2023-10-04</v>
      </c>
      <c r="B191">
        <f>'Data from Portfolio'!B193</f>
        <v>1196579.1595999999</v>
      </c>
      <c r="C191">
        <f>'Data from Portfolio'!C193</f>
        <v>-15786.145</v>
      </c>
      <c r="D191">
        <f>'Data from Portfolio'!D193</f>
        <v>1000000</v>
      </c>
      <c r="E191">
        <f>'Data from Portfolio'!E193</f>
        <v>1.1965791595999999</v>
      </c>
      <c r="F191">
        <f>'Data from Portfolio'!F193</f>
        <v>0</v>
      </c>
      <c r="G191">
        <f>VLOOKUP(DATE(LEFT(TRIM(A191),4),MID(TRIM(A191),6,2),RIGHT(TRIM(A191),2)),'insert banchmark'!A:B,2,0)</f>
        <v>417.58929999999998</v>
      </c>
    </row>
    <row r="192" spans="1:7" x14ac:dyDescent="0.3">
      <c r="A192" s="1" t="str">
        <f>'Data from Portfolio'!A194</f>
        <v>2023-10-05</v>
      </c>
      <c r="B192">
        <f>'Data from Portfolio'!B194</f>
        <v>1196378.1083</v>
      </c>
      <c r="C192">
        <f>'Data from Portfolio'!C194</f>
        <v>-15786.145</v>
      </c>
      <c r="D192">
        <f>'Data from Portfolio'!D194</f>
        <v>1000000</v>
      </c>
      <c r="E192">
        <f>'Data from Portfolio'!E194</f>
        <v>1.1963781083</v>
      </c>
      <c r="F192">
        <f>'Data from Portfolio'!F194</f>
        <v>0</v>
      </c>
      <c r="G192">
        <f>VLOOKUP(DATE(LEFT(TRIM(A192),4),MID(TRIM(A192),6,2),RIGHT(TRIM(A192),2)),'insert banchmark'!A:B,2,0)</f>
        <v>417.43200000000002</v>
      </c>
    </row>
    <row r="193" spans="1:7" x14ac:dyDescent="0.3">
      <c r="A193" s="1" t="str">
        <f>'Data from Portfolio'!A195</f>
        <v>2023-10-06</v>
      </c>
      <c r="B193">
        <f>'Data from Portfolio'!B195</f>
        <v>1210931.351</v>
      </c>
      <c r="C193">
        <f>'Data from Portfolio'!C195</f>
        <v>-15786.145</v>
      </c>
      <c r="D193">
        <f>'Data from Portfolio'!D195</f>
        <v>1000000</v>
      </c>
      <c r="E193">
        <f>'Data from Portfolio'!E195</f>
        <v>1.2109313509999999</v>
      </c>
      <c r="F193">
        <f>'Data from Portfolio'!F195</f>
        <v>0</v>
      </c>
      <c r="G193">
        <f>VLOOKUP(DATE(LEFT(TRIM(A193),4),MID(TRIM(A193),6,2),RIGHT(TRIM(A193),2)),'insert banchmark'!A:B,2,0)</f>
        <v>422.38810000000001</v>
      </c>
    </row>
    <row r="194" spans="1:7" x14ac:dyDescent="0.3">
      <c r="A194" s="1" t="str">
        <f>'Data from Portfolio'!A196</f>
        <v>2023-10-09</v>
      </c>
      <c r="B194">
        <f>'Data from Portfolio'!B196</f>
        <v>1216231.9177999999</v>
      </c>
      <c r="C194">
        <f>'Data from Portfolio'!C196</f>
        <v>-15786.145</v>
      </c>
      <c r="D194">
        <f>'Data from Portfolio'!D196</f>
        <v>1000000</v>
      </c>
      <c r="E194">
        <f>'Data from Portfolio'!E196</f>
        <v>1.2162319178000001</v>
      </c>
      <c r="F194">
        <f>'Data from Portfolio'!F196</f>
        <v>0</v>
      </c>
      <c r="G194">
        <f>VLOOKUP(DATE(LEFT(TRIM(A194),4),MID(TRIM(A194),6,2),RIGHT(TRIM(A194),2)),'insert banchmark'!A:B,2,0)</f>
        <v>425.09230000000002</v>
      </c>
    </row>
    <row r="195" spans="1:7" x14ac:dyDescent="0.3">
      <c r="A195" s="1" t="str">
        <f>'Data from Portfolio'!A197</f>
        <v>2023-10-10</v>
      </c>
      <c r="B195">
        <f>'Data from Portfolio'!B197</f>
        <v>1223972.4171</v>
      </c>
      <c r="C195">
        <f>'Data from Portfolio'!C197</f>
        <v>-15786.145</v>
      </c>
      <c r="D195">
        <f>'Data from Portfolio'!D197</f>
        <v>1000000</v>
      </c>
      <c r="E195">
        <f>'Data from Portfolio'!E197</f>
        <v>1.2239724170999999</v>
      </c>
      <c r="F195">
        <f>'Data from Portfolio'!F197</f>
        <v>0</v>
      </c>
      <c r="G195">
        <f>VLOOKUP(DATE(LEFT(TRIM(A195),4),MID(TRIM(A195),6,2),RIGHT(TRIM(A195),2)),'insert banchmark'!A:B,2,0)</f>
        <v>427.3048</v>
      </c>
    </row>
    <row r="196" spans="1:7" x14ac:dyDescent="0.3">
      <c r="A196" s="1" t="str">
        <f>'Data from Portfolio'!A198</f>
        <v>2023-10-11</v>
      </c>
      <c r="B196">
        <f>'Data from Portfolio'!B198</f>
        <v>1232526.4121000001</v>
      </c>
      <c r="C196">
        <f>'Data from Portfolio'!C198</f>
        <v>-15786.145</v>
      </c>
      <c r="D196">
        <f>'Data from Portfolio'!D198</f>
        <v>1000000</v>
      </c>
      <c r="E196">
        <f>'Data from Portfolio'!E198</f>
        <v>1.2325264120999999</v>
      </c>
      <c r="F196">
        <f>'Data from Portfolio'!F198</f>
        <v>0</v>
      </c>
      <c r="G196">
        <f>VLOOKUP(DATE(LEFT(TRIM(A196),4),MID(TRIM(A196),6,2),RIGHT(TRIM(A196),2)),'insert banchmark'!A:B,2,0)</f>
        <v>429.05520000000001</v>
      </c>
    </row>
    <row r="197" spans="1:7" x14ac:dyDescent="0.3">
      <c r="A197" s="1" t="str">
        <f>'Data from Portfolio'!A199</f>
        <v>2023-10-12</v>
      </c>
      <c r="B197">
        <f>'Data from Portfolio'!B199</f>
        <v>1227190.4261</v>
      </c>
      <c r="C197">
        <f>'Data from Portfolio'!C199</f>
        <v>-15786.145</v>
      </c>
      <c r="D197">
        <f>'Data from Portfolio'!D199</f>
        <v>1000000</v>
      </c>
      <c r="E197">
        <f>'Data from Portfolio'!E199</f>
        <v>1.2271904261</v>
      </c>
      <c r="F197">
        <f>'Data from Portfolio'!F199</f>
        <v>0</v>
      </c>
      <c r="G197">
        <f>VLOOKUP(DATE(LEFT(TRIM(A197),4),MID(TRIM(A197),6,2),RIGHT(TRIM(A197),2)),'insert banchmark'!A:B,2,0)</f>
        <v>426.43950000000001</v>
      </c>
    </row>
    <row r="198" spans="1:7" x14ac:dyDescent="0.3">
      <c r="A198" s="1" t="str">
        <f>'Data from Portfolio'!A200</f>
        <v>2023-10-13</v>
      </c>
      <c r="B198">
        <f>'Data from Portfolio'!B200</f>
        <v>1211362.8022</v>
      </c>
      <c r="C198">
        <f>'Data from Portfolio'!C200</f>
        <v>-15786.145</v>
      </c>
      <c r="D198">
        <f>'Data from Portfolio'!D200</f>
        <v>1000000</v>
      </c>
      <c r="E198">
        <f>'Data from Portfolio'!E200</f>
        <v>1.2113628022</v>
      </c>
      <c r="F198">
        <f>'Data from Portfolio'!F200</f>
        <v>0</v>
      </c>
      <c r="G198">
        <f>VLOOKUP(DATE(LEFT(TRIM(A198),4),MID(TRIM(A198),6,2),RIGHT(TRIM(A198),2)),'insert banchmark'!A:B,2,0)</f>
        <v>424.31540000000001</v>
      </c>
    </row>
    <row r="199" spans="1:7" x14ac:dyDescent="0.3">
      <c r="A199" s="1" t="str">
        <f>'Data from Portfolio'!A201</f>
        <v>2023-10-16</v>
      </c>
      <c r="B199">
        <f>'Data from Portfolio'!B201</f>
        <v>1222037.0863000001</v>
      </c>
      <c r="C199">
        <f>'Data from Portfolio'!C201</f>
        <v>-15786.145</v>
      </c>
      <c r="D199">
        <f>'Data from Portfolio'!D201</f>
        <v>1000000</v>
      </c>
      <c r="E199">
        <f>'Data from Portfolio'!E201</f>
        <v>1.2220370863000001</v>
      </c>
      <c r="F199">
        <f>'Data from Portfolio'!F201</f>
        <v>0</v>
      </c>
      <c r="G199">
        <f>VLOOKUP(DATE(LEFT(TRIM(A199),4),MID(TRIM(A199),6,2),RIGHT(TRIM(A199),2)),'insert banchmark'!A:B,2,0)</f>
        <v>428.77980000000002</v>
      </c>
    </row>
    <row r="200" spans="1:7" x14ac:dyDescent="0.3">
      <c r="A200" s="1" t="str">
        <f>'Data from Portfolio'!A202</f>
        <v>2023-10-17</v>
      </c>
      <c r="B200">
        <f>'Data from Portfolio'!B202</f>
        <v>1220939.0604999999</v>
      </c>
      <c r="C200">
        <f>'Data from Portfolio'!C202</f>
        <v>-16900.54499999998</v>
      </c>
      <c r="D200">
        <f>'Data from Portfolio'!D202</f>
        <v>1000000</v>
      </c>
      <c r="E200">
        <f>'Data from Portfolio'!E202</f>
        <v>1.2209390604999999</v>
      </c>
      <c r="F200">
        <f>'Data from Portfolio'!F202</f>
        <v>0</v>
      </c>
      <c r="G200">
        <f>VLOOKUP(DATE(LEFT(TRIM(A200),4),MID(TRIM(A200),6,2),RIGHT(TRIM(A200),2)),'insert banchmark'!A:B,2,0)</f>
        <v>428.7602</v>
      </c>
    </row>
    <row r="201" spans="1:7" x14ac:dyDescent="0.3">
      <c r="A201" s="1" t="str">
        <f>'Data from Portfolio'!A203</f>
        <v>2023-10-18</v>
      </c>
      <c r="B201">
        <f>'Data from Portfolio'!B203</f>
        <v>1198358.5401000001</v>
      </c>
      <c r="C201">
        <f>'Data from Portfolio'!C203</f>
        <v>-16900.54499999998</v>
      </c>
      <c r="D201">
        <f>'Data from Portfolio'!D203</f>
        <v>1000000</v>
      </c>
      <c r="E201">
        <f>'Data from Portfolio'!E203</f>
        <v>1.1983585401000001</v>
      </c>
      <c r="F201">
        <f>'Data from Portfolio'!F203</f>
        <v>0</v>
      </c>
      <c r="G201">
        <f>VLOOKUP(DATE(LEFT(TRIM(A201),4),MID(TRIM(A201),6,2),RIGHT(TRIM(A201),2)),'insert banchmark'!A:B,2,0)</f>
        <v>423.04689999999999</v>
      </c>
    </row>
    <row r="202" spans="1:7" x14ac:dyDescent="0.3">
      <c r="A202" s="1" t="str">
        <f>'Data from Portfolio'!A204</f>
        <v>2023-10-19</v>
      </c>
      <c r="B202">
        <f>'Data from Portfolio'!B204</f>
        <v>1187601.4486</v>
      </c>
      <c r="C202">
        <f>'Data from Portfolio'!C204</f>
        <v>-16900.54499999998</v>
      </c>
      <c r="D202">
        <f>'Data from Portfolio'!D204</f>
        <v>1000000</v>
      </c>
      <c r="E202">
        <f>'Data from Portfolio'!E204</f>
        <v>1.1876014485999999</v>
      </c>
      <c r="F202">
        <f>'Data from Portfolio'!F204</f>
        <v>0</v>
      </c>
      <c r="G202">
        <f>VLOOKUP(DATE(LEFT(TRIM(A202),4),MID(TRIM(A202),6,2),RIGHT(TRIM(A202),2)),'insert banchmark'!A:B,2,0)</f>
        <v>419.32979999999998</v>
      </c>
    </row>
    <row r="203" spans="1:7" x14ac:dyDescent="0.3">
      <c r="A203" s="1" t="str">
        <f>'Data from Portfolio'!A205</f>
        <v>2023-10-20</v>
      </c>
      <c r="B203">
        <f>'Data from Portfolio'!B205</f>
        <v>1172370.1172</v>
      </c>
      <c r="C203">
        <f>'Data from Portfolio'!C205</f>
        <v>-16900.54499999998</v>
      </c>
      <c r="D203">
        <f>'Data from Portfolio'!D205</f>
        <v>1000000</v>
      </c>
      <c r="E203">
        <f>'Data from Portfolio'!E205</f>
        <v>1.1723701172000001</v>
      </c>
      <c r="F203">
        <f>'Data from Portfolio'!F205</f>
        <v>0</v>
      </c>
      <c r="G203">
        <f>VLOOKUP(DATE(LEFT(TRIM(A203),4),MID(TRIM(A203),6,2),RIGHT(TRIM(A203),2)),'insert banchmark'!A:B,2,0)</f>
        <v>414.1771</v>
      </c>
    </row>
    <row r="204" spans="1:7" x14ac:dyDescent="0.3">
      <c r="A204" s="1" t="str">
        <f>'Data from Portfolio'!A206</f>
        <v>2023-10-23</v>
      </c>
      <c r="B204">
        <f>'Data from Portfolio'!B206</f>
        <v>1173781.8288</v>
      </c>
      <c r="C204">
        <f>'Data from Portfolio'!C206</f>
        <v>-16900.54499999998</v>
      </c>
      <c r="D204">
        <f>'Data from Portfolio'!D206</f>
        <v>1000000</v>
      </c>
      <c r="E204">
        <f>'Data from Portfolio'!E206</f>
        <v>1.1737818287999999</v>
      </c>
      <c r="F204">
        <f>'Data from Portfolio'!F206</f>
        <v>0</v>
      </c>
      <c r="G204">
        <f>VLOOKUP(DATE(LEFT(TRIM(A204),4),MID(TRIM(A204),6,2),RIGHT(TRIM(A204),2)),'insert banchmark'!A:B,2,0)</f>
        <v>413.45920000000001</v>
      </c>
    </row>
    <row r="205" spans="1:7" x14ac:dyDescent="0.3">
      <c r="A205" s="1" t="str">
        <f>'Data from Portfolio'!A207</f>
        <v>2023-10-24</v>
      </c>
      <c r="B205">
        <f>'Data from Portfolio'!B207</f>
        <v>1185794.8196</v>
      </c>
      <c r="C205">
        <f>'Data from Portfolio'!C207</f>
        <v>-16900.54499999998</v>
      </c>
      <c r="D205">
        <f>'Data from Portfolio'!D207</f>
        <v>1000000</v>
      </c>
      <c r="E205">
        <f>'Data from Portfolio'!E207</f>
        <v>1.1857948196000001</v>
      </c>
      <c r="F205">
        <f>'Data from Portfolio'!F207</f>
        <v>0</v>
      </c>
      <c r="G205">
        <f>VLOOKUP(DATE(LEFT(TRIM(A205),4),MID(TRIM(A205),6,2),RIGHT(TRIM(A205),2)),'insert banchmark'!A:B,2,0)</f>
        <v>416.57650000000001</v>
      </c>
    </row>
    <row r="206" spans="1:7" x14ac:dyDescent="0.3">
      <c r="A206" s="1" t="str">
        <f>'Data from Portfolio'!A208</f>
        <v>2023-10-25</v>
      </c>
      <c r="B206">
        <f>'Data from Portfolio'!B208</f>
        <v>1160048.925</v>
      </c>
      <c r="C206">
        <f>'Data from Portfolio'!C208</f>
        <v>-16900.54499999998</v>
      </c>
      <c r="D206">
        <f>'Data from Portfolio'!D208</f>
        <v>1000000</v>
      </c>
      <c r="E206">
        <f>'Data from Portfolio'!E208</f>
        <v>1.1600489249999999</v>
      </c>
      <c r="F206">
        <f>'Data from Portfolio'!F208</f>
        <v>0</v>
      </c>
      <c r="G206">
        <f>VLOOKUP(DATE(LEFT(TRIM(A206),4),MID(TRIM(A206),6,2),RIGHT(TRIM(A206),2)),'insert banchmark'!A:B,2,0)</f>
        <v>410.59769999999997</v>
      </c>
    </row>
    <row r="207" spans="1:7" x14ac:dyDescent="0.3">
      <c r="A207" s="1" t="str">
        <f>'Data from Portfolio'!A209</f>
        <v>2023-10-26</v>
      </c>
      <c r="B207">
        <f>'Data from Portfolio'!B209</f>
        <v>1148972.4338</v>
      </c>
      <c r="C207">
        <f>'Data from Portfolio'!C209</f>
        <v>-16900.54499999998</v>
      </c>
      <c r="D207">
        <f>'Data from Portfolio'!D209</f>
        <v>1000000</v>
      </c>
      <c r="E207">
        <f>'Data from Portfolio'!E209</f>
        <v>1.1489724338</v>
      </c>
      <c r="F207">
        <f>'Data from Portfolio'!F209</f>
        <v>0</v>
      </c>
      <c r="G207">
        <f>VLOOKUP(DATE(LEFT(TRIM(A207),4),MID(TRIM(A207),6,2),RIGHT(TRIM(A207),2)),'insert banchmark'!A:B,2,0)</f>
        <v>405.68090000000001</v>
      </c>
    </row>
    <row r="208" spans="1:7" x14ac:dyDescent="0.3">
      <c r="A208" s="1" t="str">
        <f>'Data from Portfolio'!A210</f>
        <v>2023-10-27</v>
      </c>
      <c r="B208">
        <f>'Data from Portfolio'!B210</f>
        <v>1149850.8363999999</v>
      </c>
      <c r="C208">
        <f>'Data from Portfolio'!C210</f>
        <v>-16900.54499999998</v>
      </c>
      <c r="D208">
        <f>'Data from Portfolio'!D210</f>
        <v>1000000</v>
      </c>
      <c r="E208">
        <f>'Data from Portfolio'!E210</f>
        <v>1.1498508364</v>
      </c>
      <c r="F208">
        <f>'Data from Portfolio'!F210</f>
        <v>0</v>
      </c>
      <c r="G208">
        <f>VLOOKUP(DATE(LEFT(TRIM(A208),4),MID(TRIM(A208),6,2),RIGHT(TRIM(A208),2)),'insert banchmark'!A:B,2,0)</f>
        <v>403.84210000000002</v>
      </c>
    </row>
    <row r="209" spans="1:7" x14ac:dyDescent="0.3">
      <c r="A209" s="1" t="str">
        <f>'Data from Portfolio'!A211</f>
        <v>2023-10-30</v>
      </c>
      <c r="B209">
        <f>'Data from Portfolio'!B211</f>
        <v>1166056.8759999999</v>
      </c>
      <c r="C209">
        <f>'Data from Portfolio'!C211</f>
        <v>-16900.54499999998</v>
      </c>
      <c r="D209">
        <f>'Data from Portfolio'!D211</f>
        <v>1000000</v>
      </c>
      <c r="E209">
        <f>'Data from Portfolio'!E211</f>
        <v>1.1660568760000001</v>
      </c>
      <c r="F209">
        <f>'Data from Portfolio'!F211</f>
        <v>0</v>
      </c>
      <c r="G209">
        <f>VLOOKUP(DATE(LEFT(TRIM(A209),4),MID(TRIM(A209),6,2),RIGHT(TRIM(A209),2)),'insert banchmark'!A:B,2,0)</f>
        <v>408.6703</v>
      </c>
    </row>
    <row r="210" spans="1:7" x14ac:dyDescent="0.3">
      <c r="A210" s="1" t="str">
        <f>'Data from Portfolio'!A212</f>
        <v>2023-10-31</v>
      </c>
      <c r="B210">
        <f>'Data from Portfolio'!B212</f>
        <v>1174136.7461000001</v>
      </c>
      <c r="C210">
        <f>'Data from Portfolio'!C212</f>
        <v>-16900.54499999998</v>
      </c>
      <c r="D210">
        <f>'Data from Portfolio'!D212</f>
        <v>1000000</v>
      </c>
      <c r="E210">
        <f>'Data from Portfolio'!E212</f>
        <v>1.1741367461000001</v>
      </c>
      <c r="F210">
        <f>'Data from Portfolio'!F212</f>
        <v>0</v>
      </c>
      <c r="G210">
        <f>VLOOKUP(DATE(LEFT(TRIM(A210),4),MID(TRIM(A210),6,2),RIGHT(TRIM(A210),2)),'insert banchmark'!A:B,2,0)</f>
        <v>411.23689999999999</v>
      </c>
    </row>
    <row r="211" spans="1:7" x14ac:dyDescent="0.3">
      <c r="A211" s="1" t="str">
        <f>'Data from Portfolio'!A213</f>
        <v>2023-11-01</v>
      </c>
      <c r="B211">
        <f>'Data from Portfolio'!B213</f>
        <v>1191195.8435</v>
      </c>
      <c r="C211">
        <f>'Data from Portfolio'!C213</f>
        <v>-16900.54499999998</v>
      </c>
      <c r="D211">
        <f>'Data from Portfolio'!D213</f>
        <v>1000000</v>
      </c>
      <c r="E211">
        <f>'Data from Portfolio'!E213</f>
        <v>1.1911958435000001</v>
      </c>
      <c r="F211">
        <f>'Data from Portfolio'!F213</f>
        <v>0</v>
      </c>
      <c r="G211">
        <f>VLOOKUP(DATE(LEFT(TRIM(A211),4),MID(TRIM(A211),6,2),RIGHT(TRIM(A211),2)),'insert banchmark'!A:B,2,0)</f>
        <v>415.62259999999998</v>
      </c>
    </row>
    <row r="212" spans="1:7" x14ac:dyDescent="0.3">
      <c r="A212" s="1" t="str">
        <f>'Data from Portfolio'!A214</f>
        <v>2023-11-02</v>
      </c>
      <c r="B212">
        <f>'Data from Portfolio'!B214</f>
        <v>1211117.1159000001</v>
      </c>
      <c r="C212">
        <f>'Data from Portfolio'!C214</f>
        <v>-16900.54499999998</v>
      </c>
      <c r="D212">
        <f>'Data from Portfolio'!D214</f>
        <v>1000000</v>
      </c>
      <c r="E212">
        <f>'Data from Portfolio'!E214</f>
        <v>1.2111171159</v>
      </c>
      <c r="F212">
        <f>'Data from Portfolio'!F214</f>
        <v>0</v>
      </c>
      <c r="G212">
        <f>VLOOKUP(DATE(LEFT(TRIM(A212),4),MID(TRIM(A212),6,2),RIGHT(TRIM(A212),2)),'insert banchmark'!A:B,2,0)</f>
        <v>423.58769999999998</v>
      </c>
    </row>
    <row r="213" spans="1:7" x14ac:dyDescent="0.3">
      <c r="A213" s="1" t="str">
        <f>'Data from Portfolio'!A215</f>
        <v>2023-11-03</v>
      </c>
      <c r="B213">
        <f>'Data from Portfolio'!B215</f>
        <v>1224708.6827</v>
      </c>
      <c r="C213">
        <f>'Data from Portfolio'!C215</f>
        <v>-16900.54499999998</v>
      </c>
      <c r="D213">
        <f>'Data from Portfolio'!D215</f>
        <v>1000000</v>
      </c>
      <c r="E213">
        <f>'Data from Portfolio'!E215</f>
        <v>1.2247086827</v>
      </c>
      <c r="F213">
        <f>'Data from Portfolio'!F215</f>
        <v>0</v>
      </c>
      <c r="G213">
        <f>VLOOKUP(DATE(LEFT(TRIM(A213),4),MID(TRIM(A213),6,2),RIGHT(TRIM(A213),2)),'insert banchmark'!A:B,2,0)</f>
        <v>427.45229999999998</v>
      </c>
    </row>
    <row r="214" spans="1:7" x14ac:dyDescent="0.3">
      <c r="A214" s="1" t="str">
        <f>'Data from Portfolio'!A216</f>
        <v>2023-11-06</v>
      </c>
      <c r="B214">
        <f>'Data from Portfolio'!B216</f>
        <v>1234518.861</v>
      </c>
      <c r="C214">
        <f>'Data from Portfolio'!C216</f>
        <v>-16900.54499999998</v>
      </c>
      <c r="D214">
        <f>'Data from Portfolio'!D216</f>
        <v>1000000</v>
      </c>
      <c r="E214">
        <f>'Data from Portfolio'!E216</f>
        <v>1.234518861</v>
      </c>
      <c r="F214">
        <f>'Data from Portfolio'!F216</f>
        <v>0</v>
      </c>
      <c r="G214">
        <f>VLOOKUP(DATE(LEFT(TRIM(A214),4),MID(TRIM(A214),6,2),RIGHT(TRIM(A214),2)),'insert banchmark'!A:B,2,0)</f>
        <v>428.4357</v>
      </c>
    </row>
    <row r="215" spans="1:7" x14ac:dyDescent="0.3">
      <c r="A215" s="1" t="str">
        <f>'Data from Portfolio'!A217</f>
        <v>2023-11-07</v>
      </c>
      <c r="B215">
        <f>'Data from Portfolio'!B217</f>
        <v>1240126.2682</v>
      </c>
      <c r="C215">
        <f>'Data from Portfolio'!C217</f>
        <v>-16900.54499999998</v>
      </c>
      <c r="D215">
        <f>'Data from Portfolio'!D217</f>
        <v>1000000</v>
      </c>
      <c r="E215">
        <f>'Data from Portfolio'!E217</f>
        <v>1.2401262682</v>
      </c>
      <c r="F215">
        <f>'Data from Portfolio'!F217</f>
        <v>0</v>
      </c>
      <c r="G215">
        <f>VLOOKUP(DATE(LEFT(TRIM(A215),4),MID(TRIM(A215),6,2),RIGHT(TRIM(A215),2)),'insert banchmark'!A:B,2,0)</f>
        <v>429.65499999999997</v>
      </c>
    </row>
    <row r="216" spans="1:7" x14ac:dyDescent="0.3">
      <c r="A216" s="1" t="str">
        <f>'Data from Portfolio'!A218</f>
        <v>2023-11-08</v>
      </c>
      <c r="B216">
        <f>'Data from Portfolio'!B218</f>
        <v>1249988.3577000001</v>
      </c>
      <c r="C216">
        <f>'Data from Portfolio'!C218</f>
        <v>-16900.54499999998</v>
      </c>
      <c r="D216">
        <f>'Data from Portfolio'!D218</f>
        <v>1000000</v>
      </c>
      <c r="E216">
        <f>'Data from Portfolio'!E218</f>
        <v>1.2499883576999999</v>
      </c>
      <c r="F216">
        <f>'Data from Portfolio'!F218</f>
        <v>0</v>
      </c>
      <c r="G216">
        <f>VLOOKUP(DATE(LEFT(TRIM(A216),4),MID(TRIM(A216),6,2),RIGHT(TRIM(A216),2)),'insert banchmark'!A:B,2,0)</f>
        <v>429.96969999999999</v>
      </c>
    </row>
    <row r="217" spans="1:7" x14ac:dyDescent="0.3">
      <c r="A217" s="1" t="str">
        <f>'Data from Portfolio'!A219</f>
        <v>2023-11-09</v>
      </c>
      <c r="B217">
        <f>'Data from Portfolio'!B219</f>
        <v>1238921.7816000001</v>
      </c>
      <c r="C217">
        <f>'Data from Portfolio'!C219</f>
        <v>-16900.54499999998</v>
      </c>
      <c r="D217">
        <f>'Data from Portfolio'!D219</f>
        <v>1000000</v>
      </c>
      <c r="E217">
        <f>'Data from Portfolio'!E219</f>
        <v>1.2389217816</v>
      </c>
      <c r="F217">
        <f>'Data from Portfolio'!F219</f>
        <v>0</v>
      </c>
      <c r="G217">
        <f>VLOOKUP(DATE(LEFT(TRIM(A217),4),MID(TRIM(A217),6,2),RIGHT(TRIM(A217),2)),'insert banchmark'!A:B,2,0)</f>
        <v>426.61649999999997</v>
      </c>
    </row>
    <row r="218" spans="1:7" x14ac:dyDescent="0.3">
      <c r="A218" s="1" t="str">
        <f>'Data from Portfolio'!A220</f>
        <v>2023-11-10</v>
      </c>
      <c r="B218">
        <f>'Data from Portfolio'!B220</f>
        <v>1266632.3994</v>
      </c>
      <c r="C218">
        <f>'Data from Portfolio'!C220</f>
        <v>-16900.54499999998</v>
      </c>
      <c r="D218">
        <f>'Data from Portfolio'!D220</f>
        <v>1000000</v>
      </c>
      <c r="E218">
        <f>'Data from Portfolio'!E220</f>
        <v>1.2666323993999999</v>
      </c>
      <c r="F218">
        <f>'Data from Portfolio'!F220</f>
        <v>0</v>
      </c>
      <c r="G218">
        <f>VLOOKUP(DATE(LEFT(TRIM(A218),4),MID(TRIM(A218),6,2),RIGHT(TRIM(A218),2)),'insert banchmark'!A:B,2,0)</f>
        <v>433.27370000000002</v>
      </c>
    </row>
    <row r="219" spans="1:7" x14ac:dyDescent="0.3">
      <c r="A219" s="1" t="str">
        <f>'Data from Portfolio'!A221</f>
        <v>2023-11-13</v>
      </c>
      <c r="B219">
        <f>'Data from Portfolio'!B221</f>
        <v>1266455.0673</v>
      </c>
      <c r="C219">
        <f>'Data from Portfolio'!C221</f>
        <v>-16900.54499999998</v>
      </c>
      <c r="D219">
        <f>'Data from Portfolio'!D221</f>
        <v>1000000</v>
      </c>
      <c r="E219">
        <f>'Data from Portfolio'!E221</f>
        <v>1.2664550672999999</v>
      </c>
      <c r="F219">
        <f>'Data from Portfolio'!F221</f>
        <v>0</v>
      </c>
      <c r="G219">
        <f>VLOOKUP(DATE(LEFT(TRIM(A219),4),MID(TRIM(A219),6,2),RIGHT(TRIM(A219),2)),'insert banchmark'!A:B,2,0)</f>
        <v>432.86070000000001</v>
      </c>
    </row>
    <row r="220" spans="1:7" x14ac:dyDescent="0.3">
      <c r="A220" s="1" t="str">
        <f>'Data from Portfolio'!A222</f>
        <v>2023-11-14</v>
      </c>
      <c r="B220">
        <f>'Data from Portfolio'!B222</f>
        <v>1289396.7435999999</v>
      </c>
      <c r="C220">
        <f>'Data from Portfolio'!C222</f>
        <v>-16900.54499999998</v>
      </c>
      <c r="D220">
        <f>'Data from Portfolio'!D222</f>
        <v>1000000</v>
      </c>
      <c r="E220">
        <f>'Data from Portfolio'!E222</f>
        <v>1.2893967436</v>
      </c>
      <c r="F220">
        <f>'Data from Portfolio'!F222</f>
        <v>0</v>
      </c>
      <c r="G220">
        <f>VLOOKUP(DATE(LEFT(TRIM(A220),4),MID(TRIM(A220),6,2),RIGHT(TRIM(A220),2)),'insert banchmark'!A:B,2,0)</f>
        <v>441.25850000000003</v>
      </c>
    </row>
    <row r="221" spans="1:7" x14ac:dyDescent="0.3">
      <c r="A221" s="1" t="str">
        <f>'Data from Portfolio'!A223</f>
        <v>2023-11-15</v>
      </c>
      <c r="B221">
        <f>'Data from Portfolio'!B223</f>
        <v>1283508.9402999999</v>
      </c>
      <c r="C221">
        <f>'Data from Portfolio'!C223</f>
        <v>-16900.54499999998</v>
      </c>
      <c r="D221">
        <f>'Data from Portfolio'!D223</f>
        <v>1000000</v>
      </c>
      <c r="E221">
        <f>'Data from Portfolio'!E223</f>
        <v>1.2835089403</v>
      </c>
      <c r="F221">
        <f>'Data from Portfolio'!F223</f>
        <v>0</v>
      </c>
      <c r="G221">
        <f>VLOOKUP(DATE(LEFT(TRIM(A221),4),MID(TRIM(A221),6,2),RIGHT(TRIM(A221),2)),'insert banchmark'!A:B,2,0)</f>
        <v>442.1927</v>
      </c>
    </row>
    <row r="222" spans="1:7" x14ac:dyDescent="0.3">
      <c r="A222" s="1" t="str">
        <f>'Data from Portfolio'!A224</f>
        <v>2023-11-16</v>
      </c>
      <c r="B222">
        <f>'Data from Portfolio'!B224</f>
        <v>1287578.3663000001</v>
      </c>
      <c r="C222">
        <f>'Data from Portfolio'!C224</f>
        <v>-16900.54499999998</v>
      </c>
      <c r="D222">
        <f>'Data from Portfolio'!D224</f>
        <v>1000000</v>
      </c>
      <c r="E222">
        <f>'Data from Portfolio'!E224</f>
        <v>1.2875783663</v>
      </c>
      <c r="F222">
        <f>'Data from Portfolio'!F224</f>
        <v>0</v>
      </c>
      <c r="G222">
        <f>VLOOKUP(DATE(LEFT(TRIM(A222),4),MID(TRIM(A222),6,2),RIGHT(TRIM(A222),2)),'insert banchmark'!A:B,2,0)</f>
        <v>442.73360000000002</v>
      </c>
    </row>
    <row r="223" spans="1:7" x14ac:dyDescent="0.3">
      <c r="A223" s="1" t="str">
        <f>'Data from Portfolio'!A225</f>
        <v>2023-11-17</v>
      </c>
      <c r="B223">
        <f>'Data from Portfolio'!B225</f>
        <v>1289407.4989</v>
      </c>
      <c r="C223">
        <f>'Data from Portfolio'!C225</f>
        <v>-16900.54499999998</v>
      </c>
      <c r="D223">
        <f>'Data from Portfolio'!D225</f>
        <v>1000000</v>
      </c>
      <c r="E223">
        <f>'Data from Portfolio'!E225</f>
        <v>1.2894074988999999</v>
      </c>
      <c r="F223">
        <f>'Data from Portfolio'!F225</f>
        <v>0</v>
      </c>
      <c r="G223">
        <f>VLOOKUP(DATE(LEFT(TRIM(A223),4),MID(TRIM(A223),6,2),RIGHT(TRIM(A223),2)),'insert banchmark'!A:B,2,0)</f>
        <v>443.2842</v>
      </c>
    </row>
    <row r="224" spans="1:7" x14ac:dyDescent="0.3">
      <c r="A224" s="1" t="str">
        <f>'Data from Portfolio'!A226</f>
        <v>2023-11-20</v>
      </c>
      <c r="B224">
        <f>'Data from Portfolio'!B226</f>
        <v>1302965.8139</v>
      </c>
      <c r="C224">
        <f>'Data from Portfolio'!C226</f>
        <v>-16900.54499999998</v>
      </c>
      <c r="D224">
        <f>'Data from Portfolio'!D226</f>
        <v>1000000</v>
      </c>
      <c r="E224">
        <f>'Data from Portfolio'!E226</f>
        <v>1.3029658139</v>
      </c>
      <c r="F224">
        <f>'Data from Portfolio'!F226</f>
        <v>0</v>
      </c>
      <c r="G224">
        <f>VLOOKUP(DATE(LEFT(TRIM(A224),4),MID(TRIM(A224),6,2),RIGHT(TRIM(A224),2)),'insert banchmark'!A:B,2,0)</f>
        <v>446.69650000000001</v>
      </c>
    </row>
    <row r="225" spans="1:7" x14ac:dyDescent="0.3">
      <c r="A225" s="1" t="str">
        <f>'Data from Portfolio'!A227</f>
        <v>2023-11-21</v>
      </c>
      <c r="B225">
        <f>'Data from Portfolio'!B227</f>
        <v>1297797.7416999999</v>
      </c>
      <c r="C225">
        <f>'Data from Portfolio'!C227</f>
        <v>-16900.54499999998</v>
      </c>
      <c r="D225">
        <f>'Data from Portfolio'!D227</f>
        <v>1000000</v>
      </c>
      <c r="E225">
        <f>'Data from Portfolio'!E227</f>
        <v>1.2977977417</v>
      </c>
      <c r="F225">
        <f>'Data from Portfolio'!F227</f>
        <v>0</v>
      </c>
      <c r="G225">
        <f>VLOOKUP(DATE(LEFT(TRIM(A225),4),MID(TRIM(A225),6,2),RIGHT(TRIM(A225),2)),'insert banchmark'!A:B,2,0)</f>
        <v>445.72300000000001</v>
      </c>
    </row>
    <row r="226" spans="1:7" x14ac:dyDescent="0.3">
      <c r="A226" s="1" t="str">
        <f>'Data from Portfolio'!A228</f>
        <v>2023-11-22</v>
      </c>
      <c r="B226">
        <f>'Data from Portfolio'!B228</f>
        <v>1302356.1117</v>
      </c>
      <c r="C226">
        <f>'Data from Portfolio'!C228</f>
        <v>-16900.54499999998</v>
      </c>
      <c r="D226">
        <f>'Data from Portfolio'!D228</f>
        <v>1000000</v>
      </c>
      <c r="E226">
        <f>'Data from Portfolio'!E228</f>
        <v>1.3023561117</v>
      </c>
      <c r="F226">
        <f>'Data from Portfolio'!F228</f>
        <v>0</v>
      </c>
      <c r="G226">
        <f>VLOOKUP(DATE(LEFT(TRIM(A226),4),MID(TRIM(A226),6,2),RIGHT(TRIM(A226),2)),'insert banchmark'!A:B,2,0)</f>
        <v>447.44380000000001</v>
      </c>
    </row>
    <row r="227" spans="1:7" x14ac:dyDescent="0.3">
      <c r="A227" s="1" t="str">
        <f>'Data from Portfolio'!A230</f>
        <v>2023-11-24</v>
      </c>
      <c r="B227">
        <f>'Data from Portfolio'!B230</f>
        <v>1302824.4464</v>
      </c>
      <c r="C227">
        <f>'Data from Portfolio'!C230</f>
        <v>-16900.54499999998</v>
      </c>
      <c r="D227">
        <f>'Data from Portfolio'!D230</f>
        <v>1000000</v>
      </c>
      <c r="E227">
        <f>'Data from Portfolio'!E230</f>
        <v>1.3028244464000001</v>
      </c>
      <c r="F227">
        <f>'Data from Portfolio'!F230</f>
        <v>0</v>
      </c>
      <c r="G227">
        <f>VLOOKUP(DATE(LEFT(TRIM(A227),4),MID(TRIM(A227),6,2),RIGHT(TRIM(A227),2)),'insert banchmark'!A:B,2,0)</f>
        <v>447.7192</v>
      </c>
    </row>
    <row r="228" spans="1:7" x14ac:dyDescent="0.3">
      <c r="A228" s="1" t="str">
        <f>'Data from Portfolio'!A231</f>
        <v>2023-11-27</v>
      </c>
      <c r="B228">
        <f>'Data from Portfolio'!B231</f>
        <v>1300583.7119</v>
      </c>
      <c r="C228">
        <f>'Data from Portfolio'!C231</f>
        <v>-16900.54499999998</v>
      </c>
      <c r="D228">
        <f>'Data from Portfolio'!D231</f>
        <v>1000000</v>
      </c>
      <c r="E228">
        <f>'Data from Portfolio'!E231</f>
        <v>1.3005837119000001</v>
      </c>
      <c r="F228">
        <f>'Data from Portfolio'!F231</f>
        <v>0</v>
      </c>
      <c r="G228">
        <f>VLOOKUP(DATE(LEFT(TRIM(A228),4),MID(TRIM(A228),6,2),RIGHT(TRIM(A228),2)),'insert banchmark'!A:B,2,0)</f>
        <v>446.9128</v>
      </c>
    </row>
    <row r="229" spans="1:7" x14ac:dyDescent="0.3">
      <c r="A229" s="1" t="str">
        <f>'Data from Portfolio'!A232</f>
        <v>2023-11-28</v>
      </c>
      <c r="B229">
        <f>'Data from Portfolio'!B232</f>
        <v>1295837.5556999999</v>
      </c>
      <c r="C229">
        <f>'Data from Portfolio'!C232</f>
        <v>-16900.54499999998</v>
      </c>
      <c r="D229">
        <f>'Data from Portfolio'!D232</f>
        <v>1000000</v>
      </c>
      <c r="E229">
        <f>'Data from Portfolio'!E232</f>
        <v>1.2958375556999999</v>
      </c>
      <c r="F229">
        <f>'Data from Portfolio'!F232</f>
        <v>0</v>
      </c>
      <c r="G229">
        <f>VLOOKUP(DATE(LEFT(TRIM(A229),4),MID(TRIM(A229),6,2),RIGHT(TRIM(A229),2)),'insert banchmark'!A:B,2,0)</f>
        <v>447.3553</v>
      </c>
    </row>
    <row r="230" spans="1:7" x14ac:dyDescent="0.3">
      <c r="A230" s="1" t="str">
        <f>'Data from Portfolio'!A233</f>
        <v>2023-11-29</v>
      </c>
      <c r="B230">
        <f>'Data from Portfolio'!B233</f>
        <v>1297203.1932999999</v>
      </c>
      <c r="C230">
        <f>'Data from Portfolio'!C233</f>
        <v>-16900.54499999998</v>
      </c>
      <c r="D230">
        <f>'Data from Portfolio'!D233</f>
        <v>1000000</v>
      </c>
      <c r="E230">
        <f>'Data from Portfolio'!E233</f>
        <v>1.2972031932999999</v>
      </c>
      <c r="F230">
        <f>'Data from Portfolio'!F233</f>
        <v>0</v>
      </c>
      <c r="G230">
        <f>VLOOKUP(DATE(LEFT(TRIM(A230),4),MID(TRIM(A230),6,2),RIGHT(TRIM(A230),2)),'insert banchmark'!A:B,2,0)</f>
        <v>447.04059999999998</v>
      </c>
    </row>
    <row r="231" spans="1:7" x14ac:dyDescent="0.3">
      <c r="A231" s="1" t="str">
        <f>'Data from Portfolio'!A234</f>
        <v>2023-11-30</v>
      </c>
      <c r="B231">
        <f>'Data from Portfolio'!B234</f>
        <v>1300119.1172</v>
      </c>
      <c r="C231">
        <f>'Data from Portfolio'!C234</f>
        <v>-16900.54499999998</v>
      </c>
      <c r="D231">
        <f>'Data from Portfolio'!D234</f>
        <v>1000000</v>
      </c>
      <c r="E231">
        <f>'Data from Portfolio'!E234</f>
        <v>1.3001191172</v>
      </c>
      <c r="F231">
        <f>'Data from Portfolio'!F234</f>
        <v>0</v>
      </c>
      <c r="G231">
        <f>VLOOKUP(DATE(LEFT(TRIM(A231),4),MID(TRIM(A231),6,2),RIGHT(TRIM(A231),2)),'insert banchmark'!A:B,2,0)</f>
        <v>448.80079999999998</v>
      </c>
    </row>
    <row r="232" spans="1:7" x14ac:dyDescent="0.3">
      <c r="A232" s="1" t="str">
        <f>'Data from Portfolio'!A235</f>
        <v>2023-12-01</v>
      </c>
      <c r="B232">
        <f>'Data from Portfolio'!B235</f>
        <v>1307324.3603999999</v>
      </c>
      <c r="C232">
        <f>'Data from Portfolio'!C235</f>
        <v>-16900.54499999998</v>
      </c>
      <c r="D232">
        <f>'Data from Portfolio'!D235</f>
        <v>1000000</v>
      </c>
      <c r="E232">
        <f>'Data from Portfolio'!E235</f>
        <v>1.3073243604</v>
      </c>
      <c r="F232">
        <f>'Data from Portfolio'!F235</f>
        <v>0</v>
      </c>
      <c r="G232">
        <f>VLOOKUP(DATE(LEFT(TRIM(A232),4),MID(TRIM(A232),6,2),RIGHT(TRIM(A232),2)),'insert banchmark'!A:B,2,0)</f>
        <v>451.45589999999999</v>
      </c>
    </row>
    <row r="233" spans="1:7" x14ac:dyDescent="0.3">
      <c r="A233" s="1" t="str">
        <f>'Data from Portfolio'!A236</f>
        <v>2023-12-04</v>
      </c>
      <c r="B233">
        <f>'Data from Portfolio'!B236</f>
        <v>1299037.358</v>
      </c>
      <c r="C233">
        <f>'Data from Portfolio'!C236</f>
        <v>-16900.54499999998</v>
      </c>
      <c r="D233">
        <f>'Data from Portfolio'!D236</f>
        <v>1000000</v>
      </c>
      <c r="E233">
        <f>'Data from Portfolio'!E236</f>
        <v>1.2990373580000001</v>
      </c>
      <c r="F233">
        <f>'Data from Portfolio'!F236</f>
        <v>0</v>
      </c>
      <c r="G233">
        <f>VLOOKUP(DATE(LEFT(TRIM(A233),4),MID(TRIM(A233),6,2),RIGHT(TRIM(A233),2)),'insert banchmark'!A:B,2,0)</f>
        <v>449.08600000000001</v>
      </c>
    </row>
    <row r="234" spans="1:7" x14ac:dyDescent="0.3">
      <c r="A234" s="1" t="str">
        <f>'Data from Portfolio'!A237</f>
        <v>2023-12-05</v>
      </c>
      <c r="B234">
        <f>'Data from Portfolio'!B237</f>
        <v>1300938.554</v>
      </c>
      <c r="C234">
        <f>'Data from Portfolio'!C237</f>
        <v>-16900.54499999998</v>
      </c>
      <c r="D234">
        <f>'Data from Portfolio'!D237</f>
        <v>1000000</v>
      </c>
      <c r="E234">
        <f>'Data from Portfolio'!E237</f>
        <v>1.300938554</v>
      </c>
      <c r="F234">
        <f>'Data from Portfolio'!F237</f>
        <v>0</v>
      </c>
      <c r="G234">
        <f>VLOOKUP(DATE(LEFT(TRIM(A234),4),MID(TRIM(A234),6,2),RIGHT(TRIM(A234),2)),'insert banchmark'!A:B,2,0)</f>
        <v>448.9975</v>
      </c>
    </row>
    <row r="235" spans="1:7" x14ac:dyDescent="0.3">
      <c r="A235" s="1" t="str">
        <f>'Data from Portfolio'!A238</f>
        <v>2023-12-06</v>
      </c>
      <c r="B235">
        <f>'Data from Portfolio'!B238</f>
        <v>1291718.6894</v>
      </c>
      <c r="C235">
        <f>'Data from Portfolio'!C238</f>
        <v>-16900.54499999998</v>
      </c>
      <c r="D235">
        <f>'Data from Portfolio'!D238</f>
        <v>1000000</v>
      </c>
      <c r="E235">
        <f>'Data from Portfolio'!E238</f>
        <v>1.2917186893999999</v>
      </c>
      <c r="F235">
        <f>'Data from Portfolio'!F238</f>
        <v>0</v>
      </c>
      <c r="G235">
        <f>VLOOKUP(DATE(LEFT(TRIM(A235),4),MID(TRIM(A235),6,2),RIGHT(TRIM(A235),2)),'insert banchmark'!A:B,2,0)</f>
        <v>447.18810000000002</v>
      </c>
    </row>
    <row r="236" spans="1:7" x14ac:dyDescent="0.3">
      <c r="A236" s="1" t="str">
        <f>'Data from Portfolio'!A239</f>
        <v>2023-12-07</v>
      </c>
      <c r="B236">
        <f>'Data from Portfolio'!B239</f>
        <v>1305240.8832</v>
      </c>
      <c r="C236">
        <f>'Data from Portfolio'!C239</f>
        <v>-16900.54499999998</v>
      </c>
      <c r="D236">
        <f>'Data from Portfolio'!D239</f>
        <v>1000000</v>
      </c>
      <c r="E236">
        <f>'Data from Portfolio'!E239</f>
        <v>1.3052408832</v>
      </c>
      <c r="F236">
        <f>'Data from Portfolio'!F239</f>
        <v>0</v>
      </c>
      <c r="G236">
        <f>VLOOKUP(DATE(LEFT(TRIM(A236),4),MID(TRIM(A236),6,2),RIGHT(TRIM(A236),2)),'insert banchmark'!A:B,2,0)</f>
        <v>450.60039999999998</v>
      </c>
    </row>
    <row r="237" spans="1:7" x14ac:dyDescent="0.3">
      <c r="A237" s="1" t="str">
        <f>'Data from Portfolio'!A240</f>
        <v>2023-12-08</v>
      </c>
      <c r="B237">
        <f>'Data from Portfolio'!B240</f>
        <v>1316876.8962999999</v>
      </c>
      <c r="C237">
        <f>'Data from Portfolio'!C240</f>
        <v>-16900.54499999998</v>
      </c>
      <c r="D237">
        <f>'Data from Portfolio'!D240</f>
        <v>1000000</v>
      </c>
      <c r="E237">
        <f>'Data from Portfolio'!E240</f>
        <v>1.3168768962999999</v>
      </c>
      <c r="F237">
        <f>'Data from Portfolio'!F240</f>
        <v>0</v>
      </c>
      <c r="G237">
        <f>VLOOKUP(DATE(LEFT(TRIM(A237),4),MID(TRIM(A237),6,2),RIGHT(TRIM(A237),2)),'insert banchmark'!A:B,2,0)</f>
        <v>452.5376</v>
      </c>
    </row>
    <row r="238" spans="1:7" x14ac:dyDescent="0.3">
      <c r="A238" s="1" t="str">
        <f>'Data from Portfolio'!A241</f>
        <v>2023-12-11</v>
      </c>
      <c r="B238">
        <f>'Data from Portfolio'!B241</f>
        <v>1327584.6592000001</v>
      </c>
      <c r="C238">
        <f>'Data from Portfolio'!C241</f>
        <v>-16900.54499999998</v>
      </c>
      <c r="D238">
        <f>'Data from Portfolio'!D241</f>
        <v>1000000</v>
      </c>
      <c r="E238">
        <f>'Data from Portfolio'!E241</f>
        <v>1.3275846592</v>
      </c>
      <c r="F238">
        <f>'Data from Portfolio'!F241</f>
        <v>0</v>
      </c>
      <c r="G238">
        <f>VLOOKUP(DATE(LEFT(TRIM(A238),4),MID(TRIM(A238),6,2),RIGHT(TRIM(A238),2)),'insert banchmark'!A:B,2,0)</f>
        <v>454.2978</v>
      </c>
    </row>
    <row r="239" spans="1:7" x14ac:dyDescent="0.3">
      <c r="A239" s="1" t="str">
        <f>'Data from Portfolio'!A242</f>
        <v>2023-12-12</v>
      </c>
      <c r="B239">
        <f>'Data from Portfolio'!B242</f>
        <v>1340936.5900000001</v>
      </c>
      <c r="C239">
        <f>'Data from Portfolio'!C242</f>
        <v>-16900.54499999998</v>
      </c>
      <c r="D239">
        <f>'Data from Portfolio'!D242</f>
        <v>1000000</v>
      </c>
      <c r="E239">
        <f>'Data from Portfolio'!E242</f>
        <v>1.3409365900000001</v>
      </c>
      <c r="F239">
        <f>'Data from Portfolio'!F242</f>
        <v>0</v>
      </c>
      <c r="G239">
        <f>VLOOKUP(DATE(LEFT(TRIM(A239),4),MID(TRIM(A239),6,2),RIGHT(TRIM(A239),2)),'insert banchmark'!A:B,2,0)</f>
        <v>456.37259999999998</v>
      </c>
    </row>
    <row r="240" spans="1:7" x14ac:dyDescent="0.3">
      <c r="A240" s="1" t="str">
        <f>'Data from Portfolio'!A243</f>
        <v>2023-12-13</v>
      </c>
      <c r="B240">
        <f>'Data from Portfolio'!B243</f>
        <v>1355093.6769999999</v>
      </c>
      <c r="C240">
        <f>'Data from Portfolio'!C243</f>
        <v>-16900.54499999998</v>
      </c>
      <c r="D240">
        <f>'Data from Portfolio'!D243</f>
        <v>1000000</v>
      </c>
      <c r="E240">
        <f>'Data from Portfolio'!E243</f>
        <v>1.3550936769999999</v>
      </c>
      <c r="F240">
        <f>'Data from Portfolio'!F243</f>
        <v>0</v>
      </c>
      <c r="G240">
        <f>VLOOKUP(DATE(LEFT(TRIM(A240),4),MID(TRIM(A240),6,2),RIGHT(TRIM(A240),2)),'insert banchmark'!A:B,2,0)</f>
        <v>462.66609999999997</v>
      </c>
    </row>
    <row r="241" spans="1:7" x14ac:dyDescent="0.3">
      <c r="A241" s="1" t="str">
        <f>'Data from Portfolio'!A244</f>
        <v>2023-12-14</v>
      </c>
      <c r="B241">
        <f>'Data from Portfolio'!B244</f>
        <v>1353060.2808000001</v>
      </c>
      <c r="C241">
        <f>'Data from Portfolio'!C244</f>
        <v>-16900.54499999998</v>
      </c>
      <c r="D241">
        <f>'Data from Portfolio'!D244</f>
        <v>1000000</v>
      </c>
      <c r="E241">
        <f>'Data from Portfolio'!E244</f>
        <v>1.3530602808000001</v>
      </c>
      <c r="F241">
        <f>'Data from Portfolio'!F244</f>
        <v>0</v>
      </c>
      <c r="G241">
        <f>VLOOKUP(DATE(LEFT(TRIM(A241),4),MID(TRIM(A241),6,2),RIGHT(TRIM(A241),2)),'insert banchmark'!A:B,2,0)</f>
        <v>464.15089999999998</v>
      </c>
    </row>
    <row r="242" spans="1:7" x14ac:dyDescent="0.3">
      <c r="A242" s="1" t="str">
        <f>'Data from Portfolio'!A245</f>
        <v>2023-12-15</v>
      </c>
      <c r="B242">
        <f>'Data from Portfolio'!B245</f>
        <v>1358557.8781000001</v>
      </c>
      <c r="C242">
        <f>'Data from Portfolio'!C245</f>
        <v>-48916.784999999989</v>
      </c>
      <c r="D242">
        <f>'Data from Portfolio'!D245</f>
        <v>1000000</v>
      </c>
      <c r="E242">
        <f>'Data from Portfolio'!E245</f>
        <v>1.3585578781000001</v>
      </c>
      <c r="F242">
        <f>'Data from Portfolio'!F245</f>
        <v>0</v>
      </c>
      <c r="G242">
        <f>VLOOKUP(DATE(LEFT(TRIM(A242),4),MID(TRIM(A242),6,2),RIGHT(TRIM(A242),2)),'insert banchmark'!A:B,2,0)</f>
        <v>463.38679999999999</v>
      </c>
    </row>
    <row r="243" spans="1:7" x14ac:dyDescent="0.3">
      <c r="A243" s="1" t="str">
        <f>'Data from Portfolio'!A246</f>
        <v>2023-12-18</v>
      </c>
      <c r="B243">
        <f>'Data from Portfolio'!B246</f>
        <v>1368320.4950999999</v>
      </c>
      <c r="C243">
        <f>'Data from Portfolio'!C246</f>
        <v>-19071.784999999989</v>
      </c>
      <c r="D243">
        <f>'Data from Portfolio'!D246</f>
        <v>1000000</v>
      </c>
      <c r="E243">
        <f>'Data from Portfolio'!E246</f>
        <v>1.3683204951000001</v>
      </c>
      <c r="F243">
        <f>'Data from Portfolio'!F246</f>
        <v>0</v>
      </c>
      <c r="G243">
        <f>VLOOKUP(DATE(LEFT(TRIM(A243),4),MID(TRIM(A243),6,2),RIGHT(TRIM(A243),2)),'insert banchmark'!A:B,2,0)</f>
        <v>465.99340000000001</v>
      </c>
    </row>
    <row r="244" spans="1:7" x14ac:dyDescent="0.3">
      <c r="A244" s="1" t="str">
        <f>'Data from Portfolio'!A247</f>
        <v>2023-12-19</v>
      </c>
      <c r="B244">
        <f>'Data from Portfolio'!B247</f>
        <v>1371871.5743</v>
      </c>
      <c r="C244">
        <f>'Data from Portfolio'!C247</f>
        <v>-19071.784999999989</v>
      </c>
      <c r="D244">
        <f>'Data from Portfolio'!D247</f>
        <v>1000000</v>
      </c>
      <c r="E244">
        <f>'Data from Portfolio'!E247</f>
        <v>1.371871574300001</v>
      </c>
      <c r="F244">
        <f>'Data from Portfolio'!F247</f>
        <v>0</v>
      </c>
      <c r="G244">
        <f>VLOOKUP(DATE(LEFT(TRIM(A244),4),MID(TRIM(A244),6,2),RIGHT(TRIM(A244),2)),'insert banchmark'!A:B,2,0)</f>
        <v>468.827</v>
      </c>
    </row>
    <row r="245" spans="1:7" x14ac:dyDescent="0.3">
      <c r="A245" s="1" t="str">
        <f>'Data from Portfolio'!A248</f>
        <v>2023-12-20</v>
      </c>
      <c r="B245">
        <f>'Data from Portfolio'!B248</f>
        <v>1342843.1192999999</v>
      </c>
      <c r="C245">
        <f>'Data from Portfolio'!C248</f>
        <v>-19071.784999999989</v>
      </c>
      <c r="D245">
        <f>'Data from Portfolio'!D248</f>
        <v>1000000</v>
      </c>
      <c r="E245">
        <f>'Data from Portfolio'!E248</f>
        <v>1.3428431193000001</v>
      </c>
      <c r="F245">
        <f>'Data from Portfolio'!F248</f>
        <v>0</v>
      </c>
      <c r="G245">
        <f>VLOOKUP(DATE(LEFT(TRIM(A245),4),MID(TRIM(A245),6,2),RIGHT(TRIM(A245),2)),'insert banchmark'!A:B,2,0)</f>
        <v>462.33030000000002</v>
      </c>
    </row>
    <row r="246" spans="1:7" x14ac:dyDescent="0.3">
      <c r="A246" s="1" t="str">
        <f>'Data from Portfolio'!A249</f>
        <v>2023-12-21</v>
      </c>
      <c r="B246">
        <f>'Data from Portfolio'!B249</f>
        <v>1361788.8326000001</v>
      </c>
      <c r="C246">
        <f>'Data from Portfolio'!C249</f>
        <v>-19071.784999999989</v>
      </c>
      <c r="D246">
        <f>'Data from Portfolio'!D249</f>
        <v>1000000</v>
      </c>
      <c r="E246">
        <f>'Data from Portfolio'!E249</f>
        <v>1.3617888326000001</v>
      </c>
      <c r="F246">
        <f>'Data from Portfolio'!F249</f>
        <v>0</v>
      </c>
      <c r="G246">
        <f>VLOOKUP(DATE(LEFT(TRIM(A246),4),MID(TRIM(A246),6,2),RIGHT(TRIM(A246),2)),'insert banchmark'!A:B,2,0)</f>
        <v>466.71409999999997</v>
      </c>
    </row>
    <row r="247" spans="1:7" x14ac:dyDescent="0.3">
      <c r="A247" s="1" t="str">
        <f>'Data from Portfolio'!A250</f>
        <v>2023-12-22</v>
      </c>
      <c r="B247">
        <f>'Data from Portfolio'!B250</f>
        <v>1364901.2757000001</v>
      </c>
      <c r="C247">
        <f>'Data from Portfolio'!C250</f>
        <v>-19071.784999999989</v>
      </c>
      <c r="D247">
        <f>'Data from Portfolio'!D250</f>
        <v>1000000</v>
      </c>
      <c r="E247">
        <f>'Data from Portfolio'!E250</f>
        <v>1.3649012757000001</v>
      </c>
      <c r="F247">
        <f>'Data from Portfolio'!F250</f>
        <v>0</v>
      </c>
      <c r="G247">
        <f>VLOOKUP(DATE(LEFT(TRIM(A247),4),MID(TRIM(A247),6,2),RIGHT(TRIM(A247),2)),'insert banchmark'!A:B,2,0)</f>
        <v>467.65210000000002</v>
      </c>
    </row>
    <row r="248" spans="1:7" x14ac:dyDescent="0.3">
      <c r="A248" s="1" t="str">
        <f>'Data from Portfolio'!A251</f>
        <v>2023-12-26</v>
      </c>
      <c r="B248">
        <f>'Data from Portfolio'!B251</f>
        <v>1374272.1734</v>
      </c>
      <c r="C248">
        <f>'Data from Portfolio'!C251</f>
        <v>-19071.784999999989</v>
      </c>
      <c r="D248">
        <f>'Data from Portfolio'!D251</f>
        <v>1000000</v>
      </c>
      <c r="E248">
        <f>'Data from Portfolio'!E251</f>
        <v>1.3742721734000001</v>
      </c>
      <c r="F248">
        <f>'Data from Portfolio'!F251</f>
        <v>0</v>
      </c>
      <c r="G248">
        <f>VLOOKUP(DATE(LEFT(TRIM(A248),4),MID(TRIM(A248),6,2),RIGHT(TRIM(A248),2)),'insert banchmark'!A:B,2,0)</f>
        <v>469.6268</v>
      </c>
    </row>
    <row r="249" spans="1:7" x14ac:dyDescent="0.3">
      <c r="A249" s="1" t="str">
        <f>'Data from Portfolio'!A252</f>
        <v>2023-12-27</v>
      </c>
      <c r="B249">
        <f>'Data from Portfolio'!B252</f>
        <v>1378382.7873</v>
      </c>
      <c r="C249">
        <f>'Data from Portfolio'!C252</f>
        <v>-19071.784999999989</v>
      </c>
      <c r="D249">
        <f>'Data from Portfolio'!D252</f>
        <v>1000000</v>
      </c>
      <c r="E249">
        <f>'Data from Portfolio'!E252</f>
        <v>1.3783827873000001</v>
      </c>
      <c r="F249">
        <f>'Data from Portfolio'!F252</f>
        <v>0</v>
      </c>
      <c r="G249">
        <f>VLOOKUP(DATE(LEFT(TRIM(A249),4),MID(TRIM(A249),6,2),RIGHT(TRIM(A249),2)),'insert banchmark'!A:B,2,0)</f>
        <v>470.47590000000002</v>
      </c>
    </row>
    <row r="250" spans="1:7" x14ac:dyDescent="0.3">
      <c r="A250" s="1" t="str">
        <f>'Data from Portfolio'!A253</f>
        <v>2023-12-28</v>
      </c>
      <c r="B250">
        <f>'Data from Portfolio'!B253</f>
        <v>1380756.8633000001</v>
      </c>
      <c r="C250">
        <f>'Data from Portfolio'!C253</f>
        <v>-19071.784999999989</v>
      </c>
      <c r="D250">
        <f>'Data from Portfolio'!D253</f>
        <v>1000000</v>
      </c>
      <c r="E250">
        <f>'Data from Portfolio'!E253</f>
        <v>1.3807568633</v>
      </c>
      <c r="F250">
        <f>'Data from Portfolio'!F253</f>
        <v>0</v>
      </c>
      <c r="G250">
        <f>VLOOKUP(DATE(LEFT(TRIM(A250),4),MID(TRIM(A250),6,2),RIGHT(TRIM(A250),2)),'insert banchmark'!A:B,2,0)</f>
        <v>470.65359999999998</v>
      </c>
    </row>
    <row r="251" spans="1:7" x14ac:dyDescent="0.3">
      <c r="A251" s="1" t="str">
        <f>'Data from Portfolio'!A254</f>
        <v>2023-12-29</v>
      </c>
      <c r="B251">
        <f>'Data from Portfolio'!B254</f>
        <v>1377877.2069000001</v>
      </c>
      <c r="C251">
        <f>'Data from Portfolio'!C254</f>
        <v>-19071.784999999989</v>
      </c>
      <c r="D251">
        <f>'Data from Portfolio'!D254</f>
        <v>1000000</v>
      </c>
      <c r="E251">
        <f>'Data from Portfolio'!E254</f>
        <v>1.3778772069</v>
      </c>
      <c r="F251">
        <f>'Data from Portfolio'!F254</f>
        <v>0</v>
      </c>
      <c r="G251">
        <f>VLOOKUP(DATE(LEFT(TRIM(A251),4),MID(TRIM(A251),6,2),RIGHT(TRIM(A251),2)),'insert banchmark'!A:B,2,0)</f>
        <v>469.29109999999997</v>
      </c>
    </row>
    <row r="252" spans="1:7" x14ac:dyDescent="0.3">
      <c r="A252" s="1" t="str">
        <f>'Data from Portfolio'!A255</f>
        <v>2024-01-02</v>
      </c>
      <c r="B252">
        <f>'Data from Portfolio'!B255</f>
        <v>1358672.6832999999</v>
      </c>
      <c r="C252">
        <f>'Data from Portfolio'!C255</f>
        <v>-19071.784999999989</v>
      </c>
      <c r="D252">
        <f>'Data from Portfolio'!D255</f>
        <v>1000000</v>
      </c>
      <c r="E252">
        <f>'Data from Portfolio'!E255</f>
        <v>1.3586726833</v>
      </c>
      <c r="F252">
        <f>'Data from Portfolio'!F255</f>
        <v>0</v>
      </c>
      <c r="G252">
        <f>VLOOKUP(DATE(LEFT(TRIM(A252),4),MID(TRIM(A252),6,2),RIGHT(TRIM(A252),2)),'insert banchmark'!A:B,2,0)</f>
        <v>466.66480000000001</v>
      </c>
    </row>
    <row r="253" spans="1:7" x14ac:dyDescent="0.3">
      <c r="A253" s="1" t="str">
        <f>'Data from Portfolio'!A256</f>
        <v>2024-01-03</v>
      </c>
      <c r="B253">
        <f>'Data from Portfolio'!B256</f>
        <v>1345049.3337999999</v>
      </c>
      <c r="C253">
        <f>'Data from Portfolio'!C256</f>
        <v>-19071.784999999989</v>
      </c>
      <c r="D253">
        <f>'Data from Portfolio'!D256</f>
        <v>1000000</v>
      </c>
      <c r="E253">
        <f>'Data from Portfolio'!E256</f>
        <v>1.3450493338</v>
      </c>
      <c r="F253">
        <f>'Data from Portfolio'!F256</f>
        <v>0</v>
      </c>
      <c r="G253">
        <f>VLOOKUP(DATE(LEFT(TRIM(A253),4),MID(TRIM(A253),6,2),RIGHT(TRIM(A253),2)),'insert banchmark'!A:B,2,0)</f>
        <v>462.85359999999997</v>
      </c>
    </row>
    <row r="254" spans="1:7" x14ac:dyDescent="0.3">
      <c r="A254" s="1" t="str">
        <f>'Data from Portfolio'!A257</f>
        <v>2024-01-04</v>
      </c>
      <c r="B254">
        <f>'Data from Portfolio'!B257</f>
        <v>1340980.504</v>
      </c>
      <c r="C254">
        <f>'Data from Portfolio'!C257</f>
        <v>-19071.784999999989</v>
      </c>
      <c r="D254">
        <f>'Data from Portfolio'!D257</f>
        <v>1000000</v>
      </c>
      <c r="E254">
        <f>'Data from Portfolio'!E257</f>
        <v>1.340980504</v>
      </c>
      <c r="F254">
        <f>'Data from Portfolio'!F257</f>
        <v>0</v>
      </c>
      <c r="G254">
        <f>VLOOKUP(DATE(LEFT(TRIM(A254),4),MID(TRIM(A254),6,2),RIGHT(TRIM(A254),2)),'insert banchmark'!A:B,2,0)</f>
        <v>461.36279999999999</v>
      </c>
    </row>
    <row r="255" spans="1:7" x14ac:dyDescent="0.3">
      <c r="A255" s="1" t="str">
        <f>'Data from Portfolio'!A258</f>
        <v>2024-01-05</v>
      </c>
      <c r="B255">
        <f>'Data from Portfolio'!B258</f>
        <v>1346590.2449</v>
      </c>
      <c r="C255">
        <f>'Data from Portfolio'!C258</f>
        <v>-19071.784999999989</v>
      </c>
      <c r="D255">
        <f>'Data from Portfolio'!D258</f>
        <v>1000000</v>
      </c>
      <c r="E255">
        <f>'Data from Portfolio'!E258</f>
        <v>1.3465902449</v>
      </c>
      <c r="F255">
        <f>'Data from Portfolio'!F258</f>
        <v>0</v>
      </c>
      <c r="G255">
        <f>VLOOKUP(DATE(LEFT(TRIM(A255),4),MID(TRIM(A255),6,2),RIGHT(TRIM(A255),2)),'insert banchmark'!A:B,2,0)</f>
        <v>461.99470000000002</v>
      </c>
    </row>
    <row r="256" spans="1:7" x14ac:dyDescent="0.3">
      <c r="A256" s="1" t="str">
        <f>'Data from Portfolio'!A259</f>
        <v>2024-01-08</v>
      </c>
      <c r="B256">
        <f>'Data from Portfolio'!B259</f>
        <v>1375196.0307</v>
      </c>
      <c r="C256">
        <f>'Data from Portfolio'!C259</f>
        <v>-19071.784999999989</v>
      </c>
      <c r="D256">
        <f>'Data from Portfolio'!D259</f>
        <v>1000000</v>
      </c>
      <c r="E256">
        <f>'Data from Portfolio'!E259</f>
        <v>1.3751960307</v>
      </c>
      <c r="F256">
        <f>'Data from Portfolio'!F259</f>
        <v>0</v>
      </c>
      <c r="G256">
        <f>VLOOKUP(DATE(LEFT(TRIM(A256),4),MID(TRIM(A256),6,2),RIGHT(TRIM(A256),2)),'insert banchmark'!A:B,2,0)</f>
        <v>468.59010000000001</v>
      </c>
    </row>
    <row r="257" spans="1:7" x14ac:dyDescent="0.3">
      <c r="A257" s="1" t="str">
        <f>'Data from Portfolio'!A260</f>
        <v>2024-01-09</v>
      </c>
      <c r="B257">
        <f>'Data from Portfolio'!B260</f>
        <v>1379843.1554</v>
      </c>
      <c r="C257">
        <f>'Data from Portfolio'!C260</f>
        <v>-19071.784999999989</v>
      </c>
      <c r="D257">
        <f>'Data from Portfolio'!D260</f>
        <v>1000000</v>
      </c>
      <c r="E257">
        <f>'Data from Portfolio'!E260</f>
        <v>1.3798431553999999</v>
      </c>
      <c r="F257">
        <f>'Data from Portfolio'!F260</f>
        <v>0</v>
      </c>
      <c r="G257">
        <f>VLOOKUP(DATE(LEFT(TRIM(A257),4),MID(TRIM(A257),6,2),RIGHT(TRIM(A257),2)),'insert banchmark'!A:B,2,0)</f>
        <v>467.87920000000003</v>
      </c>
    </row>
    <row r="258" spans="1:7" x14ac:dyDescent="0.3">
      <c r="A258" s="1" t="str">
        <f>'Data from Portfolio'!A261</f>
        <v>2024-01-10</v>
      </c>
      <c r="B258">
        <f>'Data from Portfolio'!B261</f>
        <v>1393170.5138999999</v>
      </c>
      <c r="C258">
        <f>'Data from Portfolio'!C261</f>
        <v>-19071.784999999989</v>
      </c>
      <c r="D258">
        <f>'Data from Portfolio'!D261</f>
        <v>1000000</v>
      </c>
      <c r="E258">
        <f>'Data from Portfolio'!E261</f>
        <v>1.3931705138999999</v>
      </c>
      <c r="F258">
        <f>'Data from Portfolio'!F261</f>
        <v>0</v>
      </c>
      <c r="G258">
        <f>VLOOKUP(DATE(LEFT(TRIM(A258),4),MID(TRIM(A258),6,2),RIGHT(TRIM(A258),2)),'insert banchmark'!A:B,2,0)</f>
        <v>470.52519999999998</v>
      </c>
    </row>
    <row r="259" spans="1:7" x14ac:dyDescent="0.3">
      <c r="A259" s="1" t="str">
        <f>'Data from Portfolio'!A262</f>
        <v>2024-01-11</v>
      </c>
      <c r="B259">
        <f>'Data from Portfolio'!B262</f>
        <v>1398114.6876999999</v>
      </c>
      <c r="C259">
        <f>'Data from Portfolio'!C262</f>
        <v>-19071.784999999989</v>
      </c>
      <c r="D259">
        <f>'Data from Portfolio'!D262</f>
        <v>1000000</v>
      </c>
      <c r="E259">
        <f>'Data from Portfolio'!E262</f>
        <v>1.3981146876999999</v>
      </c>
      <c r="F259">
        <f>'Data from Portfolio'!F262</f>
        <v>0</v>
      </c>
      <c r="G259">
        <f>VLOOKUP(DATE(LEFT(TRIM(A259),4),MID(TRIM(A259),6,2),RIGHT(TRIM(A259),2)),'insert banchmark'!A:B,2,0)</f>
        <v>470.31790000000001</v>
      </c>
    </row>
    <row r="260" spans="1:7" x14ac:dyDescent="0.3">
      <c r="A260" s="1" t="str">
        <f>'Data from Portfolio'!A263</f>
        <v>2024-01-12</v>
      </c>
      <c r="B260">
        <f>'Data from Portfolio'!B263</f>
        <v>1400593.9372</v>
      </c>
      <c r="C260">
        <f>'Data from Portfolio'!C263</f>
        <v>-19071.784999999989</v>
      </c>
      <c r="D260">
        <f>'Data from Portfolio'!D263</f>
        <v>1000000</v>
      </c>
      <c r="E260">
        <f>'Data from Portfolio'!E263</f>
        <v>1.4005939372</v>
      </c>
      <c r="F260">
        <f>'Data from Portfolio'!F263</f>
        <v>0</v>
      </c>
      <c r="G260">
        <f>VLOOKUP(DATE(LEFT(TRIM(A260),4),MID(TRIM(A260),6,2),RIGHT(TRIM(A260),2)),'insert banchmark'!A:B,2,0)</f>
        <v>470.64370000000002</v>
      </c>
    </row>
    <row r="261" spans="1:7" x14ac:dyDescent="0.3">
      <c r="A261" s="1" t="str">
        <f>'Data from Portfolio'!A264</f>
        <v>2024-01-16</v>
      </c>
      <c r="B261">
        <f>'Data from Portfolio'!B264</f>
        <v>1403196.885</v>
      </c>
      <c r="C261">
        <f>'Data from Portfolio'!C264</f>
        <v>-19071.784999999989</v>
      </c>
      <c r="D261">
        <f>'Data from Portfolio'!D264</f>
        <v>1000000</v>
      </c>
      <c r="E261">
        <f>'Data from Portfolio'!E264</f>
        <v>1.4031968850000001</v>
      </c>
      <c r="F261">
        <f>'Data from Portfolio'!F264</f>
        <v>0</v>
      </c>
      <c r="G261">
        <f>VLOOKUP(DATE(LEFT(TRIM(A261),4),MID(TRIM(A261),6,2),RIGHT(TRIM(A261),2)),'insert banchmark'!A:B,2,0)</f>
        <v>468.91590000000002</v>
      </c>
    </row>
    <row r="262" spans="1:7" x14ac:dyDescent="0.3">
      <c r="A262" s="1" t="str">
        <f>'Data from Portfolio'!A265</f>
        <v>2024-01-17</v>
      </c>
      <c r="B262">
        <f>'Data from Portfolio'!B265</f>
        <v>1394509.0999</v>
      </c>
      <c r="C262">
        <f>'Data from Portfolio'!C265</f>
        <v>-19071.784999999989</v>
      </c>
      <c r="D262">
        <f>'Data from Portfolio'!D265</f>
        <v>1000000</v>
      </c>
      <c r="E262">
        <f>'Data from Portfolio'!E265</f>
        <v>1.3945090999</v>
      </c>
      <c r="F262">
        <f>'Data from Portfolio'!F265</f>
        <v>0</v>
      </c>
      <c r="G262">
        <f>VLOOKUP(DATE(LEFT(TRIM(A262),4),MID(TRIM(A262),6,2),RIGHT(TRIM(A262),2)),'insert banchmark'!A:B,2,0)</f>
        <v>466.30930000000001</v>
      </c>
    </row>
    <row r="263" spans="1:7" x14ac:dyDescent="0.3">
      <c r="A263" s="1" t="str">
        <f>'Data from Portfolio'!A266</f>
        <v>2024-01-18</v>
      </c>
      <c r="B263">
        <f>'Data from Portfolio'!B266</f>
        <v>1413134.5074</v>
      </c>
      <c r="C263">
        <f>'Data from Portfolio'!C266</f>
        <v>-19071.784999999989</v>
      </c>
      <c r="D263">
        <f>'Data from Portfolio'!D266</f>
        <v>1000000</v>
      </c>
      <c r="E263">
        <f>'Data from Portfolio'!E266</f>
        <v>1.4131345073999999</v>
      </c>
      <c r="F263">
        <f>'Data from Portfolio'!F266</f>
        <v>0</v>
      </c>
      <c r="G263">
        <f>VLOOKUP(DATE(LEFT(TRIM(A263),4),MID(TRIM(A263),6,2),RIGHT(TRIM(A263),2)),'insert banchmark'!A:B,2,0)</f>
        <v>470.45609999999999</v>
      </c>
    </row>
    <row r="264" spans="1:7" x14ac:dyDescent="0.3">
      <c r="A264" s="1" t="str">
        <f>'Data from Portfolio'!A267</f>
        <v>2024-01-19</v>
      </c>
      <c r="B264">
        <f>'Data from Portfolio'!B267</f>
        <v>1437729.0268000001</v>
      </c>
      <c r="C264">
        <f>'Data from Portfolio'!C267</f>
        <v>-19071.784999999989</v>
      </c>
      <c r="D264">
        <f>'Data from Portfolio'!D267</f>
        <v>1000000</v>
      </c>
      <c r="E264">
        <f>'Data from Portfolio'!E267</f>
        <v>1.4377290268</v>
      </c>
      <c r="F264">
        <f>'Data from Portfolio'!F267</f>
        <v>0</v>
      </c>
      <c r="G264">
        <f>VLOOKUP(DATE(LEFT(TRIM(A264),4),MID(TRIM(A264),6,2),RIGHT(TRIM(A264),2)),'insert banchmark'!A:B,2,0)</f>
        <v>476.32089999999999</v>
      </c>
    </row>
    <row r="265" spans="1:7" x14ac:dyDescent="0.3">
      <c r="A265" s="1" t="str">
        <f>'Data from Portfolio'!A268</f>
        <v>2024-01-22</v>
      </c>
      <c r="B265">
        <f>'Data from Portfolio'!B268</f>
        <v>1439669.8004999999</v>
      </c>
      <c r="C265">
        <f>'Data from Portfolio'!C268</f>
        <v>-19071.784999999989</v>
      </c>
      <c r="D265">
        <f>'Data from Portfolio'!D268</f>
        <v>1000000</v>
      </c>
      <c r="E265">
        <f>'Data from Portfolio'!E268</f>
        <v>1.4396698004999999</v>
      </c>
      <c r="F265">
        <f>'Data from Portfolio'!F268</f>
        <v>0</v>
      </c>
      <c r="G265">
        <f>VLOOKUP(DATE(LEFT(TRIM(A265),4),MID(TRIM(A265),6,2),RIGHT(TRIM(A265),2)),'insert banchmark'!A:B,2,0)</f>
        <v>477.32799999999997</v>
      </c>
    </row>
    <row r="266" spans="1:7" x14ac:dyDescent="0.3">
      <c r="A266" s="1" t="str">
        <f>'Data from Portfolio'!A269</f>
        <v>2024-01-23</v>
      </c>
      <c r="B266">
        <f>'Data from Portfolio'!B269</f>
        <v>1440113.5521</v>
      </c>
      <c r="C266">
        <f>'Data from Portfolio'!C269</f>
        <v>-19071.784999999989</v>
      </c>
      <c r="D266">
        <f>'Data from Portfolio'!D269</f>
        <v>1000000</v>
      </c>
      <c r="E266">
        <f>'Data from Portfolio'!E269</f>
        <v>1.4401135520999999</v>
      </c>
      <c r="F266">
        <f>'Data from Portfolio'!F269</f>
        <v>0</v>
      </c>
      <c r="G266">
        <f>VLOOKUP(DATE(LEFT(TRIM(A266),4),MID(TRIM(A266),6,2),RIGHT(TRIM(A266),2)),'insert banchmark'!A:B,2,0)</f>
        <v>478.7201</v>
      </c>
    </row>
    <row r="267" spans="1:7" x14ac:dyDescent="0.3">
      <c r="A267" s="1" t="str">
        <f>'Data from Portfolio'!A270</f>
        <v>2024-01-24</v>
      </c>
      <c r="B267">
        <f>'Data from Portfolio'!B270</f>
        <v>1443652.379</v>
      </c>
      <c r="C267">
        <f>'Data from Portfolio'!C270</f>
        <v>-19071.784999999989</v>
      </c>
      <c r="D267">
        <f>'Data from Portfolio'!D270</f>
        <v>1000000</v>
      </c>
      <c r="E267">
        <f>'Data from Portfolio'!E270</f>
        <v>1.443652379</v>
      </c>
      <c r="F267">
        <f>'Data from Portfolio'!F270</f>
        <v>0</v>
      </c>
      <c r="G267">
        <f>VLOOKUP(DATE(LEFT(TRIM(A267),4),MID(TRIM(A267),6,2),RIGHT(TRIM(A267),2)),'insert banchmark'!A:B,2,0)</f>
        <v>479.24340000000001</v>
      </c>
    </row>
    <row r="268" spans="1:7" x14ac:dyDescent="0.3">
      <c r="A268" s="1" t="str">
        <f>'Data from Portfolio'!A271</f>
        <v>2024-01-25</v>
      </c>
      <c r="B268">
        <f>'Data from Portfolio'!B271</f>
        <v>1450862.6831</v>
      </c>
      <c r="C268">
        <f>'Data from Portfolio'!C271</f>
        <v>-19071.784999999989</v>
      </c>
      <c r="D268">
        <f>'Data from Portfolio'!D271</f>
        <v>1000000</v>
      </c>
      <c r="E268">
        <f>'Data from Portfolio'!E271</f>
        <v>1.4508626831</v>
      </c>
      <c r="F268">
        <f>'Data from Portfolio'!F271</f>
        <v>0</v>
      </c>
      <c r="G268">
        <f>VLOOKUP(DATE(LEFT(TRIM(A268),4),MID(TRIM(A268),6,2),RIGHT(TRIM(A268),2)),'insert banchmark'!A:B,2,0)</f>
        <v>481.85</v>
      </c>
    </row>
    <row r="269" spans="1:7" x14ac:dyDescent="0.3">
      <c r="A269" s="1" t="str">
        <f>'Data from Portfolio'!A272</f>
        <v>2024-01-26</v>
      </c>
      <c r="B269">
        <f>'Data from Portfolio'!B272</f>
        <v>1446764.8443</v>
      </c>
      <c r="C269">
        <f>'Data from Portfolio'!C272</f>
        <v>-19071.784999999989</v>
      </c>
      <c r="D269">
        <f>'Data from Portfolio'!D272</f>
        <v>1000000</v>
      </c>
      <c r="E269">
        <f>'Data from Portfolio'!E272</f>
        <v>1.4467648443000001</v>
      </c>
      <c r="F269">
        <f>'Data from Portfolio'!F272</f>
        <v>0</v>
      </c>
      <c r="G269">
        <f>VLOOKUP(DATE(LEFT(TRIM(A269),4),MID(TRIM(A269),6,2),RIGHT(TRIM(A269),2)),'insert banchmark'!A:B,2,0)</f>
        <v>481.23779999999999</v>
      </c>
    </row>
    <row r="270" spans="1:7" x14ac:dyDescent="0.3">
      <c r="A270" s="1" t="str">
        <f>'Data from Portfolio'!A273</f>
        <v>2024-01-29</v>
      </c>
      <c r="B270">
        <f>'Data from Portfolio'!B273</f>
        <v>1460508.6703000001</v>
      </c>
      <c r="C270">
        <f>'Data from Portfolio'!C273</f>
        <v>-19071.784999999989</v>
      </c>
      <c r="D270">
        <f>'Data from Portfolio'!D273</f>
        <v>1000000</v>
      </c>
      <c r="E270">
        <f>'Data from Portfolio'!E273</f>
        <v>1.4605086703000001</v>
      </c>
      <c r="F270">
        <f>'Data from Portfolio'!F273</f>
        <v>0</v>
      </c>
      <c r="G270">
        <f>VLOOKUP(DATE(LEFT(TRIM(A270),4),MID(TRIM(A270),6,2),RIGHT(TRIM(A270),2)),'insert banchmark'!A:B,2,0)</f>
        <v>485.04899999999998</v>
      </c>
    </row>
    <row r="271" spans="1:7" x14ac:dyDescent="0.3">
      <c r="A271" s="1" t="str">
        <f>'Data from Portfolio'!A274</f>
        <v>2024-01-30</v>
      </c>
      <c r="B271">
        <f>'Data from Portfolio'!B274</f>
        <v>1457479.2171</v>
      </c>
      <c r="C271">
        <f>'Data from Portfolio'!C274</f>
        <v>-19071.784999999989</v>
      </c>
      <c r="D271">
        <f>'Data from Portfolio'!D274</f>
        <v>1000000</v>
      </c>
      <c r="E271">
        <f>'Data from Portfolio'!E274</f>
        <v>1.4574792170999999</v>
      </c>
      <c r="F271">
        <f>'Data from Portfolio'!F274</f>
        <v>0</v>
      </c>
      <c r="G271">
        <f>VLOOKUP(DATE(LEFT(TRIM(A271),4),MID(TRIM(A271),6,2),RIGHT(TRIM(A271),2)),'insert banchmark'!A:B,2,0)</f>
        <v>484.67380000000003</v>
      </c>
    </row>
    <row r="272" spans="1:7" x14ac:dyDescent="0.3">
      <c r="A272" s="1" t="str">
        <f>'Data from Portfolio'!A275</f>
        <v>2024-01-31</v>
      </c>
      <c r="B272">
        <f>'Data from Portfolio'!B275</f>
        <v>1434763.936</v>
      </c>
      <c r="C272">
        <f>'Data from Portfolio'!C275</f>
        <v>-19071.784999999989</v>
      </c>
      <c r="D272">
        <f>'Data from Portfolio'!D275</f>
        <v>1000000</v>
      </c>
      <c r="E272">
        <f>'Data from Portfolio'!E275</f>
        <v>1.434763936</v>
      </c>
      <c r="F272">
        <f>'Data from Portfolio'!F275</f>
        <v>0</v>
      </c>
      <c r="G272">
        <f>VLOOKUP(DATE(LEFT(TRIM(A272),4),MID(TRIM(A272),6,2),RIGHT(TRIM(A272),2)),'insert banchmark'!A:B,2,0)</f>
        <v>476.76519999999999</v>
      </c>
    </row>
    <row r="273" spans="1:7" x14ac:dyDescent="0.3">
      <c r="A273" s="1" t="str">
        <f>'Data from Portfolio'!A276</f>
        <v>2024-02-01</v>
      </c>
      <c r="B273">
        <f>'Data from Portfolio'!B276</f>
        <v>1457653.5961</v>
      </c>
      <c r="C273">
        <f>'Data from Portfolio'!C276</f>
        <v>-19071.784999999989</v>
      </c>
      <c r="D273">
        <f>'Data from Portfolio'!D276</f>
        <v>1000000</v>
      </c>
      <c r="E273">
        <f>'Data from Portfolio'!E276</f>
        <v>1.4576535960999999</v>
      </c>
      <c r="F273">
        <f>'Data from Portfolio'!F276</f>
        <v>0</v>
      </c>
      <c r="G273">
        <f>VLOOKUP(DATE(LEFT(TRIM(A273),4),MID(TRIM(A273),6,2),RIGHT(TRIM(A273),2)),'insert banchmark'!A:B,2,0)</f>
        <v>483.0052</v>
      </c>
    </row>
    <row r="274" spans="1:7" x14ac:dyDescent="0.3">
      <c r="A274" s="1" t="str">
        <f>'Data from Portfolio'!A277</f>
        <v>2024-02-02</v>
      </c>
      <c r="B274">
        <f>'Data from Portfolio'!B277</f>
        <v>1477512.2985</v>
      </c>
      <c r="C274">
        <f>'Data from Portfolio'!C277</f>
        <v>-19071.784999999989</v>
      </c>
      <c r="D274">
        <f>'Data from Portfolio'!D277</f>
        <v>1000000</v>
      </c>
      <c r="E274">
        <f>'Data from Portfolio'!E277</f>
        <v>1.4775122985</v>
      </c>
      <c r="F274">
        <f>'Data from Portfolio'!F277</f>
        <v>0</v>
      </c>
      <c r="G274">
        <f>VLOOKUP(DATE(LEFT(TRIM(A274),4),MID(TRIM(A274),6,2),RIGHT(TRIM(A274),2)),'insert banchmark'!A:B,2,0)</f>
        <v>488.09</v>
      </c>
    </row>
    <row r="275" spans="1:7" x14ac:dyDescent="0.3">
      <c r="A275" s="1" t="str">
        <f>'Data from Portfolio'!A278</f>
        <v>2024-02-05</v>
      </c>
      <c r="B275">
        <f>'Data from Portfolio'!B278</f>
        <v>1482848.3921999999</v>
      </c>
      <c r="C275">
        <f>'Data from Portfolio'!C278</f>
        <v>-19071.784999999989</v>
      </c>
      <c r="D275">
        <f>'Data from Portfolio'!D278</f>
        <v>1000000</v>
      </c>
      <c r="E275">
        <f>'Data from Portfolio'!E278</f>
        <v>1.4828483922</v>
      </c>
      <c r="F275">
        <f>'Data from Portfolio'!F278</f>
        <v>0</v>
      </c>
      <c r="G275">
        <f>VLOOKUP(DATE(LEFT(TRIM(A275),4),MID(TRIM(A275),6,2),RIGHT(TRIM(A275),2)),'insert banchmark'!A:B,2,0)</f>
        <v>486.31279999999998</v>
      </c>
    </row>
    <row r="276" spans="1:7" x14ac:dyDescent="0.3">
      <c r="A276" s="1" t="str">
        <f>'Data from Portfolio'!A279</f>
        <v>2024-02-06</v>
      </c>
      <c r="B276">
        <f>'Data from Portfolio'!B279</f>
        <v>1476088.1957</v>
      </c>
      <c r="C276">
        <f>'Data from Portfolio'!C279</f>
        <v>-19071.784999999989</v>
      </c>
      <c r="D276">
        <f>'Data from Portfolio'!D279</f>
        <v>1000000</v>
      </c>
      <c r="E276">
        <f>'Data from Portfolio'!E279</f>
        <v>1.4760881957</v>
      </c>
      <c r="F276">
        <f>'Data from Portfolio'!F279</f>
        <v>0</v>
      </c>
      <c r="G276">
        <f>VLOOKUP(DATE(LEFT(TRIM(A276),4),MID(TRIM(A276),6,2),RIGHT(TRIM(A276),2)),'insert banchmark'!A:B,2,0)</f>
        <v>487.72469999999998</v>
      </c>
    </row>
    <row r="277" spans="1:7" x14ac:dyDescent="0.3">
      <c r="A277" s="1" t="str">
        <f>'Data from Portfolio'!A280</f>
        <v>2024-02-07</v>
      </c>
      <c r="B277">
        <f>'Data from Portfolio'!B280</f>
        <v>1495594.385</v>
      </c>
      <c r="C277">
        <f>'Data from Portfolio'!C280</f>
        <v>-19071.784999999989</v>
      </c>
      <c r="D277">
        <f>'Data from Portfolio'!D280</f>
        <v>1000000</v>
      </c>
      <c r="E277">
        <f>'Data from Portfolio'!E280</f>
        <v>1.495594385</v>
      </c>
      <c r="F277">
        <f>'Data from Portfolio'!F280</f>
        <v>0</v>
      </c>
      <c r="G277">
        <f>VLOOKUP(DATE(LEFT(TRIM(A277),4),MID(TRIM(A277),6,2),RIGHT(TRIM(A277),2)),'insert banchmark'!A:B,2,0)</f>
        <v>491.79250000000002</v>
      </c>
    </row>
    <row r="278" spans="1:7" x14ac:dyDescent="0.3">
      <c r="A278" s="1" t="str">
        <f>'Data from Portfolio'!A281</f>
        <v>2024-02-08</v>
      </c>
      <c r="B278">
        <f>'Data from Portfolio'!B281</f>
        <v>1500758.8256999999</v>
      </c>
      <c r="C278">
        <f>'Data from Portfolio'!C281</f>
        <v>-19071.784999999989</v>
      </c>
      <c r="D278">
        <f>'Data from Portfolio'!D281</f>
        <v>1000000</v>
      </c>
      <c r="E278">
        <f>'Data from Portfolio'!E281</f>
        <v>1.5007588257</v>
      </c>
      <c r="F278">
        <f>'Data from Portfolio'!F281</f>
        <v>0</v>
      </c>
      <c r="G278">
        <f>VLOOKUP(DATE(LEFT(TRIM(A278),4),MID(TRIM(A278),6,2),RIGHT(TRIM(A278),2)),'insert banchmark'!A:B,2,0)</f>
        <v>492.00970000000001</v>
      </c>
    </row>
    <row r="279" spans="1:7" x14ac:dyDescent="0.3">
      <c r="A279" s="1" t="str">
        <f>'Data from Portfolio'!A282</f>
        <v>2024-02-09</v>
      </c>
      <c r="B279">
        <f>'Data from Portfolio'!B282</f>
        <v>1521060.8966000001</v>
      </c>
      <c r="C279">
        <f>'Data from Portfolio'!C282</f>
        <v>-19071.784999999989</v>
      </c>
      <c r="D279">
        <f>'Data from Portfolio'!D282</f>
        <v>1000000</v>
      </c>
      <c r="E279">
        <f>'Data from Portfolio'!E282</f>
        <v>1.5210608966000001</v>
      </c>
      <c r="F279">
        <f>'Data from Portfolio'!F282</f>
        <v>0</v>
      </c>
      <c r="G279">
        <f>VLOOKUP(DATE(LEFT(TRIM(A279),4),MID(TRIM(A279),6,2),RIGHT(TRIM(A279),2)),'insert banchmark'!A:B,2,0)</f>
        <v>494.85320000000002</v>
      </c>
    </row>
    <row r="280" spans="1:7" x14ac:dyDescent="0.3">
      <c r="A280" s="1" t="str">
        <f>'Data from Portfolio'!A283</f>
        <v>2024-02-12</v>
      </c>
      <c r="B280">
        <f>'Data from Portfolio'!B283</f>
        <v>1513327.785300001</v>
      </c>
      <c r="C280">
        <f>'Data from Portfolio'!C283</f>
        <v>-19071.784999999989</v>
      </c>
      <c r="D280">
        <f>'Data from Portfolio'!D283</f>
        <v>1000000</v>
      </c>
      <c r="E280">
        <f>'Data from Portfolio'!E283</f>
        <v>1.5133277853000009</v>
      </c>
      <c r="F280">
        <f>'Data from Portfolio'!F283</f>
        <v>0</v>
      </c>
      <c r="G280">
        <f>VLOOKUP(DATE(LEFT(TRIM(A280),4),MID(TRIM(A280),6,2),RIGHT(TRIM(A280),2)),'insert banchmark'!A:B,2,0)</f>
        <v>494.63600000000002</v>
      </c>
    </row>
    <row r="281" spans="1:7" x14ac:dyDescent="0.3">
      <c r="A281" s="1" t="str">
        <f>'Data from Portfolio'!A284</f>
        <v>2024-02-13</v>
      </c>
      <c r="B281">
        <f>'Data from Portfolio'!B284</f>
        <v>1494069.6812</v>
      </c>
      <c r="C281">
        <f>'Data from Portfolio'!C284</f>
        <v>-19071.784999999989</v>
      </c>
      <c r="D281">
        <f>'Data from Portfolio'!D284</f>
        <v>1000000</v>
      </c>
      <c r="E281">
        <f>'Data from Portfolio'!E284</f>
        <v>1.4940696812000001</v>
      </c>
      <c r="F281">
        <f>'Data from Portfolio'!F284</f>
        <v>0</v>
      </c>
      <c r="G281">
        <f>VLOOKUP(DATE(LEFT(TRIM(A281),4),MID(TRIM(A281),6,2),RIGHT(TRIM(A281),2)),'insert banchmark'!A:B,2,0)</f>
        <v>487.82339999999999</v>
      </c>
    </row>
    <row r="282" spans="1:7" x14ac:dyDescent="0.3">
      <c r="A282" s="1" t="str">
        <f>'Data from Portfolio'!A285</f>
        <v>2024-02-14</v>
      </c>
      <c r="B282">
        <f>'Data from Portfolio'!B285</f>
        <v>1519974.794</v>
      </c>
      <c r="C282">
        <f>'Data from Portfolio'!C285</f>
        <v>-19071.784999999989</v>
      </c>
      <c r="D282">
        <f>'Data from Portfolio'!D285</f>
        <v>1000000</v>
      </c>
      <c r="E282">
        <f>'Data from Portfolio'!E285</f>
        <v>1.5199747939999999</v>
      </c>
      <c r="F282">
        <f>'Data from Portfolio'!F285</f>
        <v>0</v>
      </c>
      <c r="G282">
        <f>VLOOKUP(DATE(LEFT(TRIM(A282),4),MID(TRIM(A282),6,2),RIGHT(TRIM(A282),2)),'insert banchmark'!A:B,2,0)</f>
        <v>492.25650000000002</v>
      </c>
    </row>
    <row r="283" spans="1:7" x14ac:dyDescent="0.3">
      <c r="A283" s="1" t="str">
        <f>'Data from Portfolio'!A286</f>
        <v>2024-02-15</v>
      </c>
      <c r="B283">
        <f>'Data from Portfolio'!B286</f>
        <v>1518515.2720000001</v>
      </c>
      <c r="C283">
        <f>'Data from Portfolio'!C286</f>
        <v>-19071.784999999989</v>
      </c>
      <c r="D283">
        <f>'Data from Portfolio'!D286</f>
        <v>1000000</v>
      </c>
      <c r="E283">
        <f>'Data from Portfolio'!E286</f>
        <v>1.5185152719999999</v>
      </c>
      <c r="F283">
        <f>'Data from Portfolio'!F286</f>
        <v>0</v>
      </c>
      <c r="G283">
        <f>VLOOKUP(DATE(LEFT(TRIM(A283),4),MID(TRIM(A283),6,2),RIGHT(TRIM(A283),2)),'insert banchmark'!A:B,2,0)</f>
        <v>495.65300000000002</v>
      </c>
    </row>
    <row r="284" spans="1:7" x14ac:dyDescent="0.3">
      <c r="A284" s="1" t="str">
        <f>'Data from Portfolio'!A287</f>
        <v>2024-02-16</v>
      </c>
      <c r="B284">
        <f>'Data from Portfolio'!B287</f>
        <v>1513422.936</v>
      </c>
      <c r="C284">
        <f>'Data from Portfolio'!C287</f>
        <v>-19071.784999999989</v>
      </c>
      <c r="D284">
        <f>'Data from Portfolio'!D287</f>
        <v>1000000</v>
      </c>
      <c r="E284">
        <f>'Data from Portfolio'!E287</f>
        <v>1.513422936</v>
      </c>
      <c r="F284">
        <f>'Data from Portfolio'!F287</f>
        <v>0</v>
      </c>
      <c r="G284">
        <f>VLOOKUP(DATE(LEFT(TRIM(A284),4),MID(TRIM(A284),6,2),RIGHT(TRIM(A284),2)),'insert banchmark'!A:B,2,0)</f>
        <v>493.18459999999999</v>
      </c>
    </row>
    <row r="285" spans="1:7" x14ac:dyDescent="0.3">
      <c r="A285" s="1" t="str">
        <f>'Data from Portfolio'!A288</f>
        <v>2024-02-20</v>
      </c>
      <c r="B285">
        <f>'Data from Portfolio'!B288</f>
        <v>1493675.3770000001</v>
      </c>
      <c r="C285">
        <f>'Data from Portfolio'!C288</f>
        <v>-19071.784999999989</v>
      </c>
      <c r="D285">
        <f>'Data from Portfolio'!D288</f>
        <v>1000000</v>
      </c>
      <c r="E285">
        <f>'Data from Portfolio'!E288</f>
        <v>1.493675377</v>
      </c>
      <c r="F285">
        <f>'Data from Portfolio'!F288</f>
        <v>0</v>
      </c>
      <c r="G285">
        <f>VLOOKUP(DATE(LEFT(TRIM(A285),4),MID(TRIM(A285),6,2),RIGHT(TRIM(A285),2)),'insert banchmark'!A:B,2,0)</f>
        <v>490.46940000000001</v>
      </c>
    </row>
    <row r="286" spans="1:7" x14ac:dyDescent="0.3">
      <c r="A286" s="1" t="str">
        <f>'Data from Portfolio'!A289</f>
        <v>2024-02-21</v>
      </c>
      <c r="B286">
        <f>'Data from Portfolio'!B289</f>
        <v>1491971.3291</v>
      </c>
      <c r="C286">
        <f>'Data from Portfolio'!C289</f>
        <v>-19071.784999999989</v>
      </c>
      <c r="D286">
        <f>'Data from Portfolio'!D289</f>
        <v>1000000</v>
      </c>
      <c r="E286">
        <f>'Data from Portfolio'!E289</f>
        <v>1.491971329100001</v>
      </c>
      <c r="F286">
        <f>'Data from Portfolio'!F289</f>
        <v>0</v>
      </c>
      <c r="G286">
        <f>VLOOKUP(DATE(LEFT(TRIM(A286),4),MID(TRIM(A286),6,2),RIGHT(TRIM(A286),2)),'insert banchmark'!A:B,2,0)</f>
        <v>490.91370000000001</v>
      </c>
    </row>
    <row r="287" spans="1:7" x14ac:dyDescent="0.3">
      <c r="A287" s="1" t="str">
        <f>'Data from Portfolio'!A290</f>
        <v>2024-02-22</v>
      </c>
      <c r="B287">
        <f>'Data from Portfolio'!B290</f>
        <v>1546555.1133000001</v>
      </c>
      <c r="C287">
        <f>'Data from Portfolio'!C290</f>
        <v>-19071.784999999989</v>
      </c>
      <c r="D287">
        <f>'Data from Portfolio'!D290</f>
        <v>1000000</v>
      </c>
      <c r="E287">
        <f>'Data from Portfolio'!E290</f>
        <v>1.5465551133</v>
      </c>
      <c r="F287">
        <f>'Data from Portfolio'!F290</f>
        <v>0</v>
      </c>
      <c r="G287">
        <f>VLOOKUP(DATE(LEFT(TRIM(A287),4),MID(TRIM(A287),6,2),RIGHT(TRIM(A287),2)),'insert banchmark'!A:B,2,0)</f>
        <v>501.07339999999999</v>
      </c>
    </row>
    <row r="288" spans="1:7" x14ac:dyDescent="0.3">
      <c r="A288" s="1" t="str">
        <f>'Data from Portfolio'!A291</f>
        <v>2024-02-23</v>
      </c>
      <c r="B288">
        <f>'Data from Portfolio'!B291</f>
        <v>1538887.5911999999</v>
      </c>
      <c r="C288">
        <f>'Data from Portfolio'!C291</f>
        <v>-19071.784999999989</v>
      </c>
      <c r="D288">
        <f>'Data from Portfolio'!D291</f>
        <v>1000000</v>
      </c>
      <c r="E288">
        <f>'Data from Portfolio'!E291</f>
        <v>1.5388875912</v>
      </c>
      <c r="F288">
        <f>'Data from Portfolio'!F291</f>
        <v>0</v>
      </c>
      <c r="G288">
        <f>VLOOKUP(DATE(LEFT(TRIM(A288),4),MID(TRIM(A288),6,2),RIGHT(TRIM(A288),2)),'insert banchmark'!A:B,2,0)</f>
        <v>501.41899999999998</v>
      </c>
    </row>
    <row r="289" spans="1:7" x14ac:dyDescent="0.3">
      <c r="A289" s="1" t="str">
        <f>'Data from Portfolio'!A292</f>
        <v>2024-02-26</v>
      </c>
      <c r="B289">
        <f>'Data from Portfolio'!B292</f>
        <v>1537440.4706999999</v>
      </c>
      <c r="C289">
        <f>'Data from Portfolio'!C292</f>
        <v>-19071.784999999989</v>
      </c>
      <c r="D289">
        <f>'Data from Portfolio'!D292</f>
        <v>1000000</v>
      </c>
      <c r="E289">
        <f>'Data from Portfolio'!E292</f>
        <v>1.5374404707</v>
      </c>
      <c r="F289">
        <f>'Data from Portfolio'!F292</f>
        <v>0</v>
      </c>
      <c r="G289">
        <f>VLOOKUP(DATE(LEFT(TRIM(A289),4),MID(TRIM(A289),6,2),RIGHT(TRIM(A289),2)),'insert banchmark'!A:B,2,0)</f>
        <v>499.58260000000001</v>
      </c>
    </row>
    <row r="290" spans="1:7" x14ac:dyDescent="0.3">
      <c r="A290" s="1" t="str">
        <f>'Data from Portfolio'!A293</f>
        <v>2024-02-27</v>
      </c>
      <c r="B290">
        <f>'Data from Portfolio'!B293</f>
        <v>1534355.666</v>
      </c>
      <c r="C290">
        <f>'Data from Portfolio'!C293</f>
        <v>-19071.784999999989</v>
      </c>
      <c r="D290">
        <f>'Data from Portfolio'!D293</f>
        <v>1000000</v>
      </c>
      <c r="E290">
        <f>'Data from Portfolio'!E293</f>
        <v>1.534355666</v>
      </c>
      <c r="F290">
        <f>'Data from Portfolio'!F293</f>
        <v>0</v>
      </c>
      <c r="G290">
        <f>VLOOKUP(DATE(LEFT(TRIM(A290),4),MID(TRIM(A290),6,2),RIGHT(TRIM(A290),2)),'insert banchmark'!A:B,2,0)</f>
        <v>500.51069999999999</v>
      </c>
    </row>
    <row r="291" spans="1:7" x14ac:dyDescent="0.3">
      <c r="A291" s="1" t="str">
        <f>'Data from Portfolio'!A294</f>
        <v>2024-02-28</v>
      </c>
      <c r="B291">
        <f>'Data from Portfolio'!B294</f>
        <v>1529788.9064</v>
      </c>
      <c r="C291">
        <f>'Data from Portfolio'!C294</f>
        <v>-19071.784999999989</v>
      </c>
      <c r="D291">
        <f>'Data from Portfolio'!D294</f>
        <v>1000000</v>
      </c>
      <c r="E291">
        <f>'Data from Portfolio'!E294</f>
        <v>1.529788906400001</v>
      </c>
      <c r="F291">
        <f>'Data from Portfolio'!F294</f>
        <v>0</v>
      </c>
      <c r="G291">
        <f>VLOOKUP(DATE(LEFT(TRIM(A291),4),MID(TRIM(A291),6,2),RIGHT(TRIM(A291),2)),'insert banchmark'!A:B,2,0)</f>
        <v>499.84910000000002</v>
      </c>
    </row>
    <row r="292" spans="1:7" x14ac:dyDescent="0.3">
      <c r="A292" s="1" t="str">
        <f>'Data from Portfolio'!A295</f>
        <v>2024-02-29</v>
      </c>
      <c r="B292">
        <f>'Data from Portfolio'!B295</f>
        <v>1545889.1462000001</v>
      </c>
      <c r="C292">
        <f>'Data from Portfolio'!C295</f>
        <v>-19071.784999999989</v>
      </c>
      <c r="D292">
        <f>'Data from Portfolio'!D295</f>
        <v>1000000</v>
      </c>
      <c r="E292">
        <f>'Data from Portfolio'!E295</f>
        <v>1.5458891462</v>
      </c>
      <c r="F292">
        <f>'Data from Portfolio'!F295</f>
        <v>0</v>
      </c>
      <c r="G292">
        <f>VLOOKUP(DATE(LEFT(TRIM(A292),4),MID(TRIM(A292),6,2),RIGHT(TRIM(A292),2)),'insert banchmark'!A:B,2,0)</f>
        <v>501.64609999999999</v>
      </c>
    </row>
    <row r="293" spans="1:7" x14ac:dyDescent="0.3">
      <c r="A293" s="1" t="str">
        <f>'Data from Portfolio'!A296</f>
        <v>2024-03-01</v>
      </c>
      <c r="B293">
        <f>'Data from Portfolio'!B296</f>
        <v>1571592.8589000001</v>
      </c>
      <c r="C293">
        <f>'Data from Portfolio'!C296</f>
        <v>-19071.784999999989</v>
      </c>
      <c r="D293">
        <f>'Data from Portfolio'!D296</f>
        <v>1000000</v>
      </c>
      <c r="E293">
        <f>'Data from Portfolio'!E296</f>
        <v>1.5715928588999999</v>
      </c>
      <c r="F293">
        <f>'Data from Portfolio'!F296</f>
        <v>0</v>
      </c>
      <c r="G293">
        <f>VLOOKUP(DATE(LEFT(TRIM(A293),4),MID(TRIM(A293),6,2),RIGHT(TRIM(A293),2)),'insert banchmark'!A:B,2,0)</f>
        <v>506.35570000000001</v>
      </c>
    </row>
    <row r="294" spans="1:7" x14ac:dyDescent="0.3">
      <c r="A294" s="1" t="str">
        <f>'Data from Portfolio'!A297</f>
        <v>2024-03-04</v>
      </c>
      <c r="B294">
        <f>'Data from Portfolio'!B297</f>
        <v>1579263.7808999999</v>
      </c>
      <c r="C294">
        <f>'Data from Portfolio'!C297</f>
        <v>-19071.784999999989</v>
      </c>
      <c r="D294">
        <f>'Data from Portfolio'!D297</f>
        <v>1000000</v>
      </c>
      <c r="E294">
        <f>'Data from Portfolio'!E297</f>
        <v>1.5792637809000001</v>
      </c>
      <c r="F294">
        <f>'Data from Portfolio'!F297</f>
        <v>0</v>
      </c>
      <c r="G294">
        <f>VLOOKUP(DATE(LEFT(TRIM(A294),4),MID(TRIM(A294),6,2),RIGHT(TRIM(A294),2)),'insert banchmark'!A:B,2,0)</f>
        <v>505.81270000000001</v>
      </c>
    </row>
    <row r="295" spans="1:7" x14ac:dyDescent="0.3">
      <c r="A295" s="1" t="str">
        <f>'Data from Portfolio'!A298</f>
        <v>2024-03-05</v>
      </c>
      <c r="B295">
        <f>'Data from Portfolio'!B298</f>
        <v>1557746.3838</v>
      </c>
      <c r="C295">
        <f>'Data from Portfolio'!C298</f>
        <v>-19071.784999999989</v>
      </c>
      <c r="D295">
        <f>'Data from Portfolio'!D298</f>
        <v>1000000</v>
      </c>
      <c r="E295">
        <f>'Data from Portfolio'!E298</f>
        <v>1.5577463838000001</v>
      </c>
      <c r="F295">
        <f>'Data from Portfolio'!F298</f>
        <v>0</v>
      </c>
      <c r="G295">
        <f>VLOOKUP(DATE(LEFT(TRIM(A295),4),MID(TRIM(A295),6,2),RIGHT(TRIM(A295),2)),'insert banchmark'!A:B,2,0)</f>
        <v>500.75749999999999</v>
      </c>
    </row>
    <row r="296" spans="1:7" x14ac:dyDescent="0.3">
      <c r="A296" s="1" t="str">
        <f>'Data from Portfolio'!A299</f>
        <v>2024-03-06</v>
      </c>
      <c r="B296">
        <f>'Data from Portfolio'!B299</f>
        <v>1572103.9003999999</v>
      </c>
      <c r="C296">
        <f>'Data from Portfolio'!C299</f>
        <v>-19071.784999999989</v>
      </c>
      <c r="D296">
        <f>'Data from Portfolio'!D299</f>
        <v>1000000</v>
      </c>
      <c r="E296">
        <f>'Data from Portfolio'!E299</f>
        <v>1.5721039003999999</v>
      </c>
      <c r="F296">
        <f>'Data from Portfolio'!F299</f>
        <v>0</v>
      </c>
      <c r="G296">
        <f>VLOOKUP(DATE(LEFT(TRIM(A296),4),MID(TRIM(A296),6,2),RIGHT(TRIM(A296),2)),'insert banchmark'!A:B,2,0)</f>
        <v>503.29500000000002</v>
      </c>
    </row>
    <row r="297" spans="1:7" x14ac:dyDescent="0.3">
      <c r="A297" s="1" t="str">
        <f>'Data from Portfolio'!A300</f>
        <v>2024-03-07</v>
      </c>
      <c r="B297">
        <f>'Data from Portfolio'!B300</f>
        <v>1599079.0678000001</v>
      </c>
      <c r="C297">
        <f>'Data from Portfolio'!C300</f>
        <v>-19071.784999999989</v>
      </c>
      <c r="D297">
        <f>'Data from Portfolio'!D300</f>
        <v>1000000</v>
      </c>
      <c r="E297">
        <f>'Data from Portfolio'!E300</f>
        <v>1.5990790678</v>
      </c>
      <c r="F297">
        <f>'Data from Portfolio'!F300</f>
        <v>0</v>
      </c>
      <c r="G297">
        <f>VLOOKUP(DATE(LEFT(TRIM(A297),4),MID(TRIM(A297),6,2),RIGHT(TRIM(A297),2)),'insert banchmark'!A:B,2,0)</f>
        <v>508.29090000000002</v>
      </c>
    </row>
    <row r="298" spans="1:7" x14ac:dyDescent="0.3">
      <c r="A298" s="1" t="str">
        <f>'Data from Portfolio'!A301</f>
        <v>2024-03-08</v>
      </c>
      <c r="B298">
        <f>'Data from Portfolio'!B301</f>
        <v>1572020.1218999999</v>
      </c>
      <c r="C298">
        <f>'Data from Portfolio'!C301</f>
        <v>-19071.784999999989</v>
      </c>
      <c r="D298">
        <f>'Data from Portfolio'!D301</f>
        <v>1000000</v>
      </c>
      <c r="E298">
        <f>'Data from Portfolio'!E301</f>
        <v>1.5720201219000001</v>
      </c>
      <c r="F298">
        <f>'Data from Portfolio'!F301</f>
        <v>0</v>
      </c>
      <c r="G298">
        <f>VLOOKUP(DATE(LEFT(TRIM(A298),4),MID(TRIM(A298),6,2),RIGHT(TRIM(A298),2)),'insert banchmark'!A:B,2,0)</f>
        <v>505.24</v>
      </c>
    </row>
    <row r="299" spans="1:7" x14ac:dyDescent="0.3">
      <c r="A299" s="1" t="str">
        <f>'Data from Portfolio'!A302</f>
        <v>2024-03-11</v>
      </c>
      <c r="B299">
        <f>'Data from Portfolio'!B302</f>
        <v>1562411.3491</v>
      </c>
      <c r="C299">
        <f>'Data from Portfolio'!C302</f>
        <v>-19071.784999999989</v>
      </c>
      <c r="D299">
        <f>'Data from Portfolio'!D302</f>
        <v>1000000</v>
      </c>
      <c r="E299">
        <f>'Data from Portfolio'!E302</f>
        <v>1.5624113491</v>
      </c>
      <c r="F299">
        <f>'Data from Portfolio'!F302</f>
        <v>0</v>
      </c>
      <c r="G299">
        <f>VLOOKUP(DATE(LEFT(TRIM(A299),4),MID(TRIM(A299),6,2),RIGHT(TRIM(A299),2)),'insert banchmark'!A:B,2,0)</f>
        <v>504.80560000000003</v>
      </c>
    </row>
    <row r="300" spans="1:7" x14ac:dyDescent="0.3">
      <c r="A300" s="1" t="str">
        <f>'Data from Portfolio'!A303</f>
        <v>2024-03-12</v>
      </c>
      <c r="B300">
        <f>'Data from Portfolio'!B303</f>
        <v>1588997.6708</v>
      </c>
      <c r="C300">
        <f>'Data from Portfolio'!C303</f>
        <v>-19071.784999999989</v>
      </c>
      <c r="D300">
        <f>'Data from Portfolio'!D303</f>
        <v>1000000</v>
      </c>
      <c r="E300">
        <f>'Data from Portfolio'!E303</f>
        <v>1.5889976708</v>
      </c>
      <c r="F300">
        <f>'Data from Portfolio'!F303</f>
        <v>0</v>
      </c>
      <c r="G300">
        <f>VLOOKUP(DATE(LEFT(TRIM(A300),4),MID(TRIM(A300),6,2),RIGHT(TRIM(A300),2)),'insert banchmark'!A:B,2,0)</f>
        <v>510.23590000000002</v>
      </c>
    </row>
    <row r="301" spans="1:7" x14ac:dyDescent="0.3">
      <c r="A301" s="1" t="str">
        <f>'Data from Portfolio'!A304</f>
        <v>2024-03-13</v>
      </c>
      <c r="B301">
        <f>'Data from Portfolio'!B304</f>
        <v>1578029.1185000001</v>
      </c>
      <c r="C301">
        <f>'Data from Portfolio'!C304</f>
        <v>-19071.784999999989</v>
      </c>
      <c r="D301">
        <f>'Data from Portfolio'!D304</f>
        <v>1000000</v>
      </c>
      <c r="E301">
        <f>'Data from Portfolio'!E304</f>
        <v>1.5780291184999999</v>
      </c>
      <c r="F301">
        <f>'Data from Portfolio'!F304</f>
        <v>0</v>
      </c>
      <c r="G301">
        <f>VLOOKUP(DATE(LEFT(TRIM(A301),4),MID(TRIM(A301),6,2),RIGHT(TRIM(A301),2)),'insert banchmark'!A:B,2,0)</f>
        <v>509.43619999999999</v>
      </c>
    </row>
    <row r="302" spans="1:7" x14ac:dyDescent="0.3">
      <c r="A302" s="1" t="str">
        <f>'Data from Portfolio'!A305</f>
        <v>2024-03-14</v>
      </c>
      <c r="B302">
        <f>'Data from Portfolio'!B305</f>
        <v>1571417.5048</v>
      </c>
      <c r="C302">
        <f>'Data from Portfolio'!C305</f>
        <v>-19071.784999999989</v>
      </c>
      <c r="D302">
        <f>'Data from Portfolio'!D305</f>
        <v>1000000</v>
      </c>
      <c r="E302">
        <f>'Data from Portfolio'!E305</f>
        <v>1.5714175048000001</v>
      </c>
      <c r="F302">
        <f>'Data from Portfolio'!F305</f>
        <v>0</v>
      </c>
      <c r="G302">
        <f>VLOOKUP(DATE(LEFT(TRIM(A302),4),MID(TRIM(A302),6,2),RIGHT(TRIM(A302),2)),'insert banchmark'!A:B,2,0)</f>
        <v>508.42910000000001</v>
      </c>
    </row>
    <row r="303" spans="1:7" x14ac:dyDescent="0.3">
      <c r="A303" s="1" t="str">
        <f>'Data from Portfolio'!A306</f>
        <v>2024-03-15</v>
      </c>
      <c r="B303">
        <f>'Data from Portfolio'!B306</f>
        <v>1556225.3404999999</v>
      </c>
      <c r="C303">
        <f>'Data from Portfolio'!C306</f>
        <v>-19071.784999999989</v>
      </c>
      <c r="D303">
        <f>'Data from Portfolio'!D306</f>
        <v>1000000</v>
      </c>
      <c r="E303">
        <f>'Data from Portfolio'!E306</f>
        <v>1.5562253404999999</v>
      </c>
      <c r="F303">
        <f>'Data from Portfolio'!F306</f>
        <v>0</v>
      </c>
      <c r="G303">
        <f>VLOOKUP(DATE(LEFT(TRIM(A303),4),MID(TRIM(A303),6,2),RIGHT(TRIM(A303),2)),'insert banchmark'!A:B,2,0)</f>
        <v>504.93790000000001</v>
      </c>
    </row>
    <row r="304" spans="1:7" x14ac:dyDescent="0.3">
      <c r="A304" s="1" t="str">
        <f>'Data from Portfolio'!A307</f>
        <v>2024-03-18</v>
      </c>
      <c r="B304">
        <f>'Data from Portfolio'!B307</f>
        <v>1566149.4772000001</v>
      </c>
      <c r="C304">
        <f>'Data from Portfolio'!C307</f>
        <v>-218854.58499999999</v>
      </c>
      <c r="D304">
        <f>'Data from Portfolio'!D307</f>
        <v>1000000</v>
      </c>
      <c r="E304">
        <f>'Data from Portfolio'!E307</f>
        <v>1.5661494772</v>
      </c>
      <c r="F304">
        <f>'Data from Portfolio'!F307</f>
        <v>0</v>
      </c>
      <c r="G304">
        <f>VLOOKUP(DATE(LEFT(TRIM(A304),4),MID(TRIM(A304),6,2),RIGHT(TRIM(A304),2)),'insert banchmark'!A:B,2,0)</f>
        <v>507.93880000000001</v>
      </c>
    </row>
    <row r="305" spans="1:7" x14ac:dyDescent="0.3">
      <c r="A305" s="1" t="str">
        <f>'Data from Portfolio'!A308</f>
        <v>2024-03-19</v>
      </c>
      <c r="B305">
        <f>'Data from Portfolio'!B308</f>
        <v>1576353.4776999999</v>
      </c>
      <c r="C305">
        <f>'Data from Portfolio'!C308</f>
        <v>-218854.58499999999</v>
      </c>
      <c r="D305">
        <f>'Data from Portfolio'!D308</f>
        <v>1000000</v>
      </c>
      <c r="E305">
        <f>'Data from Portfolio'!E308</f>
        <v>1.5763534776999999</v>
      </c>
      <c r="F305">
        <f>'Data from Portfolio'!F308</f>
        <v>0</v>
      </c>
      <c r="G305">
        <f>VLOOKUP(DATE(LEFT(TRIM(A305),4),MID(TRIM(A305),6,2),RIGHT(TRIM(A305),2)),'insert banchmark'!A:B,2,0)</f>
        <v>510.76139999999998</v>
      </c>
    </row>
    <row r="306" spans="1:7" x14ac:dyDescent="0.3">
      <c r="A306" s="1" t="str">
        <f>'Data from Portfolio'!A309</f>
        <v>2024-03-20</v>
      </c>
      <c r="B306">
        <f>'Data from Portfolio'!B309</f>
        <v>1591682.0803</v>
      </c>
      <c r="C306">
        <f>'Data from Portfolio'!C309</f>
        <v>-218854.58499999999</v>
      </c>
      <c r="D306">
        <f>'Data from Portfolio'!D309</f>
        <v>1000000</v>
      </c>
      <c r="E306">
        <f>'Data from Portfolio'!E309</f>
        <v>1.5916820803</v>
      </c>
      <c r="F306">
        <f>'Data from Portfolio'!F309</f>
        <v>0</v>
      </c>
      <c r="G306">
        <f>VLOOKUP(DATE(LEFT(TRIM(A306),4),MID(TRIM(A306),6,2),RIGHT(TRIM(A306),2)),'insert banchmark'!A:B,2,0)</f>
        <v>515.48569999999995</v>
      </c>
    </row>
    <row r="307" spans="1:7" x14ac:dyDescent="0.3">
      <c r="A307" s="1" t="str">
        <f>'Data from Portfolio'!A310</f>
        <v>2024-03-21</v>
      </c>
      <c r="B307">
        <f>'Data from Portfolio'!B310</f>
        <v>1605898.8774999999</v>
      </c>
      <c r="C307">
        <f>'Data from Portfolio'!C310</f>
        <v>-218854.58499999999</v>
      </c>
      <c r="D307">
        <f>'Data from Portfolio'!D310</f>
        <v>1000000</v>
      </c>
      <c r="E307">
        <f>'Data from Portfolio'!E310</f>
        <v>1.6058988775</v>
      </c>
      <c r="F307">
        <f>'Data from Portfolio'!F310</f>
        <v>0</v>
      </c>
      <c r="G307">
        <f>VLOOKUP(DATE(LEFT(TRIM(A307),4),MID(TRIM(A307),6,2),RIGHT(TRIM(A307),2)),'insert banchmark'!A:B,2,0)</f>
        <v>517.18920000000003</v>
      </c>
    </row>
    <row r="308" spans="1:7" x14ac:dyDescent="0.3">
      <c r="A308" s="1" t="str">
        <f>'Data from Portfolio'!A311</f>
        <v>2024-03-22</v>
      </c>
      <c r="B308">
        <f>'Data from Portfolio'!B311</f>
        <v>1609484.711600001</v>
      </c>
      <c r="C308">
        <f>'Data from Portfolio'!C311</f>
        <v>-218854.58499999999</v>
      </c>
      <c r="D308">
        <f>'Data from Portfolio'!D311</f>
        <v>1000000</v>
      </c>
      <c r="E308">
        <f>'Data from Portfolio'!E311</f>
        <v>1.6094847116</v>
      </c>
      <c r="F308">
        <f>'Data from Portfolio'!F311</f>
        <v>0</v>
      </c>
      <c r="G308">
        <f>VLOOKUP(DATE(LEFT(TRIM(A308),4),MID(TRIM(A308),6,2),RIGHT(TRIM(A308),2)),'insert banchmark'!A:B,2,0)</f>
        <v>516.20870000000002</v>
      </c>
    </row>
    <row r="309" spans="1:7" x14ac:dyDescent="0.3">
      <c r="A309" s="1" t="str">
        <f>'Data from Portfolio'!A312</f>
        <v>2024-03-25</v>
      </c>
      <c r="B309">
        <f>'Data from Portfolio'!B312</f>
        <v>1604871.54</v>
      </c>
      <c r="C309">
        <f>'Data from Portfolio'!C312</f>
        <v>-218854.58499999999</v>
      </c>
      <c r="D309">
        <f>'Data from Portfolio'!D312</f>
        <v>1000000</v>
      </c>
      <c r="E309">
        <f>'Data from Portfolio'!E312</f>
        <v>1.60487154</v>
      </c>
      <c r="F309">
        <f>'Data from Portfolio'!F312</f>
        <v>0</v>
      </c>
      <c r="G309">
        <f>VLOOKUP(DATE(LEFT(TRIM(A309),4),MID(TRIM(A309),6,2),RIGHT(TRIM(A309),2)),'insert banchmark'!A:B,2,0)</f>
        <v>514.78250000000003</v>
      </c>
    </row>
    <row r="310" spans="1:7" x14ac:dyDescent="0.3">
      <c r="A310" s="1" t="str">
        <f>'Data from Portfolio'!A313</f>
        <v>2024-03-26</v>
      </c>
      <c r="B310">
        <f>'Data from Portfolio'!B313</f>
        <v>1600811.9121999999</v>
      </c>
      <c r="C310">
        <f>'Data from Portfolio'!C313</f>
        <v>-218854.58499999999</v>
      </c>
      <c r="D310">
        <f>'Data from Portfolio'!D313</f>
        <v>1000000</v>
      </c>
      <c r="E310">
        <f>'Data from Portfolio'!E313</f>
        <v>1.6008119122</v>
      </c>
      <c r="F310">
        <f>'Data from Portfolio'!F313</f>
        <v>0</v>
      </c>
      <c r="G310">
        <f>VLOOKUP(DATE(LEFT(TRIM(A310),4),MID(TRIM(A310),6,2),RIGHT(TRIM(A310),2)),'insert banchmark'!A:B,2,0)</f>
        <v>513.83169999999996</v>
      </c>
    </row>
    <row r="311" spans="1:7" x14ac:dyDescent="0.3">
      <c r="A311" s="1" t="str">
        <f>'Data from Portfolio'!A314</f>
        <v>2024-03-27</v>
      </c>
      <c r="B311">
        <f>'Data from Portfolio'!B314</f>
        <v>1606435.5411</v>
      </c>
      <c r="C311">
        <f>'Data from Portfolio'!C314</f>
        <v>-218854.58499999999</v>
      </c>
      <c r="D311">
        <f>'Data from Portfolio'!D314</f>
        <v>1000000</v>
      </c>
      <c r="E311">
        <f>'Data from Portfolio'!E314</f>
        <v>1.6064355411</v>
      </c>
      <c r="F311">
        <f>'Data from Portfolio'!F314</f>
        <v>0</v>
      </c>
      <c r="G311">
        <f>VLOOKUP(DATE(LEFT(TRIM(A311),4),MID(TRIM(A311),6,2),RIGHT(TRIM(A311),2)),'insert banchmark'!A:B,2,0)</f>
        <v>518.1499</v>
      </c>
    </row>
    <row r="312" spans="1:7" x14ac:dyDescent="0.3">
      <c r="A312" s="1" t="str">
        <f>'Data from Portfolio'!A315</f>
        <v>2024-03-28</v>
      </c>
      <c r="B312">
        <f>'Data from Portfolio'!B315</f>
        <v>1607814.7744000009</v>
      </c>
      <c r="C312">
        <f>'Data from Portfolio'!C315</f>
        <v>-218854.58499999999</v>
      </c>
      <c r="D312">
        <f>'Data from Portfolio'!D315</f>
        <v>1000000</v>
      </c>
      <c r="E312">
        <f>'Data from Portfolio'!E315</f>
        <v>1.6078147744000011</v>
      </c>
      <c r="F312">
        <f>'Data from Portfolio'!F315</f>
        <v>0</v>
      </c>
      <c r="G312">
        <f>VLOOKUP(DATE(LEFT(TRIM(A312),4),MID(TRIM(A312),6,2),RIGHT(TRIM(A312),2)),'insert banchmark'!A:B,2,0)</f>
        <v>518.05079999999998</v>
      </c>
    </row>
    <row r="313" spans="1:7" x14ac:dyDescent="0.3">
      <c r="A313" s="1" t="str">
        <f>'Data from Portfolio'!A316</f>
        <v>2024-04-01</v>
      </c>
      <c r="B313">
        <f>'Data from Portfolio'!B316</f>
        <v>1603247.6056000011</v>
      </c>
      <c r="C313">
        <f>'Data from Portfolio'!C316</f>
        <v>-218854.58499999999</v>
      </c>
      <c r="D313">
        <f>'Data from Portfolio'!D316</f>
        <v>1000000</v>
      </c>
      <c r="E313">
        <f>'Data from Portfolio'!E316</f>
        <v>1.6032476056000009</v>
      </c>
      <c r="F313">
        <f>'Data from Portfolio'!F316</f>
        <v>0</v>
      </c>
      <c r="G313">
        <f>VLOOKUP(DATE(LEFT(TRIM(A313),4),MID(TRIM(A313),6,2),RIGHT(TRIM(A313),2)),'insert banchmark'!A:B,2,0)</f>
        <v>517.14959999999996</v>
      </c>
    </row>
    <row r="314" spans="1:7" x14ac:dyDescent="0.3">
      <c r="A314" s="1" t="str">
        <f>'Data from Portfolio'!A317</f>
        <v>2024-04-02</v>
      </c>
      <c r="B314">
        <f>'Data from Portfolio'!B317</f>
        <v>1587241.556700001</v>
      </c>
      <c r="C314">
        <f>'Data from Portfolio'!C317</f>
        <v>-218854.58499999999</v>
      </c>
      <c r="D314">
        <f>'Data from Portfolio'!D317</f>
        <v>1000000</v>
      </c>
      <c r="E314">
        <f>'Data from Portfolio'!E317</f>
        <v>1.5872415567</v>
      </c>
      <c r="F314">
        <f>'Data from Portfolio'!F317</f>
        <v>0</v>
      </c>
      <c r="G314">
        <f>VLOOKUP(DATE(LEFT(TRIM(A314),4),MID(TRIM(A314),6,2),RIGHT(TRIM(A314),2)),'insert banchmark'!A:B,2,0)</f>
        <v>513.8614</v>
      </c>
    </row>
    <row r="315" spans="1:7" x14ac:dyDescent="0.3">
      <c r="A315" s="1" t="str">
        <f>'Data from Portfolio'!A318</f>
        <v>2024-04-03</v>
      </c>
      <c r="B315">
        <f>'Data from Portfolio'!B318</f>
        <v>1598340.6226999999</v>
      </c>
      <c r="C315">
        <f>'Data from Portfolio'!C318</f>
        <v>-218854.58499999999</v>
      </c>
      <c r="D315">
        <f>'Data from Portfolio'!D318</f>
        <v>1000000</v>
      </c>
      <c r="E315">
        <f>'Data from Portfolio'!E318</f>
        <v>1.5983406227000001</v>
      </c>
      <c r="F315">
        <f>'Data from Portfolio'!F318</f>
        <v>0</v>
      </c>
      <c r="G315">
        <f>VLOOKUP(DATE(LEFT(TRIM(A315),4),MID(TRIM(A315),6,2),RIGHT(TRIM(A315),2)),'insert banchmark'!A:B,2,0)</f>
        <v>514.42589999999996</v>
      </c>
    </row>
    <row r="316" spans="1:7" x14ac:dyDescent="0.3">
      <c r="A316" s="1" t="str">
        <f>'Data from Portfolio'!A319</f>
        <v>2024-04-04</v>
      </c>
      <c r="B316">
        <f>'Data from Portfolio'!B319</f>
        <v>1568450.9961000001</v>
      </c>
      <c r="C316">
        <f>'Data from Portfolio'!C319</f>
        <v>-218854.58499999999</v>
      </c>
      <c r="D316">
        <f>'Data from Portfolio'!D319</f>
        <v>1000000</v>
      </c>
      <c r="E316">
        <f>'Data from Portfolio'!E319</f>
        <v>1.5684509960999999</v>
      </c>
      <c r="F316">
        <f>'Data from Portfolio'!F319</f>
        <v>0</v>
      </c>
      <c r="G316">
        <f>VLOOKUP(DATE(LEFT(TRIM(A316),4),MID(TRIM(A316),6,2),RIGHT(TRIM(A316),2)),'insert banchmark'!A:B,2,0)</f>
        <v>508.14679999999998</v>
      </c>
    </row>
    <row r="317" spans="1:7" x14ac:dyDescent="0.3">
      <c r="A317" s="1" t="str">
        <f>'Data from Portfolio'!A320</f>
        <v>2024-04-05</v>
      </c>
      <c r="B317">
        <f>'Data from Portfolio'!B320</f>
        <v>1597725.2594000001</v>
      </c>
      <c r="C317">
        <f>'Data from Portfolio'!C320</f>
        <v>-218854.58499999999</v>
      </c>
      <c r="D317">
        <f>'Data from Portfolio'!D320</f>
        <v>1000000</v>
      </c>
      <c r="E317">
        <f>'Data from Portfolio'!E320</f>
        <v>1.5977252594</v>
      </c>
      <c r="F317">
        <f>'Data from Portfolio'!F320</f>
        <v>0</v>
      </c>
      <c r="G317">
        <f>VLOOKUP(DATE(LEFT(TRIM(A317),4),MID(TRIM(A317),6,2),RIGHT(TRIM(A317),2)),'insert banchmark'!A:B,2,0)</f>
        <v>513.45529999999997</v>
      </c>
    </row>
    <row r="318" spans="1:7" x14ac:dyDescent="0.3">
      <c r="A318" s="1" t="str">
        <f>'Data from Portfolio'!A321</f>
        <v>2024-04-08</v>
      </c>
      <c r="B318">
        <f>'Data from Portfolio'!B321</f>
        <v>1596995.9683000001</v>
      </c>
      <c r="C318">
        <f>'Data from Portfolio'!C321</f>
        <v>-218854.58499999999</v>
      </c>
      <c r="D318">
        <f>'Data from Portfolio'!D321</f>
        <v>1000000</v>
      </c>
      <c r="E318">
        <f>'Data from Portfolio'!E321</f>
        <v>1.5969959682999999</v>
      </c>
      <c r="F318">
        <f>'Data from Portfolio'!F321</f>
        <v>0</v>
      </c>
      <c r="G318">
        <f>VLOOKUP(DATE(LEFT(TRIM(A318),4),MID(TRIM(A318),6,2),RIGHT(TRIM(A318),2)),'insert banchmark'!A:B,2,0)</f>
        <v>513.74260000000004</v>
      </c>
    </row>
    <row r="319" spans="1:7" x14ac:dyDescent="0.3">
      <c r="A319" s="1" t="str">
        <f>'Data from Portfolio'!A322</f>
        <v>2024-04-09</v>
      </c>
      <c r="B319">
        <f>'Data from Portfolio'!B322</f>
        <v>1594690.1935000001</v>
      </c>
      <c r="C319">
        <f>'Data from Portfolio'!C322</f>
        <v>-218854.58499999999</v>
      </c>
      <c r="D319">
        <f>'Data from Portfolio'!D322</f>
        <v>1000000</v>
      </c>
      <c r="E319">
        <f>'Data from Portfolio'!E322</f>
        <v>1.5946901935</v>
      </c>
      <c r="F319">
        <f>'Data from Portfolio'!F322</f>
        <v>0</v>
      </c>
      <c r="G319">
        <f>VLOOKUP(DATE(LEFT(TRIM(A319),4),MID(TRIM(A319),6,2),RIGHT(TRIM(A319),2)),'insert banchmark'!A:B,2,0)</f>
        <v>514.33680000000004</v>
      </c>
    </row>
    <row r="320" spans="1:7" x14ac:dyDescent="0.3">
      <c r="A320" s="1" t="str">
        <f>'Data from Portfolio'!A323</f>
        <v>2024-04-10</v>
      </c>
      <c r="B320">
        <f>'Data from Portfolio'!B323</f>
        <v>1580548.5456000001</v>
      </c>
      <c r="C320">
        <f>'Data from Portfolio'!C323</f>
        <v>-218854.58499999999</v>
      </c>
      <c r="D320">
        <f>'Data from Portfolio'!D323</f>
        <v>1000000</v>
      </c>
      <c r="E320">
        <f>'Data from Portfolio'!E323</f>
        <v>1.5805485455999999</v>
      </c>
      <c r="F320">
        <f>'Data from Portfolio'!F323</f>
        <v>0</v>
      </c>
      <c r="G320">
        <f>VLOOKUP(DATE(LEFT(TRIM(A320),4),MID(TRIM(A320),6,2),RIGHT(TRIM(A320),2)),'insert banchmark'!A:B,2,0)</f>
        <v>509.18669999999997</v>
      </c>
    </row>
    <row r="321" spans="1:7" x14ac:dyDescent="0.3">
      <c r="A321" s="1" t="str">
        <f>'Data from Portfolio'!A324</f>
        <v>2024-04-11</v>
      </c>
      <c r="B321">
        <f>'Data from Portfolio'!B324</f>
        <v>1600930.5892</v>
      </c>
      <c r="C321">
        <f>'Data from Portfolio'!C324</f>
        <v>-218854.58499999999</v>
      </c>
      <c r="D321">
        <f>'Data from Portfolio'!D324</f>
        <v>1000000</v>
      </c>
      <c r="E321">
        <f>'Data from Portfolio'!E324</f>
        <v>1.6009305892000001</v>
      </c>
      <c r="F321">
        <f>'Data from Portfolio'!F324</f>
        <v>0</v>
      </c>
      <c r="G321">
        <f>VLOOKUP(DATE(LEFT(TRIM(A321),4),MID(TRIM(A321),6,2),RIGHT(TRIM(A321),2)),'insert banchmark'!A:B,2,0)</f>
        <v>513.02949999999998</v>
      </c>
    </row>
    <row r="322" spans="1:7" x14ac:dyDescent="0.3">
      <c r="A322" s="1" t="str">
        <f>'Data from Portfolio'!A325</f>
        <v>2024-04-12</v>
      </c>
      <c r="B322">
        <f>'Data from Portfolio'!B325</f>
        <v>1575775.9772999999</v>
      </c>
      <c r="C322">
        <f>'Data from Portfolio'!C325</f>
        <v>-218854.58499999999</v>
      </c>
      <c r="D322">
        <f>'Data from Portfolio'!D325</f>
        <v>1000000</v>
      </c>
      <c r="E322">
        <f>'Data from Portfolio'!E325</f>
        <v>1.5757759773</v>
      </c>
      <c r="F322">
        <f>'Data from Portfolio'!F325</f>
        <v>0</v>
      </c>
      <c r="G322">
        <f>VLOOKUP(DATE(LEFT(TRIM(A322),4),MID(TRIM(A322),6,2),RIGHT(TRIM(A322),2)),'insert banchmark'!A:B,2,0)</f>
        <v>505.94810000000001</v>
      </c>
    </row>
    <row r="323" spans="1:7" x14ac:dyDescent="0.3">
      <c r="A323" s="1" t="str">
        <f>'Data from Portfolio'!A326</f>
        <v>2024-04-15</v>
      </c>
      <c r="B323">
        <f>'Data from Portfolio'!B326</f>
        <v>1547585.426200001</v>
      </c>
      <c r="C323">
        <f>'Data from Portfolio'!C326</f>
        <v>-218854.58499999999</v>
      </c>
      <c r="D323">
        <f>'Data from Portfolio'!D326</f>
        <v>1000000</v>
      </c>
      <c r="E323">
        <f>'Data from Portfolio'!E326</f>
        <v>1.5475854262000011</v>
      </c>
      <c r="F323">
        <f>'Data from Portfolio'!F326</f>
        <v>0</v>
      </c>
      <c r="G323">
        <f>VLOOKUP(DATE(LEFT(TRIM(A323),4),MID(TRIM(A323),6,2),RIGHT(TRIM(A323),2)),'insert banchmark'!A:B,2,0)</f>
        <v>499.60950000000003</v>
      </c>
    </row>
    <row r="324" spans="1:7" x14ac:dyDescent="0.3">
      <c r="A324" s="1" t="str">
        <f>'Data from Portfolio'!A327</f>
        <v>2024-04-16</v>
      </c>
      <c r="B324">
        <f>'Data from Portfolio'!B327</f>
        <v>1548740.5066</v>
      </c>
      <c r="C324">
        <f>'Data from Portfolio'!C327</f>
        <v>-218854.58499999999</v>
      </c>
      <c r="D324">
        <f>'Data from Portfolio'!D327</f>
        <v>1000000</v>
      </c>
      <c r="E324">
        <f>'Data from Portfolio'!E327</f>
        <v>1.5487405066</v>
      </c>
      <c r="F324">
        <f>'Data from Portfolio'!F327</f>
        <v>0</v>
      </c>
      <c r="G324">
        <f>VLOOKUP(DATE(LEFT(TRIM(A324),4),MID(TRIM(A324),6,2),RIGHT(TRIM(A324),2)),'insert banchmark'!A:B,2,0)</f>
        <v>498.69830000000002</v>
      </c>
    </row>
    <row r="325" spans="1:7" x14ac:dyDescent="0.3">
      <c r="A325" s="1" t="str">
        <f>'Data from Portfolio'!A328</f>
        <v>2024-04-17</v>
      </c>
      <c r="B325">
        <f>'Data from Portfolio'!B328</f>
        <v>1529165.2296000009</v>
      </c>
      <c r="C325">
        <f>'Data from Portfolio'!C328</f>
        <v>-218854.58499999999</v>
      </c>
      <c r="D325">
        <f>'Data from Portfolio'!D328</f>
        <v>1000000</v>
      </c>
      <c r="E325">
        <f>'Data from Portfolio'!E328</f>
        <v>1.5291652296000009</v>
      </c>
      <c r="F325">
        <f>'Data from Portfolio'!F328</f>
        <v>0</v>
      </c>
      <c r="G325">
        <f>VLOOKUP(DATE(LEFT(TRIM(A325),4),MID(TRIM(A325),6,2),RIGHT(TRIM(A325),2)),'insert banchmark'!A:B,2,0)</f>
        <v>495.74689999999998</v>
      </c>
    </row>
    <row r="326" spans="1:7" x14ac:dyDescent="0.3">
      <c r="A326" s="1" t="str">
        <f>'Data from Portfolio'!A329</f>
        <v>2024-04-18</v>
      </c>
      <c r="B326">
        <f>'Data from Portfolio'!B329</f>
        <v>1519580.0591</v>
      </c>
      <c r="C326">
        <f>'Data from Portfolio'!C329</f>
        <v>-218854.58499999999</v>
      </c>
      <c r="D326">
        <f>'Data from Portfolio'!D329</f>
        <v>1000000</v>
      </c>
      <c r="E326">
        <f>'Data from Portfolio'!E329</f>
        <v>1.5195800590999999</v>
      </c>
      <c r="F326">
        <f>'Data from Portfolio'!F329</f>
        <v>0</v>
      </c>
      <c r="G326">
        <f>VLOOKUP(DATE(LEFT(TRIM(A326),4),MID(TRIM(A326),6,2),RIGHT(TRIM(A326),2)),'insert banchmark'!A:B,2,0)</f>
        <v>494.72680000000003</v>
      </c>
    </row>
    <row r="327" spans="1:7" x14ac:dyDescent="0.3">
      <c r="A327" s="1" t="str">
        <f>'Data from Portfolio'!A330</f>
        <v>2024-04-19</v>
      </c>
      <c r="B327">
        <f>'Data from Portfolio'!B330</f>
        <v>1488916.1189999999</v>
      </c>
      <c r="C327">
        <f>'Data from Portfolio'!C330</f>
        <v>-218854.58499999999</v>
      </c>
      <c r="D327">
        <f>'Data from Portfolio'!D330</f>
        <v>1000000</v>
      </c>
      <c r="E327">
        <f>'Data from Portfolio'!E330</f>
        <v>1.488916119</v>
      </c>
      <c r="F327">
        <f>'Data from Portfolio'!F330</f>
        <v>0</v>
      </c>
      <c r="G327">
        <f>VLOOKUP(DATE(LEFT(TRIM(A327),4),MID(TRIM(A327),6,2),RIGHT(TRIM(A327),2)),'insert banchmark'!A:B,2,0)</f>
        <v>490.40859999999998</v>
      </c>
    </row>
    <row r="328" spans="1:7" x14ac:dyDescent="0.3">
      <c r="A328" s="1" t="str">
        <f>'Data from Portfolio'!A331</f>
        <v>2024-04-22</v>
      </c>
      <c r="B328">
        <f>'Data from Portfolio'!B331</f>
        <v>1508938.5259</v>
      </c>
      <c r="C328">
        <f>'Data from Portfolio'!C331</f>
        <v>-218854.58499999999</v>
      </c>
      <c r="D328">
        <f>'Data from Portfolio'!D331</f>
        <v>1000000</v>
      </c>
      <c r="E328">
        <f>'Data from Portfolio'!E331</f>
        <v>1.5089385259000001</v>
      </c>
      <c r="F328">
        <f>'Data from Portfolio'!F331</f>
        <v>0</v>
      </c>
      <c r="G328">
        <f>VLOOKUP(DATE(LEFT(TRIM(A328),4),MID(TRIM(A328),6,2),RIGHT(TRIM(A328),2)),'insert banchmark'!A:B,2,0)</f>
        <v>494.92489999999998</v>
      </c>
    </row>
    <row r="329" spans="1:7" x14ac:dyDescent="0.3">
      <c r="A329" s="1" t="str">
        <f>'Data from Portfolio'!A332</f>
        <v>2024-04-23</v>
      </c>
      <c r="B329">
        <f>'Data from Portfolio'!B332</f>
        <v>1541057.521900001</v>
      </c>
      <c r="C329">
        <f>'Data from Portfolio'!C332</f>
        <v>-218854.58499999999</v>
      </c>
      <c r="D329">
        <f>'Data from Portfolio'!D332</f>
        <v>1000000</v>
      </c>
      <c r="E329">
        <f>'Data from Portfolio'!E332</f>
        <v>1.5410575219</v>
      </c>
      <c r="F329">
        <f>'Data from Portfolio'!F332</f>
        <v>0</v>
      </c>
      <c r="G329">
        <f>VLOOKUP(DATE(LEFT(TRIM(A329),4),MID(TRIM(A329),6,2),RIGHT(TRIM(A329),2)),'insert banchmark'!A:B,2,0)</f>
        <v>500.798</v>
      </c>
    </row>
    <row r="330" spans="1:7" x14ac:dyDescent="0.3">
      <c r="A330" s="1" t="str">
        <f>'Data from Portfolio'!A333</f>
        <v>2024-04-24</v>
      </c>
      <c r="B330">
        <f>'Data from Portfolio'!B333</f>
        <v>1533883.2919000001</v>
      </c>
      <c r="C330">
        <f>'Data from Portfolio'!C333</f>
        <v>-218854.58499999999</v>
      </c>
      <c r="D330">
        <f>'Data from Portfolio'!D333</f>
        <v>1000000</v>
      </c>
      <c r="E330">
        <f>'Data from Portfolio'!E333</f>
        <v>1.5338832919000001</v>
      </c>
      <c r="F330">
        <f>'Data from Portfolio'!F333</f>
        <v>0</v>
      </c>
      <c r="G330">
        <f>VLOOKUP(DATE(LEFT(TRIM(A330),4),MID(TRIM(A330),6,2),RIGHT(TRIM(A330),2)),'insert banchmark'!A:B,2,0)</f>
        <v>500.56029999999998</v>
      </c>
    </row>
    <row r="331" spans="1:7" x14ac:dyDescent="0.3">
      <c r="A331" s="1" t="str">
        <f>'Data from Portfolio'!A334</f>
        <v>2024-04-25</v>
      </c>
      <c r="B331">
        <f>'Data from Portfolio'!B334</f>
        <v>1539965.5966</v>
      </c>
      <c r="C331">
        <f>'Data from Portfolio'!C334</f>
        <v>-218854.58499999999</v>
      </c>
      <c r="D331">
        <f>'Data from Portfolio'!D334</f>
        <v>1000000</v>
      </c>
      <c r="E331">
        <f>'Data from Portfolio'!E334</f>
        <v>1.5399655966000001</v>
      </c>
      <c r="F331">
        <f>'Data from Portfolio'!F334</f>
        <v>0</v>
      </c>
      <c r="G331">
        <f>VLOOKUP(DATE(LEFT(TRIM(A331),4),MID(TRIM(A331),6,2),RIGHT(TRIM(A331),2)),'insert banchmark'!A:B,2,0)</f>
        <v>498.65870000000001</v>
      </c>
    </row>
    <row r="332" spans="1:7" x14ac:dyDescent="0.3">
      <c r="A332" s="1" t="str">
        <f>'Data from Portfolio'!A335</f>
        <v>2024-04-26</v>
      </c>
      <c r="B332">
        <f>'Data from Portfolio'!B335</f>
        <v>1568825.2881</v>
      </c>
      <c r="C332">
        <f>'Data from Portfolio'!C335</f>
        <v>-218854.58499999999</v>
      </c>
      <c r="D332">
        <f>'Data from Portfolio'!D335</f>
        <v>1000000</v>
      </c>
      <c r="E332">
        <f>'Data from Portfolio'!E335</f>
        <v>1.5688252881</v>
      </c>
      <c r="F332">
        <f>'Data from Portfolio'!F335</f>
        <v>0</v>
      </c>
      <c r="G332">
        <f>VLOOKUP(DATE(LEFT(TRIM(A332),4),MID(TRIM(A332),6,2),RIGHT(TRIM(A332),2)),'insert banchmark'!A:B,2,0)</f>
        <v>503.38290000000001</v>
      </c>
    </row>
    <row r="333" spans="1:7" x14ac:dyDescent="0.3">
      <c r="A333" s="1" t="str">
        <f>'Data from Portfolio'!A336</f>
        <v>2024-04-29</v>
      </c>
      <c r="B333">
        <f>'Data from Portfolio'!B336</f>
        <v>1573469.0898999991</v>
      </c>
      <c r="C333">
        <f>'Data from Portfolio'!C336</f>
        <v>-218854.58499999999</v>
      </c>
      <c r="D333">
        <f>'Data from Portfolio'!D336</f>
        <v>1000000</v>
      </c>
      <c r="E333">
        <f>'Data from Portfolio'!E336</f>
        <v>1.573469089899999</v>
      </c>
      <c r="F333">
        <f>'Data from Portfolio'!F336</f>
        <v>0</v>
      </c>
      <c r="G333">
        <f>VLOOKUP(DATE(LEFT(TRIM(A333),4),MID(TRIM(A333),6,2),RIGHT(TRIM(A333),2)),'insert banchmark'!A:B,2,0)</f>
        <v>505.16570000000002</v>
      </c>
    </row>
    <row r="334" spans="1:7" x14ac:dyDescent="0.3">
      <c r="A334" s="1" t="str">
        <f>'Data from Portfolio'!A337</f>
        <v>2024-04-30</v>
      </c>
      <c r="B334">
        <f>'Data from Portfolio'!B337</f>
        <v>1545883.7349999989</v>
      </c>
      <c r="C334">
        <f>'Data from Portfolio'!C337</f>
        <v>-218854.58499999999</v>
      </c>
      <c r="D334">
        <f>'Data from Portfolio'!D337</f>
        <v>1000000</v>
      </c>
      <c r="E334">
        <f>'Data from Portfolio'!E337</f>
        <v>1.545883734999999</v>
      </c>
      <c r="F334">
        <f>'Data from Portfolio'!F337</f>
        <v>0</v>
      </c>
      <c r="G334">
        <f>VLOOKUP(DATE(LEFT(TRIM(A334),4),MID(TRIM(A334),6,2),RIGHT(TRIM(A334),2)),'insert banchmark'!A:B,2,0)</f>
        <v>497.16320000000002</v>
      </c>
    </row>
    <row r="335" spans="1:7" x14ac:dyDescent="0.3">
      <c r="A335" s="1" t="str">
        <f>'Data from Portfolio'!A338</f>
        <v>2024-05-01</v>
      </c>
      <c r="B335">
        <f>'Data from Portfolio'!B338</f>
        <v>1527643.9886</v>
      </c>
      <c r="C335">
        <f>'Data from Portfolio'!C338</f>
        <v>-218854.58499999999</v>
      </c>
      <c r="D335">
        <f>'Data from Portfolio'!D338</f>
        <v>1000000</v>
      </c>
      <c r="E335">
        <f>'Data from Portfolio'!E338</f>
        <v>1.5276439885999999</v>
      </c>
      <c r="F335">
        <f>'Data from Portfolio'!F338</f>
        <v>0</v>
      </c>
      <c r="G335">
        <f>VLOOKUP(DATE(LEFT(TRIM(A335),4),MID(TRIM(A335),6,2),RIGHT(TRIM(A335),2)),'insert banchmark'!A:B,2,0)</f>
        <v>495.54880000000003</v>
      </c>
    </row>
    <row r="336" spans="1:7" x14ac:dyDescent="0.3">
      <c r="A336" s="1" t="str">
        <f>'Data from Portfolio'!A339</f>
        <v>2024-05-02</v>
      </c>
      <c r="B336">
        <f>'Data from Portfolio'!B339</f>
        <v>1543726.8530999999</v>
      </c>
      <c r="C336">
        <f>'Data from Portfolio'!C339</f>
        <v>-218854.58499999999</v>
      </c>
      <c r="D336">
        <f>'Data from Portfolio'!D339</f>
        <v>1000000</v>
      </c>
      <c r="E336">
        <f>'Data from Portfolio'!E339</f>
        <v>1.5437268530999999</v>
      </c>
      <c r="F336">
        <f>'Data from Portfolio'!F339</f>
        <v>0</v>
      </c>
      <c r="G336">
        <f>VLOOKUP(DATE(LEFT(TRIM(A336),4),MID(TRIM(A336),6,2),RIGHT(TRIM(A336),2)),'insert banchmark'!A:B,2,0)</f>
        <v>500.18389999999999</v>
      </c>
    </row>
    <row r="337" spans="1:7" x14ac:dyDescent="0.3">
      <c r="A337" s="1" t="str">
        <f>'Data from Portfolio'!A340</f>
        <v>2024-05-03</v>
      </c>
      <c r="B337">
        <f>'Data from Portfolio'!B340</f>
        <v>1571427.2053</v>
      </c>
      <c r="C337">
        <f>'Data from Portfolio'!C340</f>
        <v>-218854.58499999999</v>
      </c>
      <c r="D337">
        <f>'Data from Portfolio'!D340</f>
        <v>1000000</v>
      </c>
      <c r="E337">
        <f>'Data from Portfolio'!E340</f>
        <v>1.5714272053</v>
      </c>
      <c r="F337">
        <f>'Data from Portfolio'!F340</f>
        <v>0</v>
      </c>
      <c r="G337">
        <f>VLOOKUP(DATE(LEFT(TRIM(A337),4),MID(TRIM(A337),6,2),RIGHT(TRIM(A337),2)),'insert banchmark'!A:B,2,0)</f>
        <v>506.38389999999998</v>
      </c>
    </row>
    <row r="338" spans="1:7" x14ac:dyDescent="0.3">
      <c r="A338" s="1" t="str">
        <f>'Data from Portfolio'!A341</f>
        <v>2024-05-06</v>
      </c>
      <c r="B338">
        <f>'Data from Portfolio'!B341</f>
        <v>1598950.7819000001</v>
      </c>
      <c r="C338">
        <f>'Data from Portfolio'!C341</f>
        <v>-218854.58499999999</v>
      </c>
      <c r="D338">
        <f>'Data from Portfolio'!D341</f>
        <v>1000000</v>
      </c>
      <c r="E338">
        <f>'Data from Portfolio'!E341</f>
        <v>1.5989507819</v>
      </c>
      <c r="F338">
        <f>'Data from Portfolio'!F341</f>
        <v>0</v>
      </c>
      <c r="G338">
        <f>VLOOKUP(DATE(LEFT(TRIM(A338),4),MID(TRIM(A338),6,2),RIGHT(TRIM(A338),2)),'insert banchmark'!A:B,2,0)</f>
        <v>511.61320000000001</v>
      </c>
    </row>
    <row r="339" spans="1:7" x14ac:dyDescent="0.3">
      <c r="A339" s="1" t="str">
        <f>'Data from Portfolio'!A342</f>
        <v>2024-05-07</v>
      </c>
      <c r="B339">
        <f>'Data from Portfolio'!B342</f>
        <v>1601700.3118</v>
      </c>
      <c r="C339">
        <f>'Data from Portfolio'!C342</f>
        <v>-218854.58499999999</v>
      </c>
      <c r="D339">
        <f>'Data from Portfolio'!D342</f>
        <v>1000000</v>
      </c>
      <c r="E339">
        <f>'Data from Portfolio'!E342</f>
        <v>1.6017003117999999</v>
      </c>
      <c r="F339">
        <f>'Data from Portfolio'!F342</f>
        <v>0</v>
      </c>
      <c r="G339">
        <f>VLOOKUP(DATE(LEFT(TRIM(A339),4),MID(TRIM(A339),6,2),RIGHT(TRIM(A339),2)),'insert banchmark'!A:B,2,0)</f>
        <v>512.17769999999996</v>
      </c>
    </row>
    <row r="340" spans="1:7" x14ac:dyDescent="0.3">
      <c r="A340" s="1" t="str">
        <f>'Data from Portfolio'!A343</f>
        <v>2024-05-08</v>
      </c>
      <c r="B340">
        <f>'Data from Portfolio'!B343</f>
        <v>1601083.9106000001</v>
      </c>
      <c r="C340">
        <f>'Data from Portfolio'!C343</f>
        <v>-218854.58499999999</v>
      </c>
      <c r="D340">
        <f>'Data from Portfolio'!D343</f>
        <v>1000000</v>
      </c>
      <c r="E340">
        <f>'Data from Portfolio'!E343</f>
        <v>1.6010839106000001</v>
      </c>
      <c r="F340">
        <f>'Data from Portfolio'!F343</f>
        <v>0</v>
      </c>
      <c r="G340">
        <f>VLOOKUP(DATE(LEFT(TRIM(A340),4),MID(TRIM(A340),6,2),RIGHT(TRIM(A340),2)),'insert banchmark'!A:B,2,0)</f>
        <v>512.22720000000004</v>
      </c>
    </row>
    <row r="341" spans="1:7" x14ac:dyDescent="0.3">
      <c r="A341" s="1" t="str">
        <f>'Data from Portfolio'!A344</f>
        <v>2024-05-09</v>
      </c>
      <c r="B341">
        <f>'Data from Portfolio'!B344</f>
        <v>1609080.8568</v>
      </c>
      <c r="C341">
        <f>'Data from Portfolio'!C344</f>
        <v>-218854.58499999999</v>
      </c>
      <c r="D341">
        <f>'Data from Portfolio'!D344</f>
        <v>1000000</v>
      </c>
      <c r="E341">
        <f>'Data from Portfolio'!E344</f>
        <v>1.6090808567999999</v>
      </c>
      <c r="F341">
        <f>'Data from Portfolio'!F344</f>
        <v>0</v>
      </c>
      <c r="G341">
        <f>VLOOKUP(DATE(LEFT(TRIM(A341),4),MID(TRIM(A341),6,2),RIGHT(TRIM(A341),2)),'insert banchmark'!A:B,2,0)</f>
        <v>515.17859999999996</v>
      </c>
    </row>
    <row r="342" spans="1:7" x14ac:dyDescent="0.3">
      <c r="A342" s="1" t="str">
        <f>'Data from Portfolio'!A345</f>
        <v>2024-05-10</v>
      </c>
      <c r="B342">
        <f>'Data from Portfolio'!B345</f>
        <v>1614537.4450999999</v>
      </c>
      <c r="C342">
        <f>'Data from Portfolio'!C345</f>
        <v>-218854.58499999999</v>
      </c>
      <c r="D342">
        <f>'Data from Portfolio'!D345</f>
        <v>1000000</v>
      </c>
      <c r="E342">
        <f>'Data from Portfolio'!E345</f>
        <v>1.6145374451000001</v>
      </c>
      <c r="F342">
        <f>'Data from Portfolio'!F345</f>
        <v>0</v>
      </c>
      <c r="G342">
        <f>VLOOKUP(DATE(LEFT(TRIM(A342),4),MID(TRIM(A342),6,2),RIGHT(TRIM(A342),2)),'insert banchmark'!A:B,2,0)</f>
        <v>515.84220000000005</v>
      </c>
    </row>
    <row r="343" spans="1:7" x14ac:dyDescent="0.3">
      <c r="A343" s="1" t="str">
        <f>'Data from Portfolio'!A346</f>
        <v>2024-05-13</v>
      </c>
      <c r="B343">
        <f>'Data from Portfolio'!B346</f>
        <v>1607117.9905999999</v>
      </c>
      <c r="C343">
        <f>'Data from Portfolio'!C346</f>
        <v>-218854.58499999999</v>
      </c>
      <c r="D343">
        <f>'Data from Portfolio'!D346</f>
        <v>1000000</v>
      </c>
      <c r="E343">
        <f>'Data from Portfolio'!E346</f>
        <v>1.6071179905999999</v>
      </c>
      <c r="F343">
        <f>'Data from Portfolio'!F346</f>
        <v>0</v>
      </c>
      <c r="G343">
        <f>VLOOKUP(DATE(LEFT(TRIM(A343),4),MID(TRIM(A343),6,2),RIGHT(TRIM(A343),2)),'insert banchmark'!A:B,2,0)</f>
        <v>515.91150000000005</v>
      </c>
    </row>
    <row r="344" spans="1:7" x14ac:dyDescent="0.3">
      <c r="A344" s="1" t="str">
        <f>'Data from Portfolio'!A347</f>
        <v>2024-05-14</v>
      </c>
      <c r="B344">
        <f>'Data from Portfolio'!B347</f>
        <v>1613980.4350000001</v>
      </c>
      <c r="C344">
        <f>'Data from Portfolio'!C347</f>
        <v>-218854.58499999999</v>
      </c>
      <c r="D344">
        <f>'Data from Portfolio'!D347</f>
        <v>1000000</v>
      </c>
      <c r="E344">
        <f>'Data from Portfolio'!E347</f>
        <v>1.613980435</v>
      </c>
      <c r="F344">
        <f>'Data from Portfolio'!F347</f>
        <v>0</v>
      </c>
      <c r="G344">
        <f>VLOOKUP(DATE(LEFT(TRIM(A344),4),MID(TRIM(A344),6,2),RIGHT(TRIM(A344),2)),'insert banchmark'!A:B,2,0)</f>
        <v>518.27859999999998</v>
      </c>
    </row>
    <row r="345" spans="1:7" x14ac:dyDescent="0.3">
      <c r="A345" s="1" t="str">
        <f>'Data from Portfolio'!A348</f>
        <v>2024-05-15</v>
      </c>
      <c r="B345">
        <f>'Data from Portfolio'!B348</f>
        <v>1652432.3284000009</v>
      </c>
      <c r="C345">
        <f>'Data from Portfolio'!C348</f>
        <v>-218854.58499999999</v>
      </c>
      <c r="D345">
        <f>'Data from Portfolio'!D348</f>
        <v>1000000</v>
      </c>
      <c r="E345">
        <f>'Data from Portfolio'!E348</f>
        <v>1.6524323284000011</v>
      </c>
      <c r="F345">
        <f>'Data from Portfolio'!F348</f>
        <v>0</v>
      </c>
      <c r="G345">
        <f>VLOOKUP(DATE(LEFT(TRIM(A345),4),MID(TRIM(A345),6,2),RIGHT(TRIM(A345),2)),'insert banchmark'!A:B,2,0)</f>
        <v>524.69640000000004</v>
      </c>
    </row>
    <row r="346" spans="1:7" x14ac:dyDescent="0.3">
      <c r="A346" s="1" t="str">
        <f>'Data from Portfolio'!A349</f>
        <v>2024-05-16</v>
      </c>
      <c r="B346">
        <f>'Data from Portfolio'!B349</f>
        <v>1647558.2786000001</v>
      </c>
      <c r="C346">
        <f>'Data from Portfolio'!C349</f>
        <v>-218854.58499999999</v>
      </c>
      <c r="D346">
        <f>'Data from Portfolio'!D349</f>
        <v>1000000</v>
      </c>
      <c r="E346">
        <f>'Data from Portfolio'!E349</f>
        <v>1.6475582786</v>
      </c>
      <c r="F346">
        <f>'Data from Portfolio'!F349</f>
        <v>0</v>
      </c>
      <c r="G346">
        <f>VLOOKUP(DATE(LEFT(TRIM(A346),4),MID(TRIM(A346),6,2),RIGHT(TRIM(A346),2)),'insert banchmark'!A:B,2,0)</f>
        <v>523.61689999999999</v>
      </c>
    </row>
    <row r="347" spans="1:7" x14ac:dyDescent="0.3">
      <c r="A347" s="1" t="str">
        <f>'Data from Portfolio'!A350</f>
        <v>2024-05-17</v>
      </c>
      <c r="B347">
        <f>'Data from Portfolio'!B350</f>
        <v>1646359.2423</v>
      </c>
      <c r="C347">
        <f>'Data from Portfolio'!C350</f>
        <v>-218854.58499999999</v>
      </c>
      <c r="D347">
        <f>'Data from Portfolio'!D350</f>
        <v>1000000</v>
      </c>
      <c r="E347">
        <f>'Data from Portfolio'!E350</f>
        <v>1.6463592423</v>
      </c>
      <c r="F347">
        <f>'Data from Portfolio'!F350</f>
        <v>0</v>
      </c>
      <c r="G347">
        <f>VLOOKUP(DATE(LEFT(TRIM(A347),4),MID(TRIM(A347),6,2),RIGHT(TRIM(A347),2)),'insert banchmark'!A:B,2,0)</f>
        <v>524.36959999999999</v>
      </c>
    </row>
    <row r="348" spans="1:7" x14ac:dyDescent="0.3">
      <c r="A348" s="1" t="str">
        <f>'Data from Portfolio'!A351</f>
        <v>2024-05-20</v>
      </c>
      <c r="B348">
        <f>'Data from Portfolio'!B351</f>
        <v>1657957.067800001</v>
      </c>
      <c r="C348">
        <f>'Data from Portfolio'!C351</f>
        <v>-218854.58499999999</v>
      </c>
      <c r="D348">
        <f>'Data from Portfolio'!D351</f>
        <v>1000000</v>
      </c>
      <c r="E348">
        <f>'Data from Portfolio'!E351</f>
        <v>1.6579570678000011</v>
      </c>
      <c r="F348">
        <f>'Data from Portfolio'!F351</f>
        <v>0</v>
      </c>
      <c r="G348">
        <f>VLOOKUP(DATE(LEFT(TRIM(A348),4),MID(TRIM(A348),6,2),RIGHT(TRIM(A348),2)),'insert banchmark'!A:B,2,0)</f>
        <v>524.97370000000001</v>
      </c>
    </row>
    <row r="349" spans="1:7" x14ac:dyDescent="0.3">
      <c r="A349" s="1" t="str">
        <f>'Data from Portfolio'!A352</f>
        <v>2024-05-21</v>
      </c>
      <c r="B349">
        <f>'Data from Portfolio'!B352</f>
        <v>1665199.1024</v>
      </c>
      <c r="C349">
        <f>'Data from Portfolio'!C352</f>
        <v>-218854.58499999999</v>
      </c>
      <c r="D349">
        <f>'Data from Portfolio'!D352</f>
        <v>1000000</v>
      </c>
      <c r="E349">
        <f>'Data from Portfolio'!E352</f>
        <v>1.6651991023999999</v>
      </c>
      <c r="F349">
        <f>'Data from Portfolio'!F352</f>
        <v>0</v>
      </c>
      <c r="G349">
        <f>VLOOKUP(DATE(LEFT(TRIM(A349),4),MID(TRIM(A349),6,2),RIGHT(TRIM(A349),2)),'insert banchmark'!A:B,2,0)</f>
        <v>526.26130000000001</v>
      </c>
    </row>
    <row r="350" spans="1:7" x14ac:dyDescent="0.3">
      <c r="A350" s="1" t="str">
        <f>'Data from Portfolio'!A353</f>
        <v>2024-05-22</v>
      </c>
      <c r="B350">
        <f>'Data from Portfolio'!B353</f>
        <v>1663734.0243000011</v>
      </c>
      <c r="C350">
        <f>'Data from Portfolio'!C353</f>
        <v>-218854.58499999999</v>
      </c>
      <c r="D350">
        <f>'Data from Portfolio'!D353</f>
        <v>1000000</v>
      </c>
      <c r="E350">
        <f>'Data from Portfolio'!E353</f>
        <v>1.6637340243000009</v>
      </c>
      <c r="F350">
        <f>'Data from Portfolio'!F353</f>
        <v>0</v>
      </c>
      <c r="G350">
        <f>VLOOKUP(DATE(LEFT(TRIM(A350),4),MID(TRIM(A350),6,2),RIGHT(TRIM(A350),2)),'insert banchmark'!A:B,2,0)</f>
        <v>524.74599999999998</v>
      </c>
    </row>
    <row r="351" spans="1:7" x14ac:dyDescent="0.3">
      <c r="A351" s="1" t="str">
        <f>'Data from Portfolio'!A354</f>
        <v>2024-05-23</v>
      </c>
      <c r="B351">
        <f>'Data from Portfolio'!B354</f>
        <v>1662883.4682</v>
      </c>
      <c r="C351">
        <f>'Data from Portfolio'!C354</f>
        <v>-218854.58499999999</v>
      </c>
      <c r="D351">
        <f>'Data from Portfolio'!D354</f>
        <v>1000000</v>
      </c>
      <c r="E351">
        <f>'Data from Portfolio'!E354</f>
        <v>1.6628834682</v>
      </c>
      <c r="F351">
        <f>'Data from Portfolio'!F354</f>
        <v>0</v>
      </c>
      <c r="G351">
        <f>VLOOKUP(DATE(LEFT(TRIM(A351),4),MID(TRIM(A351),6,2),RIGHT(TRIM(A351),2)),'insert banchmark'!A:B,2,0)</f>
        <v>520.91309999999999</v>
      </c>
    </row>
    <row r="352" spans="1:7" x14ac:dyDescent="0.3">
      <c r="A352" s="1" t="str">
        <f>'Data from Portfolio'!A355</f>
        <v>2024-05-24</v>
      </c>
      <c r="B352">
        <f>'Data from Portfolio'!B355</f>
        <v>1678762.8428</v>
      </c>
      <c r="C352">
        <f>'Data from Portfolio'!C355</f>
        <v>-218854.58499999999</v>
      </c>
      <c r="D352">
        <f>'Data from Portfolio'!D355</f>
        <v>1000000</v>
      </c>
      <c r="E352">
        <f>'Data from Portfolio'!E355</f>
        <v>1.6787628428000001</v>
      </c>
      <c r="F352">
        <f>'Data from Portfolio'!F355</f>
        <v>0</v>
      </c>
      <c r="G352">
        <f>VLOOKUP(DATE(LEFT(TRIM(A352),4),MID(TRIM(A352),6,2),RIGHT(TRIM(A352),2)),'insert banchmark'!A:B,2,0)</f>
        <v>524.35969999999998</v>
      </c>
    </row>
    <row r="353" spans="1:7" x14ac:dyDescent="0.3">
      <c r="A353" s="1" t="str">
        <f>'Data from Portfolio'!A356</f>
        <v>2024-05-28</v>
      </c>
      <c r="B353">
        <f>'Data from Portfolio'!B356</f>
        <v>1688075.3755999999</v>
      </c>
      <c r="C353">
        <f>'Data from Portfolio'!C356</f>
        <v>-218854.58499999999</v>
      </c>
      <c r="D353">
        <f>'Data from Portfolio'!D356</f>
        <v>1000000</v>
      </c>
      <c r="E353">
        <f>'Data from Portfolio'!E356</f>
        <v>1.6880753756</v>
      </c>
      <c r="F353">
        <f>'Data from Portfolio'!F356</f>
        <v>0</v>
      </c>
      <c r="G353">
        <f>VLOOKUP(DATE(LEFT(TRIM(A353),4),MID(TRIM(A353),6,2),RIGHT(TRIM(A353),2)),'insert banchmark'!A:B,2,0)</f>
        <v>524.72609999999997</v>
      </c>
    </row>
    <row r="354" spans="1:7" x14ac:dyDescent="0.3">
      <c r="A354" s="1" t="str">
        <f>'Data from Portfolio'!A357</f>
        <v>2024-05-29</v>
      </c>
      <c r="B354">
        <f>'Data from Portfolio'!B357</f>
        <v>1677571.0212999999</v>
      </c>
      <c r="C354">
        <f>'Data from Portfolio'!C357</f>
        <v>-218854.58499999999</v>
      </c>
      <c r="D354">
        <f>'Data from Portfolio'!D357</f>
        <v>1000000</v>
      </c>
      <c r="E354">
        <f>'Data from Portfolio'!E357</f>
        <v>1.6775710212999999</v>
      </c>
      <c r="F354">
        <f>'Data from Portfolio'!F357</f>
        <v>0</v>
      </c>
      <c r="G354">
        <f>VLOOKUP(DATE(LEFT(TRIM(A354),4),MID(TRIM(A354),6,2),RIGHT(TRIM(A354),2)),'insert banchmark'!A:B,2,0)</f>
        <v>521.05169999999998</v>
      </c>
    </row>
    <row r="355" spans="1:7" x14ac:dyDescent="0.3">
      <c r="A355" s="1" t="str">
        <f>'Data from Portfolio'!A358</f>
        <v>2024-05-30</v>
      </c>
      <c r="B355">
        <f>'Data from Portfolio'!B358</f>
        <v>1653425.1749</v>
      </c>
      <c r="C355">
        <f>'Data from Portfolio'!C358</f>
        <v>-218854.58499999999</v>
      </c>
      <c r="D355">
        <f>'Data from Portfolio'!D358</f>
        <v>1000000</v>
      </c>
      <c r="E355">
        <f>'Data from Portfolio'!E358</f>
        <v>1.6534251749</v>
      </c>
      <c r="F355">
        <f>'Data from Portfolio'!F358</f>
        <v>0</v>
      </c>
      <c r="G355">
        <f>VLOOKUP(DATE(LEFT(TRIM(A355),4),MID(TRIM(A355),6,2),RIGHT(TRIM(A355),2)),'insert banchmark'!A:B,2,0)</f>
        <v>517.59519999999998</v>
      </c>
    </row>
    <row r="356" spans="1:7" x14ac:dyDescent="0.3">
      <c r="A356" s="1" t="str">
        <f>'Data from Portfolio'!A359</f>
        <v>2024-05-31</v>
      </c>
      <c r="B356">
        <f>'Data from Portfolio'!B359</f>
        <v>1660999.1248000001</v>
      </c>
      <c r="C356">
        <f>'Data from Portfolio'!C359</f>
        <v>-218854.58499999999</v>
      </c>
      <c r="D356">
        <f>'Data from Portfolio'!D359</f>
        <v>1000000</v>
      </c>
      <c r="E356">
        <f>'Data from Portfolio'!E359</f>
        <v>1.6609991248</v>
      </c>
      <c r="F356">
        <f>'Data from Portfolio'!F359</f>
        <v>0</v>
      </c>
      <c r="G356">
        <f>VLOOKUP(DATE(LEFT(TRIM(A356),4),MID(TRIM(A356),6,2),RIGHT(TRIM(A356),2)),'insert banchmark'!A:B,2,0)</f>
        <v>522.30960000000005</v>
      </c>
    </row>
    <row r="357" spans="1:7" x14ac:dyDescent="0.3">
      <c r="A357" s="1" t="str">
        <f>'Data from Portfolio'!A360</f>
        <v>2024-06-03</v>
      </c>
      <c r="B357">
        <f>'Data from Portfolio'!B360</f>
        <v>1667153.6629000001</v>
      </c>
      <c r="C357">
        <f>'Data from Portfolio'!C360</f>
        <v>-218854.58499999999</v>
      </c>
      <c r="D357">
        <f>'Data from Portfolio'!D360</f>
        <v>1000000</v>
      </c>
      <c r="E357">
        <f>'Data from Portfolio'!E360</f>
        <v>1.6671536629000001</v>
      </c>
      <c r="F357">
        <f>'Data from Portfolio'!F360</f>
        <v>0</v>
      </c>
      <c r="G357">
        <f>VLOOKUP(DATE(LEFT(TRIM(A357),4),MID(TRIM(A357),6,2),RIGHT(TRIM(A357),2)),'insert banchmark'!A:B,2,0)</f>
        <v>522.73540000000003</v>
      </c>
    </row>
    <row r="358" spans="1:7" x14ac:dyDescent="0.3">
      <c r="A358" s="1" t="str">
        <f>'Data from Portfolio'!A361</f>
        <v>2024-06-04</v>
      </c>
      <c r="B358">
        <f>'Data from Portfolio'!B361</f>
        <v>1673178.3986</v>
      </c>
      <c r="C358">
        <f>'Data from Portfolio'!C361</f>
        <v>-218854.58499999999</v>
      </c>
      <c r="D358">
        <f>'Data from Portfolio'!D361</f>
        <v>1000000</v>
      </c>
      <c r="E358">
        <f>'Data from Portfolio'!E361</f>
        <v>1.6731783985999999</v>
      </c>
      <c r="F358">
        <f>'Data from Portfolio'!F361</f>
        <v>0</v>
      </c>
      <c r="G358">
        <f>VLOOKUP(DATE(LEFT(TRIM(A358),4),MID(TRIM(A358),6,2),RIGHT(TRIM(A358),2)),'insert banchmark'!A:B,2,0)</f>
        <v>523.31979999999999</v>
      </c>
    </row>
    <row r="359" spans="1:7" x14ac:dyDescent="0.3">
      <c r="A359" s="1" t="str">
        <f>'Data from Portfolio'!A362</f>
        <v>2024-06-05</v>
      </c>
      <c r="B359">
        <f>'Data from Portfolio'!B362</f>
        <v>1712670.9524999999</v>
      </c>
      <c r="C359">
        <f>'Data from Portfolio'!C362</f>
        <v>-218854.58499999999</v>
      </c>
      <c r="D359">
        <f>'Data from Portfolio'!D362</f>
        <v>1000000</v>
      </c>
      <c r="E359">
        <f>'Data from Portfolio'!E362</f>
        <v>1.7126709524999999</v>
      </c>
      <c r="F359">
        <f>'Data from Portfolio'!F362</f>
        <v>0</v>
      </c>
      <c r="G359">
        <f>VLOOKUP(DATE(LEFT(TRIM(A359),4),MID(TRIM(A359),6,2),RIGHT(TRIM(A359),2)),'insert banchmark'!A:B,2,0)</f>
        <v>529.53949999999998</v>
      </c>
    </row>
    <row r="360" spans="1:7" x14ac:dyDescent="0.3">
      <c r="A360" s="1" t="str">
        <f>'Data from Portfolio'!A363</f>
        <v>2024-06-06</v>
      </c>
      <c r="B360">
        <f>'Data from Portfolio'!B363</f>
        <v>1710442.3961</v>
      </c>
      <c r="C360">
        <f>'Data from Portfolio'!C363</f>
        <v>-218854.58499999999</v>
      </c>
      <c r="D360">
        <f>'Data from Portfolio'!D363</f>
        <v>1000000</v>
      </c>
      <c r="E360">
        <f>'Data from Portfolio'!E363</f>
        <v>1.7104423960999999</v>
      </c>
      <c r="F360">
        <f>'Data from Portfolio'!F363</f>
        <v>0</v>
      </c>
      <c r="G360">
        <f>VLOOKUP(DATE(LEFT(TRIM(A360),4),MID(TRIM(A360),6,2),RIGHT(TRIM(A360),2)),'insert banchmark'!A:B,2,0)</f>
        <v>529.52959999999996</v>
      </c>
    </row>
    <row r="361" spans="1:7" x14ac:dyDescent="0.3">
      <c r="A361" s="1" t="str">
        <f>'Data from Portfolio'!A364</f>
        <v>2024-06-07</v>
      </c>
      <c r="B361">
        <f>'Data from Portfolio'!B364</f>
        <v>1710298.9223</v>
      </c>
      <c r="C361">
        <f>'Data from Portfolio'!C364</f>
        <v>-218854.58499999999</v>
      </c>
      <c r="D361">
        <f>'Data from Portfolio'!D364</f>
        <v>1000000</v>
      </c>
      <c r="E361">
        <f>'Data from Portfolio'!E364</f>
        <v>1.7102989223</v>
      </c>
      <c r="F361">
        <f>'Data from Portfolio'!F364</f>
        <v>0</v>
      </c>
      <c r="G361">
        <f>VLOOKUP(DATE(LEFT(TRIM(A361),4),MID(TRIM(A361),6,2),RIGHT(TRIM(A361),2)),'insert banchmark'!A:B,2,0)</f>
        <v>528.88580000000002</v>
      </c>
    </row>
    <row r="362" spans="1:7" x14ac:dyDescent="0.3">
      <c r="A362" s="1" t="str">
        <f>'Data from Portfolio'!A365</f>
        <v>2024-06-10</v>
      </c>
      <c r="B362">
        <f>'Data from Portfolio'!B365</f>
        <v>1721138.3354</v>
      </c>
      <c r="C362">
        <f>'Data from Portfolio'!C365</f>
        <v>-218854.58499999999</v>
      </c>
      <c r="D362">
        <f>'Data from Portfolio'!D365</f>
        <v>1000000</v>
      </c>
      <c r="E362">
        <f>'Data from Portfolio'!E365</f>
        <v>1.7211383354000001</v>
      </c>
      <c r="F362">
        <f>'Data from Portfolio'!F365</f>
        <v>0</v>
      </c>
      <c r="G362">
        <f>VLOOKUP(DATE(LEFT(TRIM(A362),4),MID(TRIM(A362),6,2),RIGHT(TRIM(A362),2)),'insert banchmark'!A:B,2,0)</f>
        <v>530.52</v>
      </c>
    </row>
    <row r="363" spans="1:7" x14ac:dyDescent="0.3">
      <c r="A363" s="1" t="str">
        <f>'Data from Portfolio'!A366</f>
        <v>2024-06-11</v>
      </c>
      <c r="B363">
        <f>'Data from Portfolio'!B366</f>
        <v>1723632.8499</v>
      </c>
      <c r="C363">
        <f>'Data from Portfolio'!C366</f>
        <v>-218854.58499999999</v>
      </c>
      <c r="D363">
        <f>'Data from Portfolio'!D366</f>
        <v>1000000</v>
      </c>
      <c r="E363">
        <f>'Data from Portfolio'!E366</f>
        <v>1.7236328499</v>
      </c>
      <c r="F363">
        <f>'Data from Portfolio'!F366</f>
        <v>0</v>
      </c>
      <c r="G363">
        <f>VLOOKUP(DATE(LEFT(TRIM(A363),4),MID(TRIM(A363),6,2),RIGHT(TRIM(A363),2)),'insert banchmark'!A:B,2,0)</f>
        <v>531.79759999999999</v>
      </c>
    </row>
    <row r="364" spans="1:7" x14ac:dyDescent="0.3">
      <c r="A364" s="1" t="str">
        <f>'Data from Portfolio'!A367</f>
        <v>2024-06-12</v>
      </c>
      <c r="B364">
        <f>'Data from Portfolio'!B367</f>
        <v>1747958.4604</v>
      </c>
      <c r="C364">
        <f>'Data from Portfolio'!C367</f>
        <v>-218854.58499999999</v>
      </c>
      <c r="D364">
        <f>'Data from Portfolio'!D367</f>
        <v>1000000</v>
      </c>
      <c r="E364">
        <f>'Data from Portfolio'!E367</f>
        <v>1.7479584604</v>
      </c>
      <c r="F364">
        <f>'Data from Portfolio'!F367</f>
        <v>0</v>
      </c>
      <c r="G364">
        <f>VLOOKUP(DATE(LEFT(TRIM(A364),4),MID(TRIM(A364),6,2),RIGHT(TRIM(A364),2)),'insert banchmark'!A:B,2,0)</f>
        <v>536.1653</v>
      </c>
    </row>
    <row r="365" spans="1:7" x14ac:dyDescent="0.3">
      <c r="A365" s="1" t="str">
        <f>'Data from Portfolio'!A368</f>
        <v>2024-06-13</v>
      </c>
      <c r="B365">
        <f>'Data from Portfolio'!B368</f>
        <v>1758996.2720000001</v>
      </c>
      <c r="C365">
        <f>'Data from Portfolio'!C368</f>
        <v>-218854.58499999999</v>
      </c>
      <c r="D365">
        <f>'Data from Portfolio'!D368</f>
        <v>1000000</v>
      </c>
      <c r="E365">
        <f>'Data from Portfolio'!E368</f>
        <v>1.7589962720000001</v>
      </c>
      <c r="F365">
        <f>'Data from Portfolio'!F368</f>
        <v>0</v>
      </c>
      <c r="G365">
        <f>VLOOKUP(DATE(LEFT(TRIM(A365),4),MID(TRIM(A365),6,2),RIGHT(TRIM(A365),2)),'insert banchmark'!A:B,2,0)</f>
        <v>537.24490000000003</v>
      </c>
    </row>
    <row r="366" spans="1:7" x14ac:dyDescent="0.3">
      <c r="A366" s="1" t="str">
        <f>'Data from Portfolio'!A369</f>
        <v>2024-06-14</v>
      </c>
      <c r="B366">
        <f>'Data from Portfolio'!B369</f>
        <v>1766285.4014000001</v>
      </c>
      <c r="C366">
        <f>'Data from Portfolio'!C369</f>
        <v>-218854.58499999999</v>
      </c>
      <c r="D366">
        <f>'Data from Portfolio'!D369</f>
        <v>1000000</v>
      </c>
      <c r="E366">
        <f>'Data from Portfolio'!E369</f>
        <v>1.7662854014</v>
      </c>
      <c r="F366">
        <f>'Data from Portfolio'!F369</f>
        <v>0</v>
      </c>
      <c r="G366">
        <f>VLOOKUP(DATE(LEFT(TRIM(A366),4),MID(TRIM(A366),6,2),RIGHT(TRIM(A366),2)),'insert banchmark'!A:B,2,0)</f>
        <v>537.57169999999996</v>
      </c>
    </row>
    <row r="367" spans="1:7" x14ac:dyDescent="0.3">
      <c r="A367" s="1" t="str">
        <f>'Data from Portfolio'!A370</f>
        <v>2024-06-17</v>
      </c>
      <c r="B367">
        <f>'Data from Portfolio'!B370</f>
        <v>1782788.7420000001</v>
      </c>
      <c r="C367">
        <f>'Data from Portfolio'!C370</f>
        <v>-218854.58499999999</v>
      </c>
      <c r="D367">
        <f>'Data from Portfolio'!D370</f>
        <v>1000000</v>
      </c>
      <c r="E367">
        <f>'Data from Portfolio'!E370</f>
        <v>1.7827887419999999</v>
      </c>
      <c r="F367">
        <f>'Data from Portfolio'!F370</f>
        <v>0</v>
      </c>
      <c r="G367">
        <f>VLOOKUP(DATE(LEFT(TRIM(A367),4),MID(TRIM(A367),6,2),RIGHT(TRIM(A367),2)),'insert banchmark'!A:B,2,0)</f>
        <v>541.85019999999997</v>
      </c>
    </row>
    <row r="368" spans="1:7" x14ac:dyDescent="0.3">
      <c r="A368" s="1" t="str">
        <f>'Data from Portfolio'!A371</f>
        <v>2024-06-18</v>
      </c>
      <c r="B368">
        <f>'Data from Portfolio'!B371</f>
        <v>1795819.8485999999</v>
      </c>
      <c r="C368">
        <f>'Data from Portfolio'!C371</f>
        <v>-218854.58499999999</v>
      </c>
      <c r="D368">
        <f>'Data from Portfolio'!D371</f>
        <v>1000000</v>
      </c>
      <c r="E368">
        <f>'Data from Portfolio'!E371</f>
        <v>1.7958198486000001</v>
      </c>
      <c r="F368">
        <f>'Data from Portfolio'!F371</f>
        <v>0</v>
      </c>
      <c r="G368">
        <f>VLOOKUP(DATE(LEFT(TRIM(A368),4),MID(TRIM(A368),6,2),RIGHT(TRIM(A368),2)),'insert banchmark'!A:B,2,0)</f>
        <v>543.2269</v>
      </c>
    </row>
    <row r="369" spans="1:7" x14ac:dyDescent="0.3">
      <c r="A369" s="1" t="str">
        <f>'Data from Portfolio'!A373</f>
        <v>2024-06-20</v>
      </c>
      <c r="B369">
        <f>'Data from Portfolio'!B373</f>
        <v>1783102.2242999999</v>
      </c>
      <c r="C369">
        <f>'Data from Portfolio'!C373</f>
        <v>-218854.58499999999</v>
      </c>
      <c r="D369">
        <f>'Data from Portfolio'!D373</f>
        <v>1000000</v>
      </c>
      <c r="E369">
        <f>'Data from Portfolio'!E373</f>
        <v>1.7831022243000001</v>
      </c>
      <c r="F369">
        <f>'Data from Portfolio'!F373</f>
        <v>0</v>
      </c>
      <c r="G369">
        <f>VLOOKUP(DATE(LEFT(TRIM(A369),4),MID(TRIM(A369),6,2),RIGHT(TRIM(A369),2)),'insert banchmark'!A:B,2,0)</f>
        <v>541.75120000000004</v>
      </c>
    </row>
    <row r="370" spans="1:7" x14ac:dyDescent="0.3">
      <c r="A370" s="1" t="str">
        <f>'Data from Portfolio'!A374</f>
        <v>2024-06-21</v>
      </c>
      <c r="B370">
        <f>'Data from Portfolio'!B374</f>
        <v>1774961.3078999999</v>
      </c>
      <c r="C370">
        <f>'Data from Portfolio'!C374</f>
        <v>-218854.58499999999</v>
      </c>
      <c r="D370">
        <f>'Data from Portfolio'!D374</f>
        <v>1000000</v>
      </c>
      <c r="E370">
        <f>'Data from Portfolio'!E374</f>
        <v>1.7749613079</v>
      </c>
      <c r="F370">
        <f>'Data from Portfolio'!F374</f>
        <v>0</v>
      </c>
      <c r="G370">
        <f>VLOOKUP(DATE(LEFT(TRIM(A370),4),MID(TRIM(A370),6,2),RIGHT(TRIM(A370),2)),'insert banchmark'!A:B,2,0)</f>
        <v>541.0249</v>
      </c>
    </row>
    <row r="371" spans="1:7" x14ac:dyDescent="0.3">
      <c r="A371" s="1" t="str">
        <f>'Data from Portfolio'!A375</f>
        <v>2024-06-24</v>
      </c>
      <c r="B371">
        <f>'Data from Portfolio'!B375</f>
        <v>1756340.0892</v>
      </c>
      <c r="C371">
        <f>'Data from Portfolio'!C375</f>
        <v>-218854.58499999999</v>
      </c>
      <c r="D371">
        <f>'Data from Portfolio'!D375</f>
        <v>1000000</v>
      </c>
      <c r="E371">
        <f>'Data from Portfolio'!E375</f>
        <v>1.7563400892000001</v>
      </c>
      <c r="F371">
        <f>'Data from Portfolio'!F375</f>
        <v>0</v>
      </c>
      <c r="G371">
        <f>VLOOKUP(DATE(LEFT(TRIM(A371),4),MID(TRIM(A371),6,2),RIGHT(TRIM(A371),2)),'insert banchmark'!A:B,2,0)</f>
        <v>539.26620000000003</v>
      </c>
    </row>
    <row r="372" spans="1:7" x14ac:dyDescent="0.3">
      <c r="A372" s="1" t="str">
        <f>'Data from Portfolio'!A376</f>
        <v>2024-06-25</v>
      </c>
      <c r="B372">
        <f>'Data from Portfolio'!B376</f>
        <v>1775312.8873999999</v>
      </c>
      <c r="C372">
        <f>'Data from Portfolio'!C376</f>
        <v>-218854.58499999999</v>
      </c>
      <c r="D372">
        <f>'Data from Portfolio'!D376</f>
        <v>1000000</v>
      </c>
      <c r="E372">
        <f>'Data from Portfolio'!E376</f>
        <v>1.7753128873999999</v>
      </c>
      <c r="F372">
        <f>'Data from Portfolio'!F376</f>
        <v>0</v>
      </c>
      <c r="G372">
        <f>VLOOKUP(DATE(LEFT(TRIM(A372),4),MID(TRIM(A372),6,2),RIGHT(TRIM(A372),2)),'insert banchmark'!A:B,2,0)</f>
        <v>541.34289999999999</v>
      </c>
    </row>
    <row r="373" spans="1:7" x14ac:dyDescent="0.3">
      <c r="A373" s="1" t="str">
        <f>'Data from Portfolio'!A377</f>
        <v>2024-06-26</v>
      </c>
      <c r="B373">
        <f>'Data from Portfolio'!B377</f>
        <v>1784158.7457999999</v>
      </c>
      <c r="C373">
        <f>'Data from Portfolio'!C377</f>
        <v>-218854.58499999999</v>
      </c>
      <c r="D373">
        <f>'Data from Portfolio'!D377</f>
        <v>1000000</v>
      </c>
      <c r="E373">
        <f>'Data from Portfolio'!E377</f>
        <v>1.7841587457999999</v>
      </c>
      <c r="F373">
        <f>'Data from Portfolio'!F377</f>
        <v>0</v>
      </c>
      <c r="G373">
        <f>VLOOKUP(DATE(LEFT(TRIM(A373),4),MID(TRIM(A373),6,2),RIGHT(TRIM(A373),2)),'insert banchmark'!A:B,2,0)</f>
        <v>542.01850000000002</v>
      </c>
    </row>
    <row r="374" spans="1:7" x14ac:dyDescent="0.3">
      <c r="A374" s="1" t="str">
        <f>'Data from Portfolio'!A378</f>
        <v>2024-06-27</v>
      </c>
      <c r="B374">
        <f>'Data from Portfolio'!B378</f>
        <v>1788756.9365999999</v>
      </c>
      <c r="C374">
        <f>'Data from Portfolio'!C378</f>
        <v>-218854.58499999999</v>
      </c>
      <c r="D374">
        <f>'Data from Portfolio'!D378</f>
        <v>1000000</v>
      </c>
      <c r="E374">
        <f>'Data from Portfolio'!E378</f>
        <v>1.7887569366</v>
      </c>
      <c r="F374">
        <f>'Data from Portfolio'!F378</f>
        <v>0</v>
      </c>
      <c r="G374">
        <f>VLOOKUP(DATE(LEFT(TRIM(A374),4),MID(TRIM(A374),6,2),RIGHT(TRIM(A374),2)),'insert banchmark'!A:B,2,0)</f>
        <v>542.87300000000005</v>
      </c>
    </row>
    <row r="375" spans="1:7" x14ac:dyDescent="0.3">
      <c r="A375" s="1" t="str">
        <f>'Data from Portfolio'!A379</f>
        <v>2024-06-28</v>
      </c>
      <c r="B375">
        <f>'Data from Portfolio'!B379</f>
        <v>1783417.8777999999</v>
      </c>
      <c r="C375">
        <f>'Data from Portfolio'!C379</f>
        <v>-218854.58499999999</v>
      </c>
      <c r="D375">
        <f>'Data from Portfolio'!D379</f>
        <v>1000000</v>
      </c>
      <c r="E375">
        <f>'Data from Portfolio'!E379</f>
        <v>1.7834178778000001</v>
      </c>
      <c r="F375">
        <f>'Data from Portfolio'!F379</f>
        <v>0</v>
      </c>
      <c r="G375">
        <f>VLOOKUP(DATE(LEFT(TRIM(A375),4),MID(TRIM(A375),6,2),RIGHT(TRIM(A375),2)),'insert banchmark'!A:B,2,0)</f>
        <v>540.73680000000002</v>
      </c>
    </row>
    <row r="376" spans="1:7" x14ac:dyDescent="0.3">
      <c r="A376" s="1" t="str">
        <f>'Data from Portfolio'!A380</f>
        <v>2024-07-01</v>
      </c>
      <c r="B376">
        <f>'Data from Portfolio'!B380</f>
        <v>1787087.0811999999</v>
      </c>
      <c r="C376">
        <f>'Data from Portfolio'!C380</f>
        <v>-218854.58499999999</v>
      </c>
      <c r="D376">
        <f>'Data from Portfolio'!D380</f>
        <v>1000000</v>
      </c>
      <c r="E376">
        <f>'Data from Portfolio'!E380</f>
        <v>1.7870870811999999</v>
      </c>
      <c r="F376">
        <f>'Data from Portfolio'!F380</f>
        <v>0</v>
      </c>
      <c r="G376">
        <f>VLOOKUP(DATE(LEFT(TRIM(A376),4),MID(TRIM(A376),6,2),RIGHT(TRIM(A376),2)),'insert banchmark'!A:B,2,0)</f>
        <v>541.84960000000001</v>
      </c>
    </row>
    <row r="377" spans="1:7" x14ac:dyDescent="0.3">
      <c r="A377" s="1" t="str">
        <f>'Data from Portfolio'!A381</f>
        <v>2024-07-02</v>
      </c>
      <c r="B377">
        <f>'Data from Portfolio'!B381</f>
        <v>1802299.7483000001</v>
      </c>
      <c r="C377">
        <f>'Data from Portfolio'!C381</f>
        <v>-218854.58499999999</v>
      </c>
      <c r="D377">
        <f>'Data from Portfolio'!D381</f>
        <v>1000000</v>
      </c>
      <c r="E377">
        <f>'Data from Portfolio'!E381</f>
        <v>1.8022997483000001</v>
      </c>
      <c r="F377">
        <f>'Data from Portfolio'!F381</f>
        <v>0</v>
      </c>
      <c r="G377">
        <f>VLOOKUP(DATE(LEFT(TRIM(A377),4),MID(TRIM(A377),6,2),RIGHT(TRIM(A377),2)),'insert banchmark'!A:B,2,0)</f>
        <v>545.49609999999996</v>
      </c>
    </row>
    <row r="378" spans="1:7" x14ac:dyDescent="0.3">
      <c r="A378" s="1" t="str">
        <f>'Data from Portfolio'!A382</f>
        <v>2024-07-03</v>
      </c>
      <c r="B378">
        <f>'Data from Portfolio'!B382</f>
        <v>1814790.9195000001</v>
      </c>
      <c r="C378">
        <f>'Data from Portfolio'!C382</f>
        <v>-218854.58499999999</v>
      </c>
      <c r="D378">
        <f>'Data from Portfolio'!D382</f>
        <v>1000000</v>
      </c>
      <c r="E378">
        <f>'Data from Portfolio'!E382</f>
        <v>1.8147909195</v>
      </c>
      <c r="F378">
        <f>'Data from Portfolio'!F382</f>
        <v>0</v>
      </c>
      <c r="G378">
        <f>VLOOKUP(DATE(LEFT(TRIM(A378),4),MID(TRIM(A378),6,2),RIGHT(TRIM(A378),2)),'insert banchmark'!A:B,2,0)</f>
        <v>547.93039999999996</v>
      </c>
    </row>
    <row r="379" spans="1:7" x14ac:dyDescent="0.3">
      <c r="A379" s="1" t="str">
        <f>'Data from Portfolio'!A383</f>
        <v>2024-07-05</v>
      </c>
      <c r="B379">
        <f>'Data from Portfolio'!B383</f>
        <v>1826909.3933999999</v>
      </c>
      <c r="C379">
        <f>'Data from Portfolio'!C383</f>
        <v>-228635.39499999999</v>
      </c>
      <c r="D379">
        <f>'Data from Portfolio'!D383</f>
        <v>1000000</v>
      </c>
      <c r="E379">
        <f>'Data from Portfolio'!E383</f>
        <v>1.8269093934</v>
      </c>
      <c r="F379">
        <f>'Data from Portfolio'!F383</f>
        <v>0</v>
      </c>
      <c r="G379">
        <f>VLOOKUP(DATE(LEFT(TRIM(A379),4),MID(TRIM(A379),6,2),RIGHT(TRIM(A379),2)),'insert banchmark'!A:B,2,0)</f>
        <v>551.09010000000001</v>
      </c>
    </row>
    <row r="380" spans="1:7" x14ac:dyDescent="0.3">
      <c r="A380" s="1" t="str">
        <f>'Data from Portfolio'!A384</f>
        <v>2024-07-08</v>
      </c>
      <c r="B380">
        <f>'Data from Portfolio'!B384</f>
        <v>1836666.1684000001</v>
      </c>
      <c r="C380">
        <f>'Data from Portfolio'!C384</f>
        <v>-228635.39499999999</v>
      </c>
      <c r="D380">
        <f>'Data from Portfolio'!D384</f>
        <v>1000000</v>
      </c>
      <c r="E380">
        <f>'Data from Portfolio'!E384</f>
        <v>1.8366661684000001</v>
      </c>
      <c r="F380">
        <f>'Data from Portfolio'!F384</f>
        <v>0</v>
      </c>
      <c r="G380">
        <f>VLOOKUP(DATE(LEFT(TRIM(A380),4),MID(TRIM(A380),6,2),RIGHT(TRIM(A380),2)),'insert banchmark'!A:B,2,0)</f>
        <v>551.726</v>
      </c>
    </row>
    <row r="381" spans="1:7" x14ac:dyDescent="0.3">
      <c r="A381" s="1" t="str">
        <f>'Data from Portfolio'!A385</f>
        <v>2024-07-09</v>
      </c>
      <c r="B381">
        <f>'Data from Portfolio'!B385</f>
        <v>1843005.6457</v>
      </c>
      <c r="C381">
        <f>'Data from Portfolio'!C385</f>
        <v>-228635.39499999999</v>
      </c>
      <c r="D381">
        <f>'Data from Portfolio'!D385</f>
        <v>1000000</v>
      </c>
      <c r="E381">
        <f>'Data from Portfolio'!E385</f>
        <v>1.8430056456999999</v>
      </c>
      <c r="F381">
        <f>'Data from Portfolio'!F385</f>
        <v>0</v>
      </c>
      <c r="G381">
        <f>VLOOKUP(DATE(LEFT(TRIM(A381),4),MID(TRIM(A381),6,2),RIGHT(TRIM(A381),2)),'insert banchmark'!A:B,2,0)</f>
        <v>552.26250000000005</v>
      </c>
    </row>
    <row r="382" spans="1:7" x14ac:dyDescent="0.3">
      <c r="A382" s="1" t="str">
        <f>'Data from Portfolio'!A386</f>
        <v>2024-07-10</v>
      </c>
      <c r="B382">
        <f>'Data from Portfolio'!B386</f>
        <v>1866797.9831000001</v>
      </c>
      <c r="C382">
        <f>'Data from Portfolio'!C386</f>
        <v>-228635.39499999999</v>
      </c>
      <c r="D382">
        <f>'Data from Portfolio'!D386</f>
        <v>1000000</v>
      </c>
      <c r="E382">
        <f>'Data from Portfolio'!E386</f>
        <v>1.8667979830999999</v>
      </c>
      <c r="F382">
        <f>'Data from Portfolio'!F386</f>
        <v>0</v>
      </c>
      <c r="G382">
        <f>VLOOKUP(DATE(LEFT(TRIM(A382),4),MID(TRIM(A382),6,2),RIGHT(TRIM(A382),2)),'insert banchmark'!A:B,2,0)</f>
        <v>557.72730000000001</v>
      </c>
    </row>
    <row r="383" spans="1:7" x14ac:dyDescent="0.3">
      <c r="A383" s="1" t="str">
        <f>'Data from Portfolio'!A387</f>
        <v>2024-07-11</v>
      </c>
      <c r="B383">
        <f>'Data from Portfolio'!B387</f>
        <v>1836909.1599000001</v>
      </c>
      <c r="C383">
        <f>'Data from Portfolio'!C387</f>
        <v>-228635.39499999999</v>
      </c>
      <c r="D383">
        <f>'Data from Portfolio'!D387</f>
        <v>1000000</v>
      </c>
      <c r="E383">
        <f>'Data from Portfolio'!E387</f>
        <v>1.8369091599</v>
      </c>
      <c r="F383">
        <f>'Data from Portfolio'!F387</f>
        <v>0</v>
      </c>
      <c r="G383">
        <f>VLOOKUP(DATE(LEFT(TRIM(A383),4),MID(TRIM(A383),6,2),RIGHT(TRIM(A383),2)),'insert banchmark'!A:B,2,0)</f>
        <v>552.91830000000004</v>
      </c>
    </row>
    <row r="384" spans="1:7" x14ac:dyDescent="0.3">
      <c r="A384" s="1" t="str">
        <f>'Data from Portfolio'!A388</f>
        <v>2024-07-12</v>
      </c>
      <c r="B384">
        <f>'Data from Portfolio'!B388</f>
        <v>1846176.0549000001</v>
      </c>
      <c r="C384">
        <f>'Data from Portfolio'!C388</f>
        <v>-208796.96500000011</v>
      </c>
      <c r="D384">
        <f>'Data from Portfolio'!D388</f>
        <v>1000000</v>
      </c>
      <c r="E384">
        <f>'Data from Portfolio'!E388</f>
        <v>1.8461760548999999</v>
      </c>
      <c r="F384">
        <f>'Data from Portfolio'!F388</f>
        <v>0</v>
      </c>
      <c r="G384">
        <f>VLOOKUP(DATE(LEFT(TRIM(A384),4),MID(TRIM(A384),6,2),RIGHT(TRIM(A384),2)),'insert banchmark'!A:B,2,0)</f>
        <v>556.4058</v>
      </c>
    </row>
    <row r="385" spans="1:7" x14ac:dyDescent="0.3">
      <c r="A385" s="1" t="str">
        <f>'Data from Portfolio'!A389</f>
        <v>2024-07-15</v>
      </c>
      <c r="B385">
        <f>'Data from Portfolio'!B389</f>
        <v>1850028.6128999989</v>
      </c>
      <c r="C385">
        <f>'Data from Portfolio'!C389</f>
        <v>-208796.96500000011</v>
      </c>
      <c r="D385">
        <f>'Data from Portfolio'!D389</f>
        <v>1000000</v>
      </c>
      <c r="E385">
        <f>'Data from Portfolio'!E389</f>
        <v>1.850028612899999</v>
      </c>
      <c r="F385">
        <f>'Data from Portfolio'!F389</f>
        <v>0</v>
      </c>
      <c r="G385">
        <f>VLOOKUP(DATE(LEFT(TRIM(A385),4),MID(TRIM(A385),6,2),RIGHT(TRIM(A385),2)),'insert banchmark'!A:B,2,0)</f>
        <v>557.93600000000004</v>
      </c>
    </row>
    <row r="386" spans="1:7" x14ac:dyDescent="0.3">
      <c r="A386" s="1" t="str">
        <f>'Data from Portfolio'!A390</f>
        <v>2024-07-16</v>
      </c>
      <c r="B386">
        <f>'Data from Portfolio'!B390</f>
        <v>1856874.617799999</v>
      </c>
      <c r="C386">
        <f>'Data from Portfolio'!C390</f>
        <v>-208796.96500000011</v>
      </c>
      <c r="D386">
        <f>'Data from Portfolio'!D390</f>
        <v>1000000</v>
      </c>
      <c r="E386">
        <f>'Data from Portfolio'!E390</f>
        <v>1.8568746178</v>
      </c>
      <c r="F386">
        <f>'Data from Portfolio'!F390</f>
        <v>0</v>
      </c>
      <c r="G386">
        <f>VLOOKUP(DATE(LEFT(TRIM(A386),4),MID(TRIM(A386),6,2),RIGHT(TRIM(A386),2)),'insert banchmark'!A:B,2,0)</f>
        <v>561.24469999999997</v>
      </c>
    </row>
    <row r="387" spans="1:7" x14ac:dyDescent="0.3">
      <c r="A387" s="1" t="str">
        <f>'Data from Portfolio'!A391</f>
        <v>2024-07-17</v>
      </c>
      <c r="B387">
        <f>'Data from Portfolio'!B391</f>
        <v>1800496.4271</v>
      </c>
      <c r="C387">
        <f>'Data from Portfolio'!C391</f>
        <v>-208796.96500000011</v>
      </c>
      <c r="D387">
        <f>'Data from Portfolio'!D391</f>
        <v>1000000</v>
      </c>
      <c r="E387">
        <f>'Data from Portfolio'!E391</f>
        <v>1.8004964270999999</v>
      </c>
      <c r="F387">
        <f>'Data from Portfolio'!F391</f>
        <v>0</v>
      </c>
      <c r="G387">
        <f>VLOOKUP(DATE(LEFT(TRIM(A387),4),MID(TRIM(A387),6,2),RIGHT(TRIM(A387),2)),'insert banchmark'!A:B,2,0)</f>
        <v>553.37530000000004</v>
      </c>
    </row>
    <row r="388" spans="1:7" x14ac:dyDescent="0.3">
      <c r="A388" s="1" t="str">
        <f>'Data from Portfolio'!A392</f>
        <v>2024-07-18</v>
      </c>
      <c r="B388">
        <f>'Data from Portfolio'!B392</f>
        <v>1785073.675800001</v>
      </c>
      <c r="C388">
        <f>'Data from Portfolio'!C392</f>
        <v>-208796.96500000011</v>
      </c>
      <c r="D388">
        <f>'Data from Portfolio'!D392</f>
        <v>1000000</v>
      </c>
      <c r="E388">
        <f>'Data from Portfolio'!E392</f>
        <v>1.785073675800001</v>
      </c>
      <c r="F388">
        <f>'Data from Portfolio'!F392</f>
        <v>0</v>
      </c>
      <c r="G388">
        <f>VLOOKUP(DATE(LEFT(TRIM(A388),4),MID(TRIM(A388),6,2),RIGHT(TRIM(A388),2)),'insert banchmark'!A:B,2,0)</f>
        <v>549.12270000000001</v>
      </c>
    </row>
    <row r="389" spans="1:7" x14ac:dyDescent="0.3">
      <c r="A389" s="1" t="str">
        <f>'Data from Portfolio'!A393</f>
        <v>2024-07-19</v>
      </c>
      <c r="B389">
        <f>'Data from Portfolio'!B393</f>
        <v>1771584.6833000011</v>
      </c>
      <c r="C389">
        <f>'Data from Portfolio'!C393</f>
        <v>-208796.96500000011</v>
      </c>
      <c r="D389">
        <f>'Data from Portfolio'!D393</f>
        <v>1000000</v>
      </c>
      <c r="E389">
        <f>'Data from Portfolio'!E393</f>
        <v>1.7715846833000011</v>
      </c>
      <c r="F389">
        <f>'Data from Portfolio'!F393</f>
        <v>0</v>
      </c>
      <c r="G389">
        <f>VLOOKUP(DATE(LEFT(TRIM(A389),4),MID(TRIM(A389),6,2),RIGHT(TRIM(A389),2)),'insert banchmark'!A:B,2,0)</f>
        <v>545.47619999999995</v>
      </c>
    </row>
    <row r="390" spans="1:7" x14ac:dyDescent="0.3">
      <c r="A390" s="1" t="str">
        <f>'Data from Portfolio'!A394</f>
        <v>2024-07-22</v>
      </c>
      <c r="B390">
        <f>'Data from Portfolio'!B394</f>
        <v>1803606.8026000001</v>
      </c>
      <c r="C390">
        <f>'Data from Portfolio'!C394</f>
        <v>-208796.96500000011</v>
      </c>
      <c r="D390">
        <f>'Data from Portfolio'!D394</f>
        <v>1000000</v>
      </c>
      <c r="E390">
        <f>'Data from Portfolio'!E394</f>
        <v>1.8036068026000001</v>
      </c>
      <c r="F390">
        <f>'Data from Portfolio'!F394</f>
        <v>0</v>
      </c>
      <c r="G390">
        <f>VLOOKUP(DATE(LEFT(TRIM(A390),4),MID(TRIM(A390),6,2),RIGHT(TRIM(A390),2)),'insert banchmark'!A:B,2,0)</f>
        <v>551.1</v>
      </c>
    </row>
    <row r="391" spans="1:7" x14ac:dyDescent="0.3">
      <c r="A391" s="1" t="str">
        <f>'Data from Portfolio'!A395</f>
        <v>2024-07-23</v>
      </c>
      <c r="B391">
        <f>'Data from Portfolio'!B395</f>
        <v>1808455.2867000001</v>
      </c>
      <c r="C391">
        <f>'Data from Portfolio'!C395</f>
        <v>-169515.065</v>
      </c>
      <c r="D391">
        <f>'Data from Portfolio'!D395</f>
        <v>1000000</v>
      </c>
      <c r="E391">
        <f>'Data from Portfolio'!E395</f>
        <v>1.8084552867000001</v>
      </c>
      <c r="F391">
        <f>'Data from Portfolio'!F395</f>
        <v>0</v>
      </c>
      <c r="G391">
        <f>VLOOKUP(DATE(LEFT(TRIM(A391),4),MID(TRIM(A391),6,2),RIGHT(TRIM(A391),2)),'insert banchmark'!A:B,2,0)</f>
        <v>550.23559999999998</v>
      </c>
    </row>
    <row r="392" spans="1:7" x14ac:dyDescent="0.3">
      <c r="A392" s="1" t="str">
        <f>'Data from Portfolio'!A396</f>
        <v>2024-07-24</v>
      </c>
      <c r="B392">
        <f>'Data from Portfolio'!B396</f>
        <v>1749568.3764</v>
      </c>
      <c r="C392">
        <f>'Data from Portfolio'!C396</f>
        <v>-133241.8649999999</v>
      </c>
      <c r="D392">
        <f>'Data from Portfolio'!D396</f>
        <v>1000000</v>
      </c>
      <c r="E392">
        <f>'Data from Portfolio'!E396</f>
        <v>1.7495683764000001</v>
      </c>
      <c r="F392">
        <f>'Data from Portfolio'!F396</f>
        <v>0</v>
      </c>
      <c r="G392">
        <f>VLOOKUP(DATE(LEFT(TRIM(A392),4),MID(TRIM(A392),6,2),RIGHT(TRIM(A392),2)),'insert banchmark'!A:B,2,0)</f>
        <v>537.76589999999999</v>
      </c>
    </row>
    <row r="393" spans="1:7" x14ac:dyDescent="0.3">
      <c r="A393" s="1" t="str">
        <f>'Data from Portfolio'!A397</f>
        <v>2024-07-25</v>
      </c>
      <c r="B393">
        <f>'Data from Portfolio'!B397</f>
        <v>1732936.2592</v>
      </c>
      <c r="C393">
        <f>'Data from Portfolio'!C397</f>
        <v>-133241.8649999999</v>
      </c>
      <c r="D393">
        <f>'Data from Portfolio'!D397</f>
        <v>1000000</v>
      </c>
      <c r="E393">
        <f>'Data from Portfolio'!E397</f>
        <v>1.7329362591999999</v>
      </c>
      <c r="F393">
        <f>'Data from Portfolio'!F397</f>
        <v>0</v>
      </c>
      <c r="G393">
        <f>VLOOKUP(DATE(LEFT(TRIM(A393),4),MID(TRIM(A393),6,2),RIGHT(TRIM(A393),2)),'insert banchmark'!A:B,2,0)</f>
        <v>534.96389999999997</v>
      </c>
    </row>
    <row r="394" spans="1:7" x14ac:dyDescent="0.3">
      <c r="A394" s="1" t="str">
        <f>'Data from Portfolio'!A398</f>
        <v>2024-07-26</v>
      </c>
      <c r="B394">
        <f>'Data from Portfolio'!B398</f>
        <v>1753764.7407</v>
      </c>
      <c r="C394">
        <f>'Data from Portfolio'!C398</f>
        <v>-133241.8649999999</v>
      </c>
      <c r="D394">
        <f>'Data from Portfolio'!D398</f>
        <v>1000000</v>
      </c>
      <c r="E394">
        <f>'Data from Portfolio'!E398</f>
        <v>1.7537647407000001</v>
      </c>
      <c r="F394">
        <f>'Data from Portfolio'!F398</f>
        <v>0</v>
      </c>
      <c r="G394">
        <f>VLOOKUP(DATE(LEFT(TRIM(A394),4),MID(TRIM(A394),6,2),RIGHT(TRIM(A394),2)),'insert banchmark'!A:B,2,0)</f>
        <v>540.95529999999997</v>
      </c>
    </row>
    <row r="395" spans="1:7" x14ac:dyDescent="0.3">
      <c r="A395" s="1" t="str">
        <f>'Data from Portfolio'!A399</f>
        <v>2024-07-29</v>
      </c>
      <c r="B395">
        <f>'Data from Portfolio'!B399</f>
        <v>1754686.531</v>
      </c>
      <c r="C395">
        <f>'Data from Portfolio'!C399</f>
        <v>-133241.8649999999</v>
      </c>
      <c r="D395">
        <f>'Data from Portfolio'!D399</f>
        <v>1000000</v>
      </c>
      <c r="E395">
        <f>'Data from Portfolio'!E399</f>
        <v>1.7546865309999999</v>
      </c>
      <c r="F395">
        <f>'Data from Portfolio'!F399</f>
        <v>0</v>
      </c>
      <c r="G395">
        <f>VLOOKUP(DATE(LEFT(TRIM(A395),4),MID(TRIM(A395),6,2),RIGHT(TRIM(A395),2)),'insert banchmark'!A:B,2,0)</f>
        <v>541.27329999999995</v>
      </c>
    </row>
    <row r="396" spans="1:7" x14ac:dyDescent="0.3">
      <c r="A396" s="1" t="str">
        <f>'Data from Portfolio'!A400</f>
        <v>2024-07-30</v>
      </c>
      <c r="B396">
        <f>'Data from Portfolio'!B400</f>
        <v>1729237.631800001</v>
      </c>
      <c r="C396">
        <f>'Data from Portfolio'!C400</f>
        <v>-133241.8649999999</v>
      </c>
      <c r="D396">
        <f>'Data from Portfolio'!D400</f>
        <v>1000000</v>
      </c>
      <c r="E396">
        <f>'Data from Portfolio'!E400</f>
        <v>1.7292376318</v>
      </c>
      <c r="F396">
        <f>'Data from Portfolio'!F400</f>
        <v>0</v>
      </c>
      <c r="G396">
        <f>VLOOKUP(DATE(LEFT(TRIM(A396),4),MID(TRIM(A396),6,2),RIGHT(TRIM(A396),2)),'insert banchmark'!A:B,2,0)</f>
        <v>538.53099999999995</v>
      </c>
    </row>
    <row r="397" spans="1:7" x14ac:dyDescent="0.3">
      <c r="A397" s="1" t="str">
        <f>'Data from Portfolio'!A401</f>
        <v>2024-07-31</v>
      </c>
      <c r="B397">
        <f>'Data from Portfolio'!B401</f>
        <v>1780846.7635999999</v>
      </c>
      <c r="C397">
        <f>'Data from Portfolio'!C401</f>
        <v>-133241.8649999999</v>
      </c>
      <c r="D397">
        <f>'Data from Portfolio'!D401</f>
        <v>1000000</v>
      </c>
      <c r="E397">
        <f>'Data from Portfolio'!E401</f>
        <v>1.7808467636</v>
      </c>
      <c r="F397">
        <f>'Data from Portfolio'!F401</f>
        <v>0</v>
      </c>
      <c r="G397">
        <f>VLOOKUP(DATE(LEFT(TRIM(A397),4),MID(TRIM(A397),6,2),RIGHT(TRIM(A397),2)),'insert banchmark'!A:B,2,0)</f>
        <v>547.28459999999995</v>
      </c>
    </row>
    <row r="398" spans="1:7" x14ac:dyDescent="0.3">
      <c r="A398" s="1" t="str">
        <f>'Data from Portfolio'!A402</f>
        <v>2024-08-01</v>
      </c>
      <c r="B398">
        <f>'Data from Portfolio'!B402</f>
        <v>1738575.8877000001</v>
      </c>
      <c r="C398">
        <f>'Data from Portfolio'!C402</f>
        <v>-133241.8649999999</v>
      </c>
      <c r="D398">
        <f>'Data from Portfolio'!D402</f>
        <v>1000000</v>
      </c>
      <c r="E398">
        <f>'Data from Portfolio'!E402</f>
        <v>1.7385758876999999</v>
      </c>
      <c r="F398">
        <f>'Data from Portfolio'!F402</f>
        <v>0</v>
      </c>
      <c r="G398">
        <f>VLOOKUP(DATE(LEFT(TRIM(A398),4),MID(TRIM(A398),6,2),RIGHT(TRIM(A398),2)),'insert banchmark'!A:B,2,0)</f>
        <v>539.53449999999998</v>
      </c>
    </row>
    <row r="399" spans="1:7" x14ac:dyDescent="0.3">
      <c r="A399" s="1" t="str">
        <f>'Data from Portfolio'!A403</f>
        <v>2024-08-02</v>
      </c>
      <c r="B399">
        <f>'Data from Portfolio'!B403</f>
        <v>1694806.1477999999</v>
      </c>
      <c r="C399">
        <f>'Data from Portfolio'!C403</f>
        <v>-133241.8649999999</v>
      </c>
      <c r="D399">
        <f>'Data from Portfolio'!D403</f>
        <v>1000000</v>
      </c>
      <c r="E399">
        <f>'Data from Portfolio'!E403</f>
        <v>1.6948061478000001</v>
      </c>
      <c r="F399">
        <f>'Data from Portfolio'!F403</f>
        <v>0</v>
      </c>
      <c r="G399">
        <f>VLOOKUP(DATE(LEFT(TRIM(A399),4),MID(TRIM(A399),6,2),RIGHT(TRIM(A399),2)),'insert banchmark'!A:B,2,0)</f>
        <v>529.48919999999998</v>
      </c>
    </row>
    <row r="400" spans="1:7" x14ac:dyDescent="0.3">
      <c r="A400" s="1" t="str">
        <f>'Data from Portfolio'!A404</f>
        <v>2024-08-05</v>
      </c>
      <c r="B400">
        <f>'Data from Portfolio'!B404</f>
        <v>1647355.0728</v>
      </c>
      <c r="C400">
        <f>'Data from Portfolio'!C404</f>
        <v>-150642.8249999999</v>
      </c>
      <c r="D400">
        <f>'Data from Portfolio'!D404</f>
        <v>1000000</v>
      </c>
      <c r="E400">
        <f>'Data from Portfolio'!E404</f>
        <v>1.6473550727999999</v>
      </c>
      <c r="F400">
        <f>'Data from Portfolio'!F404</f>
        <v>0</v>
      </c>
      <c r="G400">
        <f>VLOOKUP(DATE(LEFT(TRIM(A400),4),MID(TRIM(A400),6,2),RIGHT(TRIM(A400),2)),'insert banchmark'!A:B,2,0)</f>
        <v>514.06849999999997</v>
      </c>
    </row>
    <row r="401" spans="1:7" x14ac:dyDescent="0.3">
      <c r="A401" s="1" t="str">
        <f>'Data from Portfolio'!A405</f>
        <v>2024-08-06</v>
      </c>
      <c r="B401">
        <f>'Data from Portfolio'!B405</f>
        <v>1668612.2438000001</v>
      </c>
      <c r="C401">
        <f>'Data from Portfolio'!C405</f>
        <v>-190660.4249999999</v>
      </c>
      <c r="D401">
        <f>'Data from Portfolio'!D405</f>
        <v>1000000</v>
      </c>
      <c r="E401">
        <f>'Data from Portfolio'!E405</f>
        <v>1.6686122438</v>
      </c>
      <c r="F401">
        <f>'Data from Portfolio'!F405</f>
        <v>0</v>
      </c>
      <c r="G401">
        <f>VLOOKUP(DATE(LEFT(TRIM(A401),4),MID(TRIM(A401),6,2),RIGHT(TRIM(A401),2)),'insert banchmark'!A:B,2,0)</f>
        <v>518.80799999999999</v>
      </c>
    </row>
    <row r="402" spans="1:7" x14ac:dyDescent="0.3">
      <c r="A402" s="1" t="str">
        <f>'Data from Portfolio'!A406</f>
        <v>2024-08-07</v>
      </c>
      <c r="B402">
        <f>'Data from Portfolio'!B406</f>
        <v>1644942.0379000001</v>
      </c>
      <c r="C402">
        <f>'Data from Portfolio'!C406</f>
        <v>-167195.0449999999</v>
      </c>
      <c r="D402">
        <f>'Data from Portfolio'!D406</f>
        <v>1000000</v>
      </c>
      <c r="E402">
        <f>'Data from Portfolio'!E406</f>
        <v>1.6449420378999999</v>
      </c>
      <c r="F402">
        <f>'Data from Portfolio'!F406</f>
        <v>0</v>
      </c>
      <c r="G402">
        <f>VLOOKUP(DATE(LEFT(TRIM(A402),4),MID(TRIM(A402),6,2),RIGHT(TRIM(A402),2)),'insert banchmark'!A:B,2,0)</f>
        <v>515.34040000000005</v>
      </c>
    </row>
    <row r="403" spans="1:7" x14ac:dyDescent="0.3">
      <c r="A403" s="1" t="str">
        <f>'Data from Portfolio'!A407</f>
        <v>2024-08-08</v>
      </c>
      <c r="B403">
        <f>'Data from Portfolio'!B407</f>
        <v>1696511.1723</v>
      </c>
      <c r="C403">
        <f>'Data from Portfolio'!C407</f>
        <v>-167195.0449999999</v>
      </c>
      <c r="D403">
        <f>'Data from Portfolio'!D407</f>
        <v>1000000</v>
      </c>
      <c r="E403">
        <f>'Data from Portfolio'!E407</f>
        <v>1.6965111722999999</v>
      </c>
      <c r="F403">
        <f>'Data from Portfolio'!F407</f>
        <v>0</v>
      </c>
      <c r="G403">
        <f>VLOOKUP(DATE(LEFT(TRIM(A403),4),MID(TRIM(A403),6,2),RIGHT(TRIM(A403),2)),'insert banchmark'!A:B,2,0)</f>
        <v>527.25360000000001</v>
      </c>
    </row>
    <row r="404" spans="1:7" x14ac:dyDescent="0.3">
      <c r="A404" s="1" t="str">
        <f>'Data from Portfolio'!A408</f>
        <v>2024-08-09</v>
      </c>
      <c r="B404">
        <f>'Data from Portfolio'!B408</f>
        <v>1708322.8496999999</v>
      </c>
      <c r="C404">
        <f>'Data from Portfolio'!C408</f>
        <v>-167195.0449999999</v>
      </c>
      <c r="D404">
        <f>'Data from Portfolio'!D408</f>
        <v>1000000</v>
      </c>
      <c r="E404">
        <f>'Data from Portfolio'!E408</f>
        <v>1.7083228497</v>
      </c>
      <c r="F404">
        <f>'Data from Portfolio'!F408</f>
        <v>0</v>
      </c>
      <c r="G404">
        <f>VLOOKUP(DATE(LEFT(TRIM(A404),4),MID(TRIM(A404),6,2),RIGHT(TRIM(A404),2)),'insert banchmark'!A:B,2,0)</f>
        <v>529.57860000000005</v>
      </c>
    </row>
    <row r="405" spans="1:7" x14ac:dyDescent="0.3">
      <c r="A405" s="1" t="str">
        <f>'Data from Portfolio'!A409</f>
        <v>2024-08-12</v>
      </c>
      <c r="B405">
        <f>'Data from Portfolio'!B409</f>
        <v>1718332.1919</v>
      </c>
      <c r="C405">
        <f>'Data from Portfolio'!C409</f>
        <v>-167195.0449999999</v>
      </c>
      <c r="D405">
        <f>'Data from Portfolio'!D409</f>
        <v>1000000</v>
      </c>
      <c r="E405">
        <f>'Data from Portfolio'!E409</f>
        <v>1.718332191900001</v>
      </c>
      <c r="F405">
        <f>'Data from Portfolio'!F409</f>
        <v>0</v>
      </c>
      <c r="G405">
        <f>VLOOKUP(DATE(LEFT(TRIM(A405),4),MID(TRIM(A405),6,2),RIGHT(TRIM(A405),2)),'insert banchmark'!A:B,2,0)</f>
        <v>529.85680000000002</v>
      </c>
    </row>
    <row r="406" spans="1:7" x14ac:dyDescent="0.3">
      <c r="A406" s="1" t="str">
        <f>'Data from Portfolio'!A410</f>
        <v>2024-08-13</v>
      </c>
      <c r="B406">
        <f>'Data from Portfolio'!B410</f>
        <v>1758465.4268</v>
      </c>
      <c r="C406">
        <f>'Data from Portfolio'!C410</f>
        <v>-167195.0449999999</v>
      </c>
      <c r="D406">
        <f>'Data from Portfolio'!D410</f>
        <v>1000000</v>
      </c>
      <c r="E406">
        <f>'Data from Portfolio'!E410</f>
        <v>1.7584654268</v>
      </c>
      <c r="F406">
        <f>'Data from Portfolio'!F410</f>
        <v>0</v>
      </c>
      <c r="G406">
        <f>VLOOKUP(DATE(LEFT(TRIM(A406),4),MID(TRIM(A406),6,2),RIGHT(TRIM(A406),2)),'insert banchmark'!A:B,2,0)</f>
        <v>538.57069999999999</v>
      </c>
    </row>
    <row r="407" spans="1:7" x14ac:dyDescent="0.3">
      <c r="A407" s="1" t="str">
        <f>'Data from Portfolio'!A411</f>
        <v>2024-08-14</v>
      </c>
      <c r="B407">
        <f>'Data from Portfolio'!B411</f>
        <v>1768268.9539000001</v>
      </c>
      <c r="C407">
        <f>'Data from Portfolio'!C411</f>
        <v>-167195.0449999999</v>
      </c>
      <c r="D407">
        <f>'Data from Portfolio'!D411</f>
        <v>1000000</v>
      </c>
      <c r="E407">
        <f>'Data from Portfolio'!E411</f>
        <v>1.7682689539000001</v>
      </c>
      <c r="F407">
        <f>'Data from Portfolio'!F411</f>
        <v>0</v>
      </c>
      <c r="G407">
        <f>VLOOKUP(DATE(LEFT(TRIM(A407),4),MID(TRIM(A407),6,2),RIGHT(TRIM(A407),2)),'insert banchmark'!A:B,2,0)</f>
        <v>540.26980000000003</v>
      </c>
    </row>
    <row r="408" spans="1:7" x14ac:dyDescent="0.3">
      <c r="A408" s="1" t="str">
        <f>'Data from Portfolio'!A412</f>
        <v>2024-08-15</v>
      </c>
      <c r="B408">
        <f>'Data from Portfolio'!B412</f>
        <v>1806056.946500001</v>
      </c>
      <c r="C408">
        <f>'Data from Portfolio'!C412</f>
        <v>-167195.0449999999</v>
      </c>
      <c r="D408">
        <f>'Data from Portfolio'!D412</f>
        <v>1000000</v>
      </c>
      <c r="E408">
        <f>'Data from Portfolio'!E412</f>
        <v>1.8060569465</v>
      </c>
      <c r="F408">
        <f>'Data from Portfolio'!F412</f>
        <v>0</v>
      </c>
      <c r="G408">
        <f>VLOOKUP(DATE(LEFT(TRIM(A408),4),MID(TRIM(A408),6,2),RIGHT(TRIM(A408),2)),'insert banchmark'!A:B,2,0)</f>
        <v>549.53009999999995</v>
      </c>
    </row>
    <row r="409" spans="1:7" x14ac:dyDescent="0.3">
      <c r="A409" s="1" t="str">
        <f>'Data from Portfolio'!A413</f>
        <v>2024-08-16</v>
      </c>
      <c r="B409">
        <f>'Data from Portfolio'!B413</f>
        <v>1809110.547999999</v>
      </c>
      <c r="C409">
        <f>'Data from Portfolio'!C413</f>
        <v>-167195.0449999999</v>
      </c>
      <c r="D409">
        <f>'Data from Portfolio'!D413</f>
        <v>1000000</v>
      </c>
      <c r="E409">
        <f>'Data from Portfolio'!E413</f>
        <v>1.809110548</v>
      </c>
      <c r="F409">
        <f>'Data from Portfolio'!F413</f>
        <v>0</v>
      </c>
      <c r="G409">
        <f>VLOOKUP(DATE(LEFT(TRIM(A409),4),MID(TRIM(A409),6,2),RIGHT(TRIM(A409),2)),'insert banchmark'!A:B,2,0)</f>
        <v>550.76220000000001</v>
      </c>
    </row>
    <row r="410" spans="1:7" x14ac:dyDescent="0.3">
      <c r="A410" s="1" t="str">
        <f>'Data from Portfolio'!A414</f>
        <v>2024-08-19</v>
      </c>
      <c r="B410">
        <f>'Data from Portfolio'!B414</f>
        <v>1834168.8132</v>
      </c>
      <c r="C410">
        <f>'Data from Portfolio'!C414</f>
        <v>-167195.0449999999</v>
      </c>
      <c r="D410">
        <f>'Data from Portfolio'!D414</f>
        <v>1000000</v>
      </c>
      <c r="E410">
        <f>'Data from Portfolio'!E414</f>
        <v>1.8341688132</v>
      </c>
      <c r="F410">
        <f>'Data from Portfolio'!F414</f>
        <v>0</v>
      </c>
      <c r="G410">
        <f>VLOOKUP(DATE(LEFT(TRIM(A410),4),MID(TRIM(A410),6,2),RIGHT(TRIM(A410),2)),'insert banchmark'!A:B,2,0)</f>
        <v>556.02829999999994</v>
      </c>
    </row>
    <row r="411" spans="1:7" x14ac:dyDescent="0.3">
      <c r="A411" s="1" t="str">
        <f>'Data from Portfolio'!A415</f>
        <v>2024-08-20</v>
      </c>
      <c r="B411">
        <f>'Data from Portfolio'!B415</f>
        <v>1829882.7638999999</v>
      </c>
      <c r="C411">
        <f>'Data from Portfolio'!C415</f>
        <v>-167195.0449999999</v>
      </c>
      <c r="D411">
        <f>'Data from Portfolio'!D415</f>
        <v>1000000</v>
      </c>
      <c r="E411">
        <f>'Data from Portfolio'!E415</f>
        <v>1.8298827638999999</v>
      </c>
      <c r="F411">
        <f>'Data from Portfolio'!F415</f>
        <v>0</v>
      </c>
      <c r="G411">
        <f>VLOOKUP(DATE(LEFT(TRIM(A411),4),MID(TRIM(A411),6,2),RIGHT(TRIM(A411),2)),'insert banchmark'!A:B,2,0)</f>
        <v>555.1241</v>
      </c>
    </row>
    <row r="412" spans="1:7" x14ac:dyDescent="0.3">
      <c r="A412" s="1" t="str">
        <f>'Data from Portfolio'!A416</f>
        <v>2024-08-21</v>
      </c>
      <c r="B412">
        <f>'Data from Portfolio'!B416</f>
        <v>1839860.4408</v>
      </c>
      <c r="C412">
        <f>'Data from Portfolio'!C416</f>
        <v>-167195.0449999999</v>
      </c>
      <c r="D412">
        <f>'Data from Portfolio'!D416</f>
        <v>1000000</v>
      </c>
      <c r="E412">
        <f>'Data from Portfolio'!E416</f>
        <v>1.8398604408000001</v>
      </c>
      <c r="F412">
        <f>'Data from Portfolio'!F416</f>
        <v>0</v>
      </c>
      <c r="G412">
        <f>VLOOKUP(DATE(LEFT(TRIM(A412),4),MID(TRIM(A412),6,2),RIGHT(TRIM(A412),2)),'insert banchmark'!A:B,2,0)</f>
        <v>557.03179999999998</v>
      </c>
    </row>
    <row r="413" spans="1:7" x14ac:dyDescent="0.3">
      <c r="A413" s="1" t="str">
        <f>'Data from Portfolio'!A417</f>
        <v>2024-08-22</v>
      </c>
      <c r="B413">
        <f>'Data from Portfolio'!B417</f>
        <v>1819598.8978000011</v>
      </c>
      <c r="C413">
        <f>'Data from Portfolio'!C417</f>
        <v>-167195.0449999999</v>
      </c>
      <c r="D413">
        <f>'Data from Portfolio'!D417</f>
        <v>1000000</v>
      </c>
      <c r="E413">
        <f>'Data from Portfolio'!E417</f>
        <v>1.8195988978000011</v>
      </c>
      <c r="F413">
        <f>'Data from Portfolio'!F417</f>
        <v>0</v>
      </c>
      <c r="G413">
        <f>VLOOKUP(DATE(LEFT(TRIM(A413),4),MID(TRIM(A413),6,2),RIGHT(TRIM(A413),2)),'insert banchmark'!A:B,2,0)</f>
        <v>552.66</v>
      </c>
    </row>
    <row r="414" spans="1:7" x14ac:dyDescent="0.3">
      <c r="A414" s="1" t="str">
        <f>'Data from Portfolio'!A418</f>
        <v>2024-08-23</v>
      </c>
      <c r="B414">
        <f>'Data from Portfolio'!B418</f>
        <v>1848456.3099</v>
      </c>
      <c r="C414">
        <f>'Data from Portfolio'!C418</f>
        <v>-167195.0449999999</v>
      </c>
      <c r="D414">
        <f>'Data from Portfolio'!D418</f>
        <v>1000000</v>
      </c>
      <c r="E414">
        <f>'Data from Portfolio'!E418</f>
        <v>1.8484563099</v>
      </c>
      <c r="F414">
        <f>'Data from Portfolio'!F418</f>
        <v>0</v>
      </c>
      <c r="G414">
        <f>VLOOKUP(DATE(LEFT(TRIM(A414),4),MID(TRIM(A414),6,2),RIGHT(TRIM(A414),2)),'insert banchmark'!A:B,2,0)</f>
        <v>558.53210000000001</v>
      </c>
    </row>
    <row r="415" spans="1:7" x14ac:dyDescent="0.3">
      <c r="A415" s="1" t="str">
        <f>'Data from Portfolio'!A419</f>
        <v>2024-08-26</v>
      </c>
      <c r="B415">
        <f>'Data from Portfolio'!B419</f>
        <v>1835413.709</v>
      </c>
      <c r="C415">
        <f>'Data from Portfolio'!C419</f>
        <v>-167195.0449999999</v>
      </c>
      <c r="D415">
        <f>'Data from Portfolio'!D419</f>
        <v>1000000</v>
      </c>
      <c r="E415">
        <f>'Data from Portfolio'!E419</f>
        <v>1.835413709</v>
      </c>
      <c r="F415">
        <f>'Data from Portfolio'!F419</f>
        <v>0</v>
      </c>
      <c r="G415">
        <f>VLOOKUP(DATE(LEFT(TRIM(A415),4),MID(TRIM(A415),6,2),RIGHT(TRIM(A415),2)),'insert banchmark'!A:B,2,0)</f>
        <v>557.20069999999998</v>
      </c>
    </row>
    <row r="416" spans="1:7" x14ac:dyDescent="0.3">
      <c r="A416" s="1" t="str">
        <f>'Data from Portfolio'!A420</f>
        <v>2024-08-27</v>
      </c>
      <c r="B416">
        <f>'Data from Portfolio'!B420</f>
        <v>1843811.3058</v>
      </c>
      <c r="C416">
        <f>'Data from Portfolio'!C420</f>
        <v>-51725.044999999867</v>
      </c>
      <c r="D416">
        <f>'Data from Portfolio'!D420</f>
        <v>1000000</v>
      </c>
      <c r="E416">
        <f>'Data from Portfolio'!E420</f>
        <v>1.843811305799999</v>
      </c>
      <c r="F416">
        <f>'Data from Portfolio'!F420</f>
        <v>0</v>
      </c>
      <c r="G416">
        <f>VLOOKUP(DATE(LEFT(TRIM(A416),4),MID(TRIM(A416),6,2),RIGHT(TRIM(A416),2)),'insert banchmark'!A:B,2,0)</f>
        <v>557.96579999999994</v>
      </c>
    </row>
    <row r="417" spans="1:7" x14ac:dyDescent="0.3">
      <c r="A417" s="1" t="str">
        <f>'Data from Portfolio'!A421</f>
        <v>2024-08-28</v>
      </c>
      <c r="B417">
        <f>'Data from Portfolio'!B421</f>
        <v>1832193.6587</v>
      </c>
      <c r="C417">
        <f>'Data from Portfolio'!C421</f>
        <v>-51725.044999999867</v>
      </c>
      <c r="D417">
        <f>'Data from Portfolio'!D421</f>
        <v>1000000</v>
      </c>
      <c r="E417">
        <f>'Data from Portfolio'!E421</f>
        <v>1.8321936587000001</v>
      </c>
      <c r="F417">
        <f>'Data from Portfolio'!F421</f>
        <v>0</v>
      </c>
      <c r="G417">
        <f>VLOOKUP(DATE(LEFT(TRIM(A417),4),MID(TRIM(A417),6,2),RIGHT(TRIM(A417),2)),'insert banchmark'!A:B,2,0)</f>
        <v>554.72659999999996</v>
      </c>
    </row>
    <row r="418" spans="1:7" x14ac:dyDescent="0.3">
      <c r="A418" s="1" t="str">
        <f>'Data from Portfolio'!A422</f>
        <v>2024-08-29</v>
      </c>
      <c r="B418">
        <f>'Data from Portfolio'!B422</f>
        <v>1826419.5263</v>
      </c>
      <c r="C418">
        <f>'Data from Portfolio'!C422</f>
        <v>-51725.044999999867</v>
      </c>
      <c r="D418">
        <f>'Data from Portfolio'!D422</f>
        <v>1000000</v>
      </c>
      <c r="E418">
        <f>'Data from Portfolio'!E422</f>
        <v>1.8264195263</v>
      </c>
      <c r="F418">
        <f>'Data from Portfolio'!F422</f>
        <v>0</v>
      </c>
      <c r="G418">
        <f>VLOOKUP(DATE(LEFT(TRIM(A418),4),MID(TRIM(A418),6,2),RIGHT(TRIM(A418),2)),'insert banchmark'!A:B,2,0)</f>
        <v>554.77629999999999</v>
      </c>
    </row>
    <row r="419" spans="1:7" x14ac:dyDescent="0.3">
      <c r="A419" s="1" t="str">
        <f>'Data from Portfolio'!A423</f>
        <v>2024-08-30</v>
      </c>
      <c r="B419">
        <f>'Data from Portfolio'!B423</f>
        <v>1850145.5607</v>
      </c>
      <c r="C419">
        <f>'Data from Portfolio'!C423</f>
        <v>-51725.044999999867</v>
      </c>
      <c r="D419">
        <f>'Data from Portfolio'!D423</f>
        <v>1000000</v>
      </c>
      <c r="E419">
        <f>'Data from Portfolio'!E423</f>
        <v>1.8501455606999999</v>
      </c>
      <c r="F419">
        <f>'Data from Portfolio'!F423</f>
        <v>0</v>
      </c>
      <c r="G419">
        <f>VLOOKUP(DATE(LEFT(TRIM(A419),4),MID(TRIM(A419),6,2),RIGHT(TRIM(A419),2)),'insert banchmark'!A:B,2,0)</f>
        <v>560.07219999999995</v>
      </c>
    </row>
    <row r="420" spans="1:7" x14ac:dyDescent="0.3">
      <c r="A420" s="1" t="str">
        <f>'Data from Portfolio'!A424</f>
        <v>2024-09-03</v>
      </c>
      <c r="B420">
        <f>'Data from Portfolio'!B424</f>
        <v>1800815.6022000001</v>
      </c>
      <c r="C420">
        <f>'Data from Portfolio'!C424</f>
        <v>-86510.284999999858</v>
      </c>
      <c r="D420">
        <f>'Data from Portfolio'!D424</f>
        <v>1000000</v>
      </c>
      <c r="E420">
        <f>'Data from Portfolio'!E424</f>
        <v>1.8008156021999999</v>
      </c>
      <c r="F420">
        <f>'Data from Portfolio'!F424</f>
        <v>0</v>
      </c>
      <c r="G420">
        <f>VLOOKUP(DATE(LEFT(TRIM(A420),4),MID(TRIM(A420),6,2),RIGHT(TRIM(A420),2)),'insert banchmark'!A:B,2,0)</f>
        <v>548.54639999999995</v>
      </c>
    </row>
    <row r="421" spans="1:7" x14ac:dyDescent="0.3">
      <c r="A421" s="1" t="str">
        <f>'Data from Portfolio'!A425</f>
        <v>2024-09-04</v>
      </c>
      <c r="B421">
        <f>'Data from Portfolio'!B425</f>
        <v>1798989.039000001</v>
      </c>
      <c r="C421">
        <f>'Data from Portfolio'!C425</f>
        <v>-65879.584999999846</v>
      </c>
      <c r="D421">
        <f>'Data from Portfolio'!D425</f>
        <v>1000000</v>
      </c>
      <c r="E421">
        <f>'Data from Portfolio'!E425</f>
        <v>1.798989039000001</v>
      </c>
      <c r="F421">
        <f>'Data from Portfolio'!F425</f>
        <v>0</v>
      </c>
      <c r="G421">
        <f>VLOOKUP(DATE(LEFT(TRIM(A421),4),MID(TRIM(A421),6,2),RIGHT(TRIM(A421),2)),'insert banchmark'!A:B,2,0)</f>
        <v>547.42370000000005</v>
      </c>
    </row>
    <row r="422" spans="1:7" x14ac:dyDescent="0.3">
      <c r="A422" s="1" t="str">
        <f>'Data from Portfolio'!A426</f>
        <v>2024-09-05</v>
      </c>
      <c r="B422">
        <f>'Data from Portfolio'!B426</f>
        <v>1788412.4903000011</v>
      </c>
      <c r="C422">
        <f>'Data from Portfolio'!C426</f>
        <v>-65879.584999999846</v>
      </c>
      <c r="D422">
        <f>'Data from Portfolio'!D426</f>
        <v>1000000</v>
      </c>
      <c r="E422">
        <f>'Data from Portfolio'!E426</f>
        <v>1.7884124903000009</v>
      </c>
      <c r="F422">
        <f>'Data from Portfolio'!F426</f>
        <v>0</v>
      </c>
      <c r="G422">
        <f>VLOOKUP(DATE(LEFT(TRIM(A422),4),MID(TRIM(A422),6,2),RIGHT(TRIM(A422),2)),'insert banchmark'!A:B,2,0)</f>
        <v>546.09230000000002</v>
      </c>
    </row>
    <row r="423" spans="1:7" x14ac:dyDescent="0.3">
      <c r="A423" s="1" t="str">
        <f>'Data from Portfolio'!A427</f>
        <v>2024-09-06</v>
      </c>
      <c r="B423">
        <f>'Data from Portfolio'!B427</f>
        <v>1754533.6435000009</v>
      </c>
      <c r="C423">
        <f>'Data from Portfolio'!C427</f>
        <v>-65879.584999999846</v>
      </c>
      <c r="D423">
        <f>'Data from Portfolio'!D427</f>
        <v>1000000</v>
      </c>
      <c r="E423">
        <f>'Data from Portfolio'!E427</f>
        <v>1.754533643500001</v>
      </c>
      <c r="F423">
        <f>'Data from Portfolio'!F427</f>
        <v>0</v>
      </c>
      <c r="G423">
        <f>VLOOKUP(DATE(LEFT(TRIM(A423),4),MID(TRIM(A423),6,2),RIGHT(TRIM(A423),2)),'insert banchmark'!A:B,2,0)</f>
        <v>536.90150000000006</v>
      </c>
    </row>
    <row r="424" spans="1:7" x14ac:dyDescent="0.3">
      <c r="A424" s="1" t="str">
        <f>'Data from Portfolio'!A428</f>
        <v>2024-09-09</v>
      </c>
      <c r="B424">
        <f>'Data from Portfolio'!B428</f>
        <v>1777005.4394</v>
      </c>
      <c r="C424">
        <f>'Data from Portfolio'!C428</f>
        <v>-105904.9849999998</v>
      </c>
      <c r="D424">
        <f>'Data from Portfolio'!D428</f>
        <v>1000000</v>
      </c>
      <c r="E424">
        <f>'Data from Portfolio'!E428</f>
        <v>1.7770054394000001</v>
      </c>
      <c r="F424">
        <f>'Data from Portfolio'!F428</f>
        <v>0</v>
      </c>
      <c r="G424">
        <f>VLOOKUP(DATE(LEFT(TRIM(A424),4),MID(TRIM(A424),6,2),RIGHT(TRIM(A424),2)),'insert banchmark'!A:B,2,0)</f>
        <v>542.91269999999997</v>
      </c>
    </row>
    <row r="425" spans="1:7" x14ac:dyDescent="0.3">
      <c r="A425" s="1" t="str">
        <f>'Data from Portfolio'!A429</f>
        <v>2024-09-10</v>
      </c>
      <c r="B425">
        <f>'Data from Portfolio'!B429</f>
        <v>1791557.138000001</v>
      </c>
      <c r="C425">
        <f>'Data from Portfolio'!C429</f>
        <v>-105904.9849999998</v>
      </c>
      <c r="D425">
        <f>'Data from Portfolio'!D429</f>
        <v>1000000</v>
      </c>
      <c r="E425">
        <f>'Data from Portfolio'!E429</f>
        <v>1.791557138000001</v>
      </c>
      <c r="F425">
        <f>'Data from Portfolio'!F429</f>
        <v>0</v>
      </c>
      <c r="G425">
        <f>VLOOKUP(DATE(LEFT(TRIM(A425),4),MID(TRIM(A425),6,2),RIGHT(TRIM(A425),2)),'insert banchmark'!A:B,2,0)</f>
        <v>545.27750000000003</v>
      </c>
    </row>
    <row r="426" spans="1:7" x14ac:dyDescent="0.3">
      <c r="A426" s="1" t="str">
        <f>'Data from Portfolio'!A430</f>
        <v>2024-09-11</v>
      </c>
      <c r="B426">
        <f>'Data from Portfolio'!B430</f>
        <v>1821131.7696</v>
      </c>
      <c r="C426">
        <f>'Data from Portfolio'!C430</f>
        <v>-105904.9849999998</v>
      </c>
      <c r="D426">
        <f>'Data from Portfolio'!D430</f>
        <v>1000000</v>
      </c>
      <c r="E426">
        <f>'Data from Portfolio'!E430</f>
        <v>1.8211317696</v>
      </c>
      <c r="F426">
        <f>'Data from Portfolio'!F430</f>
        <v>0</v>
      </c>
      <c r="G426">
        <f>VLOOKUP(DATE(LEFT(TRIM(A426),4),MID(TRIM(A426),6,2),RIGHT(TRIM(A426),2)),'insert banchmark'!A:B,2,0)</f>
        <v>550.87149999999997</v>
      </c>
    </row>
    <row r="427" spans="1:7" x14ac:dyDescent="0.3">
      <c r="A427" s="1" t="str">
        <f>'Data from Portfolio'!A431</f>
        <v>2024-09-12</v>
      </c>
      <c r="B427">
        <f>'Data from Portfolio'!B431</f>
        <v>1838029.803700001</v>
      </c>
      <c r="C427">
        <f>'Data from Portfolio'!C431</f>
        <v>-105904.9849999998</v>
      </c>
      <c r="D427">
        <f>'Data from Portfolio'!D431</f>
        <v>1000000</v>
      </c>
      <c r="E427">
        <f>'Data from Portfolio'!E431</f>
        <v>1.8380298037</v>
      </c>
      <c r="F427">
        <f>'Data from Portfolio'!F431</f>
        <v>0</v>
      </c>
      <c r="G427">
        <f>VLOOKUP(DATE(LEFT(TRIM(A427),4),MID(TRIM(A427),6,2),RIGHT(TRIM(A427),2)),'insert banchmark'!A:B,2,0)</f>
        <v>555.51160000000004</v>
      </c>
    </row>
    <row r="428" spans="1:7" x14ac:dyDescent="0.3">
      <c r="A428" s="1" t="str">
        <f>'Data from Portfolio'!A432</f>
        <v>2024-09-13</v>
      </c>
      <c r="B428">
        <f>'Data from Portfolio'!B432</f>
        <v>1853425.8683</v>
      </c>
      <c r="C428">
        <f>'Data from Portfolio'!C432</f>
        <v>-105904.9849999998</v>
      </c>
      <c r="D428">
        <f>'Data from Portfolio'!D432</f>
        <v>1000000</v>
      </c>
      <c r="E428">
        <f>'Data from Portfolio'!E432</f>
        <v>1.8534258683</v>
      </c>
      <c r="F428">
        <f>'Data from Portfolio'!F432</f>
        <v>0</v>
      </c>
      <c r="G428">
        <f>VLOOKUP(DATE(LEFT(TRIM(A428),4),MID(TRIM(A428),6,2),RIGHT(TRIM(A428),2)),'insert banchmark'!A:B,2,0)</f>
        <v>558.41290000000004</v>
      </c>
    </row>
    <row r="429" spans="1:7" x14ac:dyDescent="0.3">
      <c r="A429" s="1" t="str">
        <f>'Data from Portfolio'!A433</f>
        <v>2024-09-16</v>
      </c>
      <c r="B429">
        <f>'Data from Portfolio'!B433</f>
        <v>1854682.939100001</v>
      </c>
      <c r="C429">
        <f>'Data from Portfolio'!C433</f>
        <v>-140892.04499999981</v>
      </c>
      <c r="D429">
        <f>'Data from Portfolio'!D433</f>
        <v>1000000</v>
      </c>
      <c r="E429">
        <f>'Data from Portfolio'!E433</f>
        <v>1.854682939100001</v>
      </c>
      <c r="F429">
        <f>'Data from Portfolio'!F433</f>
        <v>0</v>
      </c>
      <c r="G429">
        <f>VLOOKUP(DATE(LEFT(TRIM(A429),4),MID(TRIM(A429),6,2),RIGHT(TRIM(A429),2)),'insert banchmark'!A:B,2,0)</f>
        <v>559.23760000000004</v>
      </c>
    </row>
    <row r="430" spans="1:7" x14ac:dyDescent="0.3">
      <c r="A430" s="1" t="str">
        <f>'Data from Portfolio'!A434</f>
        <v>2024-09-17</v>
      </c>
      <c r="B430">
        <f>'Data from Portfolio'!B434</f>
        <v>1853557.9804</v>
      </c>
      <c r="C430">
        <f>'Data from Portfolio'!C434</f>
        <v>-140892.04499999981</v>
      </c>
      <c r="D430">
        <f>'Data from Portfolio'!D434</f>
        <v>1000000</v>
      </c>
      <c r="E430">
        <f>'Data from Portfolio'!E434</f>
        <v>1.8535579804</v>
      </c>
      <c r="F430">
        <f>'Data from Portfolio'!F434</f>
        <v>0</v>
      </c>
      <c r="G430">
        <f>VLOOKUP(DATE(LEFT(TRIM(A430),4),MID(TRIM(A430),6,2),RIGHT(TRIM(A430),2)),'insert banchmark'!A:B,2,0)</f>
        <v>559.46609999999998</v>
      </c>
    </row>
    <row r="431" spans="1:7" x14ac:dyDescent="0.3">
      <c r="A431" s="1" t="str">
        <f>'Data from Portfolio'!A435</f>
        <v>2024-09-18</v>
      </c>
      <c r="B431">
        <f>'Data from Portfolio'!B435</f>
        <v>1849355.425</v>
      </c>
      <c r="C431">
        <f>'Data from Portfolio'!C435</f>
        <v>-140892.04499999981</v>
      </c>
      <c r="D431">
        <f>'Data from Portfolio'!D435</f>
        <v>1000000</v>
      </c>
      <c r="E431">
        <f>'Data from Portfolio'!E435</f>
        <v>1.8493554249999999</v>
      </c>
      <c r="F431">
        <f>'Data from Portfolio'!F435</f>
        <v>0</v>
      </c>
      <c r="G431">
        <f>VLOOKUP(DATE(LEFT(TRIM(A431),4),MID(TRIM(A431),6,2),RIGHT(TRIM(A431),2)),'insert banchmark'!A:B,2,0)</f>
        <v>557.80679999999995</v>
      </c>
    </row>
    <row r="432" spans="1:7" x14ac:dyDescent="0.3">
      <c r="A432" s="1" t="str">
        <f>'Data from Portfolio'!A436</f>
        <v>2024-09-19</v>
      </c>
      <c r="B432">
        <f>'Data from Portfolio'!B436</f>
        <v>1883074.4743999999</v>
      </c>
      <c r="C432">
        <f>'Data from Portfolio'!C436</f>
        <v>-140892.04499999981</v>
      </c>
      <c r="D432">
        <f>'Data from Portfolio'!D436</f>
        <v>1000000</v>
      </c>
      <c r="E432">
        <f>'Data from Portfolio'!E436</f>
        <v>1.8830744744000001</v>
      </c>
      <c r="F432">
        <f>'Data from Portfolio'!F436</f>
        <v>0</v>
      </c>
      <c r="G432">
        <f>VLOOKUP(DATE(LEFT(TRIM(A432),4),MID(TRIM(A432),6,2),RIGHT(TRIM(A432),2)),'insert banchmark'!A:B,2,0)</f>
        <v>567.32550000000003</v>
      </c>
    </row>
    <row r="433" spans="1:7" x14ac:dyDescent="0.3">
      <c r="A433" s="1" t="str">
        <f>'Data from Portfolio'!A437</f>
        <v>2024-09-20</v>
      </c>
      <c r="B433">
        <f>'Data from Portfolio'!B437</f>
        <v>1872673.8993000011</v>
      </c>
      <c r="C433">
        <f>'Data from Portfolio'!C437</f>
        <v>-140892.04499999981</v>
      </c>
      <c r="D433">
        <f>'Data from Portfolio'!D437</f>
        <v>1000000</v>
      </c>
      <c r="E433">
        <f>'Data from Portfolio'!E437</f>
        <v>1.8726738993000009</v>
      </c>
      <c r="F433">
        <f>'Data from Portfolio'!F437</f>
        <v>0</v>
      </c>
      <c r="G433">
        <f>VLOOKUP(DATE(LEFT(TRIM(A433),4),MID(TRIM(A433),6,2),RIGHT(TRIM(A433),2)),'insert banchmark'!A:B,2,0)</f>
        <v>566.34429999999998</v>
      </c>
    </row>
    <row r="434" spans="1:7" x14ac:dyDescent="0.3">
      <c r="A434" s="1" t="str">
        <f>'Data from Portfolio'!A438</f>
        <v>2024-09-23</v>
      </c>
      <c r="B434">
        <f>'Data from Portfolio'!B438</f>
        <v>1884671.2864000001</v>
      </c>
      <c r="C434">
        <f>'Data from Portfolio'!C438</f>
        <v>-140892.04499999981</v>
      </c>
      <c r="D434">
        <f>'Data from Portfolio'!D438</f>
        <v>1000000</v>
      </c>
      <c r="E434">
        <f>'Data from Portfolio'!E438</f>
        <v>1.8846712863999999</v>
      </c>
      <c r="F434">
        <f>'Data from Portfolio'!F438</f>
        <v>0</v>
      </c>
      <c r="G434">
        <f>VLOOKUP(DATE(LEFT(TRIM(A434),4),MID(TRIM(A434),6,2),RIGHT(TRIM(A434),2)),'insert banchmark'!A:B,2,0)</f>
        <v>567.75959999999998</v>
      </c>
    </row>
    <row r="435" spans="1:7" x14ac:dyDescent="0.3">
      <c r="A435" s="1" t="str">
        <f>'Data from Portfolio'!A439</f>
        <v>2024-09-24</v>
      </c>
      <c r="B435">
        <f>'Data from Portfolio'!B439</f>
        <v>1891062.345</v>
      </c>
      <c r="C435">
        <f>'Data from Portfolio'!C439</f>
        <v>-140892.04499999981</v>
      </c>
      <c r="D435">
        <f>'Data from Portfolio'!D439</f>
        <v>1000000</v>
      </c>
      <c r="E435">
        <f>'Data from Portfolio'!E439</f>
        <v>1.8910623449999999</v>
      </c>
      <c r="F435">
        <f>'Data from Portfolio'!F439</f>
        <v>0</v>
      </c>
      <c r="G435">
        <f>VLOOKUP(DATE(LEFT(TRIM(A435),4),MID(TRIM(A435),6,2),RIGHT(TRIM(A435),2)),'insert banchmark'!A:B,2,0)</f>
        <v>569.38409999999999</v>
      </c>
    </row>
    <row r="436" spans="1:7" x14ac:dyDescent="0.3">
      <c r="A436" s="1" t="str">
        <f>'Data from Portfolio'!A440</f>
        <v>2024-09-25</v>
      </c>
      <c r="B436">
        <f>'Data from Portfolio'!B440</f>
        <v>1893928.2805000001</v>
      </c>
      <c r="C436">
        <f>'Data from Portfolio'!C440</f>
        <v>-140892.04499999981</v>
      </c>
      <c r="D436">
        <f>'Data from Portfolio'!D440</f>
        <v>1000000</v>
      </c>
      <c r="E436">
        <f>'Data from Portfolio'!E440</f>
        <v>1.8939282804999999</v>
      </c>
      <c r="F436">
        <f>'Data from Portfolio'!F440</f>
        <v>0</v>
      </c>
      <c r="G436">
        <f>VLOOKUP(DATE(LEFT(TRIM(A436),4),MID(TRIM(A436),6,2),RIGHT(TRIM(A436),2)),'insert banchmark'!A:B,2,0)</f>
        <v>568.12829999999997</v>
      </c>
    </row>
    <row r="437" spans="1:7" x14ac:dyDescent="0.3">
      <c r="A437" s="1" t="str">
        <f>'Data from Portfolio'!A441</f>
        <v>2024-09-26</v>
      </c>
      <c r="B437">
        <f>'Data from Portfolio'!B441</f>
        <v>1900186.3459999999</v>
      </c>
      <c r="C437">
        <f>'Data from Portfolio'!C441</f>
        <v>-140892.04499999981</v>
      </c>
      <c r="D437">
        <f>'Data from Portfolio'!D441</f>
        <v>1000000</v>
      </c>
      <c r="E437">
        <f>'Data from Portfolio'!E441</f>
        <v>1.9001863459999999</v>
      </c>
      <c r="F437">
        <f>'Data from Portfolio'!F441</f>
        <v>0</v>
      </c>
      <c r="G437">
        <f>VLOOKUP(DATE(LEFT(TRIM(A437),4),MID(TRIM(A437),6,2),RIGHT(TRIM(A437),2)),'insert banchmark'!A:B,2,0)</f>
        <v>570.38070000000005</v>
      </c>
    </row>
    <row r="438" spans="1:7" x14ac:dyDescent="0.3">
      <c r="A438" s="1" t="str">
        <f>'Data from Portfolio'!A442</f>
        <v>2024-09-27</v>
      </c>
      <c r="B438">
        <f>'Data from Portfolio'!B442</f>
        <v>1889201.9473999999</v>
      </c>
      <c r="C438">
        <f>'Data from Portfolio'!C442</f>
        <v>-140892.04499999981</v>
      </c>
      <c r="D438">
        <f>'Data from Portfolio'!D442</f>
        <v>1000000</v>
      </c>
      <c r="E438">
        <f>'Data from Portfolio'!E442</f>
        <v>1.8892019473999999</v>
      </c>
      <c r="F438">
        <f>'Data from Portfolio'!F442</f>
        <v>0</v>
      </c>
      <c r="G438">
        <f>VLOOKUP(DATE(LEFT(TRIM(A438),4),MID(TRIM(A438),6,2),RIGHT(TRIM(A438),2)),'insert banchmark'!A:B,2,0)</f>
        <v>569.55349999999999</v>
      </c>
    </row>
    <row r="439" spans="1:7" x14ac:dyDescent="0.3">
      <c r="A439" s="1" t="str">
        <f>'Data from Portfolio'!A443</f>
        <v>2024-09-30</v>
      </c>
      <c r="B439">
        <f>'Data from Portfolio'!B443</f>
        <v>1900030.5719999999</v>
      </c>
      <c r="C439">
        <f>'Data from Portfolio'!C443</f>
        <v>-140892.04499999981</v>
      </c>
      <c r="D439">
        <f>'Data from Portfolio'!D443</f>
        <v>1000000</v>
      </c>
      <c r="E439">
        <f>'Data from Portfolio'!E443</f>
        <v>1.9000305719999999</v>
      </c>
      <c r="F439">
        <f>'Data from Portfolio'!F443</f>
        <v>0</v>
      </c>
      <c r="G439">
        <f>VLOOKUP(DATE(LEFT(TRIM(A439),4),MID(TRIM(A439),6,2),RIGHT(TRIM(A439),2)),'insert banchmark'!A:B,2,0)</f>
        <v>571.83579999999995</v>
      </c>
    </row>
    <row r="440" spans="1:7" x14ac:dyDescent="0.3">
      <c r="A440" s="1" t="str">
        <f>'Data from Portfolio'!A444</f>
        <v>2024-10-01</v>
      </c>
      <c r="B440">
        <f>'Data from Portfolio'!B444</f>
        <v>1876283.5554</v>
      </c>
      <c r="C440">
        <f>'Data from Portfolio'!C444</f>
        <v>-140892.04499999981</v>
      </c>
      <c r="D440">
        <f>'Data from Portfolio'!D444</f>
        <v>1000000</v>
      </c>
      <c r="E440">
        <f>'Data from Portfolio'!E444</f>
        <v>1.8762835553999999</v>
      </c>
      <c r="F440">
        <f>'Data from Portfolio'!F444</f>
        <v>0</v>
      </c>
      <c r="G440">
        <f>VLOOKUP(DATE(LEFT(TRIM(A440),4),MID(TRIM(A440),6,2),RIGHT(TRIM(A440),2)),'insert banchmark'!A:B,2,0)</f>
        <v>566.71310000000005</v>
      </c>
    </row>
    <row r="441" spans="1:7" x14ac:dyDescent="0.3">
      <c r="A441" s="1" t="str">
        <f>'Data from Portfolio'!A445</f>
        <v>2024-10-02</v>
      </c>
      <c r="B441">
        <f>'Data from Portfolio'!B445</f>
        <v>1878923.2331999999</v>
      </c>
      <c r="C441">
        <f>'Data from Portfolio'!C445</f>
        <v>-140892.04499999981</v>
      </c>
      <c r="D441">
        <f>'Data from Portfolio'!D445</f>
        <v>1000000</v>
      </c>
      <c r="E441">
        <f>'Data from Portfolio'!E445</f>
        <v>1.8789232332000001</v>
      </c>
      <c r="F441">
        <f>'Data from Portfolio'!F445</f>
        <v>0</v>
      </c>
      <c r="G441">
        <f>VLOOKUP(DATE(LEFT(TRIM(A441),4),MID(TRIM(A441),6,2),RIGHT(TRIM(A441),2)),'insert banchmark'!A:B,2,0)</f>
        <v>566.95230000000004</v>
      </c>
    </row>
    <row r="442" spans="1:7" x14ac:dyDescent="0.3">
      <c r="A442" s="1" t="str">
        <f>'Data from Portfolio'!A446</f>
        <v>2024-10-03</v>
      </c>
      <c r="B442">
        <f>'Data from Portfolio'!B446</f>
        <v>1874863.2393</v>
      </c>
      <c r="C442">
        <f>'Data from Portfolio'!C446</f>
        <v>-140892.04499999981</v>
      </c>
      <c r="D442">
        <f>'Data from Portfolio'!D446</f>
        <v>1000000</v>
      </c>
      <c r="E442">
        <f>'Data from Portfolio'!E446</f>
        <v>1.8748632393</v>
      </c>
      <c r="F442">
        <f>'Data from Portfolio'!F446</f>
        <v>0</v>
      </c>
      <c r="G442">
        <f>VLOOKUP(DATE(LEFT(TRIM(A442),4),MID(TRIM(A442),6,2),RIGHT(TRIM(A442),2)),'insert banchmark'!A:B,2,0)</f>
        <v>565.91579999999999</v>
      </c>
    </row>
    <row r="443" spans="1:7" x14ac:dyDescent="0.3">
      <c r="A443" s="1" t="str">
        <f>'Data from Portfolio'!A447</f>
        <v>2024-10-04</v>
      </c>
      <c r="B443">
        <f>'Data from Portfolio'!B447</f>
        <v>1894905.5401000001</v>
      </c>
      <c r="C443">
        <f>'Data from Portfolio'!C447</f>
        <v>-140892.04499999981</v>
      </c>
      <c r="D443">
        <f>'Data from Portfolio'!D447</f>
        <v>1000000</v>
      </c>
      <c r="E443">
        <f>'Data from Portfolio'!E447</f>
        <v>1.8949055400999999</v>
      </c>
      <c r="F443">
        <f>'Data from Portfolio'!F447</f>
        <v>0</v>
      </c>
      <c r="G443">
        <f>VLOOKUP(DATE(LEFT(TRIM(A443),4),MID(TRIM(A443),6,2),RIGHT(TRIM(A443),2)),'insert banchmark'!A:B,2,0)</f>
        <v>571.05849999999998</v>
      </c>
    </row>
    <row r="444" spans="1:7" x14ac:dyDescent="0.3">
      <c r="A444" s="1" t="str">
        <f>'Data from Portfolio'!A448</f>
        <v>2024-10-07</v>
      </c>
      <c r="B444">
        <f>'Data from Portfolio'!B448</f>
        <v>1878555.4486</v>
      </c>
      <c r="C444">
        <f>'Data from Portfolio'!C448</f>
        <v>-140892.04499999981</v>
      </c>
      <c r="D444">
        <f>'Data from Portfolio'!D448</f>
        <v>1000000</v>
      </c>
      <c r="E444">
        <f>'Data from Portfolio'!E448</f>
        <v>1.8785554486</v>
      </c>
      <c r="F444">
        <f>'Data from Portfolio'!F448</f>
        <v>0</v>
      </c>
      <c r="G444">
        <f>VLOOKUP(DATE(LEFT(TRIM(A444),4),MID(TRIM(A444),6,2),RIGHT(TRIM(A444),2)),'insert banchmark'!A:B,2,0)</f>
        <v>565.89580000000001</v>
      </c>
    </row>
    <row r="445" spans="1:7" x14ac:dyDescent="0.3">
      <c r="A445" s="1" t="str">
        <f>'Data from Portfolio'!A449</f>
        <v>2024-10-08</v>
      </c>
      <c r="B445">
        <f>'Data from Portfolio'!B449</f>
        <v>1901349.0518</v>
      </c>
      <c r="C445">
        <f>'Data from Portfolio'!C449</f>
        <v>-140892.04499999981</v>
      </c>
      <c r="D445">
        <f>'Data from Portfolio'!D449</f>
        <v>1000000</v>
      </c>
      <c r="E445">
        <f>'Data from Portfolio'!E449</f>
        <v>1.9013490518</v>
      </c>
      <c r="F445">
        <f>'Data from Portfolio'!F449</f>
        <v>0</v>
      </c>
      <c r="G445">
        <f>VLOOKUP(DATE(LEFT(TRIM(A445),4),MID(TRIM(A445),6,2),RIGHT(TRIM(A445),2)),'insert banchmark'!A:B,2,0)</f>
        <v>571.24779999999998</v>
      </c>
    </row>
    <row r="446" spans="1:7" x14ac:dyDescent="0.3">
      <c r="A446" s="1" t="str">
        <f>'Data from Portfolio'!A450</f>
        <v>2024-10-09</v>
      </c>
      <c r="B446">
        <f>'Data from Portfolio'!B450</f>
        <v>1917417.4081999999</v>
      </c>
      <c r="C446">
        <f>'Data from Portfolio'!C450</f>
        <v>-140892.04499999981</v>
      </c>
      <c r="D446">
        <f>'Data from Portfolio'!D450</f>
        <v>1000000</v>
      </c>
      <c r="E446">
        <f>'Data from Portfolio'!E450</f>
        <v>1.9174174082</v>
      </c>
      <c r="F446">
        <f>'Data from Portfolio'!F450</f>
        <v>0</v>
      </c>
      <c r="G446">
        <f>VLOOKUP(DATE(LEFT(TRIM(A446),4),MID(TRIM(A446),6,2),RIGHT(TRIM(A446),2)),'insert banchmark'!A:B,2,0)</f>
        <v>575.20450000000005</v>
      </c>
    </row>
    <row r="447" spans="1:7" x14ac:dyDescent="0.3">
      <c r="A447" s="1" t="str">
        <f>'Data from Portfolio'!A451</f>
        <v>2024-10-10</v>
      </c>
      <c r="B447">
        <f>'Data from Portfolio'!B451</f>
        <v>1907082.0634999999</v>
      </c>
      <c r="C447">
        <f>'Data from Portfolio'!C451</f>
        <v>-140892.04499999981</v>
      </c>
      <c r="D447">
        <f>'Data from Portfolio'!D451</f>
        <v>1000000</v>
      </c>
      <c r="E447">
        <f>'Data from Portfolio'!E451</f>
        <v>1.9070820635000001</v>
      </c>
      <c r="F447">
        <f>'Data from Portfolio'!F451</f>
        <v>0</v>
      </c>
      <c r="G447">
        <f>VLOOKUP(DATE(LEFT(TRIM(A447),4),MID(TRIM(A447),6,2),RIGHT(TRIM(A447),2)),'insert banchmark'!A:B,2,0)</f>
        <v>574.1979</v>
      </c>
    </row>
    <row r="448" spans="1:7" x14ac:dyDescent="0.3">
      <c r="A448" s="1" t="str">
        <f>'Data from Portfolio'!A452</f>
        <v>2024-10-11</v>
      </c>
      <c r="B448">
        <f>'Data from Portfolio'!B452</f>
        <v>1925119.8788999999</v>
      </c>
      <c r="C448">
        <f>'Data from Portfolio'!C452</f>
        <v>-140892.04499999981</v>
      </c>
      <c r="D448">
        <f>'Data from Portfolio'!D452</f>
        <v>1000000</v>
      </c>
      <c r="E448">
        <f>'Data from Portfolio'!E452</f>
        <v>1.9251198788999999</v>
      </c>
      <c r="F448">
        <f>'Data from Portfolio'!F452</f>
        <v>0</v>
      </c>
      <c r="G448">
        <f>VLOOKUP(DATE(LEFT(TRIM(A448),4),MID(TRIM(A448),6,2),RIGHT(TRIM(A448),2)),'insert banchmark'!A:B,2,0)</f>
        <v>577.63630000000001</v>
      </c>
    </row>
    <row r="449" spans="1:7" x14ac:dyDescent="0.3">
      <c r="A449" s="1" t="str">
        <f>'Data from Portfolio'!A453</f>
        <v>2024-10-14</v>
      </c>
      <c r="B449">
        <f>'Data from Portfolio'!B453</f>
        <v>1941640.5251</v>
      </c>
      <c r="C449">
        <f>'Data from Portfolio'!C453</f>
        <v>-140892.04499999981</v>
      </c>
      <c r="D449">
        <f>'Data from Portfolio'!D453</f>
        <v>1000000</v>
      </c>
      <c r="E449">
        <f>'Data from Portfolio'!E453</f>
        <v>1.9416405251</v>
      </c>
      <c r="F449">
        <f>'Data from Portfolio'!F453</f>
        <v>0</v>
      </c>
      <c r="G449">
        <f>VLOOKUP(DATE(LEFT(TRIM(A449),4),MID(TRIM(A449),6,2),RIGHT(TRIM(A449),2)),'insert banchmark'!A:B,2,0)</f>
        <v>582.36040000000003</v>
      </c>
    </row>
    <row r="450" spans="1:7" x14ac:dyDescent="0.3">
      <c r="A450" s="1" t="str">
        <f>'Data from Portfolio'!A454</f>
        <v>2024-10-15</v>
      </c>
      <c r="B450">
        <f>'Data from Portfolio'!B454</f>
        <v>1916713.9379</v>
      </c>
      <c r="C450">
        <f>'Data from Portfolio'!C454</f>
        <v>-140892.04499999981</v>
      </c>
      <c r="D450">
        <f>'Data from Portfolio'!D454</f>
        <v>1000000</v>
      </c>
      <c r="E450">
        <f>'Data from Portfolio'!E454</f>
        <v>1.9167139379</v>
      </c>
      <c r="F450">
        <f>'Data from Portfolio'!F454</f>
        <v>0</v>
      </c>
      <c r="G450">
        <f>VLOOKUP(DATE(LEFT(TRIM(A450),4),MID(TRIM(A450),6,2),RIGHT(TRIM(A450),2)),'insert banchmark'!A:B,2,0)</f>
        <v>577.8356</v>
      </c>
    </row>
    <row r="451" spans="1:7" x14ac:dyDescent="0.3">
      <c r="A451" s="1" t="str">
        <f>'Data from Portfolio'!A455</f>
        <v>2024-10-16</v>
      </c>
      <c r="B451">
        <f>'Data from Portfolio'!B455</f>
        <v>1925165.0612000001</v>
      </c>
      <c r="C451">
        <f>'Data from Portfolio'!C455</f>
        <v>-140892.04499999981</v>
      </c>
      <c r="D451">
        <f>'Data from Portfolio'!D455</f>
        <v>1000000</v>
      </c>
      <c r="E451">
        <f>'Data from Portfolio'!E455</f>
        <v>1.9251650612</v>
      </c>
      <c r="F451">
        <f>'Data from Portfolio'!F455</f>
        <v>0</v>
      </c>
      <c r="G451">
        <f>VLOOKUP(DATE(LEFT(TRIM(A451),4),MID(TRIM(A451),6,2),RIGHT(TRIM(A451),2)),'insert banchmark'!A:B,2,0)</f>
        <v>580.34720000000004</v>
      </c>
    </row>
    <row r="452" spans="1:7" x14ac:dyDescent="0.3">
      <c r="A452" s="1" t="str">
        <f>'Data from Portfolio'!A456</f>
        <v>2024-10-17</v>
      </c>
      <c r="B452">
        <f>'Data from Portfolio'!B456</f>
        <v>1926554.2870000009</v>
      </c>
      <c r="C452">
        <f>'Data from Portfolio'!C456</f>
        <v>-140892.04499999981</v>
      </c>
      <c r="D452">
        <f>'Data from Portfolio'!D456</f>
        <v>1000000</v>
      </c>
      <c r="E452">
        <f>'Data from Portfolio'!E456</f>
        <v>1.926554287000001</v>
      </c>
      <c r="F452">
        <f>'Data from Portfolio'!F456</f>
        <v>0</v>
      </c>
      <c r="G452">
        <f>VLOOKUP(DATE(LEFT(TRIM(A452),4),MID(TRIM(A452),6,2),RIGHT(TRIM(A452),2)),'insert banchmark'!A:B,2,0)</f>
        <v>580.39700000000005</v>
      </c>
    </row>
    <row r="453" spans="1:7" x14ac:dyDescent="0.3">
      <c r="A453" s="1" t="str">
        <f>'Data from Portfolio'!A457</f>
        <v>2024-10-18</v>
      </c>
      <c r="B453">
        <f>'Data from Portfolio'!B457</f>
        <v>1934617.219</v>
      </c>
      <c r="C453">
        <f>'Data from Portfolio'!C457</f>
        <v>-140892.04499999981</v>
      </c>
      <c r="D453">
        <f>'Data from Portfolio'!D457</f>
        <v>1000000</v>
      </c>
      <c r="E453">
        <f>'Data from Portfolio'!E457</f>
        <v>1.9346172189999999</v>
      </c>
      <c r="F453">
        <f>'Data from Portfolio'!F457</f>
        <v>0</v>
      </c>
      <c r="G453">
        <f>VLOOKUP(DATE(LEFT(TRIM(A453),4),MID(TRIM(A453),6,2),RIGHT(TRIM(A453),2)),'insert banchmark'!A:B,2,0)</f>
        <v>582.62950000000001</v>
      </c>
    </row>
    <row r="454" spans="1:7" x14ac:dyDescent="0.3">
      <c r="A454" s="1" t="str">
        <f>'Data from Portfolio'!A458</f>
        <v>2024-10-21</v>
      </c>
      <c r="B454">
        <f>'Data from Portfolio'!B458</f>
        <v>1934226.9557</v>
      </c>
      <c r="C454">
        <f>'Data from Portfolio'!C458</f>
        <v>-75824.994999999733</v>
      </c>
      <c r="D454">
        <f>'Data from Portfolio'!D458</f>
        <v>1000000</v>
      </c>
      <c r="E454">
        <f>'Data from Portfolio'!E458</f>
        <v>1.9342269557</v>
      </c>
      <c r="F454">
        <f>'Data from Portfolio'!F458</f>
        <v>0</v>
      </c>
      <c r="G454">
        <f>VLOOKUP(DATE(LEFT(TRIM(A454),4),MID(TRIM(A454),6,2),RIGHT(TRIM(A454),2)),'insert banchmark'!A:B,2,0)</f>
        <v>581.67269999999996</v>
      </c>
    </row>
    <row r="455" spans="1:7" x14ac:dyDescent="0.3">
      <c r="A455" s="1" t="str">
        <f>'Data from Portfolio'!A459</f>
        <v>2024-10-22</v>
      </c>
      <c r="B455">
        <f>'Data from Portfolio'!B459</f>
        <v>1935131.9111000011</v>
      </c>
      <c r="C455">
        <f>'Data from Portfolio'!C459</f>
        <v>-75824.994999999733</v>
      </c>
      <c r="D455">
        <f>'Data from Portfolio'!D459</f>
        <v>1000000</v>
      </c>
      <c r="E455">
        <f>'Data from Portfolio'!E459</f>
        <v>1.9351319111000009</v>
      </c>
      <c r="F455">
        <f>'Data from Portfolio'!F459</f>
        <v>0</v>
      </c>
      <c r="G455">
        <f>VLOOKUP(DATE(LEFT(TRIM(A455),4),MID(TRIM(A455),6,2),RIGHT(TRIM(A455),2)),'insert banchmark'!A:B,2,0)</f>
        <v>581.36379999999997</v>
      </c>
    </row>
    <row r="456" spans="1:7" x14ac:dyDescent="0.3">
      <c r="A456" s="1" t="str">
        <f>'Data from Portfolio'!A460</f>
        <v>2024-10-23</v>
      </c>
      <c r="B456">
        <f>'Data from Portfolio'!B460</f>
        <v>1920950.5423999999</v>
      </c>
      <c r="C456">
        <f>'Data from Portfolio'!C460</f>
        <v>-75824.994999999733</v>
      </c>
      <c r="D456">
        <f>'Data from Portfolio'!D460</f>
        <v>1000000</v>
      </c>
      <c r="E456">
        <f>'Data from Portfolio'!E460</f>
        <v>1.9209505424</v>
      </c>
      <c r="F456">
        <f>'Data from Portfolio'!F460</f>
        <v>0</v>
      </c>
      <c r="G456">
        <f>VLOOKUP(DATE(LEFT(TRIM(A456),4),MID(TRIM(A456),6,2),RIGHT(TRIM(A456),2)),'insert banchmark'!A:B,2,0)</f>
        <v>576.05160000000001</v>
      </c>
    </row>
    <row r="457" spans="1:7" x14ac:dyDescent="0.3">
      <c r="A457" s="1" t="str">
        <f>'Data from Portfolio'!A461</f>
        <v>2024-10-24</v>
      </c>
      <c r="B457">
        <f>'Data from Portfolio'!B461</f>
        <v>1927455.3538000011</v>
      </c>
      <c r="C457">
        <f>'Data from Portfolio'!C461</f>
        <v>-75824.994999999733</v>
      </c>
      <c r="D457">
        <f>'Data from Portfolio'!D461</f>
        <v>1000000</v>
      </c>
      <c r="E457">
        <f>'Data from Portfolio'!E461</f>
        <v>1.927455353800001</v>
      </c>
      <c r="F457">
        <f>'Data from Portfolio'!F461</f>
        <v>0</v>
      </c>
      <c r="G457">
        <f>VLOOKUP(DATE(LEFT(TRIM(A457),4),MID(TRIM(A457),6,2),RIGHT(TRIM(A457),2)),'insert banchmark'!A:B,2,0)</f>
        <v>577.29750000000001</v>
      </c>
    </row>
    <row r="458" spans="1:7" x14ac:dyDescent="0.3">
      <c r="A458" s="1" t="str">
        <f>'Data from Portfolio'!A462</f>
        <v>2024-10-25</v>
      </c>
      <c r="B458">
        <f>'Data from Portfolio'!B462</f>
        <v>1924384.2333000009</v>
      </c>
      <c r="C458">
        <f>'Data from Portfolio'!C462</f>
        <v>-75824.994999999733</v>
      </c>
      <c r="D458">
        <f>'Data from Portfolio'!D462</f>
        <v>1000000</v>
      </c>
      <c r="E458">
        <f>'Data from Portfolio'!E462</f>
        <v>1.924384233300001</v>
      </c>
      <c r="F458">
        <f>'Data from Portfolio'!F462</f>
        <v>0</v>
      </c>
      <c r="G458">
        <f>VLOOKUP(DATE(LEFT(TRIM(A458),4),MID(TRIM(A458),6,2),RIGHT(TRIM(A458),2)),'insert banchmark'!A:B,2,0)</f>
        <v>577.09810000000004</v>
      </c>
    </row>
    <row r="459" spans="1:7" x14ac:dyDescent="0.3">
      <c r="A459" s="1" t="str">
        <f>'Data from Portfolio'!A463</f>
        <v>2024-10-28</v>
      </c>
      <c r="B459">
        <f>'Data from Portfolio'!B463</f>
        <v>1929792.6995000001</v>
      </c>
      <c r="C459">
        <f>'Data from Portfolio'!C463</f>
        <v>-108788.9149999997</v>
      </c>
      <c r="D459">
        <f>'Data from Portfolio'!D463</f>
        <v>1000000</v>
      </c>
      <c r="E459">
        <f>'Data from Portfolio'!E463</f>
        <v>1.9297926995000001</v>
      </c>
      <c r="F459">
        <f>'Data from Portfolio'!F463</f>
        <v>0</v>
      </c>
      <c r="G459">
        <f>VLOOKUP(DATE(LEFT(TRIM(A459),4),MID(TRIM(A459),6,2),RIGHT(TRIM(A459),2)),'insert banchmark'!A:B,2,0)</f>
        <v>578.88210000000004</v>
      </c>
    </row>
    <row r="460" spans="1:7" x14ac:dyDescent="0.3">
      <c r="A460" s="1" t="str">
        <f>'Data from Portfolio'!A464</f>
        <v>2024-10-29</v>
      </c>
      <c r="B460">
        <f>'Data from Portfolio'!B464</f>
        <v>1951086.4684000011</v>
      </c>
      <c r="C460">
        <f>'Data from Portfolio'!C464</f>
        <v>-151068.91499999969</v>
      </c>
      <c r="D460">
        <f>'Data from Portfolio'!D464</f>
        <v>1000000</v>
      </c>
      <c r="E460">
        <f>'Data from Portfolio'!E464</f>
        <v>1.9510864684000011</v>
      </c>
      <c r="F460">
        <f>'Data from Portfolio'!F464</f>
        <v>0</v>
      </c>
      <c r="G460">
        <f>VLOOKUP(DATE(LEFT(TRIM(A460),4),MID(TRIM(A460),6,2),RIGHT(TRIM(A460),2)),'insert banchmark'!A:B,2,0)</f>
        <v>579.81899999999996</v>
      </c>
    </row>
    <row r="461" spans="1:7" x14ac:dyDescent="0.3">
      <c r="A461" s="1" t="str">
        <f>'Data from Portfolio'!A465</f>
        <v>2024-10-30</v>
      </c>
      <c r="B461">
        <f>'Data from Portfolio'!B465</f>
        <v>1934790.8677999999</v>
      </c>
      <c r="C461">
        <f>'Data from Portfolio'!C465</f>
        <v>-151068.91499999969</v>
      </c>
      <c r="D461">
        <f>'Data from Portfolio'!D465</f>
        <v>1000000</v>
      </c>
      <c r="E461">
        <f>'Data from Portfolio'!E465</f>
        <v>1.9347908678000001</v>
      </c>
      <c r="F461">
        <f>'Data from Portfolio'!F465</f>
        <v>0</v>
      </c>
      <c r="G461">
        <f>VLOOKUP(DATE(LEFT(TRIM(A461),4),MID(TRIM(A461),6,2),RIGHT(TRIM(A461),2)),'insert banchmark'!A:B,2,0)</f>
        <v>578.06489999999997</v>
      </c>
    </row>
    <row r="462" spans="1:7" x14ac:dyDescent="0.3">
      <c r="A462" s="1" t="str">
        <f>'Data from Portfolio'!A466</f>
        <v>2024-10-31</v>
      </c>
      <c r="B462">
        <f>'Data from Portfolio'!B466</f>
        <v>1900311.9798000001</v>
      </c>
      <c r="C462">
        <f>'Data from Portfolio'!C466</f>
        <v>-151068.91499999969</v>
      </c>
      <c r="D462">
        <f>'Data from Portfolio'!D466</f>
        <v>1000000</v>
      </c>
      <c r="E462">
        <f>'Data from Portfolio'!E466</f>
        <v>1.9003119798000001</v>
      </c>
      <c r="F462">
        <f>'Data from Portfolio'!F466</f>
        <v>0</v>
      </c>
      <c r="G462">
        <f>VLOOKUP(DATE(LEFT(TRIM(A462),4),MID(TRIM(A462),6,2),RIGHT(TRIM(A462),2)),'insert banchmark'!A:B,2,0)</f>
        <v>566.73299999999995</v>
      </c>
    </row>
    <row r="463" spans="1:7" x14ac:dyDescent="0.3">
      <c r="A463" s="1" t="str">
        <f>'Data from Portfolio'!A467</f>
        <v>2024-11-01</v>
      </c>
      <c r="B463">
        <f>'Data from Portfolio'!B467</f>
        <v>1905483.5123999999</v>
      </c>
      <c r="C463">
        <f>'Data from Portfolio'!C467</f>
        <v>-151068.91499999969</v>
      </c>
      <c r="D463">
        <f>'Data from Portfolio'!D467</f>
        <v>1000000</v>
      </c>
      <c r="E463">
        <f>'Data from Portfolio'!E467</f>
        <v>1.9054835124</v>
      </c>
      <c r="F463">
        <f>'Data from Portfolio'!F467</f>
        <v>0</v>
      </c>
      <c r="G463">
        <f>VLOOKUP(DATE(LEFT(TRIM(A463),4),MID(TRIM(A463),6,2),RIGHT(TRIM(A463),2)),'insert banchmark'!A:B,2,0)</f>
        <v>569.125</v>
      </c>
    </row>
    <row r="464" spans="1:7" x14ac:dyDescent="0.3">
      <c r="A464" s="1" t="str">
        <f>'Data from Portfolio'!A468</f>
        <v>2024-11-04</v>
      </c>
      <c r="B464">
        <f>'Data from Portfolio'!B468</f>
        <v>1902268.7331999999</v>
      </c>
      <c r="C464">
        <f>'Data from Portfolio'!C468</f>
        <v>-151068.91499999969</v>
      </c>
      <c r="D464">
        <f>'Data from Portfolio'!D468</f>
        <v>1000000</v>
      </c>
      <c r="E464">
        <f>'Data from Portfolio'!E468</f>
        <v>1.9022687331999999</v>
      </c>
      <c r="F464">
        <f>'Data from Portfolio'!F468</f>
        <v>0</v>
      </c>
      <c r="G464">
        <f>VLOOKUP(DATE(LEFT(TRIM(A464),4),MID(TRIM(A464),6,2),RIGHT(TRIM(A464),2)),'insert banchmark'!A:B,2,0)</f>
        <v>567.89909999999998</v>
      </c>
    </row>
    <row r="465" spans="1:7" x14ac:dyDescent="0.3">
      <c r="A465" s="1" t="str">
        <f>'Data from Portfolio'!A469</f>
        <v>2024-11-05</v>
      </c>
      <c r="B465">
        <f>'Data from Portfolio'!B469</f>
        <v>1935369.5456999999</v>
      </c>
      <c r="C465">
        <f>'Data from Portfolio'!C469</f>
        <v>-151068.91499999969</v>
      </c>
      <c r="D465">
        <f>'Data from Portfolio'!D469</f>
        <v>1000000</v>
      </c>
      <c r="E465">
        <f>'Data from Portfolio'!E469</f>
        <v>1.9353695457</v>
      </c>
      <c r="F465">
        <f>'Data from Portfolio'!F469</f>
        <v>0</v>
      </c>
      <c r="G465">
        <f>VLOOKUP(DATE(LEFT(TRIM(A465),4),MID(TRIM(A465),6,2),RIGHT(TRIM(A465),2)),'insert banchmark'!A:B,2,0)</f>
        <v>574.76599999999996</v>
      </c>
    </row>
    <row r="466" spans="1:7" x14ac:dyDescent="0.3">
      <c r="A466" s="1" t="str">
        <f>'Data from Portfolio'!A470</f>
        <v>2024-11-06</v>
      </c>
      <c r="B466">
        <f>'Data from Portfolio'!B470</f>
        <v>1971291.1680000001</v>
      </c>
      <c r="C466">
        <f>'Data from Portfolio'!C470</f>
        <v>-151068.91499999969</v>
      </c>
      <c r="D466">
        <f>'Data from Portfolio'!D470</f>
        <v>1000000</v>
      </c>
      <c r="E466">
        <f>'Data from Portfolio'!E470</f>
        <v>1.971291168</v>
      </c>
      <c r="F466">
        <f>'Data from Portfolio'!F470</f>
        <v>0</v>
      </c>
      <c r="G466">
        <f>VLOOKUP(DATE(LEFT(TRIM(A466),4),MID(TRIM(A466),6,2),RIGHT(TRIM(A466),2)),'insert banchmark'!A:B,2,0)</f>
        <v>589.05790000000002</v>
      </c>
    </row>
    <row r="467" spans="1:7" x14ac:dyDescent="0.3">
      <c r="A467" s="1" t="str">
        <f>'Data from Portfolio'!A471</f>
        <v>2024-11-07</v>
      </c>
      <c r="B467">
        <f>'Data from Portfolio'!B471</f>
        <v>1998094.9062000001</v>
      </c>
      <c r="C467">
        <f>'Data from Portfolio'!C471</f>
        <v>-151068.91499999969</v>
      </c>
      <c r="D467">
        <f>'Data from Portfolio'!D471</f>
        <v>1000000</v>
      </c>
      <c r="E467">
        <f>'Data from Portfolio'!E471</f>
        <v>1.9980949062</v>
      </c>
      <c r="F467">
        <f>'Data from Portfolio'!F471</f>
        <v>0</v>
      </c>
      <c r="G467">
        <f>VLOOKUP(DATE(LEFT(TRIM(A467),4),MID(TRIM(A467),6,2),RIGHT(TRIM(A467),2)),'insert banchmark'!A:B,2,0)</f>
        <v>593.61260000000004</v>
      </c>
    </row>
    <row r="468" spans="1:7" x14ac:dyDescent="0.3">
      <c r="A468" s="1" t="str">
        <f>'Data from Portfolio'!A472</f>
        <v>2024-11-08</v>
      </c>
      <c r="B468">
        <f>'Data from Portfolio'!B472</f>
        <v>2011246.1011999999</v>
      </c>
      <c r="C468">
        <f>'Data from Portfolio'!C472</f>
        <v>-151068.91499999969</v>
      </c>
      <c r="D468">
        <f>'Data from Portfolio'!D472</f>
        <v>1000000</v>
      </c>
      <c r="E468">
        <f>'Data from Portfolio'!E472</f>
        <v>2.0112461011999998</v>
      </c>
      <c r="F468">
        <f>'Data from Portfolio'!F472</f>
        <v>0</v>
      </c>
      <c r="G468">
        <f>VLOOKUP(DATE(LEFT(TRIM(A468),4),MID(TRIM(A468),6,2),RIGHT(TRIM(A468),2)),'insert banchmark'!A:B,2,0)</f>
        <v>596.18389999999999</v>
      </c>
    </row>
    <row r="469" spans="1:7" x14ac:dyDescent="0.3">
      <c r="A469" s="1" t="str">
        <f>'Data from Portfolio'!A473</f>
        <v>2024-11-11</v>
      </c>
      <c r="B469">
        <f>'Data from Portfolio'!B473</f>
        <v>2009193.6746</v>
      </c>
      <c r="C469">
        <f>'Data from Portfolio'!C473</f>
        <v>-151068.91499999969</v>
      </c>
      <c r="D469">
        <f>'Data from Portfolio'!D473</f>
        <v>1000000</v>
      </c>
      <c r="E469">
        <f>'Data from Portfolio'!E473</f>
        <v>2.0091936746000001</v>
      </c>
      <c r="F469">
        <f>'Data from Portfolio'!F473</f>
        <v>0</v>
      </c>
      <c r="G469">
        <f>VLOOKUP(DATE(LEFT(TRIM(A469),4),MID(TRIM(A469),6,2),RIGHT(TRIM(A469),2)),'insert banchmark'!A:B,2,0)</f>
        <v>596.75199999999995</v>
      </c>
    </row>
    <row r="470" spans="1:7" x14ac:dyDescent="0.3">
      <c r="A470" s="1" t="str">
        <f>'Data from Portfolio'!A474</f>
        <v>2024-11-12</v>
      </c>
      <c r="B470">
        <f>'Data from Portfolio'!B474</f>
        <v>1999779.4646999999</v>
      </c>
      <c r="C470">
        <f>'Data from Portfolio'!C474</f>
        <v>-151068.91499999969</v>
      </c>
      <c r="D470">
        <f>'Data from Portfolio'!D474</f>
        <v>1000000</v>
      </c>
      <c r="E470">
        <f>'Data from Portfolio'!E474</f>
        <v>1.9997794647</v>
      </c>
      <c r="F470">
        <f>'Data from Portfolio'!F474</f>
        <v>0</v>
      </c>
      <c r="G470">
        <f>VLOOKUP(DATE(LEFT(TRIM(A470),4),MID(TRIM(A470),6,2),RIGHT(TRIM(A470),2)),'insert banchmark'!A:B,2,0)</f>
        <v>594.89819999999997</v>
      </c>
    </row>
    <row r="471" spans="1:7" x14ac:dyDescent="0.3">
      <c r="A471" s="1" t="str">
        <f>'Data from Portfolio'!A475</f>
        <v>2024-11-13</v>
      </c>
      <c r="B471">
        <f>'Data from Portfolio'!B475</f>
        <v>1998643.9778000009</v>
      </c>
      <c r="C471">
        <f>'Data from Portfolio'!C475</f>
        <v>-151068.91499999969</v>
      </c>
      <c r="D471">
        <f>'Data from Portfolio'!D475</f>
        <v>1000000</v>
      </c>
      <c r="E471">
        <f>'Data from Portfolio'!E475</f>
        <v>1.9986439778000009</v>
      </c>
      <c r="F471">
        <f>'Data from Portfolio'!F475</f>
        <v>0</v>
      </c>
      <c r="G471">
        <f>VLOOKUP(DATE(LEFT(TRIM(A471),4),MID(TRIM(A471),6,2),RIGHT(TRIM(A471),2)),'insert banchmark'!A:B,2,0)</f>
        <v>595.18730000000005</v>
      </c>
    </row>
    <row r="472" spans="1:7" x14ac:dyDescent="0.3">
      <c r="A472" s="1" t="str">
        <f>'Data from Portfolio'!A476</f>
        <v>2024-11-14</v>
      </c>
      <c r="B472">
        <f>'Data from Portfolio'!B476</f>
        <v>1976921.2355000011</v>
      </c>
      <c r="C472">
        <f>'Data from Portfolio'!C476</f>
        <v>-151068.91499999969</v>
      </c>
      <c r="D472">
        <f>'Data from Portfolio'!D476</f>
        <v>1000000</v>
      </c>
      <c r="E472">
        <f>'Data from Portfolio'!E476</f>
        <v>1.976921235500001</v>
      </c>
      <c r="F472">
        <f>'Data from Portfolio'!F476</f>
        <v>0</v>
      </c>
      <c r="G472">
        <f>VLOOKUP(DATE(LEFT(TRIM(A472),4),MID(TRIM(A472),6,2),RIGHT(TRIM(A472),2)),'insert banchmark'!A:B,2,0)</f>
        <v>591.36009999999999</v>
      </c>
    </row>
    <row r="473" spans="1:7" x14ac:dyDescent="0.3">
      <c r="A473" s="1" t="str">
        <f>'Data from Portfolio'!A477</f>
        <v>2024-11-15</v>
      </c>
      <c r="B473">
        <f>'Data from Portfolio'!B477</f>
        <v>1945858.1326000011</v>
      </c>
      <c r="C473">
        <f>'Data from Portfolio'!C477</f>
        <v>-151068.91499999969</v>
      </c>
      <c r="D473">
        <f>'Data from Portfolio'!D477</f>
        <v>1000000</v>
      </c>
      <c r="E473">
        <f>'Data from Portfolio'!E477</f>
        <v>1.9458581326000011</v>
      </c>
      <c r="F473">
        <f>'Data from Portfolio'!F477</f>
        <v>0</v>
      </c>
      <c r="G473">
        <f>VLOOKUP(DATE(LEFT(TRIM(A473),4),MID(TRIM(A473),6,2),RIGHT(TRIM(A473),2)),'insert banchmark'!A:B,2,0)</f>
        <v>583.78560000000004</v>
      </c>
    </row>
    <row r="474" spans="1:7" x14ac:dyDescent="0.3">
      <c r="A474" s="1" t="str">
        <f>'Data from Portfolio'!A478</f>
        <v>2024-11-18</v>
      </c>
      <c r="B474">
        <f>'Data from Portfolio'!B478</f>
        <v>1952552.6346000009</v>
      </c>
      <c r="C474">
        <f>'Data from Portfolio'!C478</f>
        <v>-151068.91499999969</v>
      </c>
      <c r="D474">
        <f>'Data from Portfolio'!D478</f>
        <v>1000000</v>
      </c>
      <c r="E474">
        <f>'Data from Portfolio'!E478</f>
        <v>1.9525526346000011</v>
      </c>
      <c r="F474">
        <f>'Data from Portfolio'!F478</f>
        <v>0</v>
      </c>
      <c r="G474">
        <f>VLOOKUP(DATE(LEFT(TRIM(A474),4),MID(TRIM(A474),6,2),RIGHT(TRIM(A474),2)),'insert banchmark'!A:B,2,0)</f>
        <v>586.17759999999998</v>
      </c>
    </row>
    <row r="475" spans="1:7" x14ac:dyDescent="0.3">
      <c r="A475" s="1" t="str">
        <f>'Data from Portfolio'!A479</f>
        <v>2024-11-19</v>
      </c>
      <c r="B475">
        <f>'Data from Portfolio'!B479</f>
        <v>1966517.4305</v>
      </c>
      <c r="C475">
        <f>'Data from Portfolio'!C479</f>
        <v>-151068.91499999969</v>
      </c>
      <c r="D475">
        <f>'Data from Portfolio'!D479</f>
        <v>1000000</v>
      </c>
      <c r="E475">
        <f>'Data from Portfolio'!E479</f>
        <v>1.9665174304999999</v>
      </c>
      <c r="F475">
        <f>'Data from Portfolio'!F479</f>
        <v>0</v>
      </c>
      <c r="G475">
        <f>VLOOKUP(DATE(LEFT(TRIM(A475),4),MID(TRIM(A475),6,2),RIGHT(TRIM(A475),2)),'insert banchmark'!A:B,2,0)</f>
        <v>588.32039999999995</v>
      </c>
    </row>
    <row r="476" spans="1:7" x14ac:dyDescent="0.3">
      <c r="A476" s="1" t="str">
        <f>'Data from Portfolio'!A480</f>
        <v>2024-11-20</v>
      </c>
      <c r="B476">
        <f>'Data from Portfolio'!B480</f>
        <v>1964213.1712000009</v>
      </c>
      <c r="C476">
        <f>'Data from Portfolio'!C480</f>
        <v>-151068.91499999969</v>
      </c>
      <c r="D476">
        <f>'Data from Portfolio'!D480</f>
        <v>1000000</v>
      </c>
      <c r="E476">
        <f>'Data from Portfolio'!E480</f>
        <v>1.9642131712000011</v>
      </c>
      <c r="F476">
        <f>'Data from Portfolio'!F480</f>
        <v>0</v>
      </c>
      <c r="G476">
        <f>VLOOKUP(DATE(LEFT(TRIM(A476),4),MID(TRIM(A476),6,2),RIGHT(TRIM(A476),2)),'insert banchmark'!A:B,2,0)</f>
        <v>588.51969999999994</v>
      </c>
    </row>
    <row r="477" spans="1:7" x14ac:dyDescent="0.3">
      <c r="A477" s="1" t="str">
        <f>'Data from Portfolio'!A481</f>
        <v>2024-11-21</v>
      </c>
      <c r="B477">
        <f>'Data from Portfolio'!B481</f>
        <v>1977652.7447000011</v>
      </c>
      <c r="C477">
        <f>'Data from Portfolio'!C481</f>
        <v>-151068.91499999969</v>
      </c>
      <c r="D477">
        <f>'Data from Portfolio'!D481</f>
        <v>1000000</v>
      </c>
      <c r="E477">
        <f>'Data from Portfolio'!E481</f>
        <v>1.977652744700001</v>
      </c>
      <c r="F477">
        <f>'Data from Portfolio'!F481</f>
        <v>0</v>
      </c>
      <c r="G477">
        <f>VLOOKUP(DATE(LEFT(TRIM(A477),4),MID(TRIM(A477),6,2),RIGHT(TRIM(A477),2)),'insert banchmark'!A:B,2,0)</f>
        <v>591.67909999999995</v>
      </c>
    </row>
    <row r="478" spans="1:7" x14ac:dyDescent="0.3">
      <c r="A478" s="1" t="str">
        <f>'Data from Portfolio'!A482</f>
        <v>2024-11-22</v>
      </c>
      <c r="B478">
        <f>'Data from Portfolio'!B482</f>
        <v>1981195.8178999999</v>
      </c>
      <c r="C478">
        <f>'Data from Portfolio'!C482</f>
        <v>-151068.91499999969</v>
      </c>
      <c r="D478">
        <f>'Data from Portfolio'!D482</f>
        <v>1000000</v>
      </c>
      <c r="E478">
        <f>'Data from Portfolio'!E482</f>
        <v>1.9811958179</v>
      </c>
      <c r="F478">
        <f>'Data from Portfolio'!F482</f>
        <v>0</v>
      </c>
      <c r="G478">
        <f>VLOOKUP(DATE(LEFT(TRIM(A478),4),MID(TRIM(A478),6,2),RIGHT(TRIM(A478),2)),'insert banchmark'!A:B,2,0)</f>
        <v>593.51289999999995</v>
      </c>
    </row>
    <row r="479" spans="1:7" x14ac:dyDescent="0.3">
      <c r="A479" s="1" t="str">
        <f>'Data from Portfolio'!A483</f>
        <v>2024-11-25</v>
      </c>
      <c r="B479">
        <f>'Data from Portfolio'!B483</f>
        <v>1983681.4265000001</v>
      </c>
      <c r="C479">
        <f>'Data from Portfolio'!C483</f>
        <v>-151068.91499999969</v>
      </c>
      <c r="D479">
        <f>'Data from Portfolio'!D483</f>
        <v>1000000</v>
      </c>
      <c r="E479">
        <f>'Data from Portfolio'!E483</f>
        <v>1.9836814265</v>
      </c>
      <c r="F479">
        <f>'Data from Portfolio'!F483</f>
        <v>0</v>
      </c>
      <c r="G479">
        <f>VLOOKUP(DATE(LEFT(TRIM(A479),4),MID(TRIM(A479),6,2),RIGHT(TRIM(A479),2)),'insert banchmark'!A:B,2,0)</f>
        <v>595.52610000000004</v>
      </c>
    </row>
    <row r="480" spans="1:7" x14ac:dyDescent="0.3">
      <c r="A480" s="1" t="str">
        <f>'Data from Portfolio'!A484</f>
        <v>2024-11-26</v>
      </c>
      <c r="B480">
        <f>'Data from Portfolio'!B484</f>
        <v>2002420.5433</v>
      </c>
      <c r="C480">
        <f>'Data from Portfolio'!C484</f>
        <v>-151068.91499999969</v>
      </c>
      <c r="D480">
        <f>'Data from Portfolio'!D484</f>
        <v>1000000</v>
      </c>
      <c r="E480">
        <f>'Data from Portfolio'!E484</f>
        <v>2.0024205433</v>
      </c>
      <c r="F480">
        <f>'Data from Portfolio'!F484</f>
        <v>0</v>
      </c>
      <c r="G480">
        <f>VLOOKUP(DATE(LEFT(TRIM(A480),4),MID(TRIM(A480),6,2),RIGHT(TRIM(A480),2)),'insert banchmark'!A:B,2,0)</f>
        <v>598.63570000000004</v>
      </c>
    </row>
    <row r="481" spans="1:7" x14ac:dyDescent="0.3">
      <c r="A481" s="1" t="str">
        <f>'Data from Portfolio'!A485</f>
        <v>2024-11-27</v>
      </c>
      <c r="B481">
        <f>'Data from Portfolio'!B485</f>
        <v>1992612.8876</v>
      </c>
      <c r="C481">
        <f>'Data from Portfolio'!C485</f>
        <v>-151068.91499999969</v>
      </c>
      <c r="D481">
        <f>'Data from Portfolio'!D485</f>
        <v>1000000</v>
      </c>
      <c r="E481">
        <f>'Data from Portfolio'!E485</f>
        <v>1.9926128876</v>
      </c>
      <c r="F481">
        <f>'Data from Portfolio'!F485</f>
        <v>0</v>
      </c>
      <c r="G481">
        <f>VLOOKUP(DATE(LEFT(TRIM(A481),4),MID(TRIM(A481),6,2),RIGHT(TRIM(A481),2)),'insert banchmark'!A:B,2,0)</f>
        <v>596.82180000000005</v>
      </c>
    </row>
    <row r="482" spans="1:7" x14ac:dyDescent="0.3">
      <c r="A482" s="1" t="str">
        <f>'Data from Portfolio'!A486</f>
        <v>2024-11-29</v>
      </c>
      <c r="B482">
        <f>'Data from Portfolio'!B486</f>
        <v>2003999.0319000001</v>
      </c>
      <c r="C482">
        <f>'Data from Portfolio'!C486</f>
        <v>-151068.91499999969</v>
      </c>
      <c r="D482">
        <f>'Data from Portfolio'!D486</f>
        <v>1000000</v>
      </c>
      <c r="E482">
        <f>'Data from Portfolio'!E486</f>
        <v>2.003999031899999</v>
      </c>
      <c r="F482">
        <f>'Data from Portfolio'!F486</f>
        <v>0</v>
      </c>
      <c r="G482">
        <f>VLOOKUP(DATE(LEFT(TRIM(A482),4),MID(TRIM(A482),6,2),RIGHT(TRIM(A482),2)),'insert banchmark'!A:B,2,0)</f>
        <v>600.52930000000003</v>
      </c>
    </row>
    <row r="483" spans="1:7" x14ac:dyDescent="0.3">
      <c r="A483" s="1" t="str">
        <f>'Data from Portfolio'!A487</f>
        <v>2024-12-02</v>
      </c>
      <c r="B483">
        <f>'Data from Portfolio'!B487</f>
        <v>2008917.1105</v>
      </c>
      <c r="C483">
        <f>'Data from Portfolio'!C487</f>
        <v>-151068.91499999969</v>
      </c>
      <c r="D483">
        <f>'Data from Portfolio'!D487</f>
        <v>1000000</v>
      </c>
      <c r="E483">
        <f>'Data from Portfolio'!E487</f>
        <v>2.0089171105000001</v>
      </c>
      <c r="F483">
        <f>'Data from Portfolio'!F487</f>
        <v>0</v>
      </c>
      <c r="G483">
        <f>VLOOKUP(DATE(LEFT(TRIM(A483),4),MID(TRIM(A483),6,2),RIGHT(TRIM(A483),2)),'insert banchmark'!A:B,2,0)</f>
        <v>601.60569999999996</v>
      </c>
    </row>
    <row r="484" spans="1:7" x14ac:dyDescent="0.3">
      <c r="A484" s="1" t="str">
        <f>'Data from Portfolio'!A488</f>
        <v>2024-12-03</v>
      </c>
      <c r="B484">
        <f>'Data from Portfolio'!B488</f>
        <v>2008058.5459</v>
      </c>
      <c r="C484">
        <f>'Data from Portfolio'!C488</f>
        <v>-151068.91499999969</v>
      </c>
      <c r="D484">
        <f>'Data from Portfolio'!D488</f>
        <v>1000000</v>
      </c>
      <c r="E484">
        <f>'Data from Portfolio'!E488</f>
        <v>2.0080585459</v>
      </c>
      <c r="F484">
        <f>'Data from Portfolio'!F488</f>
        <v>0</v>
      </c>
      <c r="G484">
        <f>VLOOKUP(DATE(LEFT(TRIM(A484),4),MID(TRIM(A484),6,2),RIGHT(TRIM(A484),2)),'insert banchmark'!A:B,2,0)</f>
        <v>601.88469999999995</v>
      </c>
    </row>
    <row r="485" spans="1:7" x14ac:dyDescent="0.3">
      <c r="A485" s="1" t="str">
        <f>'Data from Portfolio'!A489</f>
        <v>2024-12-04</v>
      </c>
      <c r="B485">
        <f>'Data from Portfolio'!B489</f>
        <v>2026333.4116</v>
      </c>
      <c r="C485">
        <f>'Data from Portfolio'!C489</f>
        <v>-151068.91499999969</v>
      </c>
      <c r="D485">
        <f>'Data from Portfolio'!D489</f>
        <v>1000000</v>
      </c>
      <c r="E485">
        <f>'Data from Portfolio'!E489</f>
        <v>2.0263334116</v>
      </c>
      <c r="F485">
        <f>'Data from Portfolio'!F489</f>
        <v>0</v>
      </c>
      <c r="G485">
        <f>VLOOKUP(DATE(LEFT(TRIM(A485),4),MID(TRIM(A485),6,2),RIGHT(TRIM(A485),2)),'insert banchmark'!A:B,2,0)</f>
        <v>605.62210000000005</v>
      </c>
    </row>
    <row r="486" spans="1:7" x14ac:dyDescent="0.3">
      <c r="A486" s="1" t="str">
        <f>'Data from Portfolio'!A490</f>
        <v>2024-12-05</v>
      </c>
      <c r="B486">
        <f>'Data from Portfolio'!B490</f>
        <v>2018184.9291000001</v>
      </c>
      <c r="C486">
        <f>'Data from Portfolio'!C490</f>
        <v>-151068.91499999969</v>
      </c>
      <c r="D486">
        <f>'Data from Portfolio'!D490</f>
        <v>1000000</v>
      </c>
      <c r="E486">
        <f>'Data from Portfolio'!E490</f>
        <v>2.0181849290999998</v>
      </c>
      <c r="F486">
        <f>'Data from Portfolio'!F490</f>
        <v>0</v>
      </c>
      <c r="G486">
        <f>VLOOKUP(DATE(LEFT(TRIM(A486),4),MID(TRIM(A486),6,2),RIGHT(TRIM(A486),2)),'insert banchmark'!A:B,2,0)</f>
        <v>604.62549999999999</v>
      </c>
    </row>
    <row r="487" spans="1:7" x14ac:dyDescent="0.3">
      <c r="A487" s="1" t="str">
        <f>'Data from Portfolio'!A491</f>
        <v>2024-12-06</v>
      </c>
      <c r="B487">
        <f>'Data from Portfolio'!B491</f>
        <v>2022237.8553000011</v>
      </c>
      <c r="C487">
        <f>'Data from Portfolio'!C491</f>
        <v>-151068.91499999969</v>
      </c>
      <c r="D487">
        <f>'Data from Portfolio'!D491</f>
        <v>1000000</v>
      </c>
      <c r="E487">
        <f>'Data from Portfolio'!E491</f>
        <v>2.0222378553000011</v>
      </c>
      <c r="F487">
        <f>'Data from Portfolio'!F491</f>
        <v>0</v>
      </c>
      <c r="G487">
        <f>VLOOKUP(DATE(LEFT(TRIM(A487),4),MID(TRIM(A487),6,2),RIGHT(TRIM(A487),2)),'insert banchmark'!A:B,2,0)</f>
        <v>605.77160000000003</v>
      </c>
    </row>
    <row r="488" spans="1:7" x14ac:dyDescent="0.3">
      <c r="A488" s="1" t="str">
        <f>'Data from Portfolio'!A492</f>
        <v>2024-12-09</v>
      </c>
      <c r="B488">
        <f>'Data from Portfolio'!B492</f>
        <v>2001032.1226999999</v>
      </c>
      <c r="C488">
        <f>'Data from Portfolio'!C492</f>
        <v>-151068.91499999969</v>
      </c>
      <c r="D488">
        <f>'Data from Portfolio'!D492</f>
        <v>1000000</v>
      </c>
      <c r="E488">
        <f>'Data from Portfolio'!E492</f>
        <v>2.0010321226999999</v>
      </c>
      <c r="F488">
        <f>'Data from Portfolio'!F492</f>
        <v>0</v>
      </c>
      <c r="G488">
        <f>VLOOKUP(DATE(LEFT(TRIM(A488),4),MID(TRIM(A488),6,2),RIGHT(TRIM(A488),2)),'insert banchmark'!A:B,2,0)</f>
        <v>602.65210000000002</v>
      </c>
    </row>
    <row r="489" spans="1:7" x14ac:dyDescent="0.3">
      <c r="A489" s="1" t="str">
        <f>'Data from Portfolio'!A493</f>
        <v>2024-12-10</v>
      </c>
      <c r="B489">
        <f>'Data from Portfolio'!B493</f>
        <v>1991582.2826</v>
      </c>
      <c r="C489">
        <f>'Data from Portfolio'!C493</f>
        <v>-151068.91499999969</v>
      </c>
      <c r="D489">
        <f>'Data from Portfolio'!D493</f>
        <v>1000000</v>
      </c>
      <c r="E489">
        <f>'Data from Portfolio'!E493</f>
        <v>1.9915822826</v>
      </c>
      <c r="F489">
        <f>'Data from Portfolio'!F493</f>
        <v>0</v>
      </c>
      <c r="G489">
        <f>VLOOKUP(DATE(LEFT(TRIM(A489),4),MID(TRIM(A489),6,2),RIGHT(TRIM(A489),2)),'insert banchmark'!A:B,2,0)</f>
        <v>600.77840000000003</v>
      </c>
    </row>
    <row r="490" spans="1:7" x14ac:dyDescent="0.3">
      <c r="A490" s="1" t="str">
        <f>'Data from Portfolio'!A494</f>
        <v>2024-12-11</v>
      </c>
      <c r="B490">
        <f>'Data from Portfolio'!B494</f>
        <v>2014270.9502000001</v>
      </c>
      <c r="C490">
        <f>'Data from Portfolio'!C494</f>
        <v>-151068.91499999969</v>
      </c>
      <c r="D490">
        <f>'Data from Portfolio'!D494</f>
        <v>1000000</v>
      </c>
      <c r="E490">
        <f>'Data from Portfolio'!E494</f>
        <v>2.0142709501999998</v>
      </c>
      <c r="F490">
        <f>'Data from Portfolio'!F494</f>
        <v>0</v>
      </c>
      <c r="G490">
        <f>VLOOKUP(DATE(LEFT(TRIM(A490),4),MID(TRIM(A490),6,2),RIGHT(TRIM(A490),2)),'insert banchmark'!A:B,2,0)</f>
        <v>605.42280000000005</v>
      </c>
    </row>
    <row r="491" spans="1:7" x14ac:dyDescent="0.3">
      <c r="A491" s="1" t="str">
        <f>'Data from Portfolio'!A495</f>
        <v>2024-12-12</v>
      </c>
      <c r="B491">
        <f>'Data from Portfolio'!B495</f>
        <v>1999973.8988999999</v>
      </c>
      <c r="C491">
        <f>'Data from Portfolio'!C495</f>
        <v>-151068.91499999969</v>
      </c>
      <c r="D491">
        <f>'Data from Portfolio'!D495</f>
        <v>1000000</v>
      </c>
      <c r="E491">
        <f>'Data from Portfolio'!E495</f>
        <v>1.9999738989</v>
      </c>
      <c r="F491">
        <f>'Data from Portfolio'!F495</f>
        <v>0</v>
      </c>
      <c r="G491">
        <f>VLOOKUP(DATE(LEFT(TRIM(A491),4),MID(TRIM(A491),6,2),RIGHT(TRIM(A491),2)),'insert banchmark'!A:B,2,0)</f>
        <v>602.30330000000004</v>
      </c>
    </row>
    <row r="492" spans="1:7" x14ac:dyDescent="0.3">
      <c r="A492" s="1" t="str">
        <f>'Data from Portfolio'!A496</f>
        <v>2024-12-13</v>
      </c>
      <c r="B492">
        <f>'Data from Portfolio'!B496</f>
        <v>2002456.6218999999</v>
      </c>
      <c r="C492">
        <f>'Data from Portfolio'!C496</f>
        <v>-151068.91499999969</v>
      </c>
      <c r="D492">
        <f>'Data from Portfolio'!D496</f>
        <v>1000000</v>
      </c>
      <c r="E492">
        <f>'Data from Portfolio'!E496</f>
        <v>2.0024566219</v>
      </c>
      <c r="F492">
        <f>'Data from Portfolio'!F496</f>
        <v>0</v>
      </c>
      <c r="G492">
        <f>VLOOKUP(DATE(LEFT(TRIM(A492),4),MID(TRIM(A492),6,2),RIGHT(TRIM(A492),2)),'insert banchmark'!A:B,2,0)</f>
        <v>602.18370000000004</v>
      </c>
    </row>
    <row r="493" spans="1:7" x14ac:dyDescent="0.3">
      <c r="A493" s="1" t="str">
        <f>'Data from Portfolio'!A497</f>
        <v>2024-12-16</v>
      </c>
      <c r="B493">
        <f>'Data from Portfolio'!B497</f>
        <v>2012654.8191</v>
      </c>
      <c r="C493">
        <f>'Data from Portfolio'!C497</f>
        <v>-151068.91499999969</v>
      </c>
      <c r="D493">
        <f>'Data from Portfolio'!D497</f>
        <v>1000000</v>
      </c>
      <c r="E493">
        <f>'Data from Portfolio'!E497</f>
        <v>2.0126548191000002</v>
      </c>
      <c r="F493">
        <f>'Data from Portfolio'!F497</f>
        <v>0</v>
      </c>
      <c r="G493">
        <f>VLOOKUP(DATE(LEFT(TRIM(A493),4),MID(TRIM(A493),6,2),RIGHT(TRIM(A493),2)),'insert banchmark'!A:B,2,0)</f>
        <v>604.75509999999997</v>
      </c>
    </row>
    <row r="494" spans="1:7" x14ac:dyDescent="0.3">
      <c r="A494" s="1" t="str">
        <f>'Data from Portfolio'!A498</f>
        <v>2024-12-17</v>
      </c>
      <c r="B494">
        <f>'Data from Portfolio'!B498</f>
        <v>1998484.0526999999</v>
      </c>
      <c r="C494">
        <f>'Data from Portfolio'!C498</f>
        <v>-151068.91499999969</v>
      </c>
      <c r="D494">
        <f>'Data from Portfolio'!D498</f>
        <v>1000000</v>
      </c>
      <c r="E494">
        <f>'Data from Portfolio'!E498</f>
        <v>1.9984840527000001</v>
      </c>
      <c r="F494">
        <f>'Data from Portfolio'!F498</f>
        <v>0</v>
      </c>
      <c r="G494">
        <f>VLOOKUP(DATE(LEFT(TRIM(A494),4),MID(TRIM(A494),6,2),RIGHT(TRIM(A494),2)),'insert banchmark'!A:B,2,0)</f>
        <v>602.26340000000005</v>
      </c>
    </row>
    <row r="495" spans="1:7" x14ac:dyDescent="0.3">
      <c r="A495" s="1" t="str">
        <f>'Data from Portfolio'!A499</f>
        <v>2024-12-18</v>
      </c>
      <c r="B495">
        <f>'Data from Portfolio'!B499</f>
        <v>1933363.6004999999</v>
      </c>
      <c r="C495">
        <f>'Data from Portfolio'!C499</f>
        <v>-151068.91499999969</v>
      </c>
      <c r="D495">
        <f>'Data from Portfolio'!D499</f>
        <v>1000000</v>
      </c>
      <c r="E495">
        <f>'Data from Portfolio'!E499</f>
        <v>1.9333636004999999</v>
      </c>
      <c r="F495">
        <f>'Data from Portfolio'!F499</f>
        <v>0</v>
      </c>
      <c r="G495">
        <f>VLOOKUP(DATE(LEFT(TRIM(A495),4),MID(TRIM(A495),6,2),RIGHT(TRIM(A495),2)),'insert banchmark'!A:B,2,0)</f>
        <v>584.31380000000001</v>
      </c>
    </row>
    <row r="496" spans="1:7" x14ac:dyDescent="0.3">
      <c r="A496" s="1" t="str">
        <f>'Data from Portfolio'!A500</f>
        <v>2024-12-19</v>
      </c>
      <c r="B496">
        <f>'Data from Portfolio'!B500</f>
        <v>1930921.585</v>
      </c>
      <c r="C496">
        <f>'Data from Portfolio'!C500</f>
        <v>-151068.91499999969</v>
      </c>
      <c r="D496">
        <f>'Data from Portfolio'!D500</f>
        <v>1000000</v>
      </c>
      <c r="E496">
        <f>'Data from Portfolio'!E500</f>
        <v>1.9309215850000001</v>
      </c>
      <c r="F496">
        <f>'Data from Portfolio'!F500</f>
        <v>0</v>
      </c>
      <c r="G496">
        <f>VLOOKUP(DATE(LEFT(TRIM(A496),4),MID(TRIM(A496),6,2),RIGHT(TRIM(A496),2)),'insert banchmark'!A:B,2,0)</f>
        <v>584.1345</v>
      </c>
    </row>
    <row r="497" spans="1:7" x14ac:dyDescent="0.3">
      <c r="A497" s="1" t="str">
        <f>'Data from Portfolio'!A501</f>
        <v>2024-12-20</v>
      </c>
      <c r="B497">
        <f>'Data from Portfolio'!B501</f>
        <v>1957100.8652999999</v>
      </c>
      <c r="C497">
        <f>'Data from Portfolio'!C501</f>
        <v>-151068.91499999969</v>
      </c>
      <c r="D497">
        <f>'Data from Portfolio'!D501</f>
        <v>1000000</v>
      </c>
      <c r="E497">
        <f>'Data from Portfolio'!E501</f>
        <v>1.9571008652999999</v>
      </c>
      <c r="F497">
        <f>'Data from Portfolio'!F501</f>
        <v>0</v>
      </c>
      <c r="G497">
        <f>VLOOKUP(DATE(LEFT(TRIM(A497),4),MID(TRIM(A497),6,2),RIGHT(TRIM(A497),2)),'insert banchmark'!A:B,2,0)</f>
        <v>591.15</v>
      </c>
    </row>
    <row r="498" spans="1:7" x14ac:dyDescent="0.3">
      <c r="A498" s="1" t="str">
        <f>'Data from Portfolio'!A502</f>
        <v>2024-12-23</v>
      </c>
      <c r="B498">
        <f>'Data from Portfolio'!B502</f>
        <v>1973997.8488</v>
      </c>
      <c r="C498">
        <f>'Data from Portfolio'!C502</f>
        <v>-151068.91499999969</v>
      </c>
      <c r="D498">
        <f>'Data from Portfolio'!D502</f>
        <v>1000000</v>
      </c>
      <c r="E498">
        <f>'Data from Portfolio'!E502</f>
        <v>1.9739978488000001</v>
      </c>
      <c r="F498">
        <f>'Data from Portfolio'!F502</f>
        <v>0</v>
      </c>
      <c r="G498">
        <f>VLOOKUP(DATE(LEFT(TRIM(A498),4),MID(TRIM(A498),6,2),RIGHT(TRIM(A498),2)),'insert banchmark'!A:B,2,0)</f>
        <v>594.69000000000005</v>
      </c>
    </row>
    <row r="499" spans="1:7" x14ac:dyDescent="0.3">
      <c r="A499" s="1" t="str">
        <f>'Data from Portfolio'!A503</f>
        <v>2024-12-24</v>
      </c>
      <c r="B499">
        <f>'Data from Portfolio'!B503</f>
        <v>1996364.1213</v>
      </c>
      <c r="C499">
        <f>'Data from Portfolio'!C503</f>
        <v>15306.08500000027</v>
      </c>
      <c r="D499">
        <f>'Data from Portfolio'!D503</f>
        <v>1000000</v>
      </c>
      <c r="E499">
        <f>'Data from Portfolio'!E503</f>
        <v>1.996364121300001</v>
      </c>
      <c r="F499">
        <f>'Data from Portfolio'!F503</f>
        <v>0</v>
      </c>
      <c r="G499">
        <f>VLOOKUP(DATE(LEFT(TRIM(A499),4),MID(TRIM(A499),6,2),RIGHT(TRIM(A499),2)),'insert banchmark'!A:B,2,0)</f>
        <v>601.29999999999995</v>
      </c>
    </row>
    <row r="500" spans="1:7" x14ac:dyDescent="0.3">
      <c r="A500" s="1" t="str">
        <f>'Data from Portfolio'!A504</f>
        <v>2024-12-26</v>
      </c>
      <c r="B500">
        <f>'Data from Portfolio'!B504</f>
        <v>1996108.1060000011</v>
      </c>
      <c r="C500">
        <f>'Data from Portfolio'!C504</f>
        <v>15306.08500000027</v>
      </c>
      <c r="D500">
        <f>'Data from Portfolio'!D504</f>
        <v>1000000</v>
      </c>
      <c r="E500">
        <f>'Data from Portfolio'!E504</f>
        <v>1.996108106000001</v>
      </c>
      <c r="F500">
        <f>'Data from Portfolio'!F504</f>
        <v>0</v>
      </c>
      <c r="G500">
        <f>VLOOKUP(DATE(LEFT(TRIM(A500),4),MID(TRIM(A500),6,2),RIGHT(TRIM(A500),2)),'insert banchmark'!A:B,2,0)</f>
        <v>601.34</v>
      </c>
    </row>
    <row r="501" spans="1:7" x14ac:dyDescent="0.3">
      <c r="A501" s="1" t="str">
        <f>'Data from Portfolio'!A505</f>
        <v>2024-12-27</v>
      </c>
      <c r="B501">
        <f>'Data from Portfolio'!B505</f>
        <v>1974306.5685000001</v>
      </c>
      <c r="C501">
        <f>'Data from Portfolio'!C505</f>
        <v>15306.08500000027</v>
      </c>
      <c r="D501">
        <f>'Data from Portfolio'!D505</f>
        <v>1000000</v>
      </c>
      <c r="E501">
        <f>'Data from Portfolio'!E505</f>
        <v>1.9743065685000001</v>
      </c>
      <c r="F501">
        <f>'Data from Portfolio'!F505</f>
        <v>0</v>
      </c>
      <c r="G501">
        <f>VLOOKUP(DATE(LEFT(TRIM(A501),4),MID(TRIM(A501),6,2),RIGHT(TRIM(A501),2)),'insert banchmark'!A:B,2,0)</f>
        <v>595.01</v>
      </c>
    </row>
    <row r="502" spans="1:7" x14ac:dyDescent="0.3">
      <c r="A502" s="1" t="str">
        <f>'Data from Portfolio'!A506</f>
        <v>2024-12-30</v>
      </c>
      <c r="B502">
        <f>'Data from Portfolio'!B506</f>
        <v>1954176.7834999999</v>
      </c>
      <c r="C502">
        <f>'Data from Portfolio'!C506</f>
        <v>15306.08500000027</v>
      </c>
      <c r="D502">
        <f>'Data from Portfolio'!D506</f>
        <v>1000000</v>
      </c>
      <c r="E502">
        <f>'Data from Portfolio'!E506</f>
        <v>1.9541767834999999</v>
      </c>
      <c r="F502">
        <f>'Data from Portfolio'!F506</f>
        <v>0</v>
      </c>
      <c r="G502">
        <f>VLOOKUP(DATE(LEFT(TRIM(A502),4),MID(TRIM(A502),6,2),RIGHT(TRIM(A502),2)),'insert banchmark'!A:B,2,0)</f>
        <v>588.22</v>
      </c>
    </row>
    <row r="503" spans="1:7" x14ac:dyDescent="0.3">
      <c r="A503" s="1" t="str">
        <f>'Data from Portfolio'!A507</f>
        <v>2024-12-31</v>
      </c>
      <c r="B503">
        <f>'Data from Portfolio'!B507</f>
        <v>1946367.4325000001</v>
      </c>
      <c r="C503">
        <f>'Data from Portfolio'!C507</f>
        <v>15306.08500000027</v>
      </c>
      <c r="D503">
        <f>'Data from Portfolio'!D507</f>
        <v>1000000</v>
      </c>
      <c r="E503">
        <f>'Data from Portfolio'!E507</f>
        <v>1.9463674325</v>
      </c>
      <c r="F503">
        <f>'Data from Portfolio'!F507</f>
        <v>0</v>
      </c>
      <c r="G503">
        <f>VLOOKUP(DATE(LEFT(TRIM(A503),4),MID(TRIM(A503),6,2),RIGHT(TRIM(A503),2)),'insert banchmark'!A:B,2,0)</f>
        <v>586.08000000000004</v>
      </c>
    </row>
    <row r="504" spans="1:7" x14ac:dyDescent="0.3">
      <c r="A504" s="1" t="str">
        <f>'Data from Portfolio'!A508</f>
        <v>2025-01-02</v>
      </c>
      <c r="B504">
        <f>'Data from Portfolio'!B508</f>
        <v>1944195.85</v>
      </c>
      <c r="C504">
        <f>'Data from Portfolio'!C508</f>
        <v>15306.08500000027</v>
      </c>
      <c r="D504">
        <f>'Data from Portfolio'!D508</f>
        <v>1000000</v>
      </c>
      <c r="E504">
        <f>'Data from Portfolio'!E508</f>
        <v>1.9441958500000001</v>
      </c>
      <c r="F504">
        <f>'Data from Portfolio'!F508</f>
        <v>0</v>
      </c>
      <c r="G504">
        <f>VLOOKUP(DATE(LEFT(TRIM(A504),4),MID(TRIM(A504),6,2),RIGHT(TRIM(A504),2)),'insert banchmark'!A:B,2,0)</f>
        <v>584.64</v>
      </c>
    </row>
    <row r="505" spans="1:7" x14ac:dyDescent="0.3">
      <c r="A505" s="1" t="str">
        <f>'Data from Portfolio'!A509</f>
        <v>2025-01-03</v>
      </c>
      <c r="B505">
        <f>'Data from Portfolio'!B509</f>
        <v>1971834.2610000011</v>
      </c>
      <c r="C505">
        <f>'Data from Portfolio'!C509</f>
        <v>15306.08500000027</v>
      </c>
      <c r="D505">
        <f>'Data from Portfolio'!D509</f>
        <v>1000000</v>
      </c>
      <c r="E505">
        <f>'Data from Portfolio'!E509</f>
        <v>1.971834261000001</v>
      </c>
      <c r="F505">
        <f>'Data from Portfolio'!F509</f>
        <v>0</v>
      </c>
      <c r="G505">
        <f>VLOOKUP(DATE(LEFT(TRIM(A505),4),MID(TRIM(A505),6,2),RIGHT(TRIM(A505),2)),'insert banchmark'!A:B,2,0)</f>
        <v>591.95000000000005</v>
      </c>
    </row>
    <row r="506" spans="1:7" x14ac:dyDescent="0.3">
      <c r="A506" s="1" t="str">
        <f>'Data from Portfolio'!A510</f>
        <v>2025-01-06</v>
      </c>
      <c r="B506">
        <f>'Data from Portfolio'!B510</f>
        <v>1987497.462000001</v>
      </c>
      <c r="C506">
        <f>'Data from Portfolio'!C510</f>
        <v>15306.08500000027</v>
      </c>
      <c r="D506">
        <f>'Data from Portfolio'!D510</f>
        <v>1000000</v>
      </c>
      <c r="E506">
        <f>'Data from Portfolio'!E510</f>
        <v>1.987497462000001</v>
      </c>
      <c r="F506">
        <f>'Data from Portfolio'!F510</f>
        <v>0</v>
      </c>
      <c r="G506">
        <f>VLOOKUP(DATE(LEFT(TRIM(A506),4),MID(TRIM(A506),6,2),RIGHT(TRIM(A506),2)),'insert banchmark'!A:B,2,0)</f>
        <v>595.36</v>
      </c>
    </row>
    <row r="507" spans="1:7" x14ac:dyDescent="0.3">
      <c r="A507" s="1" t="str">
        <f>'Data from Portfolio'!A511</f>
        <v>2025-01-07</v>
      </c>
      <c r="B507">
        <f>'Data from Portfolio'!B511</f>
        <v>1966608.6255000001</v>
      </c>
      <c r="C507">
        <f>'Data from Portfolio'!C511</f>
        <v>15306.08500000027</v>
      </c>
      <c r="D507">
        <f>'Data from Portfolio'!D511</f>
        <v>1000000</v>
      </c>
      <c r="E507">
        <f>'Data from Portfolio'!E511</f>
        <v>1.9666086254999999</v>
      </c>
      <c r="F507">
        <f>'Data from Portfolio'!F511</f>
        <v>0</v>
      </c>
      <c r="G507">
        <f>VLOOKUP(DATE(LEFT(TRIM(A507),4),MID(TRIM(A507),6,2),RIGHT(TRIM(A507),2)),'insert banchmark'!A:B,2,0)</f>
        <v>588.63</v>
      </c>
    </row>
    <row r="508" spans="1:7" x14ac:dyDescent="0.3">
      <c r="A508" s="1" t="str">
        <f>'Data from Portfolio'!A512</f>
        <v>2025-01-08</v>
      </c>
      <c r="B508">
        <f>'Data from Portfolio'!B512</f>
        <v>1974301.8970000001</v>
      </c>
      <c r="C508">
        <f>'Data from Portfolio'!C512</f>
        <v>15306.08500000027</v>
      </c>
      <c r="D508">
        <f>'Data from Portfolio'!D512</f>
        <v>1000000</v>
      </c>
      <c r="E508">
        <f>'Data from Portfolio'!E512</f>
        <v>1.9743018969999999</v>
      </c>
      <c r="F508">
        <f>'Data from Portfolio'!F512</f>
        <v>0</v>
      </c>
      <c r="G508">
        <f>VLOOKUP(DATE(LEFT(TRIM(A508),4),MID(TRIM(A508),6,2),RIGHT(TRIM(A508),2)),'insert banchmark'!A:B,2,0)</f>
        <v>589.49</v>
      </c>
    </row>
    <row r="509" spans="1:7" x14ac:dyDescent="0.3">
      <c r="A509" s="1" t="str">
        <f>'Data from Portfolio'!A514</f>
        <v>2025-01-10</v>
      </c>
      <c r="B509">
        <f>'Data from Portfolio'!B514</f>
        <v>1941630.0555</v>
      </c>
      <c r="C509">
        <f>'Data from Portfolio'!C514</f>
        <v>15306.08500000027</v>
      </c>
      <c r="D509">
        <f>'Data from Portfolio'!D514</f>
        <v>1000000</v>
      </c>
      <c r="E509">
        <f>'Data from Portfolio'!E514</f>
        <v>1.941630055500001</v>
      </c>
      <c r="F509">
        <f>'Data from Portfolio'!F514</f>
        <v>0</v>
      </c>
      <c r="G509">
        <f>VLOOKUP(DATE(LEFT(TRIM(A509),4),MID(TRIM(A509),6,2),RIGHT(TRIM(A509),2)),'insert banchmark'!A:B,2,0)</f>
        <v>580.49</v>
      </c>
    </row>
    <row r="510" spans="1:7" x14ac:dyDescent="0.3">
      <c r="A510" s="1" t="str">
        <f>'Data from Portfolio'!A515</f>
        <v>2025-01-13</v>
      </c>
      <c r="B510">
        <f>'Data from Portfolio'!B515</f>
        <v>1942668.834</v>
      </c>
      <c r="C510">
        <f>'Data from Portfolio'!C515</f>
        <v>15306.08500000027</v>
      </c>
      <c r="D510">
        <f>'Data from Portfolio'!D515</f>
        <v>1000000</v>
      </c>
      <c r="E510">
        <f>'Data from Portfolio'!E515</f>
        <v>1.942668834</v>
      </c>
      <c r="F510">
        <f>'Data from Portfolio'!F515</f>
        <v>0</v>
      </c>
      <c r="G510">
        <f>VLOOKUP(DATE(LEFT(TRIM(A510),4),MID(TRIM(A510),6,2),RIGHT(TRIM(A510),2)),'insert banchmark'!A:B,2,0)</f>
        <v>581.39</v>
      </c>
    </row>
    <row r="511" spans="1:7" x14ac:dyDescent="0.3">
      <c r="A511" s="1" t="str">
        <f>'Data from Portfolio'!A516</f>
        <v>2025-01-14</v>
      </c>
      <c r="B511">
        <f>'Data from Portfolio'!B516</f>
        <v>1945848.8929999999</v>
      </c>
      <c r="C511">
        <f>'Data from Portfolio'!C516</f>
        <v>15306.08500000027</v>
      </c>
      <c r="D511">
        <f>'Data from Portfolio'!D516</f>
        <v>1000000</v>
      </c>
      <c r="E511">
        <f>'Data from Portfolio'!E516</f>
        <v>1.945848893</v>
      </c>
      <c r="F511">
        <f>'Data from Portfolio'!F516</f>
        <v>0</v>
      </c>
      <c r="G511">
        <f>VLOOKUP(DATE(LEFT(TRIM(A511),4),MID(TRIM(A511),6,2),RIGHT(TRIM(A511),2)),'insert banchmark'!A:B,2,0)</f>
        <v>582.19000000000005</v>
      </c>
    </row>
    <row r="512" spans="1:7" x14ac:dyDescent="0.3">
      <c r="A512" s="1" t="str">
        <f>'Data from Portfolio'!A517</f>
        <v>2025-01-15</v>
      </c>
      <c r="B512">
        <f>'Data from Portfolio'!B517</f>
        <v>1977645.1775</v>
      </c>
      <c r="C512">
        <f>'Data from Portfolio'!C517</f>
        <v>15306.08500000027</v>
      </c>
      <c r="D512">
        <f>'Data from Portfolio'!D517</f>
        <v>1000000</v>
      </c>
      <c r="E512">
        <f>'Data from Portfolio'!E517</f>
        <v>1.9776451774999999</v>
      </c>
      <c r="F512">
        <f>'Data from Portfolio'!F517</f>
        <v>0</v>
      </c>
      <c r="G512">
        <f>VLOOKUP(DATE(LEFT(TRIM(A512),4),MID(TRIM(A512),6,2),RIGHT(TRIM(A512),2)),'insert banchmark'!A:B,2,0)</f>
        <v>592.78</v>
      </c>
    </row>
    <row r="513" spans="1:7" x14ac:dyDescent="0.3">
      <c r="A513" s="1" t="str">
        <f>'Data from Portfolio'!A518</f>
        <v>2025-01-16</v>
      </c>
      <c r="B513">
        <f>'Data from Portfolio'!B518</f>
        <v>1981991.4325000001</v>
      </c>
      <c r="C513">
        <f>'Data from Portfolio'!C518</f>
        <v>15306.08500000027</v>
      </c>
      <c r="D513">
        <f>'Data from Portfolio'!D518</f>
        <v>1000000</v>
      </c>
      <c r="E513">
        <f>'Data from Portfolio'!E518</f>
        <v>1.9819914325000001</v>
      </c>
      <c r="F513">
        <f>'Data from Portfolio'!F518</f>
        <v>0</v>
      </c>
      <c r="G513">
        <f>VLOOKUP(DATE(LEFT(TRIM(A513),4),MID(TRIM(A513),6,2),RIGHT(TRIM(A513),2)),'insert banchmark'!A:B,2,0)</f>
        <v>591.64</v>
      </c>
    </row>
    <row r="514" spans="1:7" x14ac:dyDescent="0.3">
      <c r="A514" s="1" t="str">
        <f>'Data from Portfolio'!A519</f>
        <v>2025-01-17</v>
      </c>
      <c r="B514">
        <f>'Data from Portfolio'!B519</f>
        <v>2000797.629</v>
      </c>
      <c r="C514">
        <f>'Data from Portfolio'!C519</f>
        <v>15306.08500000027</v>
      </c>
      <c r="D514">
        <f>'Data from Portfolio'!D519</f>
        <v>1000000</v>
      </c>
      <c r="E514">
        <f>'Data from Portfolio'!E519</f>
        <v>2.000797629</v>
      </c>
      <c r="F514">
        <f>'Data from Portfolio'!F519</f>
        <v>0</v>
      </c>
      <c r="G514">
        <f>VLOOKUP(DATE(LEFT(TRIM(A514),4),MID(TRIM(A514),6,2),RIGHT(TRIM(A514),2)),'insert banchmark'!A:B,2,0)</f>
        <v>597.58000000000004</v>
      </c>
    </row>
    <row r="515" spans="1:7" x14ac:dyDescent="0.3">
      <c r="A515" s="1" t="str">
        <f>'Data from Portfolio'!A520</f>
        <v>2025-01-21</v>
      </c>
      <c r="B515">
        <f>'Data from Portfolio'!B520</f>
        <v>2025338.188000001</v>
      </c>
      <c r="C515">
        <f>'Data from Portfolio'!C520</f>
        <v>15306.08500000027</v>
      </c>
      <c r="D515">
        <f>'Data from Portfolio'!D520</f>
        <v>1000000</v>
      </c>
      <c r="E515">
        <f>'Data from Portfolio'!E520</f>
        <v>2.025338188000001</v>
      </c>
      <c r="F515">
        <f>'Data from Portfolio'!F520</f>
        <v>0</v>
      </c>
      <c r="G515">
        <f>VLOOKUP(DATE(LEFT(TRIM(A515),4),MID(TRIM(A515),6,2),RIGHT(TRIM(A515),2)),'insert banchmark'!A:B,2,0)</f>
        <v>603.04999999999995</v>
      </c>
    </row>
    <row r="516" spans="1:7" x14ac:dyDescent="0.3">
      <c r="A516" s="1" t="str">
        <f>'Data from Portfolio'!A521</f>
        <v>2025-01-22</v>
      </c>
      <c r="B516">
        <f>'Data from Portfolio'!B521</f>
        <v>2037577.0795</v>
      </c>
      <c r="C516">
        <f>'Data from Portfolio'!C521</f>
        <v>15306.08500000027</v>
      </c>
      <c r="D516">
        <f>'Data from Portfolio'!D521</f>
        <v>1000000</v>
      </c>
      <c r="E516">
        <f>'Data from Portfolio'!E521</f>
        <v>2.037577079500001</v>
      </c>
      <c r="F516">
        <f>'Data from Portfolio'!F521</f>
        <v>0</v>
      </c>
      <c r="G516">
        <f>VLOOKUP(DATE(LEFT(TRIM(A516),4),MID(TRIM(A516),6,2),RIGHT(TRIM(A516),2)),'insert banchmark'!A:B,2,0)</f>
        <v>606.44000000000005</v>
      </c>
    </row>
    <row r="517" spans="1:7" x14ac:dyDescent="0.3">
      <c r="A517" s="1" t="str">
        <f>'Data from Portfolio'!A522</f>
        <v>2025-01-23</v>
      </c>
      <c r="B517">
        <f>'Data from Portfolio'!B522</f>
        <v>2050752.2464999999</v>
      </c>
      <c r="C517">
        <f>'Data from Portfolio'!C522</f>
        <v>15306.08500000027</v>
      </c>
      <c r="D517">
        <f>'Data from Portfolio'!D522</f>
        <v>1000000</v>
      </c>
      <c r="E517">
        <f>'Data from Portfolio'!E522</f>
        <v>2.0507522465000001</v>
      </c>
      <c r="F517">
        <f>'Data from Portfolio'!F522</f>
        <v>0</v>
      </c>
      <c r="G517">
        <f>VLOOKUP(DATE(LEFT(TRIM(A517),4),MID(TRIM(A517),6,2),RIGHT(TRIM(A517),2)),'insert banchmark'!A:B,2,0)</f>
        <v>609.75</v>
      </c>
    </row>
    <row r="518" spans="1:7" x14ac:dyDescent="0.3">
      <c r="A518" s="1" t="str">
        <f>'Data from Portfolio'!A523</f>
        <v>2025-01-24</v>
      </c>
      <c r="B518">
        <f>'Data from Portfolio'!B523</f>
        <v>2042737.4735000001</v>
      </c>
      <c r="C518">
        <f>'Data from Portfolio'!C523</f>
        <v>15306.08500000027</v>
      </c>
      <c r="D518">
        <f>'Data from Portfolio'!D523</f>
        <v>1000000</v>
      </c>
      <c r="E518">
        <f>'Data from Portfolio'!E523</f>
        <v>2.0427374734999999</v>
      </c>
      <c r="F518">
        <f>'Data from Portfolio'!F523</f>
        <v>0</v>
      </c>
      <c r="G518">
        <f>VLOOKUP(DATE(LEFT(TRIM(A518),4),MID(TRIM(A518),6,2),RIGHT(TRIM(A518),2)),'insert banchmark'!A:B,2,0)</f>
        <v>607.97</v>
      </c>
    </row>
    <row r="519" spans="1:7" x14ac:dyDescent="0.3">
      <c r="A519" s="1" t="str">
        <f>'Data from Portfolio'!A524</f>
        <v>2025-01-27</v>
      </c>
      <c r="B519">
        <f>'Data from Portfolio'!B524</f>
        <v>1989008.9280000001</v>
      </c>
      <c r="C519">
        <f>'Data from Portfolio'!C524</f>
        <v>48858.04500000026</v>
      </c>
      <c r="D519">
        <f>'Data from Portfolio'!D524</f>
        <v>1000000</v>
      </c>
      <c r="E519">
        <f>'Data from Portfolio'!E524</f>
        <v>1.9890089280000001</v>
      </c>
      <c r="F519">
        <f>'Data from Portfolio'!F524</f>
        <v>0</v>
      </c>
      <c r="G519">
        <f>VLOOKUP(DATE(LEFT(TRIM(A519),4),MID(TRIM(A519),6,2),RIGHT(TRIM(A519),2)),'insert banchmark'!A:B,2,0)</f>
        <v>599.37</v>
      </c>
    </row>
    <row r="520" spans="1:7" x14ac:dyDescent="0.3">
      <c r="A520" s="1" t="str">
        <f>'Data from Portfolio'!A525</f>
        <v>2025-01-28</v>
      </c>
      <c r="B520">
        <f>'Data from Portfolio'!B525</f>
        <v>2008018.2725000009</v>
      </c>
      <c r="C520">
        <f>'Data from Portfolio'!C525</f>
        <v>48858.04500000026</v>
      </c>
      <c r="D520">
        <f>'Data from Portfolio'!D525</f>
        <v>1000000</v>
      </c>
      <c r="E520">
        <f>'Data from Portfolio'!E525</f>
        <v>2.0080182725000011</v>
      </c>
      <c r="F520">
        <f>'Data from Portfolio'!F525</f>
        <v>0</v>
      </c>
      <c r="G520">
        <f>VLOOKUP(DATE(LEFT(TRIM(A520),4),MID(TRIM(A520),6,2),RIGHT(TRIM(A520),2)),'insert banchmark'!A:B,2,0)</f>
        <v>604.52</v>
      </c>
    </row>
    <row r="521" spans="1:7" x14ac:dyDescent="0.3">
      <c r="A521" s="1" t="str">
        <f>'Data from Portfolio'!A526</f>
        <v>2025-01-29</v>
      </c>
      <c r="B521">
        <f>'Data from Portfolio'!B526</f>
        <v>1997436.6470000001</v>
      </c>
      <c r="C521">
        <f>'Data from Portfolio'!C526</f>
        <v>48858.04500000026</v>
      </c>
      <c r="D521">
        <f>'Data from Portfolio'!D526</f>
        <v>1000000</v>
      </c>
      <c r="E521">
        <f>'Data from Portfolio'!E526</f>
        <v>1.997436647</v>
      </c>
      <c r="F521">
        <f>'Data from Portfolio'!F526</f>
        <v>0</v>
      </c>
      <c r="G521">
        <f>VLOOKUP(DATE(LEFT(TRIM(A521),4),MID(TRIM(A521),6,2),RIGHT(TRIM(A521),2)),'insert banchmark'!A:B,2,0)</f>
        <v>601.80999999999995</v>
      </c>
    </row>
    <row r="522" spans="1:7" x14ac:dyDescent="0.3">
      <c r="A522" s="1" t="str">
        <f>'Data from Portfolio'!A527</f>
        <v>2025-01-30</v>
      </c>
      <c r="B522">
        <f>'Data from Portfolio'!B527</f>
        <v>2017976.0789999999</v>
      </c>
      <c r="C522">
        <f>'Data from Portfolio'!C527</f>
        <v>48858.04500000026</v>
      </c>
      <c r="D522">
        <f>'Data from Portfolio'!D527</f>
        <v>1000000</v>
      </c>
      <c r="E522">
        <f>'Data from Portfolio'!E527</f>
        <v>2.0179760789999999</v>
      </c>
      <c r="F522">
        <f>'Data from Portfolio'!F527</f>
        <v>0</v>
      </c>
      <c r="G522">
        <f>VLOOKUP(DATE(LEFT(TRIM(A522),4),MID(TRIM(A522),6,2),RIGHT(TRIM(A522),2)),'insert banchmark'!A:B,2,0)</f>
        <v>605.04</v>
      </c>
    </row>
    <row r="523" spans="1:7" x14ac:dyDescent="0.3">
      <c r="A523" s="1" t="str">
        <f>'Data from Portfolio'!A528</f>
        <v>2025-01-31</v>
      </c>
      <c r="B523">
        <f>'Data from Portfolio'!B528</f>
        <v>2006625.9105</v>
      </c>
      <c r="C523">
        <f>'Data from Portfolio'!C528</f>
        <v>48858.04500000026</v>
      </c>
      <c r="D523">
        <f>'Data from Portfolio'!D528</f>
        <v>1000000</v>
      </c>
      <c r="E523">
        <f>'Data from Portfolio'!E528</f>
        <v>2.0066259104999999</v>
      </c>
      <c r="F523">
        <f>'Data from Portfolio'!F528</f>
        <v>0</v>
      </c>
      <c r="G523">
        <f>VLOOKUP(DATE(LEFT(TRIM(A523),4),MID(TRIM(A523),6,2),RIGHT(TRIM(A523),2)),'insert banchmark'!A:B,2,0)</f>
        <v>601.82000000000005</v>
      </c>
    </row>
    <row r="524" spans="1:7" x14ac:dyDescent="0.3">
      <c r="A524" s="1" t="str">
        <f>'Data from Portfolio'!A529</f>
        <v>2025-02-03</v>
      </c>
      <c r="B524">
        <f>'Data from Portfolio'!B529</f>
        <v>1991932.03</v>
      </c>
      <c r="C524">
        <f>'Data from Portfolio'!C529</f>
        <v>48858.04500000026</v>
      </c>
      <c r="D524">
        <f>'Data from Portfolio'!D529</f>
        <v>1000000</v>
      </c>
      <c r="E524">
        <f>'Data from Portfolio'!E529</f>
        <v>1.9919320300000001</v>
      </c>
      <c r="F524">
        <f>'Data from Portfolio'!F529</f>
        <v>0</v>
      </c>
      <c r="G524">
        <f>VLOOKUP(DATE(LEFT(TRIM(A524),4),MID(TRIM(A524),6,2),RIGHT(TRIM(A524),2)),'insert banchmark'!A:B,2,0)</f>
        <v>597.77</v>
      </c>
    </row>
    <row r="525" spans="1:7" x14ac:dyDescent="0.3">
      <c r="A525" s="1" t="str">
        <f>'Data from Portfolio'!A530</f>
        <v>2025-02-04</v>
      </c>
      <c r="B525">
        <f>'Data from Portfolio'!B530</f>
        <v>2005420.17</v>
      </c>
      <c r="C525">
        <f>'Data from Portfolio'!C530</f>
        <v>48858.04500000026</v>
      </c>
      <c r="D525">
        <f>'Data from Portfolio'!D530</f>
        <v>1000000</v>
      </c>
      <c r="E525">
        <f>'Data from Portfolio'!E530</f>
        <v>2.0054201699999998</v>
      </c>
      <c r="F525">
        <f>'Data from Portfolio'!F530</f>
        <v>0</v>
      </c>
      <c r="G525">
        <f>VLOOKUP(DATE(LEFT(TRIM(A525),4),MID(TRIM(A525),6,2),RIGHT(TRIM(A525),2)),'insert banchmark'!A:B,2,0)</f>
        <v>601.78</v>
      </c>
    </row>
    <row r="526" spans="1:7" x14ac:dyDescent="0.3">
      <c r="A526" s="1" t="str">
        <f>'Data from Portfolio'!A531</f>
        <v>2025-02-05</v>
      </c>
      <c r="B526">
        <f>'Data from Portfolio'!B531</f>
        <v>2021805.929</v>
      </c>
      <c r="C526">
        <f>'Data from Portfolio'!C531</f>
        <v>48858.04500000026</v>
      </c>
      <c r="D526">
        <f>'Data from Portfolio'!D531</f>
        <v>1000000</v>
      </c>
      <c r="E526">
        <f>'Data from Portfolio'!E531</f>
        <v>2.0218059290000001</v>
      </c>
      <c r="F526">
        <f>'Data from Portfolio'!F531</f>
        <v>0</v>
      </c>
      <c r="G526">
        <f>VLOOKUP(DATE(LEFT(TRIM(A526),4),MID(TRIM(A526),6,2),RIGHT(TRIM(A526),2)),'insert banchmark'!A:B,2,0)</f>
        <v>604.22</v>
      </c>
    </row>
    <row r="527" spans="1:7" x14ac:dyDescent="0.3">
      <c r="A527" s="1" t="str">
        <f>'Data from Portfolio'!A532</f>
        <v>2025-02-06</v>
      </c>
      <c r="B527">
        <f>'Data from Portfolio'!B532</f>
        <v>2038630.968000001</v>
      </c>
      <c r="C527">
        <f>'Data from Portfolio'!C532</f>
        <v>48858.04500000026</v>
      </c>
      <c r="D527">
        <f>'Data from Portfolio'!D532</f>
        <v>1000000</v>
      </c>
      <c r="E527">
        <f>'Data from Portfolio'!E532</f>
        <v>2.038630968000001</v>
      </c>
      <c r="F527">
        <f>'Data from Portfolio'!F532</f>
        <v>0</v>
      </c>
      <c r="G527">
        <f>VLOOKUP(DATE(LEFT(TRIM(A527),4),MID(TRIM(A527),6,2),RIGHT(TRIM(A527),2)),'insert banchmark'!A:B,2,0)</f>
        <v>606.32000000000005</v>
      </c>
    </row>
    <row r="528" spans="1:7" x14ac:dyDescent="0.3">
      <c r="A528" s="1" t="str">
        <f>'Data from Portfolio'!A533</f>
        <v>2025-02-07</v>
      </c>
      <c r="B528">
        <f>'Data from Portfolio'!B533</f>
        <v>2022325.226</v>
      </c>
      <c r="C528">
        <f>'Data from Portfolio'!C533</f>
        <v>48858.04500000026</v>
      </c>
      <c r="D528">
        <f>'Data from Portfolio'!D533</f>
        <v>1000000</v>
      </c>
      <c r="E528">
        <f>'Data from Portfolio'!E533</f>
        <v>2.022325226</v>
      </c>
      <c r="F528">
        <f>'Data from Portfolio'!F533</f>
        <v>0</v>
      </c>
      <c r="G528">
        <f>VLOOKUP(DATE(LEFT(TRIM(A528),4),MID(TRIM(A528),6,2),RIGHT(TRIM(A528),2)),'insert banchmark'!A:B,2,0)</f>
        <v>600.77</v>
      </c>
    </row>
    <row r="529" spans="1:7" x14ac:dyDescent="0.3">
      <c r="A529" s="1" t="str">
        <f>'Data from Portfolio'!A534</f>
        <v>2025-02-10</v>
      </c>
      <c r="B529">
        <f>'Data from Portfolio'!B534</f>
        <v>2040665.0049999999</v>
      </c>
      <c r="C529">
        <f>'Data from Portfolio'!C534</f>
        <v>48858.04500000026</v>
      </c>
      <c r="D529">
        <f>'Data from Portfolio'!D534</f>
        <v>1000000</v>
      </c>
      <c r="E529">
        <f>'Data from Portfolio'!E534</f>
        <v>2.0406650050000001</v>
      </c>
      <c r="F529">
        <f>'Data from Portfolio'!F534</f>
        <v>0</v>
      </c>
      <c r="G529">
        <f>VLOOKUP(DATE(LEFT(TRIM(A529),4),MID(TRIM(A529),6,2),RIGHT(TRIM(A529),2)),'insert banchmark'!A:B,2,0)</f>
        <v>604.85</v>
      </c>
    </row>
    <row r="530" spans="1:7" x14ac:dyDescent="0.3">
      <c r="A530" s="1" t="str">
        <f>'Data from Portfolio'!A535</f>
        <v>2025-02-11</v>
      </c>
      <c r="B530">
        <f>'Data from Portfolio'!B535</f>
        <v>2040647.584</v>
      </c>
      <c r="C530">
        <f>'Data from Portfolio'!C535</f>
        <v>48858.04500000026</v>
      </c>
      <c r="D530">
        <f>'Data from Portfolio'!D535</f>
        <v>1000000</v>
      </c>
      <c r="E530">
        <f>'Data from Portfolio'!E535</f>
        <v>2.0406475839999998</v>
      </c>
      <c r="F530">
        <f>'Data from Portfolio'!F535</f>
        <v>0</v>
      </c>
      <c r="G530">
        <f>VLOOKUP(DATE(LEFT(TRIM(A530),4),MID(TRIM(A530),6,2),RIGHT(TRIM(A530),2)),'insert banchmark'!A:B,2,0)</f>
        <v>605.30999999999995</v>
      </c>
    </row>
    <row r="531" spans="1:7" x14ac:dyDescent="0.3">
      <c r="A531" s="1" t="str">
        <f>'Data from Portfolio'!A536</f>
        <v>2025-02-12</v>
      </c>
      <c r="B531">
        <f>'Data from Portfolio'!B536</f>
        <v>2036352.399</v>
      </c>
      <c r="C531">
        <f>'Data from Portfolio'!C536</f>
        <v>48858.04500000026</v>
      </c>
      <c r="D531">
        <f>'Data from Portfolio'!D536</f>
        <v>1000000</v>
      </c>
      <c r="E531">
        <f>'Data from Portfolio'!E536</f>
        <v>2.0363523990000001</v>
      </c>
      <c r="F531">
        <f>'Data from Portfolio'!F536</f>
        <v>0</v>
      </c>
      <c r="G531">
        <f>VLOOKUP(DATE(LEFT(TRIM(A531),4),MID(TRIM(A531),6,2),RIGHT(TRIM(A531),2)),'insert banchmark'!A:B,2,0)</f>
        <v>603.36</v>
      </c>
    </row>
    <row r="532" spans="1:7" x14ac:dyDescent="0.3">
      <c r="A532" s="1" t="str">
        <f>'Data from Portfolio'!A537</f>
        <v>2025-02-13</v>
      </c>
      <c r="B532">
        <f>'Data from Portfolio'!B537</f>
        <v>2061907.1099999989</v>
      </c>
      <c r="C532">
        <f>'Data from Portfolio'!C537</f>
        <v>48858.04500000026</v>
      </c>
      <c r="D532">
        <f>'Data from Portfolio'!D537</f>
        <v>1000000</v>
      </c>
      <c r="E532">
        <f>'Data from Portfolio'!E537</f>
        <v>2.061907109999999</v>
      </c>
      <c r="F532">
        <f>'Data from Portfolio'!F537</f>
        <v>0</v>
      </c>
      <c r="G532">
        <f>VLOOKUP(DATE(LEFT(TRIM(A532),4),MID(TRIM(A532),6,2),RIGHT(TRIM(A532),2)),'insert banchmark'!A:B,2,0)</f>
        <v>609.73</v>
      </c>
    </row>
    <row r="533" spans="1:7" x14ac:dyDescent="0.3">
      <c r="A533" s="1" t="str">
        <f>'Data from Portfolio'!A538</f>
        <v>2025-02-14</v>
      </c>
      <c r="B533">
        <f>'Data from Portfolio'!B538</f>
        <v>2063378.5619999999</v>
      </c>
      <c r="C533">
        <f>'Data from Portfolio'!C538</f>
        <v>48858.04500000026</v>
      </c>
      <c r="D533">
        <f>'Data from Portfolio'!D538</f>
        <v>1000000</v>
      </c>
      <c r="E533">
        <f>'Data from Portfolio'!E538</f>
        <v>2.063378562</v>
      </c>
      <c r="F533">
        <f>'Data from Portfolio'!F538</f>
        <v>0</v>
      </c>
      <c r="G533">
        <f>VLOOKUP(DATE(LEFT(TRIM(A533),4),MID(TRIM(A533),6,2),RIGHT(TRIM(A533),2)),'insert banchmark'!A:B,2,0)</f>
        <v>609.70000000000005</v>
      </c>
    </row>
    <row r="534" spans="1:7" x14ac:dyDescent="0.3">
      <c r="A534" s="1" t="str">
        <f>'Data from Portfolio'!A539</f>
        <v>2025-02-18</v>
      </c>
      <c r="B534">
        <f>'Data from Portfolio'!B539</f>
        <v>2070816.828</v>
      </c>
      <c r="C534">
        <f>'Data from Portfolio'!C539</f>
        <v>48858.04500000026</v>
      </c>
      <c r="D534">
        <f>'Data from Portfolio'!D539</f>
        <v>1000000</v>
      </c>
      <c r="E534">
        <f>'Data from Portfolio'!E539</f>
        <v>2.0708168279999999</v>
      </c>
      <c r="F534">
        <f>'Data from Portfolio'!F539</f>
        <v>0</v>
      </c>
      <c r="G534">
        <f>VLOOKUP(DATE(LEFT(TRIM(A534),4),MID(TRIM(A534),6,2),RIGHT(TRIM(A534),2)),'insert banchmark'!A:B,2,0)</f>
        <v>611.49</v>
      </c>
    </row>
    <row r="535" spans="1:7" x14ac:dyDescent="0.3">
      <c r="A535" s="1" t="str">
        <f>'Data from Portfolio'!A540</f>
        <v>2025-02-19</v>
      </c>
      <c r="B535">
        <f>'Data from Portfolio'!B540</f>
        <v>2075499.465000001</v>
      </c>
      <c r="C535">
        <f>'Data from Portfolio'!C540</f>
        <v>48858.04500000026</v>
      </c>
      <c r="D535">
        <f>'Data from Portfolio'!D540</f>
        <v>1000000</v>
      </c>
      <c r="E535">
        <f>'Data from Portfolio'!E540</f>
        <v>2.075499465</v>
      </c>
      <c r="F535">
        <f>'Data from Portfolio'!F540</f>
        <v>0</v>
      </c>
      <c r="G535">
        <f>VLOOKUP(DATE(LEFT(TRIM(A535),4),MID(TRIM(A535),6,2),RIGHT(TRIM(A535),2)),'insert banchmark'!A:B,2,0)</f>
        <v>612.92999999999995</v>
      </c>
    </row>
    <row r="536" spans="1:7" x14ac:dyDescent="0.3">
      <c r="A536" s="1" t="str">
        <f>'Data from Portfolio'!A541</f>
        <v>2025-02-20</v>
      </c>
      <c r="B536">
        <f>'Data from Portfolio'!B541</f>
        <v>2063158.0149999999</v>
      </c>
      <c r="C536">
        <f>'Data from Portfolio'!C541</f>
        <v>48858.04500000026</v>
      </c>
      <c r="D536">
        <f>'Data from Portfolio'!D541</f>
        <v>1000000</v>
      </c>
      <c r="E536">
        <f>'Data from Portfolio'!E541</f>
        <v>2.063158015</v>
      </c>
      <c r="F536">
        <f>'Data from Portfolio'!F541</f>
        <v>0</v>
      </c>
      <c r="G536">
        <f>VLOOKUP(DATE(LEFT(TRIM(A536),4),MID(TRIM(A536),6,2),RIGHT(TRIM(A536),2)),'insert banchmark'!A:B,2,0)</f>
        <v>610.38</v>
      </c>
    </row>
    <row r="537" spans="1:7" x14ac:dyDescent="0.3">
      <c r="A537" s="1" t="str">
        <f>'Data from Portfolio'!A542</f>
        <v>2025-02-21</v>
      </c>
      <c r="B537">
        <f>'Data from Portfolio'!B542</f>
        <v>2020309.6150000009</v>
      </c>
      <c r="C537">
        <f>'Data from Portfolio'!C542</f>
        <v>48858.04500000026</v>
      </c>
      <c r="D537">
        <f>'Data from Portfolio'!D542</f>
        <v>1000000</v>
      </c>
      <c r="E537">
        <f>'Data from Portfolio'!E542</f>
        <v>2.0203096150000008</v>
      </c>
      <c r="F537">
        <f>'Data from Portfolio'!F542</f>
        <v>0</v>
      </c>
      <c r="G537">
        <f>VLOOKUP(DATE(LEFT(TRIM(A537),4),MID(TRIM(A537),6,2),RIGHT(TRIM(A537),2)),'insert banchmark'!A:B,2,0)</f>
        <v>599.94000000000005</v>
      </c>
    </row>
    <row r="538" spans="1:7" x14ac:dyDescent="0.3">
      <c r="A538" s="1" t="str">
        <f>'Data from Portfolio'!A543</f>
        <v>2025-02-24</v>
      </c>
      <c r="B538">
        <f>'Data from Portfolio'!B543</f>
        <v>2008822.7050000001</v>
      </c>
      <c r="C538">
        <f>'Data from Portfolio'!C543</f>
        <v>48858.04500000026</v>
      </c>
      <c r="D538">
        <f>'Data from Portfolio'!D543</f>
        <v>1000000</v>
      </c>
      <c r="E538">
        <f>'Data from Portfolio'!E543</f>
        <v>2.008822705</v>
      </c>
      <c r="F538">
        <f>'Data from Portfolio'!F543</f>
        <v>0</v>
      </c>
      <c r="G538">
        <f>VLOOKUP(DATE(LEFT(TRIM(A538),4),MID(TRIM(A538),6,2),RIGHT(TRIM(A538),2)),'insert banchmark'!A:B,2,0)</f>
        <v>597.21</v>
      </c>
    </row>
    <row r="539" spans="1:7" x14ac:dyDescent="0.3">
      <c r="A539" s="1" t="str">
        <f>'Data from Portfolio'!A544</f>
        <v>2025-02-25</v>
      </c>
      <c r="B539">
        <f>'Data from Portfolio'!B544</f>
        <v>2005022.635</v>
      </c>
      <c r="C539">
        <f>'Data from Portfolio'!C544</f>
        <v>48858.04500000026</v>
      </c>
      <c r="D539">
        <f>'Data from Portfolio'!D544</f>
        <v>1000000</v>
      </c>
      <c r="E539">
        <f>'Data from Portfolio'!E544</f>
        <v>2.005022635</v>
      </c>
      <c r="F539">
        <f>'Data from Portfolio'!F544</f>
        <v>0</v>
      </c>
      <c r="G539">
        <f>VLOOKUP(DATE(LEFT(TRIM(A539),4),MID(TRIM(A539),6,2),RIGHT(TRIM(A539),2)),'insert banchmark'!A:B,2,0)</f>
        <v>594.24</v>
      </c>
    </row>
    <row r="540" spans="1:7" x14ac:dyDescent="0.3">
      <c r="A540" s="1" t="str">
        <f>'Data from Portfolio'!A545</f>
        <v>2025-02-26</v>
      </c>
      <c r="B540">
        <f>'Data from Portfolio'!B545</f>
        <v>2013102.2150000001</v>
      </c>
      <c r="C540">
        <f>'Data from Portfolio'!C545</f>
        <v>48858.04500000026</v>
      </c>
      <c r="D540">
        <f>'Data from Portfolio'!D545</f>
        <v>1000000</v>
      </c>
      <c r="E540">
        <f>'Data from Portfolio'!E545</f>
        <v>2.013102215</v>
      </c>
      <c r="F540">
        <f>'Data from Portfolio'!F545</f>
        <v>0</v>
      </c>
      <c r="G540">
        <f>VLOOKUP(DATE(LEFT(TRIM(A540),4),MID(TRIM(A540),6,2),RIGHT(TRIM(A540),2)),'insert banchmark'!A:B,2,0)</f>
        <v>594.54</v>
      </c>
    </row>
    <row r="541" spans="1:7" x14ac:dyDescent="0.3">
      <c r="A541" s="1" t="str">
        <f>'Data from Portfolio'!A546</f>
        <v>2025-02-27</v>
      </c>
      <c r="B541">
        <f>'Data from Portfolio'!B546</f>
        <v>1974982.9350000001</v>
      </c>
      <c r="C541">
        <f>'Data from Portfolio'!C546</f>
        <v>48858.04500000026</v>
      </c>
      <c r="D541">
        <f>'Data from Portfolio'!D546</f>
        <v>1000000</v>
      </c>
      <c r="E541">
        <f>'Data from Portfolio'!E546</f>
        <v>1.9749829350000001</v>
      </c>
      <c r="F541">
        <f>'Data from Portfolio'!F546</f>
        <v>0</v>
      </c>
      <c r="G541">
        <f>VLOOKUP(DATE(LEFT(TRIM(A541),4),MID(TRIM(A541),6,2),RIGHT(TRIM(A541),2)),'insert banchmark'!A:B,2,0)</f>
        <v>585.04999999999995</v>
      </c>
    </row>
    <row r="542" spans="1:7" x14ac:dyDescent="0.3">
      <c r="A542" s="1" t="str">
        <f>'Data from Portfolio'!A547</f>
        <v>2025-02-28</v>
      </c>
      <c r="B542">
        <f>'Data from Portfolio'!B547</f>
        <v>2005144.175</v>
      </c>
      <c r="C542">
        <f>'Data from Portfolio'!C547</f>
        <v>48858.04500000026</v>
      </c>
      <c r="D542">
        <f>'Data from Portfolio'!D547</f>
        <v>1000000</v>
      </c>
      <c r="E542">
        <f>'Data from Portfolio'!E547</f>
        <v>2.0051441749999999</v>
      </c>
      <c r="F542">
        <f>'Data from Portfolio'!F547</f>
        <v>0</v>
      </c>
      <c r="G542">
        <f>VLOOKUP(DATE(LEFT(TRIM(A542),4),MID(TRIM(A542),6,2),RIGHT(TRIM(A542),2)),'insert banchmark'!A:B,2,0)</f>
        <v>594.17999999999995</v>
      </c>
    </row>
    <row r="543" spans="1:7" x14ac:dyDescent="0.3">
      <c r="A543" s="1" t="str">
        <f>'Data from Portfolio'!A548</f>
        <v>2025-03-03</v>
      </c>
      <c r="B543">
        <f>'Data from Portfolio'!B548</f>
        <v>1972233.915000001</v>
      </c>
      <c r="C543">
        <f>'Data from Portfolio'!C548</f>
        <v>48858.04500000026</v>
      </c>
      <c r="D543">
        <f>'Data from Portfolio'!D548</f>
        <v>1000000</v>
      </c>
      <c r="E543">
        <f>'Data from Portfolio'!E548</f>
        <v>1.972233915000001</v>
      </c>
      <c r="F543">
        <f>'Data from Portfolio'!F548</f>
        <v>0</v>
      </c>
      <c r="G543">
        <f>VLOOKUP(DATE(LEFT(TRIM(A543),4),MID(TRIM(A543),6,2),RIGHT(TRIM(A543),2)),'insert banchmark'!A:B,2,0)</f>
        <v>583.77</v>
      </c>
    </row>
    <row r="544" spans="1:7" x14ac:dyDescent="0.3">
      <c r="A544" s="1" t="str">
        <f>'Data from Portfolio'!A549</f>
        <v>2025-03-04</v>
      </c>
      <c r="B544">
        <f>'Data from Portfolio'!B549</f>
        <v>1952959.7749999999</v>
      </c>
      <c r="C544">
        <f>'Data from Portfolio'!C549</f>
        <v>48858.04500000026</v>
      </c>
      <c r="D544">
        <f>'Data from Portfolio'!D549</f>
        <v>1000000</v>
      </c>
      <c r="E544">
        <f>'Data from Portfolio'!E549</f>
        <v>1.9529597750000001</v>
      </c>
      <c r="F544">
        <f>'Data from Portfolio'!F549</f>
        <v>0</v>
      </c>
      <c r="G544">
        <f>VLOOKUP(DATE(LEFT(TRIM(A544),4),MID(TRIM(A544),6,2),RIGHT(TRIM(A544),2)),'insert banchmark'!A:B,2,0)</f>
        <v>576.86</v>
      </c>
    </row>
    <row r="545" spans="1:1" x14ac:dyDescent="0.3">
      <c r="A545" s="1"/>
    </row>
    <row r="546" spans="1:1" x14ac:dyDescent="0.3">
      <c r="A546" s="1"/>
    </row>
    <row r="547" spans="1:1" x14ac:dyDescent="0.3">
      <c r="A547" s="1"/>
    </row>
    <row r="548" spans="1:1" x14ac:dyDescent="0.3">
      <c r="A548" s="1"/>
    </row>
    <row r="549" spans="1:1" x14ac:dyDescent="0.3">
      <c r="A549" s="1"/>
    </row>
    <row r="550" spans="1:1" x14ac:dyDescent="0.3">
      <c r="A550" s="1"/>
    </row>
    <row r="551" spans="1:1" x14ac:dyDescent="0.3">
      <c r="A551" s="1"/>
    </row>
    <row r="552" spans="1:1" x14ac:dyDescent="0.3">
      <c r="A552" s="1"/>
    </row>
    <row r="553" spans="1:1" x14ac:dyDescent="0.3">
      <c r="A553" s="1"/>
    </row>
    <row r="554" spans="1:1" x14ac:dyDescent="0.3">
      <c r="A554" s="1"/>
    </row>
    <row r="555" spans="1:1" x14ac:dyDescent="0.3">
      <c r="A555" s="1"/>
    </row>
    <row r="556" spans="1:1" x14ac:dyDescent="0.3">
      <c r="A556" s="1"/>
    </row>
    <row r="557" spans="1:1" x14ac:dyDescent="0.3">
      <c r="A557" s="1"/>
    </row>
    <row r="558" spans="1:1" x14ac:dyDescent="0.3">
      <c r="A558" s="1"/>
    </row>
    <row r="559" spans="1:1" x14ac:dyDescent="0.3">
      <c r="A559" s="1"/>
    </row>
    <row r="560" spans="1:1" x14ac:dyDescent="0.3">
      <c r="A560" s="1"/>
    </row>
    <row r="561" spans="1:1" x14ac:dyDescent="0.3">
      <c r="A561" s="1"/>
    </row>
    <row r="562" spans="1:1" x14ac:dyDescent="0.3">
      <c r="A562" s="1"/>
    </row>
    <row r="563" spans="1:1" x14ac:dyDescent="0.3">
      <c r="A563" s="1"/>
    </row>
    <row r="564" spans="1:1" x14ac:dyDescent="0.3">
      <c r="A564" s="1"/>
    </row>
    <row r="565" spans="1:1" x14ac:dyDescent="0.3">
      <c r="A565" s="1"/>
    </row>
    <row r="566" spans="1:1" x14ac:dyDescent="0.3">
      <c r="A566" s="1"/>
    </row>
    <row r="567" spans="1:1" x14ac:dyDescent="0.3">
      <c r="A567" s="1"/>
    </row>
    <row r="568" spans="1:1" x14ac:dyDescent="0.3">
      <c r="A568" s="1"/>
    </row>
    <row r="569" spans="1:1" x14ac:dyDescent="0.3">
      <c r="A569" s="1"/>
    </row>
    <row r="570" spans="1:1" x14ac:dyDescent="0.3">
      <c r="A570" s="1"/>
    </row>
    <row r="571" spans="1:1" x14ac:dyDescent="0.3">
      <c r="A571" s="1"/>
    </row>
    <row r="572" spans="1:1" x14ac:dyDescent="0.3">
      <c r="A572" s="1"/>
    </row>
    <row r="573" spans="1:1" x14ac:dyDescent="0.3">
      <c r="A573" s="1"/>
    </row>
    <row r="574" spans="1:1" x14ac:dyDescent="0.3">
      <c r="A574" s="1"/>
    </row>
    <row r="575" spans="1:1" x14ac:dyDescent="0.3">
      <c r="A575" s="1"/>
    </row>
    <row r="576" spans="1:1" x14ac:dyDescent="0.3">
      <c r="A576" s="1"/>
    </row>
    <row r="577" spans="1:1" x14ac:dyDescent="0.3">
      <c r="A577" s="1"/>
    </row>
    <row r="578" spans="1:1" x14ac:dyDescent="0.3">
      <c r="A578" s="1"/>
    </row>
    <row r="579" spans="1:1" x14ac:dyDescent="0.3">
      <c r="A579" s="1"/>
    </row>
    <row r="580" spans="1:1" x14ac:dyDescent="0.3">
      <c r="A580" s="1"/>
    </row>
    <row r="581" spans="1:1" x14ac:dyDescent="0.3">
      <c r="A581" s="1"/>
    </row>
    <row r="582" spans="1:1" x14ac:dyDescent="0.3">
      <c r="A582" s="1"/>
    </row>
    <row r="583" spans="1:1" x14ac:dyDescent="0.3">
      <c r="A583" s="1"/>
    </row>
    <row r="584" spans="1:1" x14ac:dyDescent="0.3">
      <c r="A584" s="1"/>
    </row>
    <row r="585" spans="1:1" x14ac:dyDescent="0.3">
      <c r="A585" s="1"/>
    </row>
    <row r="586" spans="1:1" x14ac:dyDescent="0.3">
      <c r="A586" s="1"/>
    </row>
    <row r="587" spans="1:1" x14ac:dyDescent="0.3">
      <c r="A587" s="1"/>
    </row>
    <row r="588" spans="1:1" x14ac:dyDescent="0.3">
      <c r="A588" s="1"/>
    </row>
    <row r="589" spans="1:1" x14ac:dyDescent="0.3">
      <c r="A589" s="1"/>
    </row>
    <row r="590" spans="1:1" x14ac:dyDescent="0.3">
      <c r="A590" s="1"/>
    </row>
    <row r="591" spans="1:1" x14ac:dyDescent="0.3">
      <c r="A591" s="1"/>
    </row>
    <row r="592" spans="1:1" x14ac:dyDescent="0.3">
      <c r="A592" s="1"/>
    </row>
    <row r="593" spans="1:1" x14ac:dyDescent="0.3">
      <c r="A593" s="1"/>
    </row>
    <row r="594" spans="1:1" x14ac:dyDescent="0.3">
      <c r="A594" s="1"/>
    </row>
    <row r="595" spans="1:1" x14ac:dyDescent="0.3">
      <c r="A595" s="1"/>
    </row>
    <row r="596" spans="1:1" x14ac:dyDescent="0.3">
      <c r="A596" s="1"/>
    </row>
    <row r="597" spans="1:1" x14ac:dyDescent="0.3">
      <c r="A597" s="1"/>
    </row>
    <row r="598" spans="1:1" x14ac:dyDescent="0.3">
      <c r="A598" s="1"/>
    </row>
    <row r="599" spans="1:1" x14ac:dyDescent="0.3">
      <c r="A599" s="1"/>
    </row>
    <row r="600" spans="1:1" x14ac:dyDescent="0.3">
      <c r="A600" s="1"/>
    </row>
    <row r="601" spans="1:1" x14ac:dyDescent="0.3">
      <c r="A601" s="1"/>
    </row>
    <row r="602" spans="1:1" x14ac:dyDescent="0.3">
      <c r="A602" s="1"/>
    </row>
    <row r="603" spans="1:1" x14ac:dyDescent="0.3">
      <c r="A603" s="1"/>
    </row>
    <row r="604" spans="1:1" x14ac:dyDescent="0.3">
      <c r="A604" s="1"/>
    </row>
    <row r="605" spans="1:1" x14ac:dyDescent="0.3">
      <c r="A605" s="1"/>
    </row>
    <row r="606" spans="1:1" x14ac:dyDescent="0.3">
      <c r="A606" s="1"/>
    </row>
    <row r="607" spans="1:1" x14ac:dyDescent="0.3">
      <c r="A607" s="1"/>
    </row>
    <row r="608" spans="1:1" x14ac:dyDescent="0.3">
      <c r="A608" s="1"/>
    </row>
    <row r="609" spans="1:1" x14ac:dyDescent="0.3">
      <c r="A609" s="1"/>
    </row>
    <row r="610" spans="1:1" x14ac:dyDescent="0.3">
      <c r="A610" s="1"/>
    </row>
    <row r="611" spans="1:1" x14ac:dyDescent="0.3">
      <c r="A611" s="1"/>
    </row>
    <row r="612" spans="1:1" x14ac:dyDescent="0.3">
      <c r="A612" s="1"/>
    </row>
    <row r="613" spans="1:1" x14ac:dyDescent="0.3">
      <c r="A613" s="1"/>
    </row>
    <row r="614" spans="1:1" x14ac:dyDescent="0.3">
      <c r="A614" s="1"/>
    </row>
    <row r="615" spans="1:1" x14ac:dyDescent="0.3">
      <c r="A615" s="1"/>
    </row>
    <row r="616" spans="1:1" x14ac:dyDescent="0.3">
      <c r="A616" s="1"/>
    </row>
    <row r="617" spans="1:1" x14ac:dyDescent="0.3">
      <c r="A617" s="1"/>
    </row>
    <row r="618" spans="1:1" x14ac:dyDescent="0.3">
      <c r="A618" s="1"/>
    </row>
    <row r="619" spans="1:1" x14ac:dyDescent="0.3">
      <c r="A619" s="1"/>
    </row>
    <row r="620" spans="1:1" x14ac:dyDescent="0.3">
      <c r="A620" s="1"/>
    </row>
    <row r="621" spans="1:1" x14ac:dyDescent="0.3">
      <c r="A621" s="1"/>
    </row>
    <row r="622" spans="1:1" x14ac:dyDescent="0.3">
      <c r="A622" s="1"/>
    </row>
    <row r="623" spans="1:1" x14ac:dyDescent="0.3">
      <c r="A623" s="1"/>
    </row>
    <row r="624" spans="1:1" x14ac:dyDescent="0.3">
      <c r="A624" s="1"/>
    </row>
    <row r="625" spans="1:1" x14ac:dyDescent="0.3">
      <c r="A625" s="1"/>
    </row>
    <row r="626" spans="1:1" x14ac:dyDescent="0.3">
      <c r="A626" s="1"/>
    </row>
    <row r="627" spans="1:1" x14ac:dyDescent="0.3">
      <c r="A627" s="1"/>
    </row>
    <row r="628" spans="1:1" x14ac:dyDescent="0.3">
      <c r="A628" s="1"/>
    </row>
    <row r="629" spans="1:1" x14ac:dyDescent="0.3">
      <c r="A629" s="1"/>
    </row>
    <row r="630" spans="1:1" x14ac:dyDescent="0.3">
      <c r="A630" s="1"/>
    </row>
    <row r="631" spans="1:1" x14ac:dyDescent="0.3">
      <c r="A631" s="1"/>
    </row>
    <row r="632" spans="1:1" x14ac:dyDescent="0.3">
      <c r="A632" s="1"/>
    </row>
    <row r="633" spans="1:1" x14ac:dyDescent="0.3">
      <c r="A633" s="1"/>
    </row>
    <row r="634" spans="1:1" x14ac:dyDescent="0.3">
      <c r="A634" s="1"/>
    </row>
    <row r="635" spans="1:1" x14ac:dyDescent="0.3">
      <c r="A635" s="1"/>
    </row>
    <row r="636" spans="1:1" x14ac:dyDescent="0.3">
      <c r="A636" s="1"/>
    </row>
    <row r="637" spans="1:1" x14ac:dyDescent="0.3">
      <c r="A637" s="1"/>
    </row>
    <row r="638" spans="1:1" x14ac:dyDescent="0.3">
      <c r="A638" s="1"/>
    </row>
    <row r="639" spans="1:1" x14ac:dyDescent="0.3">
      <c r="A639" s="1"/>
    </row>
    <row r="640" spans="1:1" x14ac:dyDescent="0.3">
      <c r="A640" s="1"/>
    </row>
    <row r="641" spans="1:1" x14ac:dyDescent="0.3">
      <c r="A641" s="1"/>
    </row>
    <row r="642" spans="1:1" x14ac:dyDescent="0.3">
      <c r="A642" s="1"/>
    </row>
    <row r="643" spans="1:1" x14ac:dyDescent="0.3">
      <c r="A643" s="1"/>
    </row>
    <row r="644" spans="1:1" x14ac:dyDescent="0.3">
      <c r="A644" s="1"/>
    </row>
    <row r="645" spans="1:1" x14ac:dyDescent="0.3">
      <c r="A645" s="1"/>
    </row>
    <row r="646" spans="1:1" x14ac:dyDescent="0.3">
      <c r="A646" s="1"/>
    </row>
    <row r="647" spans="1:1" x14ac:dyDescent="0.3">
      <c r="A647" s="1"/>
    </row>
    <row r="648" spans="1:1" x14ac:dyDescent="0.3">
      <c r="A648" s="1"/>
    </row>
    <row r="649" spans="1:1" x14ac:dyDescent="0.3">
      <c r="A649" s="1"/>
    </row>
    <row r="650" spans="1:1" x14ac:dyDescent="0.3">
      <c r="A650" s="1"/>
    </row>
    <row r="651" spans="1:1" x14ac:dyDescent="0.3">
      <c r="A651" s="1"/>
    </row>
    <row r="652" spans="1:1" x14ac:dyDescent="0.3">
      <c r="A652" s="1"/>
    </row>
    <row r="653" spans="1:1" x14ac:dyDescent="0.3">
      <c r="A653" s="1"/>
    </row>
    <row r="654" spans="1:1" x14ac:dyDescent="0.3">
      <c r="A654" s="1"/>
    </row>
    <row r="655" spans="1:1" x14ac:dyDescent="0.3">
      <c r="A655" s="1"/>
    </row>
    <row r="656" spans="1:1" x14ac:dyDescent="0.3">
      <c r="A656" s="1"/>
    </row>
    <row r="657" spans="1:1" x14ac:dyDescent="0.3">
      <c r="A657" s="1"/>
    </row>
    <row r="658" spans="1:1" x14ac:dyDescent="0.3">
      <c r="A658" s="1"/>
    </row>
    <row r="659" spans="1:1" x14ac:dyDescent="0.3">
      <c r="A659" s="1"/>
    </row>
    <row r="660" spans="1:1" x14ac:dyDescent="0.3">
      <c r="A660" s="1"/>
    </row>
    <row r="661" spans="1:1" x14ac:dyDescent="0.3">
      <c r="A661" s="1"/>
    </row>
    <row r="662" spans="1:1" x14ac:dyDescent="0.3">
      <c r="A662" s="1"/>
    </row>
    <row r="663" spans="1:1" x14ac:dyDescent="0.3">
      <c r="A663" s="1"/>
    </row>
    <row r="664" spans="1:1" x14ac:dyDescent="0.3">
      <c r="A664" s="1"/>
    </row>
    <row r="665" spans="1:1" x14ac:dyDescent="0.3">
      <c r="A665" s="1"/>
    </row>
    <row r="666" spans="1:1" x14ac:dyDescent="0.3">
      <c r="A666" s="1"/>
    </row>
    <row r="667" spans="1:1" x14ac:dyDescent="0.3">
      <c r="A667" s="1"/>
    </row>
    <row r="668" spans="1:1" x14ac:dyDescent="0.3">
      <c r="A668" s="1"/>
    </row>
    <row r="669" spans="1:1" x14ac:dyDescent="0.3">
      <c r="A669" s="1"/>
    </row>
    <row r="670" spans="1:1" x14ac:dyDescent="0.3">
      <c r="A670" s="1"/>
    </row>
    <row r="671" spans="1:1" x14ac:dyDescent="0.3">
      <c r="A671" s="1"/>
    </row>
    <row r="672" spans="1:1" x14ac:dyDescent="0.3">
      <c r="A672" s="1"/>
    </row>
    <row r="673" spans="1:1" x14ac:dyDescent="0.3">
      <c r="A673" s="1"/>
    </row>
    <row r="674" spans="1:1" x14ac:dyDescent="0.3">
      <c r="A674" s="1"/>
    </row>
    <row r="675" spans="1:1" x14ac:dyDescent="0.3">
      <c r="A675" s="1"/>
    </row>
    <row r="676" spans="1:1" x14ac:dyDescent="0.3">
      <c r="A676" s="1"/>
    </row>
    <row r="677" spans="1:1" x14ac:dyDescent="0.3">
      <c r="A677" s="1"/>
    </row>
    <row r="678" spans="1:1" x14ac:dyDescent="0.3">
      <c r="A678" s="1"/>
    </row>
    <row r="679" spans="1:1" x14ac:dyDescent="0.3">
      <c r="A679" s="1"/>
    </row>
    <row r="680" spans="1:1" x14ac:dyDescent="0.3">
      <c r="A680" s="1"/>
    </row>
    <row r="681" spans="1:1" x14ac:dyDescent="0.3">
      <c r="A681" s="1"/>
    </row>
    <row r="682" spans="1:1" x14ac:dyDescent="0.3">
      <c r="A682" s="1"/>
    </row>
    <row r="683" spans="1:1" x14ac:dyDescent="0.3">
      <c r="A683" s="1"/>
    </row>
    <row r="684" spans="1:1" x14ac:dyDescent="0.3">
      <c r="A684" s="1"/>
    </row>
    <row r="685" spans="1:1" x14ac:dyDescent="0.3">
      <c r="A685" s="1"/>
    </row>
    <row r="686" spans="1:1" x14ac:dyDescent="0.3">
      <c r="A686" s="1"/>
    </row>
    <row r="687" spans="1:1" x14ac:dyDescent="0.3">
      <c r="A687" s="1"/>
    </row>
    <row r="688" spans="1:1" x14ac:dyDescent="0.3">
      <c r="A688" s="1"/>
    </row>
    <row r="689" spans="1:1" x14ac:dyDescent="0.3">
      <c r="A689" s="1"/>
    </row>
    <row r="690" spans="1:1" x14ac:dyDescent="0.3">
      <c r="A690" s="1"/>
    </row>
    <row r="691" spans="1:1" x14ac:dyDescent="0.3">
      <c r="A691" s="1"/>
    </row>
    <row r="692" spans="1:1" x14ac:dyDescent="0.3">
      <c r="A692" s="1"/>
    </row>
    <row r="693" spans="1:1" x14ac:dyDescent="0.3">
      <c r="A693" s="1"/>
    </row>
    <row r="694" spans="1:1" x14ac:dyDescent="0.3">
      <c r="A694" s="1"/>
    </row>
    <row r="695" spans="1:1" x14ac:dyDescent="0.3">
      <c r="A695" s="1"/>
    </row>
    <row r="696" spans="1:1" x14ac:dyDescent="0.3">
      <c r="A696" s="1"/>
    </row>
    <row r="697" spans="1:1" x14ac:dyDescent="0.3">
      <c r="A697" s="1"/>
    </row>
    <row r="698" spans="1:1" x14ac:dyDescent="0.3">
      <c r="A698" s="1"/>
    </row>
    <row r="699" spans="1:1" x14ac:dyDescent="0.3">
      <c r="A699" s="1"/>
    </row>
    <row r="700" spans="1:1" x14ac:dyDescent="0.3">
      <c r="A700" s="1"/>
    </row>
    <row r="701" spans="1:1" x14ac:dyDescent="0.3">
      <c r="A701" s="1"/>
    </row>
    <row r="702" spans="1:1" x14ac:dyDescent="0.3">
      <c r="A702" s="1"/>
    </row>
    <row r="703" spans="1:1" x14ac:dyDescent="0.3">
      <c r="A703" s="1"/>
    </row>
    <row r="704" spans="1:1" x14ac:dyDescent="0.3">
      <c r="A704" s="1"/>
    </row>
    <row r="705" spans="1:1" x14ac:dyDescent="0.3">
      <c r="A705" s="1"/>
    </row>
    <row r="706" spans="1:1" x14ac:dyDescent="0.3">
      <c r="A706" s="1"/>
    </row>
    <row r="707" spans="1:1" x14ac:dyDescent="0.3">
      <c r="A707" s="1"/>
    </row>
    <row r="708" spans="1:1" x14ac:dyDescent="0.3">
      <c r="A708" s="1"/>
    </row>
    <row r="709" spans="1:1" x14ac:dyDescent="0.3">
      <c r="A709" s="1"/>
    </row>
    <row r="710" spans="1:1" x14ac:dyDescent="0.3">
      <c r="A710" s="1"/>
    </row>
    <row r="711" spans="1:1" x14ac:dyDescent="0.3">
      <c r="A711" s="1"/>
    </row>
    <row r="712" spans="1:1" x14ac:dyDescent="0.3">
      <c r="A712" s="1"/>
    </row>
    <row r="713" spans="1:1" x14ac:dyDescent="0.3">
      <c r="A713" s="1"/>
    </row>
    <row r="714" spans="1:1" x14ac:dyDescent="0.3">
      <c r="A714" s="1"/>
    </row>
    <row r="715" spans="1:1" x14ac:dyDescent="0.3">
      <c r="A715" s="1"/>
    </row>
    <row r="716" spans="1:1" x14ac:dyDescent="0.3">
      <c r="A716" s="1"/>
    </row>
    <row r="717" spans="1:1" x14ac:dyDescent="0.3">
      <c r="A717" s="1"/>
    </row>
    <row r="718" spans="1:1" x14ac:dyDescent="0.3">
      <c r="A718" s="1"/>
    </row>
    <row r="719" spans="1:1" x14ac:dyDescent="0.3">
      <c r="A719" s="1"/>
    </row>
    <row r="720" spans="1:1" x14ac:dyDescent="0.3">
      <c r="A720" s="1"/>
    </row>
    <row r="721" spans="1:1" x14ac:dyDescent="0.3">
      <c r="A721" s="1"/>
    </row>
    <row r="722" spans="1:1" x14ac:dyDescent="0.3">
      <c r="A722" s="1"/>
    </row>
    <row r="723" spans="1:1" x14ac:dyDescent="0.3">
      <c r="A723" s="1"/>
    </row>
    <row r="724" spans="1:1" x14ac:dyDescent="0.3">
      <c r="A724" s="1"/>
    </row>
    <row r="725" spans="1:1" x14ac:dyDescent="0.3">
      <c r="A725" s="1"/>
    </row>
    <row r="726" spans="1:1" x14ac:dyDescent="0.3">
      <c r="A726" s="1"/>
    </row>
    <row r="727" spans="1:1" x14ac:dyDescent="0.3">
      <c r="A727" s="1"/>
    </row>
    <row r="728" spans="1:1" x14ac:dyDescent="0.3">
      <c r="A728" s="1"/>
    </row>
    <row r="729" spans="1:1" x14ac:dyDescent="0.3">
      <c r="A729" s="1"/>
    </row>
    <row r="730" spans="1:1" x14ac:dyDescent="0.3">
      <c r="A730" s="1"/>
    </row>
    <row r="731" spans="1:1" x14ac:dyDescent="0.3">
      <c r="A731" s="1"/>
    </row>
    <row r="732" spans="1:1" x14ac:dyDescent="0.3">
      <c r="A732" s="1"/>
    </row>
    <row r="733" spans="1:1" x14ac:dyDescent="0.3">
      <c r="A733" s="1"/>
    </row>
    <row r="734" spans="1:1" x14ac:dyDescent="0.3">
      <c r="A734" s="1"/>
    </row>
    <row r="735" spans="1:1" x14ac:dyDescent="0.3">
      <c r="A735" s="1"/>
    </row>
    <row r="736" spans="1:1" x14ac:dyDescent="0.3">
      <c r="A736" s="1"/>
    </row>
    <row r="737" spans="1:1" x14ac:dyDescent="0.3">
      <c r="A737" s="1"/>
    </row>
    <row r="738" spans="1:1" x14ac:dyDescent="0.3">
      <c r="A738" s="1"/>
    </row>
    <row r="739" spans="1:1" x14ac:dyDescent="0.3">
      <c r="A739" s="1"/>
    </row>
    <row r="740" spans="1:1" x14ac:dyDescent="0.3">
      <c r="A740" s="1"/>
    </row>
    <row r="741" spans="1:1" x14ac:dyDescent="0.3">
      <c r="A741" s="1"/>
    </row>
    <row r="742" spans="1:1" x14ac:dyDescent="0.3">
      <c r="A742" s="1"/>
    </row>
    <row r="743" spans="1:1" x14ac:dyDescent="0.3">
      <c r="A743" s="1"/>
    </row>
    <row r="744" spans="1:1" x14ac:dyDescent="0.3">
      <c r="A744" s="1"/>
    </row>
    <row r="745" spans="1:1" x14ac:dyDescent="0.3">
      <c r="A745" s="1"/>
    </row>
    <row r="746" spans="1:1" x14ac:dyDescent="0.3">
      <c r="A746" s="1"/>
    </row>
    <row r="747" spans="1:1" x14ac:dyDescent="0.3">
      <c r="A747" s="1"/>
    </row>
    <row r="748" spans="1:1" x14ac:dyDescent="0.3">
      <c r="A748" s="1"/>
    </row>
    <row r="749" spans="1:1" x14ac:dyDescent="0.3">
      <c r="A749" s="1"/>
    </row>
    <row r="750" spans="1:1" x14ac:dyDescent="0.3">
      <c r="A750" s="1"/>
    </row>
    <row r="751" spans="1:1" x14ac:dyDescent="0.3">
      <c r="A751" s="1"/>
    </row>
    <row r="752" spans="1:1" x14ac:dyDescent="0.3">
      <c r="A752" s="1"/>
    </row>
    <row r="753" spans="1:1" x14ac:dyDescent="0.3">
      <c r="A753" s="1"/>
    </row>
    <row r="754" spans="1:1" x14ac:dyDescent="0.3">
      <c r="A754" s="1"/>
    </row>
    <row r="755" spans="1:1" x14ac:dyDescent="0.3">
      <c r="A755" s="1"/>
    </row>
    <row r="756" spans="1:1" x14ac:dyDescent="0.3">
      <c r="A756" s="1"/>
    </row>
    <row r="757" spans="1:1" x14ac:dyDescent="0.3">
      <c r="A757" s="1"/>
    </row>
    <row r="758" spans="1:1" x14ac:dyDescent="0.3">
      <c r="A758" s="1"/>
    </row>
    <row r="759" spans="1:1" x14ac:dyDescent="0.3">
      <c r="A759" s="1"/>
    </row>
    <row r="760" spans="1:1" x14ac:dyDescent="0.3">
      <c r="A760" s="1"/>
    </row>
    <row r="761" spans="1:1" x14ac:dyDescent="0.3">
      <c r="A761" s="1"/>
    </row>
    <row r="762" spans="1:1" x14ac:dyDescent="0.3">
      <c r="A762" s="1"/>
    </row>
    <row r="763" spans="1:1" x14ac:dyDescent="0.3">
      <c r="A763" s="1"/>
    </row>
    <row r="764" spans="1:1" x14ac:dyDescent="0.3">
      <c r="A764" s="1"/>
    </row>
    <row r="765" spans="1:1" x14ac:dyDescent="0.3">
      <c r="A765" s="1"/>
    </row>
    <row r="766" spans="1:1" x14ac:dyDescent="0.3">
      <c r="A766" s="1"/>
    </row>
    <row r="767" spans="1:1" x14ac:dyDescent="0.3">
      <c r="A767" s="1"/>
    </row>
    <row r="768" spans="1:1" x14ac:dyDescent="0.3">
      <c r="A768" s="1"/>
    </row>
    <row r="769" spans="1:1" x14ac:dyDescent="0.3">
      <c r="A769" s="1"/>
    </row>
    <row r="770" spans="1:1" x14ac:dyDescent="0.3">
      <c r="A770" s="1"/>
    </row>
    <row r="771" spans="1:1" x14ac:dyDescent="0.3">
      <c r="A771" s="1"/>
    </row>
    <row r="772" spans="1:1" x14ac:dyDescent="0.3">
      <c r="A772" s="1"/>
    </row>
    <row r="773" spans="1:1" x14ac:dyDescent="0.3">
      <c r="A773" s="1"/>
    </row>
    <row r="774" spans="1:1" x14ac:dyDescent="0.3">
      <c r="A774" s="1"/>
    </row>
    <row r="775" spans="1:1" x14ac:dyDescent="0.3">
      <c r="A775" s="1"/>
    </row>
    <row r="776" spans="1:1" x14ac:dyDescent="0.3">
      <c r="A776" s="1"/>
    </row>
    <row r="777" spans="1:1" x14ac:dyDescent="0.3">
      <c r="A777" s="1"/>
    </row>
    <row r="778" spans="1:1" x14ac:dyDescent="0.3">
      <c r="A778" s="1"/>
    </row>
    <row r="779" spans="1:1" x14ac:dyDescent="0.3">
      <c r="A779" s="1"/>
    </row>
    <row r="780" spans="1:1" x14ac:dyDescent="0.3">
      <c r="A780" s="1"/>
    </row>
    <row r="781" spans="1:1" x14ac:dyDescent="0.3">
      <c r="A781" s="1"/>
    </row>
    <row r="782" spans="1:1" x14ac:dyDescent="0.3">
      <c r="A782" s="1"/>
    </row>
    <row r="783" spans="1:1" x14ac:dyDescent="0.3">
      <c r="A783" s="1"/>
    </row>
    <row r="784" spans="1:1" x14ac:dyDescent="0.3">
      <c r="A784" s="1"/>
    </row>
    <row r="785" spans="1:1" x14ac:dyDescent="0.3">
      <c r="A785" s="1"/>
    </row>
    <row r="786" spans="1:1" x14ac:dyDescent="0.3">
      <c r="A786" s="1"/>
    </row>
    <row r="787" spans="1:1" x14ac:dyDescent="0.3">
      <c r="A787" s="1"/>
    </row>
    <row r="788" spans="1:1" x14ac:dyDescent="0.3">
      <c r="A788" s="1"/>
    </row>
    <row r="789" spans="1:1" x14ac:dyDescent="0.3">
      <c r="A789" s="1"/>
    </row>
    <row r="790" spans="1:1" x14ac:dyDescent="0.3">
      <c r="A790" s="1"/>
    </row>
    <row r="791" spans="1:1" x14ac:dyDescent="0.3">
      <c r="A791" s="1"/>
    </row>
    <row r="792" spans="1:1" x14ac:dyDescent="0.3">
      <c r="A792" s="1"/>
    </row>
    <row r="793" spans="1:1" x14ac:dyDescent="0.3">
      <c r="A793" s="1"/>
    </row>
    <row r="794" spans="1:1" x14ac:dyDescent="0.3">
      <c r="A794" s="1"/>
    </row>
    <row r="795" spans="1:1" x14ac:dyDescent="0.3">
      <c r="A795" s="1"/>
    </row>
    <row r="796" spans="1:1" x14ac:dyDescent="0.3">
      <c r="A796" s="1"/>
    </row>
    <row r="797" spans="1:1" x14ac:dyDescent="0.3">
      <c r="A797" s="1"/>
    </row>
    <row r="798" spans="1:1" x14ac:dyDescent="0.3">
      <c r="A798" s="1"/>
    </row>
    <row r="799" spans="1:1" x14ac:dyDescent="0.3">
      <c r="A799" s="1"/>
    </row>
    <row r="800" spans="1:1" x14ac:dyDescent="0.3">
      <c r="A800" s="1"/>
    </row>
    <row r="801" spans="1:1" x14ac:dyDescent="0.3">
      <c r="A801" s="1"/>
    </row>
    <row r="802" spans="1:1" x14ac:dyDescent="0.3">
      <c r="A802" s="1"/>
    </row>
    <row r="803" spans="1:1" x14ac:dyDescent="0.3">
      <c r="A803" s="1"/>
    </row>
    <row r="804" spans="1:1" x14ac:dyDescent="0.3">
      <c r="A804" s="1"/>
    </row>
    <row r="805" spans="1:1" x14ac:dyDescent="0.3">
      <c r="A805" s="1"/>
    </row>
    <row r="806" spans="1:1" x14ac:dyDescent="0.3">
      <c r="A806" s="1"/>
    </row>
    <row r="807" spans="1:1" x14ac:dyDescent="0.3">
      <c r="A807" s="1"/>
    </row>
    <row r="808" spans="1:1" x14ac:dyDescent="0.3">
      <c r="A808" s="1"/>
    </row>
    <row r="809" spans="1:1" x14ac:dyDescent="0.3">
      <c r="A809" s="1"/>
    </row>
    <row r="810" spans="1:1" x14ac:dyDescent="0.3">
      <c r="A810" s="1"/>
    </row>
    <row r="811" spans="1:1" x14ac:dyDescent="0.3">
      <c r="A811" s="1"/>
    </row>
    <row r="812" spans="1:1" x14ac:dyDescent="0.3">
      <c r="A812" s="1"/>
    </row>
    <row r="813" spans="1:1" x14ac:dyDescent="0.3">
      <c r="A813" s="1"/>
    </row>
    <row r="814" spans="1:1" x14ac:dyDescent="0.3">
      <c r="A814" s="1"/>
    </row>
    <row r="815" spans="1:1" x14ac:dyDescent="0.3">
      <c r="A815" s="1"/>
    </row>
    <row r="816" spans="1:1" x14ac:dyDescent="0.3">
      <c r="A816" s="1"/>
    </row>
    <row r="817" spans="1:1" x14ac:dyDescent="0.3">
      <c r="A817" s="1"/>
    </row>
    <row r="818" spans="1:1" x14ac:dyDescent="0.3">
      <c r="A818" s="1"/>
    </row>
    <row r="819" spans="1:1" x14ac:dyDescent="0.3">
      <c r="A819" s="1"/>
    </row>
    <row r="820" spans="1:1" x14ac:dyDescent="0.3">
      <c r="A820" s="1"/>
    </row>
    <row r="821" spans="1:1" x14ac:dyDescent="0.3">
      <c r="A821" s="1"/>
    </row>
    <row r="822" spans="1:1" x14ac:dyDescent="0.3">
      <c r="A822" s="1"/>
    </row>
    <row r="823" spans="1:1" x14ac:dyDescent="0.3">
      <c r="A823" s="1"/>
    </row>
    <row r="824" spans="1:1" x14ac:dyDescent="0.3">
      <c r="A824" s="1"/>
    </row>
    <row r="825" spans="1:1" x14ac:dyDescent="0.3">
      <c r="A825" s="1"/>
    </row>
    <row r="826" spans="1:1" x14ac:dyDescent="0.3">
      <c r="A826" s="1"/>
    </row>
    <row r="827" spans="1:1" x14ac:dyDescent="0.3">
      <c r="A827" s="1"/>
    </row>
    <row r="828" spans="1:1" x14ac:dyDescent="0.3">
      <c r="A828" s="1"/>
    </row>
    <row r="829" spans="1:1" x14ac:dyDescent="0.3">
      <c r="A829" s="1"/>
    </row>
    <row r="830" spans="1:1" x14ac:dyDescent="0.3">
      <c r="A830" s="1"/>
    </row>
    <row r="831" spans="1:1" x14ac:dyDescent="0.3">
      <c r="A831" s="1"/>
    </row>
    <row r="832" spans="1:1" x14ac:dyDescent="0.3">
      <c r="A832" s="1"/>
    </row>
    <row r="833" spans="1:1" x14ac:dyDescent="0.3">
      <c r="A833" s="1"/>
    </row>
    <row r="834" spans="1:1" x14ac:dyDescent="0.3">
      <c r="A834" s="1"/>
    </row>
    <row r="835" spans="1:1" x14ac:dyDescent="0.3">
      <c r="A835" s="1"/>
    </row>
    <row r="836" spans="1:1" x14ac:dyDescent="0.3">
      <c r="A836" s="1"/>
    </row>
    <row r="837" spans="1:1" x14ac:dyDescent="0.3">
      <c r="A837" s="1"/>
    </row>
    <row r="838" spans="1:1" x14ac:dyDescent="0.3">
      <c r="A838" s="1"/>
    </row>
    <row r="839" spans="1:1" x14ac:dyDescent="0.3">
      <c r="A839" s="1"/>
    </row>
    <row r="840" spans="1:1" x14ac:dyDescent="0.3">
      <c r="A840" s="1"/>
    </row>
    <row r="841" spans="1:1" x14ac:dyDescent="0.3">
      <c r="A841" s="1"/>
    </row>
    <row r="842" spans="1:1" x14ac:dyDescent="0.3">
      <c r="A842" s="1"/>
    </row>
    <row r="843" spans="1:1" x14ac:dyDescent="0.3">
      <c r="A843" s="1"/>
    </row>
    <row r="844" spans="1:1" x14ac:dyDescent="0.3">
      <c r="A844" s="1"/>
    </row>
    <row r="845" spans="1:1" x14ac:dyDescent="0.3">
      <c r="A845" s="1"/>
    </row>
    <row r="846" spans="1:1" x14ac:dyDescent="0.3">
      <c r="A846" s="1"/>
    </row>
    <row r="847" spans="1:1" x14ac:dyDescent="0.3">
      <c r="A847" s="1"/>
    </row>
    <row r="848" spans="1:1" x14ac:dyDescent="0.3">
      <c r="A848" s="1"/>
    </row>
    <row r="849" spans="1:1" x14ac:dyDescent="0.3">
      <c r="A849" s="1"/>
    </row>
    <row r="850" spans="1:1" x14ac:dyDescent="0.3">
      <c r="A850" s="1"/>
    </row>
    <row r="851" spans="1:1" x14ac:dyDescent="0.3">
      <c r="A851" s="1"/>
    </row>
    <row r="852" spans="1:1" x14ac:dyDescent="0.3">
      <c r="A852" s="1"/>
    </row>
    <row r="853" spans="1:1" x14ac:dyDescent="0.3">
      <c r="A853" s="1"/>
    </row>
    <row r="854" spans="1:1" x14ac:dyDescent="0.3">
      <c r="A854" s="1"/>
    </row>
    <row r="855" spans="1:1" x14ac:dyDescent="0.3">
      <c r="A855" s="1"/>
    </row>
    <row r="856" spans="1:1" x14ac:dyDescent="0.3">
      <c r="A856" s="1"/>
    </row>
    <row r="857" spans="1:1" x14ac:dyDescent="0.3">
      <c r="A857" s="1"/>
    </row>
    <row r="858" spans="1:1" x14ac:dyDescent="0.3">
      <c r="A858" s="1"/>
    </row>
    <row r="859" spans="1:1" x14ac:dyDescent="0.3">
      <c r="A859" s="1"/>
    </row>
    <row r="860" spans="1:1" x14ac:dyDescent="0.3">
      <c r="A860" s="1"/>
    </row>
    <row r="861" spans="1:1" x14ac:dyDescent="0.3">
      <c r="A861" s="1"/>
    </row>
    <row r="862" spans="1:1" x14ac:dyDescent="0.3">
      <c r="A862" s="1"/>
    </row>
    <row r="863" spans="1:1" x14ac:dyDescent="0.3">
      <c r="A863" s="1"/>
    </row>
    <row r="864" spans="1:1" x14ac:dyDescent="0.3">
      <c r="A864" s="1"/>
    </row>
    <row r="865" spans="1:1" x14ac:dyDescent="0.3">
      <c r="A865" s="1"/>
    </row>
    <row r="866" spans="1:1" x14ac:dyDescent="0.3">
      <c r="A866" s="1"/>
    </row>
    <row r="867" spans="1:1" x14ac:dyDescent="0.3">
      <c r="A867" s="1"/>
    </row>
    <row r="868" spans="1:1" x14ac:dyDescent="0.3">
      <c r="A868" s="1"/>
    </row>
    <row r="869" spans="1:1" x14ac:dyDescent="0.3">
      <c r="A869" s="1"/>
    </row>
    <row r="870" spans="1:1" x14ac:dyDescent="0.3">
      <c r="A870" s="1"/>
    </row>
    <row r="871" spans="1:1" x14ac:dyDescent="0.3">
      <c r="A871" s="1"/>
    </row>
    <row r="872" spans="1:1" x14ac:dyDescent="0.3">
      <c r="A872" s="1"/>
    </row>
    <row r="873" spans="1:1" x14ac:dyDescent="0.3">
      <c r="A873" s="1"/>
    </row>
    <row r="874" spans="1:1" x14ac:dyDescent="0.3">
      <c r="A874" s="1"/>
    </row>
    <row r="875" spans="1:1" x14ac:dyDescent="0.3">
      <c r="A875" s="1"/>
    </row>
    <row r="876" spans="1:1" x14ac:dyDescent="0.3">
      <c r="A876" s="1"/>
    </row>
    <row r="877" spans="1:1" x14ac:dyDescent="0.3">
      <c r="A877" s="1"/>
    </row>
    <row r="878" spans="1:1" x14ac:dyDescent="0.3">
      <c r="A878" s="1"/>
    </row>
    <row r="879" spans="1:1" x14ac:dyDescent="0.3">
      <c r="A879" s="1"/>
    </row>
    <row r="880" spans="1:1" x14ac:dyDescent="0.3">
      <c r="A880" s="1"/>
    </row>
    <row r="881" spans="1:1" x14ac:dyDescent="0.3">
      <c r="A881" s="1"/>
    </row>
    <row r="882" spans="1:1" x14ac:dyDescent="0.3">
      <c r="A882" s="1"/>
    </row>
    <row r="883" spans="1:1" x14ac:dyDescent="0.3">
      <c r="A883" s="1"/>
    </row>
    <row r="884" spans="1:1" x14ac:dyDescent="0.3">
      <c r="A884" s="1"/>
    </row>
    <row r="885" spans="1:1" x14ac:dyDescent="0.3">
      <c r="A885" s="1"/>
    </row>
    <row r="886" spans="1:1" x14ac:dyDescent="0.3">
      <c r="A886" s="1"/>
    </row>
    <row r="887" spans="1:1" x14ac:dyDescent="0.3">
      <c r="A887" s="1"/>
    </row>
    <row r="888" spans="1:1" x14ac:dyDescent="0.3">
      <c r="A888" s="1"/>
    </row>
    <row r="889" spans="1:1" x14ac:dyDescent="0.3">
      <c r="A889" s="1"/>
    </row>
    <row r="890" spans="1:1" x14ac:dyDescent="0.3">
      <c r="A890" s="1"/>
    </row>
    <row r="891" spans="1:1" x14ac:dyDescent="0.3">
      <c r="A891" s="1"/>
    </row>
    <row r="892" spans="1:1" x14ac:dyDescent="0.3">
      <c r="A892" s="1"/>
    </row>
    <row r="893" spans="1:1" x14ac:dyDescent="0.3">
      <c r="A893" s="1"/>
    </row>
    <row r="894" spans="1:1" x14ac:dyDescent="0.3">
      <c r="A894" s="1"/>
    </row>
    <row r="895" spans="1:1" x14ac:dyDescent="0.3">
      <c r="A895" s="1"/>
    </row>
    <row r="896" spans="1:1" x14ac:dyDescent="0.3">
      <c r="A896" s="1"/>
    </row>
    <row r="897" spans="1:1" x14ac:dyDescent="0.3">
      <c r="A897" s="1"/>
    </row>
    <row r="898" spans="1:1" x14ac:dyDescent="0.3">
      <c r="A898" s="1"/>
    </row>
    <row r="899" spans="1:1" x14ac:dyDescent="0.3">
      <c r="A899" s="1"/>
    </row>
    <row r="900" spans="1:1" x14ac:dyDescent="0.3">
      <c r="A900" s="1"/>
    </row>
    <row r="901" spans="1:1" x14ac:dyDescent="0.3">
      <c r="A901" s="1"/>
    </row>
    <row r="902" spans="1:1" x14ac:dyDescent="0.3">
      <c r="A902" s="1"/>
    </row>
    <row r="903" spans="1:1" x14ac:dyDescent="0.3">
      <c r="A903" s="1"/>
    </row>
    <row r="904" spans="1:1" x14ac:dyDescent="0.3">
      <c r="A904" s="1"/>
    </row>
    <row r="905" spans="1:1" x14ac:dyDescent="0.3">
      <c r="A905" s="1"/>
    </row>
    <row r="906" spans="1:1" x14ac:dyDescent="0.3">
      <c r="A906" s="1"/>
    </row>
    <row r="907" spans="1:1" x14ac:dyDescent="0.3">
      <c r="A907" s="1"/>
    </row>
    <row r="908" spans="1:1" x14ac:dyDescent="0.3">
      <c r="A908" s="1"/>
    </row>
    <row r="909" spans="1:1" x14ac:dyDescent="0.3">
      <c r="A909" s="1"/>
    </row>
    <row r="910" spans="1:1" x14ac:dyDescent="0.3">
      <c r="A910" s="1"/>
    </row>
    <row r="911" spans="1:1" x14ac:dyDescent="0.3">
      <c r="A911" s="1"/>
    </row>
    <row r="912" spans="1:1" x14ac:dyDescent="0.3">
      <c r="A912" s="1"/>
    </row>
    <row r="913" spans="1:1" x14ac:dyDescent="0.3">
      <c r="A913" s="1"/>
    </row>
    <row r="914" spans="1:1" x14ac:dyDescent="0.3">
      <c r="A914" s="1"/>
    </row>
    <row r="915" spans="1:1" x14ac:dyDescent="0.3">
      <c r="A915" s="1"/>
    </row>
    <row r="916" spans="1:1" x14ac:dyDescent="0.3">
      <c r="A916" s="1"/>
    </row>
    <row r="917" spans="1:1" x14ac:dyDescent="0.3">
      <c r="A917" s="1"/>
    </row>
    <row r="918" spans="1:1" x14ac:dyDescent="0.3">
      <c r="A918" s="1"/>
    </row>
    <row r="919" spans="1:1" x14ac:dyDescent="0.3">
      <c r="A919" s="1"/>
    </row>
    <row r="920" spans="1:1" x14ac:dyDescent="0.3">
      <c r="A920" s="1"/>
    </row>
    <row r="921" spans="1:1" x14ac:dyDescent="0.3">
      <c r="A921" s="1"/>
    </row>
    <row r="922" spans="1:1" x14ac:dyDescent="0.3">
      <c r="A922" s="1"/>
    </row>
    <row r="923" spans="1:1" x14ac:dyDescent="0.3">
      <c r="A923" s="1"/>
    </row>
    <row r="924" spans="1:1" x14ac:dyDescent="0.3">
      <c r="A924" s="1"/>
    </row>
    <row r="925" spans="1:1" x14ac:dyDescent="0.3">
      <c r="A925" s="1"/>
    </row>
    <row r="926" spans="1:1" x14ac:dyDescent="0.3">
      <c r="A926" s="1"/>
    </row>
    <row r="927" spans="1:1" x14ac:dyDescent="0.3">
      <c r="A927" s="1"/>
    </row>
    <row r="928" spans="1:1" x14ac:dyDescent="0.3">
      <c r="A928" s="1"/>
    </row>
    <row r="929" spans="1:1" x14ac:dyDescent="0.3">
      <c r="A929" s="1"/>
    </row>
    <row r="930" spans="1:1" x14ac:dyDescent="0.3">
      <c r="A930" s="1"/>
    </row>
    <row r="931" spans="1:1" x14ac:dyDescent="0.3">
      <c r="A931" s="1"/>
    </row>
    <row r="932" spans="1:1" x14ac:dyDescent="0.3">
      <c r="A932" s="1"/>
    </row>
    <row r="933" spans="1:1" x14ac:dyDescent="0.3">
      <c r="A933" s="1"/>
    </row>
    <row r="934" spans="1:1" x14ac:dyDescent="0.3">
      <c r="A934" s="1"/>
    </row>
    <row r="935" spans="1:1" x14ac:dyDescent="0.3">
      <c r="A935" s="1"/>
    </row>
    <row r="936" spans="1:1" x14ac:dyDescent="0.3">
      <c r="A936" s="1"/>
    </row>
    <row r="937" spans="1:1" x14ac:dyDescent="0.3">
      <c r="A937" s="1"/>
    </row>
    <row r="938" spans="1:1" x14ac:dyDescent="0.3">
      <c r="A938" s="1"/>
    </row>
    <row r="939" spans="1:1" x14ac:dyDescent="0.3">
      <c r="A939" s="1"/>
    </row>
    <row r="940" spans="1:1" x14ac:dyDescent="0.3">
      <c r="A940" s="1"/>
    </row>
    <row r="941" spans="1:1" x14ac:dyDescent="0.3">
      <c r="A941" s="1"/>
    </row>
    <row r="942" spans="1:1" x14ac:dyDescent="0.3">
      <c r="A942" s="1"/>
    </row>
    <row r="943" spans="1:1" x14ac:dyDescent="0.3">
      <c r="A943" s="1"/>
    </row>
    <row r="944" spans="1:1" x14ac:dyDescent="0.3">
      <c r="A944" s="1"/>
    </row>
    <row r="945" spans="1:1" x14ac:dyDescent="0.3">
      <c r="A945" s="1"/>
    </row>
    <row r="946" spans="1:1" x14ac:dyDescent="0.3">
      <c r="A946" s="1"/>
    </row>
    <row r="947" spans="1:1" x14ac:dyDescent="0.3">
      <c r="A947" s="1"/>
    </row>
    <row r="948" spans="1:1" x14ac:dyDescent="0.3">
      <c r="A948" s="1"/>
    </row>
    <row r="949" spans="1:1" x14ac:dyDescent="0.3">
      <c r="A949" s="1"/>
    </row>
    <row r="950" spans="1:1" x14ac:dyDescent="0.3">
      <c r="A950" s="1"/>
    </row>
    <row r="951" spans="1:1" x14ac:dyDescent="0.3">
      <c r="A951" s="1"/>
    </row>
    <row r="952" spans="1:1" x14ac:dyDescent="0.3">
      <c r="A952" s="1"/>
    </row>
    <row r="953" spans="1:1" x14ac:dyDescent="0.3">
      <c r="A953" s="1"/>
    </row>
    <row r="954" spans="1:1" x14ac:dyDescent="0.3">
      <c r="A954" s="1"/>
    </row>
    <row r="955" spans="1:1" x14ac:dyDescent="0.3">
      <c r="A955" s="1"/>
    </row>
    <row r="956" spans="1:1" x14ac:dyDescent="0.3">
      <c r="A956" s="1"/>
    </row>
    <row r="957" spans="1:1" x14ac:dyDescent="0.3">
      <c r="A957" s="1"/>
    </row>
    <row r="958" spans="1:1" x14ac:dyDescent="0.3">
      <c r="A958" s="1"/>
    </row>
    <row r="959" spans="1:1" x14ac:dyDescent="0.3">
      <c r="A959" s="1"/>
    </row>
    <row r="960" spans="1:1" x14ac:dyDescent="0.3">
      <c r="A960" s="1"/>
    </row>
    <row r="961" spans="1:1" x14ac:dyDescent="0.3">
      <c r="A961" s="1"/>
    </row>
    <row r="962" spans="1:1" x14ac:dyDescent="0.3">
      <c r="A962" s="1"/>
    </row>
    <row r="963" spans="1:1" x14ac:dyDescent="0.3">
      <c r="A963" s="1"/>
    </row>
    <row r="964" spans="1:1" x14ac:dyDescent="0.3">
      <c r="A964" s="1"/>
    </row>
    <row r="965" spans="1:1" x14ac:dyDescent="0.3">
      <c r="A965" s="1"/>
    </row>
    <row r="966" spans="1:1" x14ac:dyDescent="0.3">
      <c r="A966" s="1"/>
    </row>
    <row r="967" spans="1:1" x14ac:dyDescent="0.3">
      <c r="A967" s="1"/>
    </row>
    <row r="968" spans="1:1" x14ac:dyDescent="0.3">
      <c r="A968" s="1"/>
    </row>
    <row r="969" spans="1:1" x14ac:dyDescent="0.3">
      <c r="A969" s="1"/>
    </row>
    <row r="970" spans="1:1" x14ac:dyDescent="0.3">
      <c r="A970" s="1"/>
    </row>
    <row r="971" spans="1:1" x14ac:dyDescent="0.3">
      <c r="A971" s="1"/>
    </row>
    <row r="972" spans="1:1" x14ac:dyDescent="0.3">
      <c r="A972" s="1"/>
    </row>
    <row r="973" spans="1:1" x14ac:dyDescent="0.3">
      <c r="A973" s="1"/>
    </row>
    <row r="974" spans="1:1" x14ac:dyDescent="0.3">
      <c r="A974" s="1"/>
    </row>
    <row r="975" spans="1:1" x14ac:dyDescent="0.3">
      <c r="A975" s="1"/>
    </row>
    <row r="976" spans="1:1" x14ac:dyDescent="0.3">
      <c r="A976" s="1"/>
    </row>
    <row r="977" spans="1:1" x14ac:dyDescent="0.3">
      <c r="A977" s="1"/>
    </row>
    <row r="978" spans="1:1" x14ac:dyDescent="0.3">
      <c r="A978" s="1"/>
    </row>
    <row r="979" spans="1:1" x14ac:dyDescent="0.3">
      <c r="A979" s="1"/>
    </row>
    <row r="980" spans="1:1" x14ac:dyDescent="0.3">
      <c r="A980" s="1"/>
    </row>
    <row r="981" spans="1:1" x14ac:dyDescent="0.3">
      <c r="A981" s="1"/>
    </row>
    <row r="982" spans="1:1" x14ac:dyDescent="0.3">
      <c r="A982" s="1"/>
    </row>
    <row r="983" spans="1:1" x14ac:dyDescent="0.3">
      <c r="A983" s="1"/>
    </row>
    <row r="984" spans="1:1" x14ac:dyDescent="0.3">
      <c r="A984" s="1"/>
    </row>
    <row r="985" spans="1:1" x14ac:dyDescent="0.3">
      <c r="A985" s="1"/>
    </row>
    <row r="986" spans="1:1" x14ac:dyDescent="0.3">
      <c r="A986" s="1"/>
    </row>
    <row r="987" spans="1:1" x14ac:dyDescent="0.3">
      <c r="A987" s="1"/>
    </row>
    <row r="988" spans="1:1" x14ac:dyDescent="0.3">
      <c r="A988" s="1"/>
    </row>
    <row r="989" spans="1:1" x14ac:dyDescent="0.3">
      <c r="A989" s="1"/>
    </row>
    <row r="990" spans="1:1" x14ac:dyDescent="0.3">
      <c r="A990" s="1"/>
    </row>
    <row r="991" spans="1:1" x14ac:dyDescent="0.3">
      <c r="A991" s="1"/>
    </row>
    <row r="992" spans="1:1" x14ac:dyDescent="0.3">
      <c r="A992" s="1"/>
    </row>
    <row r="993" spans="1:1" x14ac:dyDescent="0.3">
      <c r="A993" s="1"/>
    </row>
    <row r="994" spans="1:1" x14ac:dyDescent="0.3">
      <c r="A994" s="1"/>
    </row>
    <row r="995" spans="1:1" x14ac:dyDescent="0.3">
      <c r="A995" s="1"/>
    </row>
    <row r="996" spans="1:1" x14ac:dyDescent="0.3">
      <c r="A996" s="1"/>
    </row>
    <row r="997" spans="1:1" x14ac:dyDescent="0.3">
      <c r="A997" s="1"/>
    </row>
    <row r="998" spans="1:1" x14ac:dyDescent="0.3">
      <c r="A998" s="1"/>
    </row>
    <row r="999" spans="1:1" x14ac:dyDescent="0.3">
      <c r="A999" s="1"/>
    </row>
    <row r="1000" spans="1:1" x14ac:dyDescent="0.3">
      <c r="A1000" s="1"/>
    </row>
    <row r="1001" spans="1:1" x14ac:dyDescent="0.3">
      <c r="A1001" s="1"/>
    </row>
    <row r="1002" spans="1:1" x14ac:dyDescent="0.3">
      <c r="A1002" s="1"/>
    </row>
    <row r="1003" spans="1:1" x14ac:dyDescent="0.3">
      <c r="A1003" s="1"/>
    </row>
    <row r="1004" spans="1:1" x14ac:dyDescent="0.3">
      <c r="A1004" s="1"/>
    </row>
    <row r="1005" spans="1:1" x14ac:dyDescent="0.3">
      <c r="A1005" s="1"/>
    </row>
    <row r="1006" spans="1:1" x14ac:dyDescent="0.3">
      <c r="A1006" s="1"/>
    </row>
    <row r="1007" spans="1:1" x14ac:dyDescent="0.3">
      <c r="A1007" s="1"/>
    </row>
    <row r="1008" spans="1:1" x14ac:dyDescent="0.3">
      <c r="A1008" s="1"/>
    </row>
    <row r="1009" spans="1:1" x14ac:dyDescent="0.3">
      <c r="A1009" s="1"/>
    </row>
    <row r="1010" spans="1:1" x14ac:dyDescent="0.3">
      <c r="A1010" s="1"/>
    </row>
    <row r="1011" spans="1:1" x14ac:dyDescent="0.3">
      <c r="A1011" s="1"/>
    </row>
    <row r="1012" spans="1:1" x14ac:dyDescent="0.3">
      <c r="A1012" s="1"/>
    </row>
    <row r="1013" spans="1:1" x14ac:dyDescent="0.3">
      <c r="A1013" s="1"/>
    </row>
    <row r="1014" spans="1:1" x14ac:dyDescent="0.3">
      <c r="A1014" s="1"/>
    </row>
    <row r="1015" spans="1:1" x14ac:dyDescent="0.3">
      <c r="A1015" s="1"/>
    </row>
    <row r="1016" spans="1:1" x14ac:dyDescent="0.3">
      <c r="A1016" s="1"/>
    </row>
    <row r="1017" spans="1:1" x14ac:dyDescent="0.3">
      <c r="A1017" s="1"/>
    </row>
    <row r="1018" spans="1:1" x14ac:dyDescent="0.3">
      <c r="A1018" s="1"/>
    </row>
    <row r="1019" spans="1:1" x14ac:dyDescent="0.3">
      <c r="A1019" s="1"/>
    </row>
    <row r="1020" spans="1:1" x14ac:dyDescent="0.3">
      <c r="A1020" s="1"/>
    </row>
    <row r="1021" spans="1:1" x14ac:dyDescent="0.3">
      <c r="A1021" s="1"/>
    </row>
    <row r="1022" spans="1:1" x14ac:dyDescent="0.3">
      <c r="A1022" s="1"/>
    </row>
    <row r="1023" spans="1:1" x14ac:dyDescent="0.3">
      <c r="A1023" s="1"/>
    </row>
    <row r="1024" spans="1:1" x14ac:dyDescent="0.3">
      <c r="A1024" s="1"/>
    </row>
    <row r="1025" spans="1:1" x14ac:dyDescent="0.3">
      <c r="A1025" s="1"/>
    </row>
    <row r="1026" spans="1:1" x14ac:dyDescent="0.3">
      <c r="A1026" s="1"/>
    </row>
    <row r="1027" spans="1:1" x14ac:dyDescent="0.3">
      <c r="A1027" s="1"/>
    </row>
    <row r="1028" spans="1:1" x14ac:dyDescent="0.3">
      <c r="A1028" s="1"/>
    </row>
    <row r="1029" spans="1:1" x14ac:dyDescent="0.3">
      <c r="A1029" s="1"/>
    </row>
    <row r="1030" spans="1:1" x14ac:dyDescent="0.3">
      <c r="A1030" s="1"/>
    </row>
    <row r="1031" spans="1:1" x14ac:dyDescent="0.3">
      <c r="A1031" s="1"/>
    </row>
    <row r="1032" spans="1:1" x14ac:dyDescent="0.3">
      <c r="A1032" s="1"/>
    </row>
    <row r="1033" spans="1:1" x14ac:dyDescent="0.3">
      <c r="A1033" s="1"/>
    </row>
    <row r="1034" spans="1:1" x14ac:dyDescent="0.3">
      <c r="A1034" s="1"/>
    </row>
    <row r="1035" spans="1:1" x14ac:dyDescent="0.3">
      <c r="A1035" s="1"/>
    </row>
    <row r="1036" spans="1:1" x14ac:dyDescent="0.3">
      <c r="A1036" s="1"/>
    </row>
    <row r="1037" spans="1:1" x14ac:dyDescent="0.3">
      <c r="A1037" s="1"/>
    </row>
    <row r="1038" spans="1:1" x14ac:dyDescent="0.3">
      <c r="A1038" s="1"/>
    </row>
    <row r="1039" spans="1:1" x14ac:dyDescent="0.3">
      <c r="A1039" s="1"/>
    </row>
    <row r="1040" spans="1:1" x14ac:dyDescent="0.3">
      <c r="A1040" s="1"/>
    </row>
    <row r="1041" spans="1:1" x14ac:dyDescent="0.3">
      <c r="A1041" s="1"/>
    </row>
    <row r="1042" spans="1:1" x14ac:dyDescent="0.3">
      <c r="A1042" s="1"/>
    </row>
    <row r="1043" spans="1:1" x14ac:dyDescent="0.3">
      <c r="A1043" s="1"/>
    </row>
    <row r="1044" spans="1:1" x14ac:dyDescent="0.3">
      <c r="A1044" s="1"/>
    </row>
    <row r="1045" spans="1:1" x14ac:dyDescent="0.3">
      <c r="A1045" s="1"/>
    </row>
    <row r="1046" spans="1:1" x14ac:dyDescent="0.3">
      <c r="A1046" s="1"/>
    </row>
    <row r="1047" spans="1:1" x14ac:dyDescent="0.3">
      <c r="A1047" s="1"/>
    </row>
    <row r="1048" spans="1:1" x14ac:dyDescent="0.3">
      <c r="A1048" s="1"/>
    </row>
    <row r="1049" spans="1:1" x14ac:dyDescent="0.3">
      <c r="A1049" s="1"/>
    </row>
    <row r="1050" spans="1:1" x14ac:dyDescent="0.3">
      <c r="A1050" s="1"/>
    </row>
    <row r="1051" spans="1:1" x14ac:dyDescent="0.3">
      <c r="A1051" s="1"/>
    </row>
    <row r="1052" spans="1:1" x14ac:dyDescent="0.3">
      <c r="A1052" s="1"/>
    </row>
    <row r="1053" spans="1:1" x14ac:dyDescent="0.3">
      <c r="A1053" s="1"/>
    </row>
    <row r="1054" spans="1:1" x14ac:dyDescent="0.3">
      <c r="A1054" s="1"/>
    </row>
    <row r="1055" spans="1:1" x14ac:dyDescent="0.3">
      <c r="A1055" s="1"/>
    </row>
    <row r="1056" spans="1:1" x14ac:dyDescent="0.3">
      <c r="A1056" s="1"/>
    </row>
    <row r="1057" spans="1:1" x14ac:dyDescent="0.3">
      <c r="A1057" s="1"/>
    </row>
    <row r="1058" spans="1:1" x14ac:dyDescent="0.3">
      <c r="A1058" s="1"/>
    </row>
    <row r="1059" spans="1:1" x14ac:dyDescent="0.3">
      <c r="A1059" s="1"/>
    </row>
    <row r="1060" spans="1:1" x14ac:dyDescent="0.3">
      <c r="A1060" s="1"/>
    </row>
    <row r="1061" spans="1:1" x14ac:dyDescent="0.3">
      <c r="A1061" s="1"/>
    </row>
    <row r="1062" spans="1:1" x14ac:dyDescent="0.3">
      <c r="A1062" s="1"/>
    </row>
    <row r="1063" spans="1:1" x14ac:dyDescent="0.3">
      <c r="A1063" s="1"/>
    </row>
    <row r="1064" spans="1:1" x14ac:dyDescent="0.3">
      <c r="A1064" s="1"/>
    </row>
    <row r="1065" spans="1:1" x14ac:dyDescent="0.3">
      <c r="A1065" s="1"/>
    </row>
    <row r="1066" spans="1:1" x14ac:dyDescent="0.3">
      <c r="A1066" s="1"/>
    </row>
    <row r="1067" spans="1:1" x14ac:dyDescent="0.3">
      <c r="A1067" s="1"/>
    </row>
    <row r="1068" spans="1:1" x14ac:dyDescent="0.3">
      <c r="A1068" s="1"/>
    </row>
    <row r="1069" spans="1:1" x14ac:dyDescent="0.3">
      <c r="A1069" s="1"/>
    </row>
    <row r="1070" spans="1:1" x14ac:dyDescent="0.3">
      <c r="A1070" s="1"/>
    </row>
    <row r="1071" spans="1:1" x14ac:dyDescent="0.3">
      <c r="A1071" s="1"/>
    </row>
    <row r="1072" spans="1:1" x14ac:dyDescent="0.3">
      <c r="A1072" s="1"/>
    </row>
    <row r="1073" spans="1:1" x14ac:dyDescent="0.3">
      <c r="A1073" s="1"/>
    </row>
    <row r="1074" spans="1:1" x14ac:dyDescent="0.3">
      <c r="A1074" s="1"/>
    </row>
    <row r="1075" spans="1:1" x14ac:dyDescent="0.3">
      <c r="A1075" s="1"/>
    </row>
    <row r="1076" spans="1:1" x14ac:dyDescent="0.3">
      <c r="A1076" s="1"/>
    </row>
    <row r="1077" spans="1:1" x14ac:dyDescent="0.3">
      <c r="A1077" s="1"/>
    </row>
    <row r="1078" spans="1:1" x14ac:dyDescent="0.3">
      <c r="A1078" s="1"/>
    </row>
    <row r="1079" spans="1:1" x14ac:dyDescent="0.3">
      <c r="A1079" s="1"/>
    </row>
    <row r="1080" spans="1:1" x14ac:dyDescent="0.3">
      <c r="A1080" s="1"/>
    </row>
    <row r="1081" spans="1:1" x14ac:dyDescent="0.3">
      <c r="A1081" s="1"/>
    </row>
    <row r="1082" spans="1:1" x14ac:dyDescent="0.3">
      <c r="A1082" s="1"/>
    </row>
    <row r="1083" spans="1:1" x14ac:dyDescent="0.3">
      <c r="A1083" s="1"/>
    </row>
    <row r="1084" spans="1:1" x14ac:dyDescent="0.3">
      <c r="A1084" s="1"/>
    </row>
    <row r="1085" spans="1:1" x14ac:dyDescent="0.3">
      <c r="A1085" s="1"/>
    </row>
    <row r="1086" spans="1:1" x14ac:dyDescent="0.3">
      <c r="A1086" s="1"/>
    </row>
    <row r="1087" spans="1:1" x14ac:dyDescent="0.3">
      <c r="A1087" s="1"/>
    </row>
    <row r="1088" spans="1:1" x14ac:dyDescent="0.3">
      <c r="A1088" s="1"/>
    </row>
    <row r="1089" spans="1:1" x14ac:dyDescent="0.3">
      <c r="A1089" s="1"/>
    </row>
    <row r="1090" spans="1:1" x14ac:dyDescent="0.3">
      <c r="A1090" s="1"/>
    </row>
    <row r="1091" spans="1:1" x14ac:dyDescent="0.3">
      <c r="A1091" s="1"/>
    </row>
    <row r="1092" spans="1:1" x14ac:dyDescent="0.3">
      <c r="A1092" s="1"/>
    </row>
    <row r="1093" spans="1:1" x14ac:dyDescent="0.3">
      <c r="A1093" s="1"/>
    </row>
    <row r="1094" spans="1:1" x14ac:dyDescent="0.3">
      <c r="A1094" s="1"/>
    </row>
    <row r="1095" spans="1:1" x14ac:dyDescent="0.3">
      <c r="A1095" s="1"/>
    </row>
    <row r="1096" spans="1:1" x14ac:dyDescent="0.3">
      <c r="A1096" s="1"/>
    </row>
    <row r="1097" spans="1:1" x14ac:dyDescent="0.3">
      <c r="A1097" s="1"/>
    </row>
    <row r="1098" spans="1:1" x14ac:dyDescent="0.3">
      <c r="A1098" s="1"/>
    </row>
    <row r="1099" spans="1:1" x14ac:dyDescent="0.3">
      <c r="A1099" s="1"/>
    </row>
    <row r="1100" spans="1:1" x14ac:dyDescent="0.3">
      <c r="A1100" s="1"/>
    </row>
    <row r="1101" spans="1:1" x14ac:dyDescent="0.3">
      <c r="A1101" s="1"/>
    </row>
    <row r="1102" spans="1:1" x14ac:dyDescent="0.3">
      <c r="A1102" s="1"/>
    </row>
    <row r="1103" spans="1:1" x14ac:dyDescent="0.3">
      <c r="A1103" s="1"/>
    </row>
    <row r="1104" spans="1:1" x14ac:dyDescent="0.3">
      <c r="A1104" s="1"/>
    </row>
    <row r="1105" spans="1:1" x14ac:dyDescent="0.3">
      <c r="A1105" s="1"/>
    </row>
    <row r="1106" spans="1:1" x14ac:dyDescent="0.3">
      <c r="A1106" s="1"/>
    </row>
    <row r="1107" spans="1:1" x14ac:dyDescent="0.3">
      <c r="A1107" s="1"/>
    </row>
    <row r="1108" spans="1:1" x14ac:dyDescent="0.3">
      <c r="A1108" s="1"/>
    </row>
    <row r="1109" spans="1:1" x14ac:dyDescent="0.3">
      <c r="A1109" s="1"/>
    </row>
    <row r="1110" spans="1:1" x14ac:dyDescent="0.3">
      <c r="A1110" s="1"/>
    </row>
    <row r="1111" spans="1:1" x14ac:dyDescent="0.3">
      <c r="A1111" s="1"/>
    </row>
    <row r="1112" spans="1:1" x14ac:dyDescent="0.3">
      <c r="A1112" s="1"/>
    </row>
    <row r="1113" spans="1:1" x14ac:dyDescent="0.3">
      <c r="A1113" s="1"/>
    </row>
    <row r="1114" spans="1:1" x14ac:dyDescent="0.3">
      <c r="A1114" s="1"/>
    </row>
    <row r="1115" spans="1:1" x14ac:dyDescent="0.3">
      <c r="A1115" s="1"/>
    </row>
    <row r="1116" spans="1:1" x14ac:dyDescent="0.3">
      <c r="A1116" s="1"/>
    </row>
    <row r="1117" spans="1:1" x14ac:dyDescent="0.3">
      <c r="A1117" s="1"/>
    </row>
    <row r="1118" spans="1:1" x14ac:dyDescent="0.3">
      <c r="A1118" s="1"/>
    </row>
    <row r="1119" spans="1:1" x14ac:dyDescent="0.3">
      <c r="A1119" s="1"/>
    </row>
    <row r="1120" spans="1:1" x14ac:dyDescent="0.3">
      <c r="A1120" s="1"/>
    </row>
    <row r="1121" spans="1:1" x14ac:dyDescent="0.3">
      <c r="A1121" s="1"/>
    </row>
    <row r="1122" spans="1:1" x14ac:dyDescent="0.3">
      <c r="A1122" s="1"/>
    </row>
    <row r="1123" spans="1:1" x14ac:dyDescent="0.3">
      <c r="A1123" s="1"/>
    </row>
    <row r="1124" spans="1:1" x14ac:dyDescent="0.3">
      <c r="A1124" s="1"/>
    </row>
    <row r="1125" spans="1:1" x14ac:dyDescent="0.3">
      <c r="A1125" s="1"/>
    </row>
    <row r="1126" spans="1:1" x14ac:dyDescent="0.3">
      <c r="A1126" s="1"/>
    </row>
    <row r="1127" spans="1:1" x14ac:dyDescent="0.3">
      <c r="A1127" s="1"/>
    </row>
    <row r="1128" spans="1:1" x14ac:dyDescent="0.3">
      <c r="A1128" s="1"/>
    </row>
    <row r="1129" spans="1:1" x14ac:dyDescent="0.3">
      <c r="A1129" s="1"/>
    </row>
    <row r="1130" spans="1:1" x14ac:dyDescent="0.3">
      <c r="A1130" s="1"/>
    </row>
    <row r="1131" spans="1:1" x14ac:dyDescent="0.3">
      <c r="A1131" s="1"/>
    </row>
    <row r="1132" spans="1:1" x14ac:dyDescent="0.3">
      <c r="A1132" s="1"/>
    </row>
    <row r="1133" spans="1:1" x14ac:dyDescent="0.3">
      <c r="A1133" s="1"/>
    </row>
    <row r="1134" spans="1:1" x14ac:dyDescent="0.3">
      <c r="A1134" s="1"/>
    </row>
    <row r="1135" spans="1:1" x14ac:dyDescent="0.3">
      <c r="A1135" s="1"/>
    </row>
    <row r="1136" spans="1:1" x14ac:dyDescent="0.3">
      <c r="A1136" s="1"/>
    </row>
    <row r="1137" spans="1:1" x14ac:dyDescent="0.3">
      <c r="A1137" s="1"/>
    </row>
    <row r="1138" spans="1:1" x14ac:dyDescent="0.3">
      <c r="A1138" s="1"/>
    </row>
    <row r="1139" spans="1:1" x14ac:dyDescent="0.3">
      <c r="A1139" s="1"/>
    </row>
    <row r="1140" spans="1:1" x14ac:dyDescent="0.3">
      <c r="A1140" s="1"/>
    </row>
    <row r="1141" spans="1:1" x14ac:dyDescent="0.3">
      <c r="A1141" s="1"/>
    </row>
    <row r="1142" spans="1:1" x14ac:dyDescent="0.3">
      <c r="A1142" s="1"/>
    </row>
    <row r="1143" spans="1:1" x14ac:dyDescent="0.3">
      <c r="A1143" s="1"/>
    </row>
    <row r="1144" spans="1:1" x14ac:dyDescent="0.3">
      <c r="A1144" s="1"/>
    </row>
    <row r="1145" spans="1:1" x14ac:dyDescent="0.3">
      <c r="A1145" s="1"/>
    </row>
    <row r="1146" spans="1:1" x14ac:dyDescent="0.3">
      <c r="A1146" s="1"/>
    </row>
    <row r="1147" spans="1:1" x14ac:dyDescent="0.3">
      <c r="A1147" s="1"/>
    </row>
    <row r="1148" spans="1:1" x14ac:dyDescent="0.3">
      <c r="A1148" s="1"/>
    </row>
    <row r="1149" spans="1:1" x14ac:dyDescent="0.3">
      <c r="A1149" s="1"/>
    </row>
    <row r="1150" spans="1:1" x14ac:dyDescent="0.3">
      <c r="A1150" s="1"/>
    </row>
    <row r="1151" spans="1:1" x14ac:dyDescent="0.3">
      <c r="A1151" s="1"/>
    </row>
    <row r="1152" spans="1:1" x14ac:dyDescent="0.3">
      <c r="A1152" s="1"/>
    </row>
    <row r="1153" spans="1:1" x14ac:dyDescent="0.3">
      <c r="A1153" s="1"/>
    </row>
    <row r="1154" spans="1:1" x14ac:dyDescent="0.3">
      <c r="A1154" s="1"/>
    </row>
    <row r="1155" spans="1:1" x14ac:dyDescent="0.3">
      <c r="A1155" s="1"/>
    </row>
    <row r="1156" spans="1:1" x14ac:dyDescent="0.3">
      <c r="A1156" s="1"/>
    </row>
    <row r="1157" spans="1:1" x14ac:dyDescent="0.3">
      <c r="A1157" s="1"/>
    </row>
    <row r="1158" spans="1:1" x14ac:dyDescent="0.3">
      <c r="A1158" s="1"/>
    </row>
    <row r="1159" spans="1:1" x14ac:dyDescent="0.3">
      <c r="A1159" s="1"/>
    </row>
    <row r="1160" spans="1:1" x14ac:dyDescent="0.3">
      <c r="A1160" s="1"/>
    </row>
    <row r="1161" spans="1:1" x14ac:dyDescent="0.3">
      <c r="A1161" s="1"/>
    </row>
    <row r="1162" spans="1:1" x14ac:dyDescent="0.3">
      <c r="A1162" s="1"/>
    </row>
    <row r="1163" spans="1:1" x14ac:dyDescent="0.3">
      <c r="A1163" s="1"/>
    </row>
    <row r="1164" spans="1:1" x14ac:dyDescent="0.3">
      <c r="A1164" s="1"/>
    </row>
    <row r="1165" spans="1:1" x14ac:dyDescent="0.3">
      <c r="A1165" s="1"/>
    </row>
    <row r="1166" spans="1:1" x14ac:dyDescent="0.3">
      <c r="A1166" s="1"/>
    </row>
    <row r="1167" spans="1:1" x14ac:dyDescent="0.3">
      <c r="A1167" s="1"/>
    </row>
    <row r="1168" spans="1:1" x14ac:dyDescent="0.3">
      <c r="A1168" s="1"/>
    </row>
    <row r="1169" spans="1:1" x14ac:dyDescent="0.3">
      <c r="A1169" s="1"/>
    </row>
    <row r="1170" spans="1:1" x14ac:dyDescent="0.3">
      <c r="A1170" s="1"/>
    </row>
    <row r="1171" spans="1:1" x14ac:dyDescent="0.3">
      <c r="A1171" s="1"/>
    </row>
    <row r="1172" spans="1:1" x14ac:dyDescent="0.3">
      <c r="A1172" s="1"/>
    </row>
    <row r="1173" spans="1:1" x14ac:dyDescent="0.3">
      <c r="A1173" s="1"/>
    </row>
    <row r="1174" spans="1:1" x14ac:dyDescent="0.3">
      <c r="A1174" s="1"/>
    </row>
    <row r="1175" spans="1:1" x14ac:dyDescent="0.3">
      <c r="A1175" s="1"/>
    </row>
    <row r="1176" spans="1:1" x14ac:dyDescent="0.3">
      <c r="A1176" s="1"/>
    </row>
    <row r="1177" spans="1:1" x14ac:dyDescent="0.3">
      <c r="A1177" s="1"/>
    </row>
    <row r="1178" spans="1:1" x14ac:dyDescent="0.3">
      <c r="A1178" s="1"/>
    </row>
    <row r="1179" spans="1:1" x14ac:dyDescent="0.3">
      <c r="A1179" s="1"/>
    </row>
    <row r="1180" spans="1:1" x14ac:dyDescent="0.3">
      <c r="A1180" s="1"/>
    </row>
    <row r="1181" spans="1:1" x14ac:dyDescent="0.3">
      <c r="A1181" s="1"/>
    </row>
    <row r="1182" spans="1:1" x14ac:dyDescent="0.3">
      <c r="A1182" s="1"/>
    </row>
    <row r="1183" spans="1:1" x14ac:dyDescent="0.3">
      <c r="A1183" s="1"/>
    </row>
    <row r="1184" spans="1:1" x14ac:dyDescent="0.3">
      <c r="A1184" s="1"/>
    </row>
    <row r="1185" spans="1:1" x14ac:dyDescent="0.3">
      <c r="A1185" s="1"/>
    </row>
    <row r="1186" spans="1:1" x14ac:dyDescent="0.3">
      <c r="A1186" s="1"/>
    </row>
    <row r="1187" spans="1:1" x14ac:dyDescent="0.3">
      <c r="A1187" s="1"/>
    </row>
    <row r="1188" spans="1:1" x14ac:dyDescent="0.3">
      <c r="A1188" s="1"/>
    </row>
    <row r="1189" spans="1:1" x14ac:dyDescent="0.3">
      <c r="A1189" s="1"/>
    </row>
    <row r="1190" spans="1:1" x14ac:dyDescent="0.3">
      <c r="A1190" s="1"/>
    </row>
    <row r="1191" spans="1:1" x14ac:dyDescent="0.3">
      <c r="A1191" s="1"/>
    </row>
    <row r="1192" spans="1:1" x14ac:dyDescent="0.3">
      <c r="A1192" s="1"/>
    </row>
    <row r="1193" spans="1:1" x14ac:dyDescent="0.3">
      <c r="A1193" s="1"/>
    </row>
    <row r="1194" spans="1:1" x14ac:dyDescent="0.3">
      <c r="A1194" s="1"/>
    </row>
    <row r="1195" spans="1:1" x14ac:dyDescent="0.3">
      <c r="A1195" s="1"/>
    </row>
    <row r="1196" spans="1:1" x14ac:dyDescent="0.3">
      <c r="A1196" s="1"/>
    </row>
    <row r="1197" spans="1:1" x14ac:dyDescent="0.3">
      <c r="A1197" s="1"/>
    </row>
    <row r="1198" spans="1:1" x14ac:dyDescent="0.3">
      <c r="A1198" s="1"/>
    </row>
    <row r="1199" spans="1:1" x14ac:dyDescent="0.3">
      <c r="A1199" s="1"/>
    </row>
    <row r="1200" spans="1:1" x14ac:dyDescent="0.3">
      <c r="A1200" s="1"/>
    </row>
    <row r="1201" spans="1:1" x14ac:dyDescent="0.3">
      <c r="A1201" s="1"/>
    </row>
    <row r="1202" spans="1:1" x14ac:dyDescent="0.3">
      <c r="A1202" s="1"/>
    </row>
    <row r="1203" spans="1:1" x14ac:dyDescent="0.3">
      <c r="A1203" s="1"/>
    </row>
    <row r="1204" spans="1:1" x14ac:dyDescent="0.3">
      <c r="A1204" s="1"/>
    </row>
    <row r="1205" spans="1:1" x14ac:dyDescent="0.3">
      <c r="A1205" s="1"/>
    </row>
    <row r="1206" spans="1:1" x14ac:dyDescent="0.3">
      <c r="A1206" s="1"/>
    </row>
    <row r="1207" spans="1:1" x14ac:dyDescent="0.3">
      <c r="A1207" s="1"/>
    </row>
    <row r="1208" spans="1:1" x14ac:dyDescent="0.3">
      <c r="A1208" s="1"/>
    </row>
    <row r="1209" spans="1:1" x14ac:dyDescent="0.3">
      <c r="A1209" s="1"/>
    </row>
    <row r="1210" spans="1:1" x14ac:dyDescent="0.3">
      <c r="A1210" s="1"/>
    </row>
    <row r="1211" spans="1:1" x14ac:dyDescent="0.3">
      <c r="A1211" s="1"/>
    </row>
    <row r="1212" spans="1:1" x14ac:dyDescent="0.3">
      <c r="A1212" s="1"/>
    </row>
    <row r="1213" spans="1:1" x14ac:dyDescent="0.3">
      <c r="A1213" s="1"/>
    </row>
    <row r="1214" spans="1:1" x14ac:dyDescent="0.3">
      <c r="A1214" s="1"/>
    </row>
    <row r="1215" spans="1:1" x14ac:dyDescent="0.3">
      <c r="A1215" s="1"/>
    </row>
    <row r="1216" spans="1:1" x14ac:dyDescent="0.3">
      <c r="A1216" s="1"/>
    </row>
    <row r="1217" spans="1:1" x14ac:dyDescent="0.3">
      <c r="A1217" s="1"/>
    </row>
    <row r="1218" spans="1:1" x14ac:dyDescent="0.3">
      <c r="A1218" s="1"/>
    </row>
    <row r="1219" spans="1:1" x14ac:dyDescent="0.3">
      <c r="A1219" s="1"/>
    </row>
    <row r="1220" spans="1:1" x14ac:dyDescent="0.3">
      <c r="A1220" s="1"/>
    </row>
    <row r="1221" spans="1:1" x14ac:dyDescent="0.3">
      <c r="A1221" s="1"/>
    </row>
    <row r="1222" spans="1:1" x14ac:dyDescent="0.3">
      <c r="A1222" s="1"/>
    </row>
    <row r="1223" spans="1:1" x14ac:dyDescent="0.3">
      <c r="A1223" s="1"/>
    </row>
    <row r="1224" spans="1:1" x14ac:dyDescent="0.3">
      <c r="A1224" s="1"/>
    </row>
    <row r="1225" spans="1:1" x14ac:dyDescent="0.3">
      <c r="A1225" s="1"/>
    </row>
    <row r="1226" spans="1:1" x14ac:dyDescent="0.3">
      <c r="A1226" s="1"/>
    </row>
    <row r="1227" spans="1:1" x14ac:dyDescent="0.3">
      <c r="A1227" s="1"/>
    </row>
    <row r="1228" spans="1:1" x14ac:dyDescent="0.3">
      <c r="A1228" s="1"/>
    </row>
    <row r="1229" spans="1:1" x14ac:dyDescent="0.3">
      <c r="A1229" s="1"/>
    </row>
    <row r="1230" spans="1:1" x14ac:dyDescent="0.3">
      <c r="A1230" s="1"/>
    </row>
    <row r="1231" spans="1:1" x14ac:dyDescent="0.3">
      <c r="A1231" s="1"/>
    </row>
    <row r="1232" spans="1:1" x14ac:dyDescent="0.3">
      <c r="A1232" s="1"/>
    </row>
    <row r="1233" spans="1:1" x14ac:dyDescent="0.3">
      <c r="A1233" s="1"/>
    </row>
    <row r="1234" spans="1:1" x14ac:dyDescent="0.3">
      <c r="A1234" s="1"/>
    </row>
    <row r="1235" spans="1:1" x14ac:dyDescent="0.3">
      <c r="A1235" s="1"/>
    </row>
    <row r="1236" spans="1:1" x14ac:dyDescent="0.3">
      <c r="A1236" s="1"/>
    </row>
    <row r="1237" spans="1:1" x14ac:dyDescent="0.3">
      <c r="A1237" s="1"/>
    </row>
    <row r="1238" spans="1:1" x14ac:dyDescent="0.3">
      <c r="A1238" s="1"/>
    </row>
    <row r="1239" spans="1:1" x14ac:dyDescent="0.3">
      <c r="A1239" s="1"/>
    </row>
    <row r="1240" spans="1:1" x14ac:dyDescent="0.3">
      <c r="A1240" s="1"/>
    </row>
    <row r="1241" spans="1:1" x14ac:dyDescent="0.3">
      <c r="A1241" s="1"/>
    </row>
    <row r="1242" spans="1:1" x14ac:dyDescent="0.3">
      <c r="A1242" s="1"/>
    </row>
    <row r="1243" spans="1:1" x14ac:dyDescent="0.3">
      <c r="A1243" s="1"/>
    </row>
    <row r="1244" spans="1:1" x14ac:dyDescent="0.3">
      <c r="A1244" s="1"/>
    </row>
    <row r="1245" spans="1:1" x14ac:dyDescent="0.3">
      <c r="A1245" s="1"/>
    </row>
    <row r="1246" spans="1:1" x14ac:dyDescent="0.3">
      <c r="A1246" s="1"/>
    </row>
    <row r="1247" spans="1:1" x14ac:dyDescent="0.3">
      <c r="A1247" s="1"/>
    </row>
    <row r="1248" spans="1:1" x14ac:dyDescent="0.3">
      <c r="A1248" s="1"/>
    </row>
    <row r="1249" spans="1:1" x14ac:dyDescent="0.3">
      <c r="A1249" s="1"/>
    </row>
    <row r="1250" spans="1:1" x14ac:dyDescent="0.3">
      <c r="A1250" s="1"/>
    </row>
    <row r="1251" spans="1:1" x14ac:dyDescent="0.3">
      <c r="A1251" s="1"/>
    </row>
    <row r="1252" spans="1:1" x14ac:dyDescent="0.3">
      <c r="A1252" s="1"/>
    </row>
    <row r="1253" spans="1:1" x14ac:dyDescent="0.3">
      <c r="A1253" s="1"/>
    </row>
    <row r="1254" spans="1:1" x14ac:dyDescent="0.3">
      <c r="A1254" s="1"/>
    </row>
    <row r="1255" spans="1:1" x14ac:dyDescent="0.3">
      <c r="A1255" s="1"/>
    </row>
    <row r="1256" spans="1:1" x14ac:dyDescent="0.3">
      <c r="A1256" s="1"/>
    </row>
    <row r="1257" spans="1:1" x14ac:dyDescent="0.3">
      <c r="A1257" s="1"/>
    </row>
    <row r="1258" spans="1:1" x14ac:dyDescent="0.3">
      <c r="A1258" s="1"/>
    </row>
    <row r="1259" spans="1:1" x14ac:dyDescent="0.3">
      <c r="A1259" s="1"/>
    </row>
    <row r="1260" spans="1:1" x14ac:dyDescent="0.3">
      <c r="A1260" s="1"/>
    </row>
    <row r="1261" spans="1:1" x14ac:dyDescent="0.3">
      <c r="A1261" s="1"/>
    </row>
    <row r="1262" spans="1:1" x14ac:dyDescent="0.3">
      <c r="A1262" s="1"/>
    </row>
    <row r="1263" spans="1:1" x14ac:dyDescent="0.3">
      <c r="A1263" s="1"/>
    </row>
    <row r="1264" spans="1:1" x14ac:dyDescent="0.3">
      <c r="A1264" s="1"/>
    </row>
    <row r="1265" spans="1:1" x14ac:dyDescent="0.3">
      <c r="A1265" s="1"/>
    </row>
    <row r="1266" spans="1:1" x14ac:dyDescent="0.3">
      <c r="A1266" s="1"/>
    </row>
    <row r="1267" spans="1:1" x14ac:dyDescent="0.3">
      <c r="A1267" s="1"/>
    </row>
    <row r="1268" spans="1:1" x14ac:dyDescent="0.3">
      <c r="A1268" s="1"/>
    </row>
    <row r="1269" spans="1:1" x14ac:dyDescent="0.3">
      <c r="A1269" s="1"/>
    </row>
    <row r="1270" spans="1:1" x14ac:dyDescent="0.3">
      <c r="A1270" s="1"/>
    </row>
    <row r="1271" spans="1:1" x14ac:dyDescent="0.3">
      <c r="A1271" s="1"/>
    </row>
    <row r="1272" spans="1:1" x14ac:dyDescent="0.3">
      <c r="A1272" s="1"/>
    </row>
    <row r="1273" spans="1:1" x14ac:dyDescent="0.3">
      <c r="A1273" s="1"/>
    </row>
    <row r="1274" spans="1:1" x14ac:dyDescent="0.3">
      <c r="A1274" s="1"/>
    </row>
    <row r="1275" spans="1:1" x14ac:dyDescent="0.3">
      <c r="A1275" s="1"/>
    </row>
    <row r="1276" spans="1:1" x14ac:dyDescent="0.3">
      <c r="A1276" s="1"/>
    </row>
    <row r="1277" spans="1:1" x14ac:dyDescent="0.3">
      <c r="A1277" s="1"/>
    </row>
    <row r="1278" spans="1:1" x14ac:dyDescent="0.3">
      <c r="A1278" s="1"/>
    </row>
    <row r="1279" spans="1:1" x14ac:dyDescent="0.3">
      <c r="A1279" s="1"/>
    </row>
    <row r="1280" spans="1:1" x14ac:dyDescent="0.3">
      <c r="A1280" s="1"/>
    </row>
    <row r="1281" spans="1:1" x14ac:dyDescent="0.3">
      <c r="A1281" s="1"/>
    </row>
    <row r="1282" spans="1:1" x14ac:dyDescent="0.3">
      <c r="A1282" s="1"/>
    </row>
    <row r="1283" spans="1:1" x14ac:dyDescent="0.3">
      <c r="A1283" s="1"/>
    </row>
    <row r="1284" spans="1:1" x14ac:dyDescent="0.3">
      <c r="A1284" s="1"/>
    </row>
    <row r="1285" spans="1:1" x14ac:dyDescent="0.3">
      <c r="A1285" s="1"/>
    </row>
    <row r="1286" spans="1:1" x14ac:dyDescent="0.3">
      <c r="A1286" s="1"/>
    </row>
    <row r="1287" spans="1:1" x14ac:dyDescent="0.3">
      <c r="A1287" s="1"/>
    </row>
    <row r="1288" spans="1:1" x14ac:dyDescent="0.3">
      <c r="A1288" s="1"/>
    </row>
    <row r="1289" spans="1:1" x14ac:dyDescent="0.3">
      <c r="A1289" s="1"/>
    </row>
    <row r="1290" spans="1:1" x14ac:dyDescent="0.3">
      <c r="A1290" s="1"/>
    </row>
    <row r="1291" spans="1:1" x14ac:dyDescent="0.3">
      <c r="A1291" s="1"/>
    </row>
    <row r="1292" spans="1:1" x14ac:dyDescent="0.3">
      <c r="A1292" s="1"/>
    </row>
    <row r="1293" spans="1:1" x14ac:dyDescent="0.3">
      <c r="A1293" s="1"/>
    </row>
    <row r="1294" spans="1:1" x14ac:dyDescent="0.3">
      <c r="A1294" s="1"/>
    </row>
    <row r="1295" spans="1:1" x14ac:dyDescent="0.3">
      <c r="A1295" s="1"/>
    </row>
    <row r="1296" spans="1:1" x14ac:dyDescent="0.3">
      <c r="A1296" s="1"/>
    </row>
    <row r="1297" spans="1:1" x14ac:dyDescent="0.3">
      <c r="A1297" s="1"/>
    </row>
    <row r="1298" spans="1:1" x14ac:dyDescent="0.3">
      <c r="A1298" s="1"/>
    </row>
    <row r="1299" spans="1:1" x14ac:dyDescent="0.3">
      <c r="A1299" s="1"/>
    </row>
    <row r="1300" spans="1:1" x14ac:dyDescent="0.3">
      <c r="A1300" s="1"/>
    </row>
    <row r="1301" spans="1:1" x14ac:dyDescent="0.3">
      <c r="A1301" s="1"/>
    </row>
    <row r="1302" spans="1:1" x14ac:dyDescent="0.3">
      <c r="A1302" s="1"/>
    </row>
    <row r="1303" spans="1:1" x14ac:dyDescent="0.3">
      <c r="A1303" s="1"/>
    </row>
    <row r="1304" spans="1:1" x14ac:dyDescent="0.3">
      <c r="A1304" s="1"/>
    </row>
    <row r="1305" spans="1:1" x14ac:dyDescent="0.3">
      <c r="A1305" s="1"/>
    </row>
    <row r="1306" spans="1:1" x14ac:dyDescent="0.3">
      <c r="A1306" s="1"/>
    </row>
    <row r="1307" spans="1:1" x14ac:dyDescent="0.3">
      <c r="A1307" s="1"/>
    </row>
    <row r="1308" spans="1:1" x14ac:dyDescent="0.3">
      <c r="A1308" s="1"/>
    </row>
    <row r="1309" spans="1:1" x14ac:dyDescent="0.3">
      <c r="A1309" s="1"/>
    </row>
    <row r="1310" spans="1:1" x14ac:dyDescent="0.3">
      <c r="A1310" s="1"/>
    </row>
    <row r="1311" spans="1:1" x14ac:dyDescent="0.3">
      <c r="A1311" s="1"/>
    </row>
    <row r="1312" spans="1:1" x14ac:dyDescent="0.3">
      <c r="A1312" s="1"/>
    </row>
    <row r="1313" spans="1:1" x14ac:dyDescent="0.3">
      <c r="A1313" s="1"/>
    </row>
    <row r="1314" spans="1:1" x14ac:dyDescent="0.3">
      <c r="A1314" s="1"/>
    </row>
    <row r="1315" spans="1:1" x14ac:dyDescent="0.3">
      <c r="A1315" s="1"/>
    </row>
    <row r="1316" spans="1:1" x14ac:dyDescent="0.3">
      <c r="A1316" s="1"/>
    </row>
    <row r="1317" spans="1:1" x14ac:dyDescent="0.3">
      <c r="A1317" s="1"/>
    </row>
    <row r="1318" spans="1:1" x14ac:dyDescent="0.3">
      <c r="A1318" s="1"/>
    </row>
    <row r="1319" spans="1:1" x14ac:dyDescent="0.3">
      <c r="A1319" s="1"/>
    </row>
    <row r="1320" spans="1:1" x14ac:dyDescent="0.3">
      <c r="A1320" s="1"/>
    </row>
    <row r="1321" spans="1:1" x14ac:dyDescent="0.3">
      <c r="A1321" s="1"/>
    </row>
    <row r="1322" spans="1:1" x14ac:dyDescent="0.3">
      <c r="A1322" s="1"/>
    </row>
    <row r="1323" spans="1:1" x14ac:dyDescent="0.3">
      <c r="A1323" s="1"/>
    </row>
    <row r="1324" spans="1:1" x14ac:dyDescent="0.3">
      <c r="A1324" s="1"/>
    </row>
    <row r="1325" spans="1:1" x14ac:dyDescent="0.3">
      <c r="A1325" s="1"/>
    </row>
    <row r="1326" spans="1:1" x14ac:dyDescent="0.3">
      <c r="A1326" s="1"/>
    </row>
    <row r="1327" spans="1:1" x14ac:dyDescent="0.3">
      <c r="A1327" s="1"/>
    </row>
    <row r="1328" spans="1:1" x14ac:dyDescent="0.3">
      <c r="A1328" s="1"/>
    </row>
    <row r="1329" spans="1:1" x14ac:dyDescent="0.3">
      <c r="A1329" s="1"/>
    </row>
    <row r="1330" spans="1:1" x14ac:dyDescent="0.3">
      <c r="A1330" s="1"/>
    </row>
    <row r="1331" spans="1:1" x14ac:dyDescent="0.3">
      <c r="A1331" s="1"/>
    </row>
    <row r="1332" spans="1:1" x14ac:dyDescent="0.3">
      <c r="A1332" s="1"/>
    </row>
    <row r="1333" spans="1:1" x14ac:dyDescent="0.3">
      <c r="A1333" s="1"/>
    </row>
    <row r="1334" spans="1:1" x14ac:dyDescent="0.3">
      <c r="A1334" s="1"/>
    </row>
    <row r="1335" spans="1:1" x14ac:dyDescent="0.3">
      <c r="A1335" s="1"/>
    </row>
    <row r="1336" spans="1:1" x14ac:dyDescent="0.3">
      <c r="A1336" s="1"/>
    </row>
    <row r="1337" spans="1:1" x14ac:dyDescent="0.3">
      <c r="A1337" s="1"/>
    </row>
    <row r="1338" spans="1:1" x14ac:dyDescent="0.3">
      <c r="A1338" s="1"/>
    </row>
    <row r="1339" spans="1:1" x14ac:dyDescent="0.3">
      <c r="A1339" s="1"/>
    </row>
    <row r="1340" spans="1:1" x14ac:dyDescent="0.3">
      <c r="A1340" s="1"/>
    </row>
    <row r="1341" spans="1:1" x14ac:dyDescent="0.3">
      <c r="A1341" s="1"/>
    </row>
    <row r="1342" spans="1:1" x14ac:dyDescent="0.3">
      <c r="A1342" s="1"/>
    </row>
    <row r="1343" spans="1:1" x14ac:dyDescent="0.3">
      <c r="A1343" s="1"/>
    </row>
    <row r="1344" spans="1:1" x14ac:dyDescent="0.3">
      <c r="A1344" s="1"/>
    </row>
    <row r="1345" spans="1:1" x14ac:dyDescent="0.3">
      <c r="A1345" s="1"/>
    </row>
    <row r="1346" spans="1:1" x14ac:dyDescent="0.3">
      <c r="A1346" s="1"/>
    </row>
    <row r="1347" spans="1:1" x14ac:dyDescent="0.3">
      <c r="A1347" s="1"/>
    </row>
    <row r="1348" spans="1:1" x14ac:dyDescent="0.3">
      <c r="A1348" s="1"/>
    </row>
    <row r="1349" spans="1:1" x14ac:dyDescent="0.3">
      <c r="A1349" s="1"/>
    </row>
    <row r="1350" spans="1:1" x14ac:dyDescent="0.3">
      <c r="A1350" s="1"/>
    </row>
    <row r="1351" spans="1:1" x14ac:dyDescent="0.3">
      <c r="A1351" s="1"/>
    </row>
    <row r="1352" spans="1:1" x14ac:dyDescent="0.3">
      <c r="A1352" s="1"/>
    </row>
    <row r="1353" spans="1:1" x14ac:dyDescent="0.3">
      <c r="A1353" s="1"/>
    </row>
    <row r="1354" spans="1:1" x14ac:dyDescent="0.3">
      <c r="A1354" s="1"/>
    </row>
    <row r="1355" spans="1:1" x14ac:dyDescent="0.3">
      <c r="A1355" s="1"/>
    </row>
    <row r="1356" spans="1:1" x14ac:dyDescent="0.3">
      <c r="A1356" s="1"/>
    </row>
    <row r="1357" spans="1:1" x14ac:dyDescent="0.3">
      <c r="A1357" s="1"/>
    </row>
    <row r="1358" spans="1:1" x14ac:dyDescent="0.3">
      <c r="A1358" s="1"/>
    </row>
    <row r="1359" spans="1:1" x14ac:dyDescent="0.3">
      <c r="A1359" s="1"/>
    </row>
    <row r="1360" spans="1:1" x14ac:dyDescent="0.3">
      <c r="A1360" s="1"/>
    </row>
    <row r="1361" spans="1:1" x14ac:dyDescent="0.3">
      <c r="A1361" s="1"/>
    </row>
    <row r="1362" spans="1:1" x14ac:dyDescent="0.3">
      <c r="A1362" s="1"/>
    </row>
    <row r="1363" spans="1:1" x14ac:dyDescent="0.3">
      <c r="A1363" s="1"/>
    </row>
    <row r="1364" spans="1:1" x14ac:dyDescent="0.3">
      <c r="A1364" s="1"/>
    </row>
    <row r="1365" spans="1:1" x14ac:dyDescent="0.3">
      <c r="A1365" s="1"/>
    </row>
    <row r="1366" spans="1:1" x14ac:dyDescent="0.3">
      <c r="A1366" s="1"/>
    </row>
    <row r="1367" spans="1:1" x14ac:dyDescent="0.3">
      <c r="A1367" s="1"/>
    </row>
    <row r="1368" spans="1:1" x14ac:dyDescent="0.3">
      <c r="A1368" s="1"/>
    </row>
    <row r="1369" spans="1:1" x14ac:dyDescent="0.3">
      <c r="A1369" s="1"/>
    </row>
    <row r="1370" spans="1:1" x14ac:dyDescent="0.3">
      <c r="A1370" s="1"/>
    </row>
    <row r="1371" spans="1:1" x14ac:dyDescent="0.3">
      <c r="A1371" s="1"/>
    </row>
    <row r="1372" spans="1:1" x14ac:dyDescent="0.3">
      <c r="A1372" s="1"/>
    </row>
    <row r="1373" spans="1:1" x14ac:dyDescent="0.3">
      <c r="A1373" s="1"/>
    </row>
    <row r="1374" spans="1:1" x14ac:dyDescent="0.3">
      <c r="A1374" s="1"/>
    </row>
    <row r="1375" spans="1:1" x14ac:dyDescent="0.3">
      <c r="A1375" s="1"/>
    </row>
    <row r="1376" spans="1:1" x14ac:dyDescent="0.3">
      <c r="A1376" s="1"/>
    </row>
    <row r="1377" spans="1:1" x14ac:dyDescent="0.3">
      <c r="A1377" s="1"/>
    </row>
    <row r="1378" spans="1:1" x14ac:dyDescent="0.3">
      <c r="A1378" s="1"/>
    </row>
    <row r="1379" spans="1:1" x14ac:dyDescent="0.3">
      <c r="A1379" s="1"/>
    </row>
    <row r="1380" spans="1:1" x14ac:dyDescent="0.3">
      <c r="A1380" s="1"/>
    </row>
    <row r="1381" spans="1:1" x14ac:dyDescent="0.3">
      <c r="A1381" s="1"/>
    </row>
    <row r="1382" spans="1:1" x14ac:dyDescent="0.3">
      <c r="A1382" s="1"/>
    </row>
    <row r="1383" spans="1:1" x14ac:dyDescent="0.3">
      <c r="A1383" s="1"/>
    </row>
    <row r="1384" spans="1:1" x14ac:dyDescent="0.3">
      <c r="A1384" s="1"/>
    </row>
    <row r="1385" spans="1:1" x14ac:dyDescent="0.3">
      <c r="A1385" s="1"/>
    </row>
    <row r="1386" spans="1:1" x14ac:dyDescent="0.3">
      <c r="A1386" s="1"/>
    </row>
    <row r="1387" spans="1:1" x14ac:dyDescent="0.3">
      <c r="A1387" s="1"/>
    </row>
    <row r="1388" spans="1:1" x14ac:dyDescent="0.3">
      <c r="A1388" s="1"/>
    </row>
    <row r="1389" spans="1:1" x14ac:dyDescent="0.3">
      <c r="A1389" s="1"/>
    </row>
    <row r="1390" spans="1:1" x14ac:dyDescent="0.3">
      <c r="A1390" s="1"/>
    </row>
    <row r="1391" spans="1:1" x14ac:dyDescent="0.3">
      <c r="A1391" s="1"/>
    </row>
    <row r="1392" spans="1:1" x14ac:dyDescent="0.3">
      <c r="A1392" s="1"/>
    </row>
    <row r="1393" spans="1:1" x14ac:dyDescent="0.3">
      <c r="A1393" s="1"/>
    </row>
    <row r="1394" spans="1:1" x14ac:dyDescent="0.3">
      <c r="A1394" s="1"/>
    </row>
    <row r="1395" spans="1:1" x14ac:dyDescent="0.3">
      <c r="A1395" s="1"/>
    </row>
    <row r="1396" spans="1:1" x14ac:dyDescent="0.3">
      <c r="A1396" s="1"/>
    </row>
    <row r="1397" spans="1:1" x14ac:dyDescent="0.3">
      <c r="A1397" s="1"/>
    </row>
    <row r="1398" spans="1:1" x14ac:dyDescent="0.3">
      <c r="A1398" s="1"/>
    </row>
    <row r="1399" spans="1:1" x14ac:dyDescent="0.3">
      <c r="A1399" s="1"/>
    </row>
    <row r="1400" spans="1:1" x14ac:dyDescent="0.3">
      <c r="A1400" s="1"/>
    </row>
    <row r="1401" spans="1:1" x14ac:dyDescent="0.3">
      <c r="A1401" s="1"/>
    </row>
    <row r="1402" spans="1:1" x14ac:dyDescent="0.3">
      <c r="A1402" s="1"/>
    </row>
    <row r="1403" spans="1:1" x14ac:dyDescent="0.3">
      <c r="A1403" s="1"/>
    </row>
    <row r="1404" spans="1:1" x14ac:dyDescent="0.3">
      <c r="A1404" s="1"/>
    </row>
    <row r="1405" spans="1:1" x14ac:dyDescent="0.3">
      <c r="A1405" s="1"/>
    </row>
    <row r="1406" spans="1:1" x14ac:dyDescent="0.3">
      <c r="A1406" s="1"/>
    </row>
    <row r="1407" spans="1:1" x14ac:dyDescent="0.3">
      <c r="A1407" s="1"/>
    </row>
    <row r="1408" spans="1:1" x14ac:dyDescent="0.3">
      <c r="A1408" s="1"/>
    </row>
    <row r="1409" spans="1:1" x14ac:dyDescent="0.3">
      <c r="A1409" s="1"/>
    </row>
    <row r="1410" spans="1:1" x14ac:dyDescent="0.3">
      <c r="A1410" s="1"/>
    </row>
    <row r="1411" spans="1:1" x14ac:dyDescent="0.3">
      <c r="A1411" s="1"/>
    </row>
    <row r="1412" spans="1:1" x14ac:dyDescent="0.3">
      <c r="A1412" s="1"/>
    </row>
    <row r="1413" spans="1:1" x14ac:dyDescent="0.3">
      <c r="A1413" s="1"/>
    </row>
    <row r="1414" spans="1:1" x14ac:dyDescent="0.3">
      <c r="A1414" s="1"/>
    </row>
    <row r="1415" spans="1:1" x14ac:dyDescent="0.3">
      <c r="A1415" s="1"/>
    </row>
    <row r="1416" spans="1:1" x14ac:dyDescent="0.3">
      <c r="A1416" s="1"/>
    </row>
    <row r="1417" spans="1:1" x14ac:dyDescent="0.3">
      <c r="A1417" s="1"/>
    </row>
    <row r="1418" spans="1:1" x14ac:dyDescent="0.3">
      <c r="A1418" s="1"/>
    </row>
    <row r="1419" spans="1:1" x14ac:dyDescent="0.3">
      <c r="A1419" s="1"/>
    </row>
    <row r="1420" spans="1:1" x14ac:dyDescent="0.3">
      <c r="A1420" s="1"/>
    </row>
    <row r="1421" spans="1:1" x14ac:dyDescent="0.3">
      <c r="A1421" s="1"/>
    </row>
    <row r="1422" spans="1:1" x14ac:dyDescent="0.3">
      <c r="A1422" s="1"/>
    </row>
    <row r="1423" spans="1:1" x14ac:dyDescent="0.3">
      <c r="A1423" s="1"/>
    </row>
    <row r="1424" spans="1:1" x14ac:dyDescent="0.3">
      <c r="A1424" s="1"/>
    </row>
    <row r="1425" spans="1:1" x14ac:dyDescent="0.3">
      <c r="A1425" s="1"/>
    </row>
    <row r="1426" spans="1:1" x14ac:dyDescent="0.3">
      <c r="A1426" s="1"/>
    </row>
    <row r="1427" spans="1:1" x14ac:dyDescent="0.3">
      <c r="A1427" s="1"/>
    </row>
    <row r="1428" spans="1:1" x14ac:dyDescent="0.3">
      <c r="A1428" s="1"/>
    </row>
    <row r="1429" spans="1:1" x14ac:dyDescent="0.3">
      <c r="A1429" s="1"/>
    </row>
    <row r="1430" spans="1:1" x14ac:dyDescent="0.3">
      <c r="A1430" s="1"/>
    </row>
    <row r="1431" spans="1:1" x14ac:dyDescent="0.3">
      <c r="A1431" s="1"/>
    </row>
    <row r="1432" spans="1:1" x14ac:dyDescent="0.3">
      <c r="A1432" s="1"/>
    </row>
    <row r="1433" spans="1:1" x14ac:dyDescent="0.3">
      <c r="A1433" s="1"/>
    </row>
    <row r="1434" spans="1:1" x14ac:dyDescent="0.3">
      <c r="A1434" s="1"/>
    </row>
    <row r="1435" spans="1:1" x14ac:dyDescent="0.3">
      <c r="A1435" s="1"/>
    </row>
    <row r="1436" spans="1:1" x14ac:dyDescent="0.3">
      <c r="A1436" s="1"/>
    </row>
    <row r="1437" spans="1:1" x14ac:dyDescent="0.3">
      <c r="A1437" s="1"/>
    </row>
    <row r="1438" spans="1:1" x14ac:dyDescent="0.3">
      <c r="A1438" s="1"/>
    </row>
    <row r="1439" spans="1:1" x14ac:dyDescent="0.3">
      <c r="A1439" s="1"/>
    </row>
    <row r="1440" spans="1:1" x14ac:dyDescent="0.3">
      <c r="A1440" s="1"/>
    </row>
    <row r="1441" spans="1:1" x14ac:dyDescent="0.3">
      <c r="A1441" s="1"/>
    </row>
    <row r="1442" spans="1:1" x14ac:dyDescent="0.3">
      <c r="A1442" s="1"/>
    </row>
    <row r="1443" spans="1:1" x14ac:dyDescent="0.3">
      <c r="A1443" s="1"/>
    </row>
    <row r="1444" spans="1:1" x14ac:dyDescent="0.3">
      <c r="A1444" s="1"/>
    </row>
    <row r="1445" spans="1:1" x14ac:dyDescent="0.3">
      <c r="A1445" s="1"/>
    </row>
    <row r="1446" spans="1:1" x14ac:dyDescent="0.3">
      <c r="A1446" s="1"/>
    </row>
    <row r="1447" spans="1:1" x14ac:dyDescent="0.3">
      <c r="A1447" s="1"/>
    </row>
    <row r="1448" spans="1:1" x14ac:dyDescent="0.3">
      <c r="A1448" s="1"/>
    </row>
    <row r="1449" spans="1:1" x14ac:dyDescent="0.3">
      <c r="A1449" s="1"/>
    </row>
    <row r="1450" spans="1:1" x14ac:dyDescent="0.3">
      <c r="A1450" s="1"/>
    </row>
    <row r="1451" spans="1:1" x14ac:dyDescent="0.3">
      <c r="A1451" s="1"/>
    </row>
    <row r="1452" spans="1:1" x14ac:dyDescent="0.3">
      <c r="A1452" s="1"/>
    </row>
    <row r="1453" spans="1:1" x14ac:dyDescent="0.3">
      <c r="A1453" s="1"/>
    </row>
    <row r="1454" spans="1:1" x14ac:dyDescent="0.3">
      <c r="A1454" s="1"/>
    </row>
    <row r="1455" spans="1:1" x14ac:dyDescent="0.3">
      <c r="A1455" s="1"/>
    </row>
    <row r="1456" spans="1:1" x14ac:dyDescent="0.3">
      <c r="A1456" s="1"/>
    </row>
    <row r="1457" spans="1:1" x14ac:dyDescent="0.3">
      <c r="A1457" s="1"/>
    </row>
    <row r="1458" spans="1:1" x14ac:dyDescent="0.3">
      <c r="A1458" s="1"/>
    </row>
    <row r="1459" spans="1:1" x14ac:dyDescent="0.3">
      <c r="A1459" s="1"/>
    </row>
    <row r="1460" spans="1:1" x14ac:dyDescent="0.3">
      <c r="A1460" s="1"/>
    </row>
    <row r="1461" spans="1:1" x14ac:dyDescent="0.3">
      <c r="A1461" s="1"/>
    </row>
    <row r="1462" spans="1:1" x14ac:dyDescent="0.3">
      <c r="A1462" s="1"/>
    </row>
    <row r="1463" spans="1:1" x14ac:dyDescent="0.3">
      <c r="A1463" s="1"/>
    </row>
    <row r="1464" spans="1:1" x14ac:dyDescent="0.3">
      <c r="A1464" s="1"/>
    </row>
    <row r="1465" spans="1:1" x14ac:dyDescent="0.3">
      <c r="A1465" s="1"/>
    </row>
    <row r="1466" spans="1:1" x14ac:dyDescent="0.3">
      <c r="A1466" s="1"/>
    </row>
    <row r="1467" spans="1:1" x14ac:dyDescent="0.3">
      <c r="A1467" s="1"/>
    </row>
    <row r="1468" spans="1:1" x14ac:dyDescent="0.3">
      <c r="A1468" s="1"/>
    </row>
    <row r="1469" spans="1:1" x14ac:dyDescent="0.3">
      <c r="A1469" s="1"/>
    </row>
    <row r="1470" spans="1:1" x14ac:dyDescent="0.3">
      <c r="A1470" s="1"/>
    </row>
    <row r="1471" spans="1:1" x14ac:dyDescent="0.3">
      <c r="A1471" s="1"/>
    </row>
    <row r="1472" spans="1:1" x14ac:dyDescent="0.3">
      <c r="A1472" s="1"/>
    </row>
    <row r="1473" spans="1:1" x14ac:dyDescent="0.3">
      <c r="A1473" s="1"/>
    </row>
    <row r="1474" spans="1:1" x14ac:dyDescent="0.3">
      <c r="A1474" s="1"/>
    </row>
    <row r="1475" spans="1:1" x14ac:dyDescent="0.3">
      <c r="A1475" s="1"/>
    </row>
    <row r="1476" spans="1:1" x14ac:dyDescent="0.3">
      <c r="A1476" s="1"/>
    </row>
    <row r="1477" spans="1:1" x14ac:dyDescent="0.3">
      <c r="A1477" s="1"/>
    </row>
    <row r="1478" spans="1:1" x14ac:dyDescent="0.3">
      <c r="A1478" s="1"/>
    </row>
    <row r="1479" spans="1:1" x14ac:dyDescent="0.3">
      <c r="A1479" s="1"/>
    </row>
    <row r="1480" spans="1:1" x14ac:dyDescent="0.3">
      <c r="A1480" s="1"/>
    </row>
    <row r="1481" spans="1:1" x14ac:dyDescent="0.3">
      <c r="A1481" s="1"/>
    </row>
    <row r="1482" spans="1:1" x14ac:dyDescent="0.3">
      <c r="A1482" s="1"/>
    </row>
    <row r="1483" spans="1:1" x14ac:dyDescent="0.3">
      <c r="A1483" s="1"/>
    </row>
    <row r="1484" spans="1:1" x14ac:dyDescent="0.3">
      <c r="A1484" s="1"/>
    </row>
    <row r="1485" spans="1:1" x14ac:dyDescent="0.3">
      <c r="A1485" s="1"/>
    </row>
    <row r="1486" spans="1:1" x14ac:dyDescent="0.3">
      <c r="A1486" s="1"/>
    </row>
    <row r="1487" spans="1:1" x14ac:dyDescent="0.3">
      <c r="A1487" s="1"/>
    </row>
    <row r="1488" spans="1:1" x14ac:dyDescent="0.3">
      <c r="A1488" s="1"/>
    </row>
    <row r="1489" spans="1:1" x14ac:dyDescent="0.3">
      <c r="A1489" s="1"/>
    </row>
    <row r="1490" spans="1:1" x14ac:dyDescent="0.3">
      <c r="A1490" s="1"/>
    </row>
    <row r="1491" spans="1:1" x14ac:dyDescent="0.3">
      <c r="A1491" s="1"/>
    </row>
    <row r="1492" spans="1:1" x14ac:dyDescent="0.3">
      <c r="A1492" s="1"/>
    </row>
    <row r="1493" spans="1:1" x14ac:dyDescent="0.3">
      <c r="A1493" s="1"/>
    </row>
    <row r="1494" spans="1:1" x14ac:dyDescent="0.3">
      <c r="A1494" s="1"/>
    </row>
    <row r="1495" spans="1:1" x14ac:dyDescent="0.3">
      <c r="A1495" s="1"/>
    </row>
    <row r="1496" spans="1:1" x14ac:dyDescent="0.3">
      <c r="A1496" s="1"/>
    </row>
    <row r="1497" spans="1:1" x14ac:dyDescent="0.3">
      <c r="A1497" s="1"/>
    </row>
    <row r="1498" spans="1:1" x14ac:dyDescent="0.3">
      <c r="A1498" s="1"/>
    </row>
    <row r="1499" spans="1:1" x14ac:dyDescent="0.3">
      <c r="A1499" s="1"/>
    </row>
    <row r="1500" spans="1:1" x14ac:dyDescent="0.3">
      <c r="A1500" s="1"/>
    </row>
    <row r="1501" spans="1:1" x14ac:dyDescent="0.3">
      <c r="A1501" s="1"/>
    </row>
    <row r="1502" spans="1:1" x14ac:dyDescent="0.3">
      <c r="A1502" s="1"/>
    </row>
    <row r="1503" spans="1:1" x14ac:dyDescent="0.3">
      <c r="A1503" s="1"/>
    </row>
    <row r="1504" spans="1:1" x14ac:dyDescent="0.3">
      <c r="A1504" s="1"/>
    </row>
    <row r="1505" spans="1:1" x14ac:dyDescent="0.3">
      <c r="A1505" s="1"/>
    </row>
    <row r="1506" spans="1:1" x14ac:dyDescent="0.3">
      <c r="A1506" s="1"/>
    </row>
    <row r="1507" spans="1:1" x14ac:dyDescent="0.3">
      <c r="A1507" s="1"/>
    </row>
    <row r="1508" spans="1:1" x14ac:dyDescent="0.3">
      <c r="A1508" s="1"/>
    </row>
    <row r="1509" spans="1:1" x14ac:dyDescent="0.3">
      <c r="A1509" s="1"/>
    </row>
    <row r="1510" spans="1:1" x14ac:dyDescent="0.3">
      <c r="A1510" s="1"/>
    </row>
    <row r="1511" spans="1:1" x14ac:dyDescent="0.3">
      <c r="A1511" s="1"/>
    </row>
    <row r="1512" spans="1:1" x14ac:dyDescent="0.3">
      <c r="A1512" s="1"/>
    </row>
    <row r="1513" spans="1:1" x14ac:dyDescent="0.3">
      <c r="A1513" s="1"/>
    </row>
    <row r="1514" spans="1:1" x14ac:dyDescent="0.3">
      <c r="A1514" s="1"/>
    </row>
    <row r="1515" spans="1:1" x14ac:dyDescent="0.3">
      <c r="A1515" s="1"/>
    </row>
    <row r="1516" spans="1:1" x14ac:dyDescent="0.3">
      <c r="A1516" s="1"/>
    </row>
    <row r="1517" spans="1:1" x14ac:dyDescent="0.3">
      <c r="A1517" s="1"/>
    </row>
    <row r="1518" spans="1:1" x14ac:dyDescent="0.3">
      <c r="A1518" s="1"/>
    </row>
    <row r="1519" spans="1:1" x14ac:dyDescent="0.3">
      <c r="A1519" s="1"/>
    </row>
    <row r="1520" spans="1:1" x14ac:dyDescent="0.3">
      <c r="A1520" s="1"/>
    </row>
    <row r="1521" spans="1:1" x14ac:dyDescent="0.3">
      <c r="A1521" s="1"/>
    </row>
    <row r="1522" spans="1:1" x14ac:dyDescent="0.3">
      <c r="A1522" s="1"/>
    </row>
    <row r="1523" spans="1:1" x14ac:dyDescent="0.3">
      <c r="A1523" s="1"/>
    </row>
    <row r="1524" spans="1:1" x14ac:dyDescent="0.3">
      <c r="A1524" s="1"/>
    </row>
    <row r="1525" spans="1:1" x14ac:dyDescent="0.3">
      <c r="A1525" s="1"/>
    </row>
    <row r="1526" spans="1:1" x14ac:dyDescent="0.3">
      <c r="A1526" s="1"/>
    </row>
    <row r="1527" spans="1:1" x14ac:dyDescent="0.3">
      <c r="A1527" s="1"/>
    </row>
    <row r="1528" spans="1:1" x14ac:dyDescent="0.3">
      <c r="A1528" s="1"/>
    </row>
    <row r="1529" spans="1:1" x14ac:dyDescent="0.3">
      <c r="A1529" s="1"/>
    </row>
    <row r="1530" spans="1:1" x14ac:dyDescent="0.3">
      <c r="A1530" s="1"/>
    </row>
    <row r="1531" spans="1:1" x14ac:dyDescent="0.3">
      <c r="A1531" s="1"/>
    </row>
    <row r="1532" spans="1:1" x14ac:dyDescent="0.3">
      <c r="A1532" s="1"/>
    </row>
    <row r="1533" spans="1:1" x14ac:dyDescent="0.3">
      <c r="A1533" s="1"/>
    </row>
    <row r="1534" spans="1:1" x14ac:dyDescent="0.3">
      <c r="A1534" s="1"/>
    </row>
    <row r="1535" spans="1:1" x14ac:dyDescent="0.3">
      <c r="A1535" s="1"/>
    </row>
    <row r="1536" spans="1:1" x14ac:dyDescent="0.3">
      <c r="A1536" s="1"/>
    </row>
    <row r="1537" spans="1:1" x14ac:dyDescent="0.3">
      <c r="A1537" s="1"/>
    </row>
    <row r="1538" spans="1:1" x14ac:dyDescent="0.3">
      <c r="A1538" s="1"/>
    </row>
    <row r="1539" spans="1:1" x14ac:dyDescent="0.3">
      <c r="A1539" s="1"/>
    </row>
    <row r="1540" spans="1:1" x14ac:dyDescent="0.3">
      <c r="A1540" s="1"/>
    </row>
    <row r="1541" spans="1:1" x14ac:dyDescent="0.3">
      <c r="A1541" s="1"/>
    </row>
    <row r="1542" spans="1:1" x14ac:dyDescent="0.3">
      <c r="A1542" s="1"/>
    </row>
    <row r="1543" spans="1:1" x14ac:dyDescent="0.3">
      <c r="A1543" s="1"/>
    </row>
    <row r="1544" spans="1:1" x14ac:dyDescent="0.3">
      <c r="A1544" s="1"/>
    </row>
    <row r="1545" spans="1:1" x14ac:dyDescent="0.3">
      <c r="A1545" s="1"/>
    </row>
    <row r="1546" spans="1:1" x14ac:dyDescent="0.3">
      <c r="A1546" s="1"/>
    </row>
    <row r="1547" spans="1:1" x14ac:dyDescent="0.3">
      <c r="A1547" s="1"/>
    </row>
    <row r="1548" spans="1:1" x14ac:dyDescent="0.3">
      <c r="A1548" s="1"/>
    </row>
    <row r="1549" spans="1:1" x14ac:dyDescent="0.3">
      <c r="A1549" s="1"/>
    </row>
    <row r="1550" spans="1:1" x14ac:dyDescent="0.3">
      <c r="A1550" s="1"/>
    </row>
    <row r="1551" spans="1:1" x14ac:dyDescent="0.3">
      <c r="A1551" s="1"/>
    </row>
    <row r="1552" spans="1:1" x14ac:dyDescent="0.3">
      <c r="A1552" s="1"/>
    </row>
    <row r="1553" spans="1:1" x14ac:dyDescent="0.3">
      <c r="A1553" s="1"/>
    </row>
    <row r="1554" spans="1:1" x14ac:dyDescent="0.3">
      <c r="A1554" s="1"/>
    </row>
    <row r="1555" spans="1:1" x14ac:dyDescent="0.3">
      <c r="A1555" s="1"/>
    </row>
    <row r="1556" spans="1:1" x14ac:dyDescent="0.3">
      <c r="A1556" s="1"/>
    </row>
    <row r="1557" spans="1:1" x14ac:dyDescent="0.3">
      <c r="A1557" s="1"/>
    </row>
    <row r="1558" spans="1:1" x14ac:dyDescent="0.3">
      <c r="A1558" s="1"/>
    </row>
    <row r="1559" spans="1:1" x14ac:dyDescent="0.3">
      <c r="A1559" s="1"/>
    </row>
    <row r="1560" spans="1:1" x14ac:dyDescent="0.3">
      <c r="A1560" s="1"/>
    </row>
    <row r="1561" spans="1:1" x14ac:dyDescent="0.3">
      <c r="A1561" s="1"/>
    </row>
    <row r="1562" spans="1:1" x14ac:dyDescent="0.3">
      <c r="A1562" s="1"/>
    </row>
    <row r="1563" spans="1:1" x14ac:dyDescent="0.3">
      <c r="A1563" s="1"/>
    </row>
    <row r="1564" spans="1:1" x14ac:dyDescent="0.3">
      <c r="A1564" s="1"/>
    </row>
    <row r="1565" spans="1:1" x14ac:dyDescent="0.3">
      <c r="A1565" s="1"/>
    </row>
    <row r="1566" spans="1:1" x14ac:dyDescent="0.3">
      <c r="A1566" s="1"/>
    </row>
    <row r="1567" spans="1:1" x14ac:dyDescent="0.3">
      <c r="A1567" s="1"/>
    </row>
    <row r="1568" spans="1:1" x14ac:dyDescent="0.3">
      <c r="A1568" s="1"/>
    </row>
    <row r="1569" spans="1:1" x14ac:dyDescent="0.3">
      <c r="A1569" s="1"/>
    </row>
    <row r="1570" spans="1:1" x14ac:dyDescent="0.3">
      <c r="A1570" s="1"/>
    </row>
    <row r="1571" spans="1:1" x14ac:dyDescent="0.3">
      <c r="A1571" s="1"/>
    </row>
    <row r="1572" spans="1:1" x14ac:dyDescent="0.3">
      <c r="A1572" s="1"/>
    </row>
    <row r="1573" spans="1:1" x14ac:dyDescent="0.3">
      <c r="A1573" s="1"/>
    </row>
    <row r="1574" spans="1:1" x14ac:dyDescent="0.3">
      <c r="A1574" s="1"/>
    </row>
    <row r="1575" spans="1:1" x14ac:dyDescent="0.3">
      <c r="A1575" s="1"/>
    </row>
    <row r="1576" spans="1:1" x14ac:dyDescent="0.3">
      <c r="A1576" s="1"/>
    </row>
    <row r="1577" spans="1:1" x14ac:dyDescent="0.3">
      <c r="A1577" s="1"/>
    </row>
    <row r="1578" spans="1:1" x14ac:dyDescent="0.3">
      <c r="A1578" s="1"/>
    </row>
    <row r="1579" spans="1:1" x14ac:dyDescent="0.3">
      <c r="A1579" s="1"/>
    </row>
    <row r="1580" spans="1:1" x14ac:dyDescent="0.3">
      <c r="A1580" s="1"/>
    </row>
    <row r="1581" spans="1:1" x14ac:dyDescent="0.3">
      <c r="A1581" s="1"/>
    </row>
    <row r="1582" spans="1:1" x14ac:dyDescent="0.3">
      <c r="A1582" s="1"/>
    </row>
    <row r="1583" spans="1:1" x14ac:dyDescent="0.3">
      <c r="A1583" s="1"/>
    </row>
    <row r="1584" spans="1:1" x14ac:dyDescent="0.3">
      <c r="A1584" s="1"/>
    </row>
    <row r="1585" spans="1:1" x14ac:dyDescent="0.3">
      <c r="A1585" s="1"/>
    </row>
    <row r="1586" spans="1:1" x14ac:dyDescent="0.3">
      <c r="A1586" s="1"/>
    </row>
    <row r="1587" spans="1:1" x14ac:dyDescent="0.3">
      <c r="A1587" s="1"/>
    </row>
    <row r="1588" spans="1:1" x14ac:dyDescent="0.3">
      <c r="A1588" s="1"/>
    </row>
    <row r="1589" spans="1:1" x14ac:dyDescent="0.3">
      <c r="A1589" s="1"/>
    </row>
    <row r="1590" spans="1:1" x14ac:dyDescent="0.3">
      <c r="A1590" s="1"/>
    </row>
    <row r="1591" spans="1:1" x14ac:dyDescent="0.3">
      <c r="A1591" s="1"/>
    </row>
    <row r="1592" spans="1:1" x14ac:dyDescent="0.3">
      <c r="A1592" s="1"/>
    </row>
    <row r="1593" spans="1:1" x14ac:dyDescent="0.3">
      <c r="A1593" s="1"/>
    </row>
    <row r="1594" spans="1:1" x14ac:dyDescent="0.3">
      <c r="A1594" s="1"/>
    </row>
    <row r="1595" spans="1:1" x14ac:dyDescent="0.3">
      <c r="A1595" s="1"/>
    </row>
    <row r="1596" spans="1:1" x14ac:dyDescent="0.3">
      <c r="A1596" s="1"/>
    </row>
    <row r="1597" spans="1:1" x14ac:dyDescent="0.3">
      <c r="A1597" s="1"/>
    </row>
    <row r="1598" spans="1:1" x14ac:dyDescent="0.3">
      <c r="A1598" s="1"/>
    </row>
    <row r="1599" spans="1:1" x14ac:dyDescent="0.3">
      <c r="A1599" s="1"/>
    </row>
    <row r="1600" spans="1:1" x14ac:dyDescent="0.3">
      <c r="A1600" s="1"/>
    </row>
    <row r="1601" spans="1:1" x14ac:dyDescent="0.3">
      <c r="A1601" s="1"/>
    </row>
    <row r="1602" spans="1:1" x14ac:dyDescent="0.3">
      <c r="A1602" s="1"/>
    </row>
    <row r="1603" spans="1:1" x14ac:dyDescent="0.3">
      <c r="A1603" s="1"/>
    </row>
    <row r="1604" spans="1:1" x14ac:dyDescent="0.3">
      <c r="A1604" s="1"/>
    </row>
    <row r="1605" spans="1:1" x14ac:dyDescent="0.3">
      <c r="A1605" s="1"/>
    </row>
    <row r="1606" spans="1:1" x14ac:dyDescent="0.3">
      <c r="A1606" s="1"/>
    </row>
    <row r="1607" spans="1:1" x14ac:dyDescent="0.3">
      <c r="A1607" s="1"/>
    </row>
    <row r="1608" spans="1:1" x14ac:dyDescent="0.3">
      <c r="A1608" s="1"/>
    </row>
    <row r="1609" spans="1:1" x14ac:dyDescent="0.3">
      <c r="A1609" s="1"/>
    </row>
    <row r="1610" spans="1:1" x14ac:dyDescent="0.3">
      <c r="A1610" s="1"/>
    </row>
    <row r="1611" spans="1:1" x14ac:dyDescent="0.3">
      <c r="A1611" s="1"/>
    </row>
    <row r="1612" spans="1:1" x14ac:dyDescent="0.3">
      <c r="A1612" s="1"/>
    </row>
    <row r="1613" spans="1:1" x14ac:dyDescent="0.3">
      <c r="A1613" s="1"/>
    </row>
    <row r="1614" spans="1:1" x14ac:dyDescent="0.3">
      <c r="A1614" s="1"/>
    </row>
    <row r="1615" spans="1:1" x14ac:dyDescent="0.3">
      <c r="A1615" s="1"/>
    </row>
    <row r="1616" spans="1:1" x14ac:dyDescent="0.3">
      <c r="A1616" s="1"/>
    </row>
    <row r="1617" spans="1:1" x14ac:dyDescent="0.3">
      <c r="A1617" s="1"/>
    </row>
    <row r="1618" spans="1:1" x14ac:dyDescent="0.3">
      <c r="A1618" s="1"/>
    </row>
    <row r="1619" spans="1:1" x14ac:dyDescent="0.3">
      <c r="A1619" s="1"/>
    </row>
    <row r="1620" spans="1:1" x14ac:dyDescent="0.3">
      <c r="A1620" s="1"/>
    </row>
    <row r="1621" spans="1:1" x14ac:dyDescent="0.3">
      <c r="A1621" s="1"/>
    </row>
    <row r="1622" spans="1:1" x14ac:dyDescent="0.3">
      <c r="A1622" s="1"/>
    </row>
    <row r="1623" spans="1:1" x14ac:dyDescent="0.3">
      <c r="A1623" s="1"/>
    </row>
    <row r="1624" spans="1:1" x14ac:dyDescent="0.3">
      <c r="A1624" s="1"/>
    </row>
    <row r="1625" spans="1:1" x14ac:dyDescent="0.3">
      <c r="A1625" s="1"/>
    </row>
    <row r="1626" spans="1:1" x14ac:dyDescent="0.3">
      <c r="A1626" s="1"/>
    </row>
    <row r="1627" spans="1:1" x14ac:dyDescent="0.3">
      <c r="A1627" s="1"/>
    </row>
    <row r="1628" spans="1:1" x14ac:dyDescent="0.3">
      <c r="A1628" s="1"/>
    </row>
    <row r="1629" spans="1:1" x14ac:dyDescent="0.3">
      <c r="A1629" s="1"/>
    </row>
    <row r="1630" spans="1:1" x14ac:dyDescent="0.3">
      <c r="A1630" s="1"/>
    </row>
    <row r="1631" spans="1:1" x14ac:dyDescent="0.3">
      <c r="A1631" s="1"/>
    </row>
    <row r="1632" spans="1:1" x14ac:dyDescent="0.3">
      <c r="A1632" s="1"/>
    </row>
    <row r="1633" spans="1:1" x14ac:dyDescent="0.3">
      <c r="A1633" s="1"/>
    </row>
    <row r="1634" spans="1:1" x14ac:dyDescent="0.3">
      <c r="A1634" s="1"/>
    </row>
    <row r="1635" spans="1:1" x14ac:dyDescent="0.3">
      <c r="A1635" s="1"/>
    </row>
    <row r="1636" spans="1:1" x14ac:dyDescent="0.3">
      <c r="A1636" s="1"/>
    </row>
    <row r="1637" spans="1:1" x14ac:dyDescent="0.3">
      <c r="A1637" s="1"/>
    </row>
    <row r="1638" spans="1:1" x14ac:dyDescent="0.3">
      <c r="A1638" s="1"/>
    </row>
    <row r="1639" spans="1:1" x14ac:dyDescent="0.3">
      <c r="A1639" s="1"/>
    </row>
    <row r="1640" spans="1:1" x14ac:dyDescent="0.3">
      <c r="A1640" s="1"/>
    </row>
    <row r="1641" spans="1:1" x14ac:dyDescent="0.3">
      <c r="A1641" s="1"/>
    </row>
    <row r="1642" spans="1:1" x14ac:dyDescent="0.3">
      <c r="A1642" s="1"/>
    </row>
    <row r="1643" spans="1:1" x14ac:dyDescent="0.3">
      <c r="A1643" s="1"/>
    </row>
    <row r="1644" spans="1:1" x14ac:dyDescent="0.3">
      <c r="A1644" s="1"/>
    </row>
    <row r="1645" spans="1:1" x14ac:dyDescent="0.3">
      <c r="A1645" s="1"/>
    </row>
    <row r="1646" spans="1:1" x14ac:dyDescent="0.3">
      <c r="A1646" s="1"/>
    </row>
    <row r="1647" spans="1:1" x14ac:dyDescent="0.3">
      <c r="A1647" s="1"/>
    </row>
    <row r="1648" spans="1:1" x14ac:dyDescent="0.3">
      <c r="A1648" s="1"/>
    </row>
    <row r="1649" spans="1:1" x14ac:dyDescent="0.3">
      <c r="A1649" s="1"/>
    </row>
    <row r="1650" spans="1:1" x14ac:dyDescent="0.3">
      <c r="A1650" s="1"/>
    </row>
    <row r="1651" spans="1:1" x14ac:dyDescent="0.3">
      <c r="A1651" s="1"/>
    </row>
    <row r="1652" spans="1:1" x14ac:dyDescent="0.3">
      <c r="A1652" s="1"/>
    </row>
    <row r="1653" spans="1:1" x14ac:dyDescent="0.3">
      <c r="A1653" s="1"/>
    </row>
    <row r="1654" spans="1:1" x14ac:dyDescent="0.3">
      <c r="A1654" s="1"/>
    </row>
    <row r="1655" spans="1:1" x14ac:dyDescent="0.3">
      <c r="A1655" s="1"/>
    </row>
    <row r="1656" spans="1:1" x14ac:dyDescent="0.3">
      <c r="A1656" s="1"/>
    </row>
    <row r="1657" spans="1:1" x14ac:dyDescent="0.3">
      <c r="A1657" s="1"/>
    </row>
    <row r="1658" spans="1:1" x14ac:dyDescent="0.3">
      <c r="A1658" s="1"/>
    </row>
    <row r="1659" spans="1:1" x14ac:dyDescent="0.3">
      <c r="A1659" s="1"/>
    </row>
    <row r="1660" spans="1:1" x14ac:dyDescent="0.3">
      <c r="A1660" s="1"/>
    </row>
    <row r="1661" spans="1:1" x14ac:dyDescent="0.3">
      <c r="A1661" s="1"/>
    </row>
    <row r="1662" spans="1:1" x14ac:dyDescent="0.3">
      <c r="A1662" s="1"/>
    </row>
    <row r="1663" spans="1:1" x14ac:dyDescent="0.3">
      <c r="A1663" s="1"/>
    </row>
    <row r="1664" spans="1:1" x14ac:dyDescent="0.3">
      <c r="A1664" s="1"/>
    </row>
    <row r="1665" spans="1:1" x14ac:dyDescent="0.3">
      <c r="A1665" s="1"/>
    </row>
    <row r="1666" spans="1:1" x14ac:dyDescent="0.3">
      <c r="A1666" s="1"/>
    </row>
    <row r="1667" spans="1:1" x14ac:dyDescent="0.3">
      <c r="A1667" s="1"/>
    </row>
    <row r="1668" spans="1:1" x14ac:dyDescent="0.3">
      <c r="A1668" s="1"/>
    </row>
    <row r="1669" spans="1:1" x14ac:dyDescent="0.3">
      <c r="A1669" s="1"/>
    </row>
    <row r="1670" spans="1:1" x14ac:dyDescent="0.3">
      <c r="A1670" s="1"/>
    </row>
    <row r="1671" spans="1:1" x14ac:dyDescent="0.3">
      <c r="A1671" s="1"/>
    </row>
    <row r="1672" spans="1:1" x14ac:dyDescent="0.3">
      <c r="A1672" s="1"/>
    </row>
    <row r="1673" spans="1:1" x14ac:dyDescent="0.3">
      <c r="A1673" s="1"/>
    </row>
    <row r="1674" spans="1:1" x14ac:dyDescent="0.3">
      <c r="A1674" s="1"/>
    </row>
    <row r="1675" spans="1:1" x14ac:dyDescent="0.3">
      <c r="A1675" s="1"/>
    </row>
    <row r="1676" spans="1:1" x14ac:dyDescent="0.3">
      <c r="A1676" s="1"/>
    </row>
    <row r="1677" spans="1:1" x14ac:dyDescent="0.3">
      <c r="A1677" s="1"/>
    </row>
    <row r="1678" spans="1:1" x14ac:dyDescent="0.3">
      <c r="A1678" s="1"/>
    </row>
    <row r="1679" spans="1:1" x14ac:dyDescent="0.3">
      <c r="A1679" s="1"/>
    </row>
    <row r="1680" spans="1:1" x14ac:dyDescent="0.3">
      <c r="A1680" s="1"/>
    </row>
    <row r="1681" spans="1:1" x14ac:dyDescent="0.3">
      <c r="A1681" s="1"/>
    </row>
    <row r="1682" spans="1:1" x14ac:dyDescent="0.3">
      <c r="A1682" s="1"/>
    </row>
    <row r="1683" spans="1:1" x14ac:dyDescent="0.3">
      <c r="A1683" s="1"/>
    </row>
    <row r="1684" spans="1:1" x14ac:dyDescent="0.3">
      <c r="A1684" s="1"/>
    </row>
    <row r="1685" spans="1:1" x14ac:dyDescent="0.3">
      <c r="A1685" s="1"/>
    </row>
    <row r="1686" spans="1:1" x14ac:dyDescent="0.3">
      <c r="A1686" s="1"/>
    </row>
    <row r="1687" spans="1:1" x14ac:dyDescent="0.3">
      <c r="A1687" s="1"/>
    </row>
    <row r="1688" spans="1:1" x14ac:dyDescent="0.3">
      <c r="A1688" s="1"/>
    </row>
    <row r="1689" spans="1:1" x14ac:dyDescent="0.3">
      <c r="A1689" s="1"/>
    </row>
    <row r="1690" spans="1:1" x14ac:dyDescent="0.3">
      <c r="A1690" s="1"/>
    </row>
    <row r="1691" spans="1:1" x14ac:dyDescent="0.3">
      <c r="A1691" s="1"/>
    </row>
    <row r="1692" spans="1:1" x14ac:dyDescent="0.3">
      <c r="A1692" s="1"/>
    </row>
    <row r="1693" spans="1:1" x14ac:dyDescent="0.3">
      <c r="A1693" s="1"/>
    </row>
    <row r="1694" spans="1:1" x14ac:dyDescent="0.3">
      <c r="A1694" s="1"/>
    </row>
    <row r="1695" spans="1:1" x14ac:dyDescent="0.3">
      <c r="A1695" s="1"/>
    </row>
    <row r="1696" spans="1:1" x14ac:dyDescent="0.3">
      <c r="A1696" s="1"/>
    </row>
    <row r="1697" spans="1:1" x14ac:dyDescent="0.3">
      <c r="A1697" s="1"/>
    </row>
    <row r="1698" spans="1:1" x14ac:dyDescent="0.3">
      <c r="A1698" s="1"/>
    </row>
    <row r="1699" spans="1:1" x14ac:dyDescent="0.3">
      <c r="A1699" s="1"/>
    </row>
    <row r="1700" spans="1:1" x14ac:dyDescent="0.3">
      <c r="A1700" s="1"/>
    </row>
    <row r="1701" spans="1:1" x14ac:dyDescent="0.3">
      <c r="A1701" s="1"/>
    </row>
    <row r="1702" spans="1:1" x14ac:dyDescent="0.3">
      <c r="A1702" s="1"/>
    </row>
    <row r="1703" spans="1:1" x14ac:dyDescent="0.3">
      <c r="A1703" s="1"/>
    </row>
    <row r="1704" spans="1:1" x14ac:dyDescent="0.3">
      <c r="A1704" s="1"/>
    </row>
    <row r="1705" spans="1:1" x14ac:dyDescent="0.3">
      <c r="A1705" s="1"/>
    </row>
    <row r="1706" spans="1:1" x14ac:dyDescent="0.3">
      <c r="A1706" s="1"/>
    </row>
    <row r="1707" spans="1:1" x14ac:dyDescent="0.3">
      <c r="A1707" s="1"/>
    </row>
    <row r="1708" spans="1:1" x14ac:dyDescent="0.3">
      <c r="A1708" s="1"/>
    </row>
    <row r="1709" spans="1:1" x14ac:dyDescent="0.3">
      <c r="A1709" s="1"/>
    </row>
    <row r="1710" spans="1:1" x14ac:dyDescent="0.3">
      <c r="A1710" s="1"/>
    </row>
    <row r="1711" spans="1:1" x14ac:dyDescent="0.3">
      <c r="A1711" s="1"/>
    </row>
    <row r="1712" spans="1:1" x14ac:dyDescent="0.3">
      <c r="A1712" s="1"/>
    </row>
    <row r="1713" spans="1:1" x14ac:dyDescent="0.3">
      <c r="A1713" s="1"/>
    </row>
    <row r="1714" spans="1:1" x14ac:dyDescent="0.3">
      <c r="A1714" s="1"/>
    </row>
    <row r="1715" spans="1:1" x14ac:dyDescent="0.3">
      <c r="A1715" s="1"/>
    </row>
    <row r="1716" spans="1:1" x14ac:dyDescent="0.3">
      <c r="A1716" s="1"/>
    </row>
    <row r="1717" spans="1:1" x14ac:dyDescent="0.3">
      <c r="A1717" s="1"/>
    </row>
    <row r="1718" spans="1:1" x14ac:dyDescent="0.3">
      <c r="A1718" s="1"/>
    </row>
    <row r="1719" spans="1:1" x14ac:dyDescent="0.3">
      <c r="A1719" s="1"/>
    </row>
    <row r="1720" spans="1:1" x14ac:dyDescent="0.3">
      <c r="A1720" s="1"/>
    </row>
    <row r="1721" spans="1:1" x14ac:dyDescent="0.3">
      <c r="A1721" s="1"/>
    </row>
    <row r="1722" spans="1:1" x14ac:dyDescent="0.3">
      <c r="A1722" s="1"/>
    </row>
    <row r="1723" spans="1:1" x14ac:dyDescent="0.3">
      <c r="A1723" s="1"/>
    </row>
    <row r="1724" spans="1:1" x14ac:dyDescent="0.3">
      <c r="A1724" s="1"/>
    </row>
    <row r="1725" spans="1:1" x14ac:dyDescent="0.3">
      <c r="A1725" s="1"/>
    </row>
    <row r="1726" spans="1:1" x14ac:dyDescent="0.3">
      <c r="A1726" s="1"/>
    </row>
    <row r="1727" spans="1:1" x14ac:dyDescent="0.3">
      <c r="A1727" s="1"/>
    </row>
    <row r="1728" spans="1:1" x14ac:dyDescent="0.3">
      <c r="A1728" s="1"/>
    </row>
    <row r="1729" spans="1:1" x14ac:dyDescent="0.3">
      <c r="A1729" s="1"/>
    </row>
    <row r="1730" spans="1:1" x14ac:dyDescent="0.3">
      <c r="A1730" s="1"/>
    </row>
    <row r="1731" spans="1:1" x14ac:dyDescent="0.3">
      <c r="A1731" s="1"/>
    </row>
    <row r="1732" spans="1:1" x14ac:dyDescent="0.3">
      <c r="A1732" s="1"/>
    </row>
    <row r="1733" spans="1:1" x14ac:dyDescent="0.3">
      <c r="A1733" s="1"/>
    </row>
    <row r="1734" spans="1:1" x14ac:dyDescent="0.3">
      <c r="A1734" s="1"/>
    </row>
    <row r="1735" spans="1:1" x14ac:dyDescent="0.3">
      <c r="A1735" s="1"/>
    </row>
    <row r="1736" spans="1:1" x14ac:dyDescent="0.3">
      <c r="A1736" s="1"/>
    </row>
    <row r="1737" spans="1:1" x14ac:dyDescent="0.3">
      <c r="A1737" s="1"/>
    </row>
    <row r="1738" spans="1:1" x14ac:dyDescent="0.3">
      <c r="A1738" s="1"/>
    </row>
    <row r="1739" spans="1:1" x14ac:dyDescent="0.3">
      <c r="A1739" s="1"/>
    </row>
    <row r="1740" spans="1:1" x14ac:dyDescent="0.3">
      <c r="A1740" s="1"/>
    </row>
    <row r="1741" spans="1:1" x14ac:dyDescent="0.3">
      <c r="A1741" s="1"/>
    </row>
    <row r="1742" spans="1:1" x14ac:dyDescent="0.3">
      <c r="A1742" s="1"/>
    </row>
    <row r="1743" spans="1:1" x14ac:dyDescent="0.3">
      <c r="A1743" s="1"/>
    </row>
    <row r="1744" spans="1:1" x14ac:dyDescent="0.3">
      <c r="A1744" s="1"/>
    </row>
    <row r="1745" spans="1:1" x14ac:dyDescent="0.3">
      <c r="A1745" s="1"/>
    </row>
    <row r="1746" spans="1:1" x14ac:dyDescent="0.3">
      <c r="A1746" s="1"/>
    </row>
    <row r="1747" spans="1:1" x14ac:dyDescent="0.3">
      <c r="A1747" s="1"/>
    </row>
    <row r="1748" spans="1:1" x14ac:dyDescent="0.3">
      <c r="A1748" s="1"/>
    </row>
    <row r="1749" spans="1:1" x14ac:dyDescent="0.3">
      <c r="A1749" s="1"/>
    </row>
    <row r="1750" spans="1:1" x14ac:dyDescent="0.3">
      <c r="A1750" s="1"/>
    </row>
    <row r="1751" spans="1:1" x14ac:dyDescent="0.3">
      <c r="A1751" s="1"/>
    </row>
    <row r="1752" spans="1:1" x14ac:dyDescent="0.3">
      <c r="A1752" s="1"/>
    </row>
    <row r="1753" spans="1:1" x14ac:dyDescent="0.3">
      <c r="A1753" s="1"/>
    </row>
    <row r="1754" spans="1:1" x14ac:dyDescent="0.3">
      <c r="A1754" s="1"/>
    </row>
    <row r="1755" spans="1:1" x14ac:dyDescent="0.3">
      <c r="A1755" s="1"/>
    </row>
    <row r="1756" spans="1:1" x14ac:dyDescent="0.3">
      <c r="A1756" s="1"/>
    </row>
    <row r="1757" spans="1:1" x14ac:dyDescent="0.3">
      <c r="A1757" s="1"/>
    </row>
    <row r="1758" spans="1:1" x14ac:dyDescent="0.3">
      <c r="A1758" s="1"/>
    </row>
    <row r="1759" spans="1:1" x14ac:dyDescent="0.3">
      <c r="A1759" s="1"/>
    </row>
    <row r="1760" spans="1:1" x14ac:dyDescent="0.3">
      <c r="A1760" s="1"/>
    </row>
    <row r="1761" spans="1:1" x14ac:dyDescent="0.3">
      <c r="A1761" s="1"/>
    </row>
    <row r="1762" spans="1:1" x14ac:dyDescent="0.3">
      <c r="A1762" s="1"/>
    </row>
    <row r="1763" spans="1:1" x14ac:dyDescent="0.3">
      <c r="A1763" s="1"/>
    </row>
    <row r="1764" spans="1:1" x14ac:dyDescent="0.3">
      <c r="A1764" s="1"/>
    </row>
    <row r="1765" spans="1:1" x14ac:dyDescent="0.3">
      <c r="A1765" s="1"/>
    </row>
    <row r="1766" spans="1:1" x14ac:dyDescent="0.3">
      <c r="A1766" s="1"/>
    </row>
    <row r="1767" spans="1:1" x14ac:dyDescent="0.3">
      <c r="A1767" s="1"/>
    </row>
    <row r="1768" spans="1:1" x14ac:dyDescent="0.3">
      <c r="A1768" s="1"/>
    </row>
    <row r="1769" spans="1:1" x14ac:dyDescent="0.3">
      <c r="A1769" s="1"/>
    </row>
    <row r="1770" spans="1:1" x14ac:dyDescent="0.3">
      <c r="A1770" s="1"/>
    </row>
    <row r="1771" spans="1:1" x14ac:dyDescent="0.3">
      <c r="A1771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2003F0-2D6C-4DB6-A949-83727F08F479}">
  <sheetPr>
    <tabColor rgb="FFFFC000"/>
  </sheetPr>
  <dimension ref="A1:EV3582"/>
  <sheetViews>
    <sheetView workbookViewId="0">
      <selection activeCell="M28" sqref="M28"/>
    </sheetView>
  </sheetViews>
  <sheetFormatPr defaultRowHeight="14.4" x14ac:dyDescent="0.3"/>
  <cols>
    <col min="1" max="1" width="16.88671875" bestFit="1" customWidth="1"/>
    <col min="2" max="2" width="10.5546875" bestFit="1" customWidth="1"/>
    <col min="3" max="3" width="11" customWidth="1"/>
    <col min="4" max="4" width="8" bestFit="1" customWidth="1"/>
    <col min="6" max="6" width="10" customWidth="1"/>
    <col min="7" max="7" width="18.6640625" customWidth="1"/>
    <col min="8" max="8" width="16" bestFit="1" customWidth="1"/>
    <col min="9" max="9" width="9" bestFit="1" customWidth="1"/>
    <col min="10" max="10" width="14.88671875" bestFit="1" customWidth="1"/>
    <col min="11" max="11" width="17.5546875" bestFit="1" customWidth="1"/>
    <col min="12" max="12" width="17.44140625" bestFit="1" customWidth="1"/>
    <col min="13" max="13" width="14.88671875" style="14" bestFit="1" customWidth="1"/>
    <col min="14" max="14" width="17.88671875" bestFit="1" customWidth="1"/>
    <col min="15" max="15" width="16.33203125" bestFit="1" customWidth="1"/>
    <col min="17" max="17" width="13.6640625" bestFit="1" customWidth="1"/>
    <col min="19" max="19" width="10.77734375" bestFit="1" customWidth="1"/>
    <col min="22" max="22" width="10.6640625" bestFit="1" customWidth="1"/>
    <col min="25" max="25" width="11.5546875" bestFit="1" customWidth="1"/>
    <col min="28" max="28" width="10.6640625" bestFit="1" customWidth="1"/>
    <col min="33" max="33" width="10.6640625" bestFit="1" customWidth="1"/>
  </cols>
  <sheetData>
    <row r="1" spans="1:152" x14ac:dyDescent="0.3">
      <c r="A1" s="4" t="s">
        <v>152</v>
      </c>
      <c r="B1" s="15">
        <f>CORREL(Model!G36:G537,Model!J36:J537)</f>
        <v>0.93377210309712488</v>
      </c>
      <c r="G1" s="62" t="s">
        <v>403</v>
      </c>
      <c r="H1" s="62" t="s">
        <v>404</v>
      </c>
      <c r="I1" s="62" t="s">
        <v>278</v>
      </c>
      <c r="J1" s="62" t="s">
        <v>405</v>
      </c>
      <c r="K1" s="62" t="s">
        <v>406</v>
      </c>
      <c r="L1" s="62" t="s">
        <v>279</v>
      </c>
      <c r="M1" s="52" t="s">
        <v>280</v>
      </c>
      <c r="N1" s="52" t="s">
        <v>281</v>
      </c>
      <c r="O1" s="52" t="s">
        <v>282</v>
      </c>
      <c r="P1" s="52" t="s">
        <v>283</v>
      </c>
      <c r="Q1" s="52" t="s">
        <v>284</v>
      </c>
      <c r="R1" s="52" t="s">
        <v>285</v>
      </c>
      <c r="S1" s="52" t="s">
        <v>286</v>
      </c>
      <c r="AI1" s="16" t="s">
        <v>275</v>
      </c>
      <c r="AJ1" s="16" t="s">
        <v>275</v>
      </c>
      <c r="AK1" s="16" t="s">
        <v>275</v>
      </c>
      <c r="AL1" s="16" t="s">
        <v>275</v>
      </c>
      <c r="AM1" s="16" t="s">
        <v>275</v>
      </c>
      <c r="AN1" s="16" t="s">
        <v>275</v>
      </c>
      <c r="AO1" s="16" t="s">
        <v>275</v>
      </c>
      <c r="AP1" s="16"/>
      <c r="AQ1" s="16"/>
      <c r="AR1" s="16" t="s">
        <v>276</v>
      </c>
      <c r="AS1" s="16" t="s">
        <v>276</v>
      </c>
      <c r="AT1" s="16" t="s">
        <v>276</v>
      </c>
      <c r="AU1" s="16" t="s">
        <v>276</v>
      </c>
      <c r="AV1" s="16" t="s">
        <v>276</v>
      </c>
      <c r="AW1" s="16" t="s">
        <v>276</v>
      </c>
      <c r="AX1" s="16" t="s">
        <v>276</v>
      </c>
      <c r="AY1" s="16" t="s">
        <v>276</v>
      </c>
      <c r="AZ1" s="16" t="s">
        <v>276</v>
      </c>
      <c r="BA1" s="16" t="s">
        <v>276</v>
      </c>
      <c r="BB1" s="16" t="s">
        <v>276</v>
      </c>
      <c r="BC1" s="16" t="s">
        <v>276</v>
      </c>
      <c r="BD1" s="16" t="s">
        <v>276</v>
      </c>
      <c r="BE1" s="16" t="s">
        <v>276</v>
      </c>
      <c r="BF1" s="16" t="s">
        <v>276</v>
      </c>
      <c r="BG1" s="16" t="s">
        <v>276</v>
      </c>
      <c r="BH1" s="16" t="s">
        <v>276</v>
      </c>
      <c r="BI1" s="16" t="s">
        <v>276</v>
      </c>
      <c r="BJ1" s="16" t="s">
        <v>276</v>
      </c>
      <c r="BK1" s="16" t="s">
        <v>276</v>
      </c>
      <c r="BL1" s="16" t="s">
        <v>276</v>
      </c>
      <c r="BM1" s="16" t="s">
        <v>276</v>
      </c>
      <c r="BN1" s="16" t="s">
        <v>276</v>
      </c>
      <c r="BO1" s="16" t="s">
        <v>276</v>
      </c>
      <c r="BP1" s="16" t="s">
        <v>276</v>
      </c>
      <c r="BQ1" s="16" t="s">
        <v>276</v>
      </c>
      <c r="BR1" s="16" t="s">
        <v>276</v>
      </c>
      <c r="BS1" s="16" t="s">
        <v>276</v>
      </c>
      <c r="BT1" s="16" t="s">
        <v>276</v>
      </c>
      <c r="BU1" s="16" t="s">
        <v>276</v>
      </c>
      <c r="BV1" s="16" t="s">
        <v>276</v>
      </c>
      <c r="BW1" s="16" t="s">
        <v>276</v>
      </c>
      <c r="BX1" s="16" t="s">
        <v>276</v>
      </c>
      <c r="BY1" s="16" t="s">
        <v>276</v>
      </c>
      <c r="BZ1" s="16" t="s">
        <v>276</v>
      </c>
      <c r="CA1" s="16" t="s">
        <v>276</v>
      </c>
      <c r="CB1" s="16" t="s">
        <v>276</v>
      </c>
      <c r="CC1" s="16" t="s">
        <v>276</v>
      </c>
      <c r="CD1" s="16" t="s">
        <v>276</v>
      </c>
      <c r="CE1" s="16" t="s">
        <v>276</v>
      </c>
      <c r="CF1" s="16" t="s">
        <v>276</v>
      </c>
      <c r="CG1" s="16" t="s">
        <v>276</v>
      </c>
      <c r="CH1" s="16" t="s">
        <v>276</v>
      </c>
      <c r="CI1" s="16" t="s">
        <v>276</v>
      </c>
      <c r="CJ1" s="16" t="s">
        <v>276</v>
      </c>
      <c r="CK1" s="16" t="s">
        <v>276</v>
      </c>
      <c r="CL1" s="16" t="s">
        <v>276</v>
      </c>
      <c r="CM1" s="16" t="s">
        <v>276</v>
      </c>
      <c r="CN1" s="16" t="s">
        <v>276</v>
      </c>
      <c r="CO1" s="16" t="s">
        <v>276</v>
      </c>
      <c r="CP1" s="16" t="s">
        <v>276</v>
      </c>
      <c r="CQ1" s="16" t="s">
        <v>276</v>
      </c>
      <c r="CR1" s="16" t="s">
        <v>276</v>
      </c>
      <c r="CS1" s="16" t="s">
        <v>276</v>
      </c>
      <c r="CT1" s="16" t="s">
        <v>276</v>
      </c>
      <c r="CU1" s="16" t="s">
        <v>276</v>
      </c>
      <c r="CV1" s="16" t="s">
        <v>276</v>
      </c>
      <c r="CW1" s="16" t="s">
        <v>276</v>
      </c>
      <c r="CX1" s="16" t="s">
        <v>276</v>
      </c>
      <c r="CY1" s="16" t="s">
        <v>276</v>
      </c>
      <c r="CZ1" s="16" t="s">
        <v>276</v>
      </c>
      <c r="DA1" s="16" t="s">
        <v>276</v>
      </c>
      <c r="DB1" s="16" t="s">
        <v>276</v>
      </c>
      <c r="DC1" s="16" t="s">
        <v>276</v>
      </c>
      <c r="DD1" s="16" t="s">
        <v>276</v>
      </c>
      <c r="DE1" s="16" t="s">
        <v>276</v>
      </c>
      <c r="DF1" s="16" t="s">
        <v>276</v>
      </c>
      <c r="DG1" s="16" t="s">
        <v>276</v>
      </c>
      <c r="DH1" s="16" t="s">
        <v>276</v>
      </c>
      <c r="DI1" s="16" t="s">
        <v>276</v>
      </c>
      <c r="DJ1" s="16" t="s">
        <v>276</v>
      </c>
      <c r="DK1" s="16" t="s">
        <v>276</v>
      </c>
      <c r="DL1" s="16" t="s">
        <v>276</v>
      </c>
      <c r="DM1" s="16" t="s">
        <v>276</v>
      </c>
      <c r="DN1" s="16" t="s">
        <v>276</v>
      </c>
      <c r="DO1" s="16" t="s">
        <v>276</v>
      </c>
      <c r="DP1" s="16" t="s">
        <v>276</v>
      </c>
      <c r="DQ1" s="16" t="s">
        <v>276</v>
      </c>
      <c r="DR1" s="16" t="s">
        <v>276</v>
      </c>
      <c r="DS1" s="16" t="s">
        <v>276</v>
      </c>
      <c r="DT1" s="16" t="s">
        <v>276</v>
      </c>
      <c r="DU1" t="s">
        <v>277</v>
      </c>
      <c r="DV1" t="s">
        <v>277</v>
      </c>
      <c r="DW1" t="s">
        <v>277</v>
      </c>
      <c r="DX1" t="s">
        <v>277</v>
      </c>
      <c r="DY1" t="s">
        <v>277</v>
      </c>
      <c r="DZ1" t="s">
        <v>277</v>
      </c>
      <c r="EA1" t="s">
        <v>277</v>
      </c>
      <c r="EB1" t="s">
        <v>277</v>
      </c>
      <c r="EC1" t="s">
        <v>277</v>
      </c>
      <c r="ED1" t="s">
        <v>277</v>
      </c>
      <c r="EE1" t="s">
        <v>277</v>
      </c>
      <c r="EF1" t="s">
        <v>277</v>
      </c>
      <c r="EG1" t="s">
        <v>277</v>
      </c>
      <c r="EH1" t="s">
        <v>277</v>
      </c>
      <c r="EI1" t="s">
        <v>277</v>
      </c>
      <c r="EJ1" t="s">
        <v>277</v>
      </c>
      <c r="EK1" t="s">
        <v>277</v>
      </c>
      <c r="EL1" t="s">
        <v>277</v>
      </c>
      <c r="EM1" t="s">
        <v>277</v>
      </c>
      <c r="EN1" t="s">
        <v>277</v>
      </c>
      <c r="EO1" t="s">
        <v>277</v>
      </c>
      <c r="EP1" t="s">
        <v>277</v>
      </c>
      <c r="EQ1" t="s">
        <v>277</v>
      </c>
      <c r="ER1" t="s">
        <v>277</v>
      </c>
      <c r="ES1" t="s">
        <v>277</v>
      </c>
      <c r="ET1" t="s">
        <v>277</v>
      </c>
      <c r="EU1" t="s">
        <v>277</v>
      </c>
      <c r="EV1" t="s">
        <v>277</v>
      </c>
    </row>
    <row r="2" spans="1:152" x14ac:dyDescent="0.3">
      <c r="A2" s="4" t="s">
        <v>153</v>
      </c>
      <c r="B2" s="27">
        <f>_xlfn.STDEV.P(Model!G36:G537)</f>
        <v>1.0329890323485299E-2</v>
      </c>
      <c r="G2" s="52" t="s">
        <v>272</v>
      </c>
      <c r="H2" s="52" t="s">
        <v>272</v>
      </c>
      <c r="I2" s="52" t="s">
        <v>272</v>
      </c>
      <c r="J2" s="52" t="s">
        <v>272</v>
      </c>
      <c r="K2" s="52" t="s">
        <v>272</v>
      </c>
      <c r="L2" s="52" t="s">
        <v>272</v>
      </c>
      <c r="M2" s="52" t="s">
        <v>272</v>
      </c>
      <c r="N2" s="52" t="s">
        <v>272</v>
      </c>
      <c r="O2" s="52" t="s">
        <v>272</v>
      </c>
      <c r="P2" s="52" t="s">
        <v>272</v>
      </c>
      <c r="Q2" s="52" t="s">
        <v>272</v>
      </c>
      <c r="R2" s="52" t="s">
        <v>272</v>
      </c>
      <c r="S2" s="52" t="s">
        <v>272</v>
      </c>
      <c r="AI2" s="16">
        <v>2024</v>
      </c>
      <c r="AJ2" s="16">
        <v>2023</v>
      </c>
      <c r="AK2" s="16">
        <v>2022</v>
      </c>
      <c r="AL2" s="16">
        <v>2021</v>
      </c>
      <c r="AM2" s="16">
        <v>2020</v>
      </c>
      <c r="AN2" s="16">
        <v>2019</v>
      </c>
      <c r="AO2" s="16">
        <v>2018</v>
      </c>
      <c r="AP2" s="16"/>
      <c r="AQ2" s="16"/>
      <c r="AR2" s="16" t="s">
        <v>311</v>
      </c>
      <c r="AS2" s="16" t="s">
        <v>310</v>
      </c>
      <c r="AT2" s="16" t="s">
        <v>309</v>
      </c>
      <c r="AU2" s="16" t="s">
        <v>308</v>
      </c>
      <c r="AV2" s="16" t="s">
        <v>412</v>
      </c>
      <c r="AW2" s="16" t="s">
        <v>413</v>
      </c>
      <c r="AX2" s="16" t="s">
        <v>414</v>
      </c>
      <c r="AY2" s="16" t="s">
        <v>414</v>
      </c>
      <c r="AZ2" s="16" t="s">
        <v>313</v>
      </c>
      <c r="BA2" s="16" t="s">
        <v>314</v>
      </c>
      <c r="BB2" s="16" t="s">
        <v>315</v>
      </c>
      <c r="BC2" s="16" t="s">
        <v>316</v>
      </c>
      <c r="BD2" s="16" t="s">
        <v>317</v>
      </c>
      <c r="BE2" s="16" t="s">
        <v>318</v>
      </c>
      <c r="BF2" s="16" t="s">
        <v>319</v>
      </c>
      <c r="BG2" s="16" t="s">
        <v>320</v>
      </c>
      <c r="BH2" s="16" t="s">
        <v>321</v>
      </c>
      <c r="BI2" s="16" t="s">
        <v>322</v>
      </c>
      <c r="BJ2" s="16" t="s">
        <v>323</v>
      </c>
      <c r="BK2" s="16" t="s">
        <v>324</v>
      </c>
      <c r="BL2" s="16" t="s">
        <v>325</v>
      </c>
      <c r="BM2" s="16" t="s">
        <v>326</v>
      </c>
      <c r="BN2" s="16" t="s">
        <v>327</v>
      </c>
      <c r="BO2" s="16" t="s">
        <v>328</v>
      </c>
      <c r="BP2" s="16" t="s">
        <v>329</v>
      </c>
      <c r="BQ2" s="16" t="s">
        <v>330</v>
      </c>
      <c r="BR2" s="16" t="s">
        <v>331</v>
      </c>
      <c r="BS2" s="16" t="s">
        <v>332</v>
      </c>
      <c r="BT2" s="16" t="s">
        <v>333</v>
      </c>
      <c r="BU2" s="16" t="s">
        <v>334</v>
      </c>
      <c r="BV2" s="16" t="s">
        <v>335</v>
      </c>
      <c r="BW2" s="16" t="s">
        <v>336</v>
      </c>
      <c r="BX2" s="16" t="s">
        <v>337</v>
      </c>
      <c r="BY2" s="16" t="s">
        <v>338</v>
      </c>
      <c r="BZ2" s="16" t="s">
        <v>339</v>
      </c>
      <c r="CA2" s="16" t="s">
        <v>340</v>
      </c>
      <c r="CB2" s="16" t="s">
        <v>341</v>
      </c>
      <c r="CC2" s="16" t="s">
        <v>342</v>
      </c>
      <c r="CD2" s="16" t="s">
        <v>343</v>
      </c>
      <c r="CE2" s="16" t="s">
        <v>344</v>
      </c>
      <c r="CF2" s="16" t="s">
        <v>345</v>
      </c>
      <c r="CG2" s="16" t="s">
        <v>346</v>
      </c>
      <c r="CH2" s="16" t="s">
        <v>347</v>
      </c>
      <c r="CI2" s="16" t="s">
        <v>348</v>
      </c>
      <c r="CJ2" s="16" t="s">
        <v>349</v>
      </c>
      <c r="CK2" s="16" t="s">
        <v>350</v>
      </c>
      <c r="CL2" s="16" t="s">
        <v>351</v>
      </c>
      <c r="CM2" s="16" t="s">
        <v>352</v>
      </c>
      <c r="CN2" s="16" t="s">
        <v>353</v>
      </c>
      <c r="CO2" s="16" t="s">
        <v>354</v>
      </c>
      <c r="CP2" s="16" t="s">
        <v>355</v>
      </c>
      <c r="CQ2" s="16" t="s">
        <v>356</v>
      </c>
      <c r="CR2" s="16" t="s">
        <v>357</v>
      </c>
      <c r="CS2" s="16" t="s">
        <v>358</v>
      </c>
      <c r="CT2" s="16" t="s">
        <v>359</v>
      </c>
      <c r="CU2" s="16" t="s">
        <v>360</v>
      </c>
      <c r="CV2" s="16" t="s">
        <v>361</v>
      </c>
      <c r="CW2" s="16" t="s">
        <v>362</v>
      </c>
      <c r="CX2" s="16" t="s">
        <v>363</v>
      </c>
      <c r="CY2" s="16" t="s">
        <v>364</v>
      </c>
      <c r="CZ2" s="16" t="s">
        <v>365</v>
      </c>
      <c r="DA2" s="16" t="s">
        <v>366</v>
      </c>
      <c r="DB2" s="16" t="s">
        <v>367</v>
      </c>
      <c r="DC2" s="16" t="s">
        <v>368</v>
      </c>
      <c r="DD2" s="16" t="s">
        <v>369</v>
      </c>
      <c r="DE2" s="16" t="s">
        <v>370</v>
      </c>
      <c r="DF2" s="16" t="s">
        <v>371</v>
      </c>
      <c r="DG2" s="16" t="s">
        <v>372</v>
      </c>
      <c r="DH2" s="16" t="s">
        <v>373</v>
      </c>
      <c r="DI2" s="16" t="s">
        <v>374</v>
      </c>
      <c r="DJ2" s="16" t="s">
        <v>375</v>
      </c>
      <c r="DK2" s="16" t="s">
        <v>376</v>
      </c>
      <c r="DL2" s="16" t="s">
        <v>377</v>
      </c>
      <c r="DM2" s="16" t="s">
        <v>378</v>
      </c>
      <c r="DN2" s="16" t="s">
        <v>379</v>
      </c>
      <c r="DO2" s="16" t="s">
        <v>380</v>
      </c>
      <c r="DP2" s="16" t="s">
        <v>381</v>
      </c>
      <c r="DQ2" s="16" t="s">
        <v>382</v>
      </c>
      <c r="DR2" s="16" t="s">
        <v>383</v>
      </c>
      <c r="DS2" s="16" t="s">
        <v>384</v>
      </c>
      <c r="DT2" s="16" t="s">
        <v>385</v>
      </c>
      <c r="DU2" t="str">
        <f>E24</f>
        <v>2024-Q2</v>
      </c>
      <c r="DV2" t="str">
        <f>E25</f>
        <v>2024-Q3</v>
      </c>
      <c r="DW2" t="str">
        <f>E26</f>
        <v>2024-Q4</v>
      </c>
      <c r="DX2" t="s">
        <v>301</v>
      </c>
      <c r="DY2" t="s">
        <v>302</v>
      </c>
      <c r="DZ2" t="s">
        <v>303</v>
      </c>
      <c r="EA2" t="s">
        <v>304</v>
      </c>
      <c r="EB2" t="s">
        <v>305</v>
      </c>
      <c r="EC2" t="s">
        <v>306</v>
      </c>
      <c r="ED2" t="s">
        <v>307</v>
      </c>
      <c r="EE2" t="s">
        <v>386</v>
      </c>
      <c r="EF2" t="s">
        <v>387</v>
      </c>
      <c r="EG2" t="s">
        <v>388</v>
      </c>
      <c r="EH2" t="s">
        <v>389</v>
      </c>
      <c r="EI2" t="s">
        <v>390</v>
      </c>
      <c r="EJ2" t="s">
        <v>391</v>
      </c>
      <c r="EK2" t="s">
        <v>392</v>
      </c>
      <c r="EL2" t="s">
        <v>393</v>
      </c>
      <c r="EM2" t="s">
        <v>394</v>
      </c>
      <c r="EN2" t="s">
        <v>395</v>
      </c>
      <c r="EO2" t="s">
        <v>396</v>
      </c>
      <c r="EP2" t="s">
        <v>397</v>
      </c>
      <c r="EQ2" t="s">
        <v>398</v>
      </c>
      <c r="ER2" t="s">
        <v>399</v>
      </c>
      <c r="ES2" t="s">
        <v>400</v>
      </c>
      <c r="ET2" t="s">
        <v>401</v>
      </c>
      <c r="EU2" t="s">
        <v>402</v>
      </c>
      <c r="EV2" t="s">
        <v>402</v>
      </c>
    </row>
    <row r="3" spans="1:152" x14ac:dyDescent="0.3">
      <c r="A3" s="4" t="s">
        <v>154</v>
      </c>
      <c r="B3" s="27">
        <f>_xlfn.STDEV.P(Model!J36:J537)</f>
        <v>8.0589646830055151E-3</v>
      </c>
      <c r="G3" s="52">
        <f>0</f>
        <v>0</v>
      </c>
      <c r="H3" s="62" t="s">
        <v>407</v>
      </c>
      <c r="I3" s="62" t="s">
        <v>408</v>
      </c>
      <c r="J3" s="62" t="s">
        <v>287</v>
      </c>
      <c r="K3" s="62" t="s">
        <v>409</v>
      </c>
      <c r="L3" s="62" t="s">
        <v>410</v>
      </c>
      <c r="M3" s="52" t="s">
        <v>288</v>
      </c>
      <c r="N3" s="52" t="s">
        <v>289</v>
      </c>
      <c r="O3" s="52" t="s">
        <v>290</v>
      </c>
      <c r="P3" s="52" t="s">
        <v>291</v>
      </c>
      <c r="Q3" s="52" t="s">
        <v>292</v>
      </c>
      <c r="R3" s="52" t="s">
        <v>293</v>
      </c>
      <c r="S3" s="52" t="s">
        <v>294</v>
      </c>
    </row>
    <row r="4" spans="1:152" x14ac:dyDescent="0.3">
      <c r="A4" s="44" t="s">
        <v>155</v>
      </c>
      <c r="B4" s="30">
        <f>SLOPE(Model!G36:G537,J36:J537)</f>
        <v>1.1968985833210291</v>
      </c>
      <c r="M4"/>
    </row>
    <row r="5" spans="1:152" x14ac:dyDescent="0.3">
      <c r="A5" s="45" t="s">
        <v>156</v>
      </c>
      <c r="B5" s="29">
        <f>F34-K34</f>
        <v>0.39542696572230351</v>
      </c>
      <c r="C5" s="5">
        <f>F537-K537</f>
        <v>0.3639404504567445</v>
      </c>
      <c r="M5"/>
    </row>
    <row r="6" spans="1:152" x14ac:dyDescent="0.3">
      <c r="A6" s="44" t="s">
        <v>157</v>
      </c>
      <c r="B6" s="27">
        <f>_xlfn.STDEV.P(N36:N537)</f>
        <v>1.0329657941348479E-2</v>
      </c>
      <c r="C6" s="39"/>
      <c r="M6"/>
    </row>
    <row r="7" spans="1:152" x14ac:dyDescent="0.3">
      <c r="A7" s="44" t="s">
        <v>158</v>
      </c>
      <c r="B7" s="31" cm="1">
        <f t="array" ref="B7">GEOMEAN(1+Model!N36:N537)-1</f>
        <v>1.214863585849546E-3</v>
      </c>
      <c r="C7" s="39"/>
      <c r="G7" s="55"/>
      <c r="H7" s="25"/>
      <c r="M7"/>
    </row>
    <row r="8" spans="1:152" x14ac:dyDescent="0.3">
      <c r="A8" s="44" t="s">
        <v>159</v>
      </c>
      <c r="B8" s="32">
        <f>B7/B6*SQRT(252)</f>
        <v>1.8669893678627272</v>
      </c>
      <c r="C8" s="39"/>
      <c r="G8" s="55"/>
      <c r="H8" s="25"/>
      <c r="I8" s="1"/>
      <c r="J8" s="2"/>
      <c r="K8" s="2"/>
      <c r="L8" s="55"/>
      <c r="M8" s="2"/>
      <c r="N8" s="2"/>
      <c r="O8" s="49"/>
    </row>
    <row r="9" spans="1:152" x14ac:dyDescent="0.3">
      <c r="A9" s="15" t="s">
        <v>160</v>
      </c>
      <c r="B9" s="29">
        <f>F34</f>
        <v>0.95295977500000006</v>
      </c>
      <c r="E9" s="53"/>
      <c r="F9" s="62" t="s">
        <v>403</v>
      </c>
      <c r="G9" s="62" t="s">
        <v>404</v>
      </c>
      <c r="H9" s="62" t="s">
        <v>278</v>
      </c>
      <c r="I9" s="62" t="s">
        <v>405</v>
      </c>
      <c r="J9" s="62" t="s">
        <v>406</v>
      </c>
      <c r="K9" s="62" t="s">
        <v>279</v>
      </c>
      <c r="L9" s="52" t="s">
        <v>280</v>
      </c>
      <c r="M9" s="52" t="s">
        <v>281</v>
      </c>
      <c r="N9" s="52" t="s">
        <v>282</v>
      </c>
      <c r="O9" s="52" t="s">
        <v>283</v>
      </c>
      <c r="P9" s="52" t="s">
        <v>284</v>
      </c>
      <c r="Q9" s="52" t="s">
        <v>285</v>
      </c>
      <c r="R9" s="52" t="s">
        <v>286</v>
      </c>
    </row>
    <row r="10" spans="1:152" x14ac:dyDescent="0.3">
      <c r="A10" s="15" t="s">
        <v>161</v>
      </c>
      <c r="B10" s="29">
        <f>K34</f>
        <v>0.55753280927769655</v>
      </c>
      <c r="E10" s="16" t="s">
        <v>206</v>
      </c>
      <c r="F10" s="54">
        <f>DPRODUCT(A35:W5000,"p_daily",G2:G3)-1</f>
        <v>0.1211194549663539</v>
      </c>
      <c r="G10" s="54">
        <f>DPRODUCT(A35:W5000,"p_daily",H2:H3)-1</f>
        <v>6.9361756840171429E-2</v>
      </c>
      <c r="H10" s="54">
        <f>DPRODUCT(A35:W5000,"p_daily",I2:I3)-1</f>
        <v>0.11228124751997459</v>
      </c>
      <c r="I10" s="54">
        <f>DPRODUCT(A35:W5000,"p_daily",J2:J3)-1</f>
        <v>0.11968802219865848</v>
      </c>
      <c r="J10" s="54">
        <f>DPRODUCT(A35:W5000,"p_daily",K2:K3)-1</f>
        <v>0.1982340269808518</v>
      </c>
      <c r="K10" s="54">
        <f>DPRODUCT(A35:W5000,"p_daily",L2:L3)-1</f>
        <v>0.26189557414434539</v>
      </c>
      <c r="L10" s="54">
        <f>DPRODUCT(A35:W5000,"p_daily",M2:M3)-1</f>
        <v>0.53929761469558057</v>
      </c>
      <c r="M10" s="54">
        <f>DPRODUCT(A35:W5000,"p_daily",N2:N3)-1</f>
        <v>1.0905372366475801</v>
      </c>
      <c r="N10" s="54">
        <f>DPRODUCT(A35:W5000,"p_daily",O2:O3)-1</f>
        <v>1.0346269376612738</v>
      </c>
      <c r="O10" s="54">
        <f>DPRODUCT(A35:W5000,"p_daily",P2:P3)-1</f>
        <v>1.0346269376612738</v>
      </c>
      <c r="P10" s="54">
        <f>DPRODUCT(A35:W5000,"p_daily",Q2:Q3)-1</f>
        <v>1.0346269376612738</v>
      </c>
      <c r="Q10" s="54">
        <f>DPRODUCT(A35:W5000,"p_daily",R2:R3)-1</f>
        <v>1.0346269376612738</v>
      </c>
      <c r="R10" s="54">
        <f>DPRODUCT(A35:W5000,"p_daily",S2:S3)-1</f>
        <v>1.0346269376612738</v>
      </c>
    </row>
    <row r="11" spans="1:152" x14ac:dyDescent="0.3">
      <c r="A11" s="15" t="s">
        <v>162</v>
      </c>
      <c r="B11" s="28">
        <f>(DATEVALUE(C34)-DATEVALUE(A36))/365</f>
        <v>2.1671232876712327</v>
      </c>
      <c r="E11" s="16" t="s">
        <v>295</v>
      </c>
      <c r="F11" s="54">
        <f>DPRODUCT(A35:W5000,"p_b",G2:G3)-1</f>
        <v>9.4427755328622354E-2</v>
      </c>
      <c r="G11" s="54">
        <f>DPRODUCT(A35:W5000,"p_b",H2:H3)-1</f>
        <v>4.4614299623239706E-2</v>
      </c>
      <c r="H11" s="54">
        <f>DPRODUCT(A35:W5000,"p_b",I2:I3)-1</f>
        <v>7.9125669132144472E-2</v>
      </c>
      <c r="I11" s="54">
        <f>DPRODUCT(A35:W5000,"p_b",J2:J3)-1</f>
        <v>8.2947815657840929E-2</v>
      </c>
      <c r="J11" s="54">
        <f>DPRODUCT(A35:W5000,"p_b",K2:K3)-1</f>
        <v>0.12796954810866423</v>
      </c>
      <c r="K11" s="54">
        <f>DPRODUCT(A35:W5000,"p_b",L2:L3)-1</f>
        <v>0.17279903922533224</v>
      </c>
      <c r="L11" s="54">
        <f>DPRODUCT(A35:W5000,"p_b",M2:M3)-1</f>
        <v>0.31785214589389343</v>
      </c>
      <c r="M11" s="54">
        <f>DPRODUCT(A35:W5000,"p_b",N2:N3)-1</f>
        <v>0.62492527698142197</v>
      </c>
      <c r="N11" s="54">
        <f>DPRODUCT(A35:W5000,"p_b",O2:O3)-1</f>
        <v>0.55753280927769477</v>
      </c>
      <c r="O11" s="54">
        <f>DPRODUCT(A35:W5000,"p_b",P2:P3)-1</f>
        <v>0.55753280927769477</v>
      </c>
      <c r="P11" s="54">
        <f>DPRODUCT(A35:W5000,"p_b",Q2:Q3)-1</f>
        <v>0.55753280927769477</v>
      </c>
      <c r="Q11" s="54">
        <f>DPRODUCT(A35:W5000,"p_b",R2:R3)-1</f>
        <v>0.55753280927769477</v>
      </c>
      <c r="R11" s="54">
        <f>DPRODUCT(A35:W5000,"p_b",S2:S3)-1</f>
        <v>0.55753280927769477</v>
      </c>
    </row>
    <row r="12" spans="1:152" x14ac:dyDescent="0.3">
      <c r="A12" s="15" t="s">
        <v>163</v>
      </c>
      <c r="B12" s="27">
        <f>_xlfn.STDEV.P(O36:O537)</f>
        <v>4.0229109484681636E-3</v>
      </c>
      <c r="E12" s="16"/>
      <c r="F12" s="37">
        <f>F10-F11</f>
        <v>2.6691699637731547E-2</v>
      </c>
      <c r="G12" s="37">
        <f t="shared" ref="G12:N12" si="0">G10-G11</f>
        <v>2.4747457216931723E-2</v>
      </c>
      <c r="H12" s="37">
        <f t="shared" si="0"/>
        <v>3.315557838783012E-2</v>
      </c>
      <c r="I12" s="37">
        <f t="shared" si="0"/>
        <v>3.6740206540817555E-2</v>
      </c>
      <c r="J12" s="37">
        <f t="shared" si="0"/>
        <v>7.0264478872187563E-2</v>
      </c>
      <c r="K12" s="37">
        <f t="shared" si="0"/>
        <v>8.9096534919013148E-2</v>
      </c>
      <c r="L12" s="37">
        <f t="shared" si="0"/>
        <v>0.22144546880168714</v>
      </c>
      <c r="M12" s="37">
        <f t="shared" si="0"/>
        <v>0.46561195966615809</v>
      </c>
      <c r="N12" s="37">
        <f t="shared" si="0"/>
        <v>0.47709412838357901</v>
      </c>
      <c r="O12" s="37">
        <f t="shared" ref="O12:R12" si="1">O10-O11</f>
        <v>0.47709412838357901</v>
      </c>
      <c r="P12" s="37">
        <f t="shared" si="1"/>
        <v>0.47709412838357901</v>
      </c>
      <c r="Q12" s="37">
        <f t="shared" si="1"/>
        <v>0.47709412838357901</v>
      </c>
      <c r="R12" s="37">
        <f t="shared" si="1"/>
        <v>0.47709412838357901</v>
      </c>
    </row>
    <row r="13" spans="1:152" x14ac:dyDescent="0.3">
      <c r="A13" s="15" t="s">
        <v>164</v>
      </c>
      <c r="B13" s="15">
        <f>COUNTIF(G36:G537,"&gt;0")</f>
        <v>286</v>
      </c>
      <c r="K13" s="2"/>
      <c r="L13" s="55"/>
      <c r="M13" s="5"/>
      <c r="N13" s="5"/>
      <c r="O13" s="49"/>
    </row>
    <row r="14" spans="1:152" x14ac:dyDescent="0.3">
      <c r="A14" s="15" t="s">
        <v>165</v>
      </c>
      <c r="B14" s="15">
        <f>COUNTIF(G36:G537,"&lt;0")</f>
        <v>215</v>
      </c>
      <c r="E14" s="56" t="s">
        <v>275</v>
      </c>
      <c r="F14" s="56" t="s">
        <v>296</v>
      </c>
      <c r="G14" s="56" t="s">
        <v>297</v>
      </c>
      <c r="H14" s="56" t="s">
        <v>142</v>
      </c>
      <c r="J14" s="56" t="s">
        <v>298</v>
      </c>
      <c r="K14" s="56" t="s">
        <v>296</v>
      </c>
      <c r="L14" s="56" t="s">
        <v>297</v>
      </c>
      <c r="M14" s="56" t="s">
        <v>142</v>
      </c>
      <c r="R14" s="57" t="s">
        <v>299</v>
      </c>
      <c r="S14" s="58" t="s">
        <v>300</v>
      </c>
    </row>
    <row r="15" spans="1:152" x14ac:dyDescent="0.3">
      <c r="A15" s="15" t="s">
        <v>166</v>
      </c>
      <c r="B15" s="27">
        <f>B13/(B13+B14)</f>
        <v>0.57085828343313372</v>
      </c>
      <c r="E15" s="16">
        <v>2024</v>
      </c>
      <c r="F15" s="54">
        <f>DPRODUCT(A35:W5000,"p_daily",$AI$1:$AI$2)-1</f>
        <v>0.4125840987521765</v>
      </c>
      <c r="G15" s="54">
        <f>DPRODUCT(A35:W5000,"p_b",$AI$1:$AI$2)-1</f>
        <v>0.24886237987466497</v>
      </c>
      <c r="H15" s="37">
        <f>F15-G15</f>
        <v>0.16372171887751152</v>
      </c>
      <c r="J15" s="16" t="str">
        <f>'PIVOT YEAR_MONTH'!A5</f>
        <v>2024-06</v>
      </c>
      <c r="K15" s="54">
        <f>DPRODUCT(A35:W5000,"p_daily",$AR$1:$AR$2)-1</f>
        <v>7.3701876883734529E-2</v>
      </c>
      <c r="L15" s="68">
        <f>DPRODUCT(A35:W5000,"p_b",$AR$1:$AR$2)-1</f>
        <v>3.5280224602419974E-2</v>
      </c>
      <c r="M15" s="59">
        <f>K15-L15</f>
        <v>3.8421652281314556E-2</v>
      </c>
      <c r="R15" s="16">
        <f>COUNTIF(M15:M22,"&gt;0")</f>
        <v>4</v>
      </c>
      <c r="S15" s="60">
        <f>COUNTIF(M15:M22,"&lt;0")</f>
        <v>3</v>
      </c>
    </row>
    <row r="16" spans="1:152" x14ac:dyDescent="0.3">
      <c r="B16" s="33"/>
      <c r="E16" s="16">
        <v>2023</v>
      </c>
      <c r="F16" s="54">
        <f>DPRODUCT(A35:W5000,"p_daily",$AJ$1:$AJ$2)-1</f>
        <v>0.43549607003462709</v>
      </c>
      <c r="G16" s="54">
        <f>DPRODUCT(A35:W5000,"p_b",$AJ$1:$AJ$2)-1</f>
        <v>0.26709476363766038</v>
      </c>
      <c r="H16" s="37">
        <f t="shared" ref="H16:H21" si="2">F16-G16</f>
        <v>0.16840130639696671</v>
      </c>
      <c r="J16" s="16" t="str">
        <f>'PIVOT YEAR_MONTH'!A6</f>
        <v>2024-07</v>
      </c>
      <c r="K16" s="54">
        <f>DPRODUCT(A35:W5000,"p_daily",$AS$1:$AS$2)-1</f>
        <v>-1.4416779331440921E-3</v>
      </c>
      <c r="L16" s="68">
        <f>DPRODUCT(A35:W5000,"p_b",$AS$1:$AS$2)-1</f>
        <v>1.2109033452134321E-2</v>
      </c>
      <c r="M16" s="59">
        <f t="shared" ref="M16:M21" si="3">K16-L16</f>
        <v>-1.3550711385278413E-2</v>
      </c>
      <c r="P16" s="49"/>
    </row>
    <row r="17" spans="1:18" x14ac:dyDescent="0.3">
      <c r="B17" s="33"/>
      <c r="E17" s="16">
        <v>2022</v>
      </c>
      <c r="F17" s="54">
        <f>DPRODUCT(A35:W5000,"p_daily",$AK$1:$AK$2)-1</f>
        <v>-1</v>
      </c>
      <c r="G17" s="54">
        <f>DPRODUCT(A35:W5000,"p_b",$AK$1:$AK$2)-1</f>
        <v>-1</v>
      </c>
      <c r="H17" s="37">
        <f t="shared" si="2"/>
        <v>0</v>
      </c>
      <c r="J17" s="16" t="str">
        <f>'PIVOT YEAR_MONTH'!A7</f>
        <v>2024-08</v>
      </c>
      <c r="K17" s="54">
        <f>DPRODUCT(A35:W5000,"p_daily",$AT$1:$AT$2)-1</f>
        <v>3.8913396995432947E-2</v>
      </c>
      <c r="L17" s="68">
        <f>DPRODUCT(A35:W5000,"p_b",$AT$1:$AT$2)-1</f>
        <v>2.3365539611383657E-2</v>
      </c>
      <c r="M17" s="59">
        <f t="shared" si="3"/>
        <v>1.5547857384049291E-2</v>
      </c>
      <c r="P17" s="49"/>
    </row>
    <row r="18" spans="1:18" x14ac:dyDescent="0.3">
      <c r="B18" s="33"/>
      <c r="E18" s="16">
        <v>2021</v>
      </c>
      <c r="F18" s="54">
        <f>DPRODUCT(A35:W5000,"p_daily",$AL$1:$AL$2)-1</f>
        <v>-1</v>
      </c>
      <c r="G18" s="54">
        <f>DPRODUCT(A35:W5000,"p_b",$AL$1:$AL$2)-1</f>
        <v>-1</v>
      </c>
      <c r="H18" s="37">
        <f t="shared" si="2"/>
        <v>0</v>
      </c>
      <c r="J18" s="16" t="str">
        <f>'PIVOT YEAR_MONTH'!A8</f>
        <v>2024-09</v>
      </c>
      <c r="K18" s="54">
        <f>DPRODUCT(A35:W5000,"p_daily",$AU$1:$AU$2)-1</f>
        <v>2.6962749504491068E-2</v>
      </c>
      <c r="L18" s="67">
        <f>DPRODUCT(A35:W5000,"p_b",$AU$1:$AU$2)-1</f>
        <v>2.1003720591737718E-2</v>
      </c>
      <c r="M18" s="59">
        <f t="shared" si="3"/>
        <v>5.9590289127533502E-3</v>
      </c>
      <c r="P18" s="49"/>
    </row>
    <row r="19" spans="1:18" x14ac:dyDescent="0.3">
      <c r="B19" s="33"/>
      <c r="E19" s="16">
        <v>2020</v>
      </c>
      <c r="F19" s="54">
        <f>DPRODUCT(A35:W5000,"p_daily",$AM$1:$AM$2)-1</f>
        <v>-1</v>
      </c>
      <c r="G19" s="54">
        <f>DPRODUCT(A35:W5000,"p_b",$AM$1:$AM$2)-1</f>
        <v>-1</v>
      </c>
      <c r="H19" s="37">
        <f t="shared" si="2"/>
        <v>0</v>
      </c>
      <c r="J19" s="16" t="str">
        <f>'PIVOT YEAR_MONTH'!A9</f>
        <v>2024-10</v>
      </c>
      <c r="K19" s="54">
        <f>DPRODUCT(A35:W5000,"p_daily",$AV$1:$AV$2)-1</f>
        <v>1.4810698530220989E-4</v>
      </c>
      <c r="L19" s="67">
        <f>DPRODUCT(A35:W5000,"p_b",$AV$1:$AV$2)-1</f>
        <v>-8.9235406387637717E-3</v>
      </c>
      <c r="M19" s="59">
        <f t="shared" si="3"/>
        <v>9.0716476240659816E-3</v>
      </c>
      <c r="P19" s="49"/>
    </row>
    <row r="20" spans="1:18" x14ac:dyDescent="0.3">
      <c r="B20" s="33"/>
      <c r="E20" s="16">
        <v>2019</v>
      </c>
      <c r="F20" s="54">
        <f>DPRODUCT(A35:W5000,"p_daily",$AN$1:$AN$2)-1</f>
        <v>-1</v>
      </c>
      <c r="G20" s="54">
        <f>DPRODUCT(A35:W5000,"p_b",$AN$1:$AN$2)-1</f>
        <v>-1</v>
      </c>
      <c r="H20" s="37">
        <f t="shared" si="2"/>
        <v>0</v>
      </c>
      <c r="J20" s="16" t="str">
        <f>'PIVOT YEAR_MONTH'!A10</f>
        <v>2024-11</v>
      </c>
      <c r="K20" s="54">
        <f>DPRODUCT(A35:W5000,"p_daily",$AW$1:$AW$2)-1</f>
        <v>5.4563173416877886E-2</v>
      </c>
      <c r="L20" s="67">
        <f>DPRODUCT(A35:W5000,"p_b",$AW$1:$AW$2)-1</f>
        <v>5.9633548778701639E-2</v>
      </c>
      <c r="M20" s="59">
        <f t="shared" si="3"/>
        <v>-5.0703753618237535E-3</v>
      </c>
      <c r="P20" s="49"/>
    </row>
    <row r="21" spans="1:18" x14ac:dyDescent="0.3">
      <c r="B21" s="33"/>
      <c r="E21" s="16">
        <v>2018</v>
      </c>
      <c r="F21" s="54">
        <f>DPRODUCT(A35:W5000,"p_daily",$AO$1:$AO$2)-1</f>
        <v>-1</v>
      </c>
      <c r="G21" s="54">
        <f>DPRODUCT(A35:W5000,"p_b",$AO$1:$AO$2)-1</f>
        <v>-1</v>
      </c>
      <c r="H21" s="37">
        <f t="shared" si="2"/>
        <v>0</v>
      </c>
      <c r="J21" s="16" t="str">
        <f>'PIVOT YEAR_MONTH'!A11</f>
        <v>2024-12</v>
      </c>
      <c r="K21" s="54">
        <f>DPRODUCT(A35:W5000,"p_daily",$AX$1:$AX$2)-1</f>
        <v>-2.8758297026400204E-2</v>
      </c>
      <c r="L21" s="54">
        <f>DPRODUCT(A35:W5000,"p_b",$AX$1:$AX$2)-1</f>
        <v>-2.4060940906629913E-2</v>
      </c>
      <c r="M21" s="59">
        <f t="shared" si="3"/>
        <v>-4.6973561197702907E-3</v>
      </c>
      <c r="P21" s="49"/>
    </row>
    <row r="22" spans="1:18" x14ac:dyDescent="0.3">
      <c r="B22" s="33"/>
      <c r="J22" s="16"/>
      <c r="K22" s="54"/>
      <c r="L22" s="54"/>
      <c r="M22" s="59"/>
    </row>
    <row r="23" spans="1:18" x14ac:dyDescent="0.3">
      <c r="B23" s="33"/>
      <c r="E23" s="16" t="s">
        <v>277</v>
      </c>
      <c r="F23" s="56" t="s">
        <v>296</v>
      </c>
      <c r="G23" s="56" t="s">
        <v>297</v>
      </c>
      <c r="H23" s="56" t="s">
        <v>142</v>
      </c>
      <c r="J23" s="16"/>
      <c r="K23" s="54"/>
      <c r="L23" s="54"/>
      <c r="M23" s="59"/>
    </row>
    <row r="24" spans="1:18" x14ac:dyDescent="0.3">
      <c r="B24" s="33"/>
      <c r="E24" s="16" t="str">
        <f>'pivot quarter'!A4</f>
        <v>2024-Q2</v>
      </c>
      <c r="F24" s="54">
        <f>DPRODUCT(A35:X5000,"p_daily",$DU$1:$DU$2)-1</f>
        <v>0.10921849095803315</v>
      </c>
      <c r="G24" s="54">
        <f>DPRODUCT(A35:X5000,"p_b",$DU$1:$DU$2)-1</f>
        <v>4.3791072226893712E-2</v>
      </c>
      <c r="H24" s="37">
        <f>F24-G24</f>
        <v>6.5427418731139442E-2</v>
      </c>
      <c r="M24"/>
    </row>
    <row r="25" spans="1:18" x14ac:dyDescent="0.3">
      <c r="B25" s="33"/>
      <c r="E25" s="16" t="str">
        <f>'pivot quarter'!A5</f>
        <v>2024-Q3</v>
      </c>
      <c r="F25" s="54">
        <f>DPRODUCT(A35:X5000,"p_daily",$DV$1:$DV$2)-1</f>
        <v>6.5387195929566877E-2</v>
      </c>
      <c r="G25" s="54">
        <f>DPRODUCT(A35:X5000,"p_b",$DV$1:$DV$2)-1</f>
        <v>5.7512268445572223E-2</v>
      </c>
      <c r="H25" s="37">
        <f t="shared" ref="H25:H27" si="4">F25-G25</f>
        <v>7.8749274839946537E-3</v>
      </c>
      <c r="M25"/>
    </row>
    <row r="26" spans="1:18" x14ac:dyDescent="0.3">
      <c r="B26" s="33"/>
      <c r="E26" s="16" t="str">
        <f>'pivot quarter'!A6</f>
        <v>2024-Q4</v>
      </c>
      <c r="F26" s="54">
        <f>DPRODUCT(A35:X5000,"p_daily",$DW$1:$DW$2)-1</f>
        <v>2.4387428909223186E-2</v>
      </c>
      <c r="G26" s="54">
        <f>DPRODUCT(A35:X5000,"p_b",$DW$1:$DW$2)-1</f>
        <v>2.4909598174861047E-2</v>
      </c>
      <c r="H26" s="37">
        <f t="shared" si="4"/>
        <v>-5.2216926563786181E-4</v>
      </c>
      <c r="M26"/>
    </row>
    <row r="27" spans="1:18" x14ac:dyDescent="0.3">
      <c r="B27" s="33"/>
      <c r="E27" s="16" t="str">
        <f>'pivot quarter'!A7</f>
        <v>2023-Q1</v>
      </c>
      <c r="F27" s="61">
        <f>DPRODUCT(A35:X5000,"p_daily",$DX$1:$DX$2)-1</f>
        <v>-1</v>
      </c>
      <c r="G27" s="54">
        <f>DPRODUCT(A35:X5000,"p_b",$DX$1:$DX$2)-1</f>
        <v>-1</v>
      </c>
      <c r="H27" s="37">
        <f t="shared" si="4"/>
        <v>0</v>
      </c>
      <c r="M27"/>
    </row>
    <row r="28" spans="1:18" x14ac:dyDescent="0.3">
      <c r="B28" s="33"/>
      <c r="E28" s="16"/>
      <c r="F28" s="54"/>
      <c r="G28" s="54"/>
      <c r="H28" s="37"/>
      <c r="M28"/>
    </row>
    <row r="29" spans="1:18" x14ac:dyDescent="0.3">
      <c r="B29" s="33"/>
      <c r="M29" s="51"/>
    </row>
    <row r="30" spans="1:18" x14ac:dyDescent="0.3">
      <c r="B30" s="33"/>
      <c r="M30" s="51"/>
    </row>
    <row r="31" spans="1:18" x14ac:dyDescent="0.3">
      <c r="B31" s="33"/>
      <c r="M31" s="51"/>
    </row>
    <row r="32" spans="1:18" x14ac:dyDescent="0.3">
      <c r="A32">
        <v>1</v>
      </c>
      <c r="B32" s="5">
        <v>0.02</v>
      </c>
      <c r="C32">
        <v>3</v>
      </c>
      <c r="D32">
        <v>4</v>
      </c>
      <c r="E32">
        <v>5</v>
      </c>
      <c r="F32">
        <v>6</v>
      </c>
      <c r="G32">
        <v>7</v>
      </c>
      <c r="H32">
        <v>8</v>
      </c>
      <c r="I32">
        <v>9</v>
      </c>
      <c r="J32">
        <v>10</v>
      </c>
      <c r="K32">
        <v>11</v>
      </c>
      <c r="L32">
        <v>12</v>
      </c>
      <c r="M32">
        <v>13</v>
      </c>
      <c r="N32">
        <v>14</v>
      </c>
      <c r="O32">
        <v>15</v>
      </c>
      <c r="P32">
        <v>16</v>
      </c>
      <c r="Q32">
        <v>17</v>
      </c>
      <c r="R32">
        <v>18</v>
      </c>
    </row>
    <row r="33" spans="1:27" x14ac:dyDescent="0.3">
      <c r="B33" s="18" t="s">
        <v>167</v>
      </c>
      <c r="C33" s="18" t="s">
        <v>168</v>
      </c>
    </row>
    <row r="34" spans="1:27" x14ac:dyDescent="0.3">
      <c r="A34" s="19">
        <v>1</v>
      </c>
      <c r="B34" s="20" cm="1">
        <f t="array" ref="B34">MAX(IF(ISNUMBER(DATEVALUE(A36:A1809)),DATEVALUE(A36:A1809)))</f>
        <v>45720</v>
      </c>
      <c r="C34" s="21" t="str">
        <f>_xlfn.CONCAT(YEAR(B34),"-",IF(LEN(MONTH(B34))=1,0&amp;MONTH(B34),MONTH(B34)),"-",IF(LEN(DAY(B34))=1,0&amp;DAY(B34),DAY(B34)))</f>
        <v>2025-03-04</v>
      </c>
      <c r="D34" s="21" t="str">
        <f>IF(F34&gt;K34,"V","F")</f>
        <v>V</v>
      </c>
      <c r="E34" s="21"/>
      <c r="F34" s="22">
        <f>VLOOKUP(C34,A:O,6,0)</f>
        <v>0.95295977500000006</v>
      </c>
      <c r="G34" s="21"/>
      <c r="H34" s="21"/>
      <c r="I34" s="21"/>
      <c r="J34" s="21"/>
      <c r="K34" s="23">
        <f>VLOOKUP(C34,A:O,11,0)</f>
        <v>0.55753280927769655</v>
      </c>
      <c r="L34" s="21"/>
      <c r="M34" s="24"/>
      <c r="N34" s="21"/>
      <c r="O34" s="21"/>
      <c r="P34" s="21"/>
      <c r="R34" s="43">
        <f>VLOOKUP(C34,A:R,18,0)</f>
        <v>0.3057877029168159</v>
      </c>
    </row>
    <row r="35" spans="1:27" ht="72" x14ac:dyDescent="0.3">
      <c r="A35" s="32" t="str">
        <f>'Data from Portfolio'!A2</f>
        <v>Day</v>
      </c>
      <c r="B35" s="32" t="str">
        <f>'Data from Portfolio'!B2</f>
        <v>Assets</v>
      </c>
      <c r="C35" s="32" t="str">
        <f>'Data from Portfolio'!C2</f>
        <v>Cash</v>
      </c>
      <c r="D35" s="32" t="str">
        <f>'Data from Portfolio'!D2</f>
        <v>Units</v>
      </c>
      <c r="E35" s="32" t="str">
        <f>'Data from Portfolio'!E2</f>
        <v>Unit Price</v>
      </c>
      <c r="F35" t="s">
        <v>140</v>
      </c>
      <c r="G35" t="s">
        <v>141</v>
      </c>
      <c r="H35" s="3" t="s">
        <v>144</v>
      </c>
      <c r="I35" s="39" t="s">
        <v>861</v>
      </c>
      <c r="J35" s="39" t="s">
        <v>862</v>
      </c>
      <c r="K35" s="39" t="s">
        <v>863</v>
      </c>
      <c r="L35" s="3" t="s">
        <v>146</v>
      </c>
      <c r="M35" s="3" t="s">
        <v>149</v>
      </c>
      <c r="N35" s="3" t="s">
        <v>150</v>
      </c>
      <c r="O35" s="3" t="s">
        <v>151</v>
      </c>
      <c r="P35" s="39" t="s">
        <v>205</v>
      </c>
      <c r="Q35" s="39" t="s">
        <v>213</v>
      </c>
      <c r="R35" s="39" t="s">
        <v>214</v>
      </c>
      <c r="S35" s="48" t="s">
        <v>272</v>
      </c>
      <c r="T35" t="s">
        <v>273</v>
      </c>
      <c r="U35" t="s">
        <v>274</v>
      </c>
      <c r="V35" t="s">
        <v>275</v>
      </c>
      <c r="W35" t="s">
        <v>276</v>
      </c>
      <c r="X35" t="s">
        <v>277</v>
      </c>
      <c r="Y35" s="79" t="s">
        <v>421</v>
      </c>
      <c r="Z35" s="80" t="s">
        <v>422</v>
      </c>
      <c r="AA35" s="81" t="s">
        <v>423</v>
      </c>
    </row>
    <row r="36" spans="1:27" x14ac:dyDescent="0.3">
      <c r="A36" s="3" t="str">
        <f>'Data From Protfolio Convert'!A2</f>
        <v>2023-01-03</v>
      </c>
      <c r="B36" s="3">
        <f>'Data From Protfolio Convert'!B2</f>
        <v>959861.35779999988</v>
      </c>
      <c r="C36" s="3">
        <f>'Data From Protfolio Convert'!C2</f>
        <v>-17268.199999999972</v>
      </c>
      <c r="D36" s="3">
        <f>'Data From Protfolio Convert'!D2</f>
        <v>1000000</v>
      </c>
      <c r="E36" s="3">
        <f>'Data From Protfolio Convert'!E2</f>
        <v>0.95986135779999993</v>
      </c>
      <c r="F36" s="3">
        <f>E36/$A$34-1</f>
        <v>-4.0138642200000074E-2</v>
      </c>
      <c r="G36" s="64">
        <v>0</v>
      </c>
      <c r="H36" s="3">
        <v>0</v>
      </c>
      <c r="I36" s="3">
        <f>VLOOKUP(A36,'insert banchmark'!D:E,2,0)</f>
        <v>370.36779999999999</v>
      </c>
      <c r="J36" s="64">
        <v>0</v>
      </c>
      <c r="K36" s="64">
        <v>0</v>
      </c>
      <c r="L36" s="3">
        <v>0</v>
      </c>
      <c r="M36" s="3">
        <f>VLOOKUP(_xlfn.CONCAT(YEAR(A36),MONTH(A36)),'תשואה יומית חסרת סיכון'!D:E,2,0)</f>
        <v>1.7620436060000001E-4</v>
      </c>
      <c r="N36" s="3">
        <f>G36-M36</f>
        <v>-1.7620436060000001E-4</v>
      </c>
      <c r="O36" s="3">
        <f>G36-J36</f>
        <v>0</v>
      </c>
      <c r="P36" s="3">
        <f>VLOOKUP(A36,'insert banchmark2'!D:E,2,0)</f>
        <v>136.5153</v>
      </c>
      <c r="Q36" s="3">
        <v>0</v>
      </c>
      <c r="R36" s="3">
        <v>0</v>
      </c>
      <c r="S36" s="69">
        <v>0</v>
      </c>
      <c r="T36" s="50">
        <f>1+G36</f>
        <v>1</v>
      </c>
      <c r="U36" s="50">
        <f>1+J36</f>
        <v>1</v>
      </c>
      <c r="V36">
        <f>YEAR(A36)</f>
        <v>2023</v>
      </c>
      <c r="W36" t="str">
        <f>_xlfn.CONCAT(YEAR(A36),"-",IF(LEN(MONTH(A36))=1,"0"&amp;MONTH(A36),MONTH(A36)))</f>
        <v>2023-01</v>
      </c>
      <c r="X36" t="str">
        <f>TEXT(A36,"YYYY")&amp;"-Q"&amp;ROUNDUP(MONTH(A36)/3,0)</f>
        <v>2023-Q1</v>
      </c>
      <c r="Y36" s="2">
        <v>0</v>
      </c>
      <c r="Z36" s="65">
        <v>0</v>
      </c>
      <c r="AA36" s="65">
        <f>G36-Z36</f>
        <v>0</v>
      </c>
    </row>
    <row r="37" spans="1:27" x14ac:dyDescent="0.3">
      <c r="A37" s="3" t="str">
        <f>'Data From Protfolio Convert'!A3</f>
        <v>2023-01-04</v>
      </c>
      <c r="B37" s="3">
        <f>'Data From Protfolio Convert'!B3</f>
        <v>974048.8143000002</v>
      </c>
      <c r="C37" s="3">
        <f>'Data From Protfolio Convert'!C3</f>
        <v>-17268.199999999972</v>
      </c>
      <c r="D37" s="3">
        <f>'Data From Protfolio Convert'!D3</f>
        <v>1000000</v>
      </c>
      <c r="E37" s="3">
        <f>'Data From Protfolio Convert'!E3</f>
        <v>0.97404881430000023</v>
      </c>
      <c r="F37" s="3">
        <f>E37/$A$34-1</f>
        <v>-2.5951185699999768E-2</v>
      </c>
      <c r="G37" s="64">
        <f>(F37-F36)/(1+F36)</f>
        <v>1.4780735139205858E-2</v>
      </c>
      <c r="H37" s="3">
        <f>IF(E37=E36,1,0)</f>
        <v>0</v>
      </c>
      <c r="I37" s="3">
        <f>VLOOKUP(A37,'insert banchmark'!D:E,2,0)</f>
        <v>373.22710000000001</v>
      </c>
      <c r="J37" s="64">
        <f>I37/I36-1</f>
        <v>7.7201635779353683E-3</v>
      </c>
      <c r="K37" s="64">
        <f t="shared" ref="K37:K68" si="5">I37/$I$36-1</f>
        <v>7.7201635779353683E-3</v>
      </c>
      <c r="L37" s="3" cm="1">
        <f t="array" ref="L37">PRODUCT(1+$J$36:J37)-1</f>
        <v>7.7201635779353683E-3</v>
      </c>
      <c r="M37" s="3">
        <f>VLOOKUP(_xlfn.CONCAT(YEAR(A37),MONTH(A37)),'תשואה יומית חסרת סיכון'!D:E,2,0)</f>
        <v>1.7620436060000001E-4</v>
      </c>
      <c r="N37" s="3">
        <f t="shared" ref="N37" si="6">G37-M37</f>
        <v>1.4604530778605858E-2</v>
      </c>
      <c r="O37" s="3">
        <f t="shared" ref="O37" si="7">G37-J37</f>
        <v>7.06057156127049E-3</v>
      </c>
      <c r="P37" s="3">
        <f>VLOOKUP(A37,'insert banchmark2'!D:E,2,0)</f>
        <v>138.64349999999999</v>
      </c>
      <c r="Q37" s="3">
        <f>P37/P36-1</f>
        <v>1.5589461401029681E-2</v>
      </c>
      <c r="R37" s="3">
        <f t="shared" ref="R37:R68" si="8">P37/$P$36-1</f>
        <v>1.5589461401029681E-2</v>
      </c>
      <c r="S37" s="49">
        <f t="shared" ref="S37:S100" si="9">DATEDIF($A$36, A37, "m")</f>
        <v>0</v>
      </c>
      <c r="T37" s="50">
        <f t="shared" ref="T37:T100" si="10">1+G37</f>
        <v>1.014780735139206</v>
      </c>
      <c r="U37" s="50">
        <f t="shared" ref="U37:U100" si="11">1+J37</f>
        <v>1.0077201635779354</v>
      </c>
      <c r="V37">
        <f t="shared" ref="V37:V100" si="12">YEAR(A37)</f>
        <v>2023</v>
      </c>
      <c r="W37" t="str">
        <f t="shared" ref="W37:W100" si="13">_xlfn.CONCAT(YEAR(A37),"-",IF(LEN(MONTH(A37))=1,"0"&amp;MONTH(A37),MONTH(A37)))</f>
        <v>2023-01</v>
      </c>
      <c r="X37" t="str">
        <f t="shared" ref="X37:X100" si="14">TEXT(A37,"YYYY")&amp;"-Q"&amp;ROUNDUP(MONTH(A37)/3,0)</f>
        <v>2023-Q1</v>
      </c>
      <c r="Y37" s="5">
        <f>B37/$B$36-1</f>
        <v>1.4780735139205969E-2</v>
      </c>
      <c r="Z37" s="66">
        <f>(Y37-Y36)/(1+Y36)</f>
        <v>1.4780735139205969E-2</v>
      </c>
      <c r="AA37" s="65">
        <f t="shared" ref="AA37:AA100" si="15">G37-Z37</f>
        <v>-1.1102230246251565E-16</v>
      </c>
    </row>
    <row r="38" spans="1:27" x14ac:dyDescent="0.3">
      <c r="A38" s="3" t="str">
        <f>'Data From Protfolio Convert'!A4</f>
        <v>2023-01-05</v>
      </c>
      <c r="B38" s="3">
        <f>'Data From Protfolio Convert'!B4</f>
        <v>964191.49069999973</v>
      </c>
      <c r="C38" s="3">
        <f>'Data From Protfolio Convert'!C4</f>
        <v>-17268.199999999972</v>
      </c>
      <c r="D38" s="3">
        <f>'Data From Protfolio Convert'!D4</f>
        <v>1000000</v>
      </c>
      <c r="E38" s="3">
        <f>'Data From Protfolio Convert'!E4</f>
        <v>0.96419149069999976</v>
      </c>
      <c r="F38" s="3">
        <f t="shared" ref="F38:F101" si="16">E38/$A$34-1</f>
        <v>-3.5808509300000235E-2</v>
      </c>
      <c r="G38" s="64">
        <f t="shared" ref="G38:G101" si="17">(F38-F37)/(1+F37)</f>
        <v>-1.0119948256478736E-2</v>
      </c>
      <c r="H38" s="3">
        <f t="shared" ref="H38:H101" si="18">IF(E38=E37,1,0)</f>
        <v>0</v>
      </c>
      <c r="I38" s="3">
        <f>VLOOKUP(A38,'insert banchmark'!D:E,2,0)</f>
        <v>368.96730000000002</v>
      </c>
      <c r="J38" s="64">
        <f t="shared" ref="J38:J101" si="19">I38/I37-1</f>
        <v>-1.1413426302645191E-2</v>
      </c>
      <c r="K38" s="64">
        <f t="shared" si="5"/>
        <v>-3.7813762427509889E-3</v>
      </c>
      <c r="L38" s="3" cm="1">
        <f t="array" ref="L38">PRODUCT(1+$J$36:J38)-1</f>
        <v>-3.7813762427509889E-3</v>
      </c>
      <c r="M38" s="3">
        <f>VLOOKUP(_xlfn.CONCAT(YEAR(A38),MONTH(A38)),'תשואה יומית חסרת סיכון'!D:E,2,0)</f>
        <v>1.7620436060000001E-4</v>
      </c>
      <c r="N38" s="3">
        <f t="shared" ref="N38:N101" si="20">G38-M38</f>
        <v>-1.0296152617078736E-2</v>
      </c>
      <c r="O38" s="3">
        <f t="shared" ref="O38:O101" si="21">G38-J38</f>
        <v>1.293478046166455E-3</v>
      </c>
      <c r="P38" s="3">
        <f>VLOOKUP(A38,'insert banchmark2'!D:E,2,0)</f>
        <v>137.2021</v>
      </c>
      <c r="Q38" s="3">
        <f t="shared" ref="Q38:Q101" si="22">P38/P37-1</f>
        <v>-1.0396448445112783E-2</v>
      </c>
      <c r="R38" s="3">
        <f t="shared" si="8"/>
        <v>5.0309379241741947E-3</v>
      </c>
      <c r="S38" s="49">
        <f t="shared" si="9"/>
        <v>0</v>
      </c>
      <c r="T38" s="50">
        <f t="shared" si="10"/>
        <v>0.98988005174352123</v>
      </c>
      <c r="U38" s="50">
        <f t="shared" si="11"/>
        <v>0.98858657369735481</v>
      </c>
      <c r="V38">
        <f t="shared" si="12"/>
        <v>2023</v>
      </c>
      <c r="W38" t="str">
        <f t="shared" si="13"/>
        <v>2023-01</v>
      </c>
      <c r="X38" t="str">
        <f t="shared" si="14"/>
        <v>2023-Q1</v>
      </c>
      <c r="Y38" s="5">
        <f t="shared" ref="Y38:Y101" si="23">B38/$B$36-1</f>
        <v>4.5112066079255886E-3</v>
      </c>
      <c r="Z38" s="66">
        <f t="shared" ref="Z38:Z101" si="24">(Y38-Y37)/(1+Y37)</f>
        <v>-1.0119948256478897E-2</v>
      </c>
      <c r="AA38" s="65">
        <f t="shared" si="15"/>
        <v>1.6132928326584306E-16</v>
      </c>
    </row>
    <row r="39" spans="1:27" x14ac:dyDescent="0.3">
      <c r="A39" s="3" t="str">
        <f>'Data From Protfolio Convert'!A5</f>
        <v>2023-01-06</v>
      </c>
      <c r="B39" s="3">
        <f>'Data From Protfolio Convert'!B5</f>
        <v>990232.09919999994</v>
      </c>
      <c r="C39" s="3">
        <f>'Data From Protfolio Convert'!C5</f>
        <v>-17268.199999999972</v>
      </c>
      <c r="D39" s="3">
        <f>'Data From Protfolio Convert'!D5</f>
        <v>1000000</v>
      </c>
      <c r="E39" s="3">
        <f>'Data From Protfolio Convert'!E5</f>
        <v>0.99023209919999999</v>
      </c>
      <c r="F39" s="3">
        <f t="shared" si="16"/>
        <v>-9.7679008000000067E-3</v>
      </c>
      <c r="G39" s="64">
        <f t="shared" si="17"/>
        <v>2.7007714495690928E-2</v>
      </c>
      <c r="H39" s="3">
        <f t="shared" si="18"/>
        <v>0</v>
      </c>
      <c r="I39" s="3">
        <f>VLOOKUP(A39,'insert banchmark'!D:E,2,0)</f>
        <v>377.42849999999999</v>
      </c>
      <c r="J39" s="64">
        <f t="shared" si="19"/>
        <v>2.2932113496236584E-2</v>
      </c>
      <c r="K39" s="64">
        <f t="shared" si="5"/>
        <v>1.9064022304314809E-2</v>
      </c>
      <c r="L39" s="3" cm="1">
        <f t="array" ref="L39">PRODUCT(1+$J$36:J39)-1</f>
        <v>1.9064022304314809E-2</v>
      </c>
      <c r="M39" s="3">
        <f>VLOOKUP(_xlfn.CONCAT(YEAR(A39),MONTH(A39)),'תשואה יומית חסרת סיכון'!D:E,2,0)</f>
        <v>1.7620436060000001E-4</v>
      </c>
      <c r="N39" s="3">
        <f t="shared" si="20"/>
        <v>2.6831510135090927E-2</v>
      </c>
      <c r="O39" s="3">
        <f t="shared" si="21"/>
        <v>4.0756009994543443E-3</v>
      </c>
      <c r="P39" s="3">
        <f>VLOOKUP(A39,'insert banchmark2'!D:E,2,0)</f>
        <v>140.49119999999999</v>
      </c>
      <c r="Q39" s="3">
        <f t="shared" si="22"/>
        <v>2.3972665141422711E-2</v>
      </c>
      <c r="R39" s="3">
        <f t="shared" si="8"/>
        <v>2.9124208055800294E-2</v>
      </c>
      <c r="S39" s="49">
        <f t="shared" si="9"/>
        <v>0</v>
      </c>
      <c r="T39" s="50">
        <f t="shared" si="10"/>
        <v>1.0270077144956908</v>
      </c>
      <c r="U39" s="50">
        <f t="shared" si="11"/>
        <v>1.0229321134962366</v>
      </c>
      <c r="V39">
        <f t="shared" si="12"/>
        <v>2023</v>
      </c>
      <c r="W39" t="str">
        <f t="shared" si="13"/>
        <v>2023-01</v>
      </c>
      <c r="X39" t="str">
        <f t="shared" si="14"/>
        <v>2023-Q1</v>
      </c>
      <c r="Y39" s="5">
        <f t="shared" si="23"/>
        <v>3.1640758483714393E-2</v>
      </c>
      <c r="Z39" s="66">
        <f t="shared" si="24"/>
        <v>2.7007714495690876E-2</v>
      </c>
      <c r="AA39" s="65">
        <f t="shared" si="15"/>
        <v>5.2041704279304213E-17</v>
      </c>
    </row>
    <row r="40" spans="1:27" x14ac:dyDescent="0.3">
      <c r="A40" s="3" t="str">
        <f>'Data From Protfolio Convert'!A6</f>
        <v>2023-01-09</v>
      </c>
      <c r="B40" s="3">
        <f>'Data From Protfolio Convert'!B6</f>
        <v>989067.4896000002</v>
      </c>
      <c r="C40" s="3">
        <f>'Data From Protfolio Convert'!C6</f>
        <v>-17268.199999999972</v>
      </c>
      <c r="D40" s="3">
        <f>'Data From Protfolio Convert'!D6</f>
        <v>1000000</v>
      </c>
      <c r="E40" s="3">
        <f>'Data From Protfolio Convert'!E6</f>
        <v>0.98906748960000024</v>
      </c>
      <c r="F40" s="3">
        <f t="shared" si="16"/>
        <v>-1.0932510399999762E-2</v>
      </c>
      <c r="G40" s="64">
        <f t="shared" si="17"/>
        <v>-1.1760976047339136E-3</v>
      </c>
      <c r="H40" s="3">
        <f t="shared" si="18"/>
        <v>0</v>
      </c>
      <c r="I40" s="3">
        <f>VLOOKUP(A40,'insert banchmark'!D:E,2,0)</f>
        <v>377.21460000000002</v>
      </c>
      <c r="J40" s="64">
        <f t="shared" si="19"/>
        <v>-5.6672985744310456E-4</v>
      </c>
      <c r="K40" s="64">
        <f t="shared" si="5"/>
        <v>1.8486488296228787E-2</v>
      </c>
      <c r="L40" s="3" cm="1">
        <f t="array" ref="L40">PRODUCT(1+$J$36:J40)-1</f>
        <v>1.8486488296228787E-2</v>
      </c>
      <c r="M40" s="3">
        <f>VLOOKUP(_xlfn.CONCAT(YEAR(A40),MONTH(A40)),'תשואה יומית חסרת סיכון'!D:E,2,0)</f>
        <v>1.7620436060000001E-4</v>
      </c>
      <c r="N40" s="3">
        <f t="shared" si="20"/>
        <v>-1.3523019653339137E-3</v>
      </c>
      <c r="O40" s="3">
        <f t="shared" si="21"/>
        <v>-6.0936774729080908E-4</v>
      </c>
      <c r="P40" s="3">
        <f>VLOOKUP(A40,'insert banchmark2'!D:E,2,0)</f>
        <v>140.54920000000001</v>
      </c>
      <c r="Q40" s="3">
        <f t="shared" si="22"/>
        <v>4.1283724532226174E-4</v>
      </c>
      <c r="R40" s="3">
        <f t="shared" si="8"/>
        <v>2.9549068858948591E-2</v>
      </c>
      <c r="S40" s="49">
        <f t="shared" si="9"/>
        <v>0</v>
      </c>
      <c r="T40" s="50">
        <f t="shared" si="10"/>
        <v>0.99882390239526608</v>
      </c>
      <c r="U40" s="50">
        <f t="shared" si="11"/>
        <v>0.9994332701425569</v>
      </c>
      <c r="V40">
        <f t="shared" si="12"/>
        <v>2023</v>
      </c>
      <c r="W40" t="str">
        <f t="shared" si="13"/>
        <v>2023-01</v>
      </c>
      <c r="X40" t="str">
        <f t="shared" si="14"/>
        <v>2023-Q1</v>
      </c>
      <c r="Y40" s="5">
        <f t="shared" si="23"/>
        <v>3.0427448258715906E-2</v>
      </c>
      <c r="Z40" s="66">
        <f t="shared" si="24"/>
        <v>-1.1760976047338293E-3</v>
      </c>
      <c r="AA40" s="65">
        <f t="shared" si="15"/>
        <v>-8.4350929019372245E-17</v>
      </c>
    </row>
    <row r="41" spans="1:27" x14ac:dyDescent="0.3">
      <c r="A41" s="3" t="str">
        <f>'Data From Protfolio Convert'!A7</f>
        <v>2023-01-10</v>
      </c>
      <c r="B41" s="3">
        <f>'Data From Protfolio Convert'!B7</f>
        <v>996163.88249999995</v>
      </c>
      <c r="C41" s="3">
        <f>'Data From Protfolio Convert'!C7</f>
        <v>-17268.199999999972</v>
      </c>
      <c r="D41" s="3">
        <f>'Data From Protfolio Convert'!D7</f>
        <v>1000000</v>
      </c>
      <c r="E41" s="3">
        <f>'Data From Protfolio Convert'!E7</f>
        <v>0.99616388249999999</v>
      </c>
      <c r="F41" s="3">
        <f t="shared" si="16"/>
        <v>-3.8361175000000136E-3</v>
      </c>
      <c r="G41" s="64">
        <f t="shared" si="17"/>
        <v>7.1748318235287257E-3</v>
      </c>
      <c r="H41" s="3">
        <f t="shared" si="18"/>
        <v>0</v>
      </c>
      <c r="I41" s="3">
        <f>VLOOKUP(A41,'insert banchmark'!D:E,2,0)</f>
        <v>379.85989999999998</v>
      </c>
      <c r="J41" s="64">
        <f t="shared" si="19"/>
        <v>7.012719019889424E-3</v>
      </c>
      <c r="K41" s="64">
        <f t="shared" si="5"/>
        <v>2.5628847864204163E-2</v>
      </c>
      <c r="L41" s="3" cm="1">
        <f t="array" ref="L41">PRODUCT(1+$J$36:J41)-1</f>
        <v>2.5628847864204163E-2</v>
      </c>
      <c r="M41" s="3">
        <f>VLOOKUP(_xlfn.CONCAT(YEAR(A41),MONTH(A41)),'תשואה יומית חסרת סיכון'!D:E,2,0)</f>
        <v>1.7620436060000001E-4</v>
      </c>
      <c r="N41" s="3">
        <f t="shared" si="20"/>
        <v>6.9986274629287261E-3</v>
      </c>
      <c r="O41" s="3">
        <f t="shared" si="21"/>
        <v>1.6211280363930165E-4</v>
      </c>
      <c r="P41" s="3">
        <f>VLOOKUP(A41,'insert banchmark2'!D:E,2,0)</f>
        <v>141.6036</v>
      </c>
      <c r="Q41" s="3">
        <f t="shared" si="22"/>
        <v>7.5019992998892615E-3</v>
      </c>
      <c r="R41" s="3">
        <f t="shared" si="8"/>
        <v>3.7272745252729944E-2</v>
      </c>
      <c r="S41" s="49">
        <f t="shared" si="9"/>
        <v>0</v>
      </c>
      <c r="T41" s="50">
        <f t="shared" si="10"/>
        <v>1.0071748318235287</v>
      </c>
      <c r="U41" s="50">
        <f t="shared" si="11"/>
        <v>1.0070127190198894</v>
      </c>
      <c r="V41">
        <f t="shared" si="12"/>
        <v>2023</v>
      </c>
      <c r="W41" t="str">
        <f t="shared" si="13"/>
        <v>2023-01</v>
      </c>
      <c r="X41" t="str">
        <f t="shared" si="14"/>
        <v>2023-Q1</v>
      </c>
      <c r="Y41" s="5">
        <f t="shared" si="23"/>
        <v>3.7820591906320145E-2</v>
      </c>
      <c r="Z41" s="66">
        <f t="shared" si="24"/>
        <v>7.1748318235288272E-3</v>
      </c>
      <c r="AA41" s="65">
        <f t="shared" si="15"/>
        <v>-1.0148132334464322E-16</v>
      </c>
    </row>
    <row r="42" spans="1:27" x14ac:dyDescent="0.3">
      <c r="A42" s="3" t="str">
        <f>'Data From Protfolio Convert'!A8</f>
        <v>2023-01-11</v>
      </c>
      <c r="B42" s="3">
        <f>'Data From Protfolio Convert'!B8</f>
        <v>1010984.4732</v>
      </c>
      <c r="C42" s="3">
        <f>'Data From Protfolio Convert'!C8</f>
        <v>-15843.829999999971</v>
      </c>
      <c r="D42" s="3">
        <f>'Data From Protfolio Convert'!D8</f>
        <v>1000000</v>
      </c>
      <c r="E42" s="3">
        <f>'Data From Protfolio Convert'!E8</f>
        <v>1.0109844732</v>
      </c>
      <c r="F42" s="3">
        <f t="shared" si="16"/>
        <v>1.0984473199999956E-2</v>
      </c>
      <c r="G42" s="64">
        <f t="shared" si="17"/>
        <v>1.4877663164022581E-2</v>
      </c>
      <c r="H42" s="3">
        <f t="shared" si="18"/>
        <v>0</v>
      </c>
      <c r="I42" s="3">
        <f>VLOOKUP(A42,'insert banchmark'!D:E,2,0)</f>
        <v>384.66430000000003</v>
      </c>
      <c r="J42" s="64">
        <f t="shared" si="19"/>
        <v>1.2647820946617649E-2</v>
      </c>
      <c r="K42" s="64">
        <f t="shared" si="5"/>
        <v>3.8600817889676176E-2</v>
      </c>
      <c r="L42" s="3" cm="1">
        <f t="array" ref="L42">PRODUCT(1+$J$36:J42)-1</f>
        <v>3.8600817889676398E-2</v>
      </c>
      <c r="M42" s="3">
        <f>VLOOKUP(_xlfn.CONCAT(YEAR(A42),MONTH(A42)),'תשואה יומית חסרת סיכון'!D:E,2,0)</f>
        <v>1.7620436060000001E-4</v>
      </c>
      <c r="N42" s="3">
        <f t="shared" si="20"/>
        <v>1.4701458803422581E-2</v>
      </c>
      <c r="O42" s="3">
        <f t="shared" si="21"/>
        <v>2.2298422174049318E-3</v>
      </c>
      <c r="P42" s="3">
        <f>VLOOKUP(A42,'insert banchmark2'!D:E,2,0)</f>
        <v>143.32560000000001</v>
      </c>
      <c r="Q42" s="3">
        <f t="shared" si="22"/>
        <v>1.2160707778615887E-2</v>
      </c>
      <c r="R42" s="3">
        <f t="shared" si="8"/>
        <v>4.9886715994471142E-2</v>
      </c>
      <c r="S42" s="49">
        <f t="shared" si="9"/>
        <v>0</v>
      </c>
      <c r="T42" s="50">
        <f t="shared" si="10"/>
        <v>1.0148776631640226</v>
      </c>
      <c r="U42" s="50">
        <f t="shared" si="11"/>
        <v>1.0126478209466176</v>
      </c>
      <c r="V42">
        <f t="shared" si="12"/>
        <v>2023</v>
      </c>
      <c r="W42" t="str">
        <f t="shared" si="13"/>
        <v>2023-01</v>
      </c>
      <c r="X42" t="str">
        <f t="shared" si="14"/>
        <v>2023-Q1</v>
      </c>
      <c r="Y42" s="5">
        <f t="shared" si="23"/>
        <v>5.3260937097388883E-2</v>
      </c>
      <c r="Z42" s="66">
        <f t="shared" si="24"/>
        <v>1.487766316402255E-2</v>
      </c>
      <c r="AA42" s="65">
        <f t="shared" si="15"/>
        <v>3.1225022567582528E-17</v>
      </c>
    </row>
    <row r="43" spans="1:27" x14ac:dyDescent="0.3">
      <c r="A43" s="3" t="str">
        <f>'Data From Protfolio Convert'!A9</f>
        <v>2023-01-12</v>
      </c>
      <c r="B43" s="3">
        <f>'Data From Protfolio Convert'!B9</f>
        <v>1019759.0554</v>
      </c>
      <c r="C43" s="3">
        <f>'Data From Protfolio Convert'!C9</f>
        <v>-15843.829999999971</v>
      </c>
      <c r="D43" s="3">
        <f>'Data From Protfolio Convert'!D9</f>
        <v>1000000</v>
      </c>
      <c r="E43" s="3">
        <f>'Data From Protfolio Convert'!E9</f>
        <v>1.0197590554</v>
      </c>
      <c r="F43" s="3">
        <f t="shared" si="16"/>
        <v>1.9759055400000003E-2</v>
      </c>
      <c r="G43" s="64">
        <f t="shared" si="17"/>
        <v>8.6792452630122634E-3</v>
      </c>
      <c r="H43" s="3">
        <f t="shared" si="18"/>
        <v>0</v>
      </c>
      <c r="I43" s="3">
        <f>VLOOKUP(A43,'insert banchmark'!D:E,2,0)</f>
        <v>386.06479999999999</v>
      </c>
      <c r="J43" s="64">
        <f t="shared" si="19"/>
        <v>3.6408369583555977E-3</v>
      </c>
      <c r="K43" s="64">
        <f t="shared" si="5"/>
        <v>4.2382194132427387E-2</v>
      </c>
      <c r="L43" s="3" cm="1">
        <f t="array" ref="L43">PRODUCT(1+$J$36:J43)-1</f>
        <v>4.2382194132427387E-2</v>
      </c>
      <c r="M43" s="3">
        <f>VLOOKUP(_xlfn.CONCAT(YEAR(A43),MONTH(A43)),'תשואה יומית חסרת סיכון'!D:E,2,0)</f>
        <v>1.7620436060000001E-4</v>
      </c>
      <c r="N43" s="3">
        <f t="shared" si="20"/>
        <v>8.5030409024122629E-3</v>
      </c>
      <c r="O43" s="3">
        <f t="shared" si="21"/>
        <v>5.0384083046566656E-3</v>
      </c>
      <c r="P43" s="3">
        <f>VLOOKUP(A43,'insert banchmark2'!D:E,2,0)</f>
        <v>143.8673</v>
      </c>
      <c r="Q43" s="3">
        <f t="shared" si="22"/>
        <v>3.7795062431273951E-3</v>
      </c>
      <c r="R43" s="3">
        <f t="shared" si="8"/>
        <v>5.3854769392148727E-2</v>
      </c>
      <c r="S43" s="49">
        <f t="shared" si="9"/>
        <v>0</v>
      </c>
      <c r="T43" s="50">
        <f t="shared" si="10"/>
        <v>1.0086792452630122</v>
      </c>
      <c r="U43" s="50">
        <f t="shared" si="11"/>
        <v>1.0036408369583556</v>
      </c>
      <c r="V43">
        <f t="shared" si="12"/>
        <v>2023</v>
      </c>
      <c r="W43" t="str">
        <f t="shared" si="13"/>
        <v>2023-01</v>
      </c>
      <c r="X43" t="str">
        <f t="shared" si="14"/>
        <v>2023-Q1</v>
      </c>
      <c r="Y43" s="5">
        <f t="shared" si="23"/>
        <v>6.2402447096407299E-2</v>
      </c>
      <c r="Z43" s="66">
        <f t="shared" si="24"/>
        <v>8.6792452630123067E-3</v>
      </c>
      <c r="AA43" s="65">
        <f t="shared" si="15"/>
        <v>-4.3368086899420177E-17</v>
      </c>
    </row>
    <row r="44" spans="1:27" x14ac:dyDescent="0.3">
      <c r="A44" s="3" t="str">
        <f>'Data From Protfolio Convert'!A10</f>
        <v>2023-01-13</v>
      </c>
      <c r="B44" s="3">
        <f>'Data From Protfolio Convert'!B10</f>
        <v>1021807.0741</v>
      </c>
      <c r="C44" s="3">
        <f>'Data From Protfolio Convert'!C10</f>
        <v>-15843.829999999971</v>
      </c>
      <c r="D44" s="3">
        <f>'Data From Protfolio Convert'!D10</f>
        <v>1000000</v>
      </c>
      <c r="E44" s="3">
        <f>'Data From Protfolio Convert'!E10</f>
        <v>1.0218070741</v>
      </c>
      <c r="F44" s="3">
        <f t="shared" si="16"/>
        <v>2.1807074100000046E-2</v>
      </c>
      <c r="G44" s="64">
        <f t="shared" si="17"/>
        <v>2.0083358800836617E-3</v>
      </c>
      <c r="H44" s="3">
        <f t="shared" si="18"/>
        <v>0</v>
      </c>
      <c r="I44" s="3">
        <f>VLOOKUP(A44,'insert banchmark'!D:E,2,0)</f>
        <v>387.56259999999997</v>
      </c>
      <c r="J44" s="64">
        <f t="shared" si="19"/>
        <v>3.879659580464212E-3</v>
      </c>
      <c r="K44" s="64">
        <f t="shared" si="5"/>
        <v>4.6426282198398505E-2</v>
      </c>
      <c r="L44" s="3" cm="1">
        <f t="array" ref="L44">PRODUCT(1+$J$36:J44)-1</f>
        <v>4.6426282198398505E-2</v>
      </c>
      <c r="M44" s="3">
        <f>VLOOKUP(_xlfn.CONCAT(YEAR(A44),MONTH(A44)),'תשואה יומית חסרת סיכון'!D:E,2,0)</f>
        <v>1.7620436060000001E-4</v>
      </c>
      <c r="N44" s="3">
        <f t="shared" si="20"/>
        <v>1.8321315194836617E-3</v>
      </c>
      <c r="O44" s="3">
        <f t="shared" si="21"/>
        <v>-1.8713237003805503E-3</v>
      </c>
      <c r="P44" s="3">
        <f>VLOOKUP(A44,'insert banchmark2'!D:E,2,0)</f>
        <v>144.20590000000001</v>
      </c>
      <c r="Q44" s="3">
        <f t="shared" si="22"/>
        <v>2.3535577577393774E-3</v>
      </c>
      <c r="R44" s="3">
        <f t="shared" si="8"/>
        <v>5.6335077460182292E-2</v>
      </c>
      <c r="S44" s="49">
        <f t="shared" si="9"/>
        <v>0</v>
      </c>
      <c r="T44" s="50">
        <f t="shared" si="10"/>
        <v>1.0020083358800838</v>
      </c>
      <c r="U44" s="50">
        <f t="shared" si="11"/>
        <v>1.0038796595804642</v>
      </c>
      <c r="V44">
        <f t="shared" si="12"/>
        <v>2023</v>
      </c>
      <c r="W44" t="str">
        <f t="shared" si="13"/>
        <v>2023-01</v>
      </c>
      <c r="X44" t="str">
        <f t="shared" si="14"/>
        <v>2023-Q1</v>
      </c>
      <c r="Y44" s="5">
        <f t="shared" si="23"/>
        <v>6.4536108049999541E-2</v>
      </c>
      <c r="Z44" s="66">
        <f t="shared" si="24"/>
        <v>2.0083358800835143E-3</v>
      </c>
      <c r="AA44" s="65">
        <f t="shared" si="15"/>
        <v>1.474514954580286E-16</v>
      </c>
    </row>
    <row r="45" spans="1:27" x14ac:dyDescent="0.3">
      <c r="A45" s="3" t="str">
        <f>'Data From Protfolio Convert'!A11</f>
        <v>2023-01-17</v>
      </c>
      <c r="B45" s="3">
        <f>'Data From Protfolio Convert'!B11</f>
        <v>1018228.505</v>
      </c>
      <c r="C45" s="3">
        <f>'Data From Protfolio Convert'!C11</f>
        <v>-15843.829999999971</v>
      </c>
      <c r="D45" s="3">
        <f>'Data From Protfolio Convert'!D11</f>
        <v>1000000</v>
      </c>
      <c r="E45" s="3">
        <f>'Data From Protfolio Convert'!E11</f>
        <v>1.018228505</v>
      </c>
      <c r="F45" s="3">
        <f t="shared" si="16"/>
        <v>1.822850499999995E-2</v>
      </c>
      <c r="G45" s="64">
        <f t="shared" si="17"/>
        <v>-3.5021964426622042E-3</v>
      </c>
      <c r="H45" s="3">
        <f t="shared" si="18"/>
        <v>0</v>
      </c>
      <c r="I45" s="3">
        <f>VLOOKUP(A45,'insert banchmark'!D:E,2,0)</f>
        <v>386.8526</v>
      </c>
      <c r="J45" s="64">
        <f t="shared" si="19"/>
        <v>-1.8319621139913922E-3</v>
      </c>
      <c r="K45" s="64">
        <f t="shared" si="5"/>
        <v>4.4509268894326048E-2</v>
      </c>
      <c r="L45" s="3" cm="1">
        <f t="array" ref="L45">PRODUCT(1+$J$36:J45)-1</f>
        <v>4.450926889432627E-2</v>
      </c>
      <c r="M45" s="3">
        <f>VLOOKUP(_xlfn.CONCAT(YEAR(A45),MONTH(A45)),'תשואה יומית חסרת סיכון'!D:E,2,0)</f>
        <v>1.7620436060000001E-4</v>
      </c>
      <c r="N45" s="3">
        <f t="shared" si="20"/>
        <v>-3.6784008032622042E-3</v>
      </c>
      <c r="O45" s="3">
        <f t="shared" si="21"/>
        <v>-1.670234328670812E-3</v>
      </c>
      <c r="P45" s="3">
        <f>VLOOKUP(A45,'insert banchmark2'!D:E,2,0)</f>
        <v>143.88659999999999</v>
      </c>
      <c r="Q45" s="3">
        <f t="shared" si="22"/>
        <v>-2.2141951196172904E-3</v>
      </c>
      <c r="R45" s="3">
        <f t="shared" si="8"/>
        <v>5.3996145486989278E-2</v>
      </c>
      <c r="S45" s="49">
        <f t="shared" si="9"/>
        <v>0</v>
      </c>
      <c r="T45" s="50">
        <f t="shared" si="10"/>
        <v>0.99649780355733775</v>
      </c>
      <c r="U45" s="50">
        <f t="shared" si="11"/>
        <v>0.99816803788600861</v>
      </c>
      <c r="V45">
        <f t="shared" si="12"/>
        <v>2023</v>
      </c>
      <c r="W45" t="str">
        <f t="shared" si="13"/>
        <v>2023-01</v>
      </c>
      <c r="X45" t="str">
        <f t="shared" si="14"/>
        <v>2023-Q1</v>
      </c>
      <c r="Y45" s="5">
        <f t="shared" si="23"/>
        <v>6.0807893479301489E-2</v>
      </c>
      <c r="Z45" s="66">
        <f t="shared" si="24"/>
        <v>-3.5021964426620875E-3</v>
      </c>
      <c r="AA45" s="65">
        <f t="shared" si="15"/>
        <v>-1.1666015375944028E-16</v>
      </c>
    </row>
    <row r="46" spans="1:27" x14ac:dyDescent="0.3">
      <c r="A46" s="3" t="str">
        <f>'Data From Protfolio Convert'!A12</f>
        <v>2023-01-18</v>
      </c>
      <c r="B46" s="3">
        <f>'Data From Protfolio Convert'!B12</f>
        <v>1002042.3006</v>
      </c>
      <c r="C46" s="3">
        <f>'Data From Protfolio Convert'!C12</f>
        <v>-15843.829999999971</v>
      </c>
      <c r="D46" s="3">
        <f>'Data From Protfolio Convert'!D12</f>
        <v>1000000</v>
      </c>
      <c r="E46" s="3">
        <f>'Data From Protfolio Convert'!E12</f>
        <v>1.0020423006000001</v>
      </c>
      <c r="F46" s="3">
        <f t="shared" si="16"/>
        <v>2.0423006000001021E-3</v>
      </c>
      <c r="G46" s="64">
        <f t="shared" si="17"/>
        <v>-1.589643613444101E-2</v>
      </c>
      <c r="H46" s="3">
        <f t="shared" si="18"/>
        <v>0</v>
      </c>
      <c r="I46" s="3">
        <f>VLOOKUP(A46,'insert banchmark'!D:E,2,0)</f>
        <v>380.745</v>
      </c>
      <c r="J46" s="64">
        <f t="shared" si="19"/>
        <v>-1.578792542689389E-2</v>
      </c>
      <c r="K46" s="64">
        <f t="shared" si="5"/>
        <v>2.8018634449323176E-2</v>
      </c>
      <c r="L46" s="3" cm="1">
        <f t="array" ref="L46">PRODUCT(1+$J$36:J46)-1</f>
        <v>2.8018634449323176E-2</v>
      </c>
      <c r="M46" s="3">
        <f>VLOOKUP(_xlfn.CONCAT(YEAR(A46),MONTH(A46)),'תשואה יומית חסרת סיכון'!D:E,2,0)</f>
        <v>1.7620436060000001E-4</v>
      </c>
      <c r="N46" s="3">
        <f t="shared" si="20"/>
        <v>-1.6072640495041011E-2</v>
      </c>
      <c r="O46" s="3">
        <f t="shared" si="21"/>
        <v>-1.0851070754712075E-4</v>
      </c>
      <c r="P46" s="3">
        <f>VLOOKUP(A46,'insert banchmark2'!D:E,2,0)</f>
        <v>141.6713</v>
      </c>
      <c r="Q46" s="3">
        <f t="shared" si="22"/>
        <v>-1.5396152247672767E-2</v>
      </c>
      <c r="R46" s="3">
        <f t="shared" si="8"/>
        <v>3.7768660362611506E-2</v>
      </c>
      <c r="S46" s="49">
        <f t="shared" si="9"/>
        <v>0</v>
      </c>
      <c r="T46" s="50">
        <f t="shared" si="10"/>
        <v>0.98410356386555897</v>
      </c>
      <c r="U46" s="50">
        <f t="shared" si="11"/>
        <v>0.98421207457310611</v>
      </c>
      <c r="V46">
        <f t="shared" si="12"/>
        <v>2023</v>
      </c>
      <c r="W46" t="str">
        <f t="shared" si="13"/>
        <v>2023-01</v>
      </c>
      <c r="X46" t="str">
        <f t="shared" si="14"/>
        <v>2023-Q1</v>
      </c>
      <c r="Y46" s="5">
        <f t="shared" si="23"/>
        <v>4.3944828549696613E-2</v>
      </c>
      <c r="Z46" s="66">
        <f t="shared" si="24"/>
        <v>-1.5896436134441253E-2</v>
      </c>
      <c r="AA46" s="65">
        <f t="shared" si="15"/>
        <v>2.4286128663675299E-16</v>
      </c>
    </row>
    <row r="47" spans="1:27" x14ac:dyDescent="0.3">
      <c r="A47" s="3" t="str">
        <f>'Data From Protfolio Convert'!A13</f>
        <v>2023-01-19</v>
      </c>
      <c r="B47" s="3">
        <f>'Data From Protfolio Convert'!B13</f>
        <v>1000306.2016</v>
      </c>
      <c r="C47" s="3">
        <f>'Data From Protfolio Convert'!C13</f>
        <v>-12811.829999999971</v>
      </c>
      <c r="D47" s="3">
        <f>'Data From Protfolio Convert'!D13</f>
        <v>1000000</v>
      </c>
      <c r="E47" s="3">
        <f>'Data From Protfolio Convert'!E13</f>
        <v>1.0003062015999999</v>
      </c>
      <c r="F47" s="3">
        <f t="shared" si="16"/>
        <v>3.0620159999994456E-4</v>
      </c>
      <c r="G47" s="64">
        <f t="shared" si="17"/>
        <v>-1.7325605904667109E-3</v>
      </c>
      <c r="H47" s="3">
        <f t="shared" si="18"/>
        <v>0</v>
      </c>
      <c r="I47" s="3">
        <f>VLOOKUP(A47,'insert banchmark'!D:E,2,0)</f>
        <v>377.97320000000002</v>
      </c>
      <c r="J47" s="64">
        <f t="shared" si="19"/>
        <v>-7.2799380162575922E-3</v>
      </c>
      <c r="K47" s="64">
        <f t="shared" si="5"/>
        <v>2.0534722510974213E-2</v>
      </c>
      <c r="L47" s="3" cm="1">
        <f t="array" ref="L47">PRODUCT(1+$J$36:J47)-1</f>
        <v>2.0534722510974435E-2</v>
      </c>
      <c r="M47" s="3">
        <f>VLOOKUP(_xlfn.CONCAT(YEAR(A47),MONTH(A47)),'תשואה יומית חסרת סיכון'!D:E,2,0)</f>
        <v>1.7620436060000001E-4</v>
      </c>
      <c r="N47" s="3">
        <f t="shared" si="20"/>
        <v>-1.9087649510667109E-3</v>
      </c>
      <c r="O47" s="3">
        <f t="shared" si="21"/>
        <v>5.5473774257908809E-3</v>
      </c>
      <c r="P47" s="3">
        <f>VLOOKUP(A47,'insert banchmark2'!D:E,2,0)</f>
        <v>140.2106</v>
      </c>
      <c r="Q47" s="3">
        <f t="shared" si="22"/>
        <v>-1.0310486315859291E-2</v>
      </c>
      <c r="R47" s="3">
        <f t="shared" si="8"/>
        <v>2.7068760790915025E-2</v>
      </c>
      <c r="S47" s="49">
        <f t="shared" si="9"/>
        <v>0</v>
      </c>
      <c r="T47" s="50">
        <f t="shared" si="10"/>
        <v>0.99826743940953333</v>
      </c>
      <c r="U47" s="50">
        <f t="shared" si="11"/>
        <v>0.99272006198374241</v>
      </c>
      <c r="V47">
        <f t="shared" si="12"/>
        <v>2023</v>
      </c>
      <c r="W47" t="str">
        <f t="shared" si="13"/>
        <v>2023-01</v>
      </c>
      <c r="X47" t="str">
        <f t="shared" si="14"/>
        <v>2023-Q1</v>
      </c>
      <c r="Y47" s="5">
        <f t="shared" si="23"/>
        <v>4.2136130881130107E-2</v>
      </c>
      <c r="Z47" s="66">
        <f t="shared" si="24"/>
        <v>-1.7325605904664945E-3</v>
      </c>
      <c r="AA47" s="65">
        <f t="shared" si="15"/>
        <v>-2.1640675362810669E-16</v>
      </c>
    </row>
    <row r="48" spans="1:27" x14ac:dyDescent="0.3">
      <c r="A48" s="3" t="str">
        <f>'Data From Protfolio Convert'!A14</f>
        <v>2023-01-20</v>
      </c>
      <c r="B48" s="3">
        <f>'Data From Protfolio Convert'!B14</f>
        <v>1020130.0622</v>
      </c>
      <c r="C48" s="3">
        <f>'Data From Protfolio Convert'!C14</f>
        <v>20230.770000000011</v>
      </c>
      <c r="D48" s="3">
        <f>'Data From Protfolio Convert'!D14</f>
        <v>1000000</v>
      </c>
      <c r="E48" s="3">
        <f>'Data From Protfolio Convert'!E14</f>
        <v>1.0201300622</v>
      </c>
      <c r="F48" s="3">
        <f t="shared" si="16"/>
        <v>2.0130062200000021E-2</v>
      </c>
      <c r="G48" s="64">
        <f t="shared" si="17"/>
        <v>1.9817792360270894E-2</v>
      </c>
      <c r="H48" s="3">
        <f t="shared" si="18"/>
        <v>0</v>
      </c>
      <c r="I48" s="3">
        <f>VLOOKUP(A48,'insert banchmark'!D:E,2,0)</f>
        <v>385.0145</v>
      </c>
      <c r="J48" s="64">
        <f t="shared" si="19"/>
        <v>1.8629098571009806E-2</v>
      </c>
      <c r="K48" s="64">
        <f t="shared" si="5"/>
        <v>3.9546364451769289E-2</v>
      </c>
      <c r="L48" s="3" cm="1">
        <f t="array" ref="L48">PRODUCT(1+$J$36:J48)-1</f>
        <v>3.9546364451769511E-2</v>
      </c>
      <c r="M48" s="3">
        <f>VLOOKUP(_xlfn.CONCAT(YEAR(A48),MONTH(A48)),'תשואה יומית חסרת סיכון'!D:E,2,0)</f>
        <v>1.7620436060000001E-4</v>
      </c>
      <c r="N48" s="3">
        <f t="shared" si="20"/>
        <v>1.9641587999670893E-2</v>
      </c>
      <c r="O48" s="3">
        <f t="shared" si="21"/>
        <v>1.1886937892610881E-3</v>
      </c>
      <c r="P48" s="3">
        <f>VLOOKUP(A48,'insert banchmark2'!D:E,2,0)</f>
        <v>142.64840000000001</v>
      </c>
      <c r="Q48" s="3">
        <f t="shared" si="22"/>
        <v>1.7386702574555768E-2</v>
      </c>
      <c r="R48" s="3">
        <f t="shared" si="8"/>
        <v>4.4926099858404234E-2</v>
      </c>
      <c r="S48" s="49">
        <f t="shared" si="9"/>
        <v>0</v>
      </c>
      <c r="T48" s="50">
        <f t="shared" si="10"/>
        <v>1.0198177923602709</v>
      </c>
      <c r="U48" s="50">
        <f t="shared" si="11"/>
        <v>1.0186290985710098</v>
      </c>
      <c r="V48">
        <f t="shared" si="12"/>
        <v>2023</v>
      </c>
      <c r="W48" t="str">
        <f t="shared" si="13"/>
        <v>2023-01</v>
      </c>
      <c r="X48" t="str">
        <f t="shared" si="14"/>
        <v>2023-Q1</v>
      </c>
      <c r="Y48" s="5">
        <f t="shared" si="23"/>
        <v>6.2788968334068551E-2</v>
      </c>
      <c r="Z48" s="66">
        <f t="shared" si="24"/>
        <v>1.9817792360271005E-2</v>
      </c>
      <c r="AA48" s="65">
        <f t="shared" si="15"/>
        <v>-1.1102230246251565E-16</v>
      </c>
    </row>
    <row r="49" spans="1:27" x14ac:dyDescent="0.3">
      <c r="A49" s="3" t="str">
        <f>'Data From Protfolio Convert'!A15</f>
        <v>2023-01-23</v>
      </c>
      <c r="B49" s="3">
        <f>'Data From Protfolio Convert'!B15</f>
        <v>1033312.782</v>
      </c>
      <c r="C49" s="3">
        <f>'Data From Protfolio Convert'!C15</f>
        <v>20230.770000000011</v>
      </c>
      <c r="D49" s="3">
        <f>'Data From Protfolio Convert'!D15</f>
        <v>1000000</v>
      </c>
      <c r="E49" s="3">
        <f>'Data From Protfolio Convert'!E15</f>
        <v>1.0333127820000001</v>
      </c>
      <c r="F49" s="3">
        <f t="shared" si="16"/>
        <v>3.3312782000000096E-2</v>
      </c>
      <c r="G49" s="64">
        <f t="shared" si="17"/>
        <v>1.2922587313592526E-2</v>
      </c>
      <c r="H49" s="3">
        <f t="shared" si="18"/>
        <v>0</v>
      </c>
      <c r="I49" s="3">
        <f>VLOOKUP(A49,'insert banchmark'!D:E,2,0)</f>
        <v>389.63409999999999</v>
      </c>
      <c r="J49" s="64">
        <f t="shared" si="19"/>
        <v>1.1998509147058023E-2</v>
      </c>
      <c r="K49" s="64">
        <f t="shared" si="5"/>
        <v>5.2019371014434768E-2</v>
      </c>
      <c r="L49" s="3" cm="1">
        <f t="array" ref="L49">PRODUCT(1+$J$36:J49)-1</f>
        <v>5.201937101443499E-2</v>
      </c>
      <c r="M49" s="3">
        <f>VLOOKUP(_xlfn.CONCAT(YEAR(A49),MONTH(A49)),'תשואה יומית חסרת סיכון'!D:E,2,0)</f>
        <v>1.7620436060000001E-4</v>
      </c>
      <c r="N49" s="3">
        <f t="shared" si="20"/>
        <v>1.2746382952992526E-2</v>
      </c>
      <c r="O49" s="3">
        <f t="shared" si="21"/>
        <v>9.2407816653450325E-4</v>
      </c>
      <c r="P49" s="3">
        <f>VLOOKUP(A49,'insert banchmark2'!D:E,2,0)</f>
        <v>144.45740000000001</v>
      </c>
      <c r="Q49" s="3">
        <f t="shared" si="22"/>
        <v>1.2681530252004247E-2</v>
      </c>
      <c r="R49" s="3">
        <f t="shared" si="8"/>
        <v>5.8177361804867322E-2</v>
      </c>
      <c r="S49" s="49">
        <f t="shared" si="9"/>
        <v>0</v>
      </c>
      <c r="T49" s="50">
        <f t="shared" si="10"/>
        <v>1.0129225873135925</v>
      </c>
      <c r="U49" s="50">
        <f t="shared" si="11"/>
        <v>1.011998509147058</v>
      </c>
      <c r="V49">
        <f t="shared" si="12"/>
        <v>2023</v>
      </c>
      <c r="W49" t="str">
        <f t="shared" si="13"/>
        <v>2023-01</v>
      </c>
      <c r="X49" t="str">
        <f t="shared" si="14"/>
        <v>2023-Q1</v>
      </c>
      <c r="Y49" s="5">
        <f t="shared" si="23"/>
        <v>7.6522951573288367E-2</v>
      </c>
      <c r="Z49" s="66">
        <f t="shared" si="24"/>
        <v>1.2922587313592426E-2</v>
      </c>
      <c r="AA49" s="65">
        <f t="shared" si="15"/>
        <v>1.0061396160665481E-16</v>
      </c>
    </row>
    <row r="50" spans="1:27" x14ac:dyDescent="0.3">
      <c r="A50" s="3" t="str">
        <f>'Data From Protfolio Convert'!A16</f>
        <v>2023-01-24</v>
      </c>
      <c r="B50" s="3">
        <f>'Data From Protfolio Convert'!B16</f>
        <v>1030781.7675</v>
      </c>
      <c r="C50" s="3">
        <f>'Data From Protfolio Convert'!C16</f>
        <v>20230.770000000011</v>
      </c>
      <c r="D50" s="3">
        <f>'Data From Protfolio Convert'!D16</f>
        <v>1000000</v>
      </c>
      <c r="E50" s="3">
        <f>'Data From Protfolio Convert'!E16</f>
        <v>1.0307817674999999</v>
      </c>
      <c r="F50" s="3">
        <f t="shared" si="16"/>
        <v>3.0781767499999946E-2</v>
      </c>
      <c r="G50" s="64">
        <f t="shared" si="17"/>
        <v>-2.449417585932998E-3</v>
      </c>
      <c r="H50" s="3">
        <f t="shared" si="18"/>
        <v>0</v>
      </c>
      <c r="I50" s="3">
        <f>VLOOKUP(A50,'insert banchmark'!D:E,2,0)</f>
        <v>389.21589999999998</v>
      </c>
      <c r="J50" s="64">
        <f t="shared" si="19"/>
        <v>-1.0733146816461758E-3</v>
      </c>
      <c r="K50" s="64">
        <f t="shared" si="5"/>
        <v>5.089022317814873E-2</v>
      </c>
      <c r="L50" s="3" cm="1">
        <f t="array" ref="L50">PRODUCT(1+$J$36:J50)-1</f>
        <v>5.0890223178148952E-2</v>
      </c>
      <c r="M50" s="3">
        <f>VLOOKUP(_xlfn.CONCAT(YEAR(A50),MONTH(A50)),'תשואה יומית חסרת סיכון'!D:E,2,0)</f>
        <v>1.7620436060000001E-4</v>
      </c>
      <c r="N50" s="3">
        <f t="shared" si="20"/>
        <v>-2.6256219465329981E-3</v>
      </c>
      <c r="O50" s="3">
        <f t="shared" si="21"/>
        <v>-1.3761029042868222E-3</v>
      </c>
      <c r="P50" s="3">
        <f>VLOOKUP(A50,'insert banchmark2'!D:E,2,0)</f>
        <v>144.11879999999999</v>
      </c>
      <c r="Q50" s="3">
        <f t="shared" si="22"/>
        <v>-2.3439436124422786E-3</v>
      </c>
      <c r="R50" s="3">
        <f t="shared" si="8"/>
        <v>5.5697053736833979E-2</v>
      </c>
      <c r="S50" s="49">
        <f t="shared" si="9"/>
        <v>0</v>
      </c>
      <c r="T50" s="50">
        <f t="shared" si="10"/>
        <v>0.99755058241406702</v>
      </c>
      <c r="U50" s="50">
        <f t="shared" si="11"/>
        <v>0.99892668531835382</v>
      </c>
      <c r="V50">
        <f t="shared" si="12"/>
        <v>2023</v>
      </c>
      <c r="W50" t="str">
        <f t="shared" si="13"/>
        <v>2023-01</v>
      </c>
      <c r="X50" t="str">
        <f t="shared" si="14"/>
        <v>2023-Q1</v>
      </c>
      <c r="Y50" s="5">
        <f t="shared" si="23"/>
        <v>7.3886097324044275E-2</v>
      </c>
      <c r="Z50" s="66">
        <f t="shared" si="24"/>
        <v>-2.4494175859329811E-3</v>
      </c>
      <c r="AA50" s="65">
        <f t="shared" si="15"/>
        <v>-1.6913553890773869E-17</v>
      </c>
    </row>
    <row r="51" spans="1:27" x14ac:dyDescent="0.3">
      <c r="A51" s="3" t="str">
        <f>'Data From Protfolio Convert'!A17</f>
        <v>2023-01-25</v>
      </c>
      <c r="B51" s="3">
        <f>'Data From Protfolio Convert'!B17</f>
        <v>1032709.5623</v>
      </c>
      <c r="C51" s="3">
        <f>'Data From Protfolio Convert'!C17</f>
        <v>20230.770000000011</v>
      </c>
      <c r="D51" s="3">
        <f>'Data From Protfolio Convert'!D17</f>
        <v>1000000</v>
      </c>
      <c r="E51" s="3">
        <f>'Data From Protfolio Convert'!E17</f>
        <v>1.0327095623</v>
      </c>
      <c r="F51" s="3">
        <f t="shared" si="16"/>
        <v>3.2709562299999995E-2</v>
      </c>
      <c r="G51" s="64">
        <f t="shared" si="17"/>
        <v>1.8702259399442172E-3</v>
      </c>
      <c r="H51" s="3">
        <f t="shared" si="18"/>
        <v>0</v>
      </c>
      <c r="I51" s="3">
        <f>VLOOKUP(A51,'insert banchmark'!D:E,2,0)</f>
        <v>389.36180000000002</v>
      </c>
      <c r="J51" s="64">
        <f t="shared" si="19"/>
        <v>3.7485621733357455E-4</v>
      </c>
      <c r="K51" s="64">
        <f t="shared" si="5"/>
        <v>5.1284155912042051E-2</v>
      </c>
      <c r="L51" s="3" cm="1">
        <f t="array" ref="L51">PRODUCT(1+$J$36:J51)-1</f>
        <v>5.1284155912042273E-2</v>
      </c>
      <c r="M51" s="3">
        <f>VLOOKUP(_xlfn.CONCAT(YEAR(A51),MONTH(A51)),'תשואה יומית חסרת סיכון'!D:E,2,0)</f>
        <v>1.7620436060000001E-4</v>
      </c>
      <c r="N51" s="3">
        <f t="shared" si="20"/>
        <v>1.6940215793442171E-3</v>
      </c>
      <c r="O51" s="3">
        <f t="shared" si="21"/>
        <v>1.4953697226106426E-3</v>
      </c>
      <c r="P51" s="3">
        <f>VLOOKUP(A51,'insert banchmark2'!D:E,2,0)</f>
        <v>144.4477</v>
      </c>
      <c r="Q51" s="3">
        <f t="shared" si="22"/>
        <v>2.2821450081460526E-3</v>
      </c>
      <c r="R51" s="3">
        <f t="shared" si="8"/>
        <v>5.8106307498133836E-2</v>
      </c>
      <c r="S51" s="49">
        <f t="shared" si="9"/>
        <v>0</v>
      </c>
      <c r="T51" s="50">
        <f t="shared" si="10"/>
        <v>1.0018702259399441</v>
      </c>
      <c r="U51" s="50">
        <f t="shared" si="11"/>
        <v>1.0003748562173336</v>
      </c>
      <c r="V51">
        <f t="shared" si="12"/>
        <v>2023</v>
      </c>
      <c r="W51" t="str">
        <f t="shared" si="13"/>
        <v>2023-01</v>
      </c>
      <c r="X51" t="str">
        <f t="shared" si="14"/>
        <v>2023-Q1</v>
      </c>
      <c r="Y51" s="5">
        <f t="shared" si="23"/>
        <v>7.5894506959805152E-2</v>
      </c>
      <c r="Z51" s="66">
        <f t="shared" si="24"/>
        <v>1.8702259399442072E-3</v>
      </c>
      <c r="AA51" s="65">
        <f t="shared" si="15"/>
        <v>9.9746599868666408E-18</v>
      </c>
    </row>
    <row r="52" spans="1:27" x14ac:dyDescent="0.3">
      <c r="A52" s="3" t="str">
        <f>'Data From Protfolio Convert'!A18</f>
        <v>2023-01-26</v>
      </c>
      <c r="B52" s="3">
        <f>'Data From Protfolio Convert'!B18</f>
        <v>1043870.3995000001</v>
      </c>
      <c r="C52" s="3">
        <f>'Data From Protfolio Convert'!C18</f>
        <v>20230.770000000011</v>
      </c>
      <c r="D52" s="3">
        <f>'Data From Protfolio Convert'!D18</f>
        <v>1000000</v>
      </c>
      <c r="E52" s="3">
        <f>'Data From Protfolio Convert'!E18</f>
        <v>1.0438703995</v>
      </c>
      <c r="F52" s="3">
        <f t="shared" si="16"/>
        <v>4.3870399500000046E-2</v>
      </c>
      <c r="G52" s="64">
        <f t="shared" si="17"/>
        <v>1.0807334034114279E-2</v>
      </c>
      <c r="H52" s="3">
        <f t="shared" si="18"/>
        <v>0</v>
      </c>
      <c r="I52" s="3">
        <f>VLOOKUP(A52,'insert banchmark'!D:E,2,0)</f>
        <v>393.64100000000002</v>
      </c>
      <c r="J52" s="64">
        <f t="shared" si="19"/>
        <v>1.0990292319380091E-2</v>
      </c>
      <c r="K52" s="64">
        <f t="shared" si="5"/>
        <v>6.2838076096248141E-2</v>
      </c>
      <c r="L52" s="3" cm="1">
        <f t="array" ref="L52">PRODUCT(1+$J$36:J52)-1</f>
        <v>6.2838076096248363E-2</v>
      </c>
      <c r="M52" s="3">
        <f>VLOOKUP(_xlfn.CONCAT(YEAR(A52),MONTH(A52)),'תשואה יומית חסרת סיכון'!D:E,2,0)</f>
        <v>1.7620436060000001E-4</v>
      </c>
      <c r="N52" s="3">
        <f t="shared" si="20"/>
        <v>1.0631129673514279E-2</v>
      </c>
      <c r="O52" s="3">
        <f t="shared" si="21"/>
        <v>-1.829582852658114E-4</v>
      </c>
      <c r="P52" s="3">
        <f>VLOOKUP(A52,'insert banchmark2'!D:E,2,0)</f>
        <v>145.60849999999999</v>
      </c>
      <c r="Q52" s="3">
        <f t="shared" si="22"/>
        <v>8.0361265703781104E-3</v>
      </c>
      <c r="R52" s="3">
        <f t="shared" si="8"/>
        <v>6.6609383710104275E-2</v>
      </c>
      <c r="S52" s="49">
        <f t="shared" si="9"/>
        <v>0</v>
      </c>
      <c r="T52" s="50">
        <f t="shared" si="10"/>
        <v>1.0108073340341144</v>
      </c>
      <c r="U52" s="50">
        <f t="shared" si="11"/>
        <v>1.0109902923193801</v>
      </c>
      <c r="V52">
        <f t="shared" si="12"/>
        <v>2023</v>
      </c>
      <c r="W52" t="str">
        <f t="shared" si="13"/>
        <v>2023-01</v>
      </c>
      <c r="X52" t="str">
        <f t="shared" si="14"/>
        <v>2023-Q1</v>
      </c>
      <c r="Y52" s="5">
        <f t="shared" si="23"/>
        <v>8.7522058281988446E-2</v>
      </c>
      <c r="Z52" s="66">
        <f t="shared" si="24"/>
        <v>1.0807334034114269E-2</v>
      </c>
      <c r="AA52" s="65">
        <f t="shared" si="15"/>
        <v>0</v>
      </c>
    </row>
    <row r="53" spans="1:27" x14ac:dyDescent="0.3">
      <c r="A53" s="3" t="str">
        <f>'Data From Protfolio Convert'!A19</f>
        <v>2023-01-27</v>
      </c>
      <c r="B53" s="3">
        <f>'Data From Protfolio Convert'!B19</f>
        <v>1044154.8161000001</v>
      </c>
      <c r="C53" s="3">
        <f>'Data From Protfolio Convert'!C19</f>
        <v>54282.570000000087</v>
      </c>
      <c r="D53" s="3">
        <f>'Data From Protfolio Convert'!D19</f>
        <v>1000000</v>
      </c>
      <c r="E53" s="3">
        <f>'Data From Protfolio Convert'!E19</f>
        <v>1.0441548161</v>
      </c>
      <c r="F53" s="3">
        <f t="shared" si="16"/>
        <v>4.4154816100000049E-2</v>
      </c>
      <c r="G53" s="64">
        <f t="shared" si="17"/>
        <v>2.7246351667432607E-4</v>
      </c>
      <c r="H53" s="3">
        <f t="shared" si="18"/>
        <v>0</v>
      </c>
      <c r="I53" s="3">
        <f>VLOOKUP(A53,'insert banchmark'!D:E,2,0)</f>
        <v>394.5455</v>
      </c>
      <c r="J53" s="64">
        <f t="shared" si="19"/>
        <v>2.2977789407099269E-3</v>
      </c>
      <c r="K53" s="64">
        <f t="shared" si="5"/>
        <v>6.5280243044886666E-2</v>
      </c>
      <c r="L53" s="3" cm="1">
        <f t="array" ref="L53">PRODUCT(1+$J$36:J53)-1</f>
        <v>6.5280243044886888E-2</v>
      </c>
      <c r="M53" s="3">
        <f>VLOOKUP(_xlfn.CONCAT(YEAR(A53),MONTH(A53)),'תשואה יומית חסרת סיכון'!D:E,2,0)</f>
        <v>1.7620436060000001E-4</v>
      </c>
      <c r="N53" s="3">
        <f t="shared" si="20"/>
        <v>9.6259156074326058E-5</v>
      </c>
      <c r="O53" s="3">
        <f t="shared" si="21"/>
        <v>-2.0253154240356007E-3</v>
      </c>
      <c r="P53" s="3">
        <f>VLOOKUP(A53,'insert banchmark2'!D:E,2,0)</f>
        <v>145.8794</v>
      </c>
      <c r="Q53" s="3">
        <f t="shared" si="22"/>
        <v>1.8604683105725162E-3</v>
      </c>
      <c r="R53" s="3">
        <f t="shared" si="8"/>
        <v>6.8593776668256279E-2</v>
      </c>
      <c r="S53" s="49">
        <f t="shared" si="9"/>
        <v>0</v>
      </c>
      <c r="T53" s="50">
        <f t="shared" si="10"/>
        <v>1.0002724635166744</v>
      </c>
      <c r="U53" s="50">
        <f t="shared" si="11"/>
        <v>1.0022977789407099</v>
      </c>
      <c r="V53">
        <f t="shared" si="12"/>
        <v>2023</v>
      </c>
      <c r="W53" t="str">
        <f t="shared" si="13"/>
        <v>2023-01</v>
      </c>
      <c r="X53" t="str">
        <f t="shared" si="14"/>
        <v>2023-Q1</v>
      </c>
      <c r="Y53" s="5">
        <f t="shared" si="23"/>
        <v>8.7818368366448851E-2</v>
      </c>
      <c r="Z53" s="66">
        <f t="shared" si="24"/>
        <v>2.7246351667431962E-4</v>
      </c>
      <c r="AA53" s="65">
        <f t="shared" si="15"/>
        <v>6.4510029262887514E-18</v>
      </c>
    </row>
    <row r="54" spans="1:27" x14ac:dyDescent="0.3">
      <c r="A54" s="3" t="str">
        <f>'Data From Protfolio Convert'!A20</f>
        <v>2023-01-30</v>
      </c>
      <c r="B54" s="3">
        <f>'Data From Protfolio Convert'!B20</f>
        <v>1030699.9208</v>
      </c>
      <c r="C54" s="3">
        <f>'Data From Protfolio Convert'!C20</f>
        <v>54282.570000000087</v>
      </c>
      <c r="D54" s="3">
        <f>'Data From Protfolio Convert'!D20</f>
        <v>1000000</v>
      </c>
      <c r="E54" s="3">
        <f>'Data From Protfolio Convert'!E20</f>
        <v>1.0306999208000001</v>
      </c>
      <c r="F54" s="3">
        <f t="shared" si="16"/>
        <v>3.0699920800000058E-2</v>
      </c>
      <c r="G54" s="64">
        <f t="shared" si="17"/>
        <v>-1.2885919877528391E-2</v>
      </c>
      <c r="H54" s="3">
        <f t="shared" si="18"/>
        <v>0</v>
      </c>
      <c r="I54" s="3">
        <f>VLOOKUP(A54,'insert banchmark'!D:E,2,0)</f>
        <v>389.59519999999998</v>
      </c>
      <c r="J54" s="64">
        <f t="shared" si="19"/>
        <v>-1.2546841872483672E-2</v>
      </c>
      <c r="K54" s="64">
        <f t="shared" si="5"/>
        <v>5.1914340285521554E-2</v>
      </c>
      <c r="L54" s="3" cm="1">
        <f t="array" ref="L54">PRODUCT(1+$J$36:J54)-1</f>
        <v>5.1914340285521776E-2</v>
      </c>
      <c r="M54" s="3">
        <f>VLOOKUP(_xlfn.CONCAT(YEAR(A54),MONTH(A54)),'תשואה יומית חסרת סיכון'!D:E,2,0)</f>
        <v>1.7620436060000001E-4</v>
      </c>
      <c r="N54" s="3">
        <f t="shared" si="20"/>
        <v>-1.3062124238128392E-2</v>
      </c>
      <c r="O54" s="3">
        <f t="shared" si="21"/>
        <v>-3.3907800504471945E-4</v>
      </c>
      <c r="P54" s="3">
        <f>VLOOKUP(A54,'insert banchmark2'!D:E,2,0)</f>
        <v>144.33160000000001</v>
      </c>
      <c r="Q54" s="3">
        <f t="shared" si="22"/>
        <v>-1.0610134124489079E-2</v>
      </c>
      <c r="R54" s="3">
        <f t="shared" si="8"/>
        <v>5.7255853373211707E-2</v>
      </c>
      <c r="S54" s="49">
        <f t="shared" si="9"/>
        <v>0</v>
      </c>
      <c r="T54" s="50">
        <f t="shared" si="10"/>
        <v>0.98711408012247159</v>
      </c>
      <c r="U54" s="50">
        <f t="shared" si="11"/>
        <v>0.98745315812751633</v>
      </c>
      <c r="V54">
        <f t="shared" si="12"/>
        <v>2023</v>
      </c>
      <c r="W54" t="str">
        <f t="shared" si="13"/>
        <v>2023-01</v>
      </c>
      <c r="X54" t="str">
        <f t="shared" si="14"/>
        <v>2023-Q1</v>
      </c>
      <c r="Y54" s="5">
        <f t="shared" si="23"/>
        <v>7.3800828030375021E-2</v>
      </c>
      <c r="Z54" s="66">
        <f t="shared" si="24"/>
        <v>-1.2885919877528488E-2</v>
      </c>
      <c r="AA54" s="65">
        <f t="shared" si="15"/>
        <v>9.7144514654701197E-17</v>
      </c>
    </row>
    <row r="55" spans="1:27" x14ac:dyDescent="0.3">
      <c r="A55" s="3" t="str">
        <f>'Data From Protfolio Convert'!A21</f>
        <v>2023-01-31</v>
      </c>
      <c r="B55" s="3">
        <f>'Data From Protfolio Convert'!B21</f>
        <v>1049646.7598000001</v>
      </c>
      <c r="C55" s="3">
        <f>'Data From Protfolio Convert'!C21</f>
        <v>86426.470000000118</v>
      </c>
      <c r="D55" s="3">
        <f>'Data From Protfolio Convert'!D21</f>
        <v>1000000</v>
      </c>
      <c r="E55" s="3">
        <f>'Data From Protfolio Convert'!E21</f>
        <v>1.0496467598000001</v>
      </c>
      <c r="F55" s="3">
        <f t="shared" si="16"/>
        <v>4.9646759800000106E-2</v>
      </c>
      <c r="G55" s="64">
        <f t="shared" si="17"/>
        <v>1.8382497774225157E-2</v>
      </c>
      <c r="H55" s="3">
        <f t="shared" si="18"/>
        <v>0</v>
      </c>
      <c r="I55" s="3">
        <f>VLOOKUP(A55,'insert banchmark'!D:E,2,0)</f>
        <v>395.32350000000002</v>
      </c>
      <c r="J55" s="64">
        <f t="shared" si="19"/>
        <v>1.4703209895809977E-2</v>
      </c>
      <c r="K55" s="64">
        <f t="shared" si="5"/>
        <v>6.7380857623152046E-2</v>
      </c>
      <c r="L55" s="3" cm="1">
        <f t="array" ref="L55">PRODUCT(1+$J$36:J55)-1</f>
        <v>6.7380857623152268E-2</v>
      </c>
      <c r="M55" s="3">
        <f>VLOOKUP(_xlfn.CONCAT(YEAR(A55),MONTH(A55)),'תשואה יומית חסרת סיכון'!D:E,2,0)</f>
        <v>1.7620436060000001E-4</v>
      </c>
      <c r="N55" s="3">
        <f t="shared" si="20"/>
        <v>1.8206293413625157E-2</v>
      </c>
      <c r="O55" s="3">
        <f t="shared" si="21"/>
        <v>3.6792878784151807E-3</v>
      </c>
      <c r="P55" s="3">
        <f>VLOOKUP(A55,'insert banchmark2'!D:E,2,0)</f>
        <v>146.7791</v>
      </c>
      <c r="Q55" s="3">
        <f t="shared" si="22"/>
        <v>1.6957478473182519E-2</v>
      </c>
      <c r="R55" s="3">
        <f t="shared" si="8"/>
        <v>7.518424674743418E-2</v>
      </c>
      <c r="S55" s="49">
        <f t="shared" si="9"/>
        <v>0</v>
      </c>
      <c r="T55" s="50">
        <f t="shared" si="10"/>
        <v>1.0183824977742251</v>
      </c>
      <c r="U55" s="50">
        <f t="shared" si="11"/>
        <v>1.01470320989581</v>
      </c>
      <c r="V55">
        <f t="shared" si="12"/>
        <v>2023</v>
      </c>
      <c r="W55" t="str">
        <f t="shared" si="13"/>
        <v>2023-01</v>
      </c>
      <c r="X55" t="str">
        <f t="shared" si="14"/>
        <v>2023-Q1</v>
      </c>
      <c r="Y55" s="5">
        <f t="shared" si="23"/>
        <v>9.353996936160458E-2</v>
      </c>
      <c r="Z55" s="66">
        <f t="shared" si="24"/>
        <v>1.8382497774225213E-2</v>
      </c>
      <c r="AA55" s="65">
        <f t="shared" si="15"/>
        <v>-5.5511151231257827E-17</v>
      </c>
    </row>
    <row r="56" spans="1:27" x14ac:dyDescent="0.3">
      <c r="A56" s="3" t="str">
        <f>'Data From Protfolio Convert'!A22</f>
        <v>2023-02-01</v>
      </c>
      <c r="B56" s="3">
        <f>'Data From Protfolio Convert'!B22</f>
        <v>1066133.7690000001</v>
      </c>
      <c r="C56" s="3">
        <f>'Data From Protfolio Convert'!C22</f>
        <v>54106.27000000012</v>
      </c>
      <c r="D56" s="3">
        <f>'Data From Protfolio Convert'!D22</f>
        <v>1000000</v>
      </c>
      <c r="E56" s="3">
        <f>'Data From Protfolio Convert'!E22</f>
        <v>1.0661337689999999</v>
      </c>
      <c r="F56" s="3">
        <f t="shared" si="16"/>
        <v>6.6133768999999898E-2</v>
      </c>
      <c r="G56" s="64">
        <f t="shared" si="17"/>
        <v>1.5707197727301354E-2</v>
      </c>
      <c r="H56" s="3">
        <f t="shared" si="18"/>
        <v>0</v>
      </c>
      <c r="I56" s="3">
        <f>VLOOKUP(A56,'insert banchmark'!D:E,2,0)</f>
        <v>399.52499999999998</v>
      </c>
      <c r="J56" s="64">
        <f t="shared" si="19"/>
        <v>1.0628004659474888E-2</v>
      </c>
      <c r="K56" s="64">
        <f t="shared" si="5"/>
        <v>7.8724986351405235E-2</v>
      </c>
      <c r="L56" s="3" cm="1">
        <f t="array" ref="L56">PRODUCT(1+$J$36:J56)-1</f>
        <v>7.8724986351405457E-2</v>
      </c>
      <c r="M56" s="3">
        <f>VLOOKUP(_xlfn.CONCAT(YEAR(A56),MONTH(A56)),'תשואה יומית חסרת סיכון'!D:E,2,0)</f>
        <v>1.8037842060000001E-4</v>
      </c>
      <c r="N56" s="3">
        <f t="shared" si="20"/>
        <v>1.5526819306701354E-2</v>
      </c>
      <c r="O56" s="3">
        <f t="shared" si="21"/>
        <v>5.0791930678264659E-3</v>
      </c>
      <c r="P56" s="3">
        <f>VLOOKUP(A56,'insert banchmark2'!D:E,2,0)</f>
        <v>148.27850000000001</v>
      </c>
      <c r="Q56" s="3">
        <f t="shared" si="22"/>
        <v>1.0215350823107761E-2</v>
      </c>
      <c r="R56" s="3">
        <f t="shared" si="8"/>
        <v>8.6167631027437963E-2</v>
      </c>
      <c r="S56" s="49">
        <f t="shared" si="9"/>
        <v>0</v>
      </c>
      <c r="T56" s="50">
        <f t="shared" si="10"/>
        <v>1.0157071977273013</v>
      </c>
      <c r="U56" s="50">
        <f t="shared" si="11"/>
        <v>1.0106280046594749</v>
      </c>
      <c r="V56">
        <f t="shared" si="12"/>
        <v>2023</v>
      </c>
      <c r="W56" t="str">
        <f t="shared" si="13"/>
        <v>2023-02</v>
      </c>
      <c r="X56" t="str">
        <f t="shared" si="14"/>
        <v>2023-Q1</v>
      </c>
      <c r="Y56" s="5">
        <f t="shared" si="23"/>
        <v>0.11071641788307462</v>
      </c>
      <c r="Z56" s="66">
        <f t="shared" si="24"/>
        <v>1.570719772730159E-2</v>
      </c>
      <c r="AA56" s="65">
        <f t="shared" si="15"/>
        <v>-2.3592239273284576E-16</v>
      </c>
    </row>
    <row r="57" spans="1:27" x14ac:dyDescent="0.3">
      <c r="A57" s="3" t="str">
        <f>'Data From Protfolio Convert'!A23</f>
        <v>2023-02-02</v>
      </c>
      <c r="B57" s="3">
        <f>'Data From Protfolio Convert'!B23</f>
        <v>1076119.2423</v>
      </c>
      <c r="C57" s="3">
        <f>'Data From Protfolio Convert'!C23</f>
        <v>54106.27000000012</v>
      </c>
      <c r="D57" s="3">
        <f>'Data From Protfolio Convert'!D23</f>
        <v>1000000</v>
      </c>
      <c r="E57" s="3">
        <f>'Data From Protfolio Convert'!E23</f>
        <v>1.0761192422999999</v>
      </c>
      <c r="F57" s="3">
        <f t="shared" si="16"/>
        <v>7.611924229999989E-2</v>
      </c>
      <c r="G57" s="64">
        <f t="shared" si="17"/>
        <v>9.3660604235114454E-3</v>
      </c>
      <c r="H57" s="3">
        <f t="shared" si="18"/>
        <v>0</v>
      </c>
      <c r="I57" s="3">
        <f>VLOOKUP(A57,'insert banchmark'!D:E,2,0)</f>
        <v>405.3408</v>
      </c>
      <c r="J57" s="64">
        <f t="shared" si="19"/>
        <v>1.4556786183593129E-2</v>
      </c>
      <c r="K57" s="64">
        <f t="shared" si="5"/>
        <v>9.442775532862191E-2</v>
      </c>
      <c r="L57" s="3" cm="1">
        <f t="array" ref="L57">PRODUCT(1+$J$36:J57)-1</f>
        <v>9.4427755328622354E-2</v>
      </c>
      <c r="M57" s="3">
        <f>VLOOKUP(_xlfn.CONCAT(YEAR(A57),MONTH(A57)),'תשואה יומית חסרת סיכון'!D:E,2,0)</f>
        <v>1.8037842060000001E-4</v>
      </c>
      <c r="N57" s="3">
        <f t="shared" si="20"/>
        <v>9.185682002911446E-3</v>
      </c>
      <c r="O57" s="3">
        <f t="shared" si="21"/>
        <v>-5.1907257600816836E-3</v>
      </c>
      <c r="P57" s="3">
        <f>VLOOKUP(A57,'insert banchmark2'!D:E,2,0)</f>
        <v>149.90369999999999</v>
      </c>
      <c r="Q57" s="3">
        <f t="shared" si="22"/>
        <v>1.0960456168628507E-2</v>
      </c>
      <c r="R57" s="3">
        <f t="shared" si="8"/>
        <v>9.8072523739097361E-2</v>
      </c>
      <c r="S57" s="49">
        <f t="shared" si="9"/>
        <v>0</v>
      </c>
      <c r="T57" s="50">
        <f t="shared" si="10"/>
        <v>1.0093660604235115</v>
      </c>
      <c r="U57" s="50">
        <f t="shared" si="11"/>
        <v>1.0145567861835931</v>
      </c>
      <c r="V57">
        <f t="shared" si="12"/>
        <v>2023</v>
      </c>
      <c r="W57" t="str">
        <f t="shared" si="13"/>
        <v>2023-02</v>
      </c>
      <c r="X57" t="str">
        <f t="shared" si="14"/>
        <v>2023-Q1</v>
      </c>
      <c r="Y57" s="5">
        <f t="shared" si="23"/>
        <v>0.12111945496635368</v>
      </c>
      <c r="Z57" s="66">
        <f t="shared" si="24"/>
        <v>9.366060423511435E-3</v>
      </c>
      <c r="AA57" s="65">
        <f t="shared" si="15"/>
        <v>0</v>
      </c>
    </row>
    <row r="58" spans="1:27" x14ac:dyDescent="0.3">
      <c r="A58" s="3" t="str">
        <f>'Data From Protfolio Convert'!A24</f>
        <v>2023-02-03</v>
      </c>
      <c r="B58" s="3">
        <f>'Data From Protfolio Convert'!B24</f>
        <v>1064089.1782</v>
      </c>
      <c r="C58" s="3">
        <f>'Data From Protfolio Convert'!C24</f>
        <v>89158.27000000012</v>
      </c>
      <c r="D58" s="3">
        <f>'Data From Protfolio Convert'!D24</f>
        <v>1000000</v>
      </c>
      <c r="E58" s="3">
        <f>'Data From Protfolio Convert'!E24</f>
        <v>1.0640891781999999</v>
      </c>
      <c r="F58" s="3">
        <f t="shared" si="16"/>
        <v>6.408917819999993E-2</v>
      </c>
      <c r="G58" s="64">
        <f t="shared" si="17"/>
        <v>-1.1179118100600068E-2</v>
      </c>
      <c r="H58" s="3">
        <f t="shared" si="18"/>
        <v>0</v>
      </c>
      <c r="I58" s="3">
        <f>VLOOKUP(A58,'insert banchmark'!D:E,2,0)</f>
        <v>401.0324</v>
      </c>
      <c r="J58" s="64">
        <f t="shared" si="19"/>
        <v>-1.0629080516937894E-2</v>
      </c>
      <c r="K58" s="64">
        <f t="shared" si="5"/>
        <v>8.2794994597262583E-2</v>
      </c>
      <c r="L58" s="3" cm="1">
        <f t="array" ref="L58">PRODUCT(1+$J$36:J58)-1</f>
        <v>8.2794994597262805E-2</v>
      </c>
      <c r="M58" s="3">
        <f>VLOOKUP(_xlfn.CONCAT(YEAR(A58),MONTH(A58)),'תשואה יומית חסרת סיכון'!D:E,2,0)</f>
        <v>1.8037842060000001E-4</v>
      </c>
      <c r="N58" s="3">
        <f t="shared" si="20"/>
        <v>-1.1359496521200068E-2</v>
      </c>
      <c r="O58" s="3">
        <f t="shared" si="21"/>
        <v>-5.500375836621739E-4</v>
      </c>
      <c r="P58" s="3">
        <f>VLOOKUP(A58,'insert banchmark2'!D:E,2,0)</f>
        <v>148.06569999999999</v>
      </c>
      <c r="Q58" s="3">
        <f t="shared" si="22"/>
        <v>-1.2261205026960598E-2</v>
      </c>
      <c r="R58" s="3">
        <f t="shared" si="8"/>
        <v>8.4608831391060235E-2</v>
      </c>
      <c r="S58" s="49">
        <f t="shared" si="9"/>
        <v>1</v>
      </c>
      <c r="T58" s="50">
        <f t="shared" si="10"/>
        <v>0.98882088189939998</v>
      </c>
      <c r="U58" s="50">
        <f t="shared" si="11"/>
        <v>0.98937091948306211</v>
      </c>
      <c r="V58">
        <f t="shared" si="12"/>
        <v>2023</v>
      </c>
      <c r="W58" t="str">
        <f t="shared" si="13"/>
        <v>2023-02</v>
      </c>
      <c r="X58" t="str">
        <f t="shared" si="14"/>
        <v>2023-Q1</v>
      </c>
      <c r="Y58" s="5">
        <f t="shared" si="23"/>
        <v>0.10858632817440439</v>
      </c>
      <c r="Z58" s="66">
        <f t="shared" si="24"/>
        <v>-1.1179118100600106E-2</v>
      </c>
      <c r="AA58" s="65">
        <f t="shared" si="15"/>
        <v>3.8163916471489756E-17</v>
      </c>
    </row>
    <row r="59" spans="1:27" x14ac:dyDescent="0.3">
      <c r="A59" s="3" t="str">
        <f>'Data From Protfolio Convert'!A25</f>
        <v>2023-02-06</v>
      </c>
      <c r="B59" s="3">
        <f>'Data From Protfolio Convert'!B25</f>
        <v>1055263.1657</v>
      </c>
      <c r="C59" s="3">
        <f>'Data From Protfolio Convert'!C25</f>
        <v>53404.410000000142</v>
      </c>
      <c r="D59" s="3">
        <f>'Data From Protfolio Convert'!D25</f>
        <v>1000000</v>
      </c>
      <c r="E59" s="3">
        <f>'Data From Protfolio Convert'!E25</f>
        <v>1.0552631657</v>
      </c>
      <c r="F59" s="3">
        <f t="shared" si="16"/>
        <v>5.5263165700000005E-2</v>
      </c>
      <c r="G59" s="64">
        <f t="shared" si="17"/>
        <v>-8.2944293399636847E-3</v>
      </c>
      <c r="H59" s="3">
        <f t="shared" si="18"/>
        <v>0</v>
      </c>
      <c r="I59" s="3">
        <f>VLOOKUP(A59,'insert banchmark'!D:E,2,0)</f>
        <v>398.58159999999998</v>
      </c>
      <c r="J59" s="64">
        <f t="shared" si="19"/>
        <v>-6.1112269233110084E-3</v>
      </c>
      <c r="K59" s="64">
        <f t="shared" si="5"/>
        <v>7.6177788673853275E-2</v>
      </c>
      <c r="L59" s="3" cm="1">
        <f t="array" ref="L59">PRODUCT(1+$J$36:J59)-1</f>
        <v>7.6177788673853719E-2</v>
      </c>
      <c r="M59" s="3">
        <f>VLOOKUP(_xlfn.CONCAT(YEAR(A59),MONTH(A59)),'תשואה יומית חסרת סיכון'!D:E,2,0)</f>
        <v>1.8037842060000001E-4</v>
      </c>
      <c r="N59" s="3">
        <f t="shared" si="20"/>
        <v>-8.4748077605636841E-3</v>
      </c>
      <c r="O59" s="3">
        <f t="shared" si="21"/>
        <v>-2.1832024166526763E-3</v>
      </c>
      <c r="P59" s="3">
        <f>VLOOKUP(A59,'insert banchmark2'!D:E,2,0)</f>
        <v>147.02090000000001</v>
      </c>
      <c r="Q59" s="3">
        <f t="shared" si="22"/>
        <v>-7.0563270223960028E-3</v>
      </c>
      <c r="R59" s="3">
        <f t="shared" si="8"/>
        <v>7.6955476785386168E-2</v>
      </c>
      <c r="S59" s="49">
        <f t="shared" si="9"/>
        <v>1</v>
      </c>
      <c r="T59" s="50">
        <f t="shared" si="10"/>
        <v>0.99170557066003628</v>
      </c>
      <c r="U59" s="50">
        <f t="shared" si="11"/>
        <v>0.99388877307668899</v>
      </c>
      <c r="V59">
        <f t="shared" si="12"/>
        <v>2023</v>
      </c>
      <c r="W59" t="str">
        <f t="shared" si="13"/>
        <v>2023-02</v>
      </c>
      <c r="X59" t="str">
        <f t="shared" si="14"/>
        <v>2023-Q1</v>
      </c>
      <c r="Y59" s="5">
        <f t="shared" si="23"/>
        <v>9.9391237208111827E-2</v>
      </c>
      <c r="Z59" s="66">
        <f t="shared" si="24"/>
        <v>-8.2944293399638408E-3</v>
      </c>
      <c r="AA59" s="65">
        <f t="shared" si="15"/>
        <v>1.5612511283791264E-16</v>
      </c>
    </row>
    <row r="60" spans="1:27" x14ac:dyDescent="0.3">
      <c r="A60" s="3" t="str">
        <f>'Data From Protfolio Convert'!A26</f>
        <v>2023-02-07</v>
      </c>
      <c r="B60" s="3">
        <f>'Data From Protfolio Convert'!B26</f>
        <v>1066598.1584999999</v>
      </c>
      <c r="C60" s="3">
        <f>'Data From Protfolio Convert'!C26</f>
        <v>53404.410000000142</v>
      </c>
      <c r="D60" s="3">
        <f>'Data From Protfolio Convert'!D26</f>
        <v>1000000</v>
      </c>
      <c r="E60" s="3">
        <f>'Data From Protfolio Convert'!E26</f>
        <v>1.0665981584999999</v>
      </c>
      <c r="F60" s="3">
        <f t="shared" si="16"/>
        <v>6.6598158499999949E-2</v>
      </c>
      <c r="G60" s="64">
        <f t="shared" si="17"/>
        <v>1.07413896063367E-2</v>
      </c>
      <c r="H60" s="3">
        <f t="shared" si="18"/>
        <v>0</v>
      </c>
      <c r="I60" s="3">
        <f>VLOOKUP(A60,'insert banchmark'!D:E,2,0)</f>
        <v>403.79450000000003</v>
      </c>
      <c r="J60" s="64">
        <f t="shared" si="19"/>
        <v>1.3078626810670846E-2</v>
      </c>
      <c r="K60" s="64">
        <f t="shared" si="5"/>
        <v>9.025271635385157E-2</v>
      </c>
      <c r="L60" s="3" cm="1">
        <f t="array" ref="L60">PRODUCT(1+$J$36:J60)-1</f>
        <v>9.0252716353852014E-2</v>
      </c>
      <c r="M60" s="3">
        <f>VLOOKUP(_xlfn.CONCAT(YEAR(A60),MONTH(A60)),'תשואה יומית חסרת סיכון'!D:E,2,0)</f>
        <v>1.8037842060000001E-4</v>
      </c>
      <c r="N60" s="3">
        <f t="shared" si="20"/>
        <v>1.0561011185736701E-2</v>
      </c>
      <c r="O60" s="3">
        <f t="shared" si="21"/>
        <v>-2.3372372043341458E-3</v>
      </c>
      <c r="P60" s="3">
        <f>VLOOKUP(A60,'insert banchmark2'!D:E,2,0)</f>
        <v>148.3946</v>
      </c>
      <c r="Q60" s="3">
        <f t="shared" si="22"/>
        <v>9.3435695197077173E-3</v>
      </c>
      <c r="R60" s="3">
        <f t="shared" si="8"/>
        <v>8.7018085152360314E-2</v>
      </c>
      <c r="S60" s="49">
        <f t="shared" si="9"/>
        <v>1</v>
      </c>
      <c r="T60" s="50">
        <f t="shared" si="10"/>
        <v>1.0107413896063366</v>
      </c>
      <c r="U60" s="50">
        <f t="shared" si="11"/>
        <v>1.0130786268106708</v>
      </c>
      <c r="V60">
        <f t="shared" si="12"/>
        <v>2023</v>
      </c>
      <c r="W60" t="str">
        <f t="shared" si="13"/>
        <v>2023-02</v>
      </c>
      <c r="X60" t="str">
        <f t="shared" si="14"/>
        <v>2023-Q1</v>
      </c>
      <c r="Y60" s="5">
        <f t="shared" si="23"/>
        <v>0.11120022681675668</v>
      </c>
      <c r="Z60" s="66">
        <f t="shared" si="24"/>
        <v>1.0741389606336691E-2</v>
      </c>
      <c r="AA60" s="65">
        <f t="shared" si="15"/>
        <v>0</v>
      </c>
    </row>
    <row r="61" spans="1:27" x14ac:dyDescent="0.3">
      <c r="A61" s="3" t="str">
        <f>'Data From Protfolio Convert'!A27</f>
        <v>2023-02-08</v>
      </c>
      <c r="B61" s="3">
        <f>'Data From Protfolio Convert'!B27</f>
        <v>1059855.0137</v>
      </c>
      <c r="C61" s="3">
        <f>'Data From Protfolio Convert'!C27</f>
        <v>53404.410000000142</v>
      </c>
      <c r="D61" s="3">
        <f>'Data From Protfolio Convert'!D27</f>
        <v>1000000</v>
      </c>
      <c r="E61" s="3">
        <f>'Data From Protfolio Convert'!E27</f>
        <v>1.0598550137</v>
      </c>
      <c r="F61" s="3">
        <f t="shared" si="16"/>
        <v>5.9855013700000015E-2</v>
      </c>
      <c r="G61" s="64">
        <f t="shared" si="17"/>
        <v>-6.3221042960388109E-3</v>
      </c>
      <c r="H61" s="3">
        <f t="shared" si="18"/>
        <v>0</v>
      </c>
      <c r="I61" s="3">
        <f>VLOOKUP(A61,'insert banchmark'!D:E,2,0)</f>
        <v>399.37909999999999</v>
      </c>
      <c r="J61" s="64">
        <f t="shared" si="19"/>
        <v>-1.0934770037729691E-2</v>
      </c>
      <c r="K61" s="64">
        <f t="shared" si="5"/>
        <v>7.8331053617512136E-2</v>
      </c>
      <c r="L61" s="3" cm="1">
        <f t="array" ref="L61">PRODUCT(1+$J$36:J61)-1</f>
        <v>7.833105361751258E-2</v>
      </c>
      <c r="M61" s="3">
        <f>VLOOKUP(_xlfn.CONCAT(YEAR(A61),MONTH(A61)),'תשואה יומית חסרת סיכון'!D:E,2,0)</f>
        <v>1.8037842060000001E-4</v>
      </c>
      <c r="N61" s="3">
        <f t="shared" si="20"/>
        <v>-6.5024827166388112E-3</v>
      </c>
      <c r="O61" s="3">
        <f t="shared" si="21"/>
        <v>4.6126657416908799E-3</v>
      </c>
      <c r="P61" s="3">
        <f>VLOOKUP(A61,'insert banchmark2'!D:E,2,0)</f>
        <v>146.93379999999999</v>
      </c>
      <c r="Q61" s="3">
        <f t="shared" si="22"/>
        <v>-9.8440239739182589E-3</v>
      </c>
      <c r="R61" s="3">
        <f t="shared" si="8"/>
        <v>7.6317453062037632E-2</v>
      </c>
      <c r="S61" s="49">
        <f t="shared" si="9"/>
        <v>1</v>
      </c>
      <c r="T61" s="50">
        <f t="shared" si="10"/>
        <v>0.99367789570396114</v>
      </c>
      <c r="U61" s="50">
        <f t="shared" si="11"/>
        <v>0.98906522996227031</v>
      </c>
      <c r="V61">
        <f t="shared" si="12"/>
        <v>2023</v>
      </c>
      <c r="W61" t="str">
        <f t="shared" si="13"/>
        <v>2023-02</v>
      </c>
      <c r="X61" t="str">
        <f t="shared" si="14"/>
        <v>2023-Q1</v>
      </c>
      <c r="Y61" s="5">
        <f t="shared" si="23"/>
        <v>0.10417510308903921</v>
      </c>
      <c r="Z61" s="66">
        <f t="shared" si="24"/>
        <v>-6.3221042960387615E-3</v>
      </c>
      <c r="AA61" s="65">
        <f t="shared" si="15"/>
        <v>-4.9439619065339002E-17</v>
      </c>
    </row>
    <row r="62" spans="1:27" x14ac:dyDescent="0.3">
      <c r="A62" s="3" t="str">
        <f>'Data From Protfolio Convert'!A28</f>
        <v>2023-02-09</v>
      </c>
      <c r="B62" s="3">
        <f>'Data From Protfolio Convert'!B28</f>
        <v>1053927.0323000001</v>
      </c>
      <c r="C62" s="3">
        <f>'Data From Protfolio Convert'!C28</f>
        <v>53404.410000000142</v>
      </c>
      <c r="D62" s="3">
        <f>'Data From Protfolio Convert'!D28</f>
        <v>1000000</v>
      </c>
      <c r="E62" s="3">
        <f>'Data From Protfolio Convert'!E28</f>
        <v>1.0539270323000001</v>
      </c>
      <c r="F62" s="3">
        <f t="shared" si="16"/>
        <v>5.3927032300000066E-2</v>
      </c>
      <c r="G62" s="64">
        <f t="shared" si="17"/>
        <v>-5.5932003183200574E-3</v>
      </c>
      <c r="H62" s="3">
        <f t="shared" si="18"/>
        <v>0</v>
      </c>
      <c r="I62" s="3">
        <f>VLOOKUP(A62,'insert banchmark'!D:E,2,0)</f>
        <v>395.91680000000002</v>
      </c>
      <c r="J62" s="64">
        <f t="shared" si="19"/>
        <v>-8.6692067762182967E-3</v>
      </c>
      <c r="K62" s="64">
        <f t="shared" si="5"/>
        <v>6.898277874048464E-2</v>
      </c>
      <c r="L62" s="3" cm="1">
        <f t="array" ref="L62">PRODUCT(1+$J$36:J62)-1</f>
        <v>6.8982778740485085E-2</v>
      </c>
      <c r="M62" s="3">
        <f>VLOOKUP(_xlfn.CONCAT(YEAR(A62),MONTH(A62)),'תשואה יומית חסרת סיכון'!D:E,2,0)</f>
        <v>1.8037842060000001E-4</v>
      </c>
      <c r="N62" s="3">
        <f t="shared" si="20"/>
        <v>-5.7735787389200576E-3</v>
      </c>
      <c r="O62" s="3">
        <f t="shared" si="21"/>
        <v>3.0760064578982393E-3</v>
      </c>
      <c r="P62" s="3">
        <f>VLOOKUP(A62,'insert banchmark2'!D:E,2,0)</f>
        <v>145.58920000000001</v>
      </c>
      <c r="Q62" s="3">
        <f t="shared" si="22"/>
        <v>-9.1510598650548225E-3</v>
      </c>
      <c r="R62" s="3">
        <f t="shared" si="8"/>
        <v>6.6468007615263724E-2</v>
      </c>
      <c r="S62" s="49">
        <f t="shared" si="9"/>
        <v>1</v>
      </c>
      <c r="T62" s="50">
        <f t="shared" si="10"/>
        <v>0.99440679968167989</v>
      </c>
      <c r="U62" s="50">
        <f t="shared" si="11"/>
        <v>0.9913307932237817</v>
      </c>
      <c r="V62">
        <f t="shared" si="12"/>
        <v>2023</v>
      </c>
      <c r="W62" t="str">
        <f t="shared" si="13"/>
        <v>2023-02</v>
      </c>
      <c r="X62" t="str">
        <f t="shared" si="14"/>
        <v>2023-Q1</v>
      </c>
      <c r="Y62" s="5">
        <f t="shared" si="23"/>
        <v>9.7999230550960492E-2</v>
      </c>
      <c r="Z62" s="66">
        <f t="shared" si="24"/>
        <v>-5.5932003183200782E-3</v>
      </c>
      <c r="AA62" s="65">
        <f t="shared" si="15"/>
        <v>2.0816681711721685E-17</v>
      </c>
    </row>
    <row r="63" spans="1:27" x14ac:dyDescent="0.3">
      <c r="A63" s="3" t="str">
        <f>'Data From Protfolio Convert'!A29</f>
        <v>2023-02-10</v>
      </c>
      <c r="B63" s="3">
        <f>'Data From Protfolio Convert'!B29</f>
        <v>1051334.6856</v>
      </c>
      <c r="C63" s="3">
        <f>'Data From Protfolio Convert'!C29</f>
        <v>53404.410000000142</v>
      </c>
      <c r="D63" s="3">
        <f>'Data From Protfolio Convert'!D29</f>
        <v>1000000</v>
      </c>
      <c r="E63" s="3">
        <f>'Data From Protfolio Convert'!E29</f>
        <v>1.0513346856000001</v>
      </c>
      <c r="F63" s="3">
        <f t="shared" si="16"/>
        <v>5.1334685600000096E-2</v>
      </c>
      <c r="G63" s="64">
        <f t="shared" si="17"/>
        <v>-2.4597022569415026E-3</v>
      </c>
      <c r="H63" s="3">
        <f t="shared" si="18"/>
        <v>0</v>
      </c>
      <c r="I63" s="3">
        <f>VLOOKUP(A63,'insert banchmark'!D:E,2,0)</f>
        <v>396.84070000000003</v>
      </c>
      <c r="J63" s="64">
        <f t="shared" si="19"/>
        <v>2.3335710937246734E-3</v>
      </c>
      <c r="K63" s="64">
        <f t="shared" si="5"/>
        <v>7.1477326052642898E-2</v>
      </c>
      <c r="L63" s="3" cm="1">
        <f t="array" ref="L63">PRODUCT(1+$J$36:J63)-1</f>
        <v>7.1477326052643342E-2</v>
      </c>
      <c r="M63" s="3">
        <f>VLOOKUP(_xlfn.CONCAT(YEAR(A63),MONTH(A63)),'תשואה יומית חסרת סיכון'!D:E,2,0)</f>
        <v>1.8037842060000001E-4</v>
      </c>
      <c r="N63" s="3">
        <f t="shared" si="20"/>
        <v>-2.6400806775415024E-3</v>
      </c>
      <c r="O63" s="3">
        <f t="shared" si="21"/>
        <v>-4.7932733506661756E-3</v>
      </c>
      <c r="P63" s="3">
        <f>VLOOKUP(A63,'insert banchmark2'!D:E,2,0)</f>
        <v>146.0342</v>
      </c>
      <c r="Q63" s="3">
        <f t="shared" si="22"/>
        <v>3.0565454030930805E-3</v>
      </c>
      <c r="R63" s="3">
        <f t="shared" si="8"/>
        <v>6.9727715501485932E-2</v>
      </c>
      <c r="S63" s="49">
        <f t="shared" si="9"/>
        <v>1</v>
      </c>
      <c r="T63" s="50">
        <f t="shared" si="10"/>
        <v>0.99754029774305852</v>
      </c>
      <c r="U63" s="50">
        <f t="shared" si="11"/>
        <v>1.0023335710937247</v>
      </c>
      <c r="V63">
        <f t="shared" si="12"/>
        <v>2023</v>
      </c>
      <c r="W63" t="str">
        <f t="shared" si="13"/>
        <v>2023-02</v>
      </c>
      <c r="X63" t="str">
        <f t="shared" si="14"/>
        <v>2023-Q1</v>
      </c>
      <c r="Y63" s="5">
        <f t="shared" si="23"/>
        <v>9.5298479365454103E-2</v>
      </c>
      <c r="Z63" s="66">
        <f t="shared" si="24"/>
        <v>-2.459702256941647E-3</v>
      </c>
      <c r="AA63" s="65">
        <f t="shared" si="15"/>
        <v>1.4441572937506919E-16</v>
      </c>
    </row>
    <row r="64" spans="1:27" x14ac:dyDescent="0.3">
      <c r="A64" s="3" t="str">
        <f>'Data From Protfolio Convert'!A30</f>
        <v>2023-02-13</v>
      </c>
      <c r="B64" s="3">
        <f>'Data From Protfolio Convert'!B30</f>
        <v>1064652.3966999999</v>
      </c>
      <c r="C64" s="3">
        <f>'Data From Protfolio Convert'!C30</f>
        <v>53404.410000000142</v>
      </c>
      <c r="D64" s="3">
        <f>'Data From Protfolio Convert'!D30</f>
        <v>1000000</v>
      </c>
      <c r="E64" s="3">
        <f>'Data From Protfolio Convert'!E30</f>
        <v>1.0646523966999999</v>
      </c>
      <c r="F64" s="3">
        <f t="shared" si="16"/>
        <v>6.4652396699999892E-2</v>
      </c>
      <c r="G64" s="64">
        <f t="shared" si="17"/>
        <v>1.2667432438414544E-2</v>
      </c>
      <c r="H64" s="3">
        <f t="shared" si="18"/>
        <v>0</v>
      </c>
      <c r="I64" s="3">
        <f>VLOOKUP(A64,'insert banchmark'!D:E,2,0)</f>
        <v>401.49919999999997</v>
      </c>
      <c r="J64" s="64">
        <f t="shared" si="19"/>
        <v>1.1738967298464908E-2</v>
      </c>
      <c r="K64" s="64">
        <f t="shared" si="5"/>
        <v>8.405536334422159E-2</v>
      </c>
      <c r="L64" s="3" cm="1">
        <f t="array" ref="L64">PRODUCT(1+$J$36:J64)-1</f>
        <v>8.4055363344222034E-2</v>
      </c>
      <c r="M64" s="3">
        <f>VLOOKUP(_xlfn.CONCAT(YEAR(A64),MONTH(A64)),'תשואה יומית חסרת סיכון'!D:E,2,0)</f>
        <v>1.8037842060000001E-4</v>
      </c>
      <c r="N64" s="3">
        <f t="shared" si="20"/>
        <v>1.2487054017814544E-2</v>
      </c>
      <c r="O64" s="3">
        <f t="shared" si="21"/>
        <v>9.2846513994963506E-4</v>
      </c>
      <c r="P64" s="3">
        <f>VLOOKUP(A64,'insert banchmark2'!D:E,2,0)</f>
        <v>147.66900000000001</v>
      </c>
      <c r="Q64" s="3">
        <f t="shared" si="22"/>
        <v>1.1194637968366505E-2</v>
      </c>
      <c r="R64" s="3">
        <f t="shared" si="8"/>
        <v>8.1702930001252616E-2</v>
      </c>
      <c r="S64" s="49">
        <f t="shared" si="9"/>
        <v>1</v>
      </c>
      <c r="T64" s="50">
        <f t="shared" si="10"/>
        <v>1.0126674324384146</v>
      </c>
      <c r="U64" s="50">
        <f t="shared" si="11"/>
        <v>1.0117389672984649</v>
      </c>
      <c r="V64">
        <f t="shared" si="12"/>
        <v>2023</v>
      </c>
      <c r="W64" t="str">
        <f t="shared" si="13"/>
        <v>2023-02</v>
      </c>
      <c r="X64" t="str">
        <f t="shared" si="14"/>
        <v>2023-Q1</v>
      </c>
      <c r="Y64" s="5">
        <f t="shared" si="23"/>
        <v>0.10917309885271442</v>
      </c>
      <c r="Z64" s="66">
        <f t="shared" si="24"/>
        <v>1.2667432438414767E-2</v>
      </c>
      <c r="AA64" s="65">
        <f t="shared" si="15"/>
        <v>-2.2377932840100812E-16</v>
      </c>
    </row>
    <row r="65" spans="1:27" x14ac:dyDescent="0.3">
      <c r="A65" s="3" t="str">
        <f>'Data From Protfolio Convert'!A31</f>
        <v>2023-02-14</v>
      </c>
      <c r="B65" s="3">
        <f>'Data From Protfolio Convert'!B31</f>
        <v>1066696.8657</v>
      </c>
      <c r="C65" s="3">
        <f>'Data From Protfolio Convert'!C31</f>
        <v>53404.410000000142</v>
      </c>
      <c r="D65" s="3">
        <f>'Data From Protfolio Convert'!D31</f>
        <v>1000000</v>
      </c>
      <c r="E65" s="3">
        <f>'Data From Protfolio Convert'!E31</f>
        <v>1.0666968657</v>
      </c>
      <c r="F65" s="3">
        <f t="shared" si="16"/>
        <v>6.6696865699999996E-2</v>
      </c>
      <c r="G65" s="64">
        <f t="shared" si="17"/>
        <v>1.9203159701111341E-3</v>
      </c>
      <c r="H65" s="3">
        <f t="shared" si="18"/>
        <v>0</v>
      </c>
      <c r="I65" s="3">
        <f>VLOOKUP(A65,'insert banchmark'!D:E,2,0)</f>
        <v>401.31450000000001</v>
      </c>
      <c r="J65" s="64">
        <f t="shared" si="19"/>
        <v>-4.6002582321447161E-4</v>
      </c>
      <c r="K65" s="64">
        <f t="shared" si="5"/>
        <v>8.3556669883289025E-2</v>
      </c>
      <c r="L65" s="3" cm="1">
        <f t="array" ref="L65">PRODUCT(1+$J$36:J65)-1</f>
        <v>8.3556669883289469E-2</v>
      </c>
      <c r="M65" s="3">
        <f>VLOOKUP(_xlfn.CONCAT(YEAR(A65),MONTH(A65)),'תשואה יומית חסרת סיכון'!D:E,2,0)</f>
        <v>1.8037842060000001E-4</v>
      </c>
      <c r="N65" s="3">
        <f t="shared" si="20"/>
        <v>1.7399375495111341E-3</v>
      </c>
      <c r="O65" s="3">
        <f t="shared" si="21"/>
        <v>2.380341793325606E-3</v>
      </c>
      <c r="P65" s="3">
        <f>VLOOKUP(A65,'insert banchmark2'!D:E,2,0)</f>
        <v>147.38849999999999</v>
      </c>
      <c r="Q65" s="3">
        <f t="shared" si="22"/>
        <v>-1.8995185177661522E-3</v>
      </c>
      <c r="R65" s="3">
        <f t="shared" si="8"/>
        <v>7.9648215254993326E-2</v>
      </c>
      <c r="S65" s="49">
        <f t="shared" si="9"/>
        <v>1</v>
      </c>
      <c r="T65" s="50">
        <f t="shared" si="10"/>
        <v>1.0019203159701111</v>
      </c>
      <c r="U65" s="50">
        <f t="shared" si="11"/>
        <v>0.99953997417678553</v>
      </c>
      <c r="V65">
        <f t="shared" si="12"/>
        <v>2023</v>
      </c>
      <c r="W65" t="str">
        <f t="shared" si="13"/>
        <v>2023-02</v>
      </c>
      <c r="X65" t="str">
        <f t="shared" si="14"/>
        <v>2023-Q1</v>
      </c>
      <c r="Y65" s="5">
        <f t="shared" si="23"/>
        <v>0.11130306166805881</v>
      </c>
      <c r="Z65" s="66">
        <f t="shared" si="24"/>
        <v>1.9203159701110125E-3</v>
      </c>
      <c r="AA65" s="65">
        <f t="shared" si="15"/>
        <v>1.216474837528736E-16</v>
      </c>
    </row>
    <row r="66" spans="1:27" x14ac:dyDescent="0.3">
      <c r="A66" s="3" t="str">
        <f>'Data From Protfolio Convert'!A32</f>
        <v>2023-02-15</v>
      </c>
      <c r="B66" s="3">
        <f>'Data From Protfolio Convert'!B32</f>
        <v>1068932.3844000001</v>
      </c>
      <c r="C66" s="3">
        <f>'Data From Protfolio Convert'!C32</f>
        <v>53404.410000000142</v>
      </c>
      <c r="D66" s="3">
        <f>'Data From Protfolio Convert'!D32</f>
        <v>1000000</v>
      </c>
      <c r="E66" s="3">
        <f>'Data From Protfolio Convert'!E32</f>
        <v>1.0689323844</v>
      </c>
      <c r="F66" s="3">
        <f t="shared" si="16"/>
        <v>6.8932384400000046E-2</v>
      </c>
      <c r="G66" s="64">
        <f t="shared" si="17"/>
        <v>2.0957394475262024E-3</v>
      </c>
      <c r="H66" s="3">
        <f t="shared" si="18"/>
        <v>0</v>
      </c>
      <c r="I66" s="3">
        <f>VLOOKUP(A66,'insert banchmark'!D:E,2,0)</f>
        <v>402.61770000000001</v>
      </c>
      <c r="J66" s="64">
        <f t="shared" si="19"/>
        <v>3.2473284668259605E-3</v>
      </c>
      <c r="K66" s="64">
        <f t="shared" si="5"/>
        <v>8.7075334302820107E-2</v>
      </c>
      <c r="L66" s="3" cm="1">
        <f t="array" ref="L66">PRODUCT(1+$J$36:J66)-1</f>
        <v>8.7075334302820551E-2</v>
      </c>
      <c r="M66" s="3">
        <f>VLOOKUP(_xlfn.CONCAT(YEAR(A66),MONTH(A66)),'תשואה יומית חסרת סיכון'!D:E,2,0)</f>
        <v>1.8037842060000001E-4</v>
      </c>
      <c r="N66" s="3">
        <f t="shared" si="20"/>
        <v>1.9153610269262023E-3</v>
      </c>
      <c r="O66" s="3">
        <f t="shared" si="21"/>
        <v>-1.1515890192997581E-3</v>
      </c>
      <c r="P66" s="3">
        <f>VLOOKUP(A66,'insert banchmark2'!D:E,2,0)</f>
        <v>148.08500000000001</v>
      </c>
      <c r="Q66" s="3">
        <f t="shared" si="22"/>
        <v>4.7256061361640178E-3</v>
      </c>
      <c r="R66" s="3">
        <f t="shared" si="8"/>
        <v>8.4750207485901008E-2</v>
      </c>
      <c r="S66" s="49">
        <f t="shared" si="9"/>
        <v>1</v>
      </c>
      <c r="T66" s="50">
        <f t="shared" si="10"/>
        <v>1.0020957394475263</v>
      </c>
      <c r="U66" s="50">
        <f t="shared" si="11"/>
        <v>1.003247328466826</v>
      </c>
      <c r="V66">
        <f t="shared" si="12"/>
        <v>2023</v>
      </c>
      <c r="W66" t="str">
        <f t="shared" si="13"/>
        <v>2023-02</v>
      </c>
      <c r="X66" t="str">
        <f t="shared" si="14"/>
        <v>2023-Q1</v>
      </c>
      <c r="Y66" s="5">
        <f t="shared" si="23"/>
        <v>0.11363206333255338</v>
      </c>
      <c r="Z66" s="66">
        <f t="shared" si="24"/>
        <v>2.0957394475263581E-3</v>
      </c>
      <c r="AA66" s="65">
        <f t="shared" si="15"/>
        <v>-1.5569143196891844E-16</v>
      </c>
    </row>
    <row r="67" spans="1:27" x14ac:dyDescent="0.3">
      <c r="A67" s="3" t="str">
        <f>'Data From Protfolio Convert'!A33</f>
        <v>2023-02-16</v>
      </c>
      <c r="B67" s="3">
        <f>'Data From Protfolio Convert'!B33</f>
        <v>1054304.0160999999</v>
      </c>
      <c r="C67" s="3">
        <f>'Data From Protfolio Convert'!C33</f>
        <v>53404.410000000142</v>
      </c>
      <c r="D67" s="3">
        <f>'Data From Protfolio Convert'!D33</f>
        <v>1000000</v>
      </c>
      <c r="E67" s="3">
        <f>'Data From Protfolio Convert'!E33</f>
        <v>1.0543040160999999</v>
      </c>
      <c r="F67" s="3">
        <f t="shared" si="16"/>
        <v>5.4304016099999908E-2</v>
      </c>
      <c r="G67" s="64">
        <f t="shared" si="17"/>
        <v>-1.3685026773897541E-2</v>
      </c>
      <c r="H67" s="3">
        <f t="shared" si="18"/>
        <v>0</v>
      </c>
      <c r="I67" s="3">
        <f>VLOOKUP(A67,'insert banchmark'!D:E,2,0)</f>
        <v>397.07409999999999</v>
      </c>
      <c r="J67" s="64">
        <f t="shared" si="19"/>
        <v>-1.376889292249206E-2</v>
      </c>
      <c r="K67" s="64">
        <f t="shared" si="5"/>
        <v>7.2107510426122401E-2</v>
      </c>
      <c r="L67" s="3" cm="1">
        <f t="array" ref="L67">PRODUCT(1+$J$36:J67)-1</f>
        <v>7.2107510426122845E-2</v>
      </c>
      <c r="M67" s="3">
        <f>VLOOKUP(_xlfn.CONCAT(YEAR(A67),MONTH(A67)),'תשואה יומית חסרת סיכון'!D:E,2,0)</f>
        <v>1.8037842060000001E-4</v>
      </c>
      <c r="N67" s="3">
        <f t="shared" si="20"/>
        <v>-1.386540519449754E-2</v>
      </c>
      <c r="O67" s="3">
        <f t="shared" si="21"/>
        <v>8.3866148594518783E-5</v>
      </c>
      <c r="P67" s="3">
        <f>VLOOKUP(A67,'insert banchmark2'!D:E,2,0)</f>
        <v>146.41149999999999</v>
      </c>
      <c r="Q67" s="3">
        <f t="shared" si="22"/>
        <v>-1.1300942026538974E-2</v>
      </c>
      <c r="R67" s="3">
        <f t="shared" si="8"/>
        <v>7.2491508277826577E-2</v>
      </c>
      <c r="S67" s="49">
        <f t="shared" si="9"/>
        <v>1</v>
      </c>
      <c r="T67" s="50">
        <f t="shared" si="10"/>
        <v>0.98631497322610251</v>
      </c>
      <c r="U67" s="50">
        <f t="shared" si="11"/>
        <v>0.98623110707750794</v>
      </c>
      <c r="V67">
        <f t="shared" si="12"/>
        <v>2023</v>
      </c>
      <c r="W67" t="str">
        <f t="shared" si="13"/>
        <v>2023-02</v>
      </c>
      <c r="X67" t="str">
        <f t="shared" si="14"/>
        <v>2023-Q1</v>
      </c>
      <c r="Y67" s="5">
        <f t="shared" si="23"/>
        <v>9.8391978729576612E-2</v>
      </c>
      <c r="Z67" s="66">
        <f t="shared" si="24"/>
        <v>-1.3685026773897551E-2</v>
      </c>
      <c r="AA67" s="65">
        <f t="shared" si="15"/>
        <v>0</v>
      </c>
    </row>
    <row r="68" spans="1:27" x14ac:dyDescent="0.3">
      <c r="A68" s="3" t="str">
        <f>'Data From Protfolio Convert'!A34</f>
        <v>2023-02-17</v>
      </c>
      <c r="B68" s="3">
        <f>'Data From Protfolio Convert'!B34</f>
        <v>1047597.6266</v>
      </c>
      <c r="C68" s="3">
        <f>'Data From Protfolio Convert'!C34</f>
        <v>53404.410000000142</v>
      </c>
      <c r="D68" s="3">
        <f>'Data From Protfolio Convert'!D34</f>
        <v>1000000</v>
      </c>
      <c r="E68" s="3">
        <f>'Data From Protfolio Convert'!E34</f>
        <v>1.0475976266</v>
      </c>
      <c r="F68" s="3">
        <f t="shared" si="16"/>
        <v>4.7597626599999998E-2</v>
      </c>
      <c r="G68" s="64">
        <f t="shared" si="17"/>
        <v>-6.3609636286957039E-3</v>
      </c>
      <c r="H68" s="3">
        <f t="shared" si="18"/>
        <v>0</v>
      </c>
      <c r="I68" s="3">
        <f>VLOOKUP(A68,'insert banchmark'!D:E,2,0)</f>
        <v>396.08210000000003</v>
      </c>
      <c r="J68" s="64">
        <f t="shared" si="19"/>
        <v>-2.4982742515816669E-3</v>
      </c>
      <c r="K68" s="64">
        <f t="shared" si="5"/>
        <v>6.9429091837897472E-2</v>
      </c>
      <c r="L68" s="3" cm="1">
        <f t="array" ref="L68">PRODUCT(1+$J$36:J68)-1</f>
        <v>6.9429091837897916E-2</v>
      </c>
      <c r="M68" s="3">
        <f>VLOOKUP(_xlfn.CONCAT(YEAR(A68),MONTH(A68)),'תשואה יומית חסרת סיכון'!D:E,2,0)</f>
        <v>1.8037842060000001E-4</v>
      </c>
      <c r="N68" s="3">
        <f t="shared" si="20"/>
        <v>-6.5413420492957041E-3</v>
      </c>
      <c r="O68" s="3">
        <f t="shared" si="21"/>
        <v>-3.8626893771140369E-3</v>
      </c>
      <c r="P68" s="3">
        <f>VLOOKUP(A68,'insert banchmark2'!D:E,2,0)</f>
        <v>146.1019</v>
      </c>
      <c r="Q68" s="3">
        <f t="shared" si="22"/>
        <v>-2.1145879934294509E-3</v>
      </c>
      <c r="R68" s="3">
        <f t="shared" si="8"/>
        <v>7.0223630611367494E-2</v>
      </c>
      <c r="S68" s="49">
        <f t="shared" si="9"/>
        <v>1</v>
      </c>
      <c r="T68" s="50">
        <f t="shared" si="10"/>
        <v>0.99363903637130435</v>
      </c>
      <c r="U68" s="50">
        <f t="shared" si="11"/>
        <v>0.99750172574841833</v>
      </c>
      <c r="V68">
        <f t="shared" si="12"/>
        <v>2023</v>
      </c>
      <c r="W68" t="str">
        <f t="shared" si="13"/>
        <v>2023-02</v>
      </c>
      <c r="X68" t="str">
        <f t="shared" si="14"/>
        <v>2023-Q1</v>
      </c>
      <c r="Y68" s="5">
        <f t="shared" si="23"/>
        <v>9.1405147302826562E-2</v>
      </c>
      <c r="Z68" s="66">
        <f t="shared" si="24"/>
        <v>-6.3609636286958027E-3</v>
      </c>
      <c r="AA68" s="65">
        <f t="shared" si="15"/>
        <v>9.8879238130678004E-17</v>
      </c>
    </row>
    <row r="69" spans="1:27" x14ac:dyDescent="0.3">
      <c r="A69" s="3" t="str">
        <f>'Data From Protfolio Convert'!A35</f>
        <v>2023-02-21</v>
      </c>
      <c r="B69" s="3">
        <f>'Data From Protfolio Convert'!B35</f>
        <v>1027331.968</v>
      </c>
      <c r="C69" s="3">
        <f>'Data From Protfolio Convert'!C35</f>
        <v>53404.410000000142</v>
      </c>
      <c r="D69" s="3">
        <f>'Data From Protfolio Convert'!D35</f>
        <v>1000000</v>
      </c>
      <c r="E69" s="3">
        <f>'Data From Protfolio Convert'!E35</f>
        <v>1.0273319679999999</v>
      </c>
      <c r="F69" s="3">
        <f t="shared" si="16"/>
        <v>2.7331967999999929E-2</v>
      </c>
      <c r="G69" s="64">
        <f t="shared" si="17"/>
        <v>-1.934488785142888E-2</v>
      </c>
      <c r="H69" s="3">
        <f t="shared" si="18"/>
        <v>0</v>
      </c>
      <c r="I69" s="3">
        <f>VLOOKUP(A69,'insert banchmark'!D:E,2,0)</f>
        <v>388.13639999999998</v>
      </c>
      <c r="J69" s="64">
        <f t="shared" si="19"/>
        <v>-2.0060739932453497E-2</v>
      </c>
      <c r="K69" s="64">
        <f t="shared" ref="K69:K100" si="25">I69/$I$36-1</f>
        <v>4.7975552950337397E-2</v>
      </c>
      <c r="L69" s="3" cm="1">
        <f t="array" ref="L69">PRODUCT(1+$J$36:J69)-1</f>
        <v>4.7975552950337841E-2</v>
      </c>
      <c r="M69" s="3">
        <f>VLOOKUP(_xlfn.CONCAT(YEAR(A69),MONTH(A69)),'תשואה יומית חסרת סיכון'!D:E,2,0)</f>
        <v>1.8037842060000001E-4</v>
      </c>
      <c r="N69" s="3">
        <f t="shared" si="20"/>
        <v>-1.9525266272028882E-2</v>
      </c>
      <c r="O69" s="3">
        <f t="shared" si="21"/>
        <v>7.1585208102461703E-4</v>
      </c>
      <c r="P69" s="3">
        <f>VLOOKUP(A69,'insert banchmark2'!D:E,2,0)</f>
        <v>142.9289</v>
      </c>
      <c r="Q69" s="3">
        <f t="shared" si="22"/>
        <v>-2.1717718934524455E-2</v>
      </c>
      <c r="R69" s="3">
        <f t="shared" ref="R69:R100" si="26">P69/$P$36-1</f>
        <v>4.6980814604663301E-2</v>
      </c>
      <c r="S69" s="49">
        <f t="shared" si="9"/>
        <v>1</v>
      </c>
      <c r="T69" s="50">
        <f t="shared" si="10"/>
        <v>0.98065511214857115</v>
      </c>
      <c r="U69" s="50">
        <f t="shared" si="11"/>
        <v>0.9799392600675465</v>
      </c>
      <c r="V69">
        <f t="shared" si="12"/>
        <v>2023</v>
      </c>
      <c r="W69" t="str">
        <f t="shared" si="13"/>
        <v>2023-02</v>
      </c>
      <c r="X69" t="str">
        <f t="shared" si="14"/>
        <v>2023-Q1</v>
      </c>
      <c r="Y69" s="5">
        <f t="shared" si="23"/>
        <v>7.0292037127781315E-2</v>
      </c>
      <c r="Z69" s="66">
        <f t="shared" si="24"/>
        <v>-1.9344887851428742E-2</v>
      </c>
      <c r="AA69" s="65">
        <f t="shared" si="15"/>
        <v>-1.3877787807814457E-16</v>
      </c>
    </row>
    <row r="70" spans="1:27" x14ac:dyDescent="0.3">
      <c r="A70" s="3" t="str">
        <f>'Data From Protfolio Convert'!A36</f>
        <v>2023-02-22</v>
      </c>
      <c r="B70" s="3">
        <f>'Data From Protfolio Convert'!B36</f>
        <v>1025166.3889</v>
      </c>
      <c r="C70" s="3">
        <f>'Data From Protfolio Convert'!C36</f>
        <v>53404.410000000142</v>
      </c>
      <c r="D70" s="3">
        <f>'Data From Protfolio Convert'!D36</f>
        <v>1000000</v>
      </c>
      <c r="E70" s="3">
        <f>'Data From Protfolio Convert'!E36</f>
        <v>1.0251663889</v>
      </c>
      <c r="F70" s="3">
        <f t="shared" si="16"/>
        <v>2.5166388900000003E-2</v>
      </c>
      <c r="G70" s="64">
        <f t="shared" si="17"/>
        <v>-2.1079642875475339E-3</v>
      </c>
      <c r="H70" s="3">
        <f t="shared" si="18"/>
        <v>0</v>
      </c>
      <c r="I70" s="3">
        <f>VLOOKUP(A70,'insert banchmark'!D:E,2,0)</f>
        <v>387.60149999999999</v>
      </c>
      <c r="J70" s="64">
        <f t="shared" si="19"/>
        <v>-1.3781237729828533E-3</v>
      </c>
      <c r="K70" s="64">
        <f t="shared" si="25"/>
        <v>4.6531312927311719E-2</v>
      </c>
      <c r="L70" s="3" cm="1">
        <f t="array" ref="L70">PRODUCT(1+$J$36:J70)-1</f>
        <v>4.6531312927312163E-2</v>
      </c>
      <c r="M70" s="3">
        <f>VLOOKUP(_xlfn.CONCAT(YEAR(A70),MONTH(A70)),'תשואה יומית חסרת סיכון'!D:E,2,0)</f>
        <v>1.8037842060000001E-4</v>
      </c>
      <c r="N70" s="3">
        <f t="shared" si="20"/>
        <v>-2.2883427081475337E-3</v>
      </c>
      <c r="O70" s="3">
        <f t="shared" si="21"/>
        <v>-7.2984051456468062E-4</v>
      </c>
      <c r="P70" s="3">
        <f>VLOOKUP(A70,'insert banchmark2'!D:E,2,0)</f>
        <v>142.75479999999999</v>
      </c>
      <c r="Q70" s="3">
        <f t="shared" si="22"/>
        <v>-1.2180881543201183E-3</v>
      </c>
      <c r="R70" s="3">
        <f t="shared" si="26"/>
        <v>4.5705499676592876E-2</v>
      </c>
      <c r="S70" s="49">
        <f t="shared" si="9"/>
        <v>1</v>
      </c>
      <c r="T70" s="50">
        <f t="shared" si="10"/>
        <v>0.99789203571245244</v>
      </c>
      <c r="U70" s="50">
        <f t="shared" si="11"/>
        <v>0.99862187622701715</v>
      </c>
      <c r="V70">
        <f t="shared" si="12"/>
        <v>2023</v>
      </c>
      <c r="W70" t="str">
        <f t="shared" si="13"/>
        <v>2023-02</v>
      </c>
      <c r="X70" t="str">
        <f t="shared" si="14"/>
        <v>2023-Q1</v>
      </c>
      <c r="Y70" s="5">
        <f t="shared" si="23"/>
        <v>6.8035899736269334E-2</v>
      </c>
      <c r="Z70" s="66">
        <f t="shared" si="24"/>
        <v>-2.1079642875476449E-3</v>
      </c>
      <c r="AA70" s="65">
        <f t="shared" si="15"/>
        <v>1.1102230246251565E-16</v>
      </c>
    </row>
    <row r="71" spans="1:27" x14ac:dyDescent="0.3">
      <c r="A71" s="3" t="str">
        <f>'Data From Protfolio Convert'!A37</f>
        <v>2023-02-23</v>
      </c>
      <c r="B71" s="3">
        <f>'Data From Protfolio Convert'!B37</f>
        <v>1035214.2181000001</v>
      </c>
      <c r="C71" s="3">
        <f>'Data From Protfolio Convert'!C37</f>
        <v>53404.410000000142</v>
      </c>
      <c r="D71" s="3">
        <f>'Data From Protfolio Convert'!D37</f>
        <v>1000000</v>
      </c>
      <c r="E71" s="3">
        <f>'Data From Protfolio Convert'!E37</f>
        <v>1.0352142180999999</v>
      </c>
      <c r="F71" s="3">
        <f t="shared" si="16"/>
        <v>3.5214218099999917E-2</v>
      </c>
      <c r="G71" s="64">
        <f t="shared" si="17"/>
        <v>9.8011691651159177E-3</v>
      </c>
      <c r="H71" s="3">
        <f t="shared" si="18"/>
        <v>0</v>
      </c>
      <c r="I71" s="3">
        <f>VLOOKUP(A71,'insert banchmark'!D:E,2,0)</f>
        <v>389.66329999999999</v>
      </c>
      <c r="J71" s="64">
        <f t="shared" si="19"/>
        <v>5.3193808589491187E-3</v>
      </c>
      <c r="K71" s="64">
        <f t="shared" si="25"/>
        <v>5.2098211561588226E-2</v>
      </c>
      <c r="L71" s="3" cm="1">
        <f t="array" ref="L71">PRODUCT(1+$J$36:J71)-1</f>
        <v>5.209821156158867E-2</v>
      </c>
      <c r="M71" s="3">
        <f>VLOOKUP(_xlfn.CONCAT(YEAR(A71),MONTH(A71)),'תשואה יומית חסרת סיכון'!D:E,2,0)</f>
        <v>1.8037842060000001E-4</v>
      </c>
      <c r="N71" s="3">
        <f t="shared" si="20"/>
        <v>9.6207907445159183E-3</v>
      </c>
      <c r="O71" s="3">
        <f t="shared" si="21"/>
        <v>4.4817883061667989E-3</v>
      </c>
      <c r="P71" s="3">
        <f>VLOOKUP(A71,'insert banchmark2'!D:E,2,0)</f>
        <v>143.2869</v>
      </c>
      <c r="Q71" s="3">
        <f t="shared" si="22"/>
        <v>3.7273702880744608E-3</v>
      </c>
      <c r="R71" s="3">
        <f t="shared" si="26"/>
        <v>4.9603231286163618E-2</v>
      </c>
      <c r="S71" s="49">
        <f t="shared" si="9"/>
        <v>1</v>
      </c>
      <c r="T71" s="50">
        <f t="shared" si="10"/>
        <v>1.0098011691651159</v>
      </c>
      <c r="U71" s="50">
        <f t="shared" si="11"/>
        <v>1.0053193808589491</v>
      </c>
      <c r="V71">
        <f t="shared" si="12"/>
        <v>2023</v>
      </c>
      <c r="W71" t="str">
        <f t="shared" si="13"/>
        <v>2023-02</v>
      </c>
      <c r="X71" t="str">
        <f t="shared" si="14"/>
        <v>2023-Q1</v>
      </c>
      <c r="Y71" s="5">
        <f t="shared" si="23"/>
        <v>7.8503900264001336E-2</v>
      </c>
      <c r="Z71" s="66">
        <f t="shared" si="24"/>
        <v>9.8011691651159576E-3</v>
      </c>
      <c r="AA71" s="65">
        <f t="shared" si="15"/>
        <v>-3.9898639947466563E-17</v>
      </c>
    </row>
    <row r="72" spans="1:27" x14ac:dyDescent="0.3">
      <c r="A72" s="3" t="str">
        <f>'Data From Protfolio Convert'!A38</f>
        <v>2023-02-24</v>
      </c>
      <c r="B72" s="3">
        <f>'Data From Protfolio Convert'!B38</f>
        <v>1021108.3977</v>
      </c>
      <c r="C72" s="3">
        <f>'Data From Protfolio Convert'!C38</f>
        <v>53404.410000000142</v>
      </c>
      <c r="D72" s="3">
        <f>'Data From Protfolio Convert'!D38</f>
        <v>1000000</v>
      </c>
      <c r="E72" s="3">
        <f>'Data From Protfolio Convert'!E38</f>
        <v>1.0211083976999999</v>
      </c>
      <c r="F72" s="3">
        <f t="shared" si="16"/>
        <v>2.1108397699999948E-2</v>
      </c>
      <c r="G72" s="64">
        <f t="shared" si="17"/>
        <v>-1.3625991754527245E-2</v>
      </c>
      <c r="H72" s="3">
        <f t="shared" si="18"/>
        <v>0</v>
      </c>
      <c r="I72" s="3">
        <f>VLOOKUP(A72,'insert banchmark'!D:E,2,0)</f>
        <v>385.50069999999999</v>
      </c>
      <c r="J72" s="64">
        <f t="shared" si="19"/>
        <v>-1.068255593996148E-2</v>
      </c>
      <c r="K72" s="64">
        <f t="shared" si="25"/>
        <v>4.085911356224825E-2</v>
      </c>
      <c r="L72" s="3" cm="1">
        <f t="array" ref="L72">PRODUCT(1+$J$36:J72)-1</f>
        <v>4.0859113562248472E-2</v>
      </c>
      <c r="M72" s="3">
        <f>VLOOKUP(_xlfn.CONCAT(YEAR(A72),MONTH(A72)),'תשואה יומית חסרת סיכון'!D:E,2,0)</f>
        <v>1.8037842060000001E-4</v>
      </c>
      <c r="N72" s="3">
        <f t="shared" si="20"/>
        <v>-1.3806370175127244E-2</v>
      </c>
      <c r="O72" s="3">
        <f t="shared" si="21"/>
        <v>-2.943435814565765E-3</v>
      </c>
      <c r="P72" s="3">
        <f>VLOOKUP(A72,'insert banchmark2'!D:E,2,0)</f>
        <v>142.0583</v>
      </c>
      <c r="Q72" s="3">
        <f t="shared" si="22"/>
        <v>-8.5744056155866444E-3</v>
      </c>
      <c r="R72" s="3">
        <f t="shared" si="26"/>
        <v>4.0603507445685638E-2</v>
      </c>
      <c r="S72" s="49">
        <f t="shared" si="9"/>
        <v>1</v>
      </c>
      <c r="T72" s="50">
        <f t="shared" si="10"/>
        <v>0.98637400824547272</v>
      </c>
      <c r="U72" s="50">
        <f t="shared" si="11"/>
        <v>0.98931744406003852</v>
      </c>
      <c r="V72">
        <f t="shared" si="12"/>
        <v>2023</v>
      </c>
      <c r="W72" t="str">
        <f t="shared" si="13"/>
        <v>2023-02</v>
      </c>
      <c r="X72" t="str">
        <f t="shared" si="14"/>
        <v>2023-Q1</v>
      </c>
      <c r="Y72" s="5">
        <f t="shared" si="23"/>
        <v>6.3808215011778469E-2</v>
      </c>
      <c r="Z72" s="66">
        <f t="shared" si="24"/>
        <v>-1.3625991754527347E-2</v>
      </c>
      <c r="AA72" s="65">
        <f t="shared" si="15"/>
        <v>1.0234868508263162E-16</v>
      </c>
    </row>
    <row r="73" spans="1:27" x14ac:dyDescent="0.3">
      <c r="A73" s="3" t="str">
        <f>'Data From Protfolio Convert'!A39</f>
        <v>2023-02-27</v>
      </c>
      <c r="B73" s="3">
        <f>'Data From Protfolio Convert'!B39</f>
        <v>1024498.649</v>
      </c>
      <c r="C73" s="3">
        <f>'Data From Protfolio Convert'!C39</f>
        <v>57663.810000000158</v>
      </c>
      <c r="D73" s="3">
        <f>'Data From Protfolio Convert'!D39</f>
        <v>1000000</v>
      </c>
      <c r="E73" s="3">
        <f>'Data From Protfolio Convert'!E39</f>
        <v>1.0244986490000001</v>
      </c>
      <c r="F73" s="3">
        <f t="shared" si="16"/>
        <v>2.4498649000000094E-2</v>
      </c>
      <c r="G73" s="64">
        <f t="shared" si="17"/>
        <v>3.3201678760418902E-3</v>
      </c>
      <c r="H73" s="3">
        <f t="shared" si="18"/>
        <v>0</v>
      </c>
      <c r="I73" s="3">
        <f>VLOOKUP(A73,'insert banchmark'!D:E,2,0)</f>
        <v>386.81369999999998</v>
      </c>
      <c r="J73" s="64">
        <f t="shared" si="19"/>
        <v>3.405960092938809E-3</v>
      </c>
      <c r="K73" s="64">
        <f t="shared" si="25"/>
        <v>4.4404238165412835E-2</v>
      </c>
      <c r="L73" s="3" cm="1">
        <f t="array" ref="L73">PRODUCT(1+$J$36:J73)-1</f>
        <v>4.4404238165413057E-2</v>
      </c>
      <c r="M73" s="3">
        <f>VLOOKUP(_xlfn.CONCAT(YEAR(A73),MONTH(A73)),'תשואה יומית חסרת סיכון'!D:E,2,0)</f>
        <v>1.8037842060000001E-4</v>
      </c>
      <c r="N73" s="3">
        <f t="shared" si="20"/>
        <v>3.1397894554418904E-3</v>
      </c>
      <c r="O73" s="3">
        <f t="shared" si="21"/>
        <v>-8.5792216896918728E-5</v>
      </c>
      <c r="P73" s="3">
        <f>VLOOKUP(A73,'insert banchmark2'!D:E,2,0)</f>
        <v>142.23240000000001</v>
      </c>
      <c r="Q73" s="3">
        <f t="shared" si="22"/>
        <v>1.2255531707756617E-3</v>
      </c>
      <c r="R73" s="3">
        <f t="shared" si="26"/>
        <v>4.1878822373756064E-2</v>
      </c>
      <c r="S73" s="49">
        <f t="shared" si="9"/>
        <v>1</v>
      </c>
      <c r="T73" s="50">
        <f t="shared" si="10"/>
        <v>1.0033201678760419</v>
      </c>
      <c r="U73" s="50">
        <f t="shared" si="11"/>
        <v>1.0034059600929388</v>
      </c>
      <c r="V73">
        <f t="shared" si="12"/>
        <v>2023</v>
      </c>
      <c r="W73" t="str">
        <f t="shared" si="13"/>
        <v>2023-02</v>
      </c>
      <c r="X73" t="str">
        <f t="shared" si="14"/>
        <v>2023-Q1</v>
      </c>
      <c r="Y73" s="5">
        <f t="shared" si="23"/>
        <v>6.7340236873529857E-2</v>
      </c>
      <c r="Z73" s="66">
        <f t="shared" si="24"/>
        <v>3.3201678760417189E-3</v>
      </c>
      <c r="AA73" s="65">
        <f t="shared" si="15"/>
        <v>1.713039432527097E-16</v>
      </c>
    </row>
    <row r="74" spans="1:27" x14ac:dyDescent="0.3">
      <c r="A74" s="3" t="str">
        <f>'Data From Protfolio Convert'!A40</f>
        <v>2023-02-28</v>
      </c>
      <c r="B74" s="3">
        <f>'Data From Protfolio Convert'!B40</f>
        <v>1020591.6596</v>
      </c>
      <c r="C74" s="3">
        <f>'Data From Protfolio Convert'!C40</f>
        <v>57663.810000000158</v>
      </c>
      <c r="D74" s="3">
        <f>'Data From Protfolio Convert'!D40</f>
        <v>1000000</v>
      </c>
      <c r="E74" s="3">
        <f>'Data From Protfolio Convert'!E40</f>
        <v>1.0205916596</v>
      </c>
      <c r="F74" s="3">
        <f t="shared" si="16"/>
        <v>2.0591659599999979E-2</v>
      </c>
      <c r="G74" s="64">
        <f t="shared" si="17"/>
        <v>-3.8135622763521239E-3</v>
      </c>
      <c r="H74" s="3">
        <f t="shared" si="18"/>
        <v>0</v>
      </c>
      <c r="I74" s="3">
        <f>VLOOKUP(A74,'insert banchmark'!D:E,2,0)</f>
        <v>385.38400000000001</v>
      </c>
      <c r="J74" s="64">
        <f t="shared" si="19"/>
        <v>-3.6960945281926394E-3</v>
      </c>
      <c r="K74" s="64">
        <f t="shared" si="25"/>
        <v>4.0544021375508388E-2</v>
      </c>
      <c r="L74" s="3" cm="1">
        <f t="array" ref="L74">PRODUCT(1+$J$36:J74)-1</f>
        <v>4.054402137550861E-2</v>
      </c>
      <c r="M74" s="3">
        <f>VLOOKUP(_xlfn.CONCAT(YEAR(A74),MONTH(A74)),'תשואה יומית חסרת סיכון'!D:E,2,0)</f>
        <v>1.8037842060000001E-4</v>
      </c>
      <c r="N74" s="3">
        <f t="shared" si="20"/>
        <v>-3.9939406969521241E-3</v>
      </c>
      <c r="O74" s="3">
        <f t="shared" si="21"/>
        <v>-1.1746774815948446E-4</v>
      </c>
      <c r="P74" s="3">
        <f>VLOOKUP(A74,'insert banchmark2'!D:E,2,0)</f>
        <v>141.81649999999999</v>
      </c>
      <c r="Q74" s="3">
        <f t="shared" si="22"/>
        <v>-2.9240876199798649E-3</v>
      </c>
      <c r="R74" s="3">
        <f t="shared" si="26"/>
        <v>3.8832277407733651E-2</v>
      </c>
      <c r="S74" s="49">
        <f t="shared" si="9"/>
        <v>1</v>
      </c>
      <c r="T74" s="50">
        <f t="shared" si="10"/>
        <v>0.9961864377236479</v>
      </c>
      <c r="U74" s="50">
        <f t="shared" si="11"/>
        <v>0.99630390547180736</v>
      </c>
      <c r="V74">
        <f t="shared" si="12"/>
        <v>2023</v>
      </c>
      <c r="W74" t="str">
        <f t="shared" si="13"/>
        <v>2023-02</v>
      </c>
      <c r="X74" t="str">
        <f t="shared" si="14"/>
        <v>2023-Q1</v>
      </c>
      <c r="Y74" s="5">
        <f t="shared" si="23"/>
        <v>6.3269868410156471E-2</v>
      </c>
      <c r="Z74" s="66">
        <f t="shared" si="24"/>
        <v>-3.8135622763518918E-3</v>
      </c>
      <c r="AA74" s="65">
        <f t="shared" si="15"/>
        <v>-2.3201926491189795E-16</v>
      </c>
    </row>
    <row r="75" spans="1:27" x14ac:dyDescent="0.3">
      <c r="A75" s="3" t="str">
        <f>'Data From Protfolio Convert'!A41</f>
        <v>2023-03-01</v>
      </c>
      <c r="B75" s="3">
        <f>'Data From Protfolio Convert'!B41</f>
        <v>1016242.8308</v>
      </c>
      <c r="C75" s="3">
        <f>'Data From Protfolio Convert'!C41</f>
        <v>57663.810000000158</v>
      </c>
      <c r="D75" s="3">
        <f>'Data From Protfolio Convert'!D41</f>
        <v>1000000</v>
      </c>
      <c r="E75" s="3">
        <f>'Data From Protfolio Convert'!E41</f>
        <v>1.0162428308</v>
      </c>
      <c r="F75" s="3">
        <f t="shared" si="16"/>
        <v>1.6242830799999997E-2</v>
      </c>
      <c r="G75" s="64">
        <f t="shared" si="17"/>
        <v>-4.2610859682161387E-3</v>
      </c>
      <c r="H75" s="3">
        <f t="shared" si="18"/>
        <v>0</v>
      </c>
      <c r="I75" s="3">
        <f>VLOOKUP(A75,'insert banchmark'!D:E,2,0)</f>
        <v>383.9058</v>
      </c>
      <c r="J75" s="64">
        <f t="shared" si="19"/>
        <v>-3.8356548273930091E-3</v>
      </c>
      <c r="K75" s="64">
        <f t="shared" si="25"/>
        <v>3.6552853676804498E-2</v>
      </c>
      <c r="L75" s="3" cm="1">
        <f t="array" ref="L75">PRODUCT(1+$J$36:J75)-1</f>
        <v>3.655285367680472E-2</v>
      </c>
      <c r="M75" s="3">
        <f>VLOOKUP(_xlfn.CONCAT(YEAR(A75),MONTH(A75)),'תשואה יומית חסרת סיכון'!D:E,2,0)</f>
        <v>1.8189517720000001E-4</v>
      </c>
      <c r="N75" s="3">
        <f t="shared" si="20"/>
        <v>-4.4429811454161387E-3</v>
      </c>
      <c r="O75" s="3">
        <f t="shared" si="21"/>
        <v>-4.2543114082312962E-4</v>
      </c>
      <c r="P75" s="3">
        <f>VLOOKUP(A75,'insert banchmark2'!D:E,2,0)</f>
        <v>141.55529999999999</v>
      </c>
      <c r="Q75" s="3">
        <f t="shared" si="22"/>
        <v>-1.8418167138520847E-3</v>
      </c>
      <c r="R75" s="3">
        <f t="shared" si="26"/>
        <v>3.6918938756315134E-2</v>
      </c>
      <c r="S75" s="49">
        <f t="shared" si="9"/>
        <v>1</v>
      </c>
      <c r="T75" s="50">
        <f t="shared" si="10"/>
        <v>0.99573891403178383</v>
      </c>
      <c r="U75" s="50">
        <f t="shared" si="11"/>
        <v>0.99616434517260699</v>
      </c>
      <c r="V75">
        <f t="shared" si="12"/>
        <v>2023</v>
      </c>
      <c r="W75" t="str">
        <f t="shared" si="13"/>
        <v>2023-03</v>
      </c>
      <c r="X75" t="str">
        <f t="shared" si="14"/>
        <v>2023-Q1</v>
      </c>
      <c r="Y75" s="5">
        <f t="shared" si="23"/>
        <v>5.8739184093447028E-2</v>
      </c>
      <c r="Z75" s="66">
        <f t="shared" si="24"/>
        <v>-4.2610859682160503E-3</v>
      </c>
      <c r="AA75" s="65">
        <f t="shared" si="15"/>
        <v>-8.8470897274817162E-17</v>
      </c>
    </row>
    <row r="76" spans="1:27" x14ac:dyDescent="0.3">
      <c r="A76" s="3" t="str">
        <f>'Data From Protfolio Convert'!A42</f>
        <v>2023-03-02</v>
      </c>
      <c r="B76" s="3">
        <f>'Data From Protfolio Convert'!B42</f>
        <v>1026439.0279</v>
      </c>
      <c r="C76" s="3">
        <f>'Data From Protfolio Convert'!C42</f>
        <v>57663.810000000158</v>
      </c>
      <c r="D76" s="3">
        <f>'Data From Protfolio Convert'!D42</f>
        <v>1000000</v>
      </c>
      <c r="E76" s="3">
        <f>'Data From Protfolio Convert'!E42</f>
        <v>1.0264390279</v>
      </c>
      <c r="F76" s="3">
        <f t="shared" si="16"/>
        <v>2.6439027899999967E-2</v>
      </c>
      <c r="G76" s="64">
        <f t="shared" si="17"/>
        <v>1.0033229058032701E-2</v>
      </c>
      <c r="H76" s="3">
        <f t="shared" si="18"/>
        <v>0</v>
      </c>
      <c r="I76" s="3">
        <f>VLOOKUP(A76,'insert banchmark'!D:E,2,0)</f>
        <v>386.89150000000001</v>
      </c>
      <c r="J76" s="64">
        <f t="shared" si="19"/>
        <v>7.7771682532539188E-3</v>
      </c>
      <c r="K76" s="64">
        <f t="shared" si="25"/>
        <v>4.4614299623239484E-2</v>
      </c>
      <c r="L76" s="3" cm="1">
        <f t="array" ref="L76">PRODUCT(1+$J$36:J76)-1</f>
        <v>4.4614299623239706E-2</v>
      </c>
      <c r="M76" s="3">
        <f>VLOOKUP(_xlfn.CONCAT(YEAR(A76),MONTH(A76)),'תשואה יומית חסרת סיכון'!D:E,2,0)</f>
        <v>1.8189517720000001E-4</v>
      </c>
      <c r="N76" s="3">
        <f t="shared" si="20"/>
        <v>9.8513338808327005E-3</v>
      </c>
      <c r="O76" s="3">
        <f t="shared" si="21"/>
        <v>2.2560608047787825E-3</v>
      </c>
      <c r="P76" s="3">
        <f>VLOOKUP(A76,'insert banchmark2'!D:E,2,0)</f>
        <v>142.6677</v>
      </c>
      <c r="Q76" s="3">
        <f t="shared" si="22"/>
        <v>7.8584129312007089E-3</v>
      </c>
      <c r="R76" s="3">
        <f t="shared" si="26"/>
        <v>4.5067475953244784E-2</v>
      </c>
      <c r="S76" s="49">
        <f t="shared" si="9"/>
        <v>1</v>
      </c>
      <c r="T76" s="50">
        <f t="shared" si="10"/>
        <v>1.0100332290580327</v>
      </c>
      <c r="U76" s="50">
        <f t="shared" si="11"/>
        <v>1.0077771682532539</v>
      </c>
      <c r="V76">
        <f t="shared" si="12"/>
        <v>2023</v>
      </c>
      <c r="W76" t="str">
        <f t="shared" si="13"/>
        <v>2023-03</v>
      </c>
      <c r="X76" t="str">
        <f t="shared" si="14"/>
        <v>2023-Q1</v>
      </c>
      <c r="Y76" s="5">
        <f t="shared" si="23"/>
        <v>6.9361756840171207E-2</v>
      </c>
      <c r="Z76" s="66">
        <f t="shared" si="24"/>
        <v>1.0033229058032675E-2</v>
      </c>
      <c r="AA76" s="65">
        <f t="shared" si="15"/>
        <v>2.6020852139652106E-17</v>
      </c>
    </row>
    <row r="77" spans="1:27" x14ac:dyDescent="0.3">
      <c r="A77" s="3" t="str">
        <f>'Data From Protfolio Convert'!A43</f>
        <v>2023-03-03</v>
      </c>
      <c r="B77" s="3">
        <f>'Data From Protfolio Convert'!B43</f>
        <v>1040697.2378999999</v>
      </c>
      <c r="C77" s="3">
        <f>'Data From Protfolio Convert'!C43</f>
        <v>57663.810000000158</v>
      </c>
      <c r="D77" s="3">
        <f>'Data From Protfolio Convert'!D43</f>
        <v>1000000</v>
      </c>
      <c r="E77" s="3">
        <f>'Data From Protfolio Convert'!E43</f>
        <v>1.0406972378999999</v>
      </c>
      <c r="F77" s="3">
        <f t="shared" si="16"/>
        <v>4.0697237899999905E-2</v>
      </c>
      <c r="G77" s="64">
        <f t="shared" si="17"/>
        <v>1.389094686819433E-2</v>
      </c>
      <c r="H77" s="3">
        <f t="shared" si="18"/>
        <v>0</v>
      </c>
      <c r="I77" s="3">
        <f>VLOOKUP(A77,'insert banchmark'!D:E,2,0)</f>
        <v>393.09640000000002</v>
      </c>
      <c r="J77" s="64">
        <f t="shared" si="19"/>
        <v>1.6037829727455932E-2</v>
      </c>
      <c r="K77" s="64">
        <f t="shared" si="25"/>
        <v>6.1367645891462486E-2</v>
      </c>
      <c r="L77" s="3" cm="1">
        <f t="array" ref="L77">PRODUCT(1+$J$36:J77)-1</f>
        <v>6.136764589146293E-2</v>
      </c>
      <c r="M77" s="3">
        <f>VLOOKUP(_xlfn.CONCAT(YEAR(A77),MONTH(A77)),'תשואה יומית חסרת סיכון'!D:E,2,0)</f>
        <v>1.8189517720000001E-4</v>
      </c>
      <c r="N77" s="3">
        <f t="shared" si="20"/>
        <v>1.3709051690994329E-2</v>
      </c>
      <c r="O77" s="3">
        <f t="shared" si="21"/>
        <v>-2.1468828592616021E-3</v>
      </c>
      <c r="P77" s="3">
        <f>VLOOKUP(A77,'insert banchmark2'!D:E,2,0)</f>
        <v>144.67019999999999</v>
      </c>
      <c r="Q77" s="3">
        <f t="shared" si="22"/>
        <v>1.4036113289833674E-2</v>
      </c>
      <c r="R77" s="3">
        <f t="shared" si="26"/>
        <v>5.973616144124505E-2</v>
      </c>
      <c r="S77" s="49">
        <f t="shared" si="9"/>
        <v>2</v>
      </c>
      <c r="T77" s="50">
        <f t="shared" si="10"/>
        <v>1.0138909468681943</v>
      </c>
      <c r="U77" s="50">
        <f t="shared" si="11"/>
        <v>1.0160378297274559</v>
      </c>
      <c r="V77">
        <f t="shared" si="12"/>
        <v>2023</v>
      </c>
      <c r="W77" t="str">
        <f t="shared" si="13"/>
        <v>2023-03</v>
      </c>
      <c r="X77" t="str">
        <f t="shared" si="14"/>
        <v>2023-Q1</v>
      </c>
      <c r="Y77" s="5">
        <f t="shared" si="23"/>
        <v>8.4216204187316901E-2</v>
      </c>
      <c r="Z77" s="66">
        <f t="shared" si="24"/>
        <v>1.3890946868194266E-2</v>
      </c>
      <c r="AA77" s="65">
        <f t="shared" si="15"/>
        <v>6.4184768611141862E-17</v>
      </c>
    </row>
    <row r="78" spans="1:27" x14ac:dyDescent="0.3">
      <c r="A78" s="3" t="str">
        <f>'Data From Protfolio Convert'!A44</f>
        <v>2023-03-06</v>
      </c>
      <c r="B78" s="3">
        <f>'Data From Protfolio Convert'!B44</f>
        <v>1040990.9464</v>
      </c>
      <c r="C78" s="3">
        <f>'Data From Protfolio Convert'!C44</f>
        <v>57663.810000000158</v>
      </c>
      <c r="D78" s="3">
        <f>'Data From Protfolio Convert'!D44</f>
        <v>1000000</v>
      </c>
      <c r="E78" s="3">
        <f>'Data From Protfolio Convert'!E44</f>
        <v>1.0409909464</v>
      </c>
      <c r="F78" s="3">
        <f t="shared" si="16"/>
        <v>4.0990946400000006E-2</v>
      </c>
      <c r="G78" s="64">
        <f t="shared" si="17"/>
        <v>2.8222281111533304E-4</v>
      </c>
      <c r="H78" s="3">
        <f t="shared" si="18"/>
        <v>0</v>
      </c>
      <c r="I78" s="3">
        <f>VLOOKUP(A78,'insert banchmark'!D:E,2,0)</f>
        <v>393.36869999999999</v>
      </c>
      <c r="J78" s="64">
        <f t="shared" si="19"/>
        <v>6.92705402542515E-4</v>
      </c>
      <c r="K78" s="64">
        <f t="shared" si="25"/>
        <v>6.2102860993855202E-2</v>
      </c>
      <c r="L78" s="3" cm="1">
        <f t="array" ref="L78">PRODUCT(1+$J$36:J78)-1</f>
        <v>6.2102860993855868E-2</v>
      </c>
      <c r="M78" s="3">
        <f>VLOOKUP(_xlfn.CONCAT(YEAR(A78),MONTH(A78)),'תשואה יומית חסרת סיכון'!D:E,2,0)</f>
        <v>1.8189517720000001E-4</v>
      </c>
      <c r="N78" s="3">
        <f t="shared" si="20"/>
        <v>1.0032763391533303E-4</v>
      </c>
      <c r="O78" s="3">
        <f t="shared" si="21"/>
        <v>-4.1048259142718196E-4</v>
      </c>
      <c r="P78" s="3">
        <f>VLOOKUP(A78,'insert banchmark2'!D:E,2,0)</f>
        <v>143.97370000000001</v>
      </c>
      <c r="Q78" s="3">
        <f t="shared" si="22"/>
        <v>-4.8143985423396707E-3</v>
      </c>
      <c r="R78" s="3">
        <f t="shared" si="26"/>
        <v>5.4634169210337591E-2</v>
      </c>
      <c r="S78" s="49">
        <f t="shared" si="9"/>
        <v>2</v>
      </c>
      <c r="T78" s="50">
        <f t="shared" si="10"/>
        <v>1.0002822228111152</v>
      </c>
      <c r="U78" s="50">
        <f t="shared" si="11"/>
        <v>1.0006927054025425</v>
      </c>
      <c r="V78">
        <f t="shared" si="12"/>
        <v>2023</v>
      </c>
      <c r="W78" t="str">
        <f t="shared" si="13"/>
        <v>2023-03</v>
      </c>
      <c r="X78" t="str">
        <f t="shared" si="14"/>
        <v>2023-Q1</v>
      </c>
      <c r="Y78" s="5">
        <f t="shared" si="23"/>
        <v>8.4522194732319367E-2</v>
      </c>
      <c r="Z78" s="66">
        <f t="shared" si="24"/>
        <v>2.8222281111526414E-4</v>
      </c>
      <c r="AA78" s="65">
        <f t="shared" si="15"/>
        <v>6.8901048061453807E-17</v>
      </c>
    </row>
    <row r="79" spans="1:27" x14ac:dyDescent="0.3">
      <c r="A79" s="3" t="str">
        <f>'Data From Protfolio Convert'!A45</f>
        <v>2023-03-07</v>
      </c>
      <c r="B79" s="3">
        <f>'Data From Protfolio Convert'!B45</f>
        <v>1028147.769</v>
      </c>
      <c r="C79" s="3">
        <f>'Data From Protfolio Convert'!C45</f>
        <v>57663.810000000158</v>
      </c>
      <c r="D79" s="3">
        <f>'Data From Protfolio Convert'!D45</f>
        <v>1000000</v>
      </c>
      <c r="E79" s="3">
        <f>'Data From Protfolio Convert'!E45</f>
        <v>1.028147769</v>
      </c>
      <c r="F79" s="3">
        <f t="shared" si="16"/>
        <v>2.8147769000000045E-2</v>
      </c>
      <c r="G79" s="64">
        <f t="shared" si="17"/>
        <v>-1.2337453504677244E-2</v>
      </c>
      <c r="H79" s="3">
        <f t="shared" si="18"/>
        <v>0</v>
      </c>
      <c r="I79" s="3">
        <f>VLOOKUP(A79,'insert banchmark'!D:E,2,0)</f>
        <v>387.33890000000002</v>
      </c>
      <c r="J79" s="64">
        <f t="shared" si="19"/>
        <v>-1.5328621723080582E-2</v>
      </c>
      <c r="K79" s="64">
        <f t="shared" si="25"/>
        <v>4.5822288006678757E-2</v>
      </c>
      <c r="L79" s="3" cm="1">
        <f t="array" ref="L79">PRODUCT(1+$J$36:J79)-1</f>
        <v>4.5822288006679424E-2</v>
      </c>
      <c r="M79" s="3">
        <f>VLOOKUP(_xlfn.CONCAT(YEAR(A79),MONTH(A79)),'תשואה יומית חסרת סיכון'!D:E,2,0)</f>
        <v>1.8189517720000001E-4</v>
      </c>
      <c r="N79" s="3">
        <f t="shared" si="20"/>
        <v>-1.2519348681877245E-2</v>
      </c>
      <c r="O79" s="3">
        <f t="shared" si="21"/>
        <v>2.9911682184033377E-3</v>
      </c>
      <c r="P79" s="3">
        <f>VLOOKUP(A79,'insert banchmark2'!D:E,2,0)</f>
        <v>141.65199999999999</v>
      </c>
      <c r="Q79" s="3">
        <f t="shared" si="22"/>
        <v>-1.6125861876162273E-2</v>
      </c>
      <c r="R79" s="3">
        <f t="shared" si="26"/>
        <v>3.7627284267770733E-2</v>
      </c>
      <c r="S79" s="49">
        <f t="shared" si="9"/>
        <v>2</v>
      </c>
      <c r="T79" s="50">
        <f t="shared" si="10"/>
        <v>0.9876625464953227</v>
      </c>
      <c r="U79" s="50">
        <f t="shared" si="11"/>
        <v>0.98467137827691942</v>
      </c>
      <c r="V79">
        <f t="shared" si="12"/>
        <v>2023</v>
      </c>
      <c r="W79" t="str">
        <f t="shared" si="13"/>
        <v>2023-03</v>
      </c>
      <c r="X79" t="str">
        <f t="shared" si="14"/>
        <v>2023-Q1</v>
      </c>
      <c r="Y79" s="5">
        <f t="shared" si="23"/>
        <v>7.1141952580018764E-2</v>
      </c>
      <c r="Z79" s="66">
        <f t="shared" si="24"/>
        <v>-1.2337453504677329E-2</v>
      </c>
      <c r="AA79" s="65">
        <f t="shared" si="15"/>
        <v>8.5001450322863548E-17</v>
      </c>
    </row>
    <row r="80" spans="1:27" x14ac:dyDescent="0.3">
      <c r="A80" s="3" t="str">
        <f>'Data From Protfolio Convert'!A46</f>
        <v>2023-03-08</v>
      </c>
      <c r="B80" s="3">
        <f>'Data From Protfolio Convert'!B46</f>
        <v>1035911.1613</v>
      </c>
      <c r="C80" s="3">
        <f>'Data From Protfolio Convert'!C46</f>
        <v>57663.810000000158</v>
      </c>
      <c r="D80" s="3">
        <f>'Data From Protfolio Convert'!D46</f>
        <v>1000000</v>
      </c>
      <c r="E80" s="3">
        <f>'Data From Protfolio Convert'!E46</f>
        <v>1.0359111613</v>
      </c>
      <c r="F80" s="3">
        <f t="shared" si="16"/>
        <v>3.591116130000005E-2</v>
      </c>
      <c r="G80" s="64">
        <f t="shared" si="17"/>
        <v>7.5508526440230062E-3</v>
      </c>
      <c r="H80" s="3">
        <f t="shared" si="18"/>
        <v>0</v>
      </c>
      <c r="I80" s="3">
        <f>VLOOKUP(A80,'insert banchmark'!D:E,2,0)</f>
        <v>387.971</v>
      </c>
      <c r="J80" s="64">
        <f t="shared" si="19"/>
        <v>1.6319042574861609E-3</v>
      </c>
      <c r="K80" s="64">
        <f t="shared" si="25"/>
        <v>4.7528969851050817E-2</v>
      </c>
      <c r="L80" s="3" cm="1">
        <f t="array" ref="L80">PRODUCT(1+$J$36:J80)-1</f>
        <v>4.7528969851051484E-2</v>
      </c>
      <c r="M80" s="3">
        <f>VLOOKUP(_xlfn.CONCAT(YEAR(A80),MONTH(A80)),'תשואה יומית חסרת סיכון'!D:E,2,0)</f>
        <v>1.8189517720000001E-4</v>
      </c>
      <c r="N80" s="3">
        <f t="shared" si="20"/>
        <v>7.3689574668230062E-3</v>
      </c>
      <c r="O80" s="3">
        <f t="shared" si="21"/>
        <v>5.9189483865368453E-3</v>
      </c>
      <c r="P80" s="3">
        <f>VLOOKUP(A80,'insert banchmark2'!D:E,2,0)</f>
        <v>141.95189999999999</v>
      </c>
      <c r="Q80" s="3">
        <f t="shared" si="22"/>
        <v>2.1171603648377779E-3</v>
      </c>
      <c r="R80" s="3">
        <f t="shared" si="26"/>
        <v>3.9824107627496774E-2</v>
      </c>
      <c r="S80" s="49">
        <f t="shared" si="9"/>
        <v>2</v>
      </c>
      <c r="T80" s="50">
        <f t="shared" si="10"/>
        <v>1.0075508526440231</v>
      </c>
      <c r="U80" s="50">
        <f t="shared" si="11"/>
        <v>1.0016319042574862</v>
      </c>
      <c r="V80">
        <f t="shared" si="12"/>
        <v>2023</v>
      </c>
      <c r="W80" t="str">
        <f t="shared" si="13"/>
        <v>2023-03</v>
      </c>
      <c r="X80" t="str">
        <f t="shared" si="14"/>
        <v>2023-Q1</v>
      </c>
      <c r="Y80" s="5">
        <f t="shared" si="23"/>
        <v>7.9229987624781728E-2</v>
      </c>
      <c r="Z80" s="66">
        <f t="shared" si="24"/>
        <v>7.5508526440231597E-3</v>
      </c>
      <c r="AA80" s="65">
        <f t="shared" si="15"/>
        <v>-1.5352302762394743E-16</v>
      </c>
    </row>
    <row r="81" spans="1:27" x14ac:dyDescent="0.3">
      <c r="A81" s="3" t="str">
        <f>'Data From Protfolio Convert'!A47</f>
        <v>2023-03-09</v>
      </c>
      <c r="B81" s="3">
        <f>'Data From Protfolio Convert'!B47</f>
        <v>1018357.6507</v>
      </c>
      <c r="C81" s="3">
        <f>'Data From Protfolio Convert'!C47</f>
        <v>57663.810000000158</v>
      </c>
      <c r="D81" s="3">
        <f>'Data From Protfolio Convert'!D47</f>
        <v>1000000</v>
      </c>
      <c r="E81" s="3">
        <f>'Data From Protfolio Convert'!E47</f>
        <v>1.0183576507000001</v>
      </c>
      <c r="F81" s="3">
        <f t="shared" si="16"/>
        <v>1.8357650700000061E-2</v>
      </c>
      <c r="G81" s="64">
        <f t="shared" si="17"/>
        <v>-1.6944996111415089E-2</v>
      </c>
      <c r="H81" s="3">
        <f t="shared" si="18"/>
        <v>0</v>
      </c>
      <c r="I81" s="3">
        <f>VLOOKUP(A81,'insert banchmark'!D:E,2,0)</f>
        <v>380.81299999999999</v>
      </c>
      <c r="J81" s="64">
        <f t="shared" si="19"/>
        <v>-1.8449832590580306E-2</v>
      </c>
      <c r="K81" s="64">
        <f t="shared" si="25"/>
        <v>2.8202235723515878E-2</v>
      </c>
      <c r="L81" s="3" cm="1">
        <f t="array" ref="L81">PRODUCT(1+$J$36:J81)-1</f>
        <v>2.8202235723516544E-2</v>
      </c>
      <c r="M81" s="3">
        <f>VLOOKUP(_xlfn.CONCAT(YEAR(A81),MONTH(A81)),'תשואה יומית חסרת סיכון'!D:E,2,0)</f>
        <v>1.8189517720000001E-4</v>
      </c>
      <c r="N81" s="3">
        <f t="shared" si="20"/>
        <v>-1.7126891288615088E-2</v>
      </c>
      <c r="O81" s="3">
        <f t="shared" si="21"/>
        <v>1.5048364791652169E-3</v>
      </c>
      <c r="P81" s="3">
        <f>VLOOKUP(A81,'insert banchmark2'!D:E,2,0)</f>
        <v>138.8176</v>
      </c>
      <c r="Q81" s="3">
        <f t="shared" si="22"/>
        <v>-2.2080014427422245E-2</v>
      </c>
      <c r="R81" s="3">
        <f t="shared" si="26"/>
        <v>1.6864776329100106E-2</v>
      </c>
      <c r="S81" s="49">
        <f t="shared" si="9"/>
        <v>2</v>
      </c>
      <c r="T81" s="50">
        <f t="shared" si="10"/>
        <v>0.98305500388858491</v>
      </c>
      <c r="U81" s="50">
        <f t="shared" si="11"/>
        <v>0.98155016740941969</v>
      </c>
      <c r="V81">
        <f t="shared" si="12"/>
        <v>2023</v>
      </c>
      <c r="W81" t="str">
        <f t="shared" si="13"/>
        <v>2023-03</v>
      </c>
      <c r="X81" t="str">
        <f t="shared" si="14"/>
        <v>2023-Q1</v>
      </c>
      <c r="Y81" s="5">
        <f t="shared" si="23"/>
        <v>6.094243968115709E-2</v>
      </c>
      <c r="Z81" s="66">
        <f t="shared" si="24"/>
        <v>-1.6944996111415235E-2</v>
      </c>
      <c r="AA81" s="65">
        <f t="shared" si="15"/>
        <v>1.457167719820518E-16</v>
      </c>
    </row>
    <row r="82" spans="1:27" x14ac:dyDescent="0.3">
      <c r="A82" s="3" t="str">
        <f>'Data From Protfolio Convert'!A48</f>
        <v>2023-03-10</v>
      </c>
      <c r="B82" s="3">
        <f>'Data From Protfolio Convert'!B48</f>
        <v>998412.49890000001</v>
      </c>
      <c r="C82" s="3">
        <f>'Data From Protfolio Convert'!C48</f>
        <v>57663.810000000158</v>
      </c>
      <c r="D82" s="3">
        <f>'Data From Protfolio Convert'!D48</f>
        <v>1000000</v>
      </c>
      <c r="E82" s="3">
        <f>'Data From Protfolio Convert'!E48</f>
        <v>0.99841249890000006</v>
      </c>
      <c r="F82" s="3">
        <f t="shared" si="16"/>
        <v>-1.5875010999999439E-3</v>
      </c>
      <c r="G82" s="64">
        <f t="shared" si="17"/>
        <v>-1.9585606084748398E-2</v>
      </c>
      <c r="H82" s="3">
        <f t="shared" si="18"/>
        <v>0</v>
      </c>
      <c r="I82" s="3">
        <f>VLOOKUP(A82,'insert banchmark'!D:E,2,0)</f>
        <v>375.31810000000002</v>
      </c>
      <c r="J82" s="64">
        <f t="shared" si="19"/>
        <v>-1.4429391853744367E-2</v>
      </c>
      <c r="K82" s="64">
        <f t="shared" si="25"/>
        <v>1.3365902759365333E-2</v>
      </c>
      <c r="L82" s="3" cm="1">
        <f t="array" ref="L82">PRODUCT(1+$J$36:J82)-1</f>
        <v>1.3365902759366E-2</v>
      </c>
      <c r="M82" s="3">
        <f>VLOOKUP(_xlfn.CONCAT(YEAR(A82),MONTH(A82)),'תשואה יומית חסרת סיכון'!D:E,2,0)</f>
        <v>1.8189517720000001E-4</v>
      </c>
      <c r="N82" s="3">
        <f t="shared" si="20"/>
        <v>-1.9767501261948397E-2</v>
      </c>
      <c r="O82" s="3">
        <f t="shared" si="21"/>
        <v>-5.1562142310040311E-3</v>
      </c>
      <c r="P82" s="3">
        <f>VLOOKUP(A82,'insert banchmark2'!D:E,2,0)</f>
        <v>135.88650000000001</v>
      </c>
      <c r="Q82" s="3">
        <f t="shared" si="22"/>
        <v>-2.1114757782874749E-2</v>
      </c>
      <c r="R82" s="3">
        <f t="shared" si="26"/>
        <v>-4.6060771210258977E-3</v>
      </c>
      <c r="S82" s="49">
        <f t="shared" si="9"/>
        <v>2</v>
      </c>
      <c r="T82" s="50">
        <f t="shared" si="10"/>
        <v>0.98041439391525165</v>
      </c>
      <c r="U82" s="50">
        <f t="shared" si="11"/>
        <v>0.98557060814625563</v>
      </c>
      <c r="V82">
        <f t="shared" si="12"/>
        <v>2023</v>
      </c>
      <c r="W82" t="str">
        <f t="shared" si="13"/>
        <v>2023-03</v>
      </c>
      <c r="X82" t="str">
        <f t="shared" si="14"/>
        <v>2023-Q1</v>
      </c>
      <c r="Y82" s="5">
        <f t="shared" si="23"/>
        <v>4.0163238978970117E-2</v>
      </c>
      <c r="Z82" s="66">
        <f t="shared" si="24"/>
        <v>-1.9585606084748297E-2</v>
      </c>
      <c r="AA82" s="65">
        <f t="shared" si="15"/>
        <v>-1.0061396160665481E-16</v>
      </c>
    </row>
    <row r="83" spans="1:27" x14ac:dyDescent="0.3">
      <c r="A83" s="3" t="str">
        <f>'Data From Protfolio Convert'!A49</f>
        <v>2023-03-13</v>
      </c>
      <c r="B83" s="3">
        <f>'Data From Protfolio Convert'!B49</f>
        <v>998139.73290000018</v>
      </c>
      <c r="C83" s="3">
        <f>'Data From Protfolio Convert'!C49</f>
        <v>57663.810000000158</v>
      </c>
      <c r="D83" s="3">
        <f>'Data From Protfolio Convert'!D49</f>
        <v>1000000</v>
      </c>
      <c r="E83" s="3">
        <f>'Data From Protfolio Convert'!E49</f>
        <v>0.99813973290000013</v>
      </c>
      <c r="F83" s="3">
        <f t="shared" si="16"/>
        <v>-1.8602670999998683E-3</v>
      </c>
      <c r="G83" s="64">
        <f t="shared" si="17"/>
        <v>-2.731997048318646E-4</v>
      </c>
      <c r="H83" s="3">
        <f t="shared" si="18"/>
        <v>0</v>
      </c>
      <c r="I83" s="3">
        <f>VLOOKUP(A83,'insert banchmark'!D:E,2,0)</f>
        <v>374.78320000000002</v>
      </c>
      <c r="J83" s="64">
        <f t="shared" si="19"/>
        <v>-1.4251910579319294E-3</v>
      </c>
      <c r="K83" s="64">
        <f t="shared" si="25"/>
        <v>1.1921662736339433E-2</v>
      </c>
      <c r="L83" s="3" cm="1">
        <f t="array" ref="L83">PRODUCT(1+$J$36:J83)-1</f>
        <v>1.1921662736340322E-2</v>
      </c>
      <c r="M83" s="3">
        <f>VLOOKUP(_xlfn.CONCAT(YEAR(A83),MONTH(A83)),'תשואה יומית חסרת סיכון'!D:E,2,0)</f>
        <v>1.8189517720000001E-4</v>
      </c>
      <c r="N83" s="3">
        <f t="shared" si="20"/>
        <v>-4.5509488203186461E-4</v>
      </c>
      <c r="O83" s="3">
        <f t="shared" si="21"/>
        <v>1.1519913531000648E-3</v>
      </c>
      <c r="P83" s="3">
        <f>VLOOKUP(A83,'insert banchmark2'!D:E,2,0)</f>
        <v>134.2226</v>
      </c>
      <c r="Q83" s="3">
        <f t="shared" si="22"/>
        <v>-1.2244777810893726E-2</v>
      </c>
      <c r="R83" s="3">
        <f t="shared" si="26"/>
        <v>-1.679445454099282E-2</v>
      </c>
      <c r="S83" s="49">
        <f t="shared" si="9"/>
        <v>2</v>
      </c>
      <c r="T83" s="50">
        <f t="shared" si="10"/>
        <v>0.99972680029516814</v>
      </c>
      <c r="U83" s="50">
        <f t="shared" si="11"/>
        <v>0.99857480894206807</v>
      </c>
      <c r="V83">
        <f t="shared" si="12"/>
        <v>2023</v>
      </c>
      <c r="W83" t="str">
        <f t="shared" si="13"/>
        <v>2023-03</v>
      </c>
      <c r="X83" t="str">
        <f t="shared" si="14"/>
        <v>2023-Q1</v>
      </c>
      <c r="Y83" s="5">
        <f t="shared" si="23"/>
        <v>3.9879066689104237E-2</v>
      </c>
      <c r="Z83" s="66">
        <f t="shared" si="24"/>
        <v>-2.7319970483173926E-4</v>
      </c>
      <c r="AA83" s="65">
        <f t="shared" si="15"/>
        <v>-1.2533377113932431E-16</v>
      </c>
    </row>
    <row r="84" spans="1:27" x14ac:dyDescent="0.3">
      <c r="A84" s="3" t="str">
        <f>'Data From Protfolio Convert'!A50</f>
        <v>2023-03-14</v>
      </c>
      <c r="B84" s="3">
        <f>'Data From Protfolio Convert'!B50</f>
        <v>1019568.7718</v>
      </c>
      <c r="C84" s="3">
        <f>'Data From Protfolio Convert'!C50</f>
        <v>57663.810000000158</v>
      </c>
      <c r="D84" s="3">
        <f>'Data From Protfolio Convert'!D50</f>
        <v>1000000</v>
      </c>
      <c r="E84" s="3">
        <f>'Data From Protfolio Convert'!E50</f>
        <v>1.0195687717999999</v>
      </c>
      <c r="F84" s="3">
        <f t="shared" si="16"/>
        <v>1.956877179999994E-2</v>
      </c>
      <c r="G84" s="64">
        <f t="shared" si="17"/>
        <v>2.1468976931456052E-2</v>
      </c>
      <c r="H84" s="3">
        <f t="shared" si="18"/>
        <v>0</v>
      </c>
      <c r="I84" s="3">
        <f>VLOOKUP(A84,'insert banchmark'!D:E,2,0)</f>
        <v>380.97840000000002</v>
      </c>
      <c r="J84" s="64">
        <f t="shared" si="19"/>
        <v>1.6530089929324365E-2</v>
      </c>
      <c r="K84" s="64">
        <f t="shared" si="25"/>
        <v>2.864881882280268E-2</v>
      </c>
      <c r="L84" s="3" cm="1">
        <f t="array" ref="L84">PRODUCT(1+$J$36:J84)-1</f>
        <v>2.8648818822803568E-2</v>
      </c>
      <c r="M84" s="3">
        <f>VLOOKUP(_xlfn.CONCAT(YEAR(A84),MONTH(A84)),'תשואה יומית חסרת סיכון'!D:E,2,0)</f>
        <v>1.8189517720000001E-4</v>
      </c>
      <c r="N84" s="3">
        <f t="shared" si="20"/>
        <v>2.1287081754256053E-2</v>
      </c>
      <c r="O84" s="3">
        <f t="shared" si="21"/>
        <v>4.9388870021316866E-3</v>
      </c>
      <c r="P84" s="3">
        <f>VLOOKUP(A84,'insert banchmark2'!D:E,2,0)</f>
        <v>136.10900000000001</v>
      </c>
      <c r="Q84" s="3">
        <f t="shared" si="22"/>
        <v>1.4054265079055384E-2</v>
      </c>
      <c r="R84" s="3">
        <f t="shared" si="26"/>
        <v>-2.9762231779147941E-3</v>
      </c>
      <c r="S84" s="49">
        <f t="shared" si="9"/>
        <v>2</v>
      </c>
      <c r="T84" s="50">
        <f t="shared" si="10"/>
        <v>1.021468976931456</v>
      </c>
      <c r="U84" s="50">
        <f t="shared" si="11"/>
        <v>1.0165300899293244</v>
      </c>
      <c r="V84">
        <f t="shared" si="12"/>
        <v>2023</v>
      </c>
      <c r="W84" t="str">
        <f t="shared" si="13"/>
        <v>2023-03</v>
      </c>
      <c r="X84" t="str">
        <f t="shared" si="14"/>
        <v>2023-Q1</v>
      </c>
      <c r="Y84" s="5">
        <f t="shared" si="23"/>
        <v>6.2204206383356553E-2</v>
      </c>
      <c r="Z84" s="66">
        <f t="shared" si="24"/>
        <v>2.1468976931455944E-2</v>
      </c>
      <c r="AA84" s="65">
        <f t="shared" si="15"/>
        <v>1.0755285551056204E-16</v>
      </c>
    </row>
    <row r="85" spans="1:27" x14ac:dyDescent="0.3">
      <c r="A85" s="3" t="str">
        <f>'Data From Protfolio Convert'!A51</f>
        <v>2023-03-15</v>
      </c>
      <c r="B85" s="3">
        <f>'Data From Protfolio Convert'!B51</f>
        <v>1010572.2322</v>
      </c>
      <c r="C85" s="3">
        <f>'Data From Protfolio Convert'!C51</f>
        <v>57663.810000000158</v>
      </c>
      <c r="D85" s="3">
        <f>'Data From Protfolio Convert'!D51</f>
        <v>1000000</v>
      </c>
      <c r="E85" s="3">
        <f>'Data From Protfolio Convert'!E51</f>
        <v>1.0105722321999999</v>
      </c>
      <c r="F85" s="3">
        <f t="shared" si="16"/>
        <v>1.057223219999992E-2</v>
      </c>
      <c r="G85" s="64">
        <f t="shared" si="17"/>
        <v>-8.8238673533684829E-3</v>
      </c>
      <c r="H85" s="3">
        <f t="shared" si="18"/>
        <v>0</v>
      </c>
      <c r="I85" s="3">
        <f>VLOOKUP(A85,'insert banchmark'!D:E,2,0)</f>
        <v>378.59559999999999</v>
      </c>
      <c r="J85" s="64">
        <f t="shared" si="19"/>
        <v>-6.2544228229213239E-3</v>
      </c>
      <c r="K85" s="64">
        <f t="shared" si="25"/>
        <v>2.2215214173586295E-2</v>
      </c>
      <c r="L85" s="3" cm="1">
        <f t="array" ref="L85">PRODUCT(1+$J$36:J85)-1</f>
        <v>2.2215214173587183E-2</v>
      </c>
      <c r="M85" s="3">
        <f>VLOOKUP(_xlfn.CONCAT(YEAR(A85),MONTH(A85)),'תשואה יומית חסרת סיכון'!D:E,2,0)</f>
        <v>1.8189517720000001E-4</v>
      </c>
      <c r="N85" s="3">
        <f t="shared" si="20"/>
        <v>-9.0057625305684837E-3</v>
      </c>
      <c r="O85" s="3">
        <f t="shared" si="21"/>
        <v>-2.569444530447159E-3</v>
      </c>
      <c r="P85" s="3">
        <f>VLOOKUP(A85,'insert banchmark2'!D:E,2,0)</f>
        <v>134.20330000000001</v>
      </c>
      <c r="Q85" s="3">
        <f t="shared" si="22"/>
        <v>-1.4001278387174909E-2</v>
      </c>
      <c r="R85" s="3">
        <f t="shared" si="26"/>
        <v>-1.6935830635833371E-2</v>
      </c>
      <c r="S85" s="49">
        <f t="shared" si="9"/>
        <v>2</v>
      </c>
      <c r="T85" s="50">
        <f t="shared" si="10"/>
        <v>0.99117613264663151</v>
      </c>
      <c r="U85" s="50">
        <f t="shared" si="11"/>
        <v>0.99374557717707868</v>
      </c>
      <c r="V85">
        <f t="shared" si="12"/>
        <v>2023</v>
      </c>
      <c r="W85" t="str">
        <f t="shared" si="13"/>
        <v>2023-03</v>
      </c>
      <c r="X85" t="str">
        <f t="shared" si="14"/>
        <v>2023-Q1</v>
      </c>
      <c r="Y85" s="5">
        <f t="shared" si="23"/>
        <v>5.2831457364039824E-2</v>
      </c>
      <c r="Z85" s="66">
        <f t="shared" si="24"/>
        <v>-8.8238673533684361E-3</v>
      </c>
      <c r="AA85" s="65">
        <f t="shared" si="15"/>
        <v>-4.6837533851373792E-17</v>
      </c>
    </row>
    <row r="86" spans="1:27" x14ac:dyDescent="0.3">
      <c r="A86" s="3" t="str">
        <f>'Data From Protfolio Convert'!A52</f>
        <v>2023-03-16</v>
      </c>
      <c r="B86" s="3">
        <f>'Data From Protfolio Convert'!B52</f>
        <v>1033436.9066</v>
      </c>
      <c r="C86" s="3">
        <f>'Data From Protfolio Convert'!C52</f>
        <v>57663.810000000158</v>
      </c>
      <c r="D86" s="3">
        <f>'Data From Protfolio Convert'!D52</f>
        <v>1000000</v>
      </c>
      <c r="E86" s="3">
        <f>'Data From Protfolio Convert'!E52</f>
        <v>1.0334369066</v>
      </c>
      <c r="F86" s="3">
        <f t="shared" si="16"/>
        <v>3.3436906599999983E-2</v>
      </c>
      <c r="G86" s="64">
        <f t="shared" si="17"/>
        <v>2.2625472649514648E-2</v>
      </c>
      <c r="H86" s="3">
        <f t="shared" si="18"/>
        <v>0</v>
      </c>
      <c r="I86" s="3">
        <f>VLOOKUP(A86,'insert banchmark'!D:E,2,0)</f>
        <v>385.23820000000001</v>
      </c>
      <c r="J86" s="64">
        <f t="shared" si="19"/>
        <v>1.7545370310695585E-2</v>
      </c>
      <c r="K86" s="64">
        <f t="shared" si="25"/>
        <v>4.0150358643489037E-2</v>
      </c>
      <c r="L86" s="3" cm="1">
        <f t="array" ref="L86">PRODUCT(1+$J$36:J86)-1</f>
        <v>4.0150358643489703E-2</v>
      </c>
      <c r="M86" s="3">
        <f>VLOOKUP(_xlfn.CONCAT(YEAR(A86),MONTH(A86)),'תשואה יומית חסרת סיכון'!D:E,2,0)</f>
        <v>1.8189517720000001E-4</v>
      </c>
      <c r="N86" s="3">
        <f t="shared" si="20"/>
        <v>2.2443577472314648E-2</v>
      </c>
      <c r="O86" s="3">
        <f t="shared" si="21"/>
        <v>5.0801023388190626E-3</v>
      </c>
      <c r="P86" s="3">
        <f>VLOOKUP(A86,'insert banchmark2'!D:E,2,0)</f>
        <v>135.81880000000001</v>
      </c>
      <c r="Q86" s="3">
        <f t="shared" si="22"/>
        <v>1.2037706971438134E-2</v>
      </c>
      <c r="R86" s="3">
        <f t="shared" si="26"/>
        <v>-5.1019922309073484E-3</v>
      </c>
      <c r="S86" s="49">
        <f t="shared" si="9"/>
        <v>2</v>
      </c>
      <c r="T86" s="50">
        <f t="shared" si="10"/>
        <v>1.0226254726495148</v>
      </c>
      <c r="U86" s="50">
        <f t="shared" si="11"/>
        <v>1.0175453703106956</v>
      </c>
      <c r="V86">
        <f t="shared" si="12"/>
        <v>2023</v>
      </c>
      <c r="W86" t="str">
        <f t="shared" si="13"/>
        <v>2023-03</v>
      </c>
      <c r="X86" t="str">
        <f t="shared" si="14"/>
        <v>2023-Q1</v>
      </c>
      <c r="Y86" s="5">
        <f t="shared" si="23"/>
        <v>7.6652266707178507E-2</v>
      </c>
      <c r="Z86" s="66">
        <f t="shared" si="24"/>
        <v>2.2625472649514602E-2</v>
      </c>
      <c r="AA86" s="65">
        <f t="shared" si="15"/>
        <v>4.5102810375396984E-17</v>
      </c>
    </row>
    <row r="87" spans="1:27" x14ac:dyDescent="0.3">
      <c r="A87" s="3" t="str">
        <f>'Data From Protfolio Convert'!A53</f>
        <v>2023-03-17</v>
      </c>
      <c r="B87" s="3">
        <f>'Data From Protfolio Convert'!B53</f>
        <v>1028133.6991</v>
      </c>
      <c r="C87" s="3">
        <f>'Data From Protfolio Convert'!C53</f>
        <v>57663.810000000158</v>
      </c>
      <c r="D87" s="3">
        <f>'Data From Protfolio Convert'!D53</f>
        <v>1000000</v>
      </c>
      <c r="E87" s="3">
        <f>'Data From Protfolio Convert'!E53</f>
        <v>1.0281336991000001</v>
      </c>
      <c r="F87" s="3">
        <f t="shared" si="16"/>
        <v>2.8133699100000076E-2</v>
      </c>
      <c r="G87" s="64">
        <f t="shared" si="17"/>
        <v>-5.1316219365993244E-3</v>
      </c>
      <c r="H87" s="3">
        <f t="shared" si="18"/>
        <v>0</v>
      </c>
      <c r="I87" s="3">
        <f>VLOOKUP(A87,'insert banchmark'!D:E,2,0)</f>
        <v>380.73390000000001</v>
      </c>
      <c r="J87" s="64">
        <f t="shared" si="19"/>
        <v>-1.1692246511379234E-2</v>
      </c>
      <c r="K87" s="64">
        <f t="shared" si="25"/>
        <v>2.7988664241329841E-2</v>
      </c>
      <c r="L87" s="3" cm="1">
        <f t="array" ref="L87">PRODUCT(1+$J$36:J87)-1</f>
        <v>2.7988664241330508E-2</v>
      </c>
      <c r="M87" s="3">
        <f>VLOOKUP(_xlfn.CONCAT(YEAR(A87),MONTH(A87)),'תשואה יומית חסרת סיכון'!D:E,2,0)</f>
        <v>1.8189517720000001E-4</v>
      </c>
      <c r="N87" s="3">
        <f t="shared" si="20"/>
        <v>-5.3135171137993244E-3</v>
      </c>
      <c r="O87" s="3">
        <f t="shared" si="21"/>
        <v>6.5606245747799096E-3</v>
      </c>
      <c r="P87" s="3">
        <f>VLOOKUP(A87,'insert banchmark2'!D:E,2,0)</f>
        <v>133.52610000000001</v>
      </c>
      <c r="Q87" s="3">
        <f t="shared" si="22"/>
        <v>-1.6880579124539441E-2</v>
      </c>
      <c r="R87" s="3">
        <f t="shared" si="26"/>
        <v>-2.1896446771900169E-2</v>
      </c>
      <c r="S87" s="49">
        <f t="shared" si="9"/>
        <v>2</v>
      </c>
      <c r="T87" s="50">
        <f t="shared" si="10"/>
        <v>0.99486837806340067</v>
      </c>
      <c r="U87" s="50">
        <f t="shared" si="11"/>
        <v>0.98830775348862077</v>
      </c>
      <c r="V87">
        <f t="shared" si="12"/>
        <v>2023</v>
      </c>
      <c r="W87" t="str">
        <f t="shared" si="13"/>
        <v>2023-03</v>
      </c>
      <c r="X87" t="str">
        <f t="shared" si="14"/>
        <v>2023-Q1</v>
      </c>
      <c r="Y87" s="5">
        <f t="shared" si="23"/>
        <v>7.1127294317254508E-2</v>
      </c>
      <c r="Z87" s="66">
        <f t="shared" si="24"/>
        <v>-5.1316219365993756E-3</v>
      </c>
      <c r="AA87" s="65">
        <f t="shared" si="15"/>
        <v>5.1174342541315809E-17</v>
      </c>
    </row>
    <row r="88" spans="1:27" x14ac:dyDescent="0.3">
      <c r="A88" s="3" t="str">
        <f>'Data From Protfolio Convert'!A54</f>
        <v>2023-03-20</v>
      </c>
      <c r="B88" s="3">
        <f>'Data From Protfolio Convert'!B54</f>
        <v>1035300.0013</v>
      </c>
      <c r="C88" s="3">
        <f>'Data From Protfolio Convert'!C54</f>
        <v>87811.910000000193</v>
      </c>
      <c r="D88" s="3">
        <f>'Data From Protfolio Convert'!D54</f>
        <v>1000000</v>
      </c>
      <c r="E88" s="3">
        <f>'Data From Protfolio Convert'!E54</f>
        <v>1.0353000013</v>
      </c>
      <c r="F88" s="3">
        <f t="shared" si="16"/>
        <v>3.5300001299999995E-2</v>
      </c>
      <c r="G88" s="64">
        <f t="shared" si="17"/>
        <v>6.9702045621820412E-3</v>
      </c>
      <c r="H88" s="3">
        <f t="shared" si="18"/>
        <v>0</v>
      </c>
      <c r="I88" s="3">
        <f>VLOOKUP(A88,'insert banchmark'!D:E,2,0)</f>
        <v>384.39490000000001</v>
      </c>
      <c r="J88" s="64">
        <f t="shared" si="19"/>
        <v>9.6156396895574758E-3</v>
      </c>
      <c r="K88" s="64">
        <f t="shared" si="25"/>
        <v>3.7873432841623922E-2</v>
      </c>
      <c r="L88" s="3" cm="1">
        <f t="array" ref="L88">PRODUCT(1+$J$36:J88)-1</f>
        <v>3.7873432841624588E-2</v>
      </c>
      <c r="M88" s="3">
        <f>VLOOKUP(_xlfn.CONCAT(YEAR(A88),MONTH(A88)),'תשואה יומית חסרת סיכון'!D:E,2,0)</f>
        <v>1.8189517720000001E-4</v>
      </c>
      <c r="N88" s="3">
        <f t="shared" si="20"/>
        <v>6.7883093849820412E-3</v>
      </c>
      <c r="O88" s="3">
        <f t="shared" si="21"/>
        <v>-2.6454351273754347E-3</v>
      </c>
      <c r="P88" s="3">
        <f>VLOOKUP(A88,'insert banchmark2'!D:E,2,0)</f>
        <v>135.25800000000001</v>
      </c>
      <c r="Q88" s="3">
        <f t="shared" si="22"/>
        <v>1.2970497902657252E-2</v>
      </c>
      <c r="R88" s="3">
        <f t="shared" si="26"/>
        <v>-9.209956686173526E-3</v>
      </c>
      <c r="S88" s="49">
        <f t="shared" si="9"/>
        <v>2</v>
      </c>
      <c r="T88" s="50">
        <f t="shared" si="10"/>
        <v>1.006970204562182</v>
      </c>
      <c r="U88" s="50">
        <f t="shared" si="11"/>
        <v>1.0096156396895575</v>
      </c>
      <c r="V88">
        <f t="shared" si="12"/>
        <v>2023</v>
      </c>
      <c r="W88" t="str">
        <f t="shared" si="13"/>
        <v>2023-03</v>
      </c>
      <c r="X88" t="str">
        <f t="shared" si="14"/>
        <v>2023-Q1</v>
      </c>
      <c r="Y88" s="5">
        <f t="shared" si="23"/>
        <v>7.8593270670782367E-2</v>
      </c>
      <c r="Z88" s="66">
        <f t="shared" si="24"/>
        <v>6.9702045621820655E-3</v>
      </c>
      <c r="AA88" s="65">
        <f t="shared" si="15"/>
        <v>-2.4286128663675299E-17</v>
      </c>
    </row>
    <row r="89" spans="1:27" x14ac:dyDescent="0.3">
      <c r="A89" s="3" t="str">
        <f>'Data From Protfolio Convert'!A55</f>
        <v>2023-03-21</v>
      </c>
      <c r="B89" s="3">
        <f>'Data From Protfolio Convert'!B55</f>
        <v>1037357.1295</v>
      </c>
      <c r="C89" s="3">
        <f>'Data From Protfolio Convert'!C55</f>
        <v>57690.385000000191</v>
      </c>
      <c r="D89" s="3">
        <f>'Data From Protfolio Convert'!D55</f>
        <v>1000000</v>
      </c>
      <c r="E89" s="3">
        <f>'Data From Protfolio Convert'!E55</f>
        <v>1.0373571294999999</v>
      </c>
      <c r="F89" s="3">
        <f t="shared" si="16"/>
        <v>3.7357129499999919E-2</v>
      </c>
      <c r="G89" s="64">
        <f t="shared" si="17"/>
        <v>1.9869875373484409E-3</v>
      </c>
      <c r="H89" s="3">
        <f t="shared" si="18"/>
        <v>0</v>
      </c>
      <c r="I89" s="3">
        <f>VLOOKUP(A89,'insert banchmark'!D:E,2,0)</f>
        <v>389.44220000000001</v>
      </c>
      <c r="J89" s="64">
        <f t="shared" si="19"/>
        <v>1.3130507194554442E-2</v>
      </c>
      <c r="K89" s="64">
        <f t="shared" si="25"/>
        <v>5.1501237418587698E-2</v>
      </c>
      <c r="L89" s="3" cm="1">
        <f t="array" ref="L89">PRODUCT(1+$J$36:J89)-1</f>
        <v>5.1501237418588364E-2</v>
      </c>
      <c r="M89" s="3">
        <f>VLOOKUP(_xlfn.CONCAT(YEAR(A89),MONTH(A89)),'תשואה יומית חסרת סיכון'!D:E,2,0)</f>
        <v>1.8189517720000001E-4</v>
      </c>
      <c r="N89" s="3">
        <f t="shared" si="20"/>
        <v>1.8050923601484409E-3</v>
      </c>
      <c r="O89" s="3">
        <f t="shared" si="21"/>
        <v>-1.1143519657206001E-2</v>
      </c>
      <c r="P89" s="3">
        <f>VLOOKUP(A89,'insert banchmark2'!D:E,2,0)</f>
        <v>137.06639999999999</v>
      </c>
      <c r="Q89" s="3">
        <f t="shared" si="22"/>
        <v>1.3370003992369872E-2</v>
      </c>
      <c r="R89" s="3">
        <f t="shared" si="26"/>
        <v>4.0369101485326908E-3</v>
      </c>
      <c r="S89" s="49">
        <f t="shared" si="9"/>
        <v>2</v>
      </c>
      <c r="T89" s="50">
        <f t="shared" si="10"/>
        <v>1.0019869875373484</v>
      </c>
      <c r="U89" s="50">
        <f t="shared" si="11"/>
        <v>1.0131305071945544</v>
      </c>
      <c r="V89">
        <f t="shared" si="12"/>
        <v>2023</v>
      </c>
      <c r="W89" t="str">
        <f t="shared" si="13"/>
        <v>2023-03</v>
      </c>
      <c r="X89" t="str">
        <f t="shared" si="14"/>
        <v>2023-Q1</v>
      </c>
      <c r="Y89" s="5">
        <f t="shared" si="23"/>
        <v>8.0736422057473334E-2</v>
      </c>
      <c r="Z89" s="66">
        <f t="shared" si="24"/>
        <v>1.9869875373486529E-3</v>
      </c>
      <c r="AA89" s="65">
        <f t="shared" si="15"/>
        <v>-2.1206994493816467E-16</v>
      </c>
    </row>
    <row r="90" spans="1:27" x14ac:dyDescent="0.3">
      <c r="A90" s="3" t="str">
        <f>'Data From Protfolio Convert'!A56</f>
        <v>2023-03-22</v>
      </c>
      <c r="B90" s="3">
        <f>'Data From Protfolio Convert'!B56</f>
        <v>1020837.7093</v>
      </c>
      <c r="C90" s="3">
        <f>'Data From Protfolio Convert'!C56</f>
        <v>57690.385000000191</v>
      </c>
      <c r="D90" s="3">
        <f>'Data From Protfolio Convert'!D56</f>
        <v>1000000</v>
      </c>
      <c r="E90" s="3">
        <f>'Data From Protfolio Convert'!E56</f>
        <v>1.0208377093000001</v>
      </c>
      <c r="F90" s="3">
        <f t="shared" si="16"/>
        <v>2.0837709300000062E-2</v>
      </c>
      <c r="G90" s="64">
        <f t="shared" si="17"/>
        <v>-1.5924525633676533E-2</v>
      </c>
      <c r="H90" s="3">
        <f t="shared" si="18"/>
        <v>0</v>
      </c>
      <c r="I90" s="3">
        <f>VLOOKUP(A90,'insert banchmark'!D:E,2,0)</f>
        <v>382.80349999999999</v>
      </c>
      <c r="J90" s="64">
        <f t="shared" si="19"/>
        <v>-1.7046688828278089E-2</v>
      </c>
      <c r="K90" s="64">
        <f t="shared" si="25"/>
        <v>3.3576623021763785E-2</v>
      </c>
      <c r="L90" s="3" cm="1">
        <f t="array" ref="L90">PRODUCT(1+$J$36:J90)-1</f>
        <v>3.3576623021764229E-2</v>
      </c>
      <c r="M90" s="3">
        <f>VLOOKUP(_xlfn.CONCAT(YEAR(A90),MONTH(A90)),'תשואה יומית חסרת סיכון'!D:E,2,0)</f>
        <v>1.8189517720000001E-4</v>
      </c>
      <c r="N90" s="3">
        <f t="shared" si="20"/>
        <v>-1.6106420810876532E-2</v>
      </c>
      <c r="O90" s="3">
        <f t="shared" si="21"/>
        <v>1.122163194601556E-3</v>
      </c>
      <c r="P90" s="3">
        <f>VLOOKUP(A90,'insert banchmark2'!D:E,2,0)</f>
        <v>133.98439999999999</v>
      </c>
      <c r="Q90" s="3">
        <f t="shared" si="22"/>
        <v>-2.2485452306327369E-2</v>
      </c>
      <c r="R90" s="3">
        <f t="shared" si="26"/>
        <v>-1.8539313908404464E-2</v>
      </c>
      <c r="S90" s="49">
        <f t="shared" si="9"/>
        <v>2</v>
      </c>
      <c r="T90" s="50">
        <f t="shared" si="10"/>
        <v>0.98407547436632348</v>
      </c>
      <c r="U90" s="50">
        <f t="shared" si="11"/>
        <v>0.98295331117172191</v>
      </c>
      <c r="V90">
        <f t="shared" si="12"/>
        <v>2023</v>
      </c>
      <c r="W90" t="str">
        <f t="shared" si="13"/>
        <v>2023-03</v>
      </c>
      <c r="X90" t="str">
        <f t="shared" si="14"/>
        <v>2023-Q1</v>
      </c>
      <c r="Y90" s="5">
        <f t="shared" si="23"/>
        <v>6.3526207201171081E-2</v>
      </c>
      <c r="Z90" s="66">
        <f t="shared" si="24"/>
        <v>-1.5924525633676679E-2</v>
      </c>
      <c r="AA90" s="65">
        <f t="shared" si="15"/>
        <v>1.457167719820518E-16</v>
      </c>
    </row>
    <row r="91" spans="1:27" x14ac:dyDescent="0.3">
      <c r="A91" s="3" t="str">
        <f>'Data From Protfolio Convert'!A57</f>
        <v>2023-03-23</v>
      </c>
      <c r="B91" s="3">
        <f>'Data From Protfolio Convert'!B57</f>
        <v>1026263.5979000001</v>
      </c>
      <c r="C91" s="3">
        <f>'Data From Protfolio Convert'!C57</f>
        <v>57690.385000000191</v>
      </c>
      <c r="D91" s="3">
        <f>'Data From Protfolio Convert'!D57</f>
        <v>1000000</v>
      </c>
      <c r="E91" s="3">
        <f>'Data From Protfolio Convert'!E57</f>
        <v>1.0262635979000001</v>
      </c>
      <c r="F91" s="3">
        <f t="shared" si="16"/>
        <v>2.6263597900000102E-2</v>
      </c>
      <c r="G91" s="64">
        <f t="shared" si="17"/>
        <v>5.3151333954156461E-3</v>
      </c>
      <c r="H91" s="3">
        <f t="shared" si="18"/>
        <v>0</v>
      </c>
      <c r="I91" s="3">
        <f>VLOOKUP(A91,'insert banchmark'!D:E,2,0)</f>
        <v>383.83839999999998</v>
      </c>
      <c r="J91" s="64">
        <f t="shared" si="19"/>
        <v>2.7034758041657447E-3</v>
      </c>
      <c r="K91" s="64">
        <f t="shared" si="25"/>
        <v>3.6370872413854505E-2</v>
      </c>
      <c r="L91" s="3" cm="1">
        <f t="array" ref="L91">PRODUCT(1+$J$36:J91)-1</f>
        <v>3.6370872413854949E-2</v>
      </c>
      <c r="M91" s="3">
        <f>VLOOKUP(_xlfn.CONCAT(YEAR(A91),MONTH(A91)),'תשואה יומית חסרת סיכון'!D:E,2,0)</f>
        <v>1.8189517720000001E-4</v>
      </c>
      <c r="N91" s="3">
        <f t="shared" si="20"/>
        <v>5.1332382182156461E-3</v>
      </c>
      <c r="O91" s="3">
        <f t="shared" si="21"/>
        <v>2.6116575912499013E-3</v>
      </c>
      <c r="P91" s="3">
        <f>VLOOKUP(A91,'insert banchmark2'!D:E,2,0)</f>
        <v>133.53720000000001</v>
      </c>
      <c r="Q91" s="3">
        <f t="shared" si="22"/>
        <v>-3.3377020011283731E-3</v>
      </c>
      <c r="R91" s="3">
        <f t="shared" si="26"/>
        <v>-2.1815137204401092E-2</v>
      </c>
      <c r="S91" s="49">
        <f t="shared" si="9"/>
        <v>2</v>
      </c>
      <c r="T91" s="50">
        <f t="shared" si="10"/>
        <v>1.0053151333954156</v>
      </c>
      <c r="U91" s="50">
        <f t="shared" si="11"/>
        <v>1.0027034758041657</v>
      </c>
      <c r="V91">
        <f t="shared" si="12"/>
        <v>2023</v>
      </c>
      <c r="W91" t="str">
        <f t="shared" si="13"/>
        <v>2023-03</v>
      </c>
      <c r="X91" t="str">
        <f t="shared" si="14"/>
        <v>2023-Q1</v>
      </c>
      <c r="Y91" s="5">
        <f t="shared" si="23"/>
        <v>6.9178990861965772E-2</v>
      </c>
      <c r="Z91" s="66">
        <f t="shared" si="24"/>
        <v>5.3151333954156521E-3</v>
      </c>
      <c r="AA91" s="65">
        <f t="shared" si="15"/>
        <v>0</v>
      </c>
    </row>
    <row r="92" spans="1:27" x14ac:dyDescent="0.3">
      <c r="A92" s="3" t="str">
        <f>'Data From Protfolio Convert'!A58</f>
        <v>2023-03-24</v>
      </c>
      <c r="B92" s="3">
        <f>'Data From Protfolio Convert'!B58</f>
        <v>1027976.7076</v>
      </c>
      <c r="C92" s="3">
        <f>'Data From Protfolio Convert'!C58</f>
        <v>57690.385000000191</v>
      </c>
      <c r="D92" s="3">
        <f>'Data From Protfolio Convert'!D58</f>
        <v>1000000</v>
      </c>
      <c r="E92" s="3">
        <f>'Data From Protfolio Convert'!E58</f>
        <v>1.0279767075999999</v>
      </c>
      <c r="F92" s="3">
        <f t="shared" si="16"/>
        <v>2.7976707599999928E-2</v>
      </c>
      <c r="G92" s="64">
        <f t="shared" si="17"/>
        <v>1.6692686981252091E-3</v>
      </c>
      <c r="H92" s="3">
        <f t="shared" si="18"/>
        <v>0</v>
      </c>
      <c r="I92" s="3">
        <f>VLOOKUP(A92,'insert banchmark'!D:E,2,0)</f>
        <v>386.35719999999998</v>
      </c>
      <c r="J92" s="64">
        <f t="shared" si="19"/>
        <v>6.5621365658048436E-3</v>
      </c>
      <c r="K92" s="64">
        <f t="shared" si="25"/>
        <v>4.3171679611456515E-2</v>
      </c>
      <c r="L92" s="3" cm="1">
        <f t="array" ref="L92">PRODUCT(1+$J$36:J92)-1</f>
        <v>4.3171679611456959E-2</v>
      </c>
      <c r="M92" s="3">
        <f>VLOOKUP(_xlfn.CONCAT(YEAR(A92),MONTH(A92)),'תשואה יומית חסרת סיכון'!D:E,2,0)</f>
        <v>1.8189517720000001E-4</v>
      </c>
      <c r="N92" s="3">
        <f t="shared" si="20"/>
        <v>1.4873735209252092E-3</v>
      </c>
      <c r="O92" s="3">
        <f t="shared" si="21"/>
        <v>-4.8928678676796343E-3</v>
      </c>
      <c r="P92" s="3">
        <f>VLOOKUP(A92,'insert banchmark2'!D:E,2,0)</f>
        <v>134.6747</v>
      </c>
      <c r="Q92" s="3">
        <f t="shared" si="22"/>
        <v>8.5182256330069706E-3</v>
      </c>
      <c r="R92" s="3">
        <f t="shared" si="26"/>
        <v>-1.3482737832316238E-2</v>
      </c>
      <c r="S92" s="49">
        <f t="shared" si="9"/>
        <v>2</v>
      </c>
      <c r="T92" s="50">
        <f t="shared" si="10"/>
        <v>1.0016692686981252</v>
      </c>
      <c r="U92" s="50">
        <f t="shared" si="11"/>
        <v>1.0065621365658048</v>
      </c>
      <c r="V92">
        <f t="shared" si="12"/>
        <v>2023</v>
      </c>
      <c r="W92" t="str">
        <f t="shared" si="13"/>
        <v>2023-03</v>
      </c>
      <c r="X92" t="str">
        <f t="shared" si="14"/>
        <v>2023-Q1</v>
      </c>
      <c r="Y92" s="5">
        <f t="shared" si="23"/>
        <v>7.0963737884104816E-2</v>
      </c>
      <c r="Z92" s="66">
        <f t="shared" si="24"/>
        <v>1.6692686981252703E-3</v>
      </c>
      <c r="AA92" s="65">
        <f t="shared" si="15"/>
        <v>-6.114900252818245E-17</v>
      </c>
    </row>
    <row r="93" spans="1:27" x14ac:dyDescent="0.3">
      <c r="A93" s="3" t="str">
        <f>'Data From Protfolio Convert'!A59</f>
        <v>2023-03-27</v>
      </c>
      <c r="B93" s="3">
        <f>'Data From Protfolio Convert'!B59</f>
        <v>1027001.5797</v>
      </c>
      <c r="C93" s="3">
        <f>'Data From Protfolio Convert'!C59</f>
        <v>57690.385000000191</v>
      </c>
      <c r="D93" s="3">
        <f>'Data From Protfolio Convert'!D59</f>
        <v>1000000</v>
      </c>
      <c r="E93" s="3">
        <f>'Data From Protfolio Convert'!E59</f>
        <v>1.0270015797000001</v>
      </c>
      <c r="F93" s="3">
        <f t="shared" si="16"/>
        <v>2.7001579700000056E-2</v>
      </c>
      <c r="G93" s="64">
        <f t="shared" si="17"/>
        <v>-9.485894892273263E-4</v>
      </c>
      <c r="H93" s="3">
        <f t="shared" si="18"/>
        <v>0</v>
      </c>
      <c r="I93" s="3">
        <f>VLOOKUP(A93,'insert banchmark'!D:E,2,0)</f>
        <v>387.07960000000003</v>
      </c>
      <c r="J93" s="64">
        <f t="shared" si="19"/>
        <v>1.8697723246778875E-3</v>
      </c>
      <c r="K93" s="64">
        <f t="shared" si="25"/>
        <v>4.5122173147881695E-2</v>
      </c>
      <c r="L93" s="3" cm="1">
        <f t="array" ref="L93">PRODUCT(1+$J$36:J93)-1</f>
        <v>4.5122173147882139E-2</v>
      </c>
      <c r="M93" s="3">
        <f>VLOOKUP(_xlfn.CONCAT(YEAR(A93),MONTH(A93)),'תשואה יומית חסרת סיכון'!D:E,2,0)</f>
        <v>1.8189517720000001E-4</v>
      </c>
      <c r="N93" s="3">
        <f t="shared" si="20"/>
        <v>-1.1304846664273263E-3</v>
      </c>
      <c r="O93" s="3">
        <f t="shared" si="21"/>
        <v>-2.8183618139052138E-3</v>
      </c>
      <c r="P93" s="3">
        <f>VLOOKUP(A93,'insert banchmark2'!D:E,2,0)</f>
        <v>135.56909999999999</v>
      </c>
      <c r="Q93" s="3">
        <f t="shared" si="22"/>
        <v>6.6411879885381886E-3</v>
      </c>
      <c r="R93" s="3">
        <f t="shared" si="26"/>
        <v>-6.93109124032254E-3</v>
      </c>
      <c r="S93" s="49">
        <f t="shared" si="9"/>
        <v>2</v>
      </c>
      <c r="T93" s="50">
        <f t="shared" si="10"/>
        <v>0.99905141051077262</v>
      </c>
      <c r="U93" s="50">
        <f t="shared" si="11"/>
        <v>1.0018697723246779</v>
      </c>
      <c r="V93">
        <f t="shared" si="12"/>
        <v>2023</v>
      </c>
      <c r="W93" t="str">
        <f t="shared" si="13"/>
        <v>2023-03</v>
      </c>
      <c r="X93" t="str">
        <f t="shared" si="14"/>
        <v>2023-Q1</v>
      </c>
      <c r="Y93" s="5">
        <f t="shared" si="23"/>
        <v>6.9947832939004195E-2</v>
      </c>
      <c r="Z93" s="66">
        <f t="shared" si="24"/>
        <v>-9.4858948922746605E-4</v>
      </c>
      <c r="AA93" s="65">
        <f t="shared" si="15"/>
        <v>1.3975366003338152E-16</v>
      </c>
    </row>
    <row r="94" spans="1:27" x14ac:dyDescent="0.3">
      <c r="A94" s="3" t="str">
        <f>'Data From Protfolio Convert'!A60</f>
        <v>2023-03-28</v>
      </c>
      <c r="B94" s="3">
        <f>'Data From Protfolio Convert'!B60</f>
        <v>1026238.7727</v>
      </c>
      <c r="C94" s="3">
        <f>'Data From Protfolio Convert'!C60</f>
        <v>57690.385000000191</v>
      </c>
      <c r="D94" s="3">
        <f>'Data From Protfolio Convert'!D60</f>
        <v>1000000</v>
      </c>
      <c r="E94" s="3">
        <f>'Data From Protfolio Convert'!E60</f>
        <v>1.0262387727</v>
      </c>
      <c r="F94" s="3">
        <f t="shared" si="16"/>
        <v>2.6238772699999968E-2</v>
      </c>
      <c r="G94" s="64">
        <f t="shared" si="17"/>
        <v>-7.4275153522442776E-4</v>
      </c>
      <c r="H94" s="3">
        <f t="shared" si="18"/>
        <v>0</v>
      </c>
      <c r="I94" s="3">
        <f>VLOOKUP(A94,'insert banchmark'!D:E,2,0)</f>
        <v>386.21069999999997</v>
      </c>
      <c r="J94" s="64">
        <f t="shared" si="19"/>
        <v>-2.2447579257600658E-3</v>
      </c>
      <c r="K94" s="64">
        <f t="shared" si="25"/>
        <v>4.2776126866320485E-2</v>
      </c>
      <c r="L94" s="3" cm="1">
        <f t="array" ref="L94">PRODUCT(1+$J$36:J94)-1</f>
        <v>4.2776126866320929E-2</v>
      </c>
      <c r="M94" s="3">
        <f>VLOOKUP(_xlfn.CONCAT(YEAR(A94),MONTH(A94)),'תשואה יומית חסרת סיכון'!D:E,2,0)</f>
        <v>1.8189517720000001E-4</v>
      </c>
      <c r="N94" s="3">
        <f t="shared" si="20"/>
        <v>-9.2464671242442772E-4</v>
      </c>
      <c r="O94" s="3">
        <f t="shared" si="21"/>
        <v>1.5020063905356381E-3</v>
      </c>
      <c r="P94" s="3">
        <f>VLOOKUP(A94,'insert banchmark2'!D:E,2,0)</f>
        <v>135.84139999999999</v>
      </c>
      <c r="Q94" s="3">
        <f t="shared" si="22"/>
        <v>2.0085697994602913E-3</v>
      </c>
      <c r="R94" s="3">
        <f t="shared" si="26"/>
        <v>-4.936443021404946E-3</v>
      </c>
      <c r="S94" s="49">
        <f t="shared" si="9"/>
        <v>2</v>
      </c>
      <c r="T94" s="50">
        <f t="shared" si="10"/>
        <v>0.99925724846477559</v>
      </c>
      <c r="U94" s="50">
        <f t="shared" si="11"/>
        <v>0.99775524207423993</v>
      </c>
      <c r="V94">
        <f t="shared" si="12"/>
        <v>2023</v>
      </c>
      <c r="W94" t="str">
        <f t="shared" si="13"/>
        <v>2023-03</v>
      </c>
      <c r="X94" t="str">
        <f t="shared" si="14"/>
        <v>2023-Q1</v>
      </c>
      <c r="Y94" s="5">
        <f t="shared" si="23"/>
        <v>6.9153127543478687E-2</v>
      </c>
      <c r="Z94" s="66">
        <f t="shared" si="24"/>
        <v>-7.427515352244399E-4</v>
      </c>
      <c r="AA94" s="65">
        <f t="shared" si="15"/>
        <v>1.214306433183765E-17</v>
      </c>
    </row>
    <row r="95" spans="1:27" x14ac:dyDescent="0.3">
      <c r="A95" s="3" t="str">
        <f>'Data From Protfolio Convert'!A61</f>
        <v>2023-03-29</v>
      </c>
      <c r="B95" s="3">
        <f>'Data From Protfolio Convert'!B61</f>
        <v>1043166.4383</v>
      </c>
      <c r="C95" s="3">
        <f>'Data From Protfolio Convert'!C61</f>
        <v>57690.385000000191</v>
      </c>
      <c r="D95" s="3">
        <f>'Data From Protfolio Convert'!D61</f>
        <v>1000000</v>
      </c>
      <c r="E95" s="3">
        <f>'Data From Protfolio Convert'!E61</f>
        <v>1.0431664383000001</v>
      </c>
      <c r="F95" s="3">
        <f t="shared" si="16"/>
        <v>4.316643830000011E-2</v>
      </c>
      <c r="G95" s="64">
        <f t="shared" si="17"/>
        <v>1.6494860699390667E-2</v>
      </c>
      <c r="H95" s="3">
        <f t="shared" si="18"/>
        <v>0</v>
      </c>
      <c r="I95" s="3">
        <f>VLOOKUP(A95,'insert banchmark'!D:E,2,0)</f>
        <v>391.82420000000002</v>
      </c>
      <c r="J95" s="64">
        <f t="shared" si="19"/>
        <v>1.453481221519759E-2</v>
      </c>
      <c r="K95" s="64">
        <f t="shared" si="25"/>
        <v>5.7932682052813433E-2</v>
      </c>
      <c r="L95" s="3" cm="1">
        <f t="array" ref="L95">PRODUCT(1+$J$36:J95)-1</f>
        <v>5.7932682052813878E-2</v>
      </c>
      <c r="M95" s="3">
        <f>VLOOKUP(_xlfn.CONCAT(YEAR(A95),MONTH(A95)),'תשואה יומית חסרת סיכון'!D:E,2,0)</f>
        <v>1.8189517720000001E-4</v>
      </c>
      <c r="N95" s="3">
        <f t="shared" si="20"/>
        <v>1.6312965522190668E-2</v>
      </c>
      <c r="O95" s="3">
        <f t="shared" si="21"/>
        <v>1.960048484193077E-3</v>
      </c>
      <c r="P95" s="3">
        <f>VLOOKUP(A95,'insert banchmark2'!D:E,2,0)</f>
        <v>137.88310000000001</v>
      </c>
      <c r="Q95" s="3">
        <f t="shared" si="22"/>
        <v>1.503002766461492E-2</v>
      </c>
      <c r="R95" s="3">
        <f t="shared" si="26"/>
        <v>1.0019389768033404E-2</v>
      </c>
      <c r="S95" s="49">
        <f t="shared" si="9"/>
        <v>2</v>
      </c>
      <c r="T95" s="50">
        <f t="shared" si="10"/>
        <v>1.0164948606993907</v>
      </c>
      <c r="U95" s="50">
        <f t="shared" si="11"/>
        <v>1.0145348122151976</v>
      </c>
      <c r="V95">
        <f t="shared" si="12"/>
        <v>2023</v>
      </c>
      <c r="W95" t="str">
        <f t="shared" si="13"/>
        <v>2023-03</v>
      </c>
      <c r="X95" t="str">
        <f t="shared" si="14"/>
        <v>2023-Q1</v>
      </c>
      <c r="Y95" s="5">
        <f t="shared" si="23"/>
        <v>8.6788659448626237E-2</v>
      </c>
      <c r="Z95" s="66">
        <f t="shared" si="24"/>
        <v>1.6494860699390674E-2</v>
      </c>
      <c r="AA95" s="65">
        <f t="shared" si="15"/>
        <v>0</v>
      </c>
    </row>
    <row r="96" spans="1:27" x14ac:dyDescent="0.3">
      <c r="A96" s="3" t="str">
        <f>'Data From Protfolio Convert'!A62</f>
        <v>2023-03-30</v>
      </c>
      <c r="B96" s="3">
        <f>'Data From Protfolio Convert'!B62</f>
        <v>1051944.3393999999</v>
      </c>
      <c r="C96" s="3">
        <f>'Data From Protfolio Convert'!C62</f>
        <v>57690.385000000191</v>
      </c>
      <c r="D96" s="3">
        <f>'Data From Protfolio Convert'!D62</f>
        <v>1000000</v>
      </c>
      <c r="E96" s="3">
        <f>'Data From Protfolio Convert'!E62</f>
        <v>1.0519443394000001</v>
      </c>
      <c r="F96" s="3">
        <f t="shared" si="16"/>
        <v>5.1944339400000095E-2</v>
      </c>
      <c r="G96" s="64">
        <f t="shared" si="17"/>
        <v>8.4146697762870152E-3</v>
      </c>
      <c r="H96" s="3">
        <f t="shared" si="18"/>
        <v>0</v>
      </c>
      <c r="I96" s="3">
        <f>VLOOKUP(A96,'insert banchmark'!D:E,2,0)</f>
        <v>394.11849999999998</v>
      </c>
      <c r="J96" s="64">
        <f t="shared" si="19"/>
        <v>5.8554321044999025E-3</v>
      </c>
      <c r="K96" s="64">
        <f t="shared" si="25"/>
        <v>6.4127335043705269E-2</v>
      </c>
      <c r="L96" s="3" cm="1">
        <f t="array" ref="L96">PRODUCT(1+$J$36:J96)-1</f>
        <v>6.4127335043705713E-2</v>
      </c>
      <c r="M96" s="3">
        <f>VLOOKUP(_xlfn.CONCAT(YEAR(A96),MONTH(A96)),'תשואה יומית חסרת סיכון'!D:E,2,0)</f>
        <v>1.8189517720000001E-4</v>
      </c>
      <c r="N96" s="3">
        <f t="shared" si="20"/>
        <v>8.2327745990870144E-3</v>
      </c>
      <c r="O96" s="3">
        <f t="shared" si="21"/>
        <v>2.5592376717871127E-3</v>
      </c>
      <c r="P96" s="3">
        <f>VLOOKUP(A96,'insert banchmark2'!D:E,2,0)</f>
        <v>138.56360000000001</v>
      </c>
      <c r="Q96" s="3">
        <f t="shared" si="22"/>
        <v>4.9353401540870312E-3</v>
      </c>
      <c r="R96" s="3">
        <f t="shared" si="26"/>
        <v>1.5004179018762054E-2</v>
      </c>
      <c r="S96" s="49">
        <f t="shared" si="9"/>
        <v>2</v>
      </c>
      <c r="T96" s="50">
        <f t="shared" si="10"/>
        <v>1.008414669776287</v>
      </c>
      <c r="U96" s="50">
        <f t="shared" si="11"/>
        <v>1.0058554321044999</v>
      </c>
      <c r="V96">
        <f t="shared" si="12"/>
        <v>2023</v>
      </c>
      <c r="W96" t="str">
        <f t="shared" si="13"/>
        <v>2023-03</v>
      </c>
      <c r="X96" t="str">
        <f t="shared" si="14"/>
        <v>2023-Q1</v>
      </c>
      <c r="Y96" s="5">
        <f t="shared" si="23"/>
        <v>9.5933627134499933E-2</v>
      </c>
      <c r="Z96" s="66">
        <f t="shared" si="24"/>
        <v>8.4146697762868851E-3</v>
      </c>
      <c r="AA96" s="65">
        <f t="shared" si="15"/>
        <v>1.3010426069826053E-16</v>
      </c>
    </row>
    <row r="97" spans="1:27" x14ac:dyDescent="0.3">
      <c r="A97" s="3" t="str">
        <f>'Data From Protfolio Convert'!A63</f>
        <v>2023-03-31</v>
      </c>
      <c r="B97" s="3">
        <f>'Data From Protfolio Convert'!B63</f>
        <v>1067635.7885</v>
      </c>
      <c r="C97" s="3">
        <f>'Data From Protfolio Convert'!C63</f>
        <v>57690.385000000191</v>
      </c>
      <c r="D97" s="3">
        <f>'Data From Protfolio Convert'!D63</f>
        <v>1000000</v>
      </c>
      <c r="E97" s="3">
        <f>'Data From Protfolio Convert'!E63</f>
        <v>1.0676357885000001</v>
      </c>
      <c r="F97" s="3">
        <f t="shared" si="16"/>
        <v>6.7635788500000071E-2</v>
      </c>
      <c r="G97" s="64">
        <f t="shared" si="17"/>
        <v>1.4916615368594449E-2</v>
      </c>
      <c r="H97" s="3">
        <f t="shared" si="18"/>
        <v>0</v>
      </c>
      <c r="I97" s="3">
        <f>VLOOKUP(A97,'insert banchmark'!D:E,2,0)</f>
        <v>399.67340000000002</v>
      </c>
      <c r="J97" s="64">
        <f t="shared" si="19"/>
        <v>1.4094491885054961E-2</v>
      </c>
      <c r="K97" s="64">
        <f t="shared" si="25"/>
        <v>7.9125669132143805E-2</v>
      </c>
      <c r="L97" s="3" cm="1">
        <f t="array" ref="L97">PRODUCT(1+$J$36:J97)-1</f>
        <v>7.9125669132144472E-2</v>
      </c>
      <c r="M97" s="3">
        <f>VLOOKUP(_xlfn.CONCAT(YEAR(A97),MONTH(A97)),'תשואה יומית חסרת סיכון'!D:E,2,0)</f>
        <v>1.8189517720000001E-4</v>
      </c>
      <c r="N97" s="3">
        <f t="shared" si="20"/>
        <v>1.4734720191394449E-2</v>
      </c>
      <c r="O97" s="3">
        <f t="shared" si="21"/>
        <v>8.2212348353948896E-4</v>
      </c>
      <c r="P97" s="3">
        <f>VLOOKUP(A97,'insert banchmark2'!D:E,2,0)</f>
        <v>140.6054</v>
      </c>
      <c r="Q97" s="3">
        <f t="shared" si="22"/>
        <v>1.4735471653450016E-2</v>
      </c>
      <c r="R97" s="3">
        <f t="shared" si="26"/>
        <v>2.9960744326826383E-2</v>
      </c>
      <c r="S97" s="49">
        <f t="shared" si="9"/>
        <v>2</v>
      </c>
      <c r="T97" s="50">
        <f t="shared" si="10"/>
        <v>1.0149166153685945</v>
      </c>
      <c r="U97" s="50">
        <f t="shared" si="11"/>
        <v>1.014094491885055</v>
      </c>
      <c r="V97">
        <f t="shared" si="12"/>
        <v>2023</v>
      </c>
      <c r="W97" t="str">
        <f t="shared" si="13"/>
        <v>2023-03</v>
      </c>
      <c r="X97" t="str">
        <f t="shared" si="14"/>
        <v>2023-Q1</v>
      </c>
      <c r="Y97" s="5">
        <f t="shared" si="23"/>
        <v>0.11228124751997393</v>
      </c>
      <c r="Z97" s="66">
        <f t="shared" si="24"/>
        <v>1.4916615368594498E-2</v>
      </c>
      <c r="AA97" s="65">
        <f t="shared" si="15"/>
        <v>-4.8572257327350599E-17</v>
      </c>
    </row>
    <row r="98" spans="1:27" x14ac:dyDescent="0.3">
      <c r="A98" s="3" t="str">
        <f>'Data From Protfolio Convert'!A64</f>
        <v>2023-04-03</v>
      </c>
      <c r="B98" s="3">
        <f>'Data From Protfolio Convert'!B64</f>
        <v>1068144.6777999999</v>
      </c>
      <c r="C98" s="3">
        <f>'Data From Protfolio Convert'!C64</f>
        <v>57690.385000000191</v>
      </c>
      <c r="D98" s="3">
        <f>'Data From Protfolio Convert'!D64</f>
        <v>1000000</v>
      </c>
      <c r="E98" s="3">
        <f>'Data From Protfolio Convert'!E64</f>
        <v>1.0681446778000001</v>
      </c>
      <c r="F98" s="3">
        <f t="shared" si="16"/>
        <v>6.8144677800000109E-2</v>
      </c>
      <c r="G98" s="64">
        <f t="shared" si="17"/>
        <v>4.7665065697639561E-4</v>
      </c>
      <c r="H98" s="3">
        <f t="shared" si="18"/>
        <v>0</v>
      </c>
      <c r="I98" s="3">
        <f>VLOOKUP(A98,'insert banchmark'!D:E,2,0)</f>
        <v>401.19639999999998</v>
      </c>
      <c r="J98" s="64">
        <f t="shared" si="19"/>
        <v>3.8106113641787065E-3</v>
      </c>
      <c r="K98" s="64">
        <f t="shared" si="25"/>
        <v>8.3237797670315805E-2</v>
      </c>
      <c r="L98" s="3" cm="1">
        <f t="array" ref="L98">PRODUCT(1+$J$36:J98)-1</f>
        <v>8.3237797670316471E-2</v>
      </c>
      <c r="M98" s="3">
        <f>VLOOKUP(_xlfn.CONCAT(YEAR(A98),MONTH(A98)),'תשואה יומית חסרת סיכון'!D:E,2,0)</f>
        <v>1.9060534150000001E-4</v>
      </c>
      <c r="N98" s="3">
        <f t="shared" si="20"/>
        <v>2.8604531547639562E-4</v>
      </c>
      <c r="O98" s="3">
        <f t="shared" si="21"/>
        <v>-3.333960707202311E-3</v>
      </c>
      <c r="P98" s="3">
        <f>VLOOKUP(A98,'insert banchmark2'!D:E,2,0)</f>
        <v>140.72200000000001</v>
      </c>
      <c r="Q98" s="3">
        <f t="shared" si="22"/>
        <v>8.2927113752395698E-4</v>
      </c>
      <c r="R98" s="3">
        <f t="shared" si="26"/>
        <v>3.0814861044879294E-2</v>
      </c>
      <c r="S98" s="49">
        <f t="shared" si="9"/>
        <v>3</v>
      </c>
      <c r="T98" s="50">
        <f t="shared" si="10"/>
        <v>1.0004766506569764</v>
      </c>
      <c r="U98" s="50">
        <f t="shared" si="11"/>
        <v>1.0038106113641787</v>
      </c>
      <c r="V98">
        <f t="shared" si="12"/>
        <v>2023</v>
      </c>
      <c r="W98" t="str">
        <f t="shared" si="13"/>
        <v>2023-04</v>
      </c>
      <c r="X98" t="str">
        <f t="shared" si="14"/>
        <v>2023-Q2</v>
      </c>
      <c r="Y98" s="5">
        <f t="shared" si="23"/>
        <v>0.11281141710734688</v>
      </c>
      <c r="Z98" s="66">
        <f t="shared" si="24"/>
        <v>4.7665065697642472E-4</v>
      </c>
      <c r="AA98" s="65">
        <f t="shared" si="15"/>
        <v>-2.9110828331235794E-17</v>
      </c>
    </row>
    <row r="99" spans="1:27" x14ac:dyDescent="0.3">
      <c r="A99" s="3" t="str">
        <f>'Data From Protfolio Convert'!A65</f>
        <v>2023-04-04</v>
      </c>
      <c r="B99" s="3">
        <f>'Data From Protfolio Convert'!B65</f>
        <v>1062427.1407000001</v>
      </c>
      <c r="C99" s="3">
        <f>'Data From Protfolio Convert'!C65</f>
        <v>57690.385000000191</v>
      </c>
      <c r="D99" s="3">
        <f>'Data From Protfolio Convert'!D65</f>
        <v>1000000</v>
      </c>
      <c r="E99" s="3">
        <f>'Data From Protfolio Convert'!E65</f>
        <v>1.0624271407000001</v>
      </c>
      <c r="F99" s="3">
        <f t="shared" si="16"/>
        <v>6.2427140700000106E-2</v>
      </c>
      <c r="G99" s="64">
        <f t="shared" si="17"/>
        <v>-5.3527740378542217E-3</v>
      </c>
      <c r="H99" s="3">
        <f t="shared" si="18"/>
        <v>0</v>
      </c>
      <c r="I99" s="3">
        <f>VLOOKUP(A99,'insert banchmark'!D:E,2,0)</f>
        <v>398.97050000000002</v>
      </c>
      <c r="J99" s="64">
        <f t="shared" si="19"/>
        <v>-5.5481554669981614E-3</v>
      </c>
      <c r="K99" s="64">
        <f t="shared" si="25"/>
        <v>7.7227825961112329E-2</v>
      </c>
      <c r="L99" s="3" cm="1">
        <f t="array" ref="L99">PRODUCT(1+$J$36:J99)-1</f>
        <v>7.7227825961112773E-2</v>
      </c>
      <c r="M99" s="3">
        <f>VLOOKUP(_xlfn.CONCAT(YEAR(A99),MONTH(A99)),'תשואה יומית חסרת סיכון'!D:E,2,0)</f>
        <v>1.9060534150000001E-4</v>
      </c>
      <c r="N99" s="3">
        <f t="shared" si="20"/>
        <v>-5.5433793793542218E-3</v>
      </c>
      <c r="O99" s="3">
        <f t="shared" si="21"/>
        <v>1.9538142914393968E-4</v>
      </c>
      <c r="P99" s="3">
        <f>VLOOKUP(A99,'insert banchmark2'!D:E,2,0)</f>
        <v>139.31229999999999</v>
      </c>
      <c r="Q99" s="3">
        <f t="shared" si="22"/>
        <v>-1.0017623399326436E-2</v>
      </c>
      <c r="R99" s="3">
        <f t="shared" si="26"/>
        <v>2.0488545972502603E-2</v>
      </c>
      <c r="S99" s="49">
        <f t="shared" si="9"/>
        <v>3</v>
      </c>
      <c r="T99" s="50">
        <f t="shared" si="10"/>
        <v>0.99464722596214583</v>
      </c>
      <c r="U99" s="50">
        <f t="shared" si="11"/>
        <v>0.99445184453300184</v>
      </c>
      <c r="V99">
        <f t="shared" si="12"/>
        <v>2023</v>
      </c>
      <c r="W99" t="str">
        <f t="shared" si="13"/>
        <v>2023-04</v>
      </c>
      <c r="X99" t="str">
        <f t="shared" si="14"/>
        <v>2023-Q2</v>
      </c>
      <c r="Y99" s="5">
        <f t="shared" si="23"/>
        <v>0.10685478904482704</v>
      </c>
      <c r="Z99" s="66">
        <f t="shared" si="24"/>
        <v>-5.3527740378541055E-3</v>
      </c>
      <c r="AA99" s="65">
        <f t="shared" si="15"/>
        <v>-1.1622647289044608E-16</v>
      </c>
    </row>
    <row r="100" spans="1:27" x14ac:dyDescent="0.3">
      <c r="A100" s="3" t="str">
        <f>'Data From Protfolio Convert'!A66</f>
        <v>2023-04-05</v>
      </c>
      <c r="B100" s="3">
        <f>'Data From Protfolio Convert'!B66</f>
        <v>1056605.1244999999</v>
      </c>
      <c r="C100" s="3">
        <f>'Data From Protfolio Convert'!C66</f>
        <v>57690.385000000191</v>
      </c>
      <c r="D100" s="3">
        <f>'Data From Protfolio Convert'!D66</f>
        <v>1000000</v>
      </c>
      <c r="E100" s="3">
        <f>'Data From Protfolio Convert'!E66</f>
        <v>1.0566051245000001</v>
      </c>
      <c r="F100" s="3">
        <f t="shared" si="16"/>
        <v>5.6605124500000104E-2</v>
      </c>
      <c r="G100" s="64">
        <f t="shared" si="17"/>
        <v>-5.4799204359218994E-3</v>
      </c>
      <c r="H100" s="3">
        <f t="shared" si="18"/>
        <v>0</v>
      </c>
      <c r="I100" s="3">
        <f>VLOOKUP(A100,'insert banchmark'!D:E,2,0)</f>
        <v>397.92590000000001</v>
      </c>
      <c r="J100" s="64">
        <f t="shared" si="19"/>
        <v>-2.6182386918330858E-3</v>
      </c>
      <c r="K100" s="64">
        <f t="shared" si="25"/>
        <v>7.4407386387261631E-2</v>
      </c>
      <c r="L100" s="3" cm="1">
        <f t="array" ref="L100">PRODUCT(1+$J$36:J100)-1</f>
        <v>7.4407386387262076E-2</v>
      </c>
      <c r="M100" s="3">
        <f>VLOOKUP(_xlfn.CONCAT(YEAR(A100),MONTH(A100)),'תשואה יומית חסרת סיכון'!D:E,2,0)</f>
        <v>1.9060534150000001E-4</v>
      </c>
      <c r="N100" s="3">
        <f t="shared" si="20"/>
        <v>-5.6705257774218995E-3</v>
      </c>
      <c r="O100" s="3">
        <f t="shared" si="21"/>
        <v>-2.8616817440888136E-3</v>
      </c>
      <c r="P100" s="3">
        <f>VLOOKUP(A100,'insert banchmark2'!D:E,2,0)</f>
        <v>139.0206</v>
      </c>
      <c r="Q100" s="3">
        <f t="shared" si="22"/>
        <v>-2.0938567520598639E-3</v>
      </c>
      <c r="R100" s="3">
        <f t="shared" si="26"/>
        <v>1.8351789140118369E-2</v>
      </c>
      <c r="S100" s="49">
        <f t="shared" si="9"/>
        <v>3</v>
      </c>
      <c r="T100" s="50">
        <f t="shared" si="10"/>
        <v>0.99452007956407806</v>
      </c>
      <c r="U100" s="50">
        <f t="shared" si="11"/>
        <v>0.99738176130816691</v>
      </c>
      <c r="V100">
        <f t="shared" si="12"/>
        <v>2023</v>
      </c>
      <c r="W100" t="str">
        <f t="shared" si="13"/>
        <v>2023-04</v>
      </c>
      <c r="X100" t="str">
        <f t="shared" si="14"/>
        <v>2023-Q2</v>
      </c>
      <c r="Y100" s="5">
        <f t="shared" si="23"/>
        <v>0.10078931286674209</v>
      </c>
      <c r="Z100" s="66">
        <f t="shared" si="24"/>
        <v>-5.4799204359220616E-3</v>
      </c>
      <c r="AA100" s="65">
        <f t="shared" si="15"/>
        <v>1.6219664500383146E-16</v>
      </c>
    </row>
    <row r="101" spans="1:27" x14ac:dyDescent="0.3">
      <c r="A101" s="3" t="str">
        <f>'Data From Protfolio Convert'!A67</f>
        <v>2023-04-06</v>
      </c>
      <c r="B101" s="3">
        <f>'Data From Protfolio Convert'!B67</f>
        <v>1059834.7164</v>
      </c>
      <c r="C101" s="3">
        <f>'Data From Protfolio Convert'!C67</f>
        <v>57690.385000000191</v>
      </c>
      <c r="D101" s="3">
        <f>'Data From Protfolio Convert'!D67</f>
        <v>1000000</v>
      </c>
      <c r="E101" s="3">
        <f>'Data From Protfolio Convert'!E67</f>
        <v>1.0598347163999999</v>
      </c>
      <c r="F101" s="3">
        <f t="shared" si="16"/>
        <v>5.9834716399999932E-2</v>
      </c>
      <c r="G101" s="64">
        <f t="shared" si="17"/>
        <v>3.0565741402476306E-3</v>
      </c>
      <c r="H101" s="3">
        <f t="shared" si="18"/>
        <v>0</v>
      </c>
      <c r="I101" s="3">
        <f>VLOOKUP(A101,'insert banchmark'!D:E,2,0)</f>
        <v>399.47820000000002</v>
      </c>
      <c r="J101" s="64">
        <f t="shared" si="19"/>
        <v>3.9009775438090255E-3</v>
      </c>
      <c r="K101" s="64">
        <f t="shared" ref="K101:K132" si="27">I101/$I$36-1</f>
        <v>7.8598625474460837E-2</v>
      </c>
      <c r="L101" s="3" cm="1">
        <f t="array" ref="L101">PRODUCT(1+$J$36:J101)-1</f>
        <v>7.8598625474461281E-2</v>
      </c>
      <c r="M101" s="3">
        <f>VLOOKUP(_xlfn.CONCAT(YEAR(A101),MONTH(A101)),'תשואה יומית חסרת סיכון'!D:E,2,0)</f>
        <v>1.9060534150000001E-4</v>
      </c>
      <c r="N101" s="3">
        <f t="shared" si="20"/>
        <v>2.8659687987476305E-3</v>
      </c>
      <c r="O101" s="3">
        <f t="shared" si="21"/>
        <v>-8.4440340356139489E-4</v>
      </c>
      <c r="P101" s="3">
        <f>VLOOKUP(A101,'insert banchmark2'!D:E,2,0)</f>
        <v>139.11779999999999</v>
      </c>
      <c r="Q101" s="3">
        <f t="shared" si="22"/>
        <v>6.991769565085626E-4</v>
      </c>
      <c r="R101" s="3">
        <f t="shared" ref="R101:R132" si="28">P101/$P$36-1</f>
        <v>1.9063797244704306E-2</v>
      </c>
      <c r="S101" s="49">
        <f t="shared" ref="S101:S164" si="29">DATEDIF($A$36, A101, "m")</f>
        <v>3</v>
      </c>
      <c r="T101" s="50">
        <f t="shared" ref="T101:T164" si="30">1+G101</f>
        <v>1.0030565741402477</v>
      </c>
      <c r="U101" s="50">
        <f t="shared" ref="U101:U164" si="31">1+J101</f>
        <v>1.003900977543809</v>
      </c>
      <c r="V101">
        <f t="shared" ref="V101:V164" si="32">YEAR(A101)</f>
        <v>2023</v>
      </c>
      <c r="W101" t="str">
        <f t="shared" ref="W101:W164" si="33">_xlfn.CONCAT(YEAR(A101),"-",IF(LEN(MONTH(A101))=1,"0"&amp;MONTH(A101),MONTH(A101)))</f>
        <v>2023-04</v>
      </c>
      <c r="X101" t="str">
        <f t="shared" ref="X101:X164" si="34">TEXT(A101,"YYYY")&amp;"-Q"&amp;ROUNDUP(MONTH(A101)/3,0)</f>
        <v>2023-Q2</v>
      </c>
      <c r="Y101" s="5">
        <f t="shared" si="23"/>
        <v>0.10415395701431174</v>
      </c>
      <c r="Z101" s="66">
        <f t="shared" si="24"/>
        <v>3.0565741402478201E-3</v>
      </c>
      <c r="AA101" s="65">
        <f t="shared" ref="AA101:AA164" si="35">G101-Z101</f>
        <v>-1.8951853975046618E-16</v>
      </c>
    </row>
    <row r="102" spans="1:27" x14ac:dyDescent="0.3">
      <c r="A102" s="3" t="str">
        <f>'Data From Protfolio Convert'!A68</f>
        <v>2023-04-10</v>
      </c>
      <c r="B102" s="3">
        <f>'Data From Protfolio Convert'!B68</f>
        <v>1064963.6285000001</v>
      </c>
      <c r="C102" s="3">
        <f>'Data From Protfolio Convert'!C68</f>
        <v>57690.385000000191</v>
      </c>
      <c r="D102" s="3">
        <f>'Data From Protfolio Convert'!D68</f>
        <v>1000000</v>
      </c>
      <c r="E102" s="3">
        <f>'Data From Protfolio Convert'!E68</f>
        <v>1.0649636284999999</v>
      </c>
      <c r="F102" s="3">
        <f t="shared" ref="F102:F165" si="36">E102/$A$34-1</f>
        <v>6.4963628499999926E-2</v>
      </c>
      <c r="G102" s="64">
        <f t="shared" ref="G102:G165" si="37">(F102-F101)/(1+F101)</f>
        <v>4.8393509106982808E-3</v>
      </c>
      <c r="H102" s="3">
        <f t="shared" ref="H102:H165" si="38">IF(E102=E101,1,0)</f>
        <v>0</v>
      </c>
      <c r="I102" s="3">
        <f>VLOOKUP(A102,'insert banchmark'!D:E,2,0)</f>
        <v>399.88819999999998</v>
      </c>
      <c r="J102" s="64">
        <f t="shared" ref="J102:J165" si="39">I102/I101-1</f>
        <v>1.0263388590414646E-3</v>
      </c>
      <c r="K102" s="64">
        <f t="shared" si="27"/>
        <v>7.9705633157094002E-2</v>
      </c>
      <c r="L102" s="3" cm="1">
        <f t="array" ref="L102">PRODUCT(1+$J$36:J102)-1</f>
        <v>7.9705633157094447E-2</v>
      </c>
      <c r="M102" s="3">
        <f>VLOOKUP(_xlfn.CONCAT(YEAR(A102),MONTH(A102)),'תשואה יומית חסרת סיכון'!D:E,2,0)</f>
        <v>1.9060534150000001E-4</v>
      </c>
      <c r="N102" s="3">
        <f t="shared" ref="N102:N165" si="40">G102-M102</f>
        <v>4.6487455691982807E-3</v>
      </c>
      <c r="O102" s="3">
        <f t="shared" ref="O102:O165" si="41">G102-J102</f>
        <v>3.8130120516568161E-3</v>
      </c>
      <c r="P102" s="3">
        <f>VLOOKUP(A102,'insert banchmark2'!D:E,2,0)</f>
        <v>139.96369999999999</v>
      </c>
      <c r="Q102" s="3">
        <f t="shared" ref="Q102:Q165" si="42">P102/P101-1</f>
        <v>6.0804584316314081E-3</v>
      </c>
      <c r="R102" s="3">
        <f t="shared" si="28"/>
        <v>2.5260172303031236E-2</v>
      </c>
      <c r="S102" s="49">
        <f t="shared" si="29"/>
        <v>3</v>
      </c>
      <c r="T102" s="50">
        <f t="shared" si="30"/>
        <v>1.0048393509106983</v>
      </c>
      <c r="U102" s="50">
        <f t="shared" si="31"/>
        <v>1.0010263388590415</v>
      </c>
      <c r="V102">
        <f t="shared" si="32"/>
        <v>2023</v>
      </c>
      <c r="W102" t="str">
        <f t="shared" si="33"/>
        <v>2023-04</v>
      </c>
      <c r="X102" t="str">
        <f t="shared" si="34"/>
        <v>2023-Q2</v>
      </c>
      <c r="Y102" s="5">
        <f t="shared" ref="Y102:Y165" si="43">B102/$B$36-1</f>
        <v>0.10949734547174028</v>
      </c>
      <c r="Z102" s="66">
        <f t="shared" ref="Z102:Z165" si="44">(Y102-Y101)/(1+Y101)</f>
        <v>4.8393509106984837E-3</v>
      </c>
      <c r="AA102" s="65">
        <f t="shared" si="35"/>
        <v>-2.0296264668928643E-16</v>
      </c>
    </row>
    <row r="103" spans="1:27" x14ac:dyDescent="0.3">
      <c r="A103" s="3" t="str">
        <f>'Data From Protfolio Convert'!A69</f>
        <v>2023-04-11</v>
      </c>
      <c r="B103" s="3">
        <f>'Data From Protfolio Convert'!B69</f>
        <v>1064584.2649999999</v>
      </c>
      <c r="C103" s="3">
        <f>'Data From Protfolio Convert'!C69</f>
        <v>57690.385000000191</v>
      </c>
      <c r="D103" s="3">
        <f>'Data From Protfolio Convert'!D69</f>
        <v>1000000</v>
      </c>
      <c r="E103" s="3">
        <f>'Data From Protfolio Convert'!E69</f>
        <v>1.0645842649999999</v>
      </c>
      <c r="F103" s="3">
        <f t="shared" si="36"/>
        <v>6.4584264999999919E-2</v>
      </c>
      <c r="G103" s="64">
        <f t="shared" si="37"/>
        <v>-3.5622202472242209E-4</v>
      </c>
      <c r="H103" s="3">
        <f t="shared" si="38"/>
        <v>0</v>
      </c>
      <c r="I103" s="3">
        <f>VLOOKUP(A103,'insert banchmark'!D:E,2,0)</f>
        <v>399.99560000000002</v>
      </c>
      <c r="J103" s="64">
        <f t="shared" si="39"/>
        <v>2.6857506673128029E-4</v>
      </c>
      <c r="K103" s="64">
        <f t="shared" si="27"/>
        <v>7.9995615169569323E-2</v>
      </c>
      <c r="L103" s="3" cm="1">
        <f t="array" ref="L103">PRODUCT(1+$J$36:J103)-1</f>
        <v>7.9995615169569767E-2</v>
      </c>
      <c r="M103" s="3">
        <f>VLOOKUP(_xlfn.CONCAT(YEAR(A103),MONTH(A103)),'תשואה יומית חסרת סיכון'!D:E,2,0)</f>
        <v>1.9060534150000001E-4</v>
      </c>
      <c r="N103" s="3">
        <f t="shared" si="40"/>
        <v>-5.4682736622242213E-4</v>
      </c>
      <c r="O103" s="3">
        <f t="shared" si="41"/>
        <v>-6.2479709145370232E-4</v>
      </c>
      <c r="P103" s="3">
        <f>VLOOKUP(A103,'insert banchmark2'!D:E,2,0)</f>
        <v>140.8776</v>
      </c>
      <c r="Q103" s="3">
        <f t="shared" si="42"/>
        <v>6.529550161934905E-3</v>
      </c>
      <c r="R103" s="3">
        <f t="shared" si="28"/>
        <v>3.1954660027117887E-2</v>
      </c>
      <c r="S103" s="49">
        <f t="shared" si="29"/>
        <v>3</v>
      </c>
      <c r="T103" s="50">
        <f t="shared" si="30"/>
        <v>0.99964377797527759</v>
      </c>
      <c r="U103" s="50">
        <f t="shared" si="31"/>
        <v>1.0002685750667313</v>
      </c>
      <c r="V103">
        <f t="shared" si="32"/>
        <v>2023</v>
      </c>
      <c r="W103" t="str">
        <f t="shared" si="33"/>
        <v>2023-04</v>
      </c>
      <c r="X103" t="str">
        <f t="shared" si="34"/>
        <v>2023-Q2</v>
      </c>
      <c r="Y103" s="5">
        <f t="shared" si="43"/>
        <v>0.10910211808091197</v>
      </c>
      <c r="Z103" s="66">
        <f t="shared" si="44"/>
        <v>-3.5622202472261697E-4</v>
      </c>
      <c r="AA103" s="65">
        <f t="shared" si="35"/>
        <v>1.9488534050426942E-16</v>
      </c>
    </row>
    <row r="104" spans="1:27" x14ac:dyDescent="0.3">
      <c r="A104" s="3" t="str">
        <f>'Data From Protfolio Convert'!A70</f>
        <v>2023-04-12</v>
      </c>
      <c r="B104" s="3">
        <f>'Data From Protfolio Convert'!B70</f>
        <v>1061825.2675999999</v>
      </c>
      <c r="C104" s="3">
        <f>'Data From Protfolio Convert'!C70</f>
        <v>57690.385000000191</v>
      </c>
      <c r="D104" s="3">
        <f>'Data From Protfolio Convert'!D70</f>
        <v>1000000</v>
      </c>
      <c r="E104" s="3">
        <f>'Data From Protfolio Convert'!E70</f>
        <v>1.0618252676</v>
      </c>
      <c r="F104" s="3">
        <f t="shared" si="36"/>
        <v>6.1825267599999956E-2</v>
      </c>
      <c r="G104" s="64">
        <f t="shared" si="37"/>
        <v>-2.5916195558272348E-3</v>
      </c>
      <c r="H104" s="3">
        <f t="shared" si="38"/>
        <v>0</v>
      </c>
      <c r="I104" s="3">
        <f>VLOOKUP(A104,'insert banchmark'!D:E,2,0)</f>
        <v>398.36520000000002</v>
      </c>
      <c r="J104" s="64">
        <f t="shared" si="39"/>
        <v>-4.0760448364932644E-3</v>
      </c>
      <c r="K104" s="64">
        <f t="shared" si="27"/>
        <v>7.5593504618922225E-2</v>
      </c>
      <c r="L104" s="3" cm="1">
        <f t="array" ref="L104">PRODUCT(1+$J$36:J104)-1</f>
        <v>7.5593504618922447E-2</v>
      </c>
      <c r="M104" s="3">
        <f>VLOOKUP(_xlfn.CONCAT(YEAR(A104),MONTH(A104)),'תשואה יומית חסרת סיכון'!D:E,2,0)</f>
        <v>1.9060534150000001E-4</v>
      </c>
      <c r="N104" s="3">
        <f t="shared" si="40"/>
        <v>-2.7822248973272349E-3</v>
      </c>
      <c r="O104" s="3">
        <f t="shared" si="41"/>
        <v>1.4844252806660296E-3</v>
      </c>
      <c r="P104" s="3">
        <f>VLOOKUP(A104,'insert banchmark2'!D:E,2,0)</f>
        <v>140.197</v>
      </c>
      <c r="Q104" s="3">
        <f t="shared" si="42"/>
        <v>-4.8311441989358217E-3</v>
      </c>
      <c r="R104" s="3">
        <f t="shared" si="28"/>
        <v>2.6969138257763037E-2</v>
      </c>
      <c r="S104" s="49">
        <f t="shared" si="29"/>
        <v>3</v>
      </c>
      <c r="T104" s="50">
        <f t="shared" si="30"/>
        <v>0.99740838044417279</v>
      </c>
      <c r="U104" s="50">
        <f t="shared" si="31"/>
        <v>0.99592395516350674</v>
      </c>
      <c r="V104">
        <f t="shared" si="32"/>
        <v>2023</v>
      </c>
      <c r="W104" t="str">
        <f t="shared" si="33"/>
        <v>2023-04</v>
      </c>
      <c r="X104" t="str">
        <f t="shared" si="34"/>
        <v>2023-Q2</v>
      </c>
      <c r="Y104" s="5">
        <f t="shared" si="43"/>
        <v>0.10622774734228391</v>
      </c>
      <c r="Z104" s="66">
        <f t="shared" si="44"/>
        <v>-2.5916195558273827E-3</v>
      </c>
      <c r="AA104" s="65">
        <f t="shared" si="35"/>
        <v>1.478851763270228E-16</v>
      </c>
    </row>
    <row r="105" spans="1:27" x14ac:dyDescent="0.3">
      <c r="A105" s="3" t="str">
        <f>'Data From Protfolio Convert'!A71</f>
        <v>2023-04-13</v>
      </c>
      <c r="B105" s="3">
        <f>'Data From Protfolio Convert'!B71</f>
        <v>1073506.2279999999</v>
      </c>
      <c r="C105" s="3">
        <f>'Data From Protfolio Convert'!C71</f>
        <v>57690.385000000191</v>
      </c>
      <c r="D105" s="3">
        <f>'Data From Protfolio Convert'!D71</f>
        <v>1000000</v>
      </c>
      <c r="E105" s="3">
        <f>'Data From Protfolio Convert'!E71</f>
        <v>1.0735062280000001</v>
      </c>
      <c r="F105" s="3">
        <f t="shared" si="36"/>
        <v>7.3506228000000062E-2</v>
      </c>
      <c r="G105" s="64">
        <f t="shared" si="37"/>
        <v>1.1000831074967826E-2</v>
      </c>
      <c r="H105" s="3">
        <f t="shared" si="38"/>
        <v>0</v>
      </c>
      <c r="I105" s="3">
        <f>VLOOKUP(A105,'insert banchmark'!D:E,2,0)</f>
        <v>403.65660000000003</v>
      </c>
      <c r="J105" s="64">
        <f t="shared" si="39"/>
        <v>1.3282786749444941E-2</v>
      </c>
      <c r="K105" s="64">
        <f t="shared" si="27"/>
        <v>8.9880383769863403E-2</v>
      </c>
      <c r="L105" s="3" cm="1">
        <f t="array" ref="L105">PRODUCT(1+$J$36:J105)-1</f>
        <v>8.9880383769863625E-2</v>
      </c>
      <c r="M105" s="3">
        <f>VLOOKUP(_xlfn.CONCAT(YEAR(A105),MONTH(A105)),'תשואה יומית חסרת סיכון'!D:E,2,0)</f>
        <v>1.9060534150000001E-4</v>
      </c>
      <c r="N105" s="3">
        <f t="shared" si="40"/>
        <v>1.0810225733467826E-2</v>
      </c>
      <c r="O105" s="3">
        <f t="shared" si="41"/>
        <v>-2.2819556744771152E-3</v>
      </c>
      <c r="P105" s="3">
        <f>VLOOKUP(A105,'insert banchmark2'!D:E,2,0)</f>
        <v>141.27619999999999</v>
      </c>
      <c r="Q105" s="3">
        <f t="shared" si="42"/>
        <v>7.6977396092638983E-3</v>
      </c>
      <c r="R105" s="3">
        <f t="shared" si="28"/>
        <v>3.4874479270821546E-2</v>
      </c>
      <c r="S105" s="49">
        <f t="shared" si="29"/>
        <v>3</v>
      </c>
      <c r="T105" s="50">
        <f t="shared" si="30"/>
        <v>1.0110008310749679</v>
      </c>
      <c r="U105" s="50">
        <f t="shared" si="31"/>
        <v>1.0132827867494449</v>
      </c>
      <c r="V105">
        <f t="shared" si="32"/>
        <v>2023</v>
      </c>
      <c r="W105" t="str">
        <f t="shared" si="33"/>
        <v>2023-04</v>
      </c>
      <c r="X105" t="str">
        <f t="shared" si="34"/>
        <v>2023-Q2</v>
      </c>
      <c r="Y105" s="5">
        <f t="shared" si="43"/>
        <v>0.11839717192123844</v>
      </c>
      <c r="Z105" s="66">
        <f t="shared" si="44"/>
        <v>1.1000831074967719E-2</v>
      </c>
      <c r="AA105" s="65">
        <f t="shared" si="35"/>
        <v>1.0755285551056204E-16</v>
      </c>
    </row>
    <row r="106" spans="1:27" x14ac:dyDescent="0.3">
      <c r="A106" s="3" t="str">
        <f>'Data From Protfolio Convert'!A72</f>
        <v>2023-04-14</v>
      </c>
      <c r="B106" s="3">
        <f>'Data From Protfolio Convert'!B72</f>
        <v>1067723.3532</v>
      </c>
      <c r="C106" s="3">
        <f>'Data From Protfolio Convert'!C72</f>
        <v>57690.385000000191</v>
      </c>
      <c r="D106" s="3">
        <f>'Data From Protfolio Convert'!D72</f>
        <v>1000000</v>
      </c>
      <c r="E106" s="3">
        <f>'Data From Protfolio Convert'!E72</f>
        <v>1.067723353200001</v>
      </c>
      <c r="F106" s="3">
        <f t="shared" si="36"/>
        <v>6.7723353200001002E-2</v>
      </c>
      <c r="G106" s="64">
        <f t="shared" si="37"/>
        <v>-5.3869038196200014E-3</v>
      </c>
      <c r="H106" s="3">
        <f t="shared" si="38"/>
        <v>0</v>
      </c>
      <c r="I106" s="3">
        <f>VLOOKUP(A106,'insert banchmark'!D:E,2,0)</f>
        <v>402.67059999999998</v>
      </c>
      <c r="J106" s="64">
        <f t="shared" si="39"/>
        <v>-2.4426703291858809E-3</v>
      </c>
      <c r="K106" s="64">
        <f t="shared" si="27"/>
        <v>8.7218165294067118E-2</v>
      </c>
      <c r="L106" s="3" cm="1">
        <f t="array" ref="L106">PRODUCT(1+$J$36:J106)-1</f>
        <v>8.721816529406734E-2</v>
      </c>
      <c r="M106" s="3">
        <f>VLOOKUP(_xlfn.CONCAT(YEAR(A106),MONTH(A106)),'תשואה יומית חסרת סיכון'!D:E,2,0)</f>
        <v>1.9060534150000001E-4</v>
      </c>
      <c r="N106" s="3">
        <f t="shared" si="40"/>
        <v>-5.5775091611200015E-3</v>
      </c>
      <c r="O106" s="3">
        <f t="shared" si="41"/>
        <v>-2.9442334904341205E-3</v>
      </c>
      <c r="P106" s="3">
        <f>VLOOKUP(A106,'insert banchmark2'!D:E,2,0)</f>
        <v>140.6345</v>
      </c>
      <c r="Q106" s="3">
        <f t="shared" si="42"/>
        <v>-4.5421663379959787E-3</v>
      </c>
      <c r="R106" s="3">
        <f t="shared" si="28"/>
        <v>3.0173907247026621E-2</v>
      </c>
      <c r="S106" s="49">
        <f t="shared" si="29"/>
        <v>3</v>
      </c>
      <c r="T106" s="50">
        <f t="shared" si="30"/>
        <v>0.99461309618037996</v>
      </c>
      <c r="U106" s="50">
        <f t="shared" si="31"/>
        <v>0.99755732967081412</v>
      </c>
      <c r="V106">
        <f t="shared" si="32"/>
        <v>2023</v>
      </c>
      <c r="W106" t="str">
        <f t="shared" si="33"/>
        <v>2023-04</v>
      </c>
      <c r="X106" t="str">
        <f t="shared" si="34"/>
        <v>2023-Q2</v>
      </c>
      <c r="Y106" s="5">
        <f t="shared" si="43"/>
        <v>0.11237247392396288</v>
      </c>
      <c r="Z106" s="66">
        <f t="shared" si="44"/>
        <v>-5.3869038196207491E-3</v>
      </c>
      <c r="AA106" s="65">
        <f t="shared" si="35"/>
        <v>7.4766581814600386E-16</v>
      </c>
    </row>
    <row r="107" spans="1:27" x14ac:dyDescent="0.3">
      <c r="A107" s="3" t="str">
        <f>'Data From Protfolio Convert'!A73</f>
        <v>2023-04-17</v>
      </c>
      <c r="B107" s="3">
        <f>'Data From Protfolio Convert'!B73</f>
        <v>1072378.9434</v>
      </c>
      <c r="C107" s="3">
        <f>'Data From Protfolio Convert'!C73</f>
        <v>57690.385000000191</v>
      </c>
      <c r="D107" s="3">
        <f>'Data From Protfolio Convert'!D73</f>
        <v>1000000</v>
      </c>
      <c r="E107" s="3">
        <f>'Data From Protfolio Convert'!E73</f>
        <v>1.0723789434</v>
      </c>
      <c r="F107" s="3">
        <f t="shared" si="36"/>
        <v>7.2378943399999951E-2</v>
      </c>
      <c r="G107" s="64">
        <f t="shared" si="37"/>
        <v>4.3602963127536698E-3</v>
      </c>
      <c r="H107" s="3">
        <f t="shared" si="38"/>
        <v>0</v>
      </c>
      <c r="I107" s="3">
        <f>VLOOKUP(A107,'insert banchmark'!D:E,2,0)</f>
        <v>404.11540000000002</v>
      </c>
      <c r="J107" s="64">
        <f t="shared" si="39"/>
        <v>3.5880444214204665E-3</v>
      </c>
      <c r="K107" s="64">
        <f t="shared" si="27"/>
        <v>9.1119152366917477E-2</v>
      </c>
      <c r="L107" s="3" cm="1">
        <f t="array" ref="L107">PRODUCT(1+$J$36:J107)-1</f>
        <v>9.1119152366917699E-2</v>
      </c>
      <c r="M107" s="3">
        <f>VLOOKUP(_xlfn.CONCAT(YEAR(A107),MONTH(A107)),'תשואה יומית חסרת סיכון'!D:E,2,0)</f>
        <v>1.9060534150000001E-4</v>
      </c>
      <c r="N107" s="3">
        <f t="shared" si="40"/>
        <v>4.1696909712536697E-3</v>
      </c>
      <c r="O107" s="3">
        <f t="shared" si="41"/>
        <v>7.7225189133320327E-4</v>
      </c>
      <c r="P107" s="3">
        <f>VLOOKUP(A107,'insert banchmark2'!D:E,2,0)</f>
        <v>141.5873</v>
      </c>
      <c r="Q107" s="3">
        <f t="shared" si="42"/>
        <v>6.7750089771712041E-3</v>
      </c>
      <c r="R107" s="3">
        <f t="shared" si="28"/>
        <v>3.7153344716672754E-2</v>
      </c>
      <c r="S107" s="49">
        <f t="shared" si="29"/>
        <v>3</v>
      </c>
      <c r="T107" s="50">
        <f t="shared" si="30"/>
        <v>1.0043602963127536</v>
      </c>
      <c r="U107" s="50">
        <f t="shared" si="31"/>
        <v>1.0035880444214205</v>
      </c>
      <c r="V107">
        <f t="shared" si="32"/>
        <v>2023</v>
      </c>
      <c r="W107" t="str">
        <f t="shared" si="33"/>
        <v>2023-04</v>
      </c>
      <c r="X107" t="str">
        <f t="shared" si="34"/>
        <v>2023-Q2</v>
      </c>
      <c r="Y107" s="5">
        <f t="shared" si="43"/>
        <v>0.11722274752042328</v>
      </c>
      <c r="Z107" s="66">
        <f t="shared" si="44"/>
        <v>4.3602963127546265E-3</v>
      </c>
      <c r="AA107" s="65">
        <f t="shared" si="35"/>
        <v>-9.5669999700120911E-16</v>
      </c>
    </row>
    <row r="108" spans="1:27" x14ac:dyDescent="0.3">
      <c r="A108" s="3" t="str">
        <f>'Data From Protfolio Convert'!A74</f>
        <v>2023-04-18</v>
      </c>
      <c r="B108" s="3">
        <f>'Data From Protfolio Convert'!B74</f>
        <v>1075249.5763000001</v>
      </c>
      <c r="C108" s="3">
        <f>'Data From Protfolio Convert'!C74</f>
        <v>57690.385000000191</v>
      </c>
      <c r="D108" s="3">
        <f>'Data From Protfolio Convert'!D74</f>
        <v>1000000</v>
      </c>
      <c r="E108" s="3">
        <f>'Data From Protfolio Convert'!E74</f>
        <v>1.0752495763000001</v>
      </c>
      <c r="F108" s="3">
        <f t="shared" si="36"/>
        <v>7.5249576300000065E-2</v>
      </c>
      <c r="G108" s="64">
        <f t="shared" si="37"/>
        <v>2.6768829411166098E-3</v>
      </c>
      <c r="H108" s="3">
        <f t="shared" si="38"/>
        <v>0</v>
      </c>
      <c r="I108" s="3">
        <f>VLOOKUP(A108,'insert banchmark'!D:E,2,0)</f>
        <v>404.37900000000002</v>
      </c>
      <c r="J108" s="64">
        <f t="shared" si="39"/>
        <v>6.5228892539104244E-4</v>
      </c>
      <c r="K108" s="64">
        <f t="shared" si="27"/>
        <v>9.1830877306288583E-2</v>
      </c>
      <c r="L108" s="3" cm="1">
        <f t="array" ref="L108">PRODUCT(1+$J$36:J108)-1</f>
        <v>9.1830877306288805E-2</v>
      </c>
      <c r="M108" s="3">
        <f>VLOOKUP(_xlfn.CONCAT(YEAR(A108),MONTH(A108)),'תשואה יומית חסרת סיכון'!D:E,2,0)</f>
        <v>1.9060534150000001E-4</v>
      </c>
      <c r="N108" s="3">
        <f t="shared" si="40"/>
        <v>2.4862775996166097E-3</v>
      </c>
      <c r="O108" s="3">
        <f t="shared" si="41"/>
        <v>2.0245940157255673E-3</v>
      </c>
      <c r="P108" s="3">
        <f>VLOOKUP(A108,'insert banchmark2'!D:E,2,0)</f>
        <v>141.59700000000001</v>
      </c>
      <c r="Q108" s="3">
        <f t="shared" si="42"/>
        <v>6.8508969377933937E-5</v>
      </c>
      <c r="R108" s="3">
        <f t="shared" si="28"/>
        <v>3.7224399023406241E-2</v>
      </c>
      <c r="S108" s="49">
        <f t="shared" si="29"/>
        <v>3</v>
      </c>
      <c r="T108" s="50">
        <f t="shared" si="30"/>
        <v>1.0026768829411166</v>
      </c>
      <c r="U108" s="50">
        <f t="shared" si="31"/>
        <v>1.000652288925391</v>
      </c>
      <c r="V108">
        <f t="shared" si="32"/>
        <v>2023</v>
      </c>
      <c r="W108" t="str">
        <f t="shared" si="33"/>
        <v>2023-04</v>
      </c>
      <c r="X108" t="str">
        <f t="shared" si="34"/>
        <v>2023-Q2</v>
      </c>
      <c r="Y108" s="5">
        <f t="shared" si="43"/>
        <v>0.12021342203468821</v>
      </c>
      <c r="Z108" s="66">
        <f t="shared" si="44"/>
        <v>2.6768829411166857E-3</v>
      </c>
      <c r="AA108" s="65">
        <f t="shared" si="35"/>
        <v>-7.589415207398531E-17</v>
      </c>
    </row>
    <row r="109" spans="1:27" x14ac:dyDescent="0.3">
      <c r="A109" s="3" t="str">
        <f>'Data From Protfolio Convert'!A75</f>
        <v>2023-04-19</v>
      </c>
      <c r="B109" s="3">
        <f>'Data From Protfolio Convert'!B75</f>
        <v>1076424.8055</v>
      </c>
      <c r="C109" s="3">
        <f>'Data From Protfolio Convert'!C75</f>
        <v>57690.385000000191</v>
      </c>
      <c r="D109" s="3">
        <f>'Data From Protfolio Convert'!D75</f>
        <v>1000000</v>
      </c>
      <c r="E109" s="3">
        <f>'Data From Protfolio Convert'!E75</f>
        <v>1.0764248055000001</v>
      </c>
      <c r="F109" s="3">
        <f t="shared" si="36"/>
        <v>7.6424805500000081E-2</v>
      </c>
      <c r="G109" s="64">
        <f t="shared" si="37"/>
        <v>1.0929827138775096E-3</v>
      </c>
      <c r="H109" s="3">
        <f t="shared" si="38"/>
        <v>0</v>
      </c>
      <c r="I109" s="3">
        <f>VLOOKUP(A109,'insert banchmark'!D:E,2,0)</f>
        <v>404.3107</v>
      </c>
      <c r="J109" s="64">
        <f t="shared" si="39"/>
        <v>-1.6890095677579708E-4</v>
      </c>
      <c r="K109" s="64">
        <f t="shared" si="27"/>
        <v>9.1646466026474194E-2</v>
      </c>
      <c r="L109" s="3" cm="1">
        <f t="array" ref="L109">PRODUCT(1+$J$36:J109)-1</f>
        <v>9.1646466026474416E-2</v>
      </c>
      <c r="M109" s="3">
        <f>VLOOKUP(_xlfn.CONCAT(YEAR(A109),MONTH(A109)),'תשואה יומית חסרת סיכון'!D:E,2,0)</f>
        <v>1.9060534150000001E-4</v>
      </c>
      <c r="N109" s="3">
        <f t="shared" si="40"/>
        <v>9.0237737237750958E-4</v>
      </c>
      <c r="O109" s="3">
        <f t="shared" si="41"/>
        <v>1.2618836706533066E-3</v>
      </c>
      <c r="P109" s="3">
        <f>VLOOKUP(A109,'insert banchmark2'!D:E,2,0)</f>
        <v>141.63589999999999</v>
      </c>
      <c r="Q109" s="3">
        <f t="shared" si="42"/>
        <v>2.7472333453371078E-4</v>
      </c>
      <c r="R109" s="3">
        <f t="shared" si="28"/>
        <v>3.7509348768965722E-2</v>
      </c>
      <c r="S109" s="49">
        <f t="shared" si="29"/>
        <v>3</v>
      </c>
      <c r="T109" s="50">
        <f t="shared" si="30"/>
        <v>1.0010929827138775</v>
      </c>
      <c r="U109" s="50">
        <f t="shared" si="31"/>
        <v>0.9998310990432242</v>
      </c>
      <c r="V109">
        <f t="shared" si="32"/>
        <v>2023</v>
      </c>
      <c r="W109" t="str">
        <f t="shared" si="33"/>
        <v>2023-04</v>
      </c>
      <c r="X109" t="str">
        <f t="shared" si="34"/>
        <v>2023-Q2</v>
      </c>
      <c r="Y109" s="5">
        <f t="shared" si="43"/>
        <v>0.12143779594082549</v>
      </c>
      <c r="Z109" s="66">
        <f t="shared" si="44"/>
        <v>1.0929827138773235E-3</v>
      </c>
      <c r="AA109" s="65">
        <f t="shared" si="35"/>
        <v>1.8604909279851256E-16</v>
      </c>
    </row>
    <row r="110" spans="1:27" x14ac:dyDescent="0.3">
      <c r="A110" s="3" t="str">
        <f>'Data From Protfolio Convert'!A76</f>
        <v>2023-04-20</v>
      </c>
      <c r="B110" s="3">
        <f>'Data From Protfolio Convert'!B76</f>
        <v>1071793.1606000001</v>
      </c>
      <c r="C110" s="3">
        <f>'Data From Protfolio Convert'!C76</f>
        <v>27693.885000000191</v>
      </c>
      <c r="D110" s="3">
        <f>'Data From Protfolio Convert'!D76</f>
        <v>1000000</v>
      </c>
      <c r="E110" s="3">
        <f>'Data From Protfolio Convert'!E76</f>
        <v>1.0717931606</v>
      </c>
      <c r="F110" s="3">
        <f t="shared" si="36"/>
        <v>7.1793160599999961E-2</v>
      </c>
      <c r="G110" s="64">
        <f t="shared" si="37"/>
        <v>-4.3028039453705431E-3</v>
      </c>
      <c r="H110" s="3">
        <f t="shared" si="38"/>
        <v>0</v>
      </c>
      <c r="I110" s="3">
        <f>VLOOKUP(A110,'insert banchmark'!D:E,2,0)</f>
        <v>402.10430000000002</v>
      </c>
      <c r="J110" s="64">
        <f t="shared" si="39"/>
        <v>-5.4571892359018825E-3</v>
      </c>
      <c r="K110" s="64">
        <f t="shared" si="27"/>
        <v>8.5689144682664198E-2</v>
      </c>
      <c r="L110" s="3" cm="1">
        <f t="array" ref="L110">PRODUCT(1+$J$36:J110)-1</f>
        <v>8.568914468266442E-2</v>
      </c>
      <c r="M110" s="3">
        <f>VLOOKUP(_xlfn.CONCAT(YEAR(A110),MONTH(A110)),'תשואה יומית חסרת סיכון'!D:E,2,0)</f>
        <v>1.9060534150000001E-4</v>
      </c>
      <c r="N110" s="3">
        <f t="shared" si="40"/>
        <v>-4.4934092868705432E-3</v>
      </c>
      <c r="O110" s="3">
        <f t="shared" si="41"/>
        <v>1.1543852905313394E-3</v>
      </c>
      <c r="P110" s="3">
        <f>VLOOKUP(A110,'insert banchmark2'!D:E,2,0)</f>
        <v>140.85810000000001</v>
      </c>
      <c r="Q110" s="3">
        <f t="shared" si="42"/>
        <v>-5.4915455756625597E-3</v>
      </c>
      <c r="R110" s="3">
        <f t="shared" si="28"/>
        <v>3.1811818895024935E-2</v>
      </c>
      <c r="S110" s="49">
        <f t="shared" si="29"/>
        <v>3</v>
      </c>
      <c r="T110" s="50">
        <f t="shared" si="30"/>
        <v>0.99569719605462947</v>
      </c>
      <c r="U110" s="50">
        <f t="shared" si="31"/>
        <v>0.99454281076409812</v>
      </c>
      <c r="V110">
        <f t="shared" si="32"/>
        <v>2023</v>
      </c>
      <c r="W110" t="str">
        <f t="shared" si="33"/>
        <v>2023-04</v>
      </c>
      <c r="X110" t="str">
        <f t="shared" si="34"/>
        <v>2023-Q2</v>
      </c>
      <c r="Y110" s="5">
        <f t="shared" si="43"/>
        <v>0.11661246896796396</v>
      </c>
      <c r="Z110" s="66">
        <f t="shared" si="44"/>
        <v>-4.3028039453702777E-3</v>
      </c>
      <c r="AA110" s="65">
        <f t="shared" si="35"/>
        <v>-2.6541269182445149E-16</v>
      </c>
    </row>
    <row r="111" spans="1:27" x14ac:dyDescent="0.3">
      <c r="A111" s="3" t="str">
        <f>'Data From Protfolio Convert'!A77</f>
        <v>2023-04-21</v>
      </c>
      <c r="B111" s="3">
        <f>'Data From Protfolio Convert'!B77</f>
        <v>1075508.9813999999</v>
      </c>
      <c r="C111" s="3">
        <f>'Data From Protfolio Convert'!C77</f>
        <v>27693.885000000191</v>
      </c>
      <c r="D111" s="3">
        <f>'Data From Protfolio Convert'!D77</f>
        <v>1000000</v>
      </c>
      <c r="E111" s="3">
        <f>'Data From Protfolio Convert'!E77</f>
        <v>1.075508981400001</v>
      </c>
      <c r="F111" s="3">
        <f t="shared" si="36"/>
        <v>7.5508981400000952E-2</v>
      </c>
      <c r="G111" s="64">
        <f t="shared" si="37"/>
        <v>3.4669196787193894E-3</v>
      </c>
      <c r="H111" s="3">
        <f t="shared" si="38"/>
        <v>0</v>
      </c>
      <c r="I111" s="3">
        <f>VLOOKUP(A111,'insert banchmark'!D:E,2,0)</f>
        <v>402.41669999999999</v>
      </c>
      <c r="J111" s="64">
        <f t="shared" si="39"/>
        <v>7.7691285569425617E-4</v>
      </c>
      <c r="K111" s="64">
        <f t="shared" si="27"/>
        <v>8.653263053645599E-2</v>
      </c>
      <c r="L111" s="3" cm="1">
        <f t="array" ref="L111">PRODUCT(1+$J$36:J111)-1</f>
        <v>8.653263053645599E-2</v>
      </c>
      <c r="M111" s="3">
        <f>VLOOKUP(_xlfn.CONCAT(YEAR(A111),MONTH(A111)),'תשואה יומית חסרת סיכון'!D:E,2,0)</f>
        <v>1.9060534150000001E-4</v>
      </c>
      <c r="N111" s="3">
        <f t="shared" si="40"/>
        <v>3.2763143372193894E-3</v>
      </c>
      <c r="O111" s="3">
        <f t="shared" si="41"/>
        <v>2.6900068230251333E-3</v>
      </c>
      <c r="P111" s="3">
        <f>VLOOKUP(A111,'insert banchmark2'!D:E,2,0)</f>
        <v>140.89699999999999</v>
      </c>
      <c r="Q111" s="3">
        <f t="shared" si="42"/>
        <v>2.7616445202638396E-4</v>
      </c>
      <c r="R111" s="3">
        <f t="shared" si="28"/>
        <v>3.2096768640584639E-2</v>
      </c>
      <c r="S111" s="49">
        <f t="shared" si="29"/>
        <v>3</v>
      </c>
      <c r="T111" s="50">
        <f t="shared" si="30"/>
        <v>1.0034669196787194</v>
      </c>
      <c r="U111" s="50">
        <f t="shared" si="31"/>
        <v>1.0007769128556943</v>
      </c>
      <c r="V111">
        <f t="shared" si="32"/>
        <v>2023</v>
      </c>
      <c r="W111" t="str">
        <f t="shared" si="33"/>
        <v>2023-04</v>
      </c>
      <c r="X111" t="str">
        <f t="shared" si="34"/>
        <v>2023-Q2</v>
      </c>
      <c r="Y111" s="5">
        <f t="shared" si="43"/>
        <v>0.12048367471013122</v>
      </c>
      <c r="Z111" s="66">
        <f t="shared" si="44"/>
        <v>3.4669196787182996E-3</v>
      </c>
      <c r="AA111" s="65">
        <f t="shared" si="35"/>
        <v>1.0898400237824291E-15</v>
      </c>
    </row>
    <row r="112" spans="1:27" x14ac:dyDescent="0.3">
      <c r="A112" s="3" t="str">
        <f>'Data From Protfolio Convert'!A78</f>
        <v>2023-04-24</v>
      </c>
      <c r="B112" s="3">
        <f>'Data From Protfolio Convert'!B78</f>
        <v>1072646.5215</v>
      </c>
      <c r="C112" s="3">
        <f>'Data From Protfolio Convert'!C78</f>
        <v>27693.885000000191</v>
      </c>
      <c r="D112" s="3">
        <f>'Data From Protfolio Convert'!D78</f>
        <v>1000000</v>
      </c>
      <c r="E112" s="3">
        <f>'Data From Protfolio Convert'!E78</f>
        <v>1.0726465215000001</v>
      </c>
      <c r="F112" s="3">
        <f t="shared" si="36"/>
        <v>7.2646521500000061E-2</v>
      </c>
      <c r="G112" s="64">
        <f t="shared" si="37"/>
        <v>-2.6614932552909022E-3</v>
      </c>
      <c r="H112" s="3">
        <f t="shared" si="38"/>
        <v>0</v>
      </c>
      <c r="I112" s="3">
        <f>VLOOKUP(A112,'insert banchmark'!D:E,2,0)</f>
        <v>402.8365</v>
      </c>
      <c r="J112" s="64">
        <f t="shared" si="39"/>
        <v>1.0431972629367792E-3</v>
      </c>
      <c r="K112" s="64">
        <f t="shared" si="27"/>
        <v>8.7666098402722881E-2</v>
      </c>
      <c r="L112" s="3" cm="1">
        <f t="array" ref="L112">PRODUCT(1+$J$36:J112)-1</f>
        <v>8.7666098402723103E-2</v>
      </c>
      <c r="M112" s="3">
        <f>VLOOKUP(_xlfn.CONCAT(YEAR(A112),MONTH(A112)),'תשואה יומית חסרת סיכון'!D:E,2,0)</f>
        <v>1.9060534150000001E-4</v>
      </c>
      <c r="N112" s="3">
        <f t="shared" si="40"/>
        <v>-2.8520985967909022E-3</v>
      </c>
      <c r="O112" s="3">
        <f t="shared" si="41"/>
        <v>-3.7046905182276813E-3</v>
      </c>
      <c r="P112" s="3">
        <f>VLOOKUP(A112,'insert banchmark2'!D:E,2,0)</f>
        <v>141.15950000000001</v>
      </c>
      <c r="Q112" s="3">
        <f t="shared" si="42"/>
        <v>1.8630630886393718E-3</v>
      </c>
      <c r="R112" s="3">
        <f t="shared" si="28"/>
        <v>3.4019630034142878E-2</v>
      </c>
      <c r="S112" s="49">
        <f t="shared" si="29"/>
        <v>3</v>
      </c>
      <c r="T112" s="50">
        <f t="shared" si="30"/>
        <v>0.99733850674470914</v>
      </c>
      <c r="U112" s="50">
        <f t="shared" si="31"/>
        <v>1.0010431972629368</v>
      </c>
      <c r="V112">
        <f t="shared" si="32"/>
        <v>2023</v>
      </c>
      <c r="W112" t="str">
        <f t="shared" si="33"/>
        <v>2023-04</v>
      </c>
      <c r="X112" t="str">
        <f t="shared" si="34"/>
        <v>2023-Q2</v>
      </c>
      <c r="Y112" s="5">
        <f t="shared" si="43"/>
        <v>0.1175015149672276</v>
      </c>
      <c r="Z112" s="66">
        <f t="shared" si="44"/>
        <v>-2.6614932552900387E-3</v>
      </c>
      <c r="AA112" s="65">
        <f t="shared" si="35"/>
        <v>-8.6345861016745573E-16</v>
      </c>
    </row>
    <row r="113" spans="1:27" x14ac:dyDescent="0.3">
      <c r="A113" s="3" t="str">
        <f>'Data From Protfolio Convert'!A79</f>
        <v>2023-04-25</v>
      </c>
      <c r="B113" s="3">
        <f>'Data From Protfolio Convert'!B79</f>
        <v>1054682.2589</v>
      </c>
      <c r="C113" s="3">
        <f>'Data From Protfolio Convert'!C79</f>
        <v>27693.885000000191</v>
      </c>
      <c r="D113" s="3">
        <f>'Data From Protfolio Convert'!D79</f>
        <v>1000000</v>
      </c>
      <c r="E113" s="3">
        <f>'Data From Protfolio Convert'!E79</f>
        <v>1.0546822589</v>
      </c>
      <c r="F113" s="3">
        <f t="shared" si="36"/>
        <v>5.4682258900000003E-2</v>
      </c>
      <c r="G113" s="64">
        <f t="shared" si="37"/>
        <v>-1.6747607193913841E-2</v>
      </c>
      <c r="H113" s="3">
        <f t="shared" si="38"/>
        <v>0</v>
      </c>
      <c r="I113" s="3">
        <f>VLOOKUP(A113,'insert banchmark'!D:E,2,0)</f>
        <v>396.44200000000001</v>
      </c>
      <c r="J113" s="64">
        <f t="shared" si="39"/>
        <v>-1.5873685726094822E-2</v>
      </c>
      <c r="K113" s="64">
        <f t="shared" si="27"/>
        <v>7.0400828581750341E-2</v>
      </c>
      <c r="L113" s="3" cm="1">
        <f t="array" ref="L113">PRODUCT(1+$J$36:J113)-1</f>
        <v>7.0400828581750563E-2</v>
      </c>
      <c r="M113" s="3">
        <f>VLOOKUP(_xlfn.CONCAT(YEAR(A113),MONTH(A113)),'תשואה יומית חסרת סיכון'!D:E,2,0)</f>
        <v>1.9060534150000001E-4</v>
      </c>
      <c r="N113" s="3">
        <f t="shared" si="40"/>
        <v>-1.6938212535413839E-2</v>
      </c>
      <c r="O113" s="3">
        <f t="shared" si="41"/>
        <v>-8.7392146781901936E-4</v>
      </c>
      <c r="P113" s="3">
        <f>VLOOKUP(A113,'insert banchmark2'!D:E,2,0)</f>
        <v>138.75810000000001</v>
      </c>
      <c r="Q113" s="3">
        <f t="shared" si="42"/>
        <v>-1.7011961646222873E-2</v>
      </c>
      <c r="R113" s="3">
        <f t="shared" si="28"/>
        <v>1.6428927746560351E-2</v>
      </c>
      <c r="S113" s="49">
        <f t="shared" si="29"/>
        <v>3</v>
      </c>
      <c r="T113" s="50">
        <f t="shared" si="30"/>
        <v>0.98325239280608612</v>
      </c>
      <c r="U113" s="50">
        <f t="shared" si="31"/>
        <v>0.98412631427390518</v>
      </c>
      <c r="V113">
        <f t="shared" si="32"/>
        <v>2023</v>
      </c>
      <c r="W113" t="str">
        <f t="shared" si="33"/>
        <v>2023-04</v>
      </c>
      <c r="X113" t="str">
        <f t="shared" si="34"/>
        <v>2023-Q2</v>
      </c>
      <c r="Y113" s="5">
        <f t="shared" si="43"/>
        <v>9.8786038555952915E-2</v>
      </c>
      <c r="Z113" s="66">
        <f t="shared" si="44"/>
        <v>-1.6747607193913782E-2</v>
      </c>
      <c r="AA113" s="65">
        <f t="shared" si="35"/>
        <v>-5.8980598183211441E-17</v>
      </c>
    </row>
    <row r="114" spans="1:27" x14ac:dyDescent="0.3">
      <c r="A114" s="3" t="str">
        <f>'Data From Protfolio Convert'!A80</f>
        <v>2023-04-26</v>
      </c>
      <c r="B114" s="3">
        <f>'Data From Protfolio Convert'!B80</f>
        <v>1053036.3640999999</v>
      </c>
      <c r="C114" s="3">
        <f>'Data From Protfolio Convert'!C80</f>
        <v>27693.885000000191</v>
      </c>
      <c r="D114" s="3">
        <f>'Data From Protfolio Convert'!D80</f>
        <v>1000000</v>
      </c>
      <c r="E114" s="3">
        <f>'Data From Protfolio Convert'!E80</f>
        <v>1.0530363641</v>
      </c>
      <c r="F114" s="3">
        <f t="shared" si="36"/>
        <v>5.3036364100000011E-2</v>
      </c>
      <c r="G114" s="64">
        <f t="shared" si="37"/>
        <v>-1.5605598616180456E-3</v>
      </c>
      <c r="H114" s="3">
        <f t="shared" si="38"/>
        <v>0</v>
      </c>
      <c r="I114" s="3">
        <f>VLOOKUP(A114,'insert banchmark'!D:E,2,0)</f>
        <v>394.76280000000003</v>
      </c>
      <c r="J114" s="64">
        <f t="shared" si="39"/>
        <v>-4.2356763410535958E-3</v>
      </c>
      <c r="K114" s="64">
        <f t="shared" si="27"/>
        <v>6.5866957116682556E-2</v>
      </c>
      <c r="L114" s="3" cm="1">
        <f t="array" ref="L114">PRODUCT(1+$J$36:J114)-1</f>
        <v>6.5866957116682778E-2</v>
      </c>
      <c r="M114" s="3">
        <f>VLOOKUP(_xlfn.CONCAT(YEAR(A114),MONTH(A114)),'תשואה יומית חסרת סיכון'!D:E,2,0)</f>
        <v>1.9060534150000001E-4</v>
      </c>
      <c r="N114" s="3">
        <f t="shared" si="40"/>
        <v>-1.7511652031180457E-3</v>
      </c>
      <c r="O114" s="3">
        <f t="shared" si="41"/>
        <v>2.6751164794355502E-3</v>
      </c>
      <c r="P114" s="3">
        <f>VLOOKUP(A114,'insert banchmark2'!D:E,2,0)</f>
        <v>137.30950000000001</v>
      </c>
      <c r="Q114" s="3">
        <f t="shared" si="42"/>
        <v>-1.0439750904631895E-2</v>
      </c>
      <c r="R114" s="3">
        <f t="shared" si="28"/>
        <v>5.8176629286241788E-3</v>
      </c>
      <c r="S114" s="49">
        <f t="shared" si="29"/>
        <v>3</v>
      </c>
      <c r="T114" s="50">
        <f t="shared" si="30"/>
        <v>0.99843944013838193</v>
      </c>
      <c r="U114" s="50">
        <f t="shared" si="31"/>
        <v>0.9957643236589464</v>
      </c>
      <c r="V114">
        <f t="shared" si="32"/>
        <v>2023</v>
      </c>
      <c r="W114" t="str">
        <f t="shared" si="33"/>
        <v>2023-04</v>
      </c>
      <c r="X114" t="str">
        <f t="shared" si="34"/>
        <v>2023-Q2</v>
      </c>
      <c r="Y114" s="5">
        <f t="shared" si="43"/>
        <v>9.707131716767603E-2</v>
      </c>
      <c r="Z114" s="66">
        <f t="shared" si="44"/>
        <v>-1.5605598616181974E-3</v>
      </c>
      <c r="AA114" s="65">
        <f t="shared" si="35"/>
        <v>1.5178830414797062E-16</v>
      </c>
    </row>
    <row r="115" spans="1:27" x14ac:dyDescent="0.3">
      <c r="A115" s="3" t="str">
        <f>'Data From Protfolio Convert'!A81</f>
        <v>2023-04-27</v>
      </c>
      <c r="B115" s="3">
        <f>'Data From Protfolio Convert'!B81</f>
        <v>1073919.7464000001</v>
      </c>
      <c r="C115" s="3">
        <f>'Data From Protfolio Convert'!C81</f>
        <v>27693.885000000191</v>
      </c>
      <c r="D115" s="3">
        <f>'Data From Protfolio Convert'!D81</f>
        <v>1000000</v>
      </c>
      <c r="E115" s="3">
        <f>'Data From Protfolio Convert'!E81</f>
        <v>1.0739197464000001</v>
      </c>
      <c r="F115" s="3">
        <f t="shared" si="36"/>
        <v>7.3919746400000097E-2</v>
      </c>
      <c r="G115" s="64">
        <f t="shared" si="37"/>
        <v>1.9831587029616508E-2</v>
      </c>
      <c r="H115" s="3">
        <f t="shared" si="38"/>
        <v>0</v>
      </c>
      <c r="I115" s="3">
        <f>VLOOKUP(A115,'insert banchmark'!D:E,2,0)</f>
        <v>402.62169999999998</v>
      </c>
      <c r="J115" s="64">
        <f t="shared" si="39"/>
        <v>1.9907904189553793E-2</v>
      </c>
      <c r="K115" s="64">
        <f t="shared" si="27"/>
        <v>8.7086134377772462E-2</v>
      </c>
      <c r="L115" s="3" cm="1">
        <f t="array" ref="L115">PRODUCT(1+$J$36:J115)-1</f>
        <v>8.7086134377772906E-2</v>
      </c>
      <c r="M115" s="3">
        <f>VLOOKUP(_xlfn.CONCAT(YEAR(A115),MONTH(A115)),'תשואה יומית חסרת סיכון'!D:E,2,0)</f>
        <v>1.9060534150000001E-4</v>
      </c>
      <c r="N115" s="3">
        <f t="shared" si="40"/>
        <v>1.964098168811651E-2</v>
      </c>
      <c r="O115" s="3">
        <f t="shared" si="41"/>
        <v>-7.6317159937284995E-5</v>
      </c>
      <c r="P115" s="3">
        <f>VLOOKUP(A115,'insert banchmark2'!D:E,2,0)</f>
        <v>139.5651</v>
      </c>
      <c r="Q115" s="3">
        <f t="shared" si="42"/>
        <v>1.6427122668132954E-2</v>
      </c>
      <c r="R115" s="3">
        <f t="shared" si="28"/>
        <v>2.2340353059327356E-2</v>
      </c>
      <c r="S115" s="49">
        <f t="shared" si="29"/>
        <v>3</v>
      </c>
      <c r="T115" s="50">
        <f t="shared" si="30"/>
        <v>1.0198315870296164</v>
      </c>
      <c r="U115" s="50">
        <f t="shared" si="31"/>
        <v>1.0199079041895538</v>
      </c>
      <c r="V115">
        <f t="shared" si="32"/>
        <v>2023</v>
      </c>
      <c r="W115" t="str">
        <f t="shared" si="33"/>
        <v>2023-04</v>
      </c>
      <c r="X115" t="str">
        <f t="shared" si="34"/>
        <v>2023-Q2</v>
      </c>
      <c r="Y115" s="5">
        <f t="shared" si="43"/>
        <v>0.11882798247178306</v>
      </c>
      <c r="Z115" s="66">
        <f t="shared" si="44"/>
        <v>1.983158702961673E-2</v>
      </c>
      <c r="AA115" s="65">
        <f t="shared" si="35"/>
        <v>-2.2204460492503131E-16</v>
      </c>
    </row>
    <row r="116" spans="1:27" x14ac:dyDescent="0.3">
      <c r="A116" s="3" t="str">
        <f>'Data From Protfolio Convert'!A82</f>
        <v>2023-04-28</v>
      </c>
      <c r="B116" s="3">
        <f>'Data From Protfolio Convert'!B82</f>
        <v>1084604.041</v>
      </c>
      <c r="C116" s="3">
        <f>'Data From Protfolio Convert'!C82</f>
        <v>27693.885000000191</v>
      </c>
      <c r="D116" s="3">
        <f>'Data From Protfolio Convert'!D82</f>
        <v>1000000</v>
      </c>
      <c r="E116" s="3">
        <f>'Data From Protfolio Convert'!E82</f>
        <v>1.084604041</v>
      </c>
      <c r="F116" s="3">
        <f t="shared" si="36"/>
        <v>8.4604040999999963E-2</v>
      </c>
      <c r="G116" s="64">
        <f t="shared" si="37"/>
        <v>9.9488761947210853E-3</v>
      </c>
      <c r="H116" s="3">
        <f t="shared" si="38"/>
        <v>0</v>
      </c>
      <c r="I116" s="3">
        <f>VLOOKUP(A116,'insert banchmark'!D:E,2,0)</f>
        <v>406.0582</v>
      </c>
      <c r="J116" s="64">
        <f t="shared" si="39"/>
        <v>8.5353074610732271E-3</v>
      </c>
      <c r="K116" s="64">
        <f t="shared" si="27"/>
        <v>9.636474877135659E-2</v>
      </c>
      <c r="L116" s="3" cm="1">
        <f t="array" ref="L116">PRODUCT(1+$J$36:J116)-1</f>
        <v>9.6364748771356812E-2</v>
      </c>
      <c r="M116" s="3">
        <f>VLOOKUP(_xlfn.CONCAT(YEAR(A116),MONTH(A116)),'תשואה יומית חסרת סיכון'!D:E,2,0)</f>
        <v>1.9060534150000001E-4</v>
      </c>
      <c r="N116" s="3">
        <f t="shared" si="40"/>
        <v>9.7582708532210852E-3</v>
      </c>
      <c r="O116" s="3">
        <f t="shared" si="41"/>
        <v>1.4135687336478582E-3</v>
      </c>
      <c r="P116" s="3">
        <f>VLOOKUP(A116,'insert banchmark2'!D:E,2,0)</f>
        <v>141.11089999999999</v>
      </c>
      <c r="Q116" s="3">
        <f t="shared" si="42"/>
        <v>1.1075834861294043E-2</v>
      </c>
      <c r="R116" s="3">
        <f t="shared" si="28"/>
        <v>3.3663625981849687E-2</v>
      </c>
      <c r="S116" s="49">
        <f t="shared" si="29"/>
        <v>3</v>
      </c>
      <c r="T116" s="50">
        <f t="shared" si="30"/>
        <v>1.0099488761947211</v>
      </c>
      <c r="U116" s="50">
        <f t="shared" si="31"/>
        <v>1.0085353074610732</v>
      </c>
      <c r="V116">
        <f t="shared" si="32"/>
        <v>2023</v>
      </c>
      <c r="W116" t="str">
        <f t="shared" si="33"/>
        <v>2023-04</v>
      </c>
      <c r="X116" t="str">
        <f t="shared" si="34"/>
        <v>2023-Q2</v>
      </c>
      <c r="Y116" s="5">
        <f t="shared" si="43"/>
        <v>0.12995906355258424</v>
      </c>
      <c r="Z116" s="66">
        <f t="shared" si="44"/>
        <v>9.9488761947209466E-3</v>
      </c>
      <c r="AA116" s="65">
        <f t="shared" si="35"/>
        <v>1.3877787807814457E-16</v>
      </c>
    </row>
    <row r="117" spans="1:27" x14ac:dyDescent="0.3">
      <c r="A117" s="3" t="str">
        <f>'Data From Protfolio Convert'!A83</f>
        <v>2023-05-01</v>
      </c>
      <c r="B117" s="3">
        <f>'Data From Protfolio Convert'!B83</f>
        <v>1083131.2634000001</v>
      </c>
      <c r="C117" s="3">
        <f>'Data From Protfolio Convert'!C83</f>
        <v>27693.885000000191</v>
      </c>
      <c r="D117" s="3">
        <f>'Data From Protfolio Convert'!D83</f>
        <v>1000000</v>
      </c>
      <c r="E117" s="3">
        <f>'Data From Protfolio Convert'!E83</f>
        <v>1.0831312634000001</v>
      </c>
      <c r="F117" s="3">
        <f t="shared" si="36"/>
        <v>8.3131263400000099E-2</v>
      </c>
      <c r="G117" s="64">
        <f t="shared" si="37"/>
        <v>-1.3578942584816203E-3</v>
      </c>
      <c r="H117" s="3">
        <f t="shared" si="38"/>
        <v>0</v>
      </c>
      <c r="I117" s="3">
        <f>VLOOKUP(A117,'insert banchmark'!D:E,2,0)</f>
        <v>405.64819999999997</v>
      </c>
      <c r="J117" s="64">
        <f t="shared" si="39"/>
        <v>-1.0097074754309432E-3</v>
      </c>
      <c r="K117" s="64">
        <f t="shared" si="27"/>
        <v>9.5257741088723202E-2</v>
      </c>
      <c r="L117" s="3" cm="1">
        <f t="array" ref="L117">PRODUCT(1+$J$36:J117)-1</f>
        <v>9.5257741088723424E-2</v>
      </c>
      <c r="M117" s="3">
        <f>VLOOKUP(_xlfn.CONCAT(YEAR(A117),MONTH(A117)),'תשואה יומית חסרת סיכון'!D:E,2,0)</f>
        <v>1.9891902540000001E-4</v>
      </c>
      <c r="N117" s="3">
        <f t="shared" si="40"/>
        <v>-1.5568132838816202E-3</v>
      </c>
      <c r="O117" s="3">
        <f t="shared" si="41"/>
        <v>-3.4818678305067715E-4</v>
      </c>
      <c r="P117" s="3">
        <f>VLOOKUP(A117,'insert banchmark2'!D:E,2,0)</f>
        <v>140.9845</v>
      </c>
      <c r="Q117" s="3">
        <f t="shared" si="42"/>
        <v>-8.9574937159342394E-4</v>
      </c>
      <c r="R117" s="3">
        <f t="shared" si="28"/>
        <v>3.2737722438437311E-2</v>
      </c>
      <c r="S117" s="49">
        <f t="shared" si="29"/>
        <v>3</v>
      </c>
      <c r="T117" s="50">
        <f t="shared" si="30"/>
        <v>0.99864210574151835</v>
      </c>
      <c r="U117" s="50">
        <f t="shared" si="31"/>
        <v>0.99899029252456906</v>
      </c>
      <c r="V117">
        <f t="shared" si="32"/>
        <v>2023</v>
      </c>
      <c r="W117" t="str">
        <f t="shared" si="33"/>
        <v>2023-05</v>
      </c>
      <c r="X117" t="str">
        <f t="shared" si="34"/>
        <v>2023-Q2</v>
      </c>
      <c r="Y117" s="5">
        <f t="shared" si="43"/>
        <v>0.12842469862786698</v>
      </c>
      <c r="Z117" s="66">
        <f t="shared" si="44"/>
        <v>-1.3578942584815629E-3</v>
      </c>
      <c r="AA117" s="65">
        <f t="shared" si="35"/>
        <v>-5.7462715141731735E-17</v>
      </c>
    </row>
    <row r="118" spans="1:27" x14ac:dyDescent="0.3">
      <c r="A118" s="3" t="str">
        <f>'Data From Protfolio Convert'!A84</f>
        <v>2023-05-02</v>
      </c>
      <c r="B118" s="3">
        <f>'Data From Protfolio Convert'!B84</f>
        <v>1074745.2653000001</v>
      </c>
      <c r="C118" s="3">
        <f>'Data From Protfolio Convert'!C84</f>
        <v>65006.535000000178</v>
      </c>
      <c r="D118" s="3">
        <f>'Data From Protfolio Convert'!D84</f>
        <v>1000000</v>
      </c>
      <c r="E118" s="3">
        <f>'Data From Protfolio Convert'!E84</f>
        <v>1.0747452653</v>
      </c>
      <c r="F118" s="3">
        <f t="shared" si="36"/>
        <v>7.474526530000003E-2</v>
      </c>
      <c r="G118" s="64">
        <f t="shared" si="37"/>
        <v>-7.74236547625449E-3</v>
      </c>
      <c r="H118" s="3">
        <f t="shared" si="38"/>
        <v>0</v>
      </c>
      <c r="I118" s="3">
        <f>VLOOKUP(A118,'insert banchmark'!D:E,2,0)</f>
        <v>401.089</v>
      </c>
      <c r="J118" s="64">
        <f t="shared" si="39"/>
        <v>-1.1239295527503801E-2</v>
      </c>
      <c r="K118" s="64">
        <f t="shared" si="27"/>
        <v>8.2947815657840707E-2</v>
      </c>
      <c r="L118" s="3" cm="1">
        <f t="array" ref="L118">PRODUCT(1+$J$36:J118)-1</f>
        <v>8.2947815657840929E-2</v>
      </c>
      <c r="M118" s="3">
        <f>VLOOKUP(_xlfn.CONCAT(YEAR(A118),MONTH(A118)),'תשואה יומית חסרת סיכון'!D:E,2,0)</f>
        <v>1.9891902540000001E-4</v>
      </c>
      <c r="N118" s="3">
        <f t="shared" si="40"/>
        <v>-7.9412845016544904E-3</v>
      </c>
      <c r="O118" s="3">
        <f t="shared" si="41"/>
        <v>3.4969300512493109E-3</v>
      </c>
      <c r="P118" s="3">
        <f>VLOOKUP(A118,'insert banchmark2'!D:E,2,0)</f>
        <v>138.87479999999999</v>
      </c>
      <c r="Q118" s="3">
        <f t="shared" si="42"/>
        <v>-1.4964056332433695E-2</v>
      </c>
      <c r="R118" s="3">
        <f t="shared" si="28"/>
        <v>1.7283776983239241E-2</v>
      </c>
      <c r="S118" s="49">
        <f t="shared" si="29"/>
        <v>3</v>
      </c>
      <c r="T118" s="50">
        <f t="shared" si="30"/>
        <v>0.99225763452374549</v>
      </c>
      <c r="U118" s="50">
        <f t="shared" si="31"/>
        <v>0.9887607044724962</v>
      </c>
      <c r="V118">
        <f t="shared" si="32"/>
        <v>2023</v>
      </c>
      <c r="W118" t="str">
        <f t="shared" si="33"/>
        <v>2023-05</v>
      </c>
      <c r="X118" t="str">
        <f t="shared" si="34"/>
        <v>2023-Q2</v>
      </c>
      <c r="Y118" s="5">
        <f t="shared" si="43"/>
        <v>0.11968802219865782</v>
      </c>
      <c r="Z118" s="66">
        <f t="shared" si="44"/>
        <v>-7.7423654762543946E-3</v>
      </c>
      <c r="AA118" s="65">
        <f t="shared" si="35"/>
        <v>-9.540979117872439E-17</v>
      </c>
    </row>
    <row r="119" spans="1:27" x14ac:dyDescent="0.3">
      <c r="A119" s="3" t="str">
        <f>'Data From Protfolio Convert'!A85</f>
        <v>2023-05-03</v>
      </c>
      <c r="B119" s="3">
        <f>'Data From Protfolio Convert'!B85</f>
        <v>1069230.7705000001</v>
      </c>
      <c r="C119" s="3">
        <f>'Data From Protfolio Convert'!C85</f>
        <v>31146.68500000018</v>
      </c>
      <c r="D119" s="3">
        <f>'Data From Protfolio Convert'!D85</f>
        <v>1000000</v>
      </c>
      <c r="E119" s="3">
        <f>'Data From Protfolio Convert'!E85</f>
        <v>1.0692307704999999</v>
      </c>
      <c r="F119" s="3">
        <f t="shared" si="36"/>
        <v>6.9230770499999927E-2</v>
      </c>
      <c r="G119" s="64">
        <f t="shared" si="37"/>
        <v>-5.1309784541928721E-3</v>
      </c>
      <c r="H119" s="3">
        <f t="shared" si="38"/>
        <v>0</v>
      </c>
      <c r="I119" s="3">
        <f>VLOOKUP(A119,'insert banchmark'!D:E,2,0)</f>
        <v>398.33589999999998</v>
      </c>
      <c r="J119" s="64">
        <f t="shared" si="39"/>
        <v>-6.8640625895998175E-3</v>
      </c>
      <c r="K119" s="64">
        <f t="shared" si="27"/>
        <v>7.5514394069894797E-2</v>
      </c>
      <c r="L119" s="3" cm="1">
        <f t="array" ref="L119">PRODUCT(1+$J$36:J119)-1</f>
        <v>7.5514394069895019E-2</v>
      </c>
      <c r="M119" s="3">
        <f>VLOOKUP(_xlfn.CONCAT(YEAR(A119),MONTH(A119)),'תשואה יומית חסרת סיכון'!D:E,2,0)</f>
        <v>1.9891902540000001E-4</v>
      </c>
      <c r="N119" s="3">
        <f t="shared" si="40"/>
        <v>-5.3298974795928725E-3</v>
      </c>
      <c r="O119" s="3">
        <f t="shared" si="41"/>
        <v>1.7330841354069454E-3</v>
      </c>
      <c r="P119" s="3">
        <f>VLOOKUP(A119,'insert banchmark2'!D:E,2,0)</f>
        <v>138.06780000000001</v>
      </c>
      <c r="Q119" s="3">
        <f t="shared" si="42"/>
        <v>-5.8109894667713879E-3</v>
      </c>
      <c r="R119" s="3">
        <f t="shared" si="28"/>
        <v>1.1372351670472236E-2</v>
      </c>
      <c r="S119" s="49">
        <f t="shared" si="29"/>
        <v>4</v>
      </c>
      <c r="T119" s="50">
        <f t="shared" si="30"/>
        <v>0.99486902154580714</v>
      </c>
      <c r="U119" s="50">
        <f t="shared" si="31"/>
        <v>0.99313593741040018</v>
      </c>
      <c r="V119">
        <f t="shared" si="32"/>
        <v>2023</v>
      </c>
      <c r="W119" t="str">
        <f t="shared" si="33"/>
        <v>2023-05</v>
      </c>
      <c r="X119" t="str">
        <f t="shared" si="34"/>
        <v>2023-Q2</v>
      </c>
      <c r="Y119" s="5">
        <f t="shared" si="43"/>
        <v>0.1139429270813388</v>
      </c>
      <c r="Z119" s="66">
        <f t="shared" si="44"/>
        <v>-5.1309784541927628E-3</v>
      </c>
      <c r="AA119" s="65">
        <f t="shared" si="35"/>
        <v>-1.0928757898653885E-16</v>
      </c>
    </row>
    <row r="120" spans="1:27" x14ac:dyDescent="0.3">
      <c r="A120" s="3" t="str">
        <f>'Data From Protfolio Convert'!A86</f>
        <v>2023-05-04</v>
      </c>
      <c r="B120" s="3">
        <f>'Data From Protfolio Convert'!B86</f>
        <v>1065820.067</v>
      </c>
      <c r="C120" s="3">
        <f>'Data From Protfolio Convert'!C86</f>
        <v>31146.68500000018</v>
      </c>
      <c r="D120" s="3">
        <f>'Data From Protfolio Convert'!D86</f>
        <v>1000000</v>
      </c>
      <c r="E120" s="3">
        <f>'Data From Protfolio Convert'!E86</f>
        <v>1.065820067</v>
      </c>
      <c r="F120" s="3">
        <f t="shared" si="36"/>
        <v>6.5820066999999982E-2</v>
      </c>
      <c r="G120" s="64">
        <f t="shared" si="37"/>
        <v>-3.1898665789472295E-3</v>
      </c>
      <c r="H120" s="3">
        <f t="shared" si="38"/>
        <v>0</v>
      </c>
      <c r="I120" s="3">
        <f>VLOOKUP(A120,'insert banchmark'!D:E,2,0)</f>
        <v>395.5145</v>
      </c>
      <c r="J120" s="64">
        <f t="shared" si="39"/>
        <v>-7.0829669131001749E-3</v>
      </c>
      <c r="K120" s="64">
        <f t="shared" si="27"/>
        <v>6.789656120213472E-2</v>
      </c>
      <c r="L120" s="3" cm="1">
        <f t="array" ref="L120">PRODUCT(1+$J$36:J120)-1</f>
        <v>6.7896561202134942E-2</v>
      </c>
      <c r="M120" s="3">
        <f>VLOOKUP(_xlfn.CONCAT(YEAR(A120),MONTH(A120)),'תשואה יומית חסרת סיכון'!D:E,2,0)</f>
        <v>1.9891902540000001E-4</v>
      </c>
      <c r="N120" s="3">
        <f t="shared" si="40"/>
        <v>-3.3887856043472294E-3</v>
      </c>
      <c r="O120" s="3">
        <f t="shared" si="41"/>
        <v>3.8931003341529454E-3</v>
      </c>
      <c r="P120" s="3">
        <f>VLOOKUP(A120,'insert banchmark2'!D:E,2,0)</f>
        <v>136.75530000000001</v>
      </c>
      <c r="Q120" s="3">
        <f t="shared" si="42"/>
        <v>-9.5061991282543445E-3</v>
      </c>
      <c r="R120" s="3">
        <f t="shared" si="28"/>
        <v>1.7580447026817048E-3</v>
      </c>
      <c r="S120" s="49">
        <f t="shared" si="29"/>
        <v>4</v>
      </c>
      <c r="T120" s="50">
        <f t="shared" si="30"/>
        <v>0.99681013342105274</v>
      </c>
      <c r="U120" s="50">
        <f t="shared" si="31"/>
        <v>0.99291703308689983</v>
      </c>
      <c r="V120">
        <f t="shared" si="32"/>
        <v>2023</v>
      </c>
      <c r="W120" t="str">
        <f t="shared" si="33"/>
        <v>2023-05</v>
      </c>
      <c r="X120" t="str">
        <f t="shared" si="34"/>
        <v>2023-Q2</v>
      </c>
      <c r="Y120" s="5">
        <f t="shared" si="43"/>
        <v>0.11038959776738722</v>
      </c>
      <c r="Z120" s="66">
        <f t="shared" si="44"/>
        <v>-3.18986657894738E-3</v>
      </c>
      <c r="AA120" s="65">
        <f t="shared" si="35"/>
        <v>1.5048726154098802E-16</v>
      </c>
    </row>
    <row r="121" spans="1:27" x14ac:dyDescent="0.3">
      <c r="A121" s="3" t="str">
        <f>'Data From Protfolio Convert'!A87</f>
        <v>2023-05-05</v>
      </c>
      <c r="B121" s="3">
        <f>'Data From Protfolio Convert'!B87</f>
        <v>1084441.5146999999</v>
      </c>
      <c r="C121" s="3">
        <f>'Data From Protfolio Convert'!C87</f>
        <v>31146.68500000018</v>
      </c>
      <c r="D121" s="3">
        <f>'Data From Protfolio Convert'!D87</f>
        <v>1000000</v>
      </c>
      <c r="E121" s="3">
        <f>'Data From Protfolio Convert'!E87</f>
        <v>1.0844415146999999</v>
      </c>
      <c r="F121" s="3">
        <f t="shared" si="36"/>
        <v>8.4441514699999942E-2</v>
      </c>
      <c r="G121" s="64">
        <f t="shared" si="37"/>
        <v>1.7471474103892961E-2</v>
      </c>
      <c r="H121" s="3">
        <f t="shared" si="38"/>
        <v>0</v>
      </c>
      <c r="I121" s="3">
        <f>VLOOKUP(A121,'insert banchmark'!D:E,2,0)</f>
        <v>402.8365</v>
      </c>
      <c r="J121" s="64">
        <f t="shared" si="39"/>
        <v>1.8512595619123884E-2</v>
      </c>
      <c r="K121" s="64">
        <f t="shared" si="27"/>
        <v>8.7666098402722881E-2</v>
      </c>
      <c r="L121" s="3" cm="1">
        <f t="array" ref="L121">PRODUCT(1+$J$36:J121)-1</f>
        <v>8.7666098402723103E-2</v>
      </c>
      <c r="M121" s="3">
        <f>VLOOKUP(_xlfn.CONCAT(YEAR(A121),MONTH(A121)),'תשואה יומית חסרת סיכון'!D:E,2,0)</f>
        <v>1.9891902540000001E-4</v>
      </c>
      <c r="N121" s="3">
        <f t="shared" si="40"/>
        <v>1.7272555078492961E-2</v>
      </c>
      <c r="O121" s="3">
        <f t="shared" si="41"/>
        <v>-1.0411215152309229E-3</v>
      </c>
      <c r="P121" s="3">
        <f>VLOOKUP(A121,'insert banchmark2'!D:E,2,0)</f>
        <v>139.05950000000001</v>
      </c>
      <c r="Q121" s="3">
        <f t="shared" si="42"/>
        <v>1.6849072759885786E-2</v>
      </c>
      <c r="R121" s="3">
        <f t="shared" si="28"/>
        <v>1.8636738885678072E-2</v>
      </c>
      <c r="S121" s="49">
        <f t="shared" si="29"/>
        <v>4</v>
      </c>
      <c r="T121" s="50">
        <f t="shared" si="30"/>
        <v>1.017471474103893</v>
      </c>
      <c r="U121" s="50">
        <f t="shared" si="31"/>
        <v>1.0185125956191239</v>
      </c>
      <c r="V121">
        <f t="shared" si="32"/>
        <v>2023</v>
      </c>
      <c r="W121" t="str">
        <f t="shared" si="33"/>
        <v>2023-05</v>
      </c>
      <c r="X121" t="str">
        <f t="shared" si="34"/>
        <v>2023-Q2</v>
      </c>
      <c r="Y121" s="5">
        <f t="shared" si="43"/>
        <v>0.12978974087001216</v>
      </c>
      <c r="Z121" s="66">
        <f t="shared" si="44"/>
        <v>1.7471474103892888E-2</v>
      </c>
      <c r="AA121" s="65">
        <f t="shared" si="35"/>
        <v>7.2858385991025898E-17</v>
      </c>
    </row>
    <row r="122" spans="1:27" x14ac:dyDescent="0.3">
      <c r="A122" s="3" t="str">
        <f>'Data From Protfolio Convert'!A88</f>
        <v>2023-05-08</v>
      </c>
      <c r="B122" s="3">
        <f>'Data From Protfolio Convert'!B88</f>
        <v>1087164.4103000001</v>
      </c>
      <c r="C122" s="3">
        <f>'Data From Protfolio Convert'!C88</f>
        <v>31146.68500000018</v>
      </c>
      <c r="D122" s="3">
        <f>'Data From Protfolio Convert'!D88</f>
        <v>1000000</v>
      </c>
      <c r="E122" s="3">
        <f>'Data From Protfolio Convert'!E88</f>
        <v>1.0871644103</v>
      </c>
      <c r="F122" s="3">
        <f t="shared" si="36"/>
        <v>8.7164410299999995E-2</v>
      </c>
      <c r="G122" s="64">
        <f t="shared" si="37"/>
        <v>2.5108736276601464E-3</v>
      </c>
      <c r="H122" s="3">
        <f t="shared" si="38"/>
        <v>0</v>
      </c>
      <c r="I122" s="3">
        <f>VLOOKUP(A122,'insert banchmark'!D:E,2,0)</f>
        <v>402.94389999999999</v>
      </c>
      <c r="J122" s="64">
        <f t="shared" si="39"/>
        <v>2.6660940604927852E-4</v>
      </c>
      <c r="K122" s="64">
        <f t="shared" si="27"/>
        <v>8.7956080415197979E-2</v>
      </c>
      <c r="L122" s="3" cm="1">
        <f t="array" ref="L122">PRODUCT(1+$J$36:J122)-1</f>
        <v>8.7956080415198201E-2</v>
      </c>
      <c r="M122" s="3">
        <f>VLOOKUP(_xlfn.CONCAT(YEAR(A122),MONTH(A122)),'תשואה יומית חסרת סיכון'!D:E,2,0)</f>
        <v>1.9891902540000001E-4</v>
      </c>
      <c r="N122" s="3">
        <f t="shared" si="40"/>
        <v>2.3119546022601464E-3</v>
      </c>
      <c r="O122" s="3">
        <f t="shared" si="41"/>
        <v>2.2442642216108678E-3</v>
      </c>
      <c r="P122" s="3">
        <f>VLOOKUP(A122,'insert banchmark2'!D:E,2,0)</f>
        <v>138.80670000000001</v>
      </c>
      <c r="Q122" s="3">
        <f t="shared" si="42"/>
        <v>-1.8179268586469011E-3</v>
      </c>
      <c r="R122" s="3">
        <f t="shared" si="28"/>
        <v>1.678493179885332E-2</v>
      </c>
      <c r="S122" s="49">
        <f t="shared" si="29"/>
        <v>4</v>
      </c>
      <c r="T122" s="50">
        <f t="shared" si="30"/>
        <v>1.0025108736276602</v>
      </c>
      <c r="U122" s="50">
        <f t="shared" si="31"/>
        <v>1.0002666094060493</v>
      </c>
      <c r="V122">
        <f t="shared" si="32"/>
        <v>2023</v>
      </c>
      <c r="W122" t="str">
        <f t="shared" si="33"/>
        <v>2023-05</v>
      </c>
      <c r="X122" t="str">
        <f t="shared" si="34"/>
        <v>2023-Q2</v>
      </c>
      <c r="Y122" s="5">
        <f t="shared" si="43"/>
        <v>0.13262650013516386</v>
      </c>
      <c r="Z122" s="66">
        <f t="shared" si="44"/>
        <v>2.5108736276603203E-3</v>
      </c>
      <c r="AA122" s="65">
        <f t="shared" si="35"/>
        <v>-1.7390602846667491E-16</v>
      </c>
    </row>
    <row r="123" spans="1:27" x14ac:dyDescent="0.3">
      <c r="A123" s="3" t="str">
        <f>'Data From Protfolio Convert'!A89</f>
        <v>2023-05-09</v>
      </c>
      <c r="B123" s="3">
        <f>'Data From Protfolio Convert'!B89</f>
        <v>1082159.1935000001</v>
      </c>
      <c r="C123" s="3">
        <f>'Data From Protfolio Convert'!C89</f>
        <v>31146.68500000018</v>
      </c>
      <c r="D123" s="3">
        <f>'Data From Protfolio Convert'!D89</f>
        <v>1000000</v>
      </c>
      <c r="E123" s="3">
        <f>'Data From Protfolio Convert'!E89</f>
        <v>1.0821591934999999</v>
      </c>
      <c r="F123" s="3">
        <f t="shared" si="36"/>
        <v>8.2159193499999894E-2</v>
      </c>
      <c r="G123" s="64">
        <f t="shared" si="37"/>
        <v>-4.603918922087346E-3</v>
      </c>
      <c r="H123" s="3">
        <f t="shared" si="38"/>
        <v>0</v>
      </c>
      <c r="I123" s="3">
        <f>VLOOKUP(A123,'insert banchmark'!D:E,2,0)</f>
        <v>401.17689999999999</v>
      </c>
      <c r="J123" s="64">
        <f t="shared" si="39"/>
        <v>-4.3852258341670058E-3</v>
      </c>
      <c r="K123" s="64">
        <f t="shared" si="27"/>
        <v>8.3185147304922324E-2</v>
      </c>
      <c r="L123" s="3" cm="1">
        <f t="array" ref="L123">PRODUCT(1+$J$36:J123)-1</f>
        <v>8.3185147304922324E-2</v>
      </c>
      <c r="M123" s="3">
        <f>VLOOKUP(_xlfn.CONCAT(YEAR(A123),MONTH(A123)),'תשואה יומית חסרת סיכון'!D:E,2,0)</f>
        <v>1.9891902540000001E-4</v>
      </c>
      <c r="N123" s="3">
        <f t="shared" si="40"/>
        <v>-4.8028379474873463E-3</v>
      </c>
      <c r="O123" s="3">
        <f t="shared" si="41"/>
        <v>-2.1869308792034012E-4</v>
      </c>
      <c r="P123" s="3">
        <f>VLOOKUP(A123,'insert banchmark2'!D:E,2,0)</f>
        <v>138.29140000000001</v>
      </c>
      <c r="Q123" s="3">
        <f t="shared" si="42"/>
        <v>-3.7123568242742877E-3</v>
      </c>
      <c r="R123" s="3">
        <f t="shared" si="28"/>
        <v>1.301026331847055E-2</v>
      </c>
      <c r="S123" s="49">
        <f t="shared" si="29"/>
        <v>4</v>
      </c>
      <c r="T123" s="50">
        <f t="shared" si="30"/>
        <v>0.99539608107791266</v>
      </c>
      <c r="U123" s="50">
        <f t="shared" si="31"/>
        <v>0.99561477416583299</v>
      </c>
      <c r="V123">
        <f t="shared" si="32"/>
        <v>2023</v>
      </c>
      <c r="W123" t="str">
        <f t="shared" si="33"/>
        <v>2023-05</v>
      </c>
      <c r="X123" t="str">
        <f t="shared" si="34"/>
        <v>2023-Q2</v>
      </c>
      <c r="Y123" s="5">
        <f t="shared" si="43"/>
        <v>0.12741197955953409</v>
      </c>
      <c r="Z123" s="66">
        <f t="shared" si="44"/>
        <v>-4.6039189220872748E-3</v>
      </c>
      <c r="AA123" s="65">
        <f t="shared" si="35"/>
        <v>-7.1123662515049091E-17</v>
      </c>
    </row>
    <row r="124" spans="1:27" x14ac:dyDescent="0.3">
      <c r="A124" s="3" t="str">
        <f>'Data From Protfolio Convert'!A90</f>
        <v>2023-05-10</v>
      </c>
      <c r="B124" s="3">
        <f>'Data From Protfolio Convert'!B90</f>
        <v>1091564.4106999999</v>
      </c>
      <c r="C124" s="3">
        <f>'Data From Protfolio Convert'!C90</f>
        <v>31146.68500000018</v>
      </c>
      <c r="D124" s="3">
        <f>'Data From Protfolio Convert'!D90</f>
        <v>1000000</v>
      </c>
      <c r="E124" s="3">
        <f>'Data From Protfolio Convert'!E90</f>
        <v>1.0915644107</v>
      </c>
      <c r="F124" s="3">
        <f t="shared" si="36"/>
        <v>9.1564410699999987E-2</v>
      </c>
      <c r="G124" s="64">
        <f t="shared" si="37"/>
        <v>8.6911586174128769E-3</v>
      </c>
      <c r="H124" s="3">
        <f t="shared" si="38"/>
        <v>0</v>
      </c>
      <c r="I124" s="3">
        <f>VLOOKUP(A124,'insert banchmark'!D:E,2,0)</f>
        <v>403.05130000000003</v>
      </c>
      <c r="J124" s="64">
        <f t="shared" si="39"/>
        <v>4.6722530634242254E-3</v>
      </c>
      <c r="K124" s="64">
        <f t="shared" si="27"/>
        <v>8.82460624276733E-2</v>
      </c>
      <c r="L124" s="3" cm="1">
        <f t="array" ref="L124">PRODUCT(1+$J$36:J124)-1</f>
        <v>8.82460624276733E-2</v>
      </c>
      <c r="M124" s="3">
        <f>VLOOKUP(_xlfn.CONCAT(YEAR(A124),MONTH(A124)),'תשואה יומית חסרת סיכון'!D:E,2,0)</f>
        <v>1.9891902540000001E-4</v>
      </c>
      <c r="N124" s="3">
        <f t="shared" si="40"/>
        <v>8.4922395920128766E-3</v>
      </c>
      <c r="O124" s="3">
        <f t="shared" si="41"/>
        <v>4.0189055539886515E-3</v>
      </c>
      <c r="P124" s="3">
        <f>VLOOKUP(A124,'insert banchmark2'!D:E,2,0)</f>
        <v>138.27199999999999</v>
      </c>
      <c r="Q124" s="3">
        <f t="shared" si="42"/>
        <v>-1.4028348834427273E-4</v>
      </c>
      <c r="R124" s="3">
        <f t="shared" si="28"/>
        <v>1.2868154705003798E-2</v>
      </c>
      <c r="S124" s="49">
        <f t="shared" si="29"/>
        <v>4</v>
      </c>
      <c r="T124" s="50">
        <f t="shared" si="30"/>
        <v>1.008691158617413</v>
      </c>
      <c r="U124" s="50">
        <f t="shared" si="31"/>
        <v>1.0046722530634242</v>
      </c>
      <c r="V124">
        <f t="shared" si="32"/>
        <v>2023</v>
      </c>
      <c r="W124" t="str">
        <f t="shared" si="33"/>
        <v>2023-05</v>
      </c>
      <c r="X124" t="str">
        <f t="shared" si="34"/>
        <v>2023-Q2</v>
      </c>
      <c r="Y124" s="5">
        <f t="shared" si="43"/>
        <v>0.13721049590105716</v>
      </c>
      <c r="Z124" s="66">
        <f t="shared" si="44"/>
        <v>8.6911586174126219E-3</v>
      </c>
      <c r="AA124" s="65">
        <f t="shared" si="35"/>
        <v>2.5500435096859064E-16</v>
      </c>
    </row>
    <row r="125" spans="1:27" x14ac:dyDescent="0.3">
      <c r="A125" s="3" t="str">
        <f>'Data From Protfolio Convert'!A91</f>
        <v>2023-05-11</v>
      </c>
      <c r="B125" s="3">
        <f>'Data From Protfolio Convert'!B91</f>
        <v>1088131.3069</v>
      </c>
      <c r="C125" s="3">
        <f>'Data From Protfolio Convert'!C91</f>
        <v>31146.68500000018</v>
      </c>
      <c r="D125" s="3">
        <f>'Data From Protfolio Convert'!D91</f>
        <v>1000000</v>
      </c>
      <c r="E125" s="3">
        <f>'Data From Protfolio Convert'!E91</f>
        <v>1.0881313069</v>
      </c>
      <c r="F125" s="3">
        <f t="shared" si="36"/>
        <v>8.8131306900000039E-2</v>
      </c>
      <c r="G125" s="64">
        <f t="shared" si="37"/>
        <v>-3.1451225107260159E-3</v>
      </c>
      <c r="H125" s="3">
        <f t="shared" si="38"/>
        <v>0</v>
      </c>
      <c r="I125" s="3">
        <f>VLOOKUP(A125,'insert banchmark'!D:E,2,0)</f>
        <v>402.34840000000003</v>
      </c>
      <c r="J125" s="64">
        <f t="shared" si="39"/>
        <v>-1.7439467382935891E-3</v>
      </c>
      <c r="K125" s="64">
        <f t="shared" si="27"/>
        <v>8.6348219256641823E-2</v>
      </c>
      <c r="L125" s="3" cm="1">
        <f t="array" ref="L125">PRODUCT(1+$J$36:J125)-1</f>
        <v>8.6348219256641823E-2</v>
      </c>
      <c r="M125" s="3">
        <f>VLOOKUP(_xlfn.CONCAT(YEAR(A125),MONTH(A125)),'תשואה יומית חסרת סיכון'!D:E,2,0)</f>
        <v>1.9891902540000001E-4</v>
      </c>
      <c r="N125" s="3">
        <f t="shared" si="40"/>
        <v>-3.3440415361260158E-3</v>
      </c>
      <c r="O125" s="3">
        <f t="shared" si="41"/>
        <v>-1.4011757724324268E-3</v>
      </c>
      <c r="P125" s="3">
        <f>VLOOKUP(A125,'insert banchmark2'!D:E,2,0)</f>
        <v>137.58170000000001</v>
      </c>
      <c r="Q125" s="3">
        <f t="shared" si="42"/>
        <v>-4.9923339504742703E-3</v>
      </c>
      <c r="R125" s="3">
        <f t="shared" si="28"/>
        <v>7.811578628915683E-3</v>
      </c>
      <c r="S125" s="49">
        <f t="shared" si="29"/>
        <v>4</v>
      </c>
      <c r="T125" s="50">
        <f t="shared" si="30"/>
        <v>0.99685487748927404</v>
      </c>
      <c r="U125" s="50">
        <f t="shared" si="31"/>
        <v>0.99825605326170641</v>
      </c>
      <c r="V125">
        <f t="shared" si="32"/>
        <v>2023</v>
      </c>
      <c r="W125" t="str">
        <f t="shared" si="33"/>
        <v>2023-05</v>
      </c>
      <c r="X125" t="str">
        <f t="shared" si="34"/>
        <v>2023-Q2</v>
      </c>
      <c r="Y125" s="5">
        <f t="shared" si="43"/>
        <v>0.13363382957096492</v>
      </c>
      <c r="Z125" s="66">
        <f t="shared" si="44"/>
        <v>-3.1451225107259517E-3</v>
      </c>
      <c r="AA125" s="65">
        <f t="shared" si="35"/>
        <v>-6.4184768611141862E-17</v>
      </c>
    </row>
    <row r="126" spans="1:27" x14ac:dyDescent="0.3">
      <c r="A126" s="3" t="str">
        <f>'Data From Protfolio Convert'!A92</f>
        <v>2023-05-12</v>
      </c>
      <c r="B126" s="3">
        <f>'Data From Protfolio Convert'!B92</f>
        <v>1085948.6842</v>
      </c>
      <c r="C126" s="3">
        <f>'Data From Protfolio Convert'!C92</f>
        <v>31146.68500000018</v>
      </c>
      <c r="D126" s="3">
        <f>'Data From Protfolio Convert'!D92</f>
        <v>1000000</v>
      </c>
      <c r="E126" s="3">
        <f>'Data From Protfolio Convert'!E92</f>
        <v>1.0859486841999999</v>
      </c>
      <c r="F126" s="3">
        <f t="shared" si="36"/>
        <v>8.5948684199999903E-2</v>
      </c>
      <c r="G126" s="64">
        <f t="shared" si="37"/>
        <v>-2.005844962055412E-3</v>
      </c>
      <c r="H126" s="3">
        <f t="shared" si="38"/>
        <v>0</v>
      </c>
      <c r="I126" s="3">
        <f>VLOOKUP(A126,'insert banchmark'!D:E,2,0)</f>
        <v>401.82119999999998</v>
      </c>
      <c r="J126" s="64">
        <f t="shared" si="39"/>
        <v>-1.3103071865081528E-3</v>
      </c>
      <c r="K126" s="64">
        <f t="shared" si="27"/>
        <v>8.492476937789939E-2</v>
      </c>
      <c r="L126" s="3" cm="1">
        <f t="array" ref="L126">PRODUCT(1+$J$36:J126)-1</f>
        <v>8.4924769377899612E-2</v>
      </c>
      <c r="M126" s="3">
        <f>VLOOKUP(_xlfn.CONCAT(YEAR(A126),MONTH(A126)),'תשואה יומית חסרת סיכון'!D:E,2,0)</f>
        <v>1.9891902540000001E-4</v>
      </c>
      <c r="N126" s="3">
        <f t="shared" si="40"/>
        <v>-2.2047639874554119E-3</v>
      </c>
      <c r="O126" s="3">
        <f t="shared" si="41"/>
        <v>-6.955377755472592E-4</v>
      </c>
      <c r="P126" s="3">
        <f>VLOOKUP(A126,'insert banchmark2'!D:E,2,0)</f>
        <v>137.59139999999999</v>
      </c>
      <c r="Q126" s="3">
        <f t="shared" si="42"/>
        <v>7.0503562610291226E-5</v>
      </c>
      <c r="R126" s="3">
        <f t="shared" si="28"/>
        <v>7.8826329356489477E-3</v>
      </c>
      <c r="S126" s="49">
        <f t="shared" si="29"/>
        <v>4</v>
      </c>
      <c r="T126" s="50">
        <f t="shared" si="30"/>
        <v>0.99799415503794464</v>
      </c>
      <c r="U126" s="50">
        <f t="shared" si="31"/>
        <v>0.99868969281349185</v>
      </c>
      <c r="V126">
        <f t="shared" si="32"/>
        <v>2023</v>
      </c>
      <c r="W126" t="str">
        <f t="shared" si="33"/>
        <v>2023-05</v>
      </c>
      <c r="X126" t="str">
        <f t="shared" si="34"/>
        <v>2023-Q2</v>
      </c>
      <c r="Y126" s="5">
        <f t="shared" si="43"/>
        <v>0.13135993586510453</v>
      </c>
      <c r="Z126" s="66">
        <f t="shared" si="44"/>
        <v>-2.0058449620553179E-3</v>
      </c>
      <c r="AA126" s="65">
        <f t="shared" si="35"/>
        <v>-9.4108748571741785E-17</v>
      </c>
    </row>
    <row r="127" spans="1:27" x14ac:dyDescent="0.3">
      <c r="A127" s="3" t="str">
        <f>'Data From Protfolio Convert'!A93</f>
        <v>2023-05-15</v>
      </c>
      <c r="B127" s="3">
        <f>'Data From Protfolio Convert'!B93</f>
        <v>1092449.1394</v>
      </c>
      <c r="C127" s="3">
        <f>'Data From Protfolio Convert'!C93</f>
        <v>31146.68500000018</v>
      </c>
      <c r="D127" s="3">
        <f>'Data From Protfolio Convert'!D93</f>
        <v>1000000</v>
      </c>
      <c r="E127" s="3">
        <f>'Data From Protfolio Convert'!E93</f>
        <v>1.0924491394</v>
      </c>
      <c r="F127" s="3">
        <f t="shared" si="36"/>
        <v>9.2449139399999991E-2</v>
      </c>
      <c r="G127" s="64">
        <f t="shared" si="37"/>
        <v>5.9859690375598769E-3</v>
      </c>
      <c r="H127" s="3">
        <f t="shared" si="38"/>
        <v>0</v>
      </c>
      <c r="I127" s="3">
        <f>VLOOKUP(A127,'insert banchmark'!D:E,2,0)</f>
        <v>403.20749999999998</v>
      </c>
      <c r="J127" s="64">
        <f t="shared" si="39"/>
        <v>3.4500419589609255E-3</v>
      </c>
      <c r="K127" s="64">
        <f t="shared" si="27"/>
        <v>8.8667805354569085E-2</v>
      </c>
      <c r="L127" s="3" cm="1">
        <f t="array" ref="L127">PRODUCT(1+$J$36:J127)-1</f>
        <v>8.8667805354569307E-2</v>
      </c>
      <c r="M127" s="3">
        <f>VLOOKUP(_xlfn.CONCAT(YEAR(A127),MONTH(A127)),'תשואה יומית חסרת סיכון'!D:E,2,0)</f>
        <v>1.9891902540000001E-4</v>
      </c>
      <c r="N127" s="3">
        <f t="shared" si="40"/>
        <v>5.7870500121598766E-3</v>
      </c>
      <c r="O127" s="3">
        <f t="shared" si="41"/>
        <v>2.5359270785989515E-3</v>
      </c>
      <c r="P127" s="3">
        <f>VLOOKUP(A127,'insert banchmark2'!D:E,2,0)</f>
        <v>138.36920000000001</v>
      </c>
      <c r="Q127" s="3">
        <f t="shared" si="42"/>
        <v>5.65296958966921E-3</v>
      </c>
      <c r="R127" s="3">
        <f t="shared" si="28"/>
        <v>1.3580162809589957E-2</v>
      </c>
      <c r="S127" s="49">
        <f t="shared" si="29"/>
        <v>4</v>
      </c>
      <c r="T127" s="50">
        <f t="shared" si="30"/>
        <v>1.0059859690375599</v>
      </c>
      <c r="U127" s="50">
        <f t="shared" si="31"/>
        <v>1.0034500419589609</v>
      </c>
      <c r="V127">
        <f t="shared" si="32"/>
        <v>2023</v>
      </c>
      <c r="W127" t="str">
        <f t="shared" si="33"/>
        <v>2023-05</v>
      </c>
      <c r="X127" t="str">
        <f t="shared" si="34"/>
        <v>2023-Q2</v>
      </c>
      <c r="Y127" s="5">
        <f t="shared" si="43"/>
        <v>0.13813222141152859</v>
      </c>
      <c r="Z127" s="66">
        <f t="shared" si="44"/>
        <v>5.9859690375597156E-3</v>
      </c>
      <c r="AA127" s="65">
        <f t="shared" si="35"/>
        <v>1.6132928326584306E-16</v>
      </c>
    </row>
    <row r="128" spans="1:27" x14ac:dyDescent="0.3">
      <c r="A128" s="3" t="str">
        <f>'Data From Protfolio Convert'!A94</f>
        <v>2023-05-16</v>
      </c>
      <c r="B128" s="3">
        <f>'Data From Protfolio Convert'!B94</f>
        <v>1085947.760800001</v>
      </c>
      <c r="C128" s="3">
        <f>'Data From Protfolio Convert'!C94</f>
        <v>31146.68500000018</v>
      </c>
      <c r="D128" s="3">
        <f>'Data From Protfolio Convert'!D94</f>
        <v>1000000</v>
      </c>
      <c r="E128" s="3">
        <f>'Data From Protfolio Convert'!E94</f>
        <v>1.085947760800001</v>
      </c>
      <c r="F128" s="3">
        <f t="shared" si="36"/>
        <v>8.5947760800000994E-2</v>
      </c>
      <c r="G128" s="64">
        <f t="shared" si="37"/>
        <v>-5.9511956808988974E-3</v>
      </c>
      <c r="H128" s="3">
        <f t="shared" si="38"/>
        <v>0</v>
      </c>
      <c r="I128" s="3">
        <f>VLOOKUP(A128,'insert banchmark'!D:E,2,0)</f>
        <v>400.51299999999998</v>
      </c>
      <c r="J128" s="64">
        <f t="shared" si="39"/>
        <v>-6.682663392918009E-3</v>
      </c>
      <c r="K128" s="64">
        <f t="shared" si="27"/>
        <v>8.1392604864677809E-2</v>
      </c>
      <c r="L128" s="3" cm="1">
        <f t="array" ref="L128">PRODUCT(1+$J$36:J128)-1</f>
        <v>8.1392604864678031E-2</v>
      </c>
      <c r="M128" s="3">
        <f>VLOOKUP(_xlfn.CONCAT(YEAR(A128),MONTH(A128)),'תשואה יומית חסרת סיכון'!D:E,2,0)</f>
        <v>1.9891902540000001E-4</v>
      </c>
      <c r="N128" s="3">
        <f t="shared" si="40"/>
        <v>-6.1501147062988978E-3</v>
      </c>
      <c r="O128" s="3">
        <f t="shared" si="41"/>
        <v>7.3146771201911161E-4</v>
      </c>
      <c r="P128" s="3">
        <f>VLOOKUP(A128,'insert banchmark2'!D:E,2,0)</f>
        <v>136.41499999999999</v>
      </c>
      <c r="Q128" s="3">
        <f t="shared" si="42"/>
        <v>-1.4123085195260288E-2</v>
      </c>
      <c r="R128" s="3">
        <f t="shared" si="28"/>
        <v>-7.3471618199572042E-4</v>
      </c>
      <c r="S128" s="49">
        <f t="shared" si="29"/>
        <v>4</v>
      </c>
      <c r="T128" s="50">
        <f t="shared" si="30"/>
        <v>0.99404880431910114</v>
      </c>
      <c r="U128" s="50">
        <f t="shared" si="31"/>
        <v>0.99331733660708199</v>
      </c>
      <c r="V128">
        <f t="shared" si="32"/>
        <v>2023</v>
      </c>
      <c r="W128" t="str">
        <f t="shared" si="33"/>
        <v>2023-05</v>
      </c>
      <c r="X128" t="str">
        <f t="shared" si="34"/>
        <v>2023-Q2</v>
      </c>
      <c r="Y128" s="5">
        <f t="shared" si="43"/>
        <v>0.13135897385117246</v>
      </c>
      <c r="Z128" s="66">
        <f t="shared" si="44"/>
        <v>-5.9511956808988766E-3</v>
      </c>
      <c r="AA128" s="65">
        <f t="shared" si="35"/>
        <v>-2.0816681711721685E-17</v>
      </c>
    </row>
    <row r="129" spans="1:27" x14ac:dyDescent="0.3">
      <c r="A129" s="3" t="str">
        <f>'Data From Protfolio Convert'!A95</f>
        <v>2023-05-17</v>
      </c>
      <c r="B129" s="3">
        <f>'Data From Protfolio Convert'!B95</f>
        <v>1100971.5919999999</v>
      </c>
      <c r="C129" s="3">
        <f>'Data From Protfolio Convert'!C95</f>
        <v>31146.68500000018</v>
      </c>
      <c r="D129" s="3">
        <f>'Data From Protfolio Convert'!D95</f>
        <v>1000000</v>
      </c>
      <c r="E129" s="3">
        <f>'Data From Protfolio Convert'!E95</f>
        <v>1.1009715920000001</v>
      </c>
      <c r="F129" s="3">
        <f t="shared" si="36"/>
        <v>0.10097159200000005</v>
      </c>
      <c r="G129" s="64">
        <f t="shared" si="37"/>
        <v>1.3834764196144421E-2</v>
      </c>
      <c r="H129" s="3">
        <f t="shared" si="38"/>
        <v>0</v>
      </c>
      <c r="I129" s="3">
        <f>VLOOKUP(A129,'insert banchmark'!D:E,2,0)</f>
        <v>405.37479999999999</v>
      </c>
      <c r="J129" s="64">
        <f t="shared" si="39"/>
        <v>1.2138931819940968E-2</v>
      </c>
      <c r="K129" s="64">
        <f t="shared" si="27"/>
        <v>9.4519555965718371E-2</v>
      </c>
      <c r="L129" s="3" cm="1">
        <f t="array" ref="L129">PRODUCT(1+$J$36:J129)-1</f>
        <v>9.4519555965718816E-2</v>
      </c>
      <c r="M129" s="3">
        <f>VLOOKUP(_xlfn.CONCAT(YEAR(A129),MONTH(A129)),'תשואה יומית חסרת סיכון'!D:E,2,0)</f>
        <v>1.9891902540000001E-4</v>
      </c>
      <c r="N129" s="3">
        <f t="shared" si="40"/>
        <v>1.3635845170744421E-2</v>
      </c>
      <c r="O129" s="3">
        <f t="shared" si="41"/>
        <v>1.6958323762034534E-3</v>
      </c>
      <c r="P129" s="3">
        <f>VLOOKUP(A129,'insert banchmark2'!D:E,2,0)</f>
        <v>138.1456</v>
      </c>
      <c r="Q129" s="3">
        <f t="shared" si="42"/>
        <v>1.2686288164791337E-2</v>
      </c>
      <c r="R129" s="3">
        <f t="shared" si="28"/>
        <v>1.1942251161591422E-2</v>
      </c>
      <c r="S129" s="49">
        <f t="shared" si="29"/>
        <v>4</v>
      </c>
      <c r="T129" s="50">
        <f t="shared" si="30"/>
        <v>1.0138347641961445</v>
      </c>
      <c r="U129" s="50">
        <f t="shared" si="31"/>
        <v>1.012138931819941</v>
      </c>
      <c r="V129">
        <f t="shared" si="32"/>
        <v>2023</v>
      </c>
      <c r="W129" t="str">
        <f t="shared" si="33"/>
        <v>2023-05</v>
      </c>
      <c r="X129" t="str">
        <f t="shared" si="34"/>
        <v>2023-Q2</v>
      </c>
      <c r="Y129" s="5">
        <f t="shared" si="43"/>
        <v>0.14701105847559526</v>
      </c>
      <c r="Z129" s="66">
        <f t="shared" si="44"/>
        <v>1.383476419614434E-2</v>
      </c>
      <c r="AA129" s="65">
        <f t="shared" si="35"/>
        <v>8.1532003370909933E-17</v>
      </c>
    </row>
    <row r="130" spans="1:27" x14ac:dyDescent="0.3">
      <c r="A130" s="3" t="str">
        <f>'Data From Protfolio Convert'!A96</f>
        <v>2023-05-18</v>
      </c>
      <c r="B130" s="3">
        <f>'Data From Protfolio Convert'!B96</f>
        <v>1117026.6395</v>
      </c>
      <c r="C130" s="3">
        <f>'Data From Protfolio Convert'!C96</f>
        <v>31146.68500000018</v>
      </c>
      <c r="D130" s="3">
        <f>'Data From Protfolio Convert'!D96</f>
        <v>1000000</v>
      </c>
      <c r="E130" s="3">
        <f>'Data From Protfolio Convert'!E96</f>
        <v>1.1170266394999999</v>
      </c>
      <c r="F130" s="3">
        <f t="shared" si="36"/>
        <v>0.11702663949999992</v>
      </c>
      <c r="G130" s="64">
        <f t="shared" si="37"/>
        <v>1.458261740508184E-2</v>
      </c>
      <c r="H130" s="3">
        <f t="shared" si="38"/>
        <v>0</v>
      </c>
      <c r="I130" s="3">
        <f>VLOOKUP(A130,'insert banchmark'!D:E,2,0)</f>
        <v>409.2799</v>
      </c>
      <c r="J130" s="64">
        <f t="shared" si="39"/>
        <v>9.633307250475287E-3</v>
      </c>
      <c r="K130" s="64">
        <f t="shared" si="27"/>
        <v>0.10506339913999008</v>
      </c>
      <c r="L130" s="3" cm="1">
        <f t="array" ref="L130">PRODUCT(1+$J$36:J130)-1</f>
        <v>0.1050633991399903</v>
      </c>
      <c r="M130" s="3">
        <f>VLOOKUP(_xlfn.CONCAT(YEAR(A130),MONTH(A130)),'תשואה יומית חסרת סיכון'!D:E,2,0)</f>
        <v>1.9891902540000001E-4</v>
      </c>
      <c r="N130" s="3">
        <f t="shared" si="40"/>
        <v>1.438369837968184E-2</v>
      </c>
      <c r="O130" s="3">
        <f t="shared" si="41"/>
        <v>4.9493101546065534E-3</v>
      </c>
      <c r="P130" s="3">
        <f>VLOOKUP(A130,'insert banchmark2'!D:E,2,0)</f>
        <v>139.2637</v>
      </c>
      <c r="Q130" s="3">
        <f t="shared" si="42"/>
        <v>8.0936345421063205E-3</v>
      </c>
      <c r="R130" s="3">
        <f t="shared" si="28"/>
        <v>2.0132541920209635E-2</v>
      </c>
      <c r="S130" s="49">
        <f t="shared" si="29"/>
        <v>4</v>
      </c>
      <c r="T130" s="50">
        <f t="shared" si="30"/>
        <v>1.0145826174050818</v>
      </c>
      <c r="U130" s="50">
        <f t="shared" si="31"/>
        <v>1.0096333072504753</v>
      </c>
      <c r="V130">
        <f t="shared" si="32"/>
        <v>2023</v>
      </c>
      <c r="W130" t="str">
        <f t="shared" si="33"/>
        <v>2023-05</v>
      </c>
      <c r="X130" t="str">
        <f t="shared" si="34"/>
        <v>2023-Q2</v>
      </c>
      <c r="Y130" s="5">
        <f t="shared" si="43"/>
        <v>0.16373748190074311</v>
      </c>
      <c r="Z130" s="66">
        <f t="shared" si="44"/>
        <v>1.4582617405082095E-2</v>
      </c>
      <c r="AA130" s="65">
        <f t="shared" si="35"/>
        <v>-2.5500435096859064E-16</v>
      </c>
    </row>
    <row r="131" spans="1:27" x14ac:dyDescent="0.3">
      <c r="A131" s="3" t="str">
        <f>'Data From Protfolio Convert'!A97</f>
        <v>2023-05-19</v>
      </c>
      <c r="B131" s="3">
        <f>'Data From Protfolio Convert'!B97</f>
        <v>1112155.1062</v>
      </c>
      <c r="C131" s="3">
        <f>'Data From Protfolio Convert'!C97</f>
        <v>31146.68500000018</v>
      </c>
      <c r="D131" s="3">
        <f>'Data From Protfolio Convert'!D97</f>
        <v>1000000</v>
      </c>
      <c r="E131" s="3">
        <f>'Data From Protfolio Convert'!E97</f>
        <v>1.1121551061999999</v>
      </c>
      <c r="F131" s="3">
        <f t="shared" si="36"/>
        <v>0.11215510619999991</v>
      </c>
      <c r="G131" s="64">
        <f t="shared" si="37"/>
        <v>-4.3611612541134999E-3</v>
      </c>
      <c r="H131" s="3">
        <f t="shared" si="38"/>
        <v>0</v>
      </c>
      <c r="I131" s="3">
        <f>VLOOKUP(A131,'insert banchmark'!D:E,2,0)</f>
        <v>408.68430000000001</v>
      </c>
      <c r="J131" s="64">
        <f t="shared" si="39"/>
        <v>-1.4552388231134916E-3</v>
      </c>
      <c r="K131" s="64">
        <f t="shared" si="27"/>
        <v>0.10345526797955973</v>
      </c>
      <c r="L131" s="3" cm="1">
        <f t="array" ref="L131">PRODUCT(1+$J$36:J131)-1</f>
        <v>0.10345526797955995</v>
      </c>
      <c r="M131" s="3">
        <f>VLOOKUP(_xlfn.CONCAT(YEAR(A131),MONTH(A131)),'תשואה יומית חסרת סיכון'!D:E,2,0)</f>
        <v>1.9891902540000001E-4</v>
      </c>
      <c r="N131" s="3">
        <f t="shared" si="40"/>
        <v>-4.5600802795135002E-3</v>
      </c>
      <c r="O131" s="3">
        <f t="shared" si="41"/>
        <v>-2.9059224310000083E-3</v>
      </c>
      <c r="P131" s="3">
        <f>VLOOKUP(A131,'insert banchmark2'!D:E,2,0)</f>
        <v>138.89420000000001</v>
      </c>
      <c r="Q131" s="3">
        <f t="shared" si="42"/>
        <v>-2.6532398607820307E-3</v>
      </c>
      <c r="R131" s="3">
        <f t="shared" si="28"/>
        <v>1.7425885596706214E-2</v>
      </c>
      <c r="S131" s="49">
        <f t="shared" si="29"/>
        <v>4</v>
      </c>
      <c r="T131" s="50">
        <f t="shared" si="30"/>
        <v>0.99563883874588655</v>
      </c>
      <c r="U131" s="50">
        <f t="shared" si="31"/>
        <v>0.99854476117688651</v>
      </c>
      <c r="V131">
        <f t="shared" si="32"/>
        <v>2023</v>
      </c>
      <c r="W131" t="str">
        <f t="shared" si="33"/>
        <v>2023-05</v>
      </c>
      <c r="X131" t="str">
        <f t="shared" si="34"/>
        <v>2023-Q2</v>
      </c>
      <c r="Y131" s="5">
        <f t="shared" si="43"/>
        <v>0.158662235084718</v>
      </c>
      <c r="Z131" s="66">
        <f t="shared" si="44"/>
        <v>-4.3611612541134851E-3</v>
      </c>
      <c r="AA131" s="65">
        <f t="shared" si="35"/>
        <v>-1.474514954580286E-17</v>
      </c>
    </row>
    <row r="132" spans="1:27" x14ac:dyDescent="0.3">
      <c r="A132" s="3" t="str">
        <f>'Data From Protfolio Convert'!A98</f>
        <v>2023-05-22</v>
      </c>
      <c r="B132" s="3">
        <f>'Data From Protfolio Convert'!B98</f>
        <v>1109874.1547000001</v>
      </c>
      <c r="C132" s="3">
        <f>'Data From Protfolio Convert'!C98</f>
        <v>31146.68500000018</v>
      </c>
      <c r="D132" s="3">
        <f>'Data From Protfolio Convert'!D98</f>
        <v>1000000</v>
      </c>
      <c r="E132" s="3">
        <f>'Data From Protfolio Convert'!E98</f>
        <v>1.1098741546999999</v>
      </c>
      <c r="F132" s="3">
        <f t="shared" si="36"/>
        <v>0.10987415469999995</v>
      </c>
      <c r="G132" s="64">
        <f t="shared" si="37"/>
        <v>-2.0509293058892592E-3</v>
      </c>
      <c r="H132" s="3">
        <f t="shared" si="38"/>
        <v>0</v>
      </c>
      <c r="I132" s="3">
        <f>VLOOKUP(A132,'insert banchmark'!D:E,2,0)</f>
        <v>408.8503</v>
      </c>
      <c r="J132" s="64">
        <f t="shared" si="39"/>
        <v>4.0618149510507351E-4</v>
      </c>
      <c r="K132" s="64">
        <f t="shared" si="27"/>
        <v>0.10390347109008946</v>
      </c>
      <c r="L132" s="3" cm="1">
        <f t="array" ref="L132">PRODUCT(1+$J$36:J132)-1</f>
        <v>0.10390347109008946</v>
      </c>
      <c r="M132" s="3">
        <f>VLOOKUP(_xlfn.CONCAT(YEAR(A132),MONTH(A132)),'תשואה יומית חסרת סיכון'!D:E,2,0)</f>
        <v>1.9891902540000001E-4</v>
      </c>
      <c r="N132" s="3">
        <f t="shared" si="40"/>
        <v>-2.2498483312892591E-3</v>
      </c>
      <c r="O132" s="3">
        <f t="shared" si="41"/>
        <v>-2.4571108009943327E-3</v>
      </c>
      <c r="P132" s="3">
        <f>VLOOKUP(A132,'insert banchmark2'!D:E,2,0)</f>
        <v>139.10810000000001</v>
      </c>
      <c r="Q132" s="3">
        <f t="shared" si="42"/>
        <v>1.5400211095928373E-3</v>
      </c>
      <c r="R132" s="3">
        <f t="shared" si="28"/>
        <v>1.8992742937971041E-2</v>
      </c>
      <c r="S132" s="49">
        <f t="shared" si="29"/>
        <v>4</v>
      </c>
      <c r="T132" s="50">
        <f t="shared" si="30"/>
        <v>0.99794907069411076</v>
      </c>
      <c r="U132" s="50">
        <f t="shared" si="31"/>
        <v>1.0004061814951051</v>
      </c>
      <c r="V132">
        <f t="shared" si="32"/>
        <v>2023</v>
      </c>
      <c r="W132" t="str">
        <f t="shared" si="33"/>
        <v>2023-05</v>
      </c>
      <c r="X132" t="str">
        <f t="shared" si="34"/>
        <v>2023-Q2</v>
      </c>
      <c r="Y132" s="5">
        <f t="shared" si="43"/>
        <v>0.15628590075115545</v>
      </c>
      <c r="Z132" s="66">
        <f t="shared" si="44"/>
        <v>-2.0509293058893871E-3</v>
      </c>
      <c r="AA132" s="65">
        <f t="shared" si="35"/>
        <v>1.2793585635328952E-16</v>
      </c>
    </row>
    <row r="133" spans="1:27" x14ac:dyDescent="0.3">
      <c r="A133" s="3" t="str">
        <f>'Data From Protfolio Convert'!A99</f>
        <v>2023-05-23</v>
      </c>
      <c r="B133" s="3">
        <f>'Data From Protfolio Convert'!B99</f>
        <v>1093216.1918000011</v>
      </c>
      <c r="C133" s="3">
        <f>'Data From Protfolio Convert'!C99</f>
        <v>31146.68500000018</v>
      </c>
      <c r="D133" s="3">
        <f>'Data From Protfolio Convert'!D99</f>
        <v>1000000</v>
      </c>
      <c r="E133" s="3">
        <f>'Data From Protfolio Convert'!E99</f>
        <v>1.093216191800001</v>
      </c>
      <c r="F133" s="3">
        <f t="shared" si="36"/>
        <v>9.3216191800000958E-2</v>
      </c>
      <c r="G133" s="64">
        <f t="shared" si="37"/>
        <v>-1.5008875402186164E-2</v>
      </c>
      <c r="H133" s="3">
        <f t="shared" si="38"/>
        <v>0</v>
      </c>
      <c r="I133" s="3">
        <f>VLOOKUP(A133,'insert banchmark'!D:E,2,0)</f>
        <v>404.26190000000003</v>
      </c>
      <c r="J133" s="64">
        <f t="shared" si="39"/>
        <v>-1.1222689576111278E-2</v>
      </c>
      <c r="K133" s="64">
        <f t="shared" ref="K133:K167" si="45">I133/$I$36-1</f>
        <v>9.1514705112053507E-2</v>
      </c>
      <c r="L133" s="3" cm="1">
        <f t="array" ref="L133">PRODUCT(1+$J$36:J133)-1</f>
        <v>9.1514705112053729E-2</v>
      </c>
      <c r="M133" s="3">
        <f>VLOOKUP(_xlfn.CONCAT(YEAR(A133),MONTH(A133)),'תשואה יומית חסרת סיכון'!D:E,2,0)</f>
        <v>1.9891902540000001E-4</v>
      </c>
      <c r="N133" s="3">
        <f t="shared" si="40"/>
        <v>-1.5207794427586165E-2</v>
      </c>
      <c r="O133" s="3">
        <f t="shared" si="41"/>
        <v>-3.7861858260748865E-3</v>
      </c>
      <c r="P133" s="3">
        <f>VLOOKUP(A133,'insert banchmark2'!D:E,2,0)</f>
        <v>137.6206</v>
      </c>
      <c r="Q133" s="3">
        <f t="shared" si="42"/>
        <v>-1.0693122830374491E-2</v>
      </c>
      <c r="R133" s="3">
        <f t="shared" ref="R133:R167" si="46">P133/$P$36-1</f>
        <v>8.0965283744751648E-3</v>
      </c>
      <c r="S133" s="49">
        <f t="shared" si="29"/>
        <v>4</v>
      </c>
      <c r="T133" s="50">
        <f t="shared" si="30"/>
        <v>0.98499112459781379</v>
      </c>
      <c r="U133" s="50">
        <f t="shared" si="31"/>
        <v>0.98877731042388872</v>
      </c>
      <c r="V133">
        <f t="shared" si="32"/>
        <v>2023</v>
      </c>
      <c r="W133" t="str">
        <f t="shared" si="33"/>
        <v>2023-05</v>
      </c>
      <c r="X133" t="str">
        <f t="shared" si="34"/>
        <v>2023-Q2</v>
      </c>
      <c r="Y133" s="5">
        <f t="shared" si="43"/>
        <v>0.13893134973747689</v>
      </c>
      <c r="Z133" s="66">
        <f t="shared" si="44"/>
        <v>-1.5008875402186048E-2</v>
      </c>
      <c r="AA133" s="65">
        <f t="shared" si="35"/>
        <v>-1.1622647289044608E-16</v>
      </c>
    </row>
    <row r="134" spans="1:27" x14ac:dyDescent="0.3">
      <c r="A134" s="3" t="str">
        <f>'Data From Protfolio Convert'!A100</f>
        <v>2023-05-24</v>
      </c>
      <c r="B134" s="3">
        <f>'Data From Protfolio Convert'!B100</f>
        <v>1088848.3854</v>
      </c>
      <c r="C134" s="3">
        <f>'Data From Protfolio Convert'!C100</f>
        <v>38046.62500000016</v>
      </c>
      <c r="D134" s="3">
        <f>'Data From Protfolio Convert'!D100</f>
        <v>1000000</v>
      </c>
      <c r="E134" s="3">
        <f>'Data From Protfolio Convert'!E100</f>
        <v>1.0888483854</v>
      </c>
      <c r="F134" s="3">
        <f t="shared" si="36"/>
        <v>8.8848385399999952E-2</v>
      </c>
      <c r="G134" s="64">
        <f t="shared" si="37"/>
        <v>-3.9953729488851888E-3</v>
      </c>
      <c r="H134" s="3">
        <f t="shared" si="38"/>
        <v>0</v>
      </c>
      <c r="I134" s="3">
        <f>VLOOKUP(A134,'insert banchmark'!D:E,2,0)</f>
        <v>401.3331</v>
      </c>
      <c r="J134" s="64">
        <f t="shared" si="39"/>
        <v>-7.2448083779352856E-3</v>
      </c>
      <c r="K134" s="64">
        <f t="shared" si="45"/>
        <v>8.3606890231818332E-2</v>
      </c>
      <c r="L134" s="3" cm="1">
        <f t="array" ref="L134">PRODUCT(1+$J$36:J134)-1</f>
        <v>8.3606890231818332E-2</v>
      </c>
      <c r="M134" s="3">
        <f>VLOOKUP(_xlfn.CONCAT(YEAR(A134),MONTH(A134)),'תשואה יומית חסרת סיכון'!D:E,2,0)</f>
        <v>1.9891902540000001E-4</v>
      </c>
      <c r="N134" s="3">
        <f t="shared" si="40"/>
        <v>-4.1942919742851891E-3</v>
      </c>
      <c r="O134" s="3">
        <f t="shared" si="41"/>
        <v>3.2494354290500968E-3</v>
      </c>
      <c r="P134" s="3">
        <f>VLOOKUP(A134,'insert banchmark2'!D:E,2,0)</f>
        <v>136.1233</v>
      </c>
      <c r="Q134" s="3">
        <f t="shared" si="42"/>
        <v>-1.0879911873658443E-2</v>
      </c>
      <c r="R134" s="3">
        <f t="shared" si="46"/>
        <v>-2.871473014380066E-3</v>
      </c>
      <c r="S134" s="49">
        <f t="shared" si="29"/>
        <v>4</v>
      </c>
      <c r="T134" s="50">
        <f t="shared" si="30"/>
        <v>0.99600462705111481</v>
      </c>
      <c r="U134" s="50">
        <f t="shared" si="31"/>
        <v>0.99275519162206471</v>
      </c>
      <c r="V134">
        <f t="shared" si="32"/>
        <v>2023</v>
      </c>
      <c r="W134" t="str">
        <f t="shared" si="33"/>
        <v>2023-05</v>
      </c>
      <c r="X134" t="str">
        <f t="shared" si="34"/>
        <v>2023-Q2</v>
      </c>
      <c r="Y134" s="5">
        <f t="shared" si="43"/>
        <v>0.13438089423209831</v>
      </c>
      <c r="Z134" s="66">
        <f t="shared" si="44"/>
        <v>-3.995372948885338E-3</v>
      </c>
      <c r="AA134" s="65">
        <f t="shared" si="35"/>
        <v>1.4918621893400541E-16</v>
      </c>
    </row>
    <row r="135" spans="1:27" x14ac:dyDescent="0.3">
      <c r="A135" s="3" t="str">
        <f>'Data From Protfolio Convert'!A101</f>
        <v>2023-05-25</v>
      </c>
      <c r="B135" s="3">
        <f>'Data From Protfolio Convert'!B101</f>
        <v>1117467.2752</v>
      </c>
      <c r="C135" s="3">
        <f>'Data From Protfolio Convert'!C101</f>
        <v>38046.62500000016</v>
      </c>
      <c r="D135" s="3">
        <f>'Data From Protfolio Convert'!D101</f>
        <v>1000000</v>
      </c>
      <c r="E135" s="3">
        <f>'Data From Protfolio Convert'!E101</f>
        <v>1.117467275200001</v>
      </c>
      <c r="F135" s="3">
        <f t="shared" si="36"/>
        <v>0.117467275200001</v>
      </c>
      <c r="G135" s="64">
        <f t="shared" si="37"/>
        <v>2.6283631572349343E-2</v>
      </c>
      <c r="H135" s="3">
        <f t="shared" si="38"/>
        <v>0</v>
      </c>
      <c r="I135" s="3">
        <f>VLOOKUP(A135,'insert banchmark'!D:E,2,0)</f>
        <v>404.80860000000001</v>
      </c>
      <c r="J135" s="64">
        <f t="shared" si="39"/>
        <v>8.659888755749412E-3</v>
      </c>
      <c r="K135" s="64">
        <f t="shared" si="45"/>
        <v>9.2990805356189199E-2</v>
      </c>
      <c r="L135" s="3" cm="1">
        <f t="array" ref="L135">PRODUCT(1+$J$36:J135)-1</f>
        <v>9.2990805356189421E-2</v>
      </c>
      <c r="M135" s="3">
        <f>VLOOKUP(_xlfn.CONCAT(YEAR(A135),MONTH(A135)),'תשואה יומית חסרת סיכון'!D:E,2,0)</f>
        <v>1.9891902540000001E-4</v>
      </c>
      <c r="N135" s="3">
        <f t="shared" si="40"/>
        <v>2.6084712546949343E-2</v>
      </c>
      <c r="O135" s="3">
        <f t="shared" si="41"/>
        <v>1.7623742816599931E-2</v>
      </c>
      <c r="P135" s="3">
        <f>VLOOKUP(A135,'insert banchmark2'!D:E,2,0)</f>
        <v>136.03579999999999</v>
      </c>
      <c r="Q135" s="3">
        <f t="shared" si="42"/>
        <v>-6.4279957949897604E-4</v>
      </c>
      <c r="R135" s="3">
        <f t="shared" si="46"/>
        <v>-3.5124268122327384E-3</v>
      </c>
      <c r="S135" s="49">
        <f t="shared" si="29"/>
        <v>4</v>
      </c>
      <c r="T135" s="50">
        <f t="shared" si="30"/>
        <v>1.0262836315723494</v>
      </c>
      <c r="U135" s="50">
        <f t="shared" si="31"/>
        <v>1.0086598887557494</v>
      </c>
      <c r="V135">
        <f t="shared" si="32"/>
        <v>2023</v>
      </c>
      <c r="W135" t="str">
        <f t="shared" si="33"/>
        <v>2023-05</v>
      </c>
      <c r="X135" t="str">
        <f t="shared" si="34"/>
        <v>2023-Q2</v>
      </c>
      <c r="Y135" s="5">
        <f t="shared" si="43"/>
        <v>0.16419654371880599</v>
      </c>
      <c r="Z135" s="66">
        <f t="shared" si="44"/>
        <v>2.6283631572348472E-2</v>
      </c>
      <c r="AA135" s="65">
        <f t="shared" si="35"/>
        <v>8.7083118494035716E-16</v>
      </c>
    </row>
    <row r="136" spans="1:27" x14ac:dyDescent="0.3">
      <c r="A136" s="3" t="str">
        <f>'Data From Protfolio Convert'!A102</f>
        <v>2023-05-26</v>
      </c>
      <c r="B136" s="3">
        <f>'Data From Protfolio Convert'!B102</f>
        <v>1130264.2779000001</v>
      </c>
      <c r="C136" s="3">
        <f>'Data From Protfolio Convert'!C102</f>
        <v>38046.62500000016</v>
      </c>
      <c r="D136" s="3">
        <f>'Data From Protfolio Convert'!D102</f>
        <v>1000000</v>
      </c>
      <c r="E136" s="3">
        <f>'Data From Protfolio Convert'!E102</f>
        <v>1.1302642779000001</v>
      </c>
      <c r="F136" s="3">
        <f t="shared" si="36"/>
        <v>0.13026427790000006</v>
      </c>
      <c r="G136" s="64">
        <f t="shared" si="37"/>
        <v>1.1451791908365899E-2</v>
      </c>
      <c r="H136" s="3">
        <f t="shared" si="38"/>
        <v>0</v>
      </c>
      <c r="I136" s="3">
        <f>VLOOKUP(A136,'insert banchmark'!D:E,2,0)</f>
        <v>410.05110000000002</v>
      </c>
      <c r="J136" s="64">
        <f t="shared" si="39"/>
        <v>1.2950564785431995E-2</v>
      </c>
      <c r="K136" s="64">
        <f t="shared" si="45"/>
        <v>0.10714565359083594</v>
      </c>
      <c r="L136" s="3" cm="1">
        <f t="array" ref="L136">PRODUCT(1+$J$36:J136)-1</f>
        <v>0.10714565359083617</v>
      </c>
      <c r="M136" s="3">
        <f>VLOOKUP(_xlfn.CONCAT(YEAR(A136),MONTH(A136)),'תשואה יומית חסרת סיכון'!D:E,2,0)</f>
        <v>1.9891902540000001E-4</v>
      </c>
      <c r="N136" s="3">
        <f t="shared" si="40"/>
        <v>1.1252872882965899E-2</v>
      </c>
      <c r="O136" s="3">
        <f t="shared" si="41"/>
        <v>-1.4987728770660957E-3</v>
      </c>
      <c r="P136" s="3">
        <f>VLOOKUP(A136,'insert banchmark2'!D:E,2,0)</f>
        <v>137.17330000000001</v>
      </c>
      <c r="Q136" s="3">
        <f t="shared" si="42"/>
        <v>8.3617694753881366E-3</v>
      </c>
      <c r="R136" s="3">
        <f t="shared" si="46"/>
        <v>4.8199725598523369E-3</v>
      </c>
      <c r="S136" s="49">
        <f t="shared" si="29"/>
        <v>4</v>
      </c>
      <c r="T136" s="50">
        <f t="shared" si="30"/>
        <v>1.0114517919083659</v>
      </c>
      <c r="U136" s="50">
        <f t="shared" si="31"/>
        <v>1.012950564785432</v>
      </c>
      <c r="V136">
        <f t="shared" si="32"/>
        <v>2023</v>
      </c>
      <c r="W136" t="str">
        <f t="shared" si="33"/>
        <v>2023-05</v>
      </c>
      <c r="X136" t="str">
        <f t="shared" si="34"/>
        <v>2023-Q2</v>
      </c>
      <c r="Y136" s="5">
        <f t="shared" si="43"/>
        <v>0.17752868027791369</v>
      </c>
      <c r="Z136" s="66">
        <f t="shared" si="44"/>
        <v>1.1451791908366869E-2</v>
      </c>
      <c r="AA136" s="65">
        <f t="shared" si="35"/>
        <v>-9.6971042307103517E-16</v>
      </c>
    </row>
    <row r="137" spans="1:27" x14ac:dyDescent="0.3">
      <c r="A137" s="3" t="str">
        <f>'Data From Protfolio Convert'!A103</f>
        <v>2023-05-30</v>
      </c>
      <c r="B137" s="3">
        <f>'Data From Protfolio Convert'!B103</f>
        <v>1133630.4687000001</v>
      </c>
      <c r="C137" s="3">
        <f>'Data From Protfolio Convert'!C103</f>
        <v>38046.62500000016</v>
      </c>
      <c r="D137" s="3">
        <f>'Data From Protfolio Convert'!D103</f>
        <v>1000000</v>
      </c>
      <c r="E137" s="3">
        <f>'Data From Protfolio Convert'!E103</f>
        <v>1.1336304687000001</v>
      </c>
      <c r="F137" s="3">
        <f t="shared" si="36"/>
        <v>0.13363046870000006</v>
      </c>
      <c r="G137" s="64">
        <f t="shared" si="37"/>
        <v>2.9782333794130802E-3</v>
      </c>
      <c r="H137" s="3">
        <f t="shared" si="38"/>
        <v>0</v>
      </c>
      <c r="I137" s="3">
        <f>VLOOKUP(A137,'insert banchmark'!D:E,2,0)</f>
        <v>410.20729999999998</v>
      </c>
      <c r="J137" s="64">
        <f t="shared" si="39"/>
        <v>3.8092813310330875E-4</v>
      </c>
      <c r="K137" s="64">
        <f t="shared" si="45"/>
        <v>0.10756739651773173</v>
      </c>
      <c r="L137" s="3" cm="1">
        <f t="array" ref="L137">PRODUCT(1+$J$36:J137)-1</f>
        <v>0.10756739651773195</v>
      </c>
      <c r="M137" s="3">
        <f>VLOOKUP(_xlfn.CONCAT(YEAR(A137),MONTH(A137)),'תשואה יומית חסרת סיכון'!D:E,2,0)</f>
        <v>1.9891902540000001E-4</v>
      </c>
      <c r="N137" s="3">
        <f t="shared" si="40"/>
        <v>2.7793143540130803E-3</v>
      </c>
      <c r="O137" s="3">
        <f t="shared" si="41"/>
        <v>2.5973052463097715E-3</v>
      </c>
      <c r="P137" s="3">
        <f>VLOOKUP(A137,'insert banchmark2'!D:E,2,0)</f>
        <v>136.93029999999999</v>
      </c>
      <c r="Q137" s="3">
        <f t="shared" si="42"/>
        <v>-1.7714817679536088E-3</v>
      </c>
      <c r="R137" s="3">
        <f t="shared" si="46"/>
        <v>3.0399522983870497E-3</v>
      </c>
      <c r="S137" s="49">
        <f t="shared" si="29"/>
        <v>4</v>
      </c>
      <c r="T137" s="50">
        <f t="shared" si="30"/>
        <v>1.0029782333794131</v>
      </c>
      <c r="U137" s="50">
        <f t="shared" si="31"/>
        <v>1.0003809281331033</v>
      </c>
      <c r="V137">
        <f t="shared" si="32"/>
        <v>2023</v>
      </c>
      <c r="W137" t="str">
        <f t="shared" si="33"/>
        <v>2023-05</v>
      </c>
      <c r="X137" t="str">
        <f t="shared" si="34"/>
        <v>2023-Q2</v>
      </c>
      <c r="Y137" s="5">
        <f t="shared" si="43"/>
        <v>0.18103563549873347</v>
      </c>
      <c r="Z137" s="66">
        <f t="shared" si="44"/>
        <v>2.9782333794129696E-3</v>
      </c>
      <c r="AA137" s="65">
        <f t="shared" si="35"/>
        <v>1.1058862159352145E-16</v>
      </c>
    </row>
    <row r="138" spans="1:27" x14ac:dyDescent="0.3">
      <c r="A138" s="3" t="str">
        <f>'Data From Protfolio Convert'!A104</f>
        <v>2023-05-31</v>
      </c>
      <c r="B138" s="3">
        <f>'Data From Protfolio Convert'!B104</f>
        <v>1122481.4279</v>
      </c>
      <c r="C138" s="3">
        <f>'Data From Protfolio Convert'!C104</f>
        <v>38046.62500000016</v>
      </c>
      <c r="D138" s="3">
        <f>'Data From Protfolio Convert'!D104</f>
        <v>1000000</v>
      </c>
      <c r="E138" s="3">
        <f>'Data From Protfolio Convert'!E104</f>
        <v>1.1224814278999999</v>
      </c>
      <c r="F138" s="3">
        <f t="shared" si="36"/>
        <v>0.12248142789999994</v>
      </c>
      <c r="G138" s="64">
        <f t="shared" si="37"/>
        <v>-9.8348104676344601E-3</v>
      </c>
      <c r="H138" s="3">
        <f t="shared" si="38"/>
        <v>0</v>
      </c>
      <c r="I138" s="3">
        <f>VLOOKUP(A138,'insert banchmark'!D:E,2,0)</f>
        <v>407.93259999999998</v>
      </c>
      <c r="J138" s="64">
        <f t="shared" si="39"/>
        <v>-5.5452450504903661E-3</v>
      </c>
      <c r="K138" s="64">
        <f t="shared" si="45"/>
        <v>0.10142566389410734</v>
      </c>
      <c r="L138" s="3" cm="1">
        <f t="array" ref="L138">PRODUCT(1+$J$36:J138)-1</f>
        <v>0.10142566389410756</v>
      </c>
      <c r="M138" s="3">
        <f>VLOOKUP(_xlfn.CONCAT(YEAR(A138),MONTH(A138)),'תשואה יומית חסרת סיכון'!D:E,2,0)</f>
        <v>1.9891902540000001E-4</v>
      </c>
      <c r="N138" s="3">
        <f t="shared" si="40"/>
        <v>-1.003372949303446E-2</v>
      </c>
      <c r="O138" s="3">
        <f t="shared" si="41"/>
        <v>-4.289565417144094E-3</v>
      </c>
      <c r="P138" s="3">
        <f>VLOOKUP(A138,'insert banchmark2'!D:E,2,0)</f>
        <v>135.73439999999999</v>
      </c>
      <c r="Q138" s="3">
        <f t="shared" si="42"/>
        <v>-8.733640399531728E-3</v>
      </c>
      <c r="R138" s="3">
        <f t="shared" si="46"/>
        <v>-5.7202379513505708E-3</v>
      </c>
      <c r="S138" s="49">
        <f t="shared" si="29"/>
        <v>4</v>
      </c>
      <c r="T138" s="50">
        <f t="shared" si="30"/>
        <v>0.99016518953236554</v>
      </c>
      <c r="U138" s="50">
        <f t="shared" si="31"/>
        <v>0.99445475494950963</v>
      </c>
      <c r="V138">
        <f t="shared" si="32"/>
        <v>2023</v>
      </c>
      <c r="W138" t="str">
        <f t="shared" si="33"/>
        <v>2023-05</v>
      </c>
      <c r="X138" t="str">
        <f t="shared" si="34"/>
        <v>2023-Q2</v>
      </c>
      <c r="Y138" s="5">
        <f t="shared" si="43"/>
        <v>0.16942037386808129</v>
      </c>
      <c r="Z138" s="66">
        <f t="shared" si="44"/>
        <v>-9.8348104676343959E-3</v>
      </c>
      <c r="AA138" s="65">
        <f t="shared" si="35"/>
        <v>-6.4184768611141862E-17</v>
      </c>
    </row>
    <row r="139" spans="1:27" x14ac:dyDescent="0.3">
      <c r="A139" s="3" t="str">
        <f>'Data From Protfolio Convert'!A105</f>
        <v>2023-06-01</v>
      </c>
      <c r="B139" s="3">
        <f>'Data From Protfolio Convert'!B105</f>
        <v>1134364.9069000001</v>
      </c>
      <c r="C139" s="3">
        <f>'Data From Protfolio Convert'!C105</f>
        <v>38046.62500000016</v>
      </c>
      <c r="D139" s="3">
        <f>'Data From Protfolio Convert'!D105</f>
        <v>1000000</v>
      </c>
      <c r="E139" s="3">
        <f>'Data From Protfolio Convert'!E105</f>
        <v>1.1343649068999999</v>
      </c>
      <c r="F139" s="3">
        <f t="shared" si="36"/>
        <v>0.13436490689999991</v>
      </c>
      <c r="G139" s="64">
        <f t="shared" si="37"/>
        <v>1.0586793424486533E-2</v>
      </c>
      <c r="H139" s="3">
        <f t="shared" si="38"/>
        <v>0</v>
      </c>
      <c r="I139" s="3">
        <f>VLOOKUP(A139,'insert banchmark'!D:E,2,0)</f>
        <v>411.80840000000001</v>
      </c>
      <c r="J139" s="64">
        <f t="shared" si="39"/>
        <v>9.5010793449703534E-3</v>
      </c>
      <c r="K139" s="64">
        <f t="shared" si="45"/>
        <v>0.11189039651935184</v>
      </c>
      <c r="L139" s="3" cm="1">
        <f t="array" ref="L139">PRODUCT(1+$J$36:J139)-1</f>
        <v>0.11189039651935206</v>
      </c>
      <c r="M139" s="3">
        <f>VLOOKUP(_xlfn.CONCAT(YEAR(A139),MONTH(A139)),'תשואה יומית חסרת סיכון'!D:E,2,0)</f>
        <v>1.9958000000000001E-4</v>
      </c>
      <c r="N139" s="3">
        <f t="shared" si="40"/>
        <v>1.0387213424486534E-2</v>
      </c>
      <c r="O139" s="3">
        <f t="shared" si="41"/>
        <v>1.0857140795161799E-3</v>
      </c>
      <c r="P139" s="3">
        <f>VLOOKUP(A139,'insert banchmark2'!D:E,2,0)</f>
        <v>136.75530000000001</v>
      </c>
      <c r="Q139" s="3">
        <f t="shared" si="42"/>
        <v>7.521306315864118E-3</v>
      </c>
      <c r="R139" s="3">
        <f t="shared" si="46"/>
        <v>1.7580447026817048E-3</v>
      </c>
      <c r="S139" s="49">
        <f t="shared" si="29"/>
        <v>4</v>
      </c>
      <c r="T139" s="50">
        <f t="shared" si="30"/>
        <v>1.0105867934244865</v>
      </c>
      <c r="U139" s="50">
        <f t="shared" si="31"/>
        <v>1.0095010793449704</v>
      </c>
      <c r="V139">
        <f t="shared" si="32"/>
        <v>2023</v>
      </c>
      <c r="W139" t="str">
        <f t="shared" si="33"/>
        <v>2023-06</v>
      </c>
      <c r="X139" t="str">
        <f t="shared" si="34"/>
        <v>2023-Q2</v>
      </c>
      <c r="Y139" s="5">
        <f t="shared" si="43"/>
        <v>0.1818007857926085</v>
      </c>
      <c r="Z139" s="66">
        <f t="shared" si="44"/>
        <v>1.0586793424486556E-2</v>
      </c>
      <c r="AA139" s="65">
        <f t="shared" si="35"/>
        <v>-2.2551405187698492E-17</v>
      </c>
    </row>
    <row r="140" spans="1:27" x14ac:dyDescent="0.3">
      <c r="A140" s="3" t="str">
        <f>'Data From Protfolio Convert'!A106</f>
        <v>2023-06-02</v>
      </c>
      <c r="B140" s="3">
        <f>'Data From Protfolio Convert'!B106</f>
        <v>1150138.5401000001</v>
      </c>
      <c r="C140" s="3">
        <f>'Data From Protfolio Convert'!C106</f>
        <v>38046.62500000016</v>
      </c>
      <c r="D140" s="3">
        <f>'Data From Protfolio Convert'!D106</f>
        <v>1000000</v>
      </c>
      <c r="E140" s="3">
        <f>'Data From Protfolio Convert'!E106</f>
        <v>1.1501385400999999</v>
      </c>
      <c r="F140" s="3">
        <f t="shared" si="36"/>
        <v>0.15013854009999994</v>
      </c>
      <c r="G140" s="64">
        <f t="shared" si="37"/>
        <v>1.3905254917578786E-2</v>
      </c>
      <c r="H140" s="3">
        <f t="shared" si="38"/>
        <v>0</v>
      </c>
      <c r="I140" s="3">
        <f>VLOOKUP(A140,'insert banchmark'!D:E,2,0)</f>
        <v>417.7636</v>
      </c>
      <c r="J140" s="64">
        <f t="shared" si="39"/>
        <v>1.4461094042763634E-2</v>
      </c>
      <c r="K140" s="64">
        <f t="shared" si="45"/>
        <v>0.12796954810866401</v>
      </c>
      <c r="L140" s="3" cm="1">
        <f t="array" ref="L140">PRODUCT(1+$J$36:J140)-1</f>
        <v>0.12796954810866423</v>
      </c>
      <c r="M140" s="3">
        <f>VLOOKUP(_xlfn.CONCAT(YEAR(A140),MONTH(A140)),'תשואה יומית חסרת סיכון'!D:E,2,0)</f>
        <v>1.9958000000000001E-4</v>
      </c>
      <c r="N140" s="3">
        <f t="shared" si="40"/>
        <v>1.3705674917578787E-2</v>
      </c>
      <c r="O140" s="3">
        <f t="shared" si="41"/>
        <v>-5.5583912518484754E-4</v>
      </c>
      <c r="P140" s="3">
        <f>VLOOKUP(A140,'insert banchmark2'!D:E,2,0)</f>
        <v>139.74010000000001</v>
      </c>
      <c r="Q140" s="3">
        <f t="shared" si="42"/>
        <v>2.1825845140919675E-2</v>
      </c>
      <c r="R140" s="3">
        <f t="shared" si="46"/>
        <v>2.3622260655032923E-2</v>
      </c>
      <c r="S140" s="49">
        <f t="shared" si="29"/>
        <v>4</v>
      </c>
      <c r="T140" s="50">
        <f t="shared" si="30"/>
        <v>1.0139052549175789</v>
      </c>
      <c r="U140" s="50">
        <f t="shared" si="31"/>
        <v>1.0144610940427636</v>
      </c>
      <c r="V140">
        <f t="shared" si="32"/>
        <v>2023</v>
      </c>
      <c r="W140" t="str">
        <f t="shared" si="33"/>
        <v>2023-06</v>
      </c>
      <c r="X140" t="str">
        <f t="shared" si="34"/>
        <v>2023-Q2</v>
      </c>
      <c r="Y140" s="5">
        <f t="shared" si="43"/>
        <v>0.1982340269808498</v>
      </c>
      <c r="Z140" s="66">
        <f t="shared" si="44"/>
        <v>1.3905254917578918E-2</v>
      </c>
      <c r="AA140" s="65">
        <f t="shared" si="35"/>
        <v>-1.3183898417423734E-16</v>
      </c>
    </row>
    <row r="141" spans="1:27" x14ac:dyDescent="0.3">
      <c r="A141" s="3" t="str">
        <f>'Data From Protfolio Convert'!A107</f>
        <v>2023-06-05</v>
      </c>
      <c r="B141" s="3">
        <f>'Data From Protfolio Convert'!B107</f>
        <v>1150512.2278</v>
      </c>
      <c r="C141" s="3">
        <f>'Data From Protfolio Convert'!C107</f>
        <v>38046.62500000016</v>
      </c>
      <c r="D141" s="3">
        <f>'Data From Protfolio Convert'!D107</f>
        <v>1000000</v>
      </c>
      <c r="E141" s="3">
        <f>'Data From Protfolio Convert'!E107</f>
        <v>1.1505122278</v>
      </c>
      <c r="F141" s="3">
        <f t="shared" si="36"/>
        <v>0.15051222779999995</v>
      </c>
      <c r="G141" s="64">
        <f t="shared" si="37"/>
        <v>3.249066846916748E-4</v>
      </c>
      <c r="H141" s="3">
        <f t="shared" si="38"/>
        <v>0</v>
      </c>
      <c r="I141" s="3">
        <f>VLOOKUP(A141,'insert banchmark'!D:E,2,0)</f>
        <v>416.9631</v>
      </c>
      <c r="J141" s="64">
        <f t="shared" si="39"/>
        <v>-1.9161554525094493E-3</v>
      </c>
      <c r="K141" s="64">
        <f t="shared" si="45"/>
        <v>0.12580818310879072</v>
      </c>
      <c r="L141" s="3" cm="1">
        <f t="array" ref="L141">PRODUCT(1+$J$36:J141)-1</f>
        <v>0.12580818310879116</v>
      </c>
      <c r="M141" s="3">
        <f>VLOOKUP(_xlfn.CONCAT(YEAR(A141),MONTH(A141)),'תשואה יומית חסרת סיכון'!D:E,2,0)</f>
        <v>1.9958000000000001E-4</v>
      </c>
      <c r="N141" s="3">
        <f t="shared" si="40"/>
        <v>1.2532668469167479E-4</v>
      </c>
      <c r="O141" s="3">
        <f t="shared" si="41"/>
        <v>2.241062137201124E-3</v>
      </c>
      <c r="P141" s="3">
        <f>VLOOKUP(A141,'insert banchmark2'!D:E,2,0)</f>
        <v>139.2637</v>
      </c>
      <c r="Q141" s="3">
        <f t="shared" si="42"/>
        <v>-3.4091860532518004E-3</v>
      </c>
      <c r="R141" s="3">
        <f t="shared" si="46"/>
        <v>2.0132541920209635E-2</v>
      </c>
      <c r="S141" s="49">
        <f t="shared" si="29"/>
        <v>5</v>
      </c>
      <c r="T141" s="50">
        <f t="shared" si="30"/>
        <v>1.0003249066846918</v>
      </c>
      <c r="U141" s="50">
        <f t="shared" si="31"/>
        <v>0.99808384454749055</v>
      </c>
      <c r="V141">
        <f t="shared" si="32"/>
        <v>2023</v>
      </c>
      <c r="W141" t="str">
        <f t="shared" si="33"/>
        <v>2023-06</v>
      </c>
      <c r="X141" t="str">
        <f t="shared" si="34"/>
        <v>2023-Q2</v>
      </c>
      <c r="Y141" s="5">
        <f t="shared" si="43"/>
        <v>0.19862334122604075</v>
      </c>
      <c r="Z141" s="66">
        <f t="shared" si="44"/>
        <v>3.2490668469154952E-4</v>
      </c>
      <c r="AA141" s="65">
        <f t="shared" si="35"/>
        <v>1.2527956103070004E-16</v>
      </c>
    </row>
    <row r="142" spans="1:27" x14ac:dyDescent="0.3">
      <c r="A142" s="3" t="str">
        <f>'Data From Protfolio Convert'!A108</f>
        <v>2023-06-06</v>
      </c>
      <c r="B142" s="3">
        <f>'Data From Protfolio Convert'!B108</f>
        <v>1154578.8432</v>
      </c>
      <c r="C142" s="3">
        <f>'Data From Protfolio Convert'!C108</f>
        <v>38046.62500000016</v>
      </c>
      <c r="D142" s="3">
        <f>'Data From Protfolio Convert'!D108</f>
        <v>1000000</v>
      </c>
      <c r="E142" s="3">
        <f>'Data From Protfolio Convert'!E108</f>
        <v>1.1545788431999999</v>
      </c>
      <c r="F142" s="3">
        <f t="shared" si="36"/>
        <v>0.15457884319999993</v>
      </c>
      <c r="G142" s="64">
        <f t="shared" si="37"/>
        <v>3.5346129330377668E-3</v>
      </c>
      <c r="H142" s="3">
        <f t="shared" si="38"/>
        <v>0</v>
      </c>
      <c r="I142" s="3">
        <f>VLOOKUP(A142,'insert banchmark'!D:E,2,0)</f>
        <v>417.87099999999998</v>
      </c>
      <c r="J142" s="64">
        <f t="shared" si="39"/>
        <v>2.1774109027872246E-3</v>
      </c>
      <c r="K142" s="64">
        <f t="shared" si="45"/>
        <v>0.12825953012113911</v>
      </c>
      <c r="L142" s="3" cm="1">
        <f t="array" ref="L142">PRODUCT(1+$J$36:J142)-1</f>
        <v>0.12825953012113933</v>
      </c>
      <c r="M142" s="3">
        <f>VLOOKUP(_xlfn.CONCAT(YEAR(A142),MONTH(A142)),'תשואה יומית חסרת סיכון'!D:E,2,0)</f>
        <v>1.9958000000000001E-4</v>
      </c>
      <c r="N142" s="3">
        <f t="shared" si="40"/>
        <v>3.3350329330377668E-3</v>
      </c>
      <c r="O142" s="3">
        <f t="shared" si="41"/>
        <v>1.3572020302505421E-3</v>
      </c>
      <c r="P142" s="3">
        <f>VLOOKUP(A142,'insert banchmark2'!D:E,2,0)</f>
        <v>140.20670000000001</v>
      </c>
      <c r="Q142" s="3">
        <f t="shared" si="42"/>
        <v>6.7713266271109962E-3</v>
      </c>
      <c r="R142" s="3">
        <f t="shared" si="46"/>
        <v>2.7040192564496524E-2</v>
      </c>
      <c r="S142" s="49">
        <f t="shared" si="29"/>
        <v>5</v>
      </c>
      <c r="T142" s="50">
        <f t="shared" si="30"/>
        <v>1.0035346129330378</v>
      </c>
      <c r="U142" s="50">
        <f t="shared" si="31"/>
        <v>1.0021774109027872</v>
      </c>
      <c r="V142">
        <f t="shared" si="32"/>
        <v>2023</v>
      </c>
      <c r="W142" t="str">
        <f t="shared" si="33"/>
        <v>2023-06</v>
      </c>
      <c r="X142" t="str">
        <f t="shared" si="34"/>
        <v>2023-Q2</v>
      </c>
      <c r="Y142" s="5">
        <f t="shared" si="43"/>
        <v>0.20286001078977933</v>
      </c>
      <c r="Z142" s="66">
        <f t="shared" si="44"/>
        <v>3.5346129330378322E-3</v>
      </c>
      <c r="AA142" s="65">
        <f t="shared" si="35"/>
        <v>-6.5485811218124468E-17</v>
      </c>
    </row>
    <row r="143" spans="1:27" x14ac:dyDescent="0.3">
      <c r="A143" s="3" t="str">
        <f>'Data From Protfolio Convert'!A109</f>
        <v>2023-06-07</v>
      </c>
      <c r="B143" s="3">
        <f>'Data From Protfolio Convert'!B109</f>
        <v>1144570.8548999999</v>
      </c>
      <c r="C143" s="3">
        <f>'Data From Protfolio Convert'!C109</f>
        <v>38046.62500000016</v>
      </c>
      <c r="D143" s="3">
        <f>'Data From Protfolio Convert'!D109</f>
        <v>1000000</v>
      </c>
      <c r="E143" s="3">
        <f>'Data From Protfolio Convert'!E109</f>
        <v>1.1445708549</v>
      </c>
      <c r="F143" s="3">
        <f t="shared" si="36"/>
        <v>0.14457085489999999</v>
      </c>
      <c r="G143" s="64">
        <f t="shared" si="37"/>
        <v>-8.6680856478038894E-3</v>
      </c>
      <c r="H143" s="3">
        <f t="shared" si="38"/>
        <v>0</v>
      </c>
      <c r="I143" s="3">
        <f>VLOOKUP(A143,'insert banchmark'!D:E,2,0)</f>
        <v>416.42610000000002</v>
      </c>
      <c r="J143" s="64">
        <f t="shared" si="39"/>
        <v>-3.4577656740955032E-3</v>
      </c>
      <c r="K143" s="64">
        <f t="shared" si="45"/>
        <v>0.124358273046415</v>
      </c>
      <c r="L143" s="3" cm="1">
        <f t="array" ref="L143">PRODUCT(1+$J$36:J143)-1</f>
        <v>0.12435827304641522</v>
      </c>
      <c r="M143" s="3">
        <f>VLOOKUP(_xlfn.CONCAT(YEAR(A143),MONTH(A143)),'תשואה יומית חסרת סיכון'!D:E,2,0)</f>
        <v>1.9958000000000001E-4</v>
      </c>
      <c r="N143" s="3">
        <f t="shared" si="40"/>
        <v>-8.8676656478038889E-3</v>
      </c>
      <c r="O143" s="3">
        <f t="shared" si="41"/>
        <v>-5.2103199737083862E-3</v>
      </c>
      <c r="P143" s="3">
        <f>VLOOKUP(A143,'insert banchmark2'!D:E,2,0)</f>
        <v>141.2373</v>
      </c>
      <c r="Q143" s="3">
        <f t="shared" si="42"/>
        <v>7.3505759710483787E-3</v>
      </c>
      <c r="R143" s="3">
        <f t="shared" si="46"/>
        <v>3.4589529525262064E-2</v>
      </c>
      <c r="S143" s="49">
        <f t="shared" si="29"/>
        <v>5</v>
      </c>
      <c r="T143" s="50">
        <f t="shared" si="30"/>
        <v>0.99133191435219614</v>
      </c>
      <c r="U143" s="50">
        <f t="shared" si="31"/>
        <v>0.9965422343259045</v>
      </c>
      <c r="V143">
        <f t="shared" si="32"/>
        <v>2023</v>
      </c>
      <c r="W143" t="str">
        <f t="shared" si="33"/>
        <v>2023-06</v>
      </c>
      <c r="X143" t="str">
        <f t="shared" si="34"/>
        <v>2023-Q2</v>
      </c>
      <c r="Y143" s="5">
        <f t="shared" si="43"/>
        <v>0.19243351719393487</v>
      </c>
      <c r="Z143" s="66">
        <f t="shared" si="44"/>
        <v>-8.6680856478041791E-3</v>
      </c>
      <c r="AA143" s="65">
        <f t="shared" si="35"/>
        <v>2.8969882048812678E-16</v>
      </c>
    </row>
    <row r="144" spans="1:27" x14ac:dyDescent="0.3">
      <c r="A144" s="3" t="str">
        <f>'Data From Protfolio Convert'!A110</f>
        <v>2023-06-08</v>
      </c>
      <c r="B144" s="3">
        <f>'Data From Protfolio Convert'!B110</f>
        <v>1152446.3125000009</v>
      </c>
      <c r="C144" s="3">
        <f>'Data From Protfolio Convert'!C110</f>
        <v>38046.62500000016</v>
      </c>
      <c r="D144" s="3">
        <f>'Data From Protfolio Convert'!D110</f>
        <v>1000000</v>
      </c>
      <c r="E144" s="3">
        <f>'Data From Protfolio Convert'!E110</f>
        <v>1.1524463125000011</v>
      </c>
      <c r="F144" s="3">
        <f t="shared" si="36"/>
        <v>0.15244631250000107</v>
      </c>
      <c r="G144" s="64">
        <f t="shared" si="37"/>
        <v>6.8807077921699744E-3</v>
      </c>
      <c r="H144" s="3">
        <f t="shared" si="38"/>
        <v>0</v>
      </c>
      <c r="I144" s="3">
        <f>VLOOKUP(A144,'insert banchmark'!D:E,2,0)</f>
        <v>418.94490000000002</v>
      </c>
      <c r="J144" s="64">
        <f t="shared" si="39"/>
        <v>6.0486122267553455E-3</v>
      </c>
      <c r="K144" s="64">
        <f t="shared" si="45"/>
        <v>0.13115908024401701</v>
      </c>
      <c r="L144" s="3" cm="1">
        <f t="array" ref="L144">PRODUCT(1+$J$36:J144)-1</f>
        <v>0.13115908024401723</v>
      </c>
      <c r="M144" s="3">
        <f>VLOOKUP(_xlfn.CONCAT(YEAR(A144),MONTH(A144)),'תשואה יומית חסרת סיכון'!D:E,2,0)</f>
        <v>1.9958000000000001E-4</v>
      </c>
      <c r="N144" s="3">
        <f t="shared" si="40"/>
        <v>6.681127792169974E-3</v>
      </c>
      <c r="O144" s="3">
        <f t="shared" si="41"/>
        <v>8.3209556541462889E-4</v>
      </c>
      <c r="P144" s="3">
        <f>VLOOKUP(A144,'insert banchmark2'!D:E,2,0)</f>
        <v>141.29560000000001</v>
      </c>
      <c r="Q144" s="3">
        <f t="shared" si="42"/>
        <v>4.1278047654547123E-4</v>
      </c>
      <c r="R144" s="3">
        <f t="shared" si="46"/>
        <v>3.5016587884288519E-2</v>
      </c>
      <c r="S144" s="49">
        <f t="shared" si="29"/>
        <v>5</v>
      </c>
      <c r="T144" s="50">
        <f t="shared" si="30"/>
        <v>1.00688070779217</v>
      </c>
      <c r="U144" s="50">
        <f t="shared" si="31"/>
        <v>1.0060486122267553</v>
      </c>
      <c r="V144">
        <f t="shared" si="32"/>
        <v>2023</v>
      </c>
      <c r="W144" t="str">
        <f t="shared" si="33"/>
        <v>2023-06</v>
      </c>
      <c r="X144" t="str">
        <f t="shared" si="34"/>
        <v>2023-Q2</v>
      </c>
      <c r="Y144" s="5">
        <f t="shared" si="43"/>
        <v>0.20063830378733583</v>
      </c>
      <c r="Z144" s="66">
        <f t="shared" si="44"/>
        <v>6.8807077921699761E-3</v>
      </c>
      <c r="AA144" s="65">
        <f t="shared" si="35"/>
        <v>0</v>
      </c>
    </row>
    <row r="145" spans="1:27" x14ac:dyDescent="0.3">
      <c r="A145" s="3" t="str">
        <f>'Data From Protfolio Convert'!A111</f>
        <v>2023-06-09</v>
      </c>
      <c r="B145" s="3">
        <f>'Data From Protfolio Convert'!B111</f>
        <v>1155724.4840000011</v>
      </c>
      <c r="C145" s="3">
        <f>'Data From Protfolio Convert'!C111</f>
        <v>3434.2750000001761</v>
      </c>
      <c r="D145" s="3">
        <f>'Data From Protfolio Convert'!D111</f>
        <v>1000000</v>
      </c>
      <c r="E145" s="3">
        <f>'Data From Protfolio Convert'!E111</f>
        <v>1.1557244840000009</v>
      </c>
      <c r="F145" s="3">
        <f t="shared" si="36"/>
        <v>0.15572448400000094</v>
      </c>
      <c r="G145" s="64">
        <f t="shared" si="37"/>
        <v>2.8445329421797842E-3</v>
      </c>
      <c r="H145" s="3">
        <f t="shared" si="38"/>
        <v>0</v>
      </c>
      <c r="I145" s="3">
        <f>VLOOKUP(A145,'insert banchmark'!D:E,2,0)</f>
        <v>419.69659999999999</v>
      </c>
      <c r="J145" s="64">
        <f t="shared" si="39"/>
        <v>1.7942693657326814E-3</v>
      </c>
      <c r="K145" s="64">
        <f t="shared" si="45"/>
        <v>0.13318868432946918</v>
      </c>
      <c r="L145" s="3" cm="1">
        <f t="array" ref="L145">PRODUCT(1+$J$36:J145)-1</f>
        <v>0.1331886843294694</v>
      </c>
      <c r="M145" s="3">
        <f>VLOOKUP(_xlfn.CONCAT(YEAR(A145),MONTH(A145)),'תשואה יומית חסרת סיכון'!D:E,2,0)</f>
        <v>1.9958000000000001E-4</v>
      </c>
      <c r="N145" s="3">
        <f t="shared" si="40"/>
        <v>2.6449529421797842E-3</v>
      </c>
      <c r="O145" s="3">
        <f t="shared" si="41"/>
        <v>1.0502635764471028E-3</v>
      </c>
      <c r="P145" s="3">
        <f>VLOOKUP(A145,'insert banchmark2'!D:E,2,0)</f>
        <v>141.13040000000001</v>
      </c>
      <c r="Q145" s="3">
        <f t="shared" si="42"/>
        <v>-1.1691800735479374E-3</v>
      </c>
      <c r="R145" s="3">
        <f t="shared" si="46"/>
        <v>3.380646711394264E-2</v>
      </c>
      <c r="S145" s="49">
        <f t="shared" si="29"/>
        <v>5</v>
      </c>
      <c r="T145" s="50">
        <f t="shared" si="30"/>
        <v>1.0028445329421798</v>
      </c>
      <c r="U145" s="50">
        <f t="shared" si="31"/>
        <v>1.0017942693657327</v>
      </c>
      <c r="V145">
        <f t="shared" si="32"/>
        <v>2023</v>
      </c>
      <c r="W145" t="str">
        <f t="shared" si="33"/>
        <v>2023-06</v>
      </c>
      <c r="X145" t="str">
        <f t="shared" si="34"/>
        <v>2023-Q2</v>
      </c>
      <c r="Y145" s="5">
        <f t="shared" si="43"/>
        <v>0.20405355899410216</v>
      </c>
      <c r="Z145" s="66">
        <f t="shared" si="44"/>
        <v>2.8445329421801142E-3</v>
      </c>
      <c r="AA145" s="65">
        <f t="shared" si="35"/>
        <v>-3.3003114130458755E-16</v>
      </c>
    </row>
    <row r="146" spans="1:27" x14ac:dyDescent="0.3">
      <c r="A146" s="3" t="str">
        <f>'Data From Protfolio Convert'!A112</f>
        <v>2023-06-12</v>
      </c>
      <c r="B146" s="3">
        <f>'Data From Protfolio Convert'!B112</f>
        <v>1170427.0747</v>
      </c>
      <c r="C146" s="3">
        <f>'Data From Protfolio Convert'!C112</f>
        <v>4339.7850000001599</v>
      </c>
      <c r="D146" s="3">
        <f>'Data From Protfolio Convert'!D112</f>
        <v>1000000</v>
      </c>
      <c r="E146" s="3">
        <f>'Data From Protfolio Convert'!E112</f>
        <v>1.1704270747000001</v>
      </c>
      <c r="F146" s="3">
        <f t="shared" si="36"/>
        <v>0.17042707470000007</v>
      </c>
      <c r="G146" s="64">
        <f t="shared" si="37"/>
        <v>1.2721536061183867E-2</v>
      </c>
      <c r="H146" s="3">
        <f t="shared" si="38"/>
        <v>0</v>
      </c>
      <c r="I146" s="3">
        <f>VLOOKUP(A146,'insert banchmark'!D:E,2,0)</f>
        <v>423.50409999999999</v>
      </c>
      <c r="J146" s="64">
        <f t="shared" si="39"/>
        <v>9.0720296518962407E-3</v>
      </c>
      <c r="K146" s="64">
        <f t="shared" si="45"/>
        <v>0.14346900567489951</v>
      </c>
      <c r="L146" s="3" cm="1">
        <f t="array" ref="L146">PRODUCT(1+$J$36:J146)-1</f>
        <v>0.14346900567489973</v>
      </c>
      <c r="M146" s="3">
        <f>VLOOKUP(_xlfn.CONCAT(YEAR(A146),MONTH(A146)),'תשואה יומית חסרת סיכון'!D:E,2,0)</f>
        <v>1.9958000000000001E-4</v>
      </c>
      <c r="N146" s="3">
        <f t="shared" si="40"/>
        <v>1.2521956061183868E-2</v>
      </c>
      <c r="O146" s="3">
        <f t="shared" si="41"/>
        <v>3.6495064092876266E-3</v>
      </c>
      <c r="P146" s="3">
        <f>VLOOKUP(A146,'insert banchmark2'!D:E,2,0)</f>
        <v>142.06370000000001</v>
      </c>
      <c r="Q146" s="3">
        <f t="shared" si="42"/>
        <v>6.6130330531197767E-3</v>
      </c>
      <c r="R146" s="3">
        <f t="shared" si="46"/>
        <v>4.0643063451496042E-2</v>
      </c>
      <c r="S146" s="49">
        <f t="shared" si="29"/>
        <v>5</v>
      </c>
      <c r="T146" s="50">
        <f t="shared" si="30"/>
        <v>1.0127215360611839</v>
      </c>
      <c r="U146" s="50">
        <f t="shared" si="31"/>
        <v>1.0090720296518962</v>
      </c>
      <c r="V146">
        <f t="shared" si="32"/>
        <v>2023</v>
      </c>
      <c r="W146" t="str">
        <f t="shared" si="33"/>
        <v>2023-06</v>
      </c>
      <c r="X146" t="str">
        <f t="shared" si="34"/>
        <v>2023-Q2</v>
      </c>
      <c r="Y146" s="5">
        <f t="shared" si="43"/>
        <v>0.21937096976444215</v>
      </c>
      <c r="Z146" s="66">
        <f t="shared" si="44"/>
        <v>1.2721536061183654E-2</v>
      </c>
      <c r="AA146" s="65">
        <f t="shared" si="35"/>
        <v>2.1337098754514727E-16</v>
      </c>
    </row>
    <row r="147" spans="1:27" x14ac:dyDescent="0.3">
      <c r="A147" s="3" t="str">
        <f>'Data From Protfolio Convert'!A113</f>
        <v>2023-06-13</v>
      </c>
      <c r="B147" s="3">
        <f>'Data From Protfolio Convert'!B113</f>
        <v>1178930.0933000001</v>
      </c>
      <c r="C147" s="3">
        <f>'Data From Protfolio Convert'!C113</f>
        <v>4339.7850000001599</v>
      </c>
      <c r="D147" s="3">
        <f>'Data From Protfolio Convert'!D113</f>
        <v>1000000</v>
      </c>
      <c r="E147" s="3">
        <f>'Data From Protfolio Convert'!E113</f>
        <v>1.1789300933</v>
      </c>
      <c r="F147" s="3">
        <f t="shared" si="36"/>
        <v>0.17893009329999998</v>
      </c>
      <c r="G147" s="64">
        <f t="shared" si="37"/>
        <v>7.2648854284060177E-3</v>
      </c>
      <c r="H147" s="3">
        <f t="shared" si="38"/>
        <v>0</v>
      </c>
      <c r="I147" s="3">
        <f>VLOOKUP(A147,'insert banchmark'!D:E,2,0)</f>
        <v>426.2962</v>
      </c>
      <c r="J147" s="64">
        <f t="shared" si="39"/>
        <v>6.5928523478284706E-3</v>
      </c>
      <c r="K147" s="64">
        <f t="shared" si="45"/>
        <v>0.15100772799363238</v>
      </c>
      <c r="L147" s="3" cm="1">
        <f t="array" ref="L147">PRODUCT(1+$J$36:J147)-1</f>
        <v>0.1510077279936326</v>
      </c>
      <c r="M147" s="3">
        <f>VLOOKUP(_xlfn.CONCAT(YEAR(A147),MONTH(A147)),'תשואה יומית חסרת סיכון'!D:E,2,0)</f>
        <v>1.9958000000000001E-4</v>
      </c>
      <c r="N147" s="3">
        <f t="shared" si="40"/>
        <v>7.0653054284060173E-3</v>
      </c>
      <c r="O147" s="3">
        <f t="shared" si="41"/>
        <v>6.7203308057754707E-4</v>
      </c>
      <c r="P147" s="3">
        <f>VLOOKUP(A147,'insert banchmark2'!D:E,2,0)</f>
        <v>143.43459999999999</v>
      </c>
      <c r="Q147" s="3">
        <f t="shared" si="42"/>
        <v>9.6498964900955109E-3</v>
      </c>
      <c r="R147" s="3">
        <f t="shared" si="46"/>
        <v>5.0685161296938785E-2</v>
      </c>
      <c r="S147" s="49">
        <f t="shared" si="29"/>
        <v>5</v>
      </c>
      <c r="T147" s="50">
        <f t="shared" si="30"/>
        <v>1.0072648854284061</v>
      </c>
      <c r="U147" s="50">
        <f t="shared" si="31"/>
        <v>1.0065928523478285</v>
      </c>
      <c r="V147">
        <f t="shared" si="32"/>
        <v>2023</v>
      </c>
      <c r="W147" t="str">
        <f t="shared" si="33"/>
        <v>2023-06</v>
      </c>
      <c r="X147" t="str">
        <f t="shared" si="34"/>
        <v>2023-Q2</v>
      </c>
      <c r="Y147" s="5">
        <f t="shared" si="43"/>
        <v>0.22822956015450524</v>
      </c>
      <c r="Z147" s="66">
        <f t="shared" si="44"/>
        <v>7.2648854284060845E-3</v>
      </c>
      <c r="AA147" s="65">
        <f t="shared" si="35"/>
        <v>-6.6786853825107073E-17</v>
      </c>
    </row>
    <row r="148" spans="1:27" x14ac:dyDescent="0.3">
      <c r="A148" s="3" t="str">
        <f>'Data From Protfolio Convert'!A114</f>
        <v>2023-06-14</v>
      </c>
      <c r="B148" s="3">
        <f>'Data From Protfolio Convert'!B114</f>
        <v>1188538.7349</v>
      </c>
      <c r="C148" s="3">
        <f>'Data From Protfolio Convert'!C114</f>
        <v>4339.7850000001599</v>
      </c>
      <c r="D148" s="3">
        <f>'Data From Protfolio Convert'!D114</f>
        <v>1000000</v>
      </c>
      <c r="E148" s="3">
        <f>'Data From Protfolio Convert'!E114</f>
        <v>1.1885387349000001</v>
      </c>
      <c r="F148" s="3">
        <f t="shared" si="36"/>
        <v>0.18853873490000006</v>
      </c>
      <c r="G148" s="64">
        <f t="shared" si="37"/>
        <v>8.1503064979061377E-3</v>
      </c>
      <c r="H148" s="3">
        <f t="shared" si="38"/>
        <v>0</v>
      </c>
      <c r="I148" s="3">
        <f>VLOOKUP(A148,'insert banchmark'!D:E,2,0)</f>
        <v>426.80380000000002</v>
      </c>
      <c r="J148" s="64">
        <f t="shared" si="39"/>
        <v>1.1907213810491424E-3</v>
      </c>
      <c r="K148" s="64">
        <f t="shared" si="45"/>
        <v>0.15237825750510714</v>
      </c>
      <c r="L148" s="3" cm="1">
        <f t="array" ref="L148">PRODUCT(1+$J$36:J148)-1</f>
        <v>0.15237825750510736</v>
      </c>
      <c r="M148" s="3">
        <f>VLOOKUP(_xlfn.CONCAT(YEAR(A148),MONTH(A148)),'תשואה יומית חסרת סיכון'!D:E,2,0)</f>
        <v>1.9958000000000001E-4</v>
      </c>
      <c r="N148" s="3">
        <f t="shared" si="40"/>
        <v>7.9507264979061382E-3</v>
      </c>
      <c r="O148" s="3">
        <f t="shared" si="41"/>
        <v>6.9595851168569953E-3</v>
      </c>
      <c r="P148" s="3">
        <f>VLOOKUP(A148,'insert banchmark2'!D:E,2,0)</f>
        <v>143.16229999999999</v>
      </c>
      <c r="Q148" s="3">
        <f t="shared" si="42"/>
        <v>-1.8984261816883397E-3</v>
      </c>
      <c r="R148" s="3">
        <f t="shared" si="46"/>
        <v>4.8690513078021302E-2</v>
      </c>
      <c r="S148" s="49">
        <f t="shared" si="29"/>
        <v>5</v>
      </c>
      <c r="T148" s="50">
        <f t="shared" si="30"/>
        <v>1.008150306497906</v>
      </c>
      <c r="U148" s="50">
        <f t="shared" si="31"/>
        <v>1.0011907213810491</v>
      </c>
      <c r="V148">
        <f t="shared" si="32"/>
        <v>2023</v>
      </c>
      <c r="W148" t="str">
        <f t="shared" si="33"/>
        <v>2023-06</v>
      </c>
      <c r="X148" t="str">
        <f t="shared" si="34"/>
        <v>2023-Q2</v>
      </c>
      <c r="Y148" s="5">
        <f t="shared" si="43"/>
        <v>0.23824000751955277</v>
      </c>
      <c r="Z148" s="66">
        <f t="shared" si="44"/>
        <v>8.1503064979060267E-3</v>
      </c>
      <c r="AA148" s="65">
        <f t="shared" si="35"/>
        <v>1.1102230246251565E-16</v>
      </c>
    </row>
    <row r="149" spans="1:27" x14ac:dyDescent="0.3">
      <c r="A149" s="3" t="str">
        <f>'Data From Protfolio Convert'!A115</f>
        <v>2023-06-15</v>
      </c>
      <c r="B149" s="3">
        <f>'Data From Protfolio Convert'!B115</f>
        <v>1196255.4579</v>
      </c>
      <c r="C149" s="3">
        <f>'Data From Protfolio Convert'!C115</f>
        <v>4339.7850000001599</v>
      </c>
      <c r="D149" s="3">
        <f>'Data From Protfolio Convert'!D115</f>
        <v>1000000</v>
      </c>
      <c r="E149" s="3">
        <f>'Data From Protfolio Convert'!E115</f>
        <v>1.1962554579</v>
      </c>
      <c r="F149" s="3">
        <f t="shared" si="36"/>
        <v>0.19625545789999999</v>
      </c>
      <c r="G149" s="64">
        <f t="shared" si="37"/>
        <v>6.4926138066919515E-3</v>
      </c>
      <c r="H149" s="3">
        <f t="shared" si="38"/>
        <v>0</v>
      </c>
      <c r="I149" s="3">
        <f>VLOOKUP(A149,'insert banchmark'!D:E,2,0)</f>
        <v>432.09519999999998</v>
      </c>
      <c r="J149" s="64">
        <f t="shared" si="39"/>
        <v>1.2397734040793251E-2</v>
      </c>
      <c r="K149" s="64">
        <f t="shared" si="45"/>
        <v>0.16666513665604832</v>
      </c>
      <c r="L149" s="3" cm="1">
        <f t="array" ref="L149">PRODUCT(1+$J$36:J149)-1</f>
        <v>0.16666513665604854</v>
      </c>
      <c r="M149" s="3">
        <f>VLOOKUP(_xlfn.CONCAT(YEAR(A149),MONTH(A149)),'תשואה יומית חסרת סיכון'!D:E,2,0)</f>
        <v>1.9958000000000001E-4</v>
      </c>
      <c r="N149" s="3">
        <f t="shared" si="40"/>
        <v>6.293033806691951E-3</v>
      </c>
      <c r="O149" s="3">
        <f t="shared" si="41"/>
        <v>-5.9051202341012998E-3</v>
      </c>
      <c r="P149" s="3">
        <f>VLOOKUP(A149,'insert banchmark2'!D:E,2,0)</f>
        <v>144.8152</v>
      </c>
      <c r="Q149" s="3">
        <f t="shared" si="42"/>
        <v>1.1545637364026806E-2</v>
      </c>
      <c r="R149" s="3">
        <f t="shared" si="46"/>
        <v>6.0798313449115238E-2</v>
      </c>
      <c r="S149" s="49">
        <f t="shared" si="29"/>
        <v>5</v>
      </c>
      <c r="T149" s="50">
        <f t="shared" si="30"/>
        <v>1.0064926138066919</v>
      </c>
      <c r="U149" s="50">
        <f t="shared" si="31"/>
        <v>1.0123977340407933</v>
      </c>
      <c r="V149">
        <f t="shared" si="32"/>
        <v>2023</v>
      </c>
      <c r="W149" t="str">
        <f t="shared" si="33"/>
        <v>2023-06</v>
      </c>
      <c r="X149" t="str">
        <f t="shared" si="34"/>
        <v>2023-Q2</v>
      </c>
      <c r="Y149" s="5">
        <f t="shared" si="43"/>
        <v>0.2462794216883728</v>
      </c>
      <c r="Z149" s="66">
        <f t="shared" si="44"/>
        <v>6.4926138066921466E-3</v>
      </c>
      <c r="AA149" s="65">
        <f t="shared" si="35"/>
        <v>-1.951563910473908E-16</v>
      </c>
    </row>
    <row r="150" spans="1:27" x14ac:dyDescent="0.3">
      <c r="A150" s="3" t="str">
        <f>'Data From Protfolio Convert'!A116</f>
        <v>2023-06-16</v>
      </c>
      <c r="B150" s="3">
        <f>'Data From Protfolio Convert'!B116</f>
        <v>1186970.3688999999</v>
      </c>
      <c r="C150" s="3">
        <f>'Data From Protfolio Convert'!C116</f>
        <v>4339.7850000001599</v>
      </c>
      <c r="D150" s="3">
        <f>'Data From Protfolio Convert'!D116</f>
        <v>1000000</v>
      </c>
      <c r="E150" s="3">
        <f>'Data From Protfolio Convert'!E116</f>
        <v>1.1869703689</v>
      </c>
      <c r="F150" s="3">
        <f t="shared" si="36"/>
        <v>0.18697036889999996</v>
      </c>
      <c r="G150" s="64">
        <f t="shared" si="37"/>
        <v>-7.7617944718093848E-3</v>
      </c>
      <c r="H150" s="3">
        <f t="shared" si="38"/>
        <v>0</v>
      </c>
      <c r="I150" s="3">
        <f>VLOOKUP(A150,'insert banchmark'!D:E,2,0)</f>
        <v>430.62380000000002</v>
      </c>
      <c r="J150" s="64">
        <f t="shared" si="39"/>
        <v>-3.4052680983264194E-3</v>
      </c>
      <c r="K150" s="64">
        <f t="shared" si="45"/>
        <v>0.16269232908476394</v>
      </c>
      <c r="L150" s="3" cm="1">
        <f t="array" ref="L150">PRODUCT(1+$J$36:J150)-1</f>
        <v>0.16269232908476416</v>
      </c>
      <c r="M150" s="3">
        <f>VLOOKUP(_xlfn.CONCAT(YEAR(A150),MONTH(A150)),'תשואה יומית חסרת סיכון'!D:E,2,0)</f>
        <v>1.9958000000000001E-4</v>
      </c>
      <c r="N150" s="3">
        <f t="shared" si="40"/>
        <v>-7.9613744718093852E-3</v>
      </c>
      <c r="O150" s="3">
        <f t="shared" si="41"/>
        <v>-4.3565263734829654E-3</v>
      </c>
      <c r="P150" s="3">
        <f>VLOOKUP(A150,'insert banchmark2'!D:E,2,0)</f>
        <v>144.6985</v>
      </c>
      <c r="Q150" s="3">
        <f t="shared" si="42"/>
        <v>-8.0585463404403423E-4</v>
      </c>
      <c r="R150" s="3">
        <f t="shared" si="46"/>
        <v>5.9943464212436348E-2</v>
      </c>
      <c r="S150" s="49">
        <f t="shared" si="29"/>
        <v>5</v>
      </c>
      <c r="T150" s="50">
        <f t="shared" si="30"/>
        <v>0.99223820552819064</v>
      </c>
      <c r="U150" s="50">
        <f t="shared" si="31"/>
        <v>0.99659473190167358</v>
      </c>
      <c r="V150">
        <f t="shared" si="32"/>
        <v>2023</v>
      </c>
      <c r="W150" t="str">
        <f t="shared" si="33"/>
        <v>2023-06</v>
      </c>
      <c r="X150" t="str">
        <f t="shared" si="34"/>
        <v>2023-Q2</v>
      </c>
      <c r="Y150" s="5">
        <f t="shared" si="43"/>
        <v>0.23660605696278192</v>
      </c>
      <c r="Z150" s="66">
        <f t="shared" si="44"/>
        <v>-7.7617944718096042E-3</v>
      </c>
      <c r="AA150" s="65">
        <f t="shared" si="35"/>
        <v>2.194425197110661E-16</v>
      </c>
    </row>
    <row r="151" spans="1:27" x14ac:dyDescent="0.3">
      <c r="A151" s="3" t="str">
        <f>'Data From Protfolio Convert'!A117</f>
        <v>2023-06-20</v>
      </c>
      <c r="B151" s="3">
        <f>'Data From Protfolio Convert'!B117</f>
        <v>1182885.5845999999</v>
      </c>
      <c r="C151" s="3">
        <f>'Data From Protfolio Convert'!C117</f>
        <v>4339.7850000001599</v>
      </c>
      <c r="D151" s="3">
        <f>'Data From Protfolio Convert'!D117</f>
        <v>1000000</v>
      </c>
      <c r="E151" s="3">
        <f>'Data From Protfolio Convert'!E117</f>
        <v>1.1828855845999999</v>
      </c>
      <c r="F151" s="3">
        <f t="shared" si="36"/>
        <v>0.18288558459999993</v>
      </c>
      <c r="G151" s="64">
        <f t="shared" si="37"/>
        <v>-3.441353219108175E-3</v>
      </c>
      <c r="H151" s="3">
        <f t="shared" si="38"/>
        <v>0</v>
      </c>
      <c r="I151" s="3">
        <f>VLOOKUP(A151,'insert banchmark'!D:E,2,0)</f>
        <v>428.38959999999997</v>
      </c>
      <c r="J151" s="64">
        <f t="shared" si="39"/>
        <v>-5.1882873171432697E-3</v>
      </c>
      <c r="K151" s="64">
        <f t="shared" si="45"/>
        <v>0.15665994722003362</v>
      </c>
      <c r="L151" s="3" cm="1">
        <f t="array" ref="L151">PRODUCT(1+$J$36:J151)-1</f>
        <v>0.15665994722003385</v>
      </c>
      <c r="M151" s="3">
        <f>VLOOKUP(_xlfn.CONCAT(YEAR(A151),MONTH(A151)),'תשואה יומית חסרת סיכון'!D:E,2,0)</f>
        <v>1.9958000000000001E-4</v>
      </c>
      <c r="N151" s="3">
        <f t="shared" si="40"/>
        <v>-3.640933219108175E-3</v>
      </c>
      <c r="O151" s="3">
        <f t="shared" si="41"/>
        <v>1.7469340980350947E-3</v>
      </c>
      <c r="P151" s="3">
        <f>VLOOKUP(A151,'insert banchmark2'!D:E,2,0)</f>
        <v>143.38239999999999</v>
      </c>
      <c r="Q151" s="3">
        <f t="shared" si="42"/>
        <v>-9.0954640165585854E-3</v>
      </c>
      <c r="R151" s="3">
        <f t="shared" si="46"/>
        <v>5.0302786574105474E-2</v>
      </c>
      <c r="S151" s="49">
        <f t="shared" si="29"/>
        <v>5</v>
      </c>
      <c r="T151" s="50">
        <f t="shared" si="30"/>
        <v>0.99655864678089179</v>
      </c>
      <c r="U151" s="50">
        <f t="shared" si="31"/>
        <v>0.99481171268285673</v>
      </c>
      <c r="V151">
        <f t="shared" si="32"/>
        <v>2023</v>
      </c>
      <c r="W151" t="str">
        <f t="shared" si="33"/>
        <v>2023-06</v>
      </c>
      <c r="X151" t="str">
        <f t="shared" si="34"/>
        <v>2023-Q2</v>
      </c>
      <c r="Y151" s="5">
        <f t="shared" si="43"/>
        <v>0.23235045872788462</v>
      </c>
      <c r="Z151" s="66">
        <f t="shared" si="44"/>
        <v>-3.4413532191079799E-3</v>
      </c>
      <c r="AA151" s="65">
        <f t="shared" si="35"/>
        <v>-1.951563910473908E-16</v>
      </c>
    </row>
    <row r="152" spans="1:27" x14ac:dyDescent="0.3">
      <c r="A152" s="3" t="str">
        <f>'Data From Protfolio Convert'!A118</f>
        <v>2023-06-21</v>
      </c>
      <c r="B152" s="3">
        <f>'Data From Protfolio Convert'!B118</f>
        <v>1172512.6777999999</v>
      </c>
      <c r="C152" s="3">
        <f>'Data From Protfolio Convert'!C118</f>
        <v>4339.7850000001599</v>
      </c>
      <c r="D152" s="3">
        <f>'Data From Protfolio Convert'!D118</f>
        <v>1000000</v>
      </c>
      <c r="E152" s="3">
        <f>'Data From Protfolio Convert'!E118</f>
        <v>1.1725126777999999</v>
      </c>
      <c r="F152" s="3">
        <f t="shared" si="36"/>
        <v>0.1725126777999999</v>
      </c>
      <c r="G152" s="64">
        <f t="shared" si="37"/>
        <v>-8.7691547982704423E-3</v>
      </c>
      <c r="H152" s="3">
        <f t="shared" si="38"/>
        <v>0</v>
      </c>
      <c r="I152" s="3">
        <f>VLOOKUP(A152,'insert banchmark'!D:E,2,0)</f>
        <v>426.19459999999998</v>
      </c>
      <c r="J152" s="64">
        <f t="shared" si="39"/>
        <v>-5.1238405414136823E-3</v>
      </c>
      <c r="K152" s="64">
        <f t="shared" si="45"/>
        <v>0.15073340608983821</v>
      </c>
      <c r="L152" s="3" cm="1">
        <f t="array" ref="L152">PRODUCT(1+$J$36:J152)-1</f>
        <v>0.15073340608983843</v>
      </c>
      <c r="M152" s="3">
        <f>VLOOKUP(_xlfn.CONCAT(YEAR(A152),MONTH(A152)),'תשואה יומית חסרת סיכון'!D:E,2,0)</f>
        <v>1.9958000000000001E-4</v>
      </c>
      <c r="N152" s="3">
        <f t="shared" si="40"/>
        <v>-8.9687347982704418E-3</v>
      </c>
      <c r="O152" s="3">
        <f t="shared" si="41"/>
        <v>-3.64531425685676E-3</v>
      </c>
      <c r="P152" s="3">
        <f>VLOOKUP(A152,'insert banchmark2'!D:E,2,0)</f>
        <v>143.1773</v>
      </c>
      <c r="Q152" s="3">
        <f t="shared" si="42"/>
        <v>-1.4304405561630373E-3</v>
      </c>
      <c r="R152" s="3">
        <f t="shared" si="46"/>
        <v>4.8800390871938992E-2</v>
      </c>
      <c r="S152" s="49">
        <f t="shared" si="29"/>
        <v>5</v>
      </c>
      <c r="T152" s="50">
        <f t="shared" si="30"/>
        <v>0.99123084520172955</v>
      </c>
      <c r="U152" s="50">
        <f t="shared" si="31"/>
        <v>0.99487615945858632</v>
      </c>
      <c r="V152">
        <f t="shared" si="32"/>
        <v>2023</v>
      </c>
      <c r="W152" t="str">
        <f t="shared" si="33"/>
        <v>2023-06</v>
      </c>
      <c r="X152" t="str">
        <f t="shared" si="34"/>
        <v>2023-Q2</v>
      </c>
      <c r="Y152" s="5">
        <f t="shared" si="43"/>
        <v>0.2215437867895802</v>
      </c>
      <c r="Z152" s="66">
        <f t="shared" si="44"/>
        <v>-8.7691547982704544E-3</v>
      </c>
      <c r="AA152" s="65">
        <f t="shared" si="35"/>
        <v>0</v>
      </c>
    </row>
    <row r="153" spans="1:27" x14ac:dyDescent="0.3">
      <c r="A153" s="3" t="str">
        <f>'Data From Protfolio Convert'!A119</f>
        <v>2023-06-22</v>
      </c>
      <c r="B153" s="3">
        <f>'Data From Protfolio Convert'!B119</f>
        <v>1180389.9887000001</v>
      </c>
      <c r="C153" s="3">
        <f>'Data From Protfolio Convert'!C119</f>
        <v>4339.7850000001599</v>
      </c>
      <c r="D153" s="3">
        <f>'Data From Protfolio Convert'!D119</f>
        <v>1000000</v>
      </c>
      <c r="E153" s="3">
        <f>'Data From Protfolio Convert'!E119</f>
        <v>1.1803899887</v>
      </c>
      <c r="F153" s="3">
        <f t="shared" si="36"/>
        <v>0.1803899887</v>
      </c>
      <c r="G153" s="64">
        <f t="shared" si="37"/>
        <v>6.7183161846747766E-3</v>
      </c>
      <c r="H153" s="3">
        <f t="shared" si="38"/>
        <v>0</v>
      </c>
      <c r="I153" s="3">
        <f>VLOOKUP(A153,'insert banchmark'!D:E,2,0)</f>
        <v>427.73309999999998</v>
      </c>
      <c r="J153" s="64">
        <f t="shared" si="39"/>
        <v>3.6098533392960874E-3</v>
      </c>
      <c r="K153" s="64">
        <f t="shared" si="45"/>
        <v>0.15488738491845133</v>
      </c>
      <c r="L153" s="3" cm="1">
        <f t="array" ref="L153">PRODUCT(1+$J$36:J153)-1</f>
        <v>0.15488738491845133</v>
      </c>
      <c r="M153" s="3">
        <f>VLOOKUP(_xlfn.CONCAT(YEAR(A153),MONTH(A153)),'תשואה יומית חסרת סיכון'!D:E,2,0)</f>
        <v>1.9958000000000001E-4</v>
      </c>
      <c r="N153" s="3">
        <f t="shared" si="40"/>
        <v>6.5187361846747761E-3</v>
      </c>
      <c r="O153" s="3">
        <f t="shared" si="41"/>
        <v>3.1084628453786891E-3</v>
      </c>
      <c r="P153" s="3">
        <f>VLOOKUP(A153,'insert banchmark2'!D:E,2,0)</f>
        <v>142.59139999999999</v>
      </c>
      <c r="Q153" s="3">
        <f t="shared" si="42"/>
        <v>-4.0921291294081508E-3</v>
      </c>
      <c r="R153" s="3">
        <f t="shared" si="46"/>
        <v>4.4508564241517279E-2</v>
      </c>
      <c r="S153" s="49">
        <f t="shared" si="29"/>
        <v>5</v>
      </c>
      <c r="T153" s="50">
        <f t="shared" si="30"/>
        <v>1.0067183161846747</v>
      </c>
      <c r="U153" s="50">
        <f t="shared" si="31"/>
        <v>1.0036098533392961</v>
      </c>
      <c r="V153">
        <f t="shared" si="32"/>
        <v>2023</v>
      </c>
      <c r="W153" t="str">
        <f t="shared" si="33"/>
        <v>2023-06</v>
      </c>
      <c r="X153" t="str">
        <f t="shared" si="34"/>
        <v>2023-Q2</v>
      </c>
      <c r="Y153" s="5">
        <f t="shared" si="43"/>
        <v>0.22975050418265752</v>
      </c>
      <c r="Z153" s="66">
        <f t="shared" si="44"/>
        <v>6.7183161846747531E-3</v>
      </c>
      <c r="AA153" s="65">
        <f t="shared" si="35"/>
        <v>2.3418766925686896E-17</v>
      </c>
    </row>
    <row r="154" spans="1:27" x14ac:dyDescent="0.3">
      <c r="A154" s="3" t="str">
        <f>'Data From Protfolio Convert'!A120</f>
        <v>2023-06-23</v>
      </c>
      <c r="B154" s="3">
        <f>'Data From Protfolio Convert'!B120</f>
        <v>1171611.425400001</v>
      </c>
      <c r="C154" s="3">
        <f>'Data From Protfolio Convert'!C120</f>
        <v>4339.7850000001599</v>
      </c>
      <c r="D154" s="3">
        <f>'Data From Protfolio Convert'!D120</f>
        <v>1000000</v>
      </c>
      <c r="E154" s="3">
        <f>'Data From Protfolio Convert'!E120</f>
        <v>1.171611425400001</v>
      </c>
      <c r="F154" s="3">
        <f t="shared" si="36"/>
        <v>0.17161142540000096</v>
      </c>
      <c r="G154" s="64">
        <f t="shared" si="37"/>
        <v>-7.4370025025942022E-3</v>
      </c>
      <c r="H154" s="3">
        <f t="shared" si="38"/>
        <v>0</v>
      </c>
      <c r="I154" s="3">
        <f>VLOOKUP(A154,'insert banchmark'!D:E,2,0)</f>
        <v>424.49939999999998</v>
      </c>
      <c r="J154" s="64">
        <f t="shared" si="39"/>
        <v>-7.560088288701472E-3</v>
      </c>
      <c r="K154" s="64">
        <f t="shared" si="45"/>
        <v>0.14615633432496011</v>
      </c>
      <c r="L154" s="3" cm="1">
        <f t="array" ref="L154">PRODUCT(1+$J$36:J154)-1</f>
        <v>0.14615633432496034</v>
      </c>
      <c r="M154" s="3">
        <f>VLOOKUP(_xlfn.CONCAT(YEAR(A154),MONTH(A154)),'תשואה יומית חסרת סיכון'!D:E,2,0)</f>
        <v>1.9958000000000001E-4</v>
      </c>
      <c r="N154" s="3">
        <f t="shared" si="40"/>
        <v>-7.6365825025942026E-3</v>
      </c>
      <c r="O154" s="3">
        <f t="shared" si="41"/>
        <v>1.2308578610726977E-4</v>
      </c>
      <c r="P154" s="3">
        <f>VLOOKUP(A154,'insert banchmark2'!D:E,2,0)</f>
        <v>141.36109999999999</v>
      </c>
      <c r="Q154" s="3">
        <f t="shared" si="42"/>
        <v>-8.628150084787678E-3</v>
      </c>
      <c r="R154" s="3">
        <f t="shared" si="46"/>
        <v>3.5496387584395217E-2</v>
      </c>
      <c r="S154" s="49">
        <f t="shared" si="29"/>
        <v>5</v>
      </c>
      <c r="T154" s="50">
        <f t="shared" si="30"/>
        <v>0.99256299749740584</v>
      </c>
      <c r="U154" s="50">
        <f t="shared" si="31"/>
        <v>0.99243991171129853</v>
      </c>
      <c r="V154">
        <f t="shared" si="32"/>
        <v>2023</v>
      </c>
      <c r="W154" t="str">
        <f t="shared" si="33"/>
        <v>2023-06</v>
      </c>
      <c r="X154" t="str">
        <f t="shared" si="34"/>
        <v>2023-Q2</v>
      </c>
      <c r="Y154" s="5">
        <f t="shared" si="43"/>
        <v>0.22060484660548463</v>
      </c>
      <c r="Z154" s="66">
        <f t="shared" si="44"/>
        <v>-7.4370025025941927E-3</v>
      </c>
      <c r="AA154" s="65">
        <f t="shared" si="35"/>
        <v>-9.540979117872439E-18</v>
      </c>
    </row>
    <row r="155" spans="1:27" x14ac:dyDescent="0.3">
      <c r="A155" s="3" t="str">
        <f>'Data From Protfolio Convert'!A121</f>
        <v>2023-06-26</v>
      </c>
      <c r="B155" s="3">
        <f>'Data From Protfolio Convert'!B121</f>
        <v>1167421.2217999999</v>
      </c>
      <c r="C155" s="3">
        <f>'Data From Protfolio Convert'!C121</f>
        <v>4339.7850000001599</v>
      </c>
      <c r="D155" s="3">
        <f>'Data From Protfolio Convert'!D121</f>
        <v>1000000</v>
      </c>
      <c r="E155" s="3">
        <f>'Data From Protfolio Convert'!E121</f>
        <v>1.1674212218</v>
      </c>
      <c r="F155" s="3">
        <f t="shared" si="36"/>
        <v>0.16742122179999996</v>
      </c>
      <c r="G155" s="64">
        <f t="shared" si="37"/>
        <v>-3.5764448085425725E-3</v>
      </c>
      <c r="H155" s="3">
        <f t="shared" si="38"/>
        <v>0</v>
      </c>
      <c r="I155" s="3">
        <f>VLOOKUP(A155,'insert banchmark'!D:E,2,0)</f>
        <v>422.76499999999999</v>
      </c>
      <c r="J155" s="64">
        <f t="shared" si="39"/>
        <v>-4.0857537136683719E-3</v>
      </c>
      <c r="K155" s="64">
        <f t="shared" si="45"/>
        <v>0.14147342182554756</v>
      </c>
      <c r="L155" s="3" cm="1">
        <f t="array" ref="L155">PRODUCT(1+$J$36:J155)-1</f>
        <v>0.14147342182554756</v>
      </c>
      <c r="M155" s="3">
        <f>VLOOKUP(_xlfn.CONCAT(YEAR(A155),MONTH(A155)),'תשואה יומית חסרת סיכון'!D:E,2,0)</f>
        <v>1.9958000000000001E-4</v>
      </c>
      <c r="N155" s="3">
        <f t="shared" si="40"/>
        <v>-3.7760248085425725E-3</v>
      </c>
      <c r="O155" s="3">
        <f t="shared" si="41"/>
        <v>5.0930890512579938E-4</v>
      </c>
      <c r="P155" s="3">
        <f>VLOOKUP(A155,'insert banchmark2'!D:E,2,0)</f>
        <v>142.22040000000001</v>
      </c>
      <c r="Q155" s="3">
        <f t="shared" si="42"/>
        <v>6.0787585835142544E-3</v>
      </c>
      <c r="R155" s="3">
        <f t="shared" si="46"/>
        <v>4.1790920138621956E-2</v>
      </c>
      <c r="S155" s="49">
        <f t="shared" si="29"/>
        <v>5</v>
      </c>
      <c r="T155" s="50">
        <f t="shared" si="30"/>
        <v>0.99642355519145742</v>
      </c>
      <c r="U155" s="50">
        <f t="shared" si="31"/>
        <v>0.99591424628633163</v>
      </c>
      <c r="V155">
        <f t="shared" si="32"/>
        <v>2023</v>
      </c>
      <c r="W155" t="str">
        <f t="shared" si="33"/>
        <v>2023-06</v>
      </c>
      <c r="X155" t="str">
        <f t="shared" si="34"/>
        <v>2023-Q2</v>
      </c>
      <c r="Y155" s="5">
        <f t="shared" si="43"/>
        <v>0.21623942073856051</v>
      </c>
      <c r="Z155" s="66">
        <f t="shared" si="44"/>
        <v>-3.5764448085425999E-3</v>
      </c>
      <c r="AA155" s="65">
        <f t="shared" si="35"/>
        <v>2.7321894746634712E-17</v>
      </c>
    </row>
    <row r="156" spans="1:27" x14ac:dyDescent="0.3">
      <c r="A156" s="3" t="str">
        <f>'Data From Protfolio Convert'!A122</f>
        <v>2023-06-27</v>
      </c>
      <c r="B156" s="3">
        <f>'Data From Protfolio Convert'!B122</f>
        <v>1189892.564</v>
      </c>
      <c r="C156" s="3">
        <f>'Data From Protfolio Convert'!C122</f>
        <v>4339.7850000001599</v>
      </c>
      <c r="D156" s="3">
        <f>'Data From Protfolio Convert'!D122</f>
        <v>1000000</v>
      </c>
      <c r="E156" s="3">
        <f>'Data From Protfolio Convert'!E122</f>
        <v>1.189892564</v>
      </c>
      <c r="F156" s="3">
        <f t="shared" si="36"/>
        <v>0.18989256399999999</v>
      </c>
      <c r="G156" s="64">
        <f t="shared" si="37"/>
        <v>1.9248701137497194E-2</v>
      </c>
      <c r="H156" s="3">
        <f t="shared" si="38"/>
        <v>0</v>
      </c>
      <c r="I156" s="3">
        <f>VLOOKUP(A156,'insert banchmark'!D:E,2,0)</f>
        <v>427.3999</v>
      </c>
      <c r="J156" s="64">
        <f t="shared" si="39"/>
        <v>1.0963301124738312E-2</v>
      </c>
      <c r="K156" s="64">
        <f t="shared" si="45"/>
        <v>0.15398773867490645</v>
      </c>
      <c r="L156" s="3" cm="1">
        <f t="array" ref="L156">PRODUCT(1+$J$36:J156)-1</f>
        <v>0.15398773867490645</v>
      </c>
      <c r="M156" s="3">
        <f>VLOOKUP(_xlfn.CONCAT(YEAR(A156),MONTH(A156)),'תשואה יומית חסרת סיכון'!D:E,2,0)</f>
        <v>1.9958000000000001E-4</v>
      </c>
      <c r="N156" s="3">
        <f t="shared" si="40"/>
        <v>1.9049121137497193E-2</v>
      </c>
      <c r="O156" s="3">
        <f t="shared" si="41"/>
        <v>8.2854000127588825E-3</v>
      </c>
      <c r="P156" s="3">
        <f>VLOOKUP(A156,'insert banchmark2'!D:E,2,0)</f>
        <v>143.95849999999999</v>
      </c>
      <c r="Q156" s="3">
        <f t="shared" si="42"/>
        <v>1.2221172208768838E-2</v>
      </c>
      <c r="R156" s="3">
        <f t="shared" si="46"/>
        <v>5.4522826379167721E-2</v>
      </c>
      <c r="S156" s="49">
        <f t="shared" si="29"/>
        <v>5</v>
      </c>
      <c r="T156" s="50">
        <f t="shared" si="30"/>
        <v>1.0192487011374971</v>
      </c>
      <c r="U156" s="50">
        <f t="shared" si="31"/>
        <v>1.0109633011247383</v>
      </c>
      <c r="V156">
        <f t="shared" si="32"/>
        <v>2023</v>
      </c>
      <c r="W156" t="str">
        <f t="shared" si="33"/>
        <v>2023-06</v>
      </c>
      <c r="X156" t="str">
        <f t="shared" si="34"/>
        <v>2023-Q2</v>
      </c>
      <c r="Y156" s="5">
        <f t="shared" si="43"/>
        <v>0.23965044985999984</v>
      </c>
      <c r="Z156" s="66">
        <f t="shared" si="44"/>
        <v>1.9248701137497253E-2</v>
      </c>
      <c r="AA156" s="65">
        <f t="shared" si="35"/>
        <v>-5.8980598183211441E-17</v>
      </c>
    </row>
    <row r="157" spans="1:27" x14ac:dyDescent="0.3">
      <c r="A157" s="3" t="str">
        <f>'Data From Protfolio Convert'!A123</f>
        <v>2023-06-28</v>
      </c>
      <c r="B157" s="3">
        <f>'Data From Protfolio Convert'!B123</f>
        <v>1190757.4741</v>
      </c>
      <c r="C157" s="3">
        <f>'Data From Protfolio Convert'!C123</f>
        <v>4339.7850000001599</v>
      </c>
      <c r="D157" s="3">
        <f>'Data From Protfolio Convert'!D123</f>
        <v>1000000</v>
      </c>
      <c r="E157" s="3">
        <f>'Data From Protfolio Convert'!E123</f>
        <v>1.1907574741</v>
      </c>
      <c r="F157" s="3">
        <f t="shared" si="36"/>
        <v>0.19075747409999999</v>
      </c>
      <c r="G157" s="64">
        <f t="shared" si="37"/>
        <v>7.2688083459609282E-4</v>
      </c>
      <c r="H157" s="3">
        <f t="shared" si="38"/>
        <v>0</v>
      </c>
      <c r="I157" s="3">
        <f>VLOOKUP(A157,'insert banchmark'!D:E,2,0)</f>
        <v>427.6155</v>
      </c>
      <c r="J157" s="64">
        <f t="shared" si="39"/>
        <v>5.044456023504118E-4</v>
      </c>
      <c r="K157" s="64">
        <f t="shared" si="45"/>
        <v>0.15456986271484729</v>
      </c>
      <c r="L157" s="3" cm="1">
        <f t="array" ref="L157">PRODUCT(1+$J$36:J157)-1</f>
        <v>0.15456986271484729</v>
      </c>
      <c r="M157" s="3">
        <f>VLOOKUP(_xlfn.CONCAT(YEAR(A157),MONTH(A157)),'תשואה יומית חסרת סיכון'!D:E,2,0)</f>
        <v>1.9958000000000001E-4</v>
      </c>
      <c r="N157" s="3">
        <f t="shared" si="40"/>
        <v>5.2730083459609283E-4</v>
      </c>
      <c r="O157" s="3">
        <f t="shared" si="41"/>
        <v>2.2243523224568101E-4</v>
      </c>
      <c r="P157" s="3">
        <f>VLOOKUP(A157,'insert banchmark2'!D:E,2,0)</f>
        <v>143.71440000000001</v>
      </c>
      <c r="Q157" s="3">
        <f t="shared" si="42"/>
        <v>-1.6956275593311698E-3</v>
      </c>
      <c r="R157" s="3">
        <f t="shared" si="46"/>
        <v>5.2734748412815335E-2</v>
      </c>
      <c r="S157" s="49">
        <f t="shared" si="29"/>
        <v>5</v>
      </c>
      <c r="T157" s="50">
        <f t="shared" si="30"/>
        <v>1.0007268808345962</v>
      </c>
      <c r="U157" s="50">
        <f t="shared" si="31"/>
        <v>1.0005044456023504</v>
      </c>
      <c r="V157">
        <f t="shared" si="32"/>
        <v>2023</v>
      </c>
      <c r="W157" t="str">
        <f t="shared" si="33"/>
        <v>2023-06</v>
      </c>
      <c r="X157" t="str">
        <f t="shared" si="34"/>
        <v>2023-Q2</v>
      </c>
      <c r="Y157" s="5">
        <f t="shared" si="43"/>
        <v>0.24055152801360147</v>
      </c>
      <c r="Z157" s="66">
        <f t="shared" si="44"/>
        <v>7.2688083459607059E-4</v>
      </c>
      <c r="AA157" s="65">
        <f t="shared" si="35"/>
        <v>2.2226144535952841E-17</v>
      </c>
    </row>
    <row r="158" spans="1:27" x14ac:dyDescent="0.3">
      <c r="A158" s="3" t="str">
        <f>'Data From Protfolio Convert'!A124</f>
        <v>2023-06-29</v>
      </c>
      <c r="B158" s="3">
        <f>'Data From Protfolio Convert'!B124</f>
        <v>1195731.7583999999</v>
      </c>
      <c r="C158" s="3">
        <f>'Data From Protfolio Convert'!C124</f>
        <v>4339.7850000001599</v>
      </c>
      <c r="D158" s="3">
        <f>'Data From Protfolio Convert'!D124</f>
        <v>1000000</v>
      </c>
      <c r="E158" s="3">
        <f>'Data From Protfolio Convert'!E124</f>
        <v>1.1957317584</v>
      </c>
      <c r="F158" s="3">
        <f t="shared" si="36"/>
        <v>0.19573175840000001</v>
      </c>
      <c r="G158" s="64">
        <f t="shared" si="37"/>
        <v>4.1774117804800606E-3</v>
      </c>
      <c r="H158" s="3">
        <f t="shared" si="38"/>
        <v>0</v>
      </c>
      <c r="I158" s="3">
        <f>VLOOKUP(A158,'insert banchmark'!D:E,2,0)</f>
        <v>429.30090000000001</v>
      </c>
      <c r="J158" s="64">
        <f t="shared" si="39"/>
        <v>3.9413912732348955E-3</v>
      </c>
      <c r="K158" s="64">
        <f t="shared" si="45"/>
        <v>0.15912047429609166</v>
      </c>
      <c r="L158" s="3" cm="1">
        <f t="array" ref="L158">PRODUCT(1+$J$36:J158)-1</f>
        <v>0.15912047429609166</v>
      </c>
      <c r="M158" s="3">
        <f>VLOOKUP(_xlfn.CONCAT(YEAR(A158),MONTH(A158)),'תשואה יומית חסרת סיכון'!D:E,2,0)</f>
        <v>1.9958000000000001E-4</v>
      </c>
      <c r="N158" s="3">
        <f t="shared" si="40"/>
        <v>3.9778317804800602E-3</v>
      </c>
      <c r="O158" s="3">
        <f t="shared" si="41"/>
        <v>2.3602050724516512E-4</v>
      </c>
      <c r="P158" s="3">
        <f>VLOOKUP(A158,'insert banchmark2'!D:E,2,0)</f>
        <v>144.8373</v>
      </c>
      <c r="Q158" s="3">
        <f t="shared" si="42"/>
        <v>7.8134132696514591E-3</v>
      </c>
      <c r="R158" s="3">
        <f t="shared" si="46"/>
        <v>6.0960200065487191E-2</v>
      </c>
      <c r="S158" s="49">
        <f t="shared" si="29"/>
        <v>5</v>
      </c>
      <c r="T158" s="50">
        <f t="shared" si="30"/>
        <v>1.00417741178048</v>
      </c>
      <c r="U158" s="50">
        <f t="shared" si="31"/>
        <v>1.0039413912732349</v>
      </c>
      <c r="V158">
        <f t="shared" si="32"/>
        <v>2023</v>
      </c>
      <c r="W158" t="str">
        <f t="shared" si="33"/>
        <v>2023-06</v>
      </c>
      <c r="X158" t="str">
        <f t="shared" si="34"/>
        <v>2023-Q2</v>
      </c>
      <c r="Y158" s="5">
        <f t="shared" si="43"/>
        <v>0.24573382258101795</v>
      </c>
      <c r="Z158" s="66">
        <f t="shared" si="44"/>
        <v>4.1774117804799964E-3</v>
      </c>
      <c r="AA158" s="65">
        <f t="shared" si="35"/>
        <v>6.4184768611141862E-17</v>
      </c>
    </row>
    <row r="159" spans="1:27" x14ac:dyDescent="0.3">
      <c r="A159" s="3" t="str">
        <f>'Data From Protfolio Convert'!A125</f>
        <v>2023-06-30</v>
      </c>
      <c r="B159" s="3">
        <f>'Data From Protfolio Convert'!B125</f>
        <v>1211244.7992</v>
      </c>
      <c r="C159" s="3">
        <f>'Data From Protfolio Convert'!C125</f>
        <v>4339.7850000001599</v>
      </c>
      <c r="D159" s="3">
        <f>'Data From Protfolio Convert'!D125</f>
        <v>1000000</v>
      </c>
      <c r="E159" s="3">
        <f>'Data From Protfolio Convert'!E125</f>
        <v>1.2112447991999999</v>
      </c>
      <c r="F159" s="3">
        <f t="shared" si="36"/>
        <v>0.21124479919999994</v>
      </c>
      <c r="G159" s="64">
        <f t="shared" si="37"/>
        <v>1.2973679666046355E-2</v>
      </c>
      <c r="H159" s="3">
        <f t="shared" si="38"/>
        <v>0</v>
      </c>
      <c r="I159" s="3">
        <f>VLOOKUP(A159,'insert banchmark'!D:E,2,0)</f>
        <v>434.36700000000002</v>
      </c>
      <c r="J159" s="64">
        <f t="shared" si="39"/>
        <v>1.1800813834771828E-2</v>
      </c>
      <c r="K159" s="64">
        <f t="shared" si="45"/>
        <v>0.17279903922533224</v>
      </c>
      <c r="L159" s="3" cm="1">
        <f t="array" ref="L159">PRODUCT(1+$J$36:J159)-1</f>
        <v>0.17279903922533224</v>
      </c>
      <c r="M159" s="3">
        <f>VLOOKUP(_xlfn.CONCAT(YEAR(A159),MONTH(A159)),'תשואה יומית חסרת סיכון'!D:E,2,0)</f>
        <v>1.9958000000000001E-4</v>
      </c>
      <c r="N159" s="3">
        <f t="shared" si="40"/>
        <v>1.2774099666046356E-2</v>
      </c>
      <c r="O159" s="3">
        <f t="shared" si="41"/>
        <v>1.172865831274527E-3</v>
      </c>
      <c r="P159" s="3">
        <f>VLOOKUP(A159,'insert banchmark2'!D:E,2,0)</f>
        <v>146.1164</v>
      </c>
      <c r="Q159" s="3">
        <f t="shared" si="42"/>
        <v>8.8312886252366329E-3</v>
      </c>
      <c r="R159" s="3">
        <f t="shared" si="46"/>
        <v>7.0329845812154401E-2</v>
      </c>
      <c r="S159" s="49">
        <f t="shared" si="29"/>
        <v>5</v>
      </c>
      <c r="T159" s="50">
        <f t="shared" si="30"/>
        <v>1.0129736796660465</v>
      </c>
      <c r="U159" s="50">
        <f t="shared" si="31"/>
        <v>1.0118008138347718</v>
      </c>
      <c r="V159">
        <f t="shared" si="32"/>
        <v>2023</v>
      </c>
      <c r="W159" t="str">
        <f t="shared" si="33"/>
        <v>2023-06</v>
      </c>
      <c r="X159" t="str">
        <f t="shared" si="34"/>
        <v>2023-Q2</v>
      </c>
      <c r="Y159" s="5">
        <f t="shared" si="43"/>
        <v>0.26189557414434361</v>
      </c>
      <c r="Z159" s="66">
        <f t="shared" si="44"/>
        <v>1.2973679666046447E-2</v>
      </c>
      <c r="AA159" s="65">
        <f t="shared" si="35"/>
        <v>-9.1940344226770776E-17</v>
      </c>
    </row>
    <row r="160" spans="1:27" x14ac:dyDescent="0.3">
      <c r="A160" s="3" t="str">
        <f>'Data From Protfolio Convert'!A126</f>
        <v>2023-07-03</v>
      </c>
      <c r="B160" s="3">
        <f>'Data From Protfolio Convert'!B126</f>
        <v>1211171.8536</v>
      </c>
      <c r="C160" s="3">
        <f>'Data From Protfolio Convert'!C126</f>
        <v>4339.7850000001599</v>
      </c>
      <c r="D160" s="3">
        <f>'Data From Protfolio Convert'!D126</f>
        <v>1000000</v>
      </c>
      <c r="E160" s="3">
        <f>'Data From Protfolio Convert'!E126</f>
        <v>1.2111718536</v>
      </c>
      <c r="F160" s="3">
        <f t="shared" si="36"/>
        <v>0.21117185360000001</v>
      </c>
      <c r="G160" s="64">
        <f t="shared" si="37"/>
        <v>-6.022366415782218E-5</v>
      </c>
      <c r="H160" s="3">
        <f t="shared" si="38"/>
        <v>0</v>
      </c>
      <c r="I160" s="3">
        <f>VLOOKUP(A160,'insert banchmark'!D:E,2,0)</f>
        <v>434.86669999999998</v>
      </c>
      <c r="J160" s="64">
        <f t="shared" si="39"/>
        <v>1.1504096766097316E-3</v>
      </c>
      <c r="K160" s="64">
        <f t="shared" si="45"/>
        <v>0.17414823858877582</v>
      </c>
      <c r="L160" s="3" cm="1">
        <f t="array" ref="L160">PRODUCT(1+$J$36:J160)-1</f>
        <v>0.17414823858877559</v>
      </c>
      <c r="M160" s="3">
        <f>VLOOKUP(_xlfn.CONCAT(YEAR(A160),MONTH(A160)),'תשואה יומית חסרת סיכון'!D:E,2,0)</f>
        <v>2.03E-4</v>
      </c>
      <c r="N160" s="3">
        <f t="shared" si="40"/>
        <v>-2.632236641578222E-4</v>
      </c>
      <c r="O160" s="3">
        <f t="shared" si="41"/>
        <v>-1.2106333407675537E-3</v>
      </c>
      <c r="P160" s="3">
        <f>VLOOKUP(A160,'insert banchmark2'!D:E,2,0)</f>
        <v>146.4777</v>
      </c>
      <c r="Q160" s="3">
        <f t="shared" si="42"/>
        <v>2.4726861598014516E-3</v>
      </c>
      <c r="R160" s="3">
        <f t="shared" si="46"/>
        <v>7.2976435608316459E-2</v>
      </c>
      <c r="S160" s="49">
        <f t="shared" si="29"/>
        <v>6</v>
      </c>
      <c r="T160" s="50">
        <f t="shared" si="30"/>
        <v>0.99993977633584219</v>
      </c>
      <c r="U160" s="50">
        <f t="shared" si="31"/>
        <v>1.0011504096766097</v>
      </c>
      <c r="V160">
        <f t="shared" si="32"/>
        <v>2023</v>
      </c>
      <c r="W160" t="str">
        <f t="shared" si="33"/>
        <v>2023-07</v>
      </c>
      <c r="X160" t="str">
        <f t="shared" si="34"/>
        <v>2023-Q3</v>
      </c>
      <c r="Y160" s="5">
        <f t="shared" si="43"/>
        <v>0.26181957816908397</v>
      </c>
      <c r="Z160" s="66">
        <f t="shared" si="44"/>
        <v>-6.022366415792919E-5</v>
      </c>
      <c r="AA160" s="65">
        <f t="shared" si="35"/>
        <v>1.0701075442431929E-16</v>
      </c>
    </row>
    <row r="161" spans="1:27" x14ac:dyDescent="0.3">
      <c r="A161" s="3" t="str">
        <f>'Data From Protfolio Convert'!A127</f>
        <v>2023-07-05</v>
      </c>
      <c r="B161" s="3">
        <f>'Data From Protfolio Convert'!B127</f>
        <v>1204057.8276</v>
      </c>
      <c r="C161" s="3">
        <f>'Data From Protfolio Convert'!C127</f>
        <v>4339.7850000001599</v>
      </c>
      <c r="D161" s="3">
        <f>'Data From Protfolio Convert'!D127</f>
        <v>1000000</v>
      </c>
      <c r="E161" s="3">
        <f>'Data From Protfolio Convert'!E127</f>
        <v>1.2040578276</v>
      </c>
      <c r="F161" s="3">
        <f t="shared" si="36"/>
        <v>0.20405782760000002</v>
      </c>
      <c r="G161" s="64">
        <f t="shared" si="37"/>
        <v>-5.8736718318335886E-3</v>
      </c>
      <c r="H161" s="3">
        <f t="shared" si="38"/>
        <v>0</v>
      </c>
      <c r="I161" s="3">
        <f>VLOOKUP(A161,'insert banchmark'!D:E,2,0)</f>
        <v>434.22</v>
      </c>
      <c r="J161" s="64">
        <f t="shared" si="39"/>
        <v>-1.4871223756611762E-3</v>
      </c>
      <c r="K161" s="64">
        <f t="shared" si="45"/>
        <v>0.17240213647082725</v>
      </c>
      <c r="L161" s="3" cm="1">
        <f t="array" ref="L161">PRODUCT(1+$J$36:J161)-1</f>
        <v>0.17240213647082703</v>
      </c>
      <c r="M161" s="3">
        <f>VLOOKUP(_xlfn.CONCAT(YEAR(A161),MONTH(A161)),'תשואה יומית חסרת סיכון'!D:E,2,0)</f>
        <v>2.03E-4</v>
      </c>
      <c r="N161" s="3">
        <f t="shared" si="40"/>
        <v>-6.0766718318335886E-3</v>
      </c>
      <c r="O161" s="3">
        <f t="shared" si="41"/>
        <v>-4.3865494561724123E-3</v>
      </c>
      <c r="P161" s="3">
        <f>VLOOKUP(A161,'insert banchmark2'!D:E,2,0)</f>
        <v>145.8528</v>
      </c>
      <c r="Q161" s="3">
        <f t="shared" si="42"/>
        <v>-4.2661784012173465E-3</v>
      </c>
      <c r="R161" s="3">
        <f t="shared" si="46"/>
        <v>6.8398926713709063E-2</v>
      </c>
      <c r="S161" s="49">
        <f t="shared" si="29"/>
        <v>6</v>
      </c>
      <c r="T161" s="50">
        <f t="shared" si="30"/>
        <v>0.99412632816816637</v>
      </c>
      <c r="U161" s="50">
        <f t="shared" si="31"/>
        <v>0.99851287762433882</v>
      </c>
      <c r="V161">
        <f t="shared" si="32"/>
        <v>2023</v>
      </c>
      <c r="W161" t="str">
        <f t="shared" si="33"/>
        <v>2023-07</v>
      </c>
      <c r="X161" t="str">
        <f t="shared" si="34"/>
        <v>2023-Q3</v>
      </c>
      <c r="Y161" s="5">
        <f t="shared" si="43"/>
        <v>0.25440806405593608</v>
      </c>
      <c r="Z161" s="66">
        <f t="shared" si="44"/>
        <v>-5.8736718318335877E-3</v>
      </c>
      <c r="AA161" s="65">
        <f t="shared" si="35"/>
        <v>0</v>
      </c>
    </row>
    <row r="162" spans="1:27" x14ac:dyDescent="0.3">
      <c r="A162" s="3" t="str">
        <f>'Data From Protfolio Convert'!A128</f>
        <v>2023-07-06</v>
      </c>
      <c r="B162" s="3">
        <f>'Data From Protfolio Convert'!B128</f>
        <v>1194023.2319</v>
      </c>
      <c r="C162" s="3">
        <f>'Data From Protfolio Convert'!C128</f>
        <v>4339.7850000001599</v>
      </c>
      <c r="D162" s="3">
        <f>'Data From Protfolio Convert'!D128</f>
        <v>1000000</v>
      </c>
      <c r="E162" s="3">
        <f>'Data From Protfolio Convert'!E128</f>
        <v>1.1940232318999999</v>
      </c>
      <c r="F162" s="3">
        <f t="shared" si="36"/>
        <v>0.19402323189999993</v>
      </c>
      <c r="G162" s="64">
        <f t="shared" si="37"/>
        <v>-8.3339815330976657E-3</v>
      </c>
      <c r="H162" s="3">
        <f t="shared" si="38"/>
        <v>0</v>
      </c>
      <c r="I162" s="3">
        <f>VLOOKUP(A162,'insert banchmark'!D:E,2,0)</f>
        <v>430.81970000000001</v>
      </c>
      <c r="J162" s="64">
        <f t="shared" si="39"/>
        <v>-7.8308230850721028E-3</v>
      </c>
      <c r="K162" s="64">
        <f t="shared" si="45"/>
        <v>0.16322126275556359</v>
      </c>
      <c r="L162" s="3" cm="1">
        <f t="array" ref="L162">PRODUCT(1+$J$36:J162)-1</f>
        <v>0.16322126275556337</v>
      </c>
      <c r="M162" s="3">
        <f>VLOOKUP(_xlfn.CONCAT(YEAR(A162),MONTH(A162)),'תשואה יומית חסרת סיכון'!D:E,2,0)</f>
        <v>2.03E-4</v>
      </c>
      <c r="N162" s="3">
        <f t="shared" si="40"/>
        <v>-8.5369815330976657E-3</v>
      </c>
      <c r="O162" s="3">
        <f t="shared" si="41"/>
        <v>-5.0315844802556291E-4</v>
      </c>
      <c r="P162" s="3">
        <f>VLOOKUP(A162,'insert banchmark2'!D:E,2,0)</f>
        <v>144.66149999999999</v>
      </c>
      <c r="Q162" s="3">
        <f t="shared" si="42"/>
        <v>-8.1678239978938416E-3</v>
      </c>
      <c r="R162" s="3">
        <f t="shared" si="46"/>
        <v>5.9672432320772684E-2</v>
      </c>
      <c r="S162" s="49">
        <f t="shared" si="29"/>
        <v>6</v>
      </c>
      <c r="T162" s="50">
        <f t="shared" si="30"/>
        <v>0.99166601846690239</v>
      </c>
      <c r="U162" s="50">
        <f t="shared" si="31"/>
        <v>0.9921691769149279</v>
      </c>
      <c r="V162">
        <f t="shared" si="32"/>
        <v>2023</v>
      </c>
      <c r="W162" t="str">
        <f t="shared" si="33"/>
        <v>2023-07</v>
      </c>
      <c r="X162" t="str">
        <f t="shared" si="34"/>
        <v>2023-Q3</v>
      </c>
      <c r="Y162" s="5">
        <f t="shared" si="43"/>
        <v>0.2439538504151253</v>
      </c>
      <c r="Z162" s="66">
        <f t="shared" si="44"/>
        <v>-8.3339815330975217E-3</v>
      </c>
      <c r="AA162" s="65">
        <f t="shared" si="35"/>
        <v>-1.4398204850607499E-16</v>
      </c>
    </row>
    <row r="163" spans="1:27" x14ac:dyDescent="0.3">
      <c r="A163" s="3" t="str">
        <f>'Data From Protfolio Convert'!A129</f>
        <v>2023-07-07</v>
      </c>
      <c r="B163" s="3">
        <f>'Data From Protfolio Convert'!B129</f>
        <v>1191833.1228</v>
      </c>
      <c r="C163" s="3">
        <f>'Data From Protfolio Convert'!C129</f>
        <v>4339.7850000001599</v>
      </c>
      <c r="D163" s="3">
        <f>'Data From Protfolio Convert'!D129</f>
        <v>1000000</v>
      </c>
      <c r="E163" s="3">
        <f>'Data From Protfolio Convert'!E129</f>
        <v>1.1918331228000001</v>
      </c>
      <c r="F163" s="3">
        <f t="shared" si="36"/>
        <v>0.19183312280000009</v>
      </c>
      <c r="G163" s="64">
        <f t="shared" si="37"/>
        <v>-1.8342265388880308E-3</v>
      </c>
      <c r="H163" s="3">
        <f t="shared" si="38"/>
        <v>0</v>
      </c>
      <c r="I163" s="3">
        <f>VLOOKUP(A163,'insert banchmark'!D:E,2,0)</f>
        <v>429.7321</v>
      </c>
      <c r="J163" s="64">
        <f t="shared" si="39"/>
        <v>-2.5244899432407264E-3</v>
      </c>
      <c r="K163" s="64">
        <f t="shared" si="45"/>
        <v>0.16028472237597335</v>
      </c>
      <c r="L163" s="3" cm="1">
        <f t="array" ref="L163">PRODUCT(1+$J$36:J163)-1</f>
        <v>0.16028472237597313</v>
      </c>
      <c r="M163" s="3">
        <f>VLOOKUP(_xlfn.CONCAT(YEAR(A163),MONTH(A163)),'תשואה יומית חסרת סיכון'!D:E,2,0)</f>
        <v>2.03E-4</v>
      </c>
      <c r="N163" s="3">
        <f t="shared" si="40"/>
        <v>-2.0372265388880306E-3</v>
      </c>
      <c r="O163" s="3">
        <f t="shared" si="41"/>
        <v>6.9026340435269563E-4</v>
      </c>
      <c r="P163" s="3">
        <f>VLOOKUP(A163,'insert banchmark2'!D:E,2,0)</f>
        <v>145.02279999999999</v>
      </c>
      <c r="Q163" s="3">
        <f t="shared" si="42"/>
        <v>2.4975546361678536E-3</v>
      </c>
      <c r="R163" s="3">
        <f t="shared" si="46"/>
        <v>6.2319022116934741E-2</v>
      </c>
      <c r="S163" s="49">
        <f t="shared" si="29"/>
        <v>6</v>
      </c>
      <c r="T163" s="50">
        <f t="shared" si="30"/>
        <v>0.99816577346111202</v>
      </c>
      <c r="U163" s="50">
        <f t="shared" si="31"/>
        <v>0.99747551005675927</v>
      </c>
      <c r="V163">
        <f t="shared" si="32"/>
        <v>2023</v>
      </c>
      <c r="W163" t="str">
        <f t="shared" si="33"/>
        <v>2023-07</v>
      </c>
      <c r="X163" t="str">
        <f t="shared" si="34"/>
        <v>2023-Q3</v>
      </c>
      <c r="Y163" s="5">
        <f t="shared" si="43"/>
        <v>0.24167215724954172</v>
      </c>
      <c r="Z163" s="66">
        <f t="shared" si="44"/>
        <v>-1.8342265388881927E-3</v>
      </c>
      <c r="AA163" s="65">
        <f t="shared" si="35"/>
        <v>1.6197980456933436E-16</v>
      </c>
    </row>
    <row r="164" spans="1:27" x14ac:dyDescent="0.3">
      <c r="A164" s="3" t="str">
        <f>'Data From Protfolio Convert'!A130</f>
        <v>2023-07-10</v>
      </c>
      <c r="B164" s="3">
        <f>'Data From Protfolio Convert'!B130</f>
        <v>1200304.1534</v>
      </c>
      <c r="C164" s="3">
        <f>'Data From Protfolio Convert'!C130</f>
        <v>4339.7850000001599</v>
      </c>
      <c r="D164" s="3">
        <f>'Data From Protfolio Convert'!D130</f>
        <v>1000000</v>
      </c>
      <c r="E164" s="3">
        <f>'Data From Protfolio Convert'!E130</f>
        <v>1.200304153400001</v>
      </c>
      <c r="F164" s="3">
        <f t="shared" si="36"/>
        <v>0.20030415340000096</v>
      </c>
      <c r="G164" s="64">
        <f t="shared" si="37"/>
        <v>7.1075643376143898E-3</v>
      </c>
      <c r="H164" s="3">
        <f t="shared" si="38"/>
        <v>0</v>
      </c>
      <c r="I164" s="3">
        <f>VLOOKUP(A164,'insert banchmark'!D:E,2,0)</f>
        <v>430.81970000000001</v>
      </c>
      <c r="J164" s="64">
        <f t="shared" si="39"/>
        <v>2.5308791221321236E-3</v>
      </c>
      <c r="K164" s="64">
        <f t="shared" si="45"/>
        <v>0.16322126275556359</v>
      </c>
      <c r="L164" s="3" cm="1">
        <f t="array" ref="L164">PRODUCT(1+$J$36:J164)-1</f>
        <v>0.16322126275556337</v>
      </c>
      <c r="M164" s="3">
        <f>VLOOKUP(_xlfn.CONCAT(YEAR(A164),MONTH(A164)),'תשואה יומית חסרת סיכון'!D:E,2,0)</f>
        <v>2.03E-4</v>
      </c>
      <c r="N164" s="3">
        <f t="shared" si="40"/>
        <v>6.9045643376143898E-3</v>
      </c>
      <c r="O164" s="3">
        <f t="shared" si="41"/>
        <v>4.5766852154822662E-3</v>
      </c>
      <c r="P164" s="3">
        <f>VLOOKUP(A164,'insert banchmark2'!D:E,2,0)</f>
        <v>146.32149999999999</v>
      </c>
      <c r="Q164" s="3">
        <f t="shared" si="42"/>
        <v>8.9551436050054889E-3</v>
      </c>
      <c r="R164" s="3">
        <f t="shared" si="46"/>
        <v>7.1832241514321105E-2</v>
      </c>
      <c r="S164" s="49">
        <f t="shared" si="29"/>
        <v>6</v>
      </c>
      <c r="T164" s="50">
        <f t="shared" si="30"/>
        <v>1.0071075643376144</v>
      </c>
      <c r="U164" s="50">
        <f t="shared" si="31"/>
        <v>1.0025308791221321</v>
      </c>
      <c r="V164">
        <f t="shared" si="32"/>
        <v>2023</v>
      </c>
      <c r="W164" t="str">
        <f t="shared" si="33"/>
        <v>2023-07</v>
      </c>
      <c r="X164" t="str">
        <f t="shared" si="34"/>
        <v>2023-Q3</v>
      </c>
      <c r="Y164" s="5">
        <f t="shared" si="43"/>
        <v>0.25049742199341618</v>
      </c>
      <c r="Z164" s="66">
        <f t="shared" si="44"/>
        <v>7.1075643376134973E-3</v>
      </c>
      <c r="AA164" s="65">
        <f t="shared" si="35"/>
        <v>8.9251522839006725E-16</v>
      </c>
    </row>
    <row r="165" spans="1:27" x14ac:dyDescent="0.3">
      <c r="A165" s="3" t="str">
        <f>'Data From Protfolio Convert'!A131</f>
        <v>2023-07-11</v>
      </c>
      <c r="B165" s="3">
        <f>'Data From Protfolio Convert'!B131</f>
        <v>1206227.5933000001</v>
      </c>
      <c r="C165" s="3">
        <f>'Data From Protfolio Convert'!C131</f>
        <v>4339.7850000001599</v>
      </c>
      <c r="D165" s="3">
        <f>'Data From Protfolio Convert'!D131</f>
        <v>1000000</v>
      </c>
      <c r="E165" s="3">
        <f>'Data From Protfolio Convert'!E131</f>
        <v>1.2062275933</v>
      </c>
      <c r="F165" s="3">
        <f t="shared" si="36"/>
        <v>0.20622759329999996</v>
      </c>
      <c r="G165" s="64">
        <f t="shared" si="37"/>
        <v>4.9349490987098251E-3</v>
      </c>
      <c r="H165" s="3">
        <f t="shared" si="38"/>
        <v>0</v>
      </c>
      <c r="I165" s="3">
        <f>VLOOKUP(A165,'insert banchmark'!D:E,2,0)</f>
        <v>433.5634</v>
      </c>
      <c r="J165" s="64">
        <f t="shared" si="39"/>
        <v>6.3685574266914013E-3</v>
      </c>
      <c r="K165" s="64">
        <f t="shared" si="45"/>
        <v>0.17062930416737099</v>
      </c>
      <c r="L165" s="3" cm="1">
        <f t="array" ref="L165">PRODUCT(1+$J$36:J165)-1</f>
        <v>0.17062930416737077</v>
      </c>
      <c r="M165" s="3">
        <f>VLOOKUP(_xlfn.CONCAT(YEAR(A165),MONTH(A165)),'תשואה יומית חסרת סיכון'!D:E,2,0)</f>
        <v>2.03E-4</v>
      </c>
      <c r="N165" s="3">
        <f t="shared" si="40"/>
        <v>4.7319490987098251E-3</v>
      </c>
      <c r="O165" s="3">
        <f t="shared" si="41"/>
        <v>-1.4336083279815762E-3</v>
      </c>
      <c r="P165" s="3">
        <f>VLOOKUP(A165,'insert banchmark2'!D:E,2,0)</f>
        <v>147.9717</v>
      </c>
      <c r="Q165" s="3">
        <f t="shared" si="42"/>
        <v>1.1277905160895774E-2</v>
      </c>
      <c r="R165" s="3">
        <f t="shared" si="46"/>
        <v>8.3920263882509838E-2</v>
      </c>
      <c r="S165" s="49">
        <f t="shared" ref="S165:S167" si="47">DATEDIF($A$36, A165, "m")</f>
        <v>6</v>
      </c>
      <c r="T165" s="50">
        <f t="shared" ref="T165:T167" si="48">1+G165</f>
        <v>1.0049349490987098</v>
      </c>
      <c r="U165" s="50">
        <f t="shared" ref="U165:U167" si="49">1+J165</f>
        <v>1.0063685574266914</v>
      </c>
      <c r="V165">
        <f t="shared" ref="V165:V167" si="50">YEAR(A165)</f>
        <v>2023</v>
      </c>
      <c r="W165" t="str">
        <f t="shared" ref="W165:W167" si="51">_xlfn.CONCAT(YEAR(A165),"-",IF(LEN(MONTH(A165))=1,"0"&amp;MONTH(A165),MONTH(A165)))</f>
        <v>2023-07</v>
      </c>
      <c r="X165" t="str">
        <f t="shared" ref="X165:X167" si="52">TEXT(A165,"YYYY")&amp;"-Q"&amp;ROUNDUP(MONTH(A165)/3,0)</f>
        <v>2023-Q3</v>
      </c>
      <c r="Y165" s="5">
        <f t="shared" si="43"/>
        <v>0.25666856311902286</v>
      </c>
      <c r="Z165" s="66">
        <f t="shared" si="44"/>
        <v>4.9349490987108755E-3</v>
      </c>
      <c r="AA165" s="65">
        <f t="shared" ref="AA165:AA167" si="53">G165-Z165</f>
        <v>-1.0503750647039567E-15</v>
      </c>
    </row>
    <row r="166" spans="1:27" x14ac:dyDescent="0.3">
      <c r="A166" s="3" t="str">
        <f>'Data From Protfolio Convert'!A132</f>
        <v>2023-07-12</v>
      </c>
      <c r="B166" s="3">
        <f>'Data From Protfolio Convert'!B132</f>
        <v>1217630.1225000001</v>
      </c>
      <c r="C166" s="3">
        <f>'Data From Protfolio Convert'!C132</f>
        <v>-28603.824999999841</v>
      </c>
      <c r="D166" s="3">
        <f>'Data From Protfolio Convert'!D132</f>
        <v>1000000</v>
      </c>
      <c r="E166" s="3">
        <f>'Data From Protfolio Convert'!E132</f>
        <v>1.2176301224999999</v>
      </c>
      <c r="F166" s="3">
        <f t="shared" ref="F166:F167" si="54">E166/$A$34-1</f>
        <v>0.21763012249999991</v>
      </c>
      <c r="G166" s="64">
        <f t="shared" ref="G166:G167" si="55">(F166-F165)/(1+F165)</f>
        <v>9.4530495433327744E-3</v>
      </c>
      <c r="H166" s="3">
        <f t="shared" ref="H166:H167" si="56">IF(E166=E165,1,0)</f>
        <v>0</v>
      </c>
      <c r="I166" s="3">
        <f>VLOOKUP(A166,'insert banchmark'!D:E,2,0)</f>
        <v>437.05189999999999</v>
      </c>
      <c r="J166" s="64">
        <f t="shared" ref="J166:J167" si="57">I166/I165-1</f>
        <v>8.0461127484470207E-3</v>
      </c>
      <c r="K166" s="64">
        <f t="shared" si="45"/>
        <v>0.18004831953533751</v>
      </c>
      <c r="L166" s="3" cm="1">
        <f t="array" ref="L166">PRODUCT(1+$J$36:J166)-1</f>
        <v>0.18004831953533751</v>
      </c>
      <c r="M166" s="3">
        <f>VLOOKUP(_xlfn.CONCAT(YEAR(A166),MONTH(A166)),'תשואה יומית חסרת סיכון'!D:E,2,0)</f>
        <v>2.03E-4</v>
      </c>
      <c r="N166" s="3">
        <f t="shared" ref="N166:N167" si="58">G166-M166</f>
        <v>9.2500495433327744E-3</v>
      </c>
      <c r="O166" s="3">
        <f t="shared" ref="O166:O167" si="59">G166-J166</f>
        <v>1.4069367948857537E-3</v>
      </c>
      <c r="P166" s="3">
        <f>VLOOKUP(A166,'insert banchmark2'!D:E,2,0)</f>
        <v>148.65520000000001</v>
      </c>
      <c r="Q166" s="3">
        <f t="shared" ref="Q166:Q167" si="60">P166/P165-1</f>
        <v>4.6191264951338518E-3</v>
      </c>
      <c r="R166" s="3">
        <f t="shared" si="46"/>
        <v>8.892702869202207E-2</v>
      </c>
      <c r="S166" s="49">
        <f t="shared" si="47"/>
        <v>6</v>
      </c>
      <c r="T166" s="50">
        <f t="shared" si="48"/>
        <v>1.0094530495433327</v>
      </c>
      <c r="U166" s="50">
        <f t="shared" si="49"/>
        <v>1.008046112748447</v>
      </c>
      <c r="V166">
        <f t="shared" si="50"/>
        <v>2023</v>
      </c>
      <c r="W166" t="str">
        <f t="shared" si="51"/>
        <v>2023-07</v>
      </c>
      <c r="X166" t="str">
        <f t="shared" si="52"/>
        <v>2023-Q3</v>
      </c>
      <c r="Y166" s="5">
        <f t="shared" ref="Y166:Y167" si="61">B166/$B$36-1</f>
        <v>0.2685479133057358</v>
      </c>
      <c r="Z166" s="66">
        <f t="shared" ref="Z166:Z167" si="62">(Y166-Y165)/(1+Y165)</f>
        <v>9.4530495433327744E-3</v>
      </c>
      <c r="AA166" s="65">
        <f t="shared" si="53"/>
        <v>0</v>
      </c>
    </row>
    <row r="167" spans="1:27" x14ac:dyDescent="0.3">
      <c r="A167" s="3" t="str">
        <f>'Data From Protfolio Convert'!A133</f>
        <v>2023-07-13</v>
      </c>
      <c r="B167" s="3">
        <f>'Data From Protfolio Convert'!B133</f>
        <v>1234781.4572000001</v>
      </c>
      <c r="C167" s="3">
        <f>'Data From Protfolio Convert'!C133</f>
        <v>-12897.22499999984</v>
      </c>
      <c r="D167" s="3">
        <f>'Data From Protfolio Convert'!D133</f>
        <v>1000000</v>
      </c>
      <c r="E167" s="3">
        <f>'Data From Protfolio Convert'!E133</f>
        <v>1.2347814572</v>
      </c>
      <c r="F167" s="3">
        <f t="shared" si="54"/>
        <v>0.23478145719999999</v>
      </c>
      <c r="G167" s="64">
        <f t="shared" si="55"/>
        <v>1.408583311390613E-2</v>
      </c>
      <c r="H167" s="3">
        <f t="shared" si="56"/>
        <v>0</v>
      </c>
      <c r="I167" s="3">
        <f>VLOOKUP(A167,'insert banchmark'!D:E,2,0)</f>
        <v>440.52069999999998</v>
      </c>
      <c r="J167" s="64">
        <f t="shared" si="57"/>
        <v>7.9368148267975336E-3</v>
      </c>
      <c r="K167" s="64">
        <f t="shared" si="45"/>
        <v>0.18941414453416305</v>
      </c>
      <c r="L167" s="3" cm="1">
        <f t="array" ref="L167">PRODUCT(1+$J$36:J167)-1</f>
        <v>0.18941414453416305</v>
      </c>
      <c r="M167" s="3">
        <f>VLOOKUP(_xlfn.CONCAT(YEAR(A167),MONTH(A167)),'תשואה יומית חסרת סיכון'!D:E,2,0)</f>
        <v>2.03E-4</v>
      </c>
      <c r="N167" s="3">
        <f t="shared" si="58"/>
        <v>1.388283311390613E-2</v>
      </c>
      <c r="O167" s="3">
        <f t="shared" si="59"/>
        <v>6.1490182871085965E-3</v>
      </c>
      <c r="P167" s="3">
        <f>VLOOKUP(A167,'insert banchmark2'!D:E,2,0)</f>
        <v>149.35830000000001</v>
      </c>
      <c r="Q167" s="3">
        <f t="shared" si="60"/>
        <v>4.7297370021366358E-3</v>
      </c>
      <c r="R167" s="3">
        <f t="shared" si="46"/>
        <v>9.4077367152253455E-2</v>
      </c>
      <c r="S167" s="49">
        <f t="shared" si="47"/>
        <v>6</v>
      </c>
      <c r="T167" s="50">
        <f t="shared" si="48"/>
        <v>1.0140858331139062</v>
      </c>
      <c r="U167" s="50">
        <f t="shared" si="49"/>
        <v>1.0079368148267975</v>
      </c>
      <c r="V167">
        <f t="shared" si="50"/>
        <v>2023</v>
      </c>
      <c r="W167" t="str">
        <f t="shared" si="51"/>
        <v>2023-07</v>
      </c>
      <c r="X167" t="str">
        <f t="shared" si="52"/>
        <v>2023-Q3</v>
      </c>
      <c r="Y167" s="5">
        <f t="shared" si="61"/>
        <v>0.28641646750955418</v>
      </c>
      <c r="Z167" s="66">
        <f t="shared" si="62"/>
        <v>1.4085833113906076E-2</v>
      </c>
      <c r="AA167" s="65">
        <f t="shared" si="53"/>
        <v>5.377642775528102E-17</v>
      </c>
    </row>
    <row r="168" spans="1:27" x14ac:dyDescent="0.3">
      <c r="A168" s="3" t="str">
        <f>'Data From Protfolio Convert'!A134</f>
        <v>2023-07-14</v>
      </c>
      <c r="B168" s="3">
        <f>'Data From Protfolio Convert'!B134</f>
        <v>1236008.8733999999</v>
      </c>
      <c r="C168" s="3">
        <f>'Data From Protfolio Convert'!C134</f>
        <v>-12897.22499999984</v>
      </c>
      <c r="D168" s="3">
        <f>'Data From Protfolio Convert'!D134</f>
        <v>1000000</v>
      </c>
      <c r="E168" s="3">
        <f>'Data From Protfolio Convert'!E134</f>
        <v>1.2360088734000001</v>
      </c>
      <c r="F168" s="3">
        <f t="shared" ref="F168:F231" si="63">E168/$A$34-1</f>
        <v>0.2360088734000001</v>
      </c>
      <c r="G168" s="64">
        <f t="shared" ref="G168:G231" si="64">(F168-F167)/(1+F167)</f>
        <v>9.9403517346576225E-4</v>
      </c>
      <c r="H168" s="3">
        <f t="shared" ref="H168:H231" si="65">IF(E168=E167,1,0)</f>
        <v>0</v>
      </c>
      <c r="I168" s="3">
        <f>VLOOKUP(A168,'insert banchmark'!D:E,2,0)</f>
        <v>440.24630000000002</v>
      </c>
      <c r="J168" s="64">
        <f t="shared" ref="J168:J231" si="66">I168/I167-1</f>
        <v>-6.2289921903768697E-4</v>
      </c>
      <c r="K168" s="64">
        <f t="shared" ref="K168:K231" si="67">I168/$I$36-1</f>
        <v>0.1886732593924203</v>
      </c>
      <c r="L168" s="3" cm="1">
        <f t="array" ref="L168">PRODUCT(1+$J$36:J168)-1</f>
        <v>0.1886732593924203</v>
      </c>
      <c r="M168" s="3">
        <f>VLOOKUP(_xlfn.CONCAT(YEAR(A168),MONTH(A168)),'תשואה יומית חסרת סיכון'!D:E,2,0)</f>
        <v>2.03E-4</v>
      </c>
      <c r="N168" s="3">
        <f t="shared" ref="N168:N231" si="68">G168-M168</f>
        <v>7.910351734657622E-4</v>
      </c>
      <c r="O168" s="3">
        <f t="shared" ref="O168:O231" si="69">G168-J168</f>
        <v>1.6169343925034492E-3</v>
      </c>
      <c r="P168" s="3">
        <f>VLOOKUP(A168,'insert banchmark2'!D:E,2,0)</f>
        <v>148.4795</v>
      </c>
      <c r="Q168" s="3">
        <f t="shared" ref="Q168:Q231" si="70">P168/P167-1</f>
        <v>-5.8838377244520013E-3</v>
      </c>
      <c r="R168" s="3">
        <f t="shared" ref="R168:R231" si="71">P168/$P$36-1</f>
        <v>8.7639993465933985E-2</v>
      </c>
      <c r="S168" s="49">
        <f t="shared" ref="S168:S231" si="72">DATEDIF($A$36, A168, "m")</f>
        <v>6</v>
      </c>
      <c r="T168" s="50">
        <f t="shared" ref="T168:T231" si="73">1+G168</f>
        <v>1.0009940351734659</v>
      </c>
      <c r="U168" s="50">
        <f t="shared" ref="U168:U231" si="74">1+J168</f>
        <v>0.99937710078096231</v>
      </c>
      <c r="V168">
        <f t="shared" ref="V168:V231" si="75">YEAR(A168)</f>
        <v>2023</v>
      </c>
      <c r="W168" t="str">
        <f t="shared" ref="W168:W231" si="76">_xlfn.CONCAT(YEAR(A168),"-",IF(LEN(MONTH(A168))=1,"0"&amp;MONTH(A168),MONTH(A168)))</f>
        <v>2023-07</v>
      </c>
      <c r="X168" t="str">
        <f t="shared" ref="X168:X231" si="77">TEXT(A168,"YYYY")&amp;"-Q"&amp;ROUNDUP(MONTH(A168)/3,0)</f>
        <v>2023-Q3</v>
      </c>
      <c r="Y168" s="5">
        <f t="shared" ref="Y168:Y231" si="78">B168/$B$36-1</f>
        <v>0.28769521072598403</v>
      </c>
      <c r="Z168" s="66">
        <f t="shared" ref="Z168:Z231" si="79">(Y168-Y167)/(1+Y167)</f>
        <v>9.9403517346558531E-4</v>
      </c>
      <c r="AA168" s="65">
        <f t="shared" ref="AA168:AA231" si="80">G168-Z168</f>
        <v>1.7694179454963432E-16</v>
      </c>
    </row>
    <row r="169" spans="1:27" x14ac:dyDescent="0.3">
      <c r="A169" s="3" t="str">
        <f>'Data From Protfolio Convert'!A135</f>
        <v>2023-07-17</v>
      </c>
      <c r="B169" s="3">
        <f>'Data From Protfolio Convert'!B135</f>
        <v>1245903.4450999999</v>
      </c>
      <c r="C169" s="3">
        <f>'Data From Protfolio Convert'!C135</f>
        <v>-12897.22499999984</v>
      </c>
      <c r="D169" s="3">
        <f>'Data From Protfolio Convert'!D135</f>
        <v>1000000</v>
      </c>
      <c r="E169" s="3">
        <f>'Data From Protfolio Convert'!E135</f>
        <v>1.2459034451</v>
      </c>
      <c r="F169" s="3">
        <f t="shared" si="63"/>
        <v>0.24590344509999995</v>
      </c>
      <c r="G169" s="64">
        <f t="shared" si="64"/>
        <v>8.0052594386171121E-3</v>
      </c>
      <c r="H169" s="3">
        <f t="shared" si="65"/>
        <v>0</v>
      </c>
      <c r="I169" s="3">
        <f>VLOOKUP(A169,'insert banchmark'!D:E,2,0)</f>
        <v>441.7749</v>
      </c>
      <c r="J169" s="64">
        <f t="shared" si="66"/>
        <v>3.472147295729755E-3</v>
      </c>
      <c r="K169" s="64">
        <f t="shared" si="67"/>
        <v>0.19280050803552573</v>
      </c>
      <c r="L169" s="3" cm="1">
        <f t="array" ref="L169">PRODUCT(1+$J$36:J169)-1</f>
        <v>0.19280050803552595</v>
      </c>
      <c r="M169" s="3">
        <f>VLOOKUP(_xlfn.CONCAT(YEAR(A169),MONTH(A169)),'תשואה יומית חסרת סיכון'!D:E,2,0)</f>
        <v>2.03E-4</v>
      </c>
      <c r="N169" s="3">
        <f t="shared" si="68"/>
        <v>7.802259438617112E-3</v>
      </c>
      <c r="O169" s="3">
        <f t="shared" si="69"/>
        <v>4.5331121428873571E-3</v>
      </c>
      <c r="P169" s="3">
        <f>VLOOKUP(A169,'insert banchmark2'!D:E,2,0)</f>
        <v>148.76259999999999</v>
      </c>
      <c r="Q169" s="3">
        <f t="shared" si="70"/>
        <v>1.9066605154245408E-3</v>
      </c>
      <c r="R169" s="3">
        <f t="shared" si="71"/>
        <v>8.9713753696472054E-2</v>
      </c>
      <c r="S169" s="49">
        <f t="shared" si="72"/>
        <v>6</v>
      </c>
      <c r="T169" s="50">
        <f t="shared" si="73"/>
        <v>1.0080052594386171</v>
      </c>
      <c r="U169" s="50">
        <f t="shared" si="74"/>
        <v>1.0034721472957298</v>
      </c>
      <c r="V169">
        <f t="shared" si="75"/>
        <v>2023</v>
      </c>
      <c r="W169" t="str">
        <f t="shared" si="76"/>
        <v>2023-07</v>
      </c>
      <c r="X169" t="str">
        <f t="shared" si="77"/>
        <v>2023-Q3</v>
      </c>
      <c r="Y169" s="5">
        <f t="shared" si="78"/>
        <v>0.29800354496571035</v>
      </c>
      <c r="Z169" s="66">
        <f t="shared" si="79"/>
        <v>8.0052594386171815E-3</v>
      </c>
      <c r="AA169" s="65">
        <f t="shared" si="80"/>
        <v>-6.9388939039072284E-17</v>
      </c>
    </row>
    <row r="170" spans="1:27" x14ac:dyDescent="0.3">
      <c r="A170" s="3" t="str">
        <f>'Data From Protfolio Convert'!A136</f>
        <v>2023-07-18</v>
      </c>
      <c r="B170" s="3">
        <f>'Data From Protfolio Convert'!B136</f>
        <v>1254953.1958999999</v>
      </c>
      <c r="C170" s="3">
        <f>'Data From Protfolio Convert'!C136</f>
        <v>-12897.22499999984</v>
      </c>
      <c r="D170" s="3">
        <f>'Data From Protfolio Convert'!D136</f>
        <v>1000000</v>
      </c>
      <c r="E170" s="3">
        <f>'Data From Protfolio Convert'!E136</f>
        <v>1.2549531959</v>
      </c>
      <c r="F170" s="3">
        <f t="shared" si="63"/>
        <v>0.25495319589999998</v>
      </c>
      <c r="G170" s="64">
        <f t="shared" si="64"/>
        <v>7.2636052461301876E-3</v>
      </c>
      <c r="H170" s="3">
        <f t="shared" si="65"/>
        <v>0</v>
      </c>
      <c r="I170" s="3">
        <f>VLOOKUP(A170,'insert banchmark'!D:E,2,0)</f>
        <v>445.05759999999998</v>
      </c>
      <c r="J170" s="64">
        <f t="shared" si="66"/>
        <v>7.430707357978017E-3</v>
      </c>
      <c r="K170" s="64">
        <f t="shared" si="67"/>
        <v>0.20166385954718513</v>
      </c>
      <c r="L170" s="3" cm="1">
        <f t="array" ref="L170">PRODUCT(1+$J$36:J170)-1</f>
        <v>0.20166385954718535</v>
      </c>
      <c r="M170" s="3">
        <f>VLOOKUP(_xlfn.CONCAT(YEAR(A170),MONTH(A170)),'תשואה יומית חסרת סיכון'!D:E,2,0)</f>
        <v>2.03E-4</v>
      </c>
      <c r="N170" s="3">
        <f t="shared" si="68"/>
        <v>7.0606052461301876E-3</v>
      </c>
      <c r="O170" s="3">
        <f t="shared" si="69"/>
        <v>-1.6710211184782931E-4</v>
      </c>
      <c r="P170" s="3">
        <f>VLOOKUP(A170,'insert banchmark2'!D:E,2,0)</f>
        <v>149.68049999999999</v>
      </c>
      <c r="Q170" s="3">
        <f t="shared" si="70"/>
        <v>6.1702336474356301E-3</v>
      </c>
      <c r="R170" s="3">
        <f t="shared" si="71"/>
        <v>9.6437542165603407E-2</v>
      </c>
      <c r="S170" s="49">
        <f t="shared" si="72"/>
        <v>6</v>
      </c>
      <c r="T170" s="50">
        <f t="shared" si="73"/>
        <v>1.0072636052461301</v>
      </c>
      <c r="U170" s="50">
        <f t="shared" si="74"/>
        <v>1.007430707357978</v>
      </c>
      <c r="V170">
        <f t="shared" si="75"/>
        <v>2023</v>
      </c>
      <c r="W170" t="str">
        <f t="shared" si="76"/>
        <v>2023-07</v>
      </c>
      <c r="X170" t="str">
        <f t="shared" si="77"/>
        <v>2023-Q3</v>
      </c>
      <c r="Y170" s="5">
        <f t="shared" si="78"/>
        <v>0.30743173032441873</v>
      </c>
      <c r="Z170" s="66">
        <f t="shared" si="79"/>
        <v>7.2636052461300792E-3</v>
      </c>
      <c r="AA170" s="65">
        <f t="shared" si="80"/>
        <v>1.0842021724855044E-16</v>
      </c>
    </row>
    <row r="171" spans="1:27" x14ac:dyDescent="0.3">
      <c r="A171" s="3" t="str">
        <f>'Data From Protfolio Convert'!A137</f>
        <v>2023-07-19</v>
      </c>
      <c r="B171" s="3">
        <f>'Data From Protfolio Convert'!B137</f>
        <v>1252986.6188000001</v>
      </c>
      <c r="C171" s="3">
        <f>'Data From Protfolio Convert'!C137</f>
        <v>-12897.22499999984</v>
      </c>
      <c r="D171" s="3">
        <f>'Data From Protfolio Convert'!D137</f>
        <v>1000000</v>
      </c>
      <c r="E171" s="3">
        <f>'Data From Protfolio Convert'!E137</f>
        <v>1.2529866188000001</v>
      </c>
      <c r="F171" s="3">
        <f t="shared" si="63"/>
        <v>0.25298661880000006</v>
      </c>
      <c r="G171" s="64">
        <f t="shared" si="64"/>
        <v>-1.5670521469843147E-3</v>
      </c>
      <c r="H171" s="3">
        <f t="shared" si="65"/>
        <v>0</v>
      </c>
      <c r="I171" s="3">
        <f>VLOOKUP(A171,'insert banchmark'!D:E,2,0)</f>
        <v>446.04730000000001</v>
      </c>
      <c r="J171" s="64">
        <f t="shared" si="66"/>
        <v>2.223757104698354E-3</v>
      </c>
      <c r="K171" s="64">
        <f t="shared" si="67"/>
        <v>0.20433606809231253</v>
      </c>
      <c r="L171" s="3" cm="1">
        <f t="array" ref="L171">PRODUCT(1+$J$36:J171)-1</f>
        <v>0.20433606809231275</v>
      </c>
      <c r="M171" s="3">
        <f>VLOOKUP(_xlfn.CONCAT(YEAR(A171),MONTH(A171)),'תשואה יומית חסרת סיכון'!D:E,2,0)</f>
        <v>2.03E-4</v>
      </c>
      <c r="N171" s="3">
        <f t="shared" si="68"/>
        <v>-1.7700521469843147E-3</v>
      </c>
      <c r="O171" s="3">
        <f t="shared" si="69"/>
        <v>-3.7908092516826686E-3</v>
      </c>
      <c r="P171" s="3">
        <f>VLOOKUP(A171,'insert banchmark2'!D:E,2,0)</f>
        <v>150.42259999999999</v>
      </c>
      <c r="Q171" s="3">
        <f t="shared" si="70"/>
        <v>4.9578936468008816E-3</v>
      </c>
      <c r="R171" s="3">
        <f t="shared" si="71"/>
        <v>0.10187356289002025</v>
      </c>
      <c r="S171" s="49">
        <f t="shared" si="72"/>
        <v>6</v>
      </c>
      <c r="T171" s="50">
        <f t="shared" si="73"/>
        <v>0.99843294785301573</v>
      </c>
      <c r="U171" s="50">
        <f t="shared" si="74"/>
        <v>1.0022237571046984</v>
      </c>
      <c r="V171">
        <f t="shared" si="75"/>
        <v>2023</v>
      </c>
      <c r="W171" t="str">
        <f t="shared" si="76"/>
        <v>2023-07</v>
      </c>
      <c r="X171" t="str">
        <f t="shared" si="77"/>
        <v>2023-Q3</v>
      </c>
      <c r="Y171" s="5">
        <f t="shared" si="78"/>
        <v>0.30538291662437866</v>
      </c>
      <c r="Z171" s="66">
        <f t="shared" si="79"/>
        <v>-1.5670521469841358E-3</v>
      </c>
      <c r="AA171" s="65">
        <f t="shared" si="80"/>
        <v>-1.7889335846010823E-16</v>
      </c>
    </row>
    <row r="172" spans="1:27" x14ac:dyDescent="0.3">
      <c r="A172" s="3" t="str">
        <f>'Data From Protfolio Convert'!A138</f>
        <v>2023-07-20</v>
      </c>
      <c r="B172" s="3">
        <f>'Data From Protfolio Convert'!B138</f>
        <v>1236774.6102</v>
      </c>
      <c r="C172" s="3">
        <f>'Data From Protfolio Convert'!C138</f>
        <v>-12897.22499999984</v>
      </c>
      <c r="D172" s="3">
        <f>'Data From Protfolio Convert'!D138</f>
        <v>1000000</v>
      </c>
      <c r="E172" s="3">
        <f>'Data From Protfolio Convert'!E138</f>
        <v>1.2367746101999999</v>
      </c>
      <c r="F172" s="3">
        <f t="shared" si="63"/>
        <v>0.2367746101999999</v>
      </c>
      <c r="G172" s="64">
        <f t="shared" si="64"/>
        <v>-1.2938692526123376E-2</v>
      </c>
      <c r="H172" s="3">
        <f t="shared" si="65"/>
        <v>0</v>
      </c>
      <c r="I172" s="3">
        <f>VLOOKUP(A172,'insert banchmark'!D:E,2,0)</f>
        <v>443.08800000000002</v>
      </c>
      <c r="J172" s="64">
        <f t="shared" si="66"/>
        <v>-6.6344981799014713E-3</v>
      </c>
      <c r="K172" s="64">
        <f t="shared" si="67"/>
        <v>0.19634590264056451</v>
      </c>
      <c r="L172" s="3" cm="1">
        <f t="array" ref="L172">PRODUCT(1+$J$36:J172)-1</f>
        <v>0.19634590264056451</v>
      </c>
      <c r="M172" s="3">
        <f>VLOOKUP(_xlfn.CONCAT(YEAR(A172),MONTH(A172)),'תשואה יומית חסרת סיכון'!D:E,2,0)</f>
        <v>2.03E-4</v>
      </c>
      <c r="N172" s="3">
        <f t="shared" si="68"/>
        <v>-1.3141692526123376E-2</v>
      </c>
      <c r="O172" s="3">
        <f t="shared" si="69"/>
        <v>-6.3041943462219044E-3</v>
      </c>
      <c r="P172" s="3">
        <f>VLOOKUP(A172,'insert banchmark2'!D:E,2,0)</f>
        <v>150.2664</v>
      </c>
      <c r="Q172" s="3">
        <f t="shared" si="70"/>
        <v>-1.0384077924460167E-3</v>
      </c>
      <c r="R172" s="3">
        <f t="shared" si="71"/>
        <v>0.10072936879602512</v>
      </c>
      <c r="S172" s="49">
        <f t="shared" si="72"/>
        <v>6</v>
      </c>
      <c r="T172" s="50">
        <f t="shared" si="73"/>
        <v>0.98706130747387666</v>
      </c>
      <c r="U172" s="50">
        <f t="shared" si="74"/>
        <v>0.99336550182009853</v>
      </c>
      <c r="V172">
        <f t="shared" si="75"/>
        <v>2023</v>
      </c>
      <c r="W172" t="str">
        <f t="shared" si="76"/>
        <v>2023-07</v>
      </c>
      <c r="X172" t="str">
        <f t="shared" si="77"/>
        <v>2023-Q3</v>
      </c>
      <c r="Y172" s="5">
        <f t="shared" si="78"/>
        <v>0.28849296843732164</v>
      </c>
      <c r="Z172" s="66">
        <f t="shared" si="79"/>
        <v>-1.2938692526123409E-2</v>
      </c>
      <c r="AA172" s="65">
        <f t="shared" si="80"/>
        <v>3.2959746043559335E-17</v>
      </c>
    </row>
    <row r="173" spans="1:27" x14ac:dyDescent="0.3">
      <c r="A173" s="3" t="str">
        <f>'Data From Protfolio Convert'!A139</f>
        <v>2023-07-21</v>
      </c>
      <c r="B173" s="3">
        <f>'Data From Protfolio Convert'!B139</f>
        <v>1234407.2890999999</v>
      </c>
      <c r="C173" s="3">
        <f>'Data From Protfolio Convert'!C139</f>
        <v>-12897.22499999984</v>
      </c>
      <c r="D173" s="3">
        <f>'Data From Protfolio Convert'!D139</f>
        <v>1000000</v>
      </c>
      <c r="E173" s="3">
        <f>'Data From Protfolio Convert'!E139</f>
        <v>1.2344072891</v>
      </c>
      <c r="F173" s="3">
        <f t="shared" si="63"/>
        <v>0.23440728909999997</v>
      </c>
      <c r="G173" s="64">
        <f t="shared" si="64"/>
        <v>-1.9141087474435694E-3</v>
      </c>
      <c r="H173" s="3">
        <f t="shared" si="65"/>
        <v>0</v>
      </c>
      <c r="I173" s="3">
        <f>VLOOKUP(A173,'insert banchmark'!D:E,2,0)</f>
        <v>443.08800000000002</v>
      </c>
      <c r="J173" s="64">
        <f t="shared" si="66"/>
        <v>0</v>
      </c>
      <c r="K173" s="64">
        <f t="shared" si="67"/>
        <v>0.19634590264056451</v>
      </c>
      <c r="L173" s="3" cm="1">
        <f t="array" ref="L173">PRODUCT(1+$J$36:J173)-1</f>
        <v>0.19634590264056451</v>
      </c>
      <c r="M173" s="3">
        <f>VLOOKUP(_xlfn.CONCAT(YEAR(A173),MONTH(A173)),'תשואה יומית חסרת סיכון'!D:E,2,0)</f>
        <v>2.03E-4</v>
      </c>
      <c r="N173" s="3">
        <f t="shared" si="68"/>
        <v>-2.1171087474435692E-3</v>
      </c>
      <c r="O173" s="3">
        <f t="shared" si="69"/>
        <v>-1.9141087474435694E-3</v>
      </c>
      <c r="P173" s="3">
        <f>VLOOKUP(A173,'insert banchmark2'!D:E,2,0)</f>
        <v>150.4812</v>
      </c>
      <c r="Q173" s="3">
        <f t="shared" si="70"/>
        <v>1.429461276772459E-3</v>
      </c>
      <c r="R173" s="3">
        <f t="shared" si="71"/>
        <v>0.10230281880492531</v>
      </c>
      <c r="S173" s="49">
        <f t="shared" si="72"/>
        <v>6</v>
      </c>
      <c r="T173" s="50">
        <f t="shared" si="73"/>
        <v>0.99808589125255642</v>
      </c>
      <c r="U173" s="50">
        <f t="shared" si="74"/>
        <v>1</v>
      </c>
      <c r="V173">
        <f t="shared" si="75"/>
        <v>2023</v>
      </c>
      <c r="W173" t="str">
        <f t="shared" si="76"/>
        <v>2023-07</v>
      </c>
      <c r="X173" t="str">
        <f t="shared" si="77"/>
        <v>2023-Q3</v>
      </c>
      <c r="Y173" s="5">
        <f t="shared" si="78"/>
        <v>0.28602665277541606</v>
      </c>
      <c r="Z173" s="66">
        <f t="shared" si="79"/>
        <v>-1.9141087474437047E-3</v>
      </c>
      <c r="AA173" s="65">
        <f t="shared" si="80"/>
        <v>1.3530843112619095E-16</v>
      </c>
    </row>
    <row r="174" spans="1:27" x14ac:dyDescent="0.3">
      <c r="A174" s="3" t="str">
        <f>'Data From Protfolio Convert'!A140</f>
        <v>2023-07-24</v>
      </c>
      <c r="B174" s="3">
        <f>'Data From Protfolio Convert'!B140</f>
        <v>1235184.7346000001</v>
      </c>
      <c r="C174" s="3">
        <f>'Data From Protfolio Convert'!C140</f>
        <v>-12897.22499999984</v>
      </c>
      <c r="D174" s="3">
        <f>'Data From Protfolio Convert'!D140</f>
        <v>1000000</v>
      </c>
      <c r="E174" s="3">
        <f>'Data From Protfolio Convert'!E140</f>
        <v>1.2351847346</v>
      </c>
      <c r="F174" s="3">
        <f t="shared" si="63"/>
        <v>0.2351847346</v>
      </c>
      <c r="G174" s="64">
        <f t="shared" si="64"/>
        <v>6.2981279101718577E-4</v>
      </c>
      <c r="H174" s="3">
        <f t="shared" si="65"/>
        <v>0</v>
      </c>
      <c r="I174" s="3">
        <f>VLOOKUP(A174,'insert banchmark'!D:E,2,0)</f>
        <v>445.06740000000002</v>
      </c>
      <c r="J174" s="64">
        <f t="shared" si="66"/>
        <v>4.4672841512296557E-3</v>
      </c>
      <c r="K174" s="64">
        <f t="shared" si="67"/>
        <v>0.20169031973081908</v>
      </c>
      <c r="L174" s="3" cm="1">
        <f t="array" ref="L174">PRODUCT(1+$J$36:J174)-1</f>
        <v>0.2016903197308193</v>
      </c>
      <c r="M174" s="3">
        <f>VLOOKUP(_xlfn.CONCAT(YEAR(A174),MONTH(A174)),'תשואה יומית חסרת סיכון'!D:E,2,0)</f>
        <v>2.03E-4</v>
      </c>
      <c r="N174" s="3">
        <f t="shared" si="68"/>
        <v>4.2681279101718577E-4</v>
      </c>
      <c r="O174" s="3">
        <f t="shared" si="69"/>
        <v>-3.8374713602124699E-3</v>
      </c>
      <c r="P174" s="3">
        <f>VLOOKUP(A174,'insert banchmark2'!D:E,2,0)</f>
        <v>150.90110000000001</v>
      </c>
      <c r="Q174" s="3">
        <f t="shared" si="70"/>
        <v>2.7903817885557292E-3</v>
      </c>
      <c r="R174" s="3">
        <f t="shared" si="71"/>
        <v>0.1053786645159922</v>
      </c>
      <c r="S174" s="49">
        <f t="shared" si="72"/>
        <v>6</v>
      </c>
      <c r="T174" s="50">
        <f t="shared" si="73"/>
        <v>1.0006298127910171</v>
      </c>
      <c r="U174" s="50">
        <f t="shared" si="74"/>
        <v>1.0044672841512297</v>
      </c>
      <c r="V174">
        <f t="shared" si="75"/>
        <v>2023</v>
      </c>
      <c r="W174" t="str">
        <f t="shared" si="76"/>
        <v>2023-07</v>
      </c>
      <c r="X174" t="str">
        <f t="shared" si="77"/>
        <v>2023-Q3</v>
      </c>
      <c r="Y174" s="5">
        <f t="shared" si="78"/>
        <v>0.28683660881092332</v>
      </c>
      <c r="Z174" s="66">
        <f t="shared" si="79"/>
        <v>6.298127910174115E-4</v>
      </c>
      <c r="AA174" s="65">
        <f t="shared" si="80"/>
        <v>-2.2573089231148202E-16</v>
      </c>
    </row>
    <row r="175" spans="1:27" x14ac:dyDescent="0.3">
      <c r="A175" s="3" t="str">
        <f>'Data From Protfolio Convert'!A141</f>
        <v>2023-07-25</v>
      </c>
      <c r="B175" s="3">
        <f>'Data From Protfolio Convert'!B141</f>
        <v>1246525.0582999999</v>
      </c>
      <c r="C175" s="3">
        <f>'Data From Protfolio Convert'!C141</f>
        <v>-12897.22499999984</v>
      </c>
      <c r="D175" s="3">
        <f>'Data From Protfolio Convert'!D141</f>
        <v>1000000</v>
      </c>
      <c r="E175" s="3">
        <f>'Data From Protfolio Convert'!E141</f>
        <v>1.2465250583</v>
      </c>
      <c r="F175" s="3">
        <f t="shared" si="63"/>
        <v>0.24652505830000004</v>
      </c>
      <c r="G175" s="64">
        <f t="shared" si="64"/>
        <v>9.1810750103485314E-3</v>
      </c>
      <c r="H175" s="3">
        <f t="shared" si="65"/>
        <v>0</v>
      </c>
      <c r="I175" s="3">
        <f>VLOOKUP(A175,'insert banchmark'!D:E,2,0)</f>
        <v>446.2824</v>
      </c>
      <c r="J175" s="64">
        <f t="shared" si="66"/>
        <v>2.7299236025823959E-3</v>
      </c>
      <c r="K175" s="64">
        <f t="shared" si="67"/>
        <v>0.20497084249764685</v>
      </c>
      <c r="L175" s="3" cm="1">
        <f t="array" ref="L175">PRODUCT(1+$J$36:J175)-1</f>
        <v>0.2049708424976473</v>
      </c>
      <c r="M175" s="3">
        <f>VLOOKUP(_xlfn.CONCAT(YEAR(A175),MONTH(A175)),'תשואה יומית חסרת סיכון'!D:E,2,0)</f>
        <v>2.03E-4</v>
      </c>
      <c r="N175" s="3">
        <f t="shared" si="68"/>
        <v>8.9780750103485314E-3</v>
      </c>
      <c r="O175" s="3">
        <f t="shared" si="69"/>
        <v>6.4511514077661355E-3</v>
      </c>
      <c r="P175" s="3">
        <f>VLOOKUP(A175,'insert banchmark2'!D:E,2,0)</f>
        <v>151.0085</v>
      </c>
      <c r="Q175" s="3">
        <f t="shared" si="70"/>
        <v>7.1172443408284991E-4</v>
      </c>
      <c r="R175" s="3">
        <f t="shared" si="71"/>
        <v>0.10616538952044197</v>
      </c>
      <c r="S175" s="49">
        <f t="shared" si="72"/>
        <v>6</v>
      </c>
      <c r="T175" s="50">
        <f t="shared" si="73"/>
        <v>1.0091810750103485</v>
      </c>
      <c r="U175" s="50">
        <f t="shared" si="74"/>
        <v>1.0027299236025824</v>
      </c>
      <c r="V175">
        <f t="shared" si="75"/>
        <v>2023</v>
      </c>
      <c r="W175" t="str">
        <f t="shared" si="76"/>
        <v>2023-07</v>
      </c>
      <c r="X175" t="str">
        <f t="shared" si="77"/>
        <v>2023-Q3</v>
      </c>
      <c r="Y175" s="5">
        <f t="shared" si="78"/>
        <v>0.29865115224247862</v>
      </c>
      <c r="Z175" s="66">
        <f t="shared" si="79"/>
        <v>9.1810750103482868E-3</v>
      </c>
      <c r="AA175" s="65">
        <f t="shared" si="80"/>
        <v>2.445960101127298E-16</v>
      </c>
    </row>
    <row r="176" spans="1:27" x14ac:dyDescent="0.3">
      <c r="A176" s="3" t="str">
        <f>'Data From Protfolio Convert'!A142</f>
        <v>2023-07-26</v>
      </c>
      <c r="B176" s="3">
        <f>'Data From Protfolio Convert'!B142</f>
        <v>1241865.9843000011</v>
      </c>
      <c r="C176" s="3">
        <f>'Data From Protfolio Convert'!C142</f>
        <v>-12897.22499999984</v>
      </c>
      <c r="D176" s="3">
        <f>'Data From Protfolio Convert'!D142</f>
        <v>1000000</v>
      </c>
      <c r="E176" s="3">
        <f>'Data From Protfolio Convert'!E142</f>
        <v>1.2418659843000011</v>
      </c>
      <c r="F176" s="3">
        <f t="shared" si="63"/>
        <v>0.24186598430000106</v>
      </c>
      <c r="G176" s="64">
        <f t="shared" si="64"/>
        <v>-3.7376496918184623E-3</v>
      </c>
      <c r="H176" s="3">
        <f t="shared" si="65"/>
        <v>0</v>
      </c>
      <c r="I176" s="3">
        <f>VLOOKUP(A176,'insert banchmark'!D:E,2,0)</f>
        <v>446.351</v>
      </c>
      <c r="J176" s="64">
        <f t="shared" si="66"/>
        <v>1.5371432976074573E-4</v>
      </c>
      <c r="K176" s="64">
        <f t="shared" si="67"/>
        <v>0.20515606378308271</v>
      </c>
      <c r="L176" s="3" cm="1">
        <f t="array" ref="L176">PRODUCT(1+$J$36:J176)-1</f>
        <v>0.20515606378308315</v>
      </c>
      <c r="M176" s="3">
        <f>VLOOKUP(_xlfn.CONCAT(YEAR(A176),MONTH(A176)),'תשואה יומית חסרת סיכון'!D:E,2,0)</f>
        <v>2.03E-4</v>
      </c>
      <c r="N176" s="3">
        <f t="shared" si="68"/>
        <v>-3.940649691818462E-3</v>
      </c>
      <c r="O176" s="3">
        <f t="shared" si="69"/>
        <v>-3.8913640215792081E-3</v>
      </c>
      <c r="P176" s="3">
        <f>VLOOKUP(A176,'insert banchmark2'!D:E,2,0)</f>
        <v>151.3502</v>
      </c>
      <c r="Q176" s="3">
        <f t="shared" si="70"/>
        <v>2.2627865318840534E-3</v>
      </c>
      <c r="R176" s="3">
        <f t="shared" si="71"/>
        <v>0.10866840566588509</v>
      </c>
      <c r="S176" s="49">
        <f t="shared" si="72"/>
        <v>6</v>
      </c>
      <c r="T176" s="50">
        <f t="shared" si="73"/>
        <v>0.99626235030818155</v>
      </c>
      <c r="U176" s="50">
        <f t="shared" si="74"/>
        <v>1.0001537143297607</v>
      </c>
      <c r="V176">
        <f t="shared" si="75"/>
        <v>2023</v>
      </c>
      <c r="W176" t="str">
        <f t="shared" si="76"/>
        <v>2023-07</v>
      </c>
      <c r="X176" t="str">
        <f t="shared" si="77"/>
        <v>2023-Q3</v>
      </c>
      <c r="Y176" s="5">
        <f t="shared" si="78"/>
        <v>0.2937972491635199</v>
      </c>
      <c r="Z176" s="66">
        <f t="shared" si="79"/>
        <v>-3.7376496918184086E-3</v>
      </c>
      <c r="AA176" s="65">
        <f t="shared" si="80"/>
        <v>-5.377642775528102E-17</v>
      </c>
    </row>
    <row r="177" spans="1:27" x14ac:dyDescent="0.3">
      <c r="A177" s="3" t="str">
        <f>'Data From Protfolio Convert'!A143</f>
        <v>2023-07-27</v>
      </c>
      <c r="B177" s="3">
        <f>'Data From Protfolio Convert'!B143</f>
        <v>1235027.5190000001</v>
      </c>
      <c r="C177" s="3">
        <f>'Data From Protfolio Convert'!C143</f>
        <v>-5190.1449999999531</v>
      </c>
      <c r="D177" s="3">
        <f>'Data From Protfolio Convert'!D143</f>
        <v>1000000</v>
      </c>
      <c r="E177" s="3">
        <f>'Data From Protfolio Convert'!E143</f>
        <v>1.235027519</v>
      </c>
      <c r="F177" s="3">
        <f t="shared" si="63"/>
        <v>0.23502751899999996</v>
      </c>
      <c r="G177" s="64">
        <f t="shared" si="64"/>
        <v>-5.5066048884942391E-3</v>
      </c>
      <c r="H177" s="3">
        <f t="shared" si="65"/>
        <v>0</v>
      </c>
      <c r="I177" s="3">
        <f>VLOOKUP(A177,'insert banchmark'!D:E,2,0)</f>
        <v>443.39179999999999</v>
      </c>
      <c r="J177" s="64">
        <f t="shared" si="66"/>
        <v>-6.6297599870953627E-3</v>
      </c>
      <c r="K177" s="64">
        <f t="shared" si="67"/>
        <v>0.19716616833320821</v>
      </c>
      <c r="L177" s="3" cm="1">
        <f t="array" ref="L177">PRODUCT(1+$J$36:J177)-1</f>
        <v>0.19716616833320866</v>
      </c>
      <c r="M177" s="3">
        <f>VLOOKUP(_xlfn.CONCAT(YEAR(A177),MONTH(A177)),'תשואה יומית חסרת סיכון'!D:E,2,0)</f>
        <v>2.03E-4</v>
      </c>
      <c r="N177" s="3">
        <f t="shared" si="68"/>
        <v>-5.7096048884942392E-3</v>
      </c>
      <c r="O177" s="3">
        <f t="shared" si="69"/>
        <v>1.1231550986011236E-3</v>
      </c>
      <c r="P177" s="3">
        <f>VLOOKUP(A177,'insert banchmark2'!D:E,2,0)</f>
        <v>150.0223</v>
      </c>
      <c r="Q177" s="3">
        <f t="shared" si="70"/>
        <v>-8.7736917427264638E-3</v>
      </c>
      <c r="R177" s="3">
        <f t="shared" si="71"/>
        <v>9.8941290829672512E-2</v>
      </c>
      <c r="S177" s="49">
        <f t="shared" si="72"/>
        <v>6</v>
      </c>
      <c r="T177" s="50">
        <f t="shared" si="73"/>
        <v>0.99449339511150581</v>
      </c>
      <c r="U177" s="50">
        <f t="shared" si="74"/>
        <v>0.99337024001290464</v>
      </c>
      <c r="V177">
        <f t="shared" si="75"/>
        <v>2023</v>
      </c>
      <c r="W177" t="str">
        <f t="shared" si="76"/>
        <v>2023-07</v>
      </c>
      <c r="X177" t="str">
        <f t="shared" si="77"/>
        <v>2023-Q3</v>
      </c>
      <c r="Y177" s="5">
        <f t="shared" si="78"/>
        <v>0.28667281890655594</v>
      </c>
      <c r="Z177" s="66">
        <f t="shared" si="79"/>
        <v>-5.5066048884940284E-3</v>
      </c>
      <c r="AA177" s="65">
        <f t="shared" si="80"/>
        <v>-2.1076890233118206E-16</v>
      </c>
    </row>
    <row r="178" spans="1:27" x14ac:dyDescent="0.3">
      <c r="A178" s="3" t="str">
        <f>'Data From Protfolio Convert'!A144</f>
        <v>2023-07-28</v>
      </c>
      <c r="B178" s="3">
        <f>'Data From Protfolio Convert'!B144</f>
        <v>1251660.4983999999</v>
      </c>
      <c r="C178" s="3">
        <f>'Data From Protfolio Convert'!C144</f>
        <v>-5190.1449999999531</v>
      </c>
      <c r="D178" s="3">
        <f>'Data From Protfolio Convert'!D144</f>
        <v>1000000</v>
      </c>
      <c r="E178" s="3">
        <f>'Data From Protfolio Convert'!E144</f>
        <v>1.2516604983999999</v>
      </c>
      <c r="F178" s="3">
        <f t="shared" si="63"/>
        <v>0.25166049839999993</v>
      </c>
      <c r="G178" s="64">
        <f t="shared" si="64"/>
        <v>1.34676994189309E-2</v>
      </c>
      <c r="H178" s="3">
        <f t="shared" si="65"/>
        <v>0</v>
      </c>
      <c r="I178" s="3">
        <f>VLOOKUP(A178,'insert banchmark'!D:E,2,0)</f>
        <v>447.73270000000002</v>
      </c>
      <c r="J178" s="64">
        <f t="shared" si="66"/>
        <v>9.7902126291014024E-3</v>
      </c>
      <c r="K178" s="64">
        <f t="shared" si="67"/>
        <v>0.20888667967355712</v>
      </c>
      <c r="L178" s="3" cm="1">
        <f t="array" ref="L178">PRODUCT(1+$J$36:J178)-1</f>
        <v>0.20888667967355734</v>
      </c>
      <c r="M178" s="3">
        <f>VLOOKUP(_xlfn.CONCAT(YEAR(A178),MONTH(A178)),'תשואה יומית חסרת סיכון'!D:E,2,0)</f>
        <v>2.03E-4</v>
      </c>
      <c r="N178" s="3">
        <f t="shared" si="68"/>
        <v>1.32646994189309E-2</v>
      </c>
      <c r="O178" s="3">
        <f t="shared" si="69"/>
        <v>3.6774867898294976E-3</v>
      </c>
      <c r="P178" s="3">
        <f>VLOOKUP(A178,'insert banchmark2'!D:E,2,0)</f>
        <v>150.76439999999999</v>
      </c>
      <c r="Q178" s="3">
        <f t="shared" si="70"/>
        <v>4.9465979391063453E-3</v>
      </c>
      <c r="R178" s="3">
        <f t="shared" si="71"/>
        <v>0.10437731155408958</v>
      </c>
      <c r="S178" s="49">
        <f t="shared" si="72"/>
        <v>6</v>
      </c>
      <c r="T178" s="50">
        <f t="shared" si="73"/>
        <v>1.0134676994189309</v>
      </c>
      <c r="U178" s="50">
        <f t="shared" si="74"/>
        <v>1.0097902126291014</v>
      </c>
      <c r="V178">
        <f t="shared" si="75"/>
        <v>2023</v>
      </c>
      <c r="W178" t="str">
        <f t="shared" si="76"/>
        <v>2023-07</v>
      </c>
      <c r="X178" t="str">
        <f t="shared" si="77"/>
        <v>2023-Q3</v>
      </c>
      <c r="Y178" s="5">
        <f t="shared" si="78"/>
        <v>0.30400134168209769</v>
      </c>
      <c r="Z178" s="66">
        <f t="shared" si="79"/>
        <v>1.3467699418930704E-2</v>
      </c>
      <c r="AA178" s="65">
        <f t="shared" si="80"/>
        <v>1.960237527853792E-16</v>
      </c>
    </row>
    <row r="179" spans="1:27" x14ac:dyDescent="0.3">
      <c r="A179" s="3" t="str">
        <f>'Data From Protfolio Convert'!A145</f>
        <v>2023-07-31</v>
      </c>
      <c r="B179" s="3">
        <f>'Data From Protfolio Convert'!B145</f>
        <v>1256788.9916999999</v>
      </c>
      <c r="C179" s="3">
        <f>'Data From Protfolio Convert'!C145</f>
        <v>-5190.1449999999531</v>
      </c>
      <c r="D179" s="3">
        <f>'Data From Protfolio Convert'!D145</f>
        <v>1000000</v>
      </c>
      <c r="E179" s="3">
        <f>'Data From Protfolio Convert'!E145</f>
        <v>1.2567889916999999</v>
      </c>
      <c r="F179" s="3">
        <f t="shared" si="63"/>
        <v>0.25678899169999991</v>
      </c>
      <c r="G179" s="64">
        <f t="shared" si="64"/>
        <v>4.0973517232154762E-3</v>
      </c>
      <c r="H179" s="3">
        <f t="shared" si="65"/>
        <v>0</v>
      </c>
      <c r="I179" s="3">
        <f>VLOOKUP(A179,'insert banchmark'!D:E,2,0)</f>
        <v>448.58519999999999</v>
      </c>
      <c r="J179" s="64">
        <f t="shared" si="66"/>
        <v>1.9040378332875196E-3</v>
      </c>
      <c r="K179" s="64">
        <f t="shared" si="67"/>
        <v>0.21118844564781281</v>
      </c>
      <c r="L179" s="3" cm="1">
        <f t="array" ref="L179">PRODUCT(1+$J$36:J179)-1</f>
        <v>0.21118844564781303</v>
      </c>
      <c r="M179" s="3">
        <f>VLOOKUP(_xlfn.CONCAT(YEAR(A179),MONTH(A179)),'תשואה יומית חסרת סיכון'!D:E,2,0)</f>
        <v>2.03E-4</v>
      </c>
      <c r="N179" s="3">
        <f t="shared" si="68"/>
        <v>3.8943517232154761E-3</v>
      </c>
      <c r="O179" s="3">
        <f t="shared" si="69"/>
        <v>2.1933138899279565E-3</v>
      </c>
      <c r="P179" s="3">
        <f>VLOOKUP(A179,'insert banchmark2'!D:E,2,0)</f>
        <v>151.23310000000001</v>
      </c>
      <c r="Q179" s="3">
        <f t="shared" si="70"/>
        <v>3.1088240990579941E-3</v>
      </c>
      <c r="R179" s="3">
        <f t="shared" si="71"/>
        <v>0.10781062635470162</v>
      </c>
      <c r="S179" s="49">
        <f t="shared" si="72"/>
        <v>6</v>
      </c>
      <c r="T179" s="50">
        <f t="shared" si="73"/>
        <v>1.0040973517232155</v>
      </c>
      <c r="U179" s="50">
        <f t="shared" si="74"/>
        <v>1.0019040378332875</v>
      </c>
      <c r="V179">
        <f t="shared" si="75"/>
        <v>2023</v>
      </c>
      <c r="W179" t="str">
        <f t="shared" si="76"/>
        <v>2023-07</v>
      </c>
      <c r="X179" t="str">
        <f t="shared" si="77"/>
        <v>2023-Q3</v>
      </c>
      <c r="Y179" s="5">
        <f t="shared" si="78"/>
        <v>0.30934429382651407</v>
      </c>
      <c r="Z179" s="66">
        <f t="shared" si="79"/>
        <v>4.0973517232154328E-3</v>
      </c>
      <c r="AA179" s="65">
        <f t="shared" si="80"/>
        <v>4.3368086899420177E-17</v>
      </c>
    </row>
    <row r="180" spans="1:27" x14ac:dyDescent="0.3">
      <c r="A180" s="3" t="str">
        <f>'Data From Protfolio Convert'!A146</f>
        <v>2023-08-01</v>
      </c>
      <c r="B180" s="3">
        <f>'Data From Protfolio Convert'!B146</f>
        <v>1254729.2002999999</v>
      </c>
      <c r="C180" s="3">
        <f>'Data From Protfolio Convert'!C146</f>
        <v>-5190.1449999999531</v>
      </c>
      <c r="D180" s="3">
        <f>'Data From Protfolio Convert'!D146</f>
        <v>1000000</v>
      </c>
      <c r="E180" s="3">
        <f>'Data From Protfolio Convert'!E146</f>
        <v>1.2547292002999999</v>
      </c>
      <c r="F180" s="3">
        <f t="shared" si="63"/>
        <v>0.2547292002999999</v>
      </c>
      <c r="G180" s="64">
        <f t="shared" si="64"/>
        <v>-1.6389317646821736E-3</v>
      </c>
      <c r="H180" s="3">
        <f t="shared" si="65"/>
        <v>0</v>
      </c>
      <c r="I180" s="3">
        <f>VLOOKUP(A180,'insert banchmark'!D:E,2,0)</f>
        <v>447.30149999999998</v>
      </c>
      <c r="J180" s="64">
        <f t="shared" si="66"/>
        <v>-2.8616637374572207E-3</v>
      </c>
      <c r="K180" s="64">
        <f t="shared" si="67"/>
        <v>0.20772243159367521</v>
      </c>
      <c r="L180" s="3" cm="1">
        <f t="array" ref="L180">PRODUCT(1+$J$36:J180)-1</f>
        <v>0.20772243159367543</v>
      </c>
      <c r="M180" s="3">
        <f>VLOOKUP(_xlfn.CONCAT(YEAR(A180),MONTH(A180)),'תשואה יומית חסרת סיכון'!D:E,2,0)</f>
        <v>2.05E-4</v>
      </c>
      <c r="N180" s="3">
        <f t="shared" si="68"/>
        <v>-1.8439317646821735E-3</v>
      </c>
      <c r="O180" s="3">
        <f t="shared" si="69"/>
        <v>1.2227319727750471E-3</v>
      </c>
      <c r="P180" s="3">
        <f>VLOOKUP(A180,'insert banchmark2'!D:E,2,0)</f>
        <v>150.61789999999999</v>
      </c>
      <c r="Q180" s="3">
        <f t="shared" si="70"/>
        <v>-4.0678925446877567E-3</v>
      </c>
      <c r="R180" s="3">
        <f t="shared" si="71"/>
        <v>0.10330417176682749</v>
      </c>
      <c r="S180" s="49">
        <f t="shared" si="72"/>
        <v>6</v>
      </c>
      <c r="T180" s="50">
        <f t="shared" si="73"/>
        <v>0.99836106823531778</v>
      </c>
      <c r="U180" s="50">
        <f t="shared" si="74"/>
        <v>0.99713833626254278</v>
      </c>
      <c r="V180">
        <f t="shared" si="75"/>
        <v>2023</v>
      </c>
      <c r="W180" t="str">
        <f t="shared" si="76"/>
        <v>2023-08</v>
      </c>
      <c r="X180" t="str">
        <f t="shared" si="77"/>
        <v>2023-Q3</v>
      </c>
      <c r="Y180" s="5">
        <f t="shared" si="78"/>
        <v>0.30719836787245658</v>
      </c>
      <c r="Z180" s="66">
        <f t="shared" si="79"/>
        <v>-1.6389317646820739E-3</v>
      </c>
      <c r="AA180" s="65">
        <f t="shared" si="80"/>
        <v>-9.9746599868666408E-17</v>
      </c>
    </row>
    <row r="181" spans="1:27" x14ac:dyDescent="0.3">
      <c r="A181" s="3" t="str">
        <f>'Data From Protfolio Convert'!A147</f>
        <v>2023-08-02</v>
      </c>
      <c r="B181" s="3">
        <f>'Data From Protfolio Convert'!B147</f>
        <v>1227448.1544999999</v>
      </c>
      <c r="C181" s="3">
        <f>'Data From Protfolio Convert'!C147</f>
        <v>-5190.1449999999531</v>
      </c>
      <c r="D181" s="3">
        <f>'Data From Protfolio Convert'!D147</f>
        <v>1000000</v>
      </c>
      <c r="E181" s="3">
        <f>'Data From Protfolio Convert'!E147</f>
        <v>1.2274481545</v>
      </c>
      <c r="F181" s="3">
        <f t="shared" si="63"/>
        <v>0.2274481545</v>
      </c>
      <c r="G181" s="64">
        <f t="shared" si="64"/>
        <v>-2.1742576640024901E-2</v>
      </c>
      <c r="H181" s="3">
        <f t="shared" si="65"/>
        <v>0</v>
      </c>
      <c r="I181" s="3">
        <f>VLOOKUP(A181,'insert banchmark'!D:E,2,0)</f>
        <v>441.07920000000001</v>
      </c>
      <c r="J181" s="64">
        <f t="shared" si="66"/>
        <v>-1.3910751472999694E-2</v>
      </c>
      <c r="K181" s="64">
        <f t="shared" si="67"/>
        <v>0.19092210499940876</v>
      </c>
      <c r="L181" s="3" cm="1">
        <f t="array" ref="L181">PRODUCT(1+$J$36:J181)-1</f>
        <v>0.19092210499940898</v>
      </c>
      <c r="M181" s="3">
        <f>VLOOKUP(_xlfn.CONCAT(YEAR(A181),MONTH(A181)),'תשואה יומית חסרת סיכון'!D:E,2,0)</f>
        <v>2.05E-4</v>
      </c>
      <c r="N181" s="3">
        <f t="shared" si="68"/>
        <v>-2.1947576640024901E-2</v>
      </c>
      <c r="O181" s="3">
        <f t="shared" si="69"/>
        <v>-7.8318251670252068E-3</v>
      </c>
      <c r="P181" s="3">
        <f>VLOOKUP(A181,'insert banchmark2'!D:E,2,0)</f>
        <v>149.1825</v>
      </c>
      <c r="Q181" s="3">
        <f t="shared" si="70"/>
        <v>-9.5300757745260256E-3</v>
      </c>
      <c r="R181" s="3">
        <f t="shared" si="71"/>
        <v>9.2789599407538947E-2</v>
      </c>
      <c r="S181" s="49">
        <f t="shared" si="72"/>
        <v>6</v>
      </c>
      <c r="T181" s="50">
        <f t="shared" si="73"/>
        <v>0.97825742335997512</v>
      </c>
      <c r="U181" s="50">
        <f t="shared" si="74"/>
        <v>0.98608924852700031</v>
      </c>
      <c r="V181">
        <f t="shared" si="75"/>
        <v>2023</v>
      </c>
      <c r="W181" t="str">
        <f t="shared" si="76"/>
        <v>2023-08</v>
      </c>
      <c r="X181" t="str">
        <f t="shared" si="77"/>
        <v>2023-Q3</v>
      </c>
      <c r="Y181" s="5">
        <f t="shared" si="78"/>
        <v>0.27877650717527414</v>
      </c>
      <c r="Z181" s="66">
        <f t="shared" si="79"/>
        <v>-2.174257664002497E-2</v>
      </c>
      <c r="AA181" s="65">
        <f t="shared" si="80"/>
        <v>6.9388939039072284E-17</v>
      </c>
    </row>
    <row r="182" spans="1:27" x14ac:dyDescent="0.3">
      <c r="A182" s="3" t="str">
        <f>'Data From Protfolio Convert'!A148</f>
        <v>2023-08-03</v>
      </c>
      <c r="B182" s="3">
        <f>'Data From Protfolio Convert'!B148</f>
        <v>1226158.8840000001</v>
      </c>
      <c r="C182" s="3">
        <f>'Data From Protfolio Convert'!C148</f>
        <v>-5190.1449999999531</v>
      </c>
      <c r="D182" s="3">
        <f>'Data From Protfolio Convert'!D148</f>
        <v>1000000</v>
      </c>
      <c r="E182" s="3">
        <f>'Data From Protfolio Convert'!E148</f>
        <v>1.2261588839999999</v>
      </c>
      <c r="F182" s="3">
        <f t="shared" si="63"/>
        <v>0.22615888399999995</v>
      </c>
      <c r="G182" s="64">
        <f t="shared" si="64"/>
        <v>-1.0503665635680016E-3</v>
      </c>
      <c r="H182" s="3">
        <f t="shared" si="65"/>
        <v>0</v>
      </c>
      <c r="I182" s="3">
        <f>VLOOKUP(A182,'insert banchmark'!D:E,2,0)</f>
        <v>439.8152</v>
      </c>
      <c r="J182" s="64">
        <f t="shared" si="66"/>
        <v>-2.8656984958710385E-3</v>
      </c>
      <c r="K182" s="64">
        <f t="shared" si="67"/>
        <v>0.18750928131441236</v>
      </c>
      <c r="L182" s="3" cm="1">
        <f t="array" ref="L182">PRODUCT(1+$J$36:J182)-1</f>
        <v>0.18750928131441258</v>
      </c>
      <c r="M182" s="3">
        <f>VLOOKUP(_xlfn.CONCAT(YEAR(A182),MONTH(A182)),'תשואה יומית חסרת סיכון'!D:E,2,0)</f>
        <v>2.05E-4</v>
      </c>
      <c r="N182" s="3">
        <f t="shared" si="68"/>
        <v>-1.2553665635680017E-3</v>
      </c>
      <c r="O182" s="3">
        <f t="shared" si="69"/>
        <v>1.815331932303037E-3</v>
      </c>
      <c r="P182" s="3">
        <f>VLOOKUP(A182,'insert banchmark2'!D:E,2,0)</f>
        <v>148.44040000000001</v>
      </c>
      <c r="Q182" s="3">
        <f t="shared" si="70"/>
        <v>-4.9744440534243983E-3</v>
      </c>
      <c r="R182" s="3">
        <f t="shared" si="71"/>
        <v>8.7353578683122102E-2</v>
      </c>
      <c r="S182" s="49">
        <f t="shared" si="72"/>
        <v>7</v>
      </c>
      <c r="T182" s="50">
        <f t="shared" si="73"/>
        <v>0.99894963343643195</v>
      </c>
      <c r="U182" s="50">
        <f t="shared" si="74"/>
        <v>0.99713430150412896</v>
      </c>
      <c r="V182">
        <f t="shared" si="75"/>
        <v>2023</v>
      </c>
      <c r="W182" t="str">
        <f t="shared" si="76"/>
        <v>2023-08</v>
      </c>
      <c r="X182" t="str">
        <f t="shared" si="77"/>
        <v>2023-Q3</v>
      </c>
      <c r="Y182" s="5">
        <f t="shared" si="78"/>
        <v>0.27743332308986113</v>
      </c>
      <c r="Z182" s="66">
        <f t="shared" si="79"/>
        <v>-1.0503665635678628E-3</v>
      </c>
      <c r="AA182" s="65">
        <f t="shared" si="80"/>
        <v>-1.3877787807814457E-16</v>
      </c>
    </row>
    <row r="183" spans="1:27" x14ac:dyDescent="0.3">
      <c r="A183" s="3" t="str">
        <f>'Data From Protfolio Convert'!A149</f>
        <v>2023-08-04</v>
      </c>
      <c r="B183" s="3">
        <f>'Data From Protfolio Convert'!B149</f>
        <v>1226605.7420000001</v>
      </c>
      <c r="C183" s="3">
        <f>'Data From Protfolio Convert'!C149</f>
        <v>-5190.1449999999531</v>
      </c>
      <c r="D183" s="3">
        <f>'Data From Protfolio Convert'!D149</f>
        <v>1000000</v>
      </c>
      <c r="E183" s="3">
        <f>'Data From Protfolio Convert'!E149</f>
        <v>1.2266057420000001</v>
      </c>
      <c r="F183" s="3">
        <f t="shared" si="63"/>
        <v>0.22660574200000005</v>
      </c>
      <c r="G183" s="64">
        <f t="shared" si="64"/>
        <v>3.64437273041122E-4</v>
      </c>
      <c r="H183" s="3">
        <f t="shared" si="65"/>
        <v>0</v>
      </c>
      <c r="I183" s="3">
        <f>VLOOKUP(A183,'insert banchmark'!D:E,2,0)</f>
        <v>437.82600000000002</v>
      </c>
      <c r="J183" s="64">
        <f t="shared" si="66"/>
        <v>-4.5228086705506598E-3</v>
      </c>
      <c r="K183" s="64">
        <f t="shared" si="67"/>
        <v>0.18213840404052406</v>
      </c>
      <c r="L183" s="3" cm="1">
        <f t="array" ref="L183">PRODUCT(1+$J$36:J183)-1</f>
        <v>0.18213840404052428</v>
      </c>
      <c r="M183" s="3">
        <f>VLOOKUP(_xlfn.CONCAT(YEAR(A183),MONTH(A183)),'תשואה יומית חסרת סיכון'!D:E,2,0)</f>
        <v>2.05E-4</v>
      </c>
      <c r="N183" s="3">
        <f t="shared" si="68"/>
        <v>1.59437273041122E-4</v>
      </c>
      <c r="O183" s="3">
        <f t="shared" si="69"/>
        <v>4.8872459435917821E-3</v>
      </c>
      <c r="P183" s="3">
        <f>VLOOKUP(A183,'insert banchmark2'!D:E,2,0)</f>
        <v>147.7764</v>
      </c>
      <c r="Q183" s="3">
        <f t="shared" si="70"/>
        <v>-4.4731757661662375E-3</v>
      </c>
      <c r="R183" s="3">
        <f t="shared" si="71"/>
        <v>8.24896550057026E-2</v>
      </c>
      <c r="S183" s="49">
        <f t="shared" si="72"/>
        <v>7</v>
      </c>
      <c r="T183" s="50">
        <f t="shared" si="73"/>
        <v>1.0003644372730411</v>
      </c>
      <c r="U183" s="50">
        <f t="shared" si="74"/>
        <v>0.99547719132944934</v>
      </c>
      <c r="V183">
        <f t="shared" si="75"/>
        <v>2023</v>
      </c>
      <c r="W183" t="str">
        <f t="shared" si="76"/>
        <v>2023-08</v>
      </c>
      <c r="X183" t="str">
        <f t="shared" si="77"/>
        <v>2023-Q3</v>
      </c>
      <c r="Y183" s="5">
        <f t="shared" si="78"/>
        <v>0.27789886740661984</v>
      </c>
      <c r="Z183" s="66">
        <f t="shared" si="79"/>
        <v>3.6443727304111203E-4</v>
      </c>
      <c r="AA183" s="65">
        <f t="shared" si="80"/>
        <v>9.9746599868666408E-18</v>
      </c>
    </row>
    <row r="184" spans="1:27" x14ac:dyDescent="0.3">
      <c r="A184" s="3" t="str">
        <f>'Data From Protfolio Convert'!A150</f>
        <v>2023-08-07</v>
      </c>
      <c r="B184" s="3">
        <f>'Data From Protfolio Convert'!B150</f>
        <v>1243191.426</v>
      </c>
      <c r="C184" s="3">
        <f>'Data From Protfolio Convert'!C150</f>
        <v>-5190.1449999999531</v>
      </c>
      <c r="D184" s="3">
        <f>'Data From Protfolio Convert'!D150</f>
        <v>1000000</v>
      </c>
      <c r="E184" s="3">
        <f>'Data From Protfolio Convert'!E150</f>
        <v>1.243191425999999</v>
      </c>
      <c r="F184" s="3">
        <f t="shared" si="63"/>
        <v>0.24319142599999899</v>
      </c>
      <c r="G184" s="64">
        <f t="shared" si="64"/>
        <v>1.3521609619204712E-2</v>
      </c>
      <c r="H184" s="3">
        <f t="shared" si="65"/>
        <v>0</v>
      </c>
      <c r="I184" s="3">
        <f>VLOOKUP(A184,'insert banchmark'!D:E,2,0)</f>
        <v>441.64760000000001</v>
      </c>
      <c r="J184" s="64">
        <f t="shared" si="66"/>
        <v>8.7285816739983701E-3</v>
      </c>
      <c r="K184" s="64">
        <f t="shared" si="67"/>
        <v>0.19245679565016194</v>
      </c>
      <c r="L184" s="3" cm="1">
        <f t="array" ref="L184">PRODUCT(1+$J$36:J184)-1</f>
        <v>0.19245679565016216</v>
      </c>
      <c r="M184" s="3">
        <f>VLOOKUP(_xlfn.CONCAT(YEAR(A184),MONTH(A184)),'תשואה יומית חסרת סיכון'!D:E,2,0)</f>
        <v>2.05E-4</v>
      </c>
      <c r="N184" s="3">
        <f t="shared" si="68"/>
        <v>1.3316609619204712E-2</v>
      </c>
      <c r="O184" s="3">
        <f t="shared" si="69"/>
        <v>4.7930279452063421E-3</v>
      </c>
      <c r="P184" s="3">
        <f>VLOOKUP(A184,'insert banchmark2'!D:E,2,0)</f>
        <v>149.02629999999999</v>
      </c>
      <c r="Q184" s="3">
        <f t="shared" si="70"/>
        <v>8.4580487818082251E-3</v>
      </c>
      <c r="R184" s="3">
        <f t="shared" si="71"/>
        <v>9.1645405313543593E-2</v>
      </c>
      <c r="S184" s="49">
        <f t="shared" si="72"/>
        <v>7</v>
      </c>
      <c r="T184" s="50">
        <f t="shared" si="73"/>
        <v>1.0135216096192048</v>
      </c>
      <c r="U184" s="50">
        <f t="shared" si="74"/>
        <v>1.0087285816739984</v>
      </c>
      <c r="V184">
        <f t="shared" si="75"/>
        <v>2023</v>
      </c>
      <c r="W184" t="str">
        <f t="shared" si="76"/>
        <v>2023-08</v>
      </c>
      <c r="X184" t="str">
        <f t="shared" si="77"/>
        <v>2023-Q3</v>
      </c>
      <c r="Y184" s="5">
        <f t="shared" si="78"/>
        <v>0.29517811702451691</v>
      </c>
      <c r="Z184" s="66">
        <f t="shared" si="79"/>
        <v>1.352160961920542E-2</v>
      </c>
      <c r="AA184" s="65">
        <f t="shared" si="80"/>
        <v>-7.0776717819853729E-16</v>
      </c>
    </row>
    <row r="185" spans="1:27" x14ac:dyDescent="0.3">
      <c r="A185" s="3" t="str">
        <f>'Data From Protfolio Convert'!A151</f>
        <v>2023-08-08</v>
      </c>
      <c r="B185" s="3">
        <f>'Data From Protfolio Convert'!B151</f>
        <v>1239287.9889</v>
      </c>
      <c r="C185" s="3">
        <f>'Data From Protfolio Convert'!C151</f>
        <v>-5190.1449999999531</v>
      </c>
      <c r="D185" s="3">
        <f>'Data From Protfolio Convert'!D151</f>
        <v>1000000</v>
      </c>
      <c r="E185" s="3">
        <f>'Data From Protfolio Convert'!E151</f>
        <v>1.2392879888999999</v>
      </c>
      <c r="F185" s="3">
        <f t="shared" si="63"/>
        <v>0.23928798889999991</v>
      </c>
      <c r="G185" s="64">
        <f t="shared" si="64"/>
        <v>-3.139852011816463E-3</v>
      </c>
      <c r="H185" s="3">
        <f t="shared" si="65"/>
        <v>0</v>
      </c>
      <c r="I185" s="3">
        <f>VLOOKUP(A185,'insert banchmark'!D:E,2,0)</f>
        <v>439.72699999999998</v>
      </c>
      <c r="J185" s="64">
        <f t="shared" si="66"/>
        <v>-4.3487160351376453E-3</v>
      </c>
      <c r="K185" s="64">
        <f t="shared" si="67"/>
        <v>0.18727113966170927</v>
      </c>
      <c r="L185" s="3" cm="1">
        <f t="array" ref="L185">PRODUCT(1+$J$36:J185)-1</f>
        <v>0.1872711396617095</v>
      </c>
      <c r="M185" s="3">
        <f>VLOOKUP(_xlfn.CONCAT(YEAR(A185),MONTH(A185)),'תשואה יומית חסרת סיכון'!D:E,2,0)</f>
        <v>2.05E-4</v>
      </c>
      <c r="N185" s="3">
        <f t="shared" si="68"/>
        <v>-3.3448520118164629E-3</v>
      </c>
      <c r="O185" s="3">
        <f t="shared" si="69"/>
        <v>1.2088640233211823E-3</v>
      </c>
      <c r="P185" s="3">
        <f>VLOOKUP(A185,'insert banchmark2'!D:E,2,0)</f>
        <v>148.2842</v>
      </c>
      <c r="Q185" s="3">
        <f t="shared" si="70"/>
        <v>-4.9796579529921559E-3</v>
      </c>
      <c r="R185" s="3">
        <f t="shared" si="71"/>
        <v>8.6209384589126747E-2</v>
      </c>
      <c r="S185" s="49">
        <f t="shared" si="72"/>
        <v>7</v>
      </c>
      <c r="T185" s="50">
        <f t="shared" si="73"/>
        <v>0.99686014798818356</v>
      </c>
      <c r="U185" s="50">
        <f t="shared" si="74"/>
        <v>0.99565128396486235</v>
      </c>
      <c r="V185">
        <f t="shared" si="75"/>
        <v>2023</v>
      </c>
      <c r="W185" t="str">
        <f t="shared" si="76"/>
        <v>2023-08</v>
      </c>
      <c r="X185" t="str">
        <f t="shared" si="77"/>
        <v>2023-Q3</v>
      </c>
      <c r="Y185" s="5">
        <f t="shared" si="78"/>
        <v>0.29111144940811595</v>
      </c>
      <c r="Z185" s="66">
        <f t="shared" si="79"/>
        <v>-3.1398520118171317E-3</v>
      </c>
      <c r="AA185" s="65">
        <f t="shared" si="80"/>
        <v>6.6873589998905913E-16</v>
      </c>
    </row>
    <row r="186" spans="1:27" x14ac:dyDescent="0.3">
      <c r="A186" s="3" t="str">
        <f>'Data From Protfolio Convert'!A152</f>
        <v>2023-08-09</v>
      </c>
      <c r="B186" s="3">
        <f>'Data From Protfolio Convert'!B152</f>
        <v>1226534.8743</v>
      </c>
      <c r="C186" s="3">
        <f>'Data From Protfolio Convert'!C152</f>
        <v>-5190.1449999999531</v>
      </c>
      <c r="D186" s="3">
        <f>'Data From Protfolio Convert'!D152</f>
        <v>1000000</v>
      </c>
      <c r="E186" s="3">
        <f>'Data From Protfolio Convert'!E152</f>
        <v>1.2265348743</v>
      </c>
      <c r="F186" s="3">
        <f t="shared" si="63"/>
        <v>0.22653487429999997</v>
      </c>
      <c r="G186" s="64">
        <f t="shared" si="64"/>
        <v>-1.0290678772187324E-2</v>
      </c>
      <c r="H186" s="3">
        <f t="shared" si="65"/>
        <v>0</v>
      </c>
      <c r="I186" s="3">
        <f>VLOOKUP(A186,'insert banchmark'!D:E,2,0)</f>
        <v>436.78730000000002</v>
      </c>
      <c r="J186" s="64">
        <f t="shared" si="66"/>
        <v>-6.6852842786546685E-3</v>
      </c>
      <c r="K186" s="64">
        <f t="shared" si="67"/>
        <v>0.17933389457722848</v>
      </c>
      <c r="L186" s="3" cm="1">
        <f t="array" ref="L186">PRODUCT(1+$J$36:J186)-1</f>
        <v>0.1793338945772287</v>
      </c>
      <c r="M186" s="3">
        <f>VLOOKUP(_xlfn.CONCAT(YEAR(A186),MONTH(A186)),'תשואה יומית חסרת סיכון'!D:E,2,0)</f>
        <v>2.05E-4</v>
      </c>
      <c r="N186" s="3">
        <f t="shared" si="68"/>
        <v>-1.0495678772187324E-2</v>
      </c>
      <c r="O186" s="3">
        <f t="shared" si="69"/>
        <v>-3.6053944935326553E-3</v>
      </c>
      <c r="P186" s="3">
        <f>VLOOKUP(A186,'insert banchmark2'!D:E,2,0)</f>
        <v>147.8545</v>
      </c>
      <c r="Q186" s="3">
        <f t="shared" si="70"/>
        <v>-2.8978137927034853E-3</v>
      </c>
      <c r="R186" s="3">
        <f t="shared" si="71"/>
        <v>8.3061752052700388E-2</v>
      </c>
      <c r="S186" s="49">
        <f t="shared" si="72"/>
        <v>7</v>
      </c>
      <c r="T186" s="50">
        <f t="shared" si="73"/>
        <v>0.98970932122781263</v>
      </c>
      <c r="U186" s="50">
        <f t="shared" si="74"/>
        <v>0.99331471572134533</v>
      </c>
      <c r="V186">
        <f t="shared" si="75"/>
        <v>2023</v>
      </c>
      <c r="W186" t="str">
        <f t="shared" si="76"/>
        <v>2023-08</v>
      </c>
      <c r="X186" t="str">
        <f t="shared" si="77"/>
        <v>2023-Q3</v>
      </c>
      <c r="Y186" s="5">
        <f t="shared" si="78"/>
        <v>0.27782503622316379</v>
      </c>
      <c r="Z186" s="66">
        <f t="shared" si="79"/>
        <v>-1.0290678772187367E-2</v>
      </c>
      <c r="AA186" s="65">
        <f t="shared" si="80"/>
        <v>4.3368086899420177E-17</v>
      </c>
    </row>
    <row r="187" spans="1:27" x14ac:dyDescent="0.3">
      <c r="A187" s="3" t="str">
        <f>'Data From Protfolio Convert'!A153</f>
        <v>2023-08-10</v>
      </c>
      <c r="B187" s="3">
        <f>'Data From Protfolio Convert'!B153</f>
        <v>1227238.2671000001</v>
      </c>
      <c r="C187" s="3">
        <f>'Data From Protfolio Convert'!C153</f>
        <v>-5190.1449999999531</v>
      </c>
      <c r="D187" s="3">
        <f>'Data From Protfolio Convert'!D153</f>
        <v>1000000</v>
      </c>
      <c r="E187" s="3">
        <f>'Data From Protfolio Convert'!E153</f>
        <v>1.2272382670999999</v>
      </c>
      <c r="F187" s="3">
        <f t="shared" si="63"/>
        <v>0.22723826709999995</v>
      </c>
      <c r="G187" s="64">
        <f t="shared" si="64"/>
        <v>5.7347965780542179E-4</v>
      </c>
      <c r="H187" s="3">
        <f t="shared" si="65"/>
        <v>0</v>
      </c>
      <c r="I187" s="3">
        <f>VLOOKUP(A187,'insert banchmark'!D:E,2,0)</f>
        <v>436.94409999999999</v>
      </c>
      <c r="J187" s="64">
        <f t="shared" si="66"/>
        <v>3.5898479649021375E-4</v>
      </c>
      <c r="K187" s="64">
        <f t="shared" si="67"/>
        <v>0.1797572575153672</v>
      </c>
      <c r="L187" s="3" cm="1">
        <f t="array" ref="L187">PRODUCT(1+$J$36:J187)-1</f>
        <v>0.17975725751536742</v>
      </c>
      <c r="M187" s="3">
        <f>VLOOKUP(_xlfn.CONCAT(YEAR(A187),MONTH(A187)),'תשואה יומית חסרת סיכון'!D:E,2,0)</f>
        <v>2.05E-4</v>
      </c>
      <c r="N187" s="3">
        <f t="shared" si="68"/>
        <v>3.6847965780542179E-4</v>
      </c>
      <c r="O187" s="3">
        <f t="shared" si="69"/>
        <v>2.1449486131520804E-4</v>
      </c>
      <c r="P187" s="3">
        <f>VLOOKUP(A187,'insert banchmark2'!D:E,2,0)</f>
        <v>147.6788</v>
      </c>
      <c r="Q187" s="3">
        <f t="shared" si="70"/>
        <v>-1.1883304194326705E-3</v>
      </c>
      <c r="R187" s="3">
        <f t="shared" si="71"/>
        <v>8.1774716826612082E-2</v>
      </c>
      <c r="S187" s="49">
        <f t="shared" si="72"/>
        <v>7</v>
      </c>
      <c r="T187" s="50">
        <f t="shared" si="73"/>
        <v>1.0005734796578054</v>
      </c>
      <c r="U187" s="50">
        <f t="shared" si="74"/>
        <v>1.0003589847964902</v>
      </c>
      <c r="V187">
        <f t="shared" si="75"/>
        <v>2023</v>
      </c>
      <c r="W187" t="str">
        <f t="shared" si="76"/>
        <v>2023-08</v>
      </c>
      <c r="X187" t="str">
        <f t="shared" si="77"/>
        <v>2023-Q3</v>
      </c>
      <c r="Y187" s="5">
        <f t="shared" si="78"/>
        <v>0.27855784288767227</v>
      </c>
      <c r="Z187" s="66">
        <f t="shared" si="79"/>
        <v>5.7347965780543578E-4</v>
      </c>
      <c r="AA187" s="65">
        <f t="shared" si="80"/>
        <v>-1.3986208025063007E-17</v>
      </c>
    </row>
    <row r="188" spans="1:27" x14ac:dyDescent="0.3">
      <c r="A188" s="3" t="str">
        <f>'Data From Protfolio Convert'!A154</f>
        <v>2023-08-11</v>
      </c>
      <c r="B188" s="3">
        <f>'Data From Protfolio Convert'!B154</f>
        <v>1220856.3633000001</v>
      </c>
      <c r="C188" s="3">
        <f>'Data From Protfolio Convert'!C154</f>
        <v>-5190.1449999999531</v>
      </c>
      <c r="D188" s="3">
        <f>'Data From Protfolio Convert'!D154</f>
        <v>1000000</v>
      </c>
      <c r="E188" s="3">
        <f>'Data From Protfolio Convert'!E154</f>
        <v>1.2208563633</v>
      </c>
      <c r="F188" s="3">
        <f t="shared" si="63"/>
        <v>0.22085636330000002</v>
      </c>
      <c r="G188" s="64">
        <f t="shared" si="64"/>
        <v>-5.2002157780498062E-3</v>
      </c>
      <c r="H188" s="3">
        <f t="shared" si="65"/>
        <v>0</v>
      </c>
      <c r="I188" s="3">
        <f>VLOOKUP(A188,'insert banchmark'!D:E,2,0)</f>
        <v>436.6893</v>
      </c>
      <c r="J188" s="64">
        <f t="shared" si="66"/>
        <v>-5.8314095555922485E-4</v>
      </c>
      <c r="K188" s="64">
        <f t="shared" si="67"/>
        <v>0.17906929274089167</v>
      </c>
      <c r="L188" s="3" cm="1">
        <f t="array" ref="L188">PRODUCT(1+$J$36:J188)-1</f>
        <v>0.17906929274089189</v>
      </c>
      <c r="M188" s="3">
        <f>VLOOKUP(_xlfn.CONCAT(YEAR(A188),MONTH(A188)),'תשואה יומית חסרת סיכון'!D:E,2,0)</f>
        <v>2.05E-4</v>
      </c>
      <c r="N188" s="3">
        <f t="shared" si="68"/>
        <v>-5.4052157780498065E-3</v>
      </c>
      <c r="O188" s="3">
        <f t="shared" si="69"/>
        <v>-4.6170748224905814E-3</v>
      </c>
      <c r="P188" s="3">
        <f>VLOOKUP(A188,'insert banchmark2'!D:E,2,0)</f>
        <v>147.7081</v>
      </c>
      <c r="Q188" s="3">
        <f t="shared" si="70"/>
        <v>1.9840356232592171E-4</v>
      </c>
      <c r="R188" s="3">
        <f t="shared" si="71"/>
        <v>8.19893447840645E-2</v>
      </c>
      <c r="S188" s="49">
        <f t="shared" si="72"/>
        <v>7</v>
      </c>
      <c r="T188" s="50">
        <f t="shared" si="73"/>
        <v>0.99479978422195015</v>
      </c>
      <c r="U188" s="50">
        <f t="shared" si="74"/>
        <v>0.99941685904444078</v>
      </c>
      <c r="V188">
        <f t="shared" si="75"/>
        <v>2023</v>
      </c>
      <c r="W188" t="str">
        <f t="shared" si="76"/>
        <v>2023-08</v>
      </c>
      <c r="X188" t="str">
        <f t="shared" si="77"/>
        <v>2023-Q3</v>
      </c>
      <c r="Y188" s="5">
        <f t="shared" si="78"/>
        <v>0.27190906621993838</v>
      </c>
      <c r="Z188" s="66">
        <f t="shared" si="79"/>
        <v>-5.2002157780498782E-3</v>
      </c>
      <c r="AA188" s="65">
        <f t="shared" si="80"/>
        <v>7.1991024253037494E-17</v>
      </c>
    </row>
    <row r="189" spans="1:27" x14ac:dyDescent="0.3">
      <c r="A189" s="3" t="str">
        <f>'Data From Protfolio Convert'!A155</f>
        <v>2023-08-14</v>
      </c>
      <c r="B189" s="3">
        <f>'Data From Protfolio Convert'!B155</f>
        <v>1238208.1998999999</v>
      </c>
      <c r="C189" s="3">
        <f>'Data From Protfolio Convert'!C155</f>
        <v>-5190.1449999999531</v>
      </c>
      <c r="D189" s="3">
        <f>'Data From Protfolio Convert'!D155</f>
        <v>1000000</v>
      </c>
      <c r="E189" s="3">
        <f>'Data From Protfolio Convert'!E155</f>
        <v>1.2382081999000001</v>
      </c>
      <c r="F189" s="3">
        <f t="shared" si="63"/>
        <v>0.23820819990000008</v>
      </c>
      <c r="G189" s="64">
        <f t="shared" si="64"/>
        <v>1.4212840364854786E-2</v>
      </c>
      <c r="H189" s="3">
        <f t="shared" si="65"/>
        <v>0</v>
      </c>
      <c r="I189" s="3">
        <f>VLOOKUP(A189,'insert banchmark'!D:E,2,0)</f>
        <v>439.09980000000002</v>
      </c>
      <c r="J189" s="64">
        <f t="shared" si="66"/>
        <v>5.519942897616259E-3</v>
      </c>
      <c r="K189" s="64">
        <f t="shared" si="67"/>
        <v>0.18557768790915419</v>
      </c>
      <c r="L189" s="3" cm="1">
        <f t="array" ref="L189">PRODUCT(1+$J$36:J189)-1</f>
        <v>0.18557768790915441</v>
      </c>
      <c r="M189" s="3">
        <f>VLOOKUP(_xlfn.CONCAT(YEAR(A189),MONTH(A189)),'תשואה יומית חסרת סיכון'!D:E,2,0)</f>
        <v>2.05E-4</v>
      </c>
      <c r="N189" s="3">
        <f t="shared" si="68"/>
        <v>1.4007840364854786E-2</v>
      </c>
      <c r="O189" s="3">
        <f t="shared" si="69"/>
        <v>8.6928974672385272E-3</v>
      </c>
      <c r="P189" s="3">
        <f>VLOOKUP(A189,'insert banchmark2'!D:E,2,0)</f>
        <v>147.6788</v>
      </c>
      <c r="Q189" s="3">
        <f t="shared" si="70"/>
        <v>-1.9836420616070605E-4</v>
      </c>
      <c r="R189" s="3">
        <f t="shared" si="71"/>
        <v>8.1774716826612082E-2</v>
      </c>
      <c r="S189" s="49">
        <f t="shared" si="72"/>
        <v>7</v>
      </c>
      <c r="T189" s="50">
        <f t="shared" si="73"/>
        <v>1.0142128403648547</v>
      </c>
      <c r="U189" s="50">
        <f t="shared" si="74"/>
        <v>1.0055199428976163</v>
      </c>
      <c r="V189">
        <f t="shared" si="75"/>
        <v>2023</v>
      </c>
      <c r="W189" t="str">
        <f t="shared" si="76"/>
        <v>2023-08</v>
      </c>
      <c r="X189" t="str">
        <f t="shared" si="77"/>
        <v>2023-Q3</v>
      </c>
      <c r="Y189" s="5">
        <f t="shared" si="78"/>
        <v>0.28998650673673376</v>
      </c>
      <c r="Z189" s="66">
        <f t="shared" si="79"/>
        <v>1.4212840364854696E-2</v>
      </c>
      <c r="AA189" s="65">
        <f t="shared" si="80"/>
        <v>9.0205620750793969E-17</v>
      </c>
    </row>
    <row r="190" spans="1:27" x14ac:dyDescent="0.3">
      <c r="A190" s="3" t="str">
        <f>'Data From Protfolio Convert'!A156</f>
        <v>2023-08-15</v>
      </c>
      <c r="B190" s="3">
        <f>'Data From Protfolio Convert'!B156</f>
        <v>1227028.9632000001</v>
      </c>
      <c r="C190" s="3">
        <f>'Data From Protfolio Convert'!C156</f>
        <v>-5190.1449999999531</v>
      </c>
      <c r="D190" s="3">
        <f>'Data From Protfolio Convert'!D156</f>
        <v>1000000</v>
      </c>
      <c r="E190" s="3">
        <f>'Data From Protfolio Convert'!E156</f>
        <v>1.2270289632</v>
      </c>
      <c r="F190" s="3">
        <f t="shared" si="63"/>
        <v>0.22702896319999999</v>
      </c>
      <c r="G190" s="64">
        <f t="shared" si="64"/>
        <v>-9.0285597372905049E-3</v>
      </c>
      <c r="H190" s="3">
        <f t="shared" si="65"/>
        <v>0</v>
      </c>
      <c r="I190" s="3">
        <f>VLOOKUP(A190,'insert banchmark'!D:E,2,0)</f>
        <v>433.98480000000001</v>
      </c>
      <c r="J190" s="64">
        <f t="shared" si="66"/>
        <v>-1.1648832452212488E-2</v>
      </c>
      <c r="K190" s="64">
        <f t="shared" si="67"/>
        <v>0.17176709206361895</v>
      </c>
      <c r="L190" s="3" cm="1">
        <f t="array" ref="L190">PRODUCT(1+$J$36:J190)-1</f>
        <v>0.17176709206361918</v>
      </c>
      <c r="M190" s="3">
        <f>VLOOKUP(_xlfn.CONCAT(YEAR(A190),MONTH(A190)),'תשואה יומית חסרת סיכון'!D:E,2,0)</f>
        <v>2.05E-4</v>
      </c>
      <c r="N190" s="3">
        <f t="shared" si="68"/>
        <v>-9.2335597372905052E-3</v>
      </c>
      <c r="O190" s="3">
        <f t="shared" si="69"/>
        <v>2.6202727149219826E-3</v>
      </c>
      <c r="P190" s="3">
        <f>VLOOKUP(A190,'insert banchmark2'!D:E,2,0)</f>
        <v>145.73560000000001</v>
      </c>
      <c r="Q190" s="3">
        <f t="shared" si="70"/>
        <v>-1.3158286768310656E-2</v>
      </c>
      <c r="R190" s="3">
        <f t="shared" si="71"/>
        <v>6.7540414883899613E-2</v>
      </c>
      <c r="S190" s="49">
        <f t="shared" si="72"/>
        <v>7</v>
      </c>
      <c r="T190" s="50">
        <f t="shared" si="73"/>
        <v>0.99097144026270945</v>
      </c>
      <c r="U190" s="50">
        <f t="shared" si="74"/>
        <v>0.98835116754778751</v>
      </c>
      <c r="V190">
        <f t="shared" si="75"/>
        <v>2023</v>
      </c>
      <c r="W190" t="str">
        <f t="shared" si="76"/>
        <v>2023-08</v>
      </c>
      <c r="X190" t="str">
        <f t="shared" si="77"/>
        <v>2023-Q3</v>
      </c>
      <c r="Y190" s="5">
        <f t="shared" si="78"/>
        <v>0.27833978650036273</v>
      </c>
      <c r="Z190" s="66">
        <f t="shared" si="79"/>
        <v>-9.0285597372902968E-3</v>
      </c>
      <c r="AA190" s="65">
        <f t="shared" si="80"/>
        <v>-2.0816681711721685E-16</v>
      </c>
    </row>
    <row r="191" spans="1:27" x14ac:dyDescent="0.3">
      <c r="A191" s="3" t="str">
        <f>'Data From Protfolio Convert'!A157</f>
        <v>2023-08-16</v>
      </c>
      <c r="B191" s="3">
        <f>'Data From Protfolio Convert'!B157</f>
        <v>1214857.385</v>
      </c>
      <c r="C191" s="3">
        <f>'Data From Protfolio Convert'!C157</f>
        <v>-5190.1449999999531</v>
      </c>
      <c r="D191" s="3">
        <f>'Data From Protfolio Convert'!D157</f>
        <v>1000000</v>
      </c>
      <c r="E191" s="3">
        <f>'Data From Protfolio Convert'!E157</f>
        <v>1.214857385</v>
      </c>
      <c r="F191" s="3">
        <f t="shared" si="63"/>
        <v>0.21485738499999996</v>
      </c>
      <c r="G191" s="64">
        <f t="shared" si="64"/>
        <v>-9.9195524841218623E-3</v>
      </c>
      <c r="H191" s="3">
        <f t="shared" si="65"/>
        <v>0</v>
      </c>
      <c r="I191" s="3">
        <f>VLOOKUP(A191,'insert banchmark'!D:E,2,0)</f>
        <v>430.80009999999999</v>
      </c>
      <c r="J191" s="64">
        <f t="shared" si="66"/>
        <v>-7.3382754419049068E-3</v>
      </c>
      <c r="K191" s="64">
        <f t="shared" si="67"/>
        <v>0.16316834238829614</v>
      </c>
      <c r="L191" s="3" cm="1">
        <f t="array" ref="L191">PRODUCT(1+$J$36:J191)-1</f>
        <v>0.16316834238829636</v>
      </c>
      <c r="M191" s="3">
        <f>VLOOKUP(_xlfn.CONCAT(YEAR(A191),MONTH(A191)),'תשואה יומית חסרת סיכון'!D:E,2,0)</f>
        <v>2.05E-4</v>
      </c>
      <c r="N191" s="3">
        <f t="shared" si="68"/>
        <v>-1.0124552484121863E-2</v>
      </c>
      <c r="O191" s="3">
        <f t="shared" si="69"/>
        <v>-2.5812770422169555E-3</v>
      </c>
      <c r="P191" s="3">
        <f>VLOOKUP(A191,'insert banchmark2'!D:E,2,0)</f>
        <v>144.6713</v>
      </c>
      <c r="Q191" s="3">
        <f t="shared" si="70"/>
        <v>-7.3029513722110417E-3</v>
      </c>
      <c r="R191" s="3">
        <f t="shared" si="71"/>
        <v>5.9744219146132371E-2</v>
      </c>
      <c r="S191" s="49">
        <f t="shared" si="72"/>
        <v>7</v>
      </c>
      <c r="T191" s="50">
        <f t="shared" si="73"/>
        <v>0.99008044751587809</v>
      </c>
      <c r="U191" s="50">
        <f t="shared" si="74"/>
        <v>0.99266172455809509</v>
      </c>
      <c r="V191">
        <f t="shared" si="75"/>
        <v>2023</v>
      </c>
      <c r="W191" t="str">
        <f t="shared" si="76"/>
        <v>2023-08</v>
      </c>
      <c r="X191" t="str">
        <f t="shared" si="77"/>
        <v>2023-Q3</v>
      </c>
      <c r="Y191" s="5">
        <f t="shared" si="78"/>
        <v>0.26565922789563112</v>
      </c>
      <c r="Z191" s="66">
        <f t="shared" si="79"/>
        <v>-9.9195524841219577E-3</v>
      </c>
      <c r="AA191" s="65">
        <f t="shared" si="80"/>
        <v>9.540979117872439E-17</v>
      </c>
    </row>
    <row r="192" spans="1:27" x14ac:dyDescent="0.3">
      <c r="A192" s="3" t="str">
        <f>'Data From Protfolio Convert'!A158</f>
        <v>2023-08-17</v>
      </c>
      <c r="B192" s="3">
        <f>'Data From Protfolio Convert'!B158</f>
        <v>1203193.5728</v>
      </c>
      <c r="C192" s="3">
        <f>'Data From Protfolio Convert'!C158</f>
        <v>-5190.1449999999531</v>
      </c>
      <c r="D192" s="3">
        <f>'Data From Protfolio Convert'!D158</f>
        <v>1000000</v>
      </c>
      <c r="E192" s="3">
        <f>'Data From Protfolio Convert'!E158</f>
        <v>1.2031935728000001</v>
      </c>
      <c r="F192" s="3">
        <f t="shared" si="63"/>
        <v>0.20319357280000006</v>
      </c>
      <c r="G192" s="64">
        <f t="shared" si="64"/>
        <v>-9.600972380803284E-3</v>
      </c>
      <c r="H192" s="3">
        <f t="shared" si="65"/>
        <v>0</v>
      </c>
      <c r="I192" s="3">
        <f>VLOOKUP(A192,'insert banchmark'!D:E,2,0)</f>
        <v>427.51749999999998</v>
      </c>
      <c r="J192" s="64">
        <f t="shared" si="66"/>
        <v>-7.6197753900243415E-3</v>
      </c>
      <c r="K192" s="64">
        <f t="shared" si="67"/>
        <v>0.15430526087851049</v>
      </c>
      <c r="L192" s="3" cm="1">
        <f t="array" ref="L192">PRODUCT(1+$J$36:J192)-1</f>
        <v>0.15430526087851071</v>
      </c>
      <c r="M192" s="3">
        <f>VLOOKUP(_xlfn.CONCAT(YEAR(A192),MONTH(A192)),'תשואה יומית חסרת סיכון'!D:E,2,0)</f>
        <v>2.05E-4</v>
      </c>
      <c r="N192" s="3">
        <f t="shared" si="68"/>
        <v>-9.8059723808032843E-3</v>
      </c>
      <c r="O192" s="3">
        <f t="shared" si="69"/>
        <v>-1.9811969907789426E-3</v>
      </c>
      <c r="P192" s="3">
        <f>VLOOKUP(A192,'insert banchmark2'!D:E,2,0)</f>
        <v>143.5581</v>
      </c>
      <c r="Q192" s="3">
        <f t="shared" si="70"/>
        <v>-7.6946844329179864E-3</v>
      </c>
      <c r="R192" s="3">
        <f t="shared" si="71"/>
        <v>5.158982180019378E-2</v>
      </c>
      <c r="S192" s="49">
        <f t="shared" si="72"/>
        <v>7</v>
      </c>
      <c r="T192" s="50">
        <f t="shared" si="73"/>
        <v>0.99039902761919674</v>
      </c>
      <c r="U192" s="50">
        <f t="shared" si="74"/>
        <v>0.99238022460997566</v>
      </c>
      <c r="V192">
        <f t="shared" si="75"/>
        <v>2023</v>
      </c>
      <c r="W192" t="str">
        <f t="shared" si="76"/>
        <v>2023-08</v>
      </c>
      <c r="X192" t="str">
        <f t="shared" si="77"/>
        <v>2023-Q3</v>
      </c>
      <c r="Y192" s="5">
        <f t="shared" si="78"/>
        <v>0.25350766860509633</v>
      </c>
      <c r="Z192" s="66">
        <f t="shared" si="79"/>
        <v>-9.60097238080331E-3</v>
      </c>
      <c r="AA192" s="65">
        <f t="shared" si="80"/>
        <v>2.6020852139652106E-17</v>
      </c>
    </row>
    <row r="193" spans="1:27" x14ac:dyDescent="0.3">
      <c r="A193" s="3" t="str">
        <f>'Data From Protfolio Convert'!A159</f>
        <v>2023-08-18</v>
      </c>
      <c r="B193" s="3">
        <f>'Data From Protfolio Convert'!B159</f>
        <v>1203059.5105000001</v>
      </c>
      <c r="C193" s="3">
        <f>'Data From Protfolio Convert'!C159</f>
        <v>-5190.1449999999531</v>
      </c>
      <c r="D193" s="3">
        <f>'Data From Protfolio Convert'!D159</f>
        <v>1000000</v>
      </c>
      <c r="E193" s="3">
        <f>'Data From Protfolio Convert'!E159</f>
        <v>1.2030595104999999</v>
      </c>
      <c r="F193" s="3">
        <f t="shared" si="63"/>
        <v>0.20305951049999993</v>
      </c>
      <c r="G193" s="64">
        <f t="shared" si="64"/>
        <v>-1.1142205463094725E-4</v>
      </c>
      <c r="H193" s="3">
        <f t="shared" si="65"/>
        <v>0</v>
      </c>
      <c r="I193" s="3">
        <f>VLOOKUP(A193,'insert banchmark'!D:E,2,0)</f>
        <v>427.72329999999999</v>
      </c>
      <c r="J193" s="64">
        <f t="shared" si="66"/>
        <v>4.8138380300222217E-4</v>
      </c>
      <c r="K193" s="64">
        <f t="shared" si="67"/>
        <v>0.15486092473481761</v>
      </c>
      <c r="L193" s="3" cm="1">
        <f t="array" ref="L193">PRODUCT(1+$J$36:J193)-1</f>
        <v>0.15486092473481783</v>
      </c>
      <c r="M193" s="3">
        <f>VLOOKUP(_xlfn.CONCAT(YEAR(A193),MONTH(A193)),'תשואה יומית חסרת סיכון'!D:E,2,0)</f>
        <v>2.05E-4</v>
      </c>
      <c r="N193" s="3">
        <f t="shared" si="68"/>
        <v>-3.1642205463094724E-4</v>
      </c>
      <c r="O193" s="3">
        <f t="shared" si="69"/>
        <v>-5.9280585763316941E-4</v>
      </c>
      <c r="P193" s="3">
        <f>VLOOKUP(A193,'insert banchmark2'!D:E,2,0)</f>
        <v>143.81200000000001</v>
      </c>
      <c r="Q193" s="3">
        <f t="shared" si="70"/>
        <v>1.7686219029091621E-3</v>
      </c>
      <c r="R193" s="3">
        <f t="shared" si="71"/>
        <v>5.3449686591905854E-2</v>
      </c>
      <c r="S193" s="49">
        <f t="shared" si="72"/>
        <v>7</v>
      </c>
      <c r="T193" s="50">
        <f t="shared" si="73"/>
        <v>0.99988857794536901</v>
      </c>
      <c r="U193" s="50">
        <f t="shared" si="74"/>
        <v>1.0004813838030022</v>
      </c>
      <c r="V193">
        <f t="shared" si="75"/>
        <v>2023</v>
      </c>
      <c r="W193" t="str">
        <f t="shared" si="76"/>
        <v>2023-08</v>
      </c>
      <c r="X193" t="str">
        <f t="shared" si="77"/>
        <v>2023-Q3</v>
      </c>
      <c r="Y193" s="5">
        <f t="shared" si="78"/>
        <v>0.25336800020516481</v>
      </c>
      <c r="Z193" s="66">
        <f t="shared" si="79"/>
        <v>-1.1142205463085604E-4</v>
      </c>
      <c r="AA193" s="65">
        <f t="shared" si="80"/>
        <v>-9.1208507760343061E-17</v>
      </c>
    </row>
    <row r="194" spans="1:27" x14ac:dyDescent="0.3">
      <c r="A194" s="3" t="str">
        <f>'Data From Protfolio Convert'!A160</f>
        <v>2023-08-21</v>
      </c>
      <c r="B194" s="3">
        <f>'Data From Protfolio Convert'!B160</f>
        <v>1217333.5919999999</v>
      </c>
      <c r="C194" s="3">
        <f>'Data From Protfolio Convert'!C160</f>
        <v>-5190.1449999999531</v>
      </c>
      <c r="D194" s="3">
        <f>'Data From Protfolio Convert'!D160</f>
        <v>1000000</v>
      </c>
      <c r="E194" s="3">
        <f>'Data From Protfolio Convert'!E160</f>
        <v>1.2173335919999999</v>
      </c>
      <c r="F194" s="3">
        <f t="shared" si="63"/>
        <v>0.21733359199999991</v>
      </c>
      <c r="G194" s="64">
        <f t="shared" si="64"/>
        <v>1.1864817471969921E-2</v>
      </c>
      <c r="H194" s="3">
        <f t="shared" si="65"/>
        <v>0</v>
      </c>
      <c r="I194" s="3">
        <f>VLOOKUP(A194,'insert banchmark'!D:E,2,0)</f>
        <v>430.50619999999998</v>
      </c>
      <c r="J194" s="64">
        <f t="shared" si="66"/>
        <v>6.5063091021695385E-3</v>
      </c>
      <c r="K194" s="64">
        <f t="shared" si="67"/>
        <v>0.16237480688115968</v>
      </c>
      <c r="L194" s="3" cm="1">
        <f t="array" ref="L194">PRODUCT(1+$J$36:J194)-1</f>
        <v>0.16237480688115991</v>
      </c>
      <c r="M194" s="3">
        <f>VLOOKUP(_xlfn.CONCAT(YEAR(A194),MONTH(A194)),'תשואה יומית חסרת סיכון'!D:E,2,0)</f>
        <v>2.05E-4</v>
      </c>
      <c r="N194" s="3">
        <f t="shared" si="68"/>
        <v>1.1659817471969921E-2</v>
      </c>
      <c r="O194" s="3">
        <f t="shared" si="69"/>
        <v>5.3585083698003827E-3</v>
      </c>
      <c r="P194" s="3">
        <f>VLOOKUP(A194,'insert banchmark2'!D:E,2,0)</f>
        <v>143.78270000000001</v>
      </c>
      <c r="Q194" s="3">
        <f t="shared" si="70"/>
        <v>-2.037382137791699E-4</v>
      </c>
      <c r="R194" s="3">
        <f t="shared" si="71"/>
        <v>5.3235058634453436E-2</v>
      </c>
      <c r="S194" s="49">
        <f t="shared" si="72"/>
        <v>7</v>
      </c>
      <c r="T194" s="50">
        <f t="shared" si="73"/>
        <v>1.01186481747197</v>
      </c>
      <c r="U194" s="50">
        <f t="shared" si="74"/>
        <v>1.0065063091021695</v>
      </c>
      <c r="V194">
        <f t="shared" si="75"/>
        <v>2023</v>
      </c>
      <c r="W194" t="str">
        <f t="shared" si="76"/>
        <v>2023-08</v>
      </c>
      <c r="X194" t="str">
        <f t="shared" si="77"/>
        <v>2023-Q3</v>
      </c>
      <c r="Y194" s="5">
        <f t="shared" si="78"/>
        <v>0.26823898275280689</v>
      </c>
      <c r="Z194" s="66">
        <f t="shared" si="79"/>
        <v>1.1864817471969791E-2</v>
      </c>
      <c r="AA194" s="65">
        <f t="shared" si="80"/>
        <v>1.3010426069826053E-16</v>
      </c>
    </row>
    <row r="195" spans="1:27" x14ac:dyDescent="0.3">
      <c r="A195" s="3" t="str">
        <f>'Data From Protfolio Convert'!A161</f>
        <v>2023-08-22</v>
      </c>
      <c r="B195" s="3">
        <f>'Data From Protfolio Convert'!B161</f>
        <v>1214516.3313</v>
      </c>
      <c r="C195" s="3">
        <f>'Data From Protfolio Convert'!C161</f>
        <v>-5190.1449999999531</v>
      </c>
      <c r="D195" s="3">
        <f>'Data From Protfolio Convert'!D161</f>
        <v>1000000</v>
      </c>
      <c r="E195" s="3">
        <f>'Data From Protfolio Convert'!E161</f>
        <v>1.2145163313</v>
      </c>
      <c r="F195" s="3">
        <f t="shared" si="63"/>
        <v>0.21451633130000003</v>
      </c>
      <c r="G195" s="64">
        <f t="shared" si="64"/>
        <v>-2.3142881446089922E-3</v>
      </c>
      <c r="H195" s="3">
        <f t="shared" si="65"/>
        <v>0</v>
      </c>
      <c r="I195" s="3">
        <f>VLOOKUP(A195,'insert banchmark'!D:E,2,0)</f>
        <v>429.34010000000001</v>
      </c>
      <c r="J195" s="64">
        <f t="shared" si="66"/>
        <v>-2.7086717914863723E-3</v>
      </c>
      <c r="K195" s="64">
        <f t="shared" si="67"/>
        <v>0.15922631503062634</v>
      </c>
      <c r="L195" s="3" cm="1">
        <f t="array" ref="L195">PRODUCT(1+$J$36:J195)-1</f>
        <v>0.15922631503062656</v>
      </c>
      <c r="M195" s="3">
        <f>VLOOKUP(_xlfn.CONCAT(YEAR(A195),MONTH(A195)),'תשואה יומית חסרת סיכון'!D:E,2,0)</f>
        <v>2.05E-4</v>
      </c>
      <c r="N195" s="3">
        <f t="shared" si="68"/>
        <v>-2.5192881446089921E-3</v>
      </c>
      <c r="O195" s="3">
        <f t="shared" si="69"/>
        <v>3.9438364687738011E-4</v>
      </c>
      <c r="P195" s="3">
        <f>VLOOKUP(A195,'insert banchmark2'!D:E,2,0)</f>
        <v>143.21639999999999</v>
      </c>
      <c r="Q195" s="3">
        <f t="shared" si="70"/>
        <v>-3.9385823190134506E-3</v>
      </c>
      <c r="R195" s="3">
        <f t="shared" si="71"/>
        <v>4.9086805654750654E-2</v>
      </c>
      <c r="S195" s="49">
        <f t="shared" si="72"/>
        <v>7</v>
      </c>
      <c r="T195" s="50">
        <f t="shared" si="73"/>
        <v>0.99768571185539101</v>
      </c>
      <c r="U195" s="50">
        <f t="shared" si="74"/>
        <v>0.99729132820851363</v>
      </c>
      <c r="V195">
        <f t="shared" si="75"/>
        <v>2023</v>
      </c>
      <c r="W195" t="str">
        <f t="shared" si="76"/>
        <v>2023-08</v>
      </c>
      <c r="X195" t="str">
        <f t="shared" si="77"/>
        <v>2023-Q3</v>
      </c>
      <c r="Y195" s="5">
        <f t="shared" si="78"/>
        <v>0.265303912310491</v>
      </c>
      <c r="Z195" s="66">
        <f t="shared" si="79"/>
        <v>-2.314288144609072E-3</v>
      </c>
      <c r="AA195" s="65">
        <f t="shared" si="80"/>
        <v>7.9797279894933126E-17</v>
      </c>
    </row>
    <row r="196" spans="1:27" x14ac:dyDescent="0.3">
      <c r="A196" s="3" t="str">
        <f>'Data From Protfolio Convert'!A162</f>
        <v>2023-08-23</v>
      </c>
      <c r="B196" s="3">
        <f>'Data From Protfolio Convert'!B162</f>
        <v>1234349.7726</v>
      </c>
      <c r="C196" s="3">
        <f>'Data From Protfolio Convert'!C162</f>
        <v>-5190.1449999999531</v>
      </c>
      <c r="D196" s="3">
        <f>'Data From Protfolio Convert'!D162</f>
        <v>1000000</v>
      </c>
      <c r="E196" s="3">
        <f>'Data From Protfolio Convert'!E162</f>
        <v>1.2343497725999999</v>
      </c>
      <c r="F196" s="3">
        <f t="shared" si="63"/>
        <v>0.23434977259999989</v>
      </c>
      <c r="G196" s="64">
        <f t="shared" si="64"/>
        <v>1.6330320794262557E-2</v>
      </c>
      <c r="H196" s="3">
        <f t="shared" si="65"/>
        <v>0</v>
      </c>
      <c r="I196" s="3">
        <f>VLOOKUP(A196,'insert banchmark'!D:E,2,0)</f>
        <v>434.12200000000001</v>
      </c>
      <c r="J196" s="64">
        <f t="shared" si="66"/>
        <v>1.113779029724915E-2</v>
      </c>
      <c r="K196" s="64">
        <f t="shared" si="67"/>
        <v>0.17213753463449044</v>
      </c>
      <c r="L196" s="3" cm="1">
        <f t="array" ref="L196">PRODUCT(1+$J$36:J196)-1</f>
        <v>0.17213753463449066</v>
      </c>
      <c r="M196" s="3">
        <f>VLOOKUP(_xlfn.CONCAT(YEAR(A196),MONTH(A196)),'תשואה יומית חסרת סיכון'!D:E,2,0)</f>
        <v>2.05E-4</v>
      </c>
      <c r="N196" s="3">
        <f t="shared" si="68"/>
        <v>1.6125320794262557E-2</v>
      </c>
      <c r="O196" s="3">
        <f t="shared" si="69"/>
        <v>5.1925304970134069E-3</v>
      </c>
      <c r="P196" s="3">
        <f>VLOOKUP(A196,'insert banchmark2'!D:E,2,0)</f>
        <v>144.4076</v>
      </c>
      <c r="Q196" s="3">
        <f t="shared" si="70"/>
        <v>8.3174831932655291E-3</v>
      </c>
      <c r="R196" s="3">
        <f t="shared" si="71"/>
        <v>5.7812567529060832E-2</v>
      </c>
      <c r="S196" s="49">
        <f t="shared" si="72"/>
        <v>7</v>
      </c>
      <c r="T196" s="50">
        <f t="shared" si="73"/>
        <v>1.0163303207942627</v>
      </c>
      <c r="U196" s="50">
        <f t="shared" si="74"/>
        <v>1.0111377902972492</v>
      </c>
      <c r="V196">
        <f t="shared" si="75"/>
        <v>2023</v>
      </c>
      <c r="W196" t="str">
        <f t="shared" si="76"/>
        <v>2023-08</v>
      </c>
      <c r="X196" t="str">
        <f t="shared" si="77"/>
        <v>2023-Q3</v>
      </c>
      <c r="Y196" s="5">
        <f t="shared" si="78"/>
        <v>0.28596673110075699</v>
      </c>
      <c r="Z196" s="66">
        <f t="shared" si="79"/>
        <v>1.6330320794262724E-2</v>
      </c>
      <c r="AA196" s="65">
        <f t="shared" si="80"/>
        <v>-1.6653345369377348E-16</v>
      </c>
    </row>
    <row r="197" spans="1:27" x14ac:dyDescent="0.3">
      <c r="A197" s="3" t="str">
        <f>'Data From Protfolio Convert'!A163</f>
        <v>2023-08-24</v>
      </c>
      <c r="B197" s="3">
        <f>'Data From Protfolio Convert'!B163</f>
        <v>1211214.4929</v>
      </c>
      <c r="C197" s="3">
        <f>'Data From Protfolio Convert'!C163</f>
        <v>-5190.1449999999531</v>
      </c>
      <c r="D197" s="3">
        <f>'Data From Protfolio Convert'!D163</f>
        <v>1000000</v>
      </c>
      <c r="E197" s="3">
        <f>'Data From Protfolio Convert'!E163</f>
        <v>1.2112144928999999</v>
      </c>
      <c r="F197" s="3">
        <f t="shared" si="63"/>
        <v>0.21121449289999994</v>
      </c>
      <c r="G197" s="64">
        <f t="shared" si="64"/>
        <v>-1.8742888129082286E-2</v>
      </c>
      <c r="H197" s="3">
        <f t="shared" si="65"/>
        <v>0</v>
      </c>
      <c r="I197" s="3">
        <f>VLOOKUP(A197,'insert banchmark'!D:E,2,0)</f>
        <v>428.10539999999997</v>
      </c>
      <c r="J197" s="64">
        <f t="shared" si="66"/>
        <v>-1.3859237725800666E-2</v>
      </c>
      <c r="K197" s="64">
        <f t="shared" si="67"/>
        <v>0.15589260189465715</v>
      </c>
      <c r="L197" s="3" cm="1">
        <f t="array" ref="L197">PRODUCT(1+$J$36:J197)-1</f>
        <v>0.15589260189465737</v>
      </c>
      <c r="M197" s="3">
        <f>VLOOKUP(_xlfn.CONCAT(YEAR(A197),MONTH(A197)),'תשואה יומית חסרת סיכון'!D:E,2,0)</f>
        <v>2.05E-4</v>
      </c>
      <c r="N197" s="3">
        <f t="shared" si="68"/>
        <v>-1.8947888129082286E-2</v>
      </c>
      <c r="O197" s="3">
        <f t="shared" si="69"/>
        <v>-4.8836504032816197E-3</v>
      </c>
      <c r="P197" s="3">
        <f>VLOOKUP(A197,'insert banchmark2'!D:E,2,0)</f>
        <v>143.02109999999999</v>
      </c>
      <c r="Q197" s="3">
        <f t="shared" si="70"/>
        <v>-9.6012952226891546E-3</v>
      </c>
      <c r="R197" s="3">
        <f t="shared" si="71"/>
        <v>4.7656196777943416E-2</v>
      </c>
      <c r="S197" s="49">
        <f t="shared" si="72"/>
        <v>7</v>
      </c>
      <c r="T197" s="50">
        <f t="shared" si="73"/>
        <v>0.98125711187091769</v>
      </c>
      <c r="U197" s="50">
        <f t="shared" si="74"/>
        <v>0.98614076227419933</v>
      </c>
      <c r="V197">
        <f t="shared" si="75"/>
        <v>2023</v>
      </c>
      <c r="W197" t="str">
        <f t="shared" si="76"/>
        <v>2023-08</v>
      </c>
      <c r="X197" t="str">
        <f t="shared" si="77"/>
        <v>2023-Q3</v>
      </c>
      <c r="Y197" s="5">
        <f t="shared" si="78"/>
        <v>0.26186400052201386</v>
      </c>
      <c r="Z197" s="66">
        <f t="shared" si="79"/>
        <v>-1.8742888129082282E-2</v>
      </c>
      <c r="AA197" s="65">
        <f t="shared" si="80"/>
        <v>0</v>
      </c>
    </row>
    <row r="198" spans="1:27" x14ac:dyDescent="0.3">
      <c r="A198" s="3" t="str">
        <f>'Data From Protfolio Convert'!A164</f>
        <v>2023-08-25</v>
      </c>
      <c r="B198" s="3">
        <f>'Data From Protfolio Convert'!B164</f>
        <v>1219408.2472000001</v>
      </c>
      <c r="C198" s="3">
        <f>'Data From Protfolio Convert'!C164</f>
        <v>-5190.1449999999531</v>
      </c>
      <c r="D198" s="3">
        <f>'Data From Protfolio Convert'!D164</f>
        <v>1000000</v>
      </c>
      <c r="E198" s="3">
        <f>'Data From Protfolio Convert'!E164</f>
        <v>1.2194082472000001</v>
      </c>
      <c r="F198" s="3">
        <f t="shared" si="63"/>
        <v>0.21940824720000007</v>
      </c>
      <c r="G198" s="64">
        <f t="shared" si="64"/>
        <v>6.7649077418004645E-3</v>
      </c>
      <c r="H198" s="3">
        <f t="shared" si="65"/>
        <v>0</v>
      </c>
      <c r="I198" s="3">
        <f>VLOOKUP(A198,'insert banchmark'!D:E,2,0)</f>
        <v>431.12349999999998</v>
      </c>
      <c r="J198" s="64">
        <f t="shared" si="66"/>
        <v>7.0498993939343002E-3</v>
      </c>
      <c r="K198" s="64">
        <f t="shared" si="67"/>
        <v>0.16404152844820752</v>
      </c>
      <c r="L198" s="3" cm="1">
        <f t="array" ref="L198">PRODUCT(1+$J$36:J198)-1</f>
        <v>0.16404152844820774</v>
      </c>
      <c r="M198" s="3">
        <f>VLOOKUP(_xlfn.CONCAT(YEAR(A198),MONTH(A198)),'תשואה יומית חסרת סיכון'!D:E,2,0)</f>
        <v>2.05E-4</v>
      </c>
      <c r="N198" s="3">
        <f t="shared" si="68"/>
        <v>6.5599077418004642E-3</v>
      </c>
      <c r="O198" s="3">
        <f t="shared" si="69"/>
        <v>-2.8499165213383571E-4</v>
      </c>
      <c r="P198" s="3">
        <f>VLOOKUP(A198,'insert banchmark2'!D:E,2,0)</f>
        <v>143.74369999999999</v>
      </c>
      <c r="Q198" s="3">
        <f t="shared" si="70"/>
        <v>5.0524013589603456E-3</v>
      </c>
      <c r="R198" s="3">
        <f t="shared" si="71"/>
        <v>5.2949376370267531E-2</v>
      </c>
      <c r="S198" s="49">
        <f t="shared" si="72"/>
        <v>7</v>
      </c>
      <c r="T198" s="50">
        <f t="shared" si="73"/>
        <v>1.0067649077418004</v>
      </c>
      <c r="U198" s="50">
        <f t="shared" si="74"/>
        <v>1.0070498993939343</v>
      </c>
      <c r="V198">
        <f t="shared" si="75"/>
        <v>2023</v>
      </c>
      <c r="W198" t="str">
        <f t="shared" si="76"/>
        <v>2023-08</v>
      </c>
      <c r="X198" t="str">
        <f t="shared" si="77"/>
        <v>2023-Q3</v>
      </c>
      <c r="Y198" s="5">
        <f t="shared" si="78"/>
        <v>0.27040039406824445</v>
      </c>
      <c r="Z198" s="66">
        <f t="shared" si="79"/>
        <v>6.7649077418003968E-3</v>
      </c>
      <c r="AA198" s="65">
        <f t="shared" si="80"/>
        <v>6.7654215563095477E-17</v>
      </c>
    </row>
    <row r="199" spans="1:27" x14ac:dyDescent="0.3">
      <c r="A199" s="3" t="str">
        <f>'Data From Protfolio Convert'!A165</f>
        <v>2023-08-28</v>
      </c>
      <c r="B199" s="3">
        <f>'Data From Protfolio Convert'!B165</f>
        <v>1228293.2334</v>
      </c>
      <c r="C199" s="3">
        <f>'Data From Protfolio Convert'!C165</f>
        <v>-5190.1449999999531</v>
      </c>
      <c r="D199" s="3">
        <f>'Data From Protfolio Convert'!D165</f>
        <v>1000000</v>
      </c>
      <c r="E199" s="3">
        <f>'Data From Protfolio Convert'!E165</f>
        <v>1.2282932334000001</v>
      </c>
      <c r="F199" s="3">
        <f t="shared" si="63"/>
        <v>0.22829323340000007</v>
      </c>
      <c r="G199" s="64">
        <f t="shared" si="64"/>
        <v>7.2863097493408519E-3</v>
      </c>
      <c r="H199" s="3">
        <f t="shared" si="65"/>
        <v>0</v>
      </c>
      <c r="I199" s="3">
        <f>VLOOKUP(A199,'insert banchmark'!D:E,2,0)</f>
        <v>433.85739999999998</v>
      </c>
      <c r="J199" s="64">
        <f t="shared" si="66"/>
        <v>6.3413383867962914E-3</v>
      </c>
      <c r="K199" s="64">
        <f t="shared" si="67"/>
        <v>0.17142310967638119</v>
      </c>
      <c r="L199" s="3" cm="1">
        <f t="array" ref="L199">PRODUCT(1+$J$36:J199)-1</f>
        <v>0.17142310967638141</v>
      </c>
      <c r="M199" s="3">
        <f>VLOOKUP(_xlfn.CONCAT(YEAR(A199),MONTH(A199)),'תשואה יומית חסרת סיכון'!D:E,2,0)</f>
        <v>2.05E-4</v>
      </c>
      <c r="N199" s="3">
        <f t="shared" si="68"/>
        <v>7.0813097493408516E-3</v>
      </c>
      <c r="O199" s="3">
        <f t="shared" si="69"/>
        <v>9.4497136254456052E-4</v>
      </c>
      <c r="P199" s="3">
        <f>VLOOKUP(A199,'insert banchmark2'!D:E,2,0)</f>
        <v>144.81780000000001</v>
      </c>
      <c r="Q199" s="3">
        <f t="shared" si="70"/>
        <v>7.4723274828740749E-3</v>
      </c>
      <c r="R199" s="3">
        <f t="shared" si="71"/>
        <v>6.0817358933394239E-2</v>
      </c>
      <c r="S199" s="49">
        <f t="shared" si="72"/>
        <v>7</v>
      </c>
      <c r="T199" s="50">
        <f t="shared" si="73"/>
        <v>1.0072863097493407</v>
      </c>
      <c r="U199" s="50">
        <f t="shared" si="74"/>
        <v>1.0063413383867963</v>
      </c>
      <c r="V199">
        <f t="shared" si="75"/>
        <v>2023</v>
      </c>
      <c r="W199" t="str">
        <f t="shared" si="76"/>
        <v>2023-08</v>
      </c>
      <c r="X199" t="str">
        <f t="shared" si="77"/>
        <v>2023-Q3</v>
      </c>
      <c r="Y199" s="5">
        <f t="shared" si="78"/>
        <v>0.2796569248451104</v>
      </c>
      <c r="Z199" s="66">
        <f t="shared" si="79"/>
        <v>7.2863097493408796E-3</v>
      </c>
      <c r="AA199" s="65">
        <f t="shared" si="80"/>
        <v>-2.7755575615628914E-17</v>
      </c>
    </row>
    <row r="200" spans="1:27" x14ac:dyDescent="0.3">
      <c r="A200" s="3" t="str">
        <f>'Data From Protfolio Convert'!A166</f>
        <v>2023-08-29</v>
      </c>
      <c r="B200" s="3">
        <f>'Data From Protfolio Convert'!B166</f>
        <v>1249747.7959</v>
      </c>
      <c r="C200" s="3">
        <f>'Data From Protfolio Convert'!C166</f>
        <v>-5190.1449999999531</v>
      </c>
      <c r="D200" s="3">
        <f>'Data From Protfolio Convert'!D166</f>
        <v>1000000</v>
      </c>
      <c r="E200" s="3">
        <f>'Data From Protfolio Convert'!E166</f>
        <v>1.2497477959000001</v>
      </c>
      <c r="F200" s="3">
        <f t="shared" si="63"/>
        <v>0.24974779590000007</v>
      </c>
      <c r="G200" s="64">
        <f t="shared" si="64"/>
        <v>1.7466971173171975E-2</v>
      </c>
      <c r="H200" s="3">
        <f t="shared" si="65"/>
        <v>0</v>
      </c>
      <c r="I200" s="3">
        <f>VLOOKUP(A200,'insert banchmark'!D:E,2,0)</f>
        <v>440.12869999999998</v>
      </c>
      <c r="J200" s="64">
        <f t="shared" si="66"/>
        <v>1.4454749417665891E-2</v>
      </c>
      <c r="K200" s="64">
        <f t="shared" si="67"/>
        <v>0.18835573718881604</v>
      </c>
      <c r="L200" s="3" cm="1">
        <f t="array" ref="L200">PRODUCT(1+$J$36:J200)-1</f>
        <v>0.18835573718881649</v>
      </c>
      <c r="M200" s="3">
        <f>VLOOKUP(_xlfn.CONCAT(YEAR(A200),MONTH(A200)),'תשואה יומית חסרת סיכון'!D:E,2,0)</f>
        <v>2.05E-4</v>
      </c>
      <c r="N200" s="3">
        <f t="shared" si="68"/>
        <v>1.7261971173171974E-2</v>
      </c>
      <c r="O200" s="3">
        <f t="shared" si="69"/>
        <v>3.0122217555060837E-3</v>
      </c>
      <c r="P200" s="3">
        <f>VLOOKUP(A200,'insert banchmark2'!D:E,2,0)</f>
        <v>146.44839999999999</v>
      </c>
      <c r="Q200" s="3">
        <f t="shared" si="70"/>
        <v>1.1259665593594148E-2</v>
      </c>
      <c r="R200" s="3">
        <f t="shared" si="71"/>
        <v>7.2761807650864041E-2</v>
      </c>
      <c r="S200" s="49">
        <f t="shared" si="72"/>
        <v>7</v>
      </c>
      <c r="T200" s="50">
        <f t="shared" si="73"/>
        <v>1.0174669711731719</v>
      </c>
      <c r="U200" s="50">
        <f t="shared" si="74"/>
        <v>1.0144547494176659</v>
      </c>
      <c r="V200">
        <f t="shared" si="75"/>
        <v>2023</v>
      </c>
      <c r="W200" t="str">
        <f t="shared" si="76"/>
        <v>2023-08</v>
      </c>
      <c r="X200" t="str">
        <f t="shared" si="77"/>
        <v>2023-Q3</v>
      </c>
      <c r="Y200" s="5">
        <f t="shared" si="78"/>
        <v>0.30200865546292976</v>
      </c>
      <c r="Z200" s="66">
        <f t="shared" si="79"/>
        <v>1.7466971173171916E-2</v>
      </c>
      <c r="AA200" s="65">
        <f t="shared" si="80"/>
        <v>5.8980598183211441E-17</v>
      </c>
    </row>
    <row r="201" spans="1:27" x14ac:dyDescent="0.3">
      <c r="A201" s="3" t="str">
        <f>'Data From Protfolio Convert'!A167</f>
        <v>2023-08-30</v>
      </c>
      <c r="B201" s="3">
        <f>'Data From Protfolio Convert'!B167</f>
        <v>1256424.4964000001</v>
      </c>
      <c r="C201" s="3">
        <f>'Data From Protfolio Convert'!C167</f>
        <v>-5190.1449999999531</v>
      </c>
      <c r="D201" s="3">
        <f>'Data From Protfolio Convert'!D167</f>
        <v>1000000</v>
      </c>
      <c r="E201" s="3">
        <f>'Data From Protfolio Convert'!E167</f>
        <v>1.2564244964</v>
      </c>
      <c r="F201" s="3">
        <f t="shared" si="63"/>
        <v>0.25642449639999998</v>
      </c>
      <c r="G201" s="64">
        <f t="shared" si="64"/>
        <v>5.3424383078761227E-3</v>
      </c>
      <c r="H201" s="3">
        <f t="shared" si="65"/>
        <v>0</v>
      </c>
      <c r="I201" s="3">
        <f>VLOOKUP(A201,'insert banchmark'!D:E,2,0)</f>
        <v>441.94150000000002</v>
      </c>
      <c r="J201" s="64">
        <f t="shared" si="66"/>
        <v>4.1187952523886739E-3</v>
      </c>
      <c r="K201" s="64">
        <f t="shared" si="67"/>
        <v>0.19325033115729839</v>
      </c>
      <c r="L201" s="3" cm="1">
        <f t="array" ref="L201">PRODUCT(1+$J$36:J201)-1</f>
        <v>0.19325033115729862</v>
      </c>
      <c r="M201" s="3">
        <f>VLOOKUP(_xlfn.CONCAT(YEAR(A201),MONTH(A201)),'תשואה יומית חסרת סיכון'!D:E,2,0)</f>
        <v>2.05E-4</v>
      </c>
      <c r="N201" s="3">
        <f t="shared" si="68"/>
        <v>5.1374383078761224E-3</v>
      </c>
      <c r="O201" s="3">
        <f t="shared" si="69"/>
        <v>1.2236430554874488E-3</v>
      </c>
      <c r="P201" s="3">
        <f>VLOOKUP(A201,'insert banchmark2'!D:E,2,0)</f>
        <v>146.9074</v>
      </c>
      <c r="Q201" s="3">
        <f t="shared" si="70"/>
        <v>3.134209728477666E-3</v>
      </c>
      <c r="R201" s="3">
        <f t="shared" si="71"/>
        <v>7.6124068144742818E-2</v>
      </c>
      <c r="S201" s="49">
        <f t="shared" si="72"/>
        <v>7</v>
      </c>
      <c r="T201" s="50">
        <f t="shared" si="73"/>
        <v>1.0053424383078762</v>
      </c>
      <c r="U201" s="50">
        <f t="shared" si="74"/>
        <v>1.0041187952523887</v>
      </c>
      <c r="V201">
        <f t="shared" si="75"/>
        <v>2023</v>
      </c>
      <c r="W201" t="str">
        <f t="shared" si="76"/>
        <v>2023-08</v>
      </c>
      <c r="X201" t="str">
        <f t="shared" si="77"/>
        <v>2023-Q3</v>
      </c>
      <c r="Y201" s="5">
        <f t="shared" si="78"/>
        <v>0.30896455638106146</v>
      </c>
      <c r="Z201" s="66">
        <f t="shared" si="79"/>
        <v>5.3424383078763196E-3</v>
      </c>
      <c r="AA201" s="65">
        <f t="shared" si="80"/>
        <v>-1.9689111452336761E-16</v>
      </c>
    </row>
    <row r="202" spans="1:27" x14ac:dyDescent="0.3">
      <c r="A202" s="3" t="str">
        <f>'Data From Protfolio Convert'!A168</f>
        <v>2023-08-31</v>
      </c>
      <c r="B202" s="3">
        <f>'Data From Protfolio Convert'!B168</f>
        <v>1258039.9526</v>
      </c>
      <c r="C202" s="3">
        <f>'Data From Protfolio Convert'!C168</f>
        <v>-5190.1449999999531</v>
      </c>
      <c r="D202" s="3">
        <f>'Data From Protfolio Convert'!D168</f>
        <v>1000000</v>
      </c>
      <c r="E202" s="3">
        <f>'Data From Protfolio Convert'!E168</f>
        <v>1.2580399525999999</v>
      </c>
      <c r="F202" s="3">
        <f t="shared" si="63"/>
        <v>0.2580399525999999</v>
      </c>
      <c r="G202" s="64">
        <f t="shared" si="64"/>
        <v>1.2857566886260534E-3</v>
      </c>
      <c r="H202" s="3">
        <f t="shared" si="65"/>
        <v>0</v>
      </c>
      <c r="I202" s="3">
        <f>VLOOKUP(A202,'insert banchmark'!D:E,2,0)</f>
        <v>441.29480000000001</v>
      </c>
      <c r="J202" s="64">
        <f t="shared" si="66"/>
        <v>-1.4633158461018203E-3</v>
      </c>
      <c r="K202" s="64">
        <f t="shared" si="67"/>
        <v>0.1915042290393496</v>
      </c>
      <c r="L202" s="3" cm="1">
        <f t="array" ref="L202">PRODUCT(1+$J$36:J202)-1</f>
        <v>0.19150422903934983</v>
      </c>
      <c r="M202" s="3">
        <f>VLOOKUP(_xlfn.CONCAT(YEAR(A202),MONTH(A202)),'תשואה יומית חסרת סיכון'!D:E,2,0)</f>
        <v>2.05E-4</v>
      </c>
      <c r="N202" s="3">
        <f t="shared" si="68"/>
        <v>1.0807566886260533E-3</v>
      </c>
      <c r="O202" s="3">
        <f t="shared" si="69"/>
        <v>2.7490725347278739E-3</v>
      </c>
      <c r="P202" s="3">
        <f>VLOOKUP(A202,'insert banchmark2'!D:E,2,0)</f>
        <v>146.38980000000001</v>
      </c>
      <c r="Q202" s="3">
        <f t="shared" si="70"/>
        <v>-3.523307879657489E-3</v>
      </c>
      <c r="R202" s="3">
        <f t="shared" si="71"/>
        <v>7.2332551735959427E-2</v>
      </c>
      <c r="S202" s="49">
        <f t="shared" si="72"/>
        <v>7</v>
      </c>
      <c r="T202" s="50">
        <f t="shared" si="73"/>
        <v>1.001285756688626</v>
      </c>
      <c r="U202" s="50">
        <f t="shared" si="74"/>
        <v>0.99853668415389818</v>
      </c>
      <c r="V202">
        <f t="shared" si="75"/>
        <v>2023</v>
      </c>
      <c r="W202" t="str">
        <f t="shared" si="76"/>
        <v>2023-08</v>
      </c>
      <c r="X202" t="str">
        <f t="shared" si="77"/>
        <v>2023-Q3</v>
      </c>
      <c r="Y202" s="5">
        <f t="shared" si="78"/>
        <v>0.31064756631460266</v>
      </c>
      <c r="Z202" s="66">
        <f t="shared" si="79"/>
        <v>1.2857566886259138E-3</v>
      </c>
      <c r="AA202" s="65">
        <f t="shared" si="80"/>
        <v>1.3964523981613297E-16</v>
      </c>
    </row>
    <row r="203" spans="1:27" x14ac:dyDescent="0.3">
      <c r="A203" s="3" t="str">
        <f>'Data From Protfolio Convert'!A169</f>
        <v>2023-09-01</v>
      </c>
      <c r="B203" s="3">
        <f>'Data From Protfolio Convert'!B169</f>
        <v>1261014.1481000001</v>
      </c>
      <c r="C203" s="3">
        <f>'Data From Protfolio Convert'!C169</f>
        <v>-5190.1449999999531</v>
      </c>
      <c r="D203" s="3">
        <f>'Data From Protfolio Convert'!D169</f>
        <v>1000000</v>
      </c>
      <c r="E203" s="3">
        <f>'Data From Protfolio Convert'!E169</f>
        <v>1.2610141480999999</v>
      </c>
      <c r="F203" s="3">
        <f t="shared" si="63"/>
        <v>0.2610141480999999</v>
      </c>
      <c r="G203" s="64">
        <f t="shared" si="64"/>
        <v>2.3641502750792677E-3</v>
      </c>
      <c r="H203" s="3">
        <f t="shared" si="65"/>
        <v>0</v>
      </c>
      <c r="I203" s="3">
        <f>VLOOKUP(A203,'insert banchmark'!D:E,2,0)</f>
        <v>442.11790000000002</v>
      </c>
      <c r="J203" s="64">
        <f t="shared" si="66"/>
        <v>1.8651930636843783E-3</v>
      </c>
      <c r="K203" s="64">
        <f t="shared" si="67"/>
        <v>0.19372661446270456</v>
      </c>
      <c r="L203" s="3" cm="1">
        <f t="array" ref="L203">PRODUCT(1+$J$36:J203)-1</f>
        <v>0.19372661446270456</v>
      </c>
      <c r="M203" s="3">
        <f>VLOOKUP(_xlfn.CONCAT(YEAR(A203),MONTH(A203)),'תשואה יומית חסרת סיכון'!D:E,2,0)</f>
        <v>2.0599999999999999E-4</v>
      </c>
      <c r="N203" s="3">
        <f t="shared" si="68"/>
        <v>2.1581502750792677E-3</v>
      </c>
      <c r="O203" s="3">
        <f t="shared" si="69"/>
        <v>4.989572113948894E-4</v>
      </c>
      <c r="P203" s="3">
        <f>VLOOKUP(A203,'insert banchmark2'!D:E,2,0)</f>
        <v>146.99520000000001</v>
      </c>
      <c r="Q203" s="3">
        <f t="shared" si="70"/>
        <v>4.1355340331088453E-3</v>
      </c>
      <c r="R203" s="3">
        <f t="shared" si="71"/>
        <v>7.6767219498473871E-2</v>
      </c>
      <c r="S203" s="49">
        <f t="shared" si="72"/>
        <v>7</v>
      </c>
      <c r="T203" s="50">
        <f t="shared" si="73"/>
        <v>1.0023641502750793</v>
      </c>
      <c r="U203" s="50">
        <f t="shared" si="74"/>
        <v>1.0018651930636844</v>
      </c>
      <c r="V203">
        <f t="shared" si="75"/>
        <v>2023</v>
      </c>
      <c r="W203" t="str">
        <f t="shared" si="76"/>
        <v>2023-09</v>
      </c>
      <c r="X203" t="str">
        <f t="shared" si="77"/>
        <v>2023-Q3</v>
      </c>
      <c r="Y203" s="5">
        <f t="shared" si="78"/>
        <v>0.31374613411903751</v>
      </c>
      <c r="Z203" s="66">
        <f t="shared" si="79"/>
        <v>2.3641502750794264E-3</v>
      </c>
      <c r="AA203" s="65">
        <f t="shared" si="80"/>
        <v>-1.5872719805187785E-16</v>
      </c>
    </row>
    <row r="204" spans="1:27" x14ac:dyDescent="0.3">
      <c r="A204" s="3" t="str">
        <f>'Data From Protfolio Convert'!A170</f>
        <v>2023-09-05</v>
      </c>
      <c r="B204" s="3">
        <f>'Data From Protfolio Convert'!B170</f>
        <v>1255159.2363</v>
      </c>
      <c r="C204" s="3">
        <f>'Data From Protfolio Convert'!C170</f>
        <v>-5190.1449999999531</v>
      </c>
      <c r="D204" s="3">
        <f>'Data From Protfolio Convert'!D170</f>
        <v>1000000</v>
      </c>
      <c r="E204" s="3">
        <f>'Data From Protfolio Convert'!E170</f>
        <v>1.2551592362999999</v>
      </c>
      <c r="F204" s="3">
        <f t="shared" si="63"/>
        <v>0.25515923629999993</v>
      </c>
      <c r="G204" s="64">
        <f t="shared" si="64"/>
        <v>-4.6430183268139445E-3</v>
      </c>
      <c r="H204" s="3">
        <f t="shared" si="65"/>
        <v>0</v>
      </c>
      <c r="I204" s="3">
        <f>VLOOKUP(A204,'insert banchmark'!D:E,2,0)</f>
        <v>440.20710000000003</v>
      </c>
      <c r="J204" s="64">
        <f t="shared" si="66"/>
        <v>-4.3219240840508544E-3</v>
      </c>
      <c r="K204" s="64">
        <f t="shared" si="67"/>
        <v>0.18856741865788562</v>
      </c>
      <c r="L204" s="3" cm="1">
        <f t="array" ref="L204">PRODUCT(1+$J$36:J204)-1</f>
        <v>0.18856741865788562</v>
      </c>
      <c r="M204" s="3">
        <f>VLOOKUP(_xlfn.CONCAT(YEAR(A204),MONTH(A204)),'תשואה יומית חסרת סיכון'!D:E,2,0)</f>
        <v>2.0599999999999999E-4</v>
      </c>
      <c r="N204" s="3">
        <f t="shared" si="68"/>
        <v>-4.849018326813944E-3</v>
      </c>
      <c r="O204" s="3">
        <f t="shared" si="69"/>
        <v>-3.2109424276309008E-4</v>
      </c>
      <c r="P204" s="3">
        <f>VLOOKUP(A204,'insert banchmark2'!D:E,2,0)</f>
        <v>145.179</v>
      </c>
      <c r="Q204" s="3">
        <f t="shared" si="70"/>
        <v>-1.2355505485893481E-2</v>
      </c>
      <c r="R204" s="3">
        <f t="shared" si="71"/>
        <v>6.3463216210930318E-2</v>
      </c>
      <c r="S204" s="49">
        <f t="shared" si="72"/>
        <v>8</v>
      </c>
      <c r="T204" s="50">
        <f t="shared" si="73"/>
        <v>0.99535698167318609</v>
      </c>
      <c r="U204" s="50">
        <f t="shared" si="74"/>
        <v>0.99567807591594915</v>
      </c>
      <c r="V204">
        <f t="shared" si="75"/>
        <v>2023</v>
      </c>
      <c r="W204" t="str">
        <f t="shared" si="76"/>
        <v>2023-09</v>
      </c>
      <c r="X204" t="str">
        <f t="shared" si="77"/>
        <v>2023-Q3</v>
      </c>
      <c r="Y204" s="5">
        <f t="shared" si="78"/>
        <v>0.30764638674154177</v>
      </c>
      <c r="Z204" s="66">
        <f t="shared" si="79"/>
        <v>-4.6430183268140086E-3</v>
      </c>
      <c r="AA204" s="65">
        <f t="shared" si="80"/>
        <v>6.4184768611141862E-17</v>
      </c>
    </row>
    <row r="205" spans="1:27" x14ac:dyDescent="0.3">
      <c r="A205" s="3" t="str">
        <f>'Data From Protfolio Convert'!A171</f>
        <v>2023-09-06</v>
      </c>
      <c r="B205" s="3">
        <f>'Data From Protfolio Convert'!B171</f>
        <v>1248021.8805</v>
      </c>
      <c r="C205" s="3">
        <f>'Data From Protfolio Convert'!C171</f>
        <v>-5190.1449999999531</v>
      </c>
      <c r="D205" s="3">
        <f>'Data From Protfolio Convert'!D171</f>
        <v>1000000</v>
      </c>
      <c r="E205" s="3">
        <f>'Data From Protfolio Convert'!E171</f>
        <v>1.2480218805000001</v>
      </c>
      <c r="F205" s="3">
        <f t="shared" si="63"/>
        <v>0.24802188050000007</v>
      </c>
      <c r="G205" s="64">
        <f t="shared" si="64"/>
        <v>-5.6864145947247225E-3</v>
      </c>
      <c r="H205" s="3">
        <f t="shared" si="65"/>
        <v>0</v>
      </c>
      <c r="I205" s="3">
        <f>VLOOKUP(A205,'insert banchmark'!D:E,2,0)</f>
        <v>437.24779999999998</v>
      </c>
      <c r="J205" s="64">
        <f t="shared" si="66"/>
        <v>-6.7225176513510121E-3</v>
      </c>
      <c r="K205" s="64">
        <f t="shared" si="67"/>
        <v>0.18057725320613716</v>
      </c>
      <c r="L205" s="3" cm="1">
        <f t="array" ref="L205">PRODUCT(1+$J$36:J205)-1</f>
        <v>0.18057725320613738</v>
      </c>
      <c r="M205" s="3">
        <f>VLOOKUP(_xlfn.CONCAT(YEAR(A205),MONTH(A205)),'תשואה יומית חסרת סיכון'!D:E,2,0)</f>
        <v>2.0599999999999999E-4</v>
      </c>
      <c r="N205" s="3">
        <f t="shared" si="68"/>
        <v>-5.8924145947247221E-3</v>
      </c>
      <c r="O205" s="3">
        <f t="shared" si="69"/>
        <v>1.0361030566262896E-3</v>
      </c>
      <c r="P205" s="3">
        <f>VLOOKUP(A205,'insert banchmark2'!D:E,2,0)</f>
        <v>144.68109999999999</v>
      </c>
      <c r="Q205" s="3">
        <f t="shared" si="70"/>
        <v>-3.4295593715345518E-3</v>
      </c>
      <c r="R205" s="3">
        <f t="shared" si="71"/>
        <v>5.9816005971491837E-2</v>
      </c>
      <c r="S205" s="49">
        <f t="shared" si="72"/>
        <v>8</v>
      </c>
      <c r="T205" s="50">
        <f t="shared" si="73"/>
        <v>0.99431358540527526</v>
      </c>
      <c r="U205" s="50">
        <f t="shared" si="74"/>
        <v>0.99327748234864899</v>
      </c>
      <c r="V205">
        <f t="shared" si="75"/>
        <v>2023</v>
      </c>
      <c r="W205" t="str">
        <f t="shared" si="76"/>
        <v>2023-09</v>
      </c>
      <c r="X205" t="str">
        <f t="shared" si="77"/>
        <v>2023-Q3</v>
      </c>
      <c r="Y205" s="5">
        <f t="shared" si="78"/>
        <v>0.30021056724323536</v>
      </c>
      <c r="Z205" s="66">
        <f t="shared" si="79"/>
        <v>-5.6864145947249168E-3</v>
      </c>
      <c r="AA205" s="65">
        <f t="shared" si="80"/>
        <v>1.9428902930940239E-16</v>
      </c>
    </row>
    <row r="206" spans="1:27" x14ac:dyDescent="0.3">
      <c r="A206" s="3" t="str">
        <f>'Data From Protfolio Convert'!A172</f>
        <v>2023-09-07</v>
      </c>
      <c r="B206" s="3">
        <f>'Data From Protfolio Convert'!B172</f>
        <v>1242808.1784000001</v>
      </c>
      <c r="C206" s="3">
        <f>'Data From Protfolio Convert'!C172</f>
        <v>-5190.1449999999531</v>
      </c>
      <c r="D206" s="3">
        <f>'Data From Protfolio Convert'!D172</f>
        <v>1000000</v>
      </c>
      <c r="E206" s="3">
        <f>'Data From Protfolio Convert'!E172</f>
        <v>1.2428081784</v>
      </c>
      <c r="F206" s="3">
        <f t="shared" si="63"/>
        <v>0.24280817840000002</v>
      </c>
      <c r="G206" s="64">
        <f t="shared" si="64"/>
        <v>-4.1775726703695802E-3</v>
      </c>
      <c r="H206" s="3">
        <f t="shared" si="65"/>
        <v>0</v>
      </c>
      <c r="I206" s="3">
        <f>VLOOKUP(A206,'insert banchmark'!D:E,2,0)</f>
        <v>435.90539999999999</v>
      </c>
      <c r="J206" s="64">
        <f t="shared" si="66"/>
        <v>-3.0701126455067174E-3</v>
      </c>
      <c r="K206" s="64">
        <f t="shared" si="67"/>
        <v>0.1769527480520714</v>
      </c>
      <c r="L206" s="3" cm="1">
        <f t="array" ref="L206">PRODUCT(1+$J$36:J206)-1</f>
        <v>0.17695274805207162</v>
      </c>
      <c r="M206" s="3">
        <f>VLOOKUP(_xlfn.CONCAT(YEAR(A206),MONTH(A206)),'תשואה יומית חסרת סיכון'!D:E,2,0)</f>
        <v>2.0599999999999999E-4</v>
      </c>
      <c r="N206" s="3">
        <f t="shared" si="68"/>
        <v>-4.3835726703695798E-3</v>
      </c>
      <c r="O206" s="3">
        <f t="shared" si="69"/>
        <v>-1.1074600248628629E-3</v>
      </c>
      <c r="P206" s="3">
        <f>VLOOKUP(A206,'insert banchmark2'!D:E,2,0)</f>
        <v>144.10489999999999</v>
      </c>
      <c r="Q206" s="3">
        <f t="shared" si="70"/>
        <v>-3.9825519711973456E-3</v>
      </c>
      <c r="R206" s="3">
        <f t="shared" si="71"/>
        <v>5.559523364780361E-2</v>
      </c>
      <c r="S206" s="49">
        <f t="shared" si="72"/>
        <v>8</v>
      </c>
      <c r="T206" s="50">
        <f t="shared" si="73"/>
        <v>0.99582242732963044</v>
      </c>
      <c r="U206" s="50">
        <f t="shared" si="74"/>
        <v>0.99692988735449328</v>
      </c>
      <c r="V206">
        <f t="shared" si="75"/>
        <v>2023</v>
      </c>
      <c r="W206" t="str">
        <f t="shared" si="76"/>
        <v>2023-09</v>
      </c>
      <c r="X206" t="str">
        <f t="shared" si="77"/>
        <v>2023-Q3</v>
      </c>
      <c r="Y206" s="5">
        <f t="shared" si="78"/>
        <v>0.29477884311179459</v>
      </c>
      <c r="Z206" s="66">
        <f t="shared" si="79"/>
        <v>-4.177572670369353E-3</v>
      </c>
      <c r="AA206" s="65">
        <f t="shared" si="80"/>
        <v>-2.2724877535296173E-16</v>
      </c>
    </row>
    <row r="207" spans="1:27" x14ac:dyDescent="0.3">
      <c r="A207" s="3" t="str">
        <f>'Data From Protfolio Convert'!A173</f>
        <v>2023-09-08</v>
      </c>
      <c r="B207" s="3">
        <f>'Data From Protfolio Convert'!B173</f>
        <v>1245059.3476</v>
      </c>
      <c r="C207" s="3">
        <f>'Data From Protfolio Convert'!C173</f>
        <v>-5190.1449999999531</v>
      </c>
      <c r="D207" s="3">
        <f>'Data From Protfolio Convert'!D173</f>
        <v>1000000</v>
      </c>
      <c r="E207" s="3">
        <f>'Data From Protfolio Convert'!E173</f>
        <v>1.2450593476</v>
      </c>
      <c r="F207" s="3">
        <f t="shared" si="63"/>
        <v>0.24505934760000003</v>
      </c>
      <c r="G207" s="64">
        <f t="shared" si="64"/>
        <v>1.8113569246850185E-3</v>
      </c>
      <c r="H207" s="3">
        <f t="shared" si="65"/>
        <v>0</v>
      </c>
      <c r="I207" s="3">
        <f>VLOOKUP(A207,'insert banchmark'!D:E,2,0)</f>
        <v>436.56189999999998</v>
      </c>
      <c r="J207" s="64">
        <f t="shared" si="66"/>
        <v>1.5060607186787589E-3</v>
      </c>
      <c r="K207" s="64">
        <f t="shared" si="67"/>
        <v>0.17872531035365391</v>
      </c>
      <c r="L207" s="3" cm="1">
        <f t="array" ref="L207">PRODUCT(1+$J$36:J207)-1</f>
        <v>0.17872531035365391</v>
      </c>
      <c r="M207" s="3">
        <f>VLOOKUP(_xlfn.CONCAT(YEAR(A207),MONTH(A207)),'תשואה יומית חסרת סיכון'!D:E,2,0)</f>
        <v>2.0599999999999999E-4</v>
      </c>
      <c r="N207" s="3">
        <f t="shared" si="68"/>
        <v>1.6053569246850185E-3</v>
      </c>
      <c r="O207" s="3">
        <f t="shared" si="69"/>
        <v>3.0529620600625962E-4</v>
      </c>
      <c r="P207" s="3">
        <f>VLOOKUP(A207,'insert banchmark2'!D:E,2,0)</f>
        <v>144.17330000000001</v>
      </c>
      <c r="Q207" s="3">
        <f t="shared" si="70"/>
        <v>4.7465422758019571E-4</v>
      </c>
      <c r="R207" s="3">
        <f t="shared" si="71"/>
        <v>5.6096276388067912E-2</v>
      </c>
      <c r="S207" s="49">
        <f t="shared" si="72"/>
        <v>8</v>
      </c>
      <c r="T207" s="50">
        <f t="shared" si="73"/>
        <v>1.0018113569246849</v>
      </c>
      <c r="U207" s="50">
        <f t="shared" si="74"/>
        <v>1.0015060607186788</v>
      </c>
      <c r="V207">
        <f t="shared" si="75"/>
        <v>2023</v>
      </c>
      <c r="W207" t="str">
        <f t="shared" si="76"/>
        <v>2023-09</v>
      </c>
      <c r="X207" t="str">
        <f t="shared" si="77"/>
        <v>2023-Q3</v>
      </c>
      <c r="Y207" s="5">
        <f t="shared" si="78"/>
        <v>0.29712414973520063</v>
      </c>
      <c r="Z207" s="66">
        <f t="shared" si="79"/>
        <v>1.8113569246848904E-3</v>
      </c>
      <c r="AA207" s="65">
        <f t="shared" si="80"/>
        <v>1.2815269678778662E-16</v>
      </c>
    </row>
    <row r="208" spans="1:27" x14ac:dyDescent="0.3">
      <c r="A208" s="3" t="str">
        <f>'Data From Protfolio Convert'!A174</f>
        <v>2023-09-11</v>
      </c>
      <c r="B208" s="3">
        <f>'Data From Protfolio Convert'!B174</f>
        <v>1251566.1625999999</v>
      </c>
      <c r="C208" s="3">
        <f>'Data From Protfolio Convert'!C174</f>
        <v>-5190.1449999999531</v>
      </c>
      <c r="D208" s="3">
        <f>'Data From Protfolio Convert'!D174</f>
        <v>1000000</v>
      </c>
      <c r="E208" s="3">
        <f>'Data From Protfolio Convert'!E174</f>
        <v>1.2515661626000001</v>
      </c>
      <c r="F208" s="3">
        <f t="shared" si="63"/>
        <v>0.25156616260000009</v>
      </c>
      <c r="G208" s="64">
        <f t="shared" si="64"/>
        <v>5.2261083076422937E-3</v>
      </c>
      <c r="H208" s="3">
        <f t="shared" si="65"/>
        <v>0</v>
      </c>
      <c r="I208" s="3">
        <f>VLOOKUP(A208,'insert banchmark'!D:E,2,0)</f>
        <v>439.43299999999999</v>
      </c>
      <c r="J208" s="64">
        <f t="shared" si="66"/>
        <v>6.5766160537601426E-3</v>
      </c>
      <c r="K208" s="64">
        <f t="shared" si="67"/>
        <v>0.18647733415269907</v>
      </c>
      <c r="L208" s="3" cm="1">
        <f t="array" ref="L208">PRODUCT(1+$J$36:J208)-1</f>
        <v>0.18647733415269907</v>
      </c>
      <c r="M208" s="3">
        <f>VLOOKUP(_xlfn.CONCAT(YEAR(A208),MONTH(A208)),'תשואה יומית חסרת סיכון'!D:E,2,0)</f>
        <v>2.0599999999999999E-4</v>
      </c>
      <c r="N208" s="3">
        <f t="shared" si="68"/>
        <v>5.0201083076422941E-3</v>
      </c>
      <c r="O208" s="3">
        <f t="shared" si="69"/>
        <v>-1.3505077461178489E-3</v>
      </c>
      <c r="P208" s="3">
        <f>VLOOKUP(A208,'insert banchmark2'!D:E,2,0)</f>
        <v>144.4076</v>
      </c>
      <c r="Q208" s="3">
        <f t="shared" si="70"/>
        <v>1.6251275374843388E-3</v>
      </c>
      <c r="R208" s="3">
        <f t="shared" si="71"/>
        <v>5.7812567529060832E-2</v>
      </c>
      <c r="S208" s="49">
        <f t="shared" si="72"/>
        <v>8</v>
      </c>
      <c r="T208" s="50">
        <f t="shared" si="73"/>
        <v>1.0052261083076424</v>
      </c>
      <c r="U208" s="50">
        <f t="shared" si="74"/>
        <v>1.0065766160537601</v>
      </c>
      <c r="V208">
        <f t="shared" si="75"/>
        <v>2023</v>
      </c>
      <c r="W208" t="str">
        <f t="shared" si="76"/>
        <v>2023-09</v>
      </c>
      <c r="X208" t="str">
        <f t="shared" si="77"/>
        <v>2023-Q3</v>
      </c>
      <c r="Y208" s="5">
        <f t="shared" si="78"/>
        <v>0.30390306103017495</v>
      </c>
      <c r="Z208" s="66">
        <f t="shared" si="79"/>
        <v>5.2261083076420951E-3</v>
      </c>
      <c r="AA208" s="65">
        <f t="shared" si="80"/>
        <v>1.9862583799934441E-16</v>
      </c>
    </row>
    <row r="209" spans="1:27" x14ac:dyDescent="0.3">
      <c r="A209" s="3" t="str">
        <f>'Data From Protfolio Convert'!A175</f>
        <v>2023-09-12</v>
      </c>
      <c r="B209" s="3">
        <f>'Data From Protfolio Convert'!B175</f>
        <v>1239126.051</v>
      </c>
      <c r="C209" s="3">
        <f>'Data From Protfolio Convert'!C175</f>
        <v>-5190.1449999999531</v>
      </c>
      <c r="D209" s="3">
        <f>'Data From Protfolio Convert'!D175</f>
        <v>1000000</v>
      </c>
      <c r="E209" s="3">
        <f>'Data From Protfolio Convert'!E175</f>
        <v>1.239126051</v>
      </c>
      <c r="F209" s="3">
        <f t="shared" si="63"/>
        <v>0.23912605099999995</v>
      </c>
      <c r="G209" s="64">
        <f t="shared" si="64"/>
        <v>-9.9396356115581484E-3</v>
      </c>
      <c r="H209" s="3">
        <f t="shared" si="65"/>
        <v>0</v>
      </c>
      <c r="I209" s="3">
        <f>VLOOKUP(A209,'insert banchmark'!D:E,2,0)</f>
        <v>437.02249999999998</v>
      </c>
      <c r="J209" s="64">
        <f t="shared" si="66"/>
        <v>-5.4854778771735724E-3</v>
      </c>
      <c r="K209" s="64">
        <f t="shared" si="67"/>
        <v>0.17996893898443656</v>
      </c>
      <c r="L209" s="3" cm="1">
        <f t="array" ref="L209">PRODUCT(1+$J$36:J209)-1</f>
        <v>0.17996893898443656</v>
      </c>
      <c r="M209" s="3">
        <f>VLOOKUP(_xlfn.CONCAT(YEAR(A209),MONTH(A209)),'תשואה יומית חסרת סיכון'!D:E,2,0)</f>
        <v>2.0599999999999999E-4</v>
      </c>
      <c r="N209" s="3">
        <f t="shared" si="68"/>
        <v>-1.0145635611558148E-2</v>
      </c>
      <c r="O209" s="3">
        <f t="shared" si="69"/>
        <v>-4.454157734384576E-3</v>
      </c>
      <c r="P209" s="3">
        <f>VLOOKUP(A209,'insert banchmark2'!D:E,2,0)</f>
        <v>144.22210000000001</v>
      </c>
      <c r="Q209" s="3">
        <f t="shared" si="70"/>
        <v>-1.2845584304426172E-3</v>
      </c>
      <c r="R209" s="3">
        <f t="shared" si="71"/>
        <v>5.6453745477613282E-2</v>
      </c>
      <c r="S209" s="49">
        <f t="shared" si="72"/>
        <v>8</v>
      </c>
      <c r="T209" s="50">
        <f t="shared" si="73"/>
        <v>0.9900603643884418</v>
      </c>
      <c r="U209" s="50">
        <f t="shared" si="74"/>
        <v>0.99451452212282643</v>
      </c>
      <c r="V209">
        <f t="shared" si="75"/>
        <v>2023</v>
      </c>
      <c r="W209" t="str">
        <f t="shared" si="76"/>
        <v>2023-09</v>
      </c>
      <c r="X209" t="str">
        <f t="shared" si="77"/>
        <v>2023-Q3</v>
      </c>
      <c r="Y209" s="5">
        <f t="shared" si="78"/>
        <v>0.29094273973074003</v>
      </c>
      <c r="Z209" s="66">
        <f t="shared" si="79"/>
        <v>-9.939635611557928E-3</v>
      </c>
      <c r="AA209" s="65">
        <f t="shared" si="80"/>
        <v>-2.203098814490545E-16</v>
      </c>
    </row>
    <row r="210" spans="1:27" x14ac:dyDescent="0.3">
      <c r="A210" s="3" t="str">
        <f>'Data From Protfolio Convert'!A176</f>
        <v>2023-09-13</v>
      </c>
      <c r="B210" s="3">
        <f>'Data From Protfolio Convert'!B176</f>
        <v>1240285.2464999999</v>
      </c>
      <c r="C210" s="3">
        <f>'Data From Protfolio Convert'!C176</f>
        <v>-5190.1449999999531</v>
      </c>
      <c r="D210" s="3">
        <f>'Data From Protfolio Convert'!D176</f>
        <v>1000000</v>
      </c>
      <c r="E210" s="3">
        <f>'Data From Protfolio Convert'!E176</f>
        <v>1.2402852465</v>
      </c>
      <c r="F210" s="3">
        <f t="shared" si="63"/>
        <v>0.24028524650000005</v>
      </c>
      <c r="G210" s="64">
        <f t="shared" si="64"/>
        <v>9.3549441484553101E-4</v>
      </c>
      <c r="H210" s="3">
        <f t="shared" si="65"/>
        <v>0</v>
      </c>
      <c r="I210" s="3">
        <f>VLOOKUP(A210,'insert banchmark'!D:E,2,0)</f>
        <v>437.53199999999998</v>
      </c>
      <c r="J210" s="64">
        <f t="shared" si="66"/>
        <v>1.1658438638741941E-3</v>
      </c>
      <c r="K210" s="64">
        <f t="shared" si="67"/>
        <v>0.18134459853151386</v>
      </c>
      <c r="L210" s="3" cm="1">
        <f t="array" ref="L210">PRODUCT(1+$J$36:J210)-1</f>
        <v>0.18134459853151363</v>
      </c>
      <c r="M210" s="3">
        <f>VLOOKUP(_xlfn.CONCAT(YEAR(A210),MONTH(A210)),'תשואה יומית חסרת סיכון'!D:E,2,0)</f>
        <v>2.0599999999999999E-4</v>
      </c>
      <c r="N210" s="3">
        <f t="shared" si="68"/>
        <v>7.2949441484553099E-4</v>
      </c>
      <c r="O210" s="3">
        <f t="shared" si="69"/>
        <v>-2.3034944902866313E-4</v>
      </c>
      <c r="P210" s="3">
        <f>VLOOKUP(A210,'insert banchmark2'!D:E,2,0)</f>
        <v>143.64599999999999</v>
      </c>
      <c r="Q210" s="3">
        <f t="shared" si="70"/>
        <v>-3.9945334314229752E-3</v>
      </c>
      <c r="R210" s="3">
        <f t="shared" si="71"/>
        <v>5.2233705672550812E-2</v>
      </c>
      <c r="S210" s="49">
        <f t="shared" si="72"/>
        <v>8</v>
      </c>
      <c r="T210" s="50">
        <f t="shared" si="73"/>
        <v>1.0009354944148456</v>
      </c>
      <c r="U210" s="50">
        <f t="shared" si="74"/>
        <v>1.0011658438638742</v>
      </c>
      <c r="V210">
        <f t="shared" si="75"/>
        <v>2023</v>
      </c>
      <c r="W210" t="str">
        <f t="shared" si="76"/>
        <v>2023-09</v>
      </c>
      <c r="X210" t="str">
        <f t="shared" si="77"/>
        <v>2023-Q3</v>
      </c>
      <c r="Y210" s="5">
        <f t="shared" si="78"/>
        <v>0.29215040945364334</v>
      </c>
      <c r="Z210" s="66">
        <f t="shared" si="79"/>
        <v>9.3549441484539148E-4</v>
      </c>
      <c r="AA210" s="65">
        <f t="shared" si="80"/>
        <v>1.3953681959888442E-16</v>
      </c>
    </row>
    <row r="211" spans="1:27" x14ac:dyDescent="0.3">
      <c r="A211" s="3" t="str">
        <f>'Data From Protfolio Convert'!A177</f>
        <v>2023-09-14</v>
      </c>
      <c r="B211" s="3">
        <f>'Data From Protfolio Convert'!B177</f>
        <v>1249049.7572999999</v>
      </c>
      <c r="C211" s="3">
        <f>'Data From Protfolio Convert'!C177</f>
        <v>-15164.89499999995</v>
      </c>
      <c r="D211" s="3">
        <f>'Data From Protfolio Convert'!D177</f>
        <v>1000000</v>
      </c>
      <c r="E211" s="3">
        <f>'Data From Protfolio Convert'!E177</f>
        <v>1.2490497572999999</v>
      </c>
      <c r="F211" s="3">
        <f t="shared" si="63"/>
        <v>0.2490497572999999</v>
      </c>
      <c r="G211" s="64">
        <f t="shared" si="64"/>
        <v>7.0665283044627804E-3</v>
      </c>
      <c r="H211" s="3">
        <f t="shared" si="65"/>
        <v>0</v>
      </c>
      <c r="I211" s="3">
        <f>VLOOKUP(A211,'insert banchmark'!D:E,2,0)</f>
        <v>441.30459999999999</v>
      </c>
      <c r="J211" s="64">
        <f t="shared" si="66"/>
        <v>8.6224550432882907E-3</v>
      </c>
      <c r="K211" s="64">
        <f t="shared" si="67"/>
        <v>0.19153068922298333</v>
      </c>
      <c r="L211" s="3" cm="1">
        <f t="array" ref="L211">PRODUCT(1+$J$36:J211)-1</f>
        <v>0.19153068922298311</v>
      </c>
      <c r="M211" s="3">
        <f>VLOOKUP(_xlfn.CONCAT(YEAR(A211),MONTH(A211)),'תשואה יומית חסרת סיכון'!D:E,2,0)</f>
        <v>2.0599999999999999E-4</v>
      </c>
      <c r="N211" s="3">
        <f t="shared" si="68"/>
        <v>6.8605283044627808E-3</v>
      </c>
      <c r="O211" s="3">
        <f t="shared" si="69"/>
        <v>-1.5559267388255103E-3</v>
      </c>
      <c r="P211" s="3">
        <f>VLOOKUP(A211,'insert banchmark2'!D:E,2,0)</f>
        <v>145.32550000000001</v>
      </c>
      <c r="Q211" s="3">
        <f t="shared" si="70"/>
        <v>1.169193712320582E-2</v>
      </c>
      <c r="R211" s="3">
        <f t="shared" si="71"/>
        <v>6.4536355998192185E-2</v>
      </c>
      <c r="S211" s="49">
        <f t="shared" si="72"/>
        <v>8</v>
      </c>
      <c r="T211" s="50">
        <f t="shared" si="73"/>
        <v>1.0070665283044629</v>
      </c>
      <c r="U211" s="50">
        <f t="shared" si="74"/>
        <v>1.0086224550432883</v>
      </c>
      <c r="V211">
        <f t="shared" si="75"/>
        <v>2023</v>
      </c>
      <c r="W211" t="str">
        <f t="shared" si="76"/>
        <v>2023-09</v>
      </c>
      <c r="X211" t="str">
        <f t="shared" si="77"/>
        <v>2023-Q3</v>
      </c>
      <c r="Y211" s="5">
        <f t="shared" si="78"/>
        <v>0.30128142689567095</v>
      </c>
      <c r="Z211" s="66">
        <f t="shared" si="79"/>
        <v>7.0665283044629807E-3</v>
      </c>
      <c r="AA211" s="65">
        <f t="shared" si="80"/>
        <v>-2.0036056147532122E-16</v>
      </c>
    </row>
    <row r="212" spans="1:27" x14ac:dyDescent="0.3">
      <c r="A212" s="3" t="str">
        <f>'Data From Protfolio Convert'!A178</f>
        <v>2023-09-15</v>
      </c>
      <c r="B212" s="3">
        <f>'Data From Protfolio Convert'!B178</f>
        <v>1227852.1902999999</v>
      </c>
      <c r="C212" s="3">
        <f>'Data From Protfolio Convert'!C178</f>
        <v>-15164.89499999995</v>
      </c>
      <c r="D212" s="3">
        <f>'Data From Protfolio Convert'!D178</f>
        <v>1000000</v>
      </c>
      <c r="E212" s="3">
        <f>'Data From Protfolio Convert'!E178</f>
        <v>1.2278521902999999</v>
      </c>
      <c r="F212" s="3">
        <f t="shared" si="63"/>
        <v>0.22785219029999992</v>
      </c>
      <c r="G212" s="64">
        <f t="shared" si="64"/>
        <v>-1.6970954820744334E-2</v>
      </c>
      <c r="H212" s="3">
        <f t="shared" si="65"/>
        <v>0</v>
      </c>
      <c r="I212" s="3">
        <f>VLOOKUP(A212,'insert banchmark'!D:E,2,0)</f>
        <v>435.98779999999999</v>
      </c>
      <c r="J212" s="64">
        <f t="shared" si="66"/>
        <v>-1.2047914297743545E-2</v>
      </c>
      <c r="K212" s="64">
        <f t="shared" si="67"/>
        <v>0.17717522959609333</v>
      </c>
      <c r="L212" s="3" cm="1">
        <f t="array" ref="L212">PRODUCT(1+$J$36:J212)-1</f>
        <v>0.17717522959609333</v>
      </c>
      <c r="M212" s="3">
        <f>VLOOKUP(_xlfn.CONCAT(YEAR(A212),MONTH(A212)),'תשואה יומית חסרת סיכון'!D:E,2,0)</f>
        <v>2.0599999999999999E-4</v>
      </c>
      <c r="N212" s="3">
        <f t="shared" si="68"/>
        <v>-1.7176954820744335E-2</v>
      </c>
      <c r="O212" s="3">
        <f t="shared" si="69"/>
        <v>-4.9230405230007886E-3</v>
      </c>
      <c r="P212" s="3">
        <f>VLOOKUP(A212,'insert banchmark2'!D:E,2,0)</f>
        <v>144.10489999999999</v>
      </c>
      <c r="Q212" s="3">
        <f t="shared" si="70"/>
        <v>-8.3990765557319103E-3</v>
      </c>
      <c r="R212" s="3">
        <f t="shared" si="71"/>
        <v>5.559523364780361E-2</v>
      </c>
      <c r="S212" s="49">
        <f t="shared" si="72"/>
        <v>8</v>
      </c>
      <c r="T212" s="50">
        <f t="shared" si="73"/>
        <v>0.98302904517925571</v>
      </c>
      <c r="U212" s="50">
        <f t="shared" si="74"/>
        <v>0.98795208570225646</v>
      </c>
      <c r="V212">
        <f t="shared" si="75"/>
        <v>2023</v>
      </c>
      <c r="W212" t="str">
        <f t="shared" si="76"/>
        <v>2023-09</v>
      </c>
      <c r="X212" t="str">
        <f t="shared" si="77"/>
        <v>2023-Q3</v>
      </c>
      <c r="Y212" s="5">
        <f t="shared" si="78"/>
        <v>0.27919743859075075</v>
      </c>
      <c r="Z212" s="66">
        <f t="shared" si="79"/>
        <v>-1.6970954820744368E-2</v>
      </c>
      <c r="AA212" s="65">
        <f t="shared" si="80"/>
        <v>3.4694469519536142E-17</v>
      </c>
    </row>
    <row r="213" spans="1:27" x14ac:dyDescent="0.3">
      <c r="A213" s="3" t="str">
        <f>'Data From Protfolio Convert'!A179</f>
        <v>2023-09-18</v>
      </c>
      <c r="B213" s="3">
        <f>'Data From Protfolio Convert'!B179</f>
        <v>1231340.0870999999</v>
      </c>
      <c r="C213" s="3">
        <f>'Data From Protfolio Convert'!C179</f>
        <v>-15164.89499999995</v>
      </c>
      <c r="D213" s="3">
        <f>'Data From Protfolio Convert'!D179</f>
        <v>1000000</v>
      </c>
      <c r="E213" s="3">
        <f>'Data From Protfolio Convert'!E179</f>
        <v>1.2313400871</v>
      </c>
      <c r="F213" s="3">
        <f t="shared" si="63"/>
        <v>0.23134008709999998</v>
      </c>
      <c r="G213" s="64">
        <f t="shared" si="64"/>
        <v>2.8406487585023259E-3</v>
      </c>
      <c r="H213" s="3">
        <f t="shared" si="65"/>
        <v>0</v>
      </c>
      <c r="I213" s="3">
        <f>VLOOKUP(A213,'insert banchmark'!D:E,2,0)</f>
        <v>436.24349999999998</v>
      </c>
      <c r="J213" s="64">
        <f t="shared" si="66"/>
        <v>5.8648430070751267E-4</v>
      </c>
      <c r="K213" s="64">
        <f t="shared" si="67"/>
        <v>0.17786562438743325</v>
      </c>
      <c r="L213" s="3" cm="1">
        <f t="array" ref="L213">PRODUCT(1+$J$36:J213)-1</f>
        <v>0.17786562438743325</v>
      </c>
      <c r="M213" s="3">
        <f>VLOOKUP(_xlfn.CONCAT(YEAR(A213),MONTH(A213)),'תשואה יומית חסרת סיכון'!D:E,2,0)</f>
        <v>2.0599999999999999E-4</v>
      </c>
      <c r="N213" s="3">
        <f t="shared" si="68"/>
        <v>2.6346487585023259E-3</v>
      </c>
      <c r="O213" s="3">
        <f t="shared" si="69"/>
        <v>2.2541644577948132E-3</v>
      </c>
      <c r="P213" s="3">
        <f>VLOOKUP(A213,'insert banchmark2'!D:E,2,0)</f>
        <v>143.7594</v>
      </c>
      <c r="Q213" s="3">
        <f t="shared" si="70"/>
        <v>-2.3975590004224889E-3</v>
      </c>
      <c r="R213" s="3">
        <f t="shared" si="71"/>
        <v>5.3064381794568183E-2</v>
      </c>
      <c r="S213" s="49">
        <f t="shared" si="72"/>
        <v>8</v>
      </c>
      <c r="T213" s="50">
        <f t="shared" si="73"/>
        <v>1.0028406487585024</v>
      </c>
      <c r="U213" s="50">
        <f t="shared" si="74"/>
        <v>1.0005864843007075</v>
      </c>
      <c r="V213">
        <f t="shared" si="75"/>
        <v>2023</v>
      </c>
      <c r="W213" t="str">
        <f t="shared" si="76"/>
        <v>2023-09</v>
      </c>
      <c r="X213" t="str">
        <f t="shared" si="77"/>
        <v>2023-Q3</v>
      </c>
      <c r="Y213" s="5">
        <f t="shared" si="78"/>
        <v>0.28283118920656269</v>
      </c>
      <c r="Z213" s="66">
        <f t="shared" si="79"/>
        <v>2.8406487585021516E-3</v>
      </c>
      <c r="AA213" s="65">
        <f t="shared" si="80"/>
        <v>1.7433970933566911E-16</v>
      </c>
    </row>
    <row r="214" spans="1:27" x14ac:dyDescent="0.3">
      <c r="A214" s="3" t="str">
        <f>'Data From Protfolio Convert'!A180</f>
        <v>2023-09-19</v>
      </c>
      <c r="B214" s="3">
        <f>'Data From Protfolio Convert'!B180</f>
        <v>1225636.0983</v>
      </c>
      <c r="C214" s="3">
        <f>'Data From Protfolio Convert'!C180</f>
        <v>-15164.89499999995</v>
      </c>
      <c r="D214" s="3">
        <f>'Data From Protfolio Convert'!D180</f>
        <v>1000000</v>
      </c>
      <c r="E214" s="3">
        <f>'Data From Protfolio Convert'!E180</f>
        <v>1.2256360983000001</v>
      </c>
      <c r="F214" s="3">
        <f t="shared" si="63"/>
        <v>0.22563609830000009</v>
      </c>
      <c r="G214" s="64">
        <f t="shared" si="64"/>
        <v>-4.6323423234223499E-3</v>
      </c>
      <c r="H214" s="3">
        <f t="shared" si="65"/>
        <v>0</v>
      </c>
      <c r="I214" s="3">
        <f>VLOOKUP(A214,'insert banchmark'!D:E,2,0)</f>
        <v>435.33879999999999</v>
      </c>
      <c r="J214" s="64">
        <f t="shared" si="66"/>
        <v>-2.0738417879005988E-3</v>
      </c>
      <c r="K214" s="64">
        <f t="shared" si="67"/>
        <v>0.17542291743504701</v>
      </c>
      <c r="L214" s="3" cm="1">
        <f t="array" ref="L214">PRODUCT(1+$J$36:J214)-1</f>
        <v>0.17542291743504701</v>
      </c>
      <c r="M214" s="3">
        <f>VLOOKUP(_xlfn.CONCAT(YEAR(A214),MONTH(A214)),'תשואה יומית חסרת סיכון'!D:E,2,0)</f>
        <v>2.0599999999999999E-4</v>
      </c>
      <c r="N214" s="3">
        <f t="shared" si="68"/>
        <v>-4.8383423234223495E-3</v>
      </c>
      <c r="O214" s="3">
        <f t="shared" si="69"/>
        <v>-2.5585005355217511E-3</v>
      </c>
      <c r="P214" s="3">
        <f>VLOOKUP(A214,'insert banchmark2'!D:E,2,0)</f>
        <v>143.524</v>
      </c>
      <c r="Q214" s="3">
        <f t="shared" si="70"/>
        <v>-1.6374581418675538E-3</v>
      </c>
      <c r="R214" s="3">
        <f t="shared" si="71"/>
        <v>5.1340032948687941E-2</v>
      </c>
      <c r="S214" s="49">
        <f t="shared" si="72"/>
        <v>8</v>
      </c>
      <c r="T214" s="50">
        <f t="shared" si="73"/>
        <v>0.99536765767657764</v>
      </c>
      <c r="U214" s="50">
        <f t="shared" si="74"/>
        <v>0.9979261582120994</v>
      </c>
      <c r="V214">
        <f t="shared" si="75"/>
        <v>2023</v>
      </c>
      <c r="W214" t="str">
        <f t="shared" si="76"/>
        <v>2023-09</v>
      </c>
      <c r="X214" t="str">
        <f t="shared" si="77"/>
        <v>2023-Q3</v>
      </c>
      <c r="Y214" s="5">
        <f t="shared" si="78"/>
        <v>0.27688867599499489</v>
      </c>
      <c r="Z214" s="66">
        <f t="shared" si="79"/>
        <v>-4.6323423234223629E-3</v>
      </c>
      <c r="AA214" s="65">
        <f t="shared" si="80"/>
        <v>1.3010426069826053E-17</v>
      </c>
    </row>
    <row r="215" spans="1:27" x14ac:dyDescent="0.3">
      <c r="A215" s="3" t="str">
        <f>'Data From Protfolio Convert'!A181</f>
        <v>2023-09-20</v>
      </c>
      <c r="B215" s="3">
        <f>'Data From Protfolio Convert'!B181</f>
        <v>1215387.9679</v>
      </c>
      <c r="C215" s="3">
        <f>'Data From Protfolio Convert'!C181</f>
        <v>-15164.89499999995</v>
      </c>
      <c r="D215" s="3">
        <f>'Data From Protfolio Convert'!D181</f>
        <v>1000000</v>
      </c>
      <c r="E215" s="3">
        <f>'Data From Protfolio Convert'!E181</f>
        <v>1.2153879678999999</v>
      </c>
      <c r="F215" s="3">
        <f t="shared" si="63"/>
        <v>0.21538796789999992</v>
      </c>
      <c r="G215" s="64">
        <f t="shared" si="64"/>
        <v>-8.361478920386467E-3</v>
      </c>
      <c r="H215" s="3">
        <f t="shared" si="65"/>
        <v>0</v>
      </c>
      <c r="I215" s="3">
        <f>VLOOKUP(A215,'insert banchmark'!D:E,2,0)</f>
        <v>431.3365</v>
      </c>
      <c r="J215" s="64">
        <f t="shared" si="66"/>
        <v>-9.19352926961714E-3</v>
      </c>
      <c r="K215" s="64">
        <f t="shared" si="67"/>
        <v>0.16461663243942914</v>
      </c>
      <c r="L215" s="3" cm="1">
        <f t="array" ref="L215">PRODUCT(1+$J$36:J215)-1</f>
        <v>0.16461663243942914</v>
      </c>
      <c r="M215" s="3">
        <f>VLOOKUP(_xlfn.CONCAT(YEAR(A215),MONTH(A215)),'תשואה יומית חסרת סיכון'!D:E,2,0)</f>
        <v>2.0599999999999999E-4</v>
      </c>
      <c r="N215" s="3">
        <f t="shared" si="68"/>
        <v>-8.5674789203864666E-3</v>
      </c>
      <c r="O215" s="3">
        <f t="shared" si="69"/>
        <v>8.32050349230673E-4</v>
      </c>
      <c r="P215" s="3">
        <f>VLOOKUP(A215,'insert banchmark2'!D:E,2,0)</f>
        <v>142.86689999999999</v>
      </c>
      <c r="Q215" s="3">
        <f t="shared" si="70"/>
        <v>-4.5783283632007121E-3</v>
      </c>
      <c r="R215" s="3">
        <f t="shared" si="71"/>
        <v>4.6526653056470524E-2</v>
      </c>
      <c r="S215" s="49">
        <f t="shared" si="72"/>
        <v>8</v>
      </c>
      <c r="T215" s="50">
        <f t="shared" si="73"/>
        <v>0.99163852107961348</v>
      </c>
      <c r="U215" s="50">
        <f t="shared" si="74"/>
        <v>0.99080647073038286</v>
      </c>
      <c r="V215">
        <f t="shared" si="75"/>
        <v>2023</v>
      </c>
      <c r="W215" t="str">
        <f t="shared" si="76"/>
        <v>2023-09</v>
      </c>
      <c r="X215" t="str">
        <f t="shared" si="77"/>
        <v>2023-Q3</v>
      </c>
      <c r="Y215" s="5">
        <f t="shared" si="78"/>
        <v>0.26621199824698283</v>
      </c>
      <c r="Z215" s="66">
        <f t="shared" si="79"/>
        <v>-8.3614789203862554E-3</v>
      </c>
      <c r="AA215" s="65">
        <f t="shared" si="80"/>
        <v>-2.1163626406917047E-16</v>
      </c>
    </row>
    <row r="216" spans="1:27" x14ac:dyDescent="0.3">
      <c r="A216" s="3" t="str">
        <f>'Data From Protfolio Convert'!A182</f>
        <v>2023-09-21</v>
      </c>
      <c r="B216" s="3">
        <f>'Data From Protfolio Convert'!B182</f>
        <v>1193618.5741999999</v>
      </c>
      <c r="C216" s="3">
        <f>'Data From Protfolio Convert'!C182</f>
        <v>-15164.89499999995</v>
      </c>
      <c r="D216" s="3">
        <f>'Data From Protfolio Convert'!D182</f>
        <v>1000000</v>
      </c>
      <c r="E216" s="3">
        <f>'Data From Protfolio Convert'!E182</f>
        <v>1.1936185742000001</v>
      </c>
      <c r="F216" s="3">
        <f t="shared" si="63"/>
        <v>0.19361857420000006</v>
      </c>
      <c r="G216" s="64">
        <f t="shared" si="64"/>
        <v>-1.7911477055029566E-2</v>
      </c>
      <c r="H216" s="3">
        <f t="shared" si="65"/>
        <v>0</v>
      </c>
      <c r="I216" s="3">
        <f>VLOOKUP(A216,'insert banchmark'!D:E,2,0)</f>
        <v>424.20729999999998</v>
      </c>
      <c r="J216" s="64">
        <f t="shared" si="66"/>
        <v>-1.6528163046716449E-2</v>
      </c>
      <c r="K216" s="64">
        <f t="shared" si="67"/>
        <v>0.14536765885155245</v>
      </c>
      <c r="L216" s="3" cm="1">
        <f t="array" ref="L216">PRODUCT(1+$J$36:J216)-1</f>
        <v>0.14536765885155245</v>
      </c>
      <c r="M216" s="3">
        <f>VLOOKUP(_xlfn.CONCAT(YEAR(A216),MONTH(A216)),'תשואה יומית חסרת סיכון'!D:E,2,0)</f>
        <v>2.0599999999999999E-4</v>
      </c>
      <c r="N216" s="3">
        <f t="shared" si="68"/>
        <v>-1.8117477055029568E-2</v>
      </c>
      <c r="O216" s="3">
        <f t="shared" si="69"/>
        <v>-1.3833140083131176E-3</v>
      </c>
      <c r="P216" s="3">
        <f>VLOOKUP(A216,'insert banchmark2'!D:E,2,0)</f>
        <v>140.49369999999999</v>
      </c>
      <c r="Q216" s="3">
        <f t="shared" si="70"/>
        <v>-1.6611265450569679E-2</v>
      </c>
      <c r="R216" s="3">
        <f t="shared" si="71"/>
        <v>2.9142521021453316E-2</v>
      </c>
      <c r="S216" s="49">
        <f t="shared" si="72"/>
        <v>8</v>
      </c>
      <c r="T216" s="50">
        <f t="shared" si="73"/>
        <v>0.9820885229449704</v>
      </c>
      <c r="U216" s="50">
        <f t="shared" si="74"/>
        <v>0.98347183695328355</v>
      </c>
      <c r="V216">
        <f t="shared" si="75"/>
        <v>2023</v>
      </c>
      <c r="W216" t="str">
        <f t="shared" si="76"/>
        <v>2023-09</v>
      </c>
      <c r="X216" t="str">
        <f t="shared" si="77"/>
        <v>2023-Q3</v>
      </c>
      <c r="Y216" s="5">
        <f t="shared" si="78"/>
        <v>0.24353227109357856</v>
      </c>
      <c r="Z216" s="66">
        <f t="shared" si="79"/>
        <v>-1.7911477055029806E-2</v>
      </c>
      <c r="AA216" s="65">
        <f t="shared" si="80"/>
        <v>2.3939183968479938E-16</v>
      </c>
    </row>
    <row r="217" spans="1:27" x14ac:dyDescent="0.3">
      <c r="A217" s="3" t="str">
        <f>'Data From Protfolio Convert'!A183</f>
        <v>2023-09-22</v>
      </c>
      <c r="B217" s="3">
        <f>'Data From Protfolio Convert'!B183</f>
        <v>1194573.2483999999</v>
      </c>
      <c r="C217" s="3">
        <f>'Data From Protfolio Convert'!C183</f>
        <v>-15164.89499999995</v>
      </c>
      <c r="D217" s="3">
        <f>'Data From Protfolio Convert'!D183</f>
        <v>1000000</v>
      </c>
      <c r="E217" s="3">
        <f>'Data From Protfolio Convert'!E183</f>
        <v>1.1945732484</v>
      </c>
      <c r="F217" s="3">
        <f t="shared" si="63"/>
        <v>0.19457324840000001</v>
      </c>
      <c r="G217" s="64">
        <f t="shared" si="64"/>
        <v>7.9981513410999139E-4</v>
      </c>
      <c r="H217" s="3">
        <f t="shared" si="65"/>
        <v>0</v>
      </c>
      <c r="I217" s="3">
        <f>VLOOKUP(A217,'insert banchmark'!D:E,2,0)</f>
        <v>423.2534</v>
      </c>
      <c r="J217" s="64">
        <f t="shared" si="66"/>
        <v>-2.2486647448074493E-3</v>
      </c>
      <c r="K217" s="64">
        <f t="shared" si="67"/>
        <v>0.14279211097725031</v>
      </c>
      <c r="L217" s="3" cm="1">
        <f t="array" ref="L217">PRODUCT(1+$J$36:J217)-1</f>
        <v>0.14279211097725031</v>
      </c>
      <c r="M217" s="3">
        <f>VLOOKUP(_xlfn.CONCAT(YEAR(A217),MONTH(A217)),'תשואה יומית חסרת סיכון'!D:E,2,0)</f>
        <v>2.0599999999999999E-4</v>
      </c>
      <c r="N217" s="3">
        <f t="shared" si="68"/>
        <v>5.9381513410999137E-4</v>
      </c>
      <c r="O217" s="3">
        <f t="shared" si="69"/>
        <v>3.0484798789174408E-3</v>
      </c>
      <c r="P217" s="3">
        <f>VLOOKUP(A217,'insert banchmark2'!D:E,2,0)</f>
        <v>139.93469999999999</v>
      </c>
      <c r="Q217" s="3">
        <f t="shared" si="70"/>
        <v>-3.9788260968285361E-3</v>
      </c>
      <c r="R217" s="3">
        <f t="shared" si="71"/>
        <v>2.5047741901457199E-2</v>
      </c>
      <c r="S217" s="49">
        <f t="shared" si="72"/>
        <v>8</v>
      </c>
      <c r="T217" s="50">
        <f t="shared" si="73"/>
        <v>1.00079981513411</v>
      </c>
      <c r="U217" s="50">
        <f t="shared" si="74"/>
        <v>0.99775133525519255</v>
      </c>
      <c r="V217">
        <f t="shared" si="75"/>
        <v>2023</v>
      </c>
      <c r="W217" t="str">
        <f t="shared" si="76"/>
        <v>2023-09</v>
      </c>
      <c r="X217" t="str">
        <f t="shared" si="77"/>
        <v>2023-Q3</v>
      </c>
      <c r="Y217" s="5">
        <f t="shared" si="78"/>
        <v>0.24452686702375348</v>
      </c>
      <c r="Z217" s="66">
        <f t="shared" si="79"/>
        <v>7.9981513411008095E-4</v>
      </c>
      <c r="AA217" s="65">
        <f t="shared" si="80"/>
        <v>-8.9555099447302666E-17</v>
      </c>
    </row>
    <row r="218" spans="1:27" x14ac:dyDescent="0.3">
      <c r="A218" s="3" t="str">
        <f>'Data From Protfolio Convert'!A184</f>
        <v>2023-09-25</v>
      </c>
      <c r="B218" s="3">
        <f>'Data From Protfolio Convert'!B184</f>
        <v>1203257.2450999999</v>
      </c>
      <c r="C218" s="3">
        <f>'Data From Protfolio Convert'!C184</f>
        <v>-15164.89499999995</v>
      </c>
      <c r="D218" s="3">
        <f>'Data From Protfolio Convert'!D184</f>
        <v>1000000</v>
      </c>
      <c r="E218" s="3">
        <f>'Data From Protfolio Convert'!E184</f>
        <v>1.2032572451000001</v>
      </c>
      <c r="F218" s="3">
        <f t="shared" si="63"/>
        <v>0.20325724510000009</v>
      </c>
      <c r="G218" s="64">
        <f t="shared" si="64"/>
        <v>7.2695389015544646E-3</v>
      </c>
      <c r="H218" s="3">
        <f t="shared" si="65"/>
        <v>0</v>
      </c>
      <c r="I218" s="3">
        <f>VLOOKUP(A218,'insert banchmark'!D:E,2,0)</f>
        <v>425.0333</v>
      </c>
      <c r="J218" s="64">
        <f t="shared" si="66"/>
        <v>4.2052822257305777E-3</v>
      </c>
      <c r="K218" s="64">
        <f t="shared" si="67"/>
        <v>0.14759787432924787</v>
      </c>
      <c r="L218" s="3" cm="1">
        <f t="array" ref="L218">PRODUCT(1+$J$36:J218)-1</f>
        <v>0.14759787432924809</v>
      </c>
      <c r="M218" s="3">
        <f>VLOOKUP(_xlfn.CONCAT(YEAR(A218),MONTH(A218)),'תשואה יומית חסרת סיכון'!D:E,2,0)</f>
        <v>2.0599999999999999E-4</v>
      </c>
      <c r="N218" s="3">
        <f t="shared" si="68"/>
        <v>7.063538901554465E-3</v>
      </c>
      <c r="O218" s="3">
        <f t="shared" si="69"/>
        <v>3.0642566758238869E-3</v>
      </c>
      <c r="P218" s="3">
        <f>VLOOKUP(A218,'insert banchmark2'!D:E,2,0)</f>
        <v>140.2877</v>
      </c>
      <c r="Q218" s="3">
        <f t="shared" si="70"/>
        <v>2.5226051865621102E-3</v>
      </c>
      <c r="R218" s="3">
        <f t="shared" si="71"/>
        <v>2.7633532651651471E-2</v>
      </c>
      <c r="S218" s="49">
        <f t="shared" si="72"/>
        <v>8</v>
      </c>
      <c r="T218" s="50">
        <f t="shared" si="73"/>
        <v>1.0072695389015545</v>
      </c>
      <c r="U218" s="50">
        <f t="shared" si="74"/>
        <v>1.0042052822257306</v>
      </c>
      <c r="V218">
        <f t="shared" si="75"/>
        <v>2023</v>
      </c>
      <c r="W218" t="str">
        <f t="shared" si="76"/>
        <v>2023-09</v>
      </c>
      <c r="X218" t="str">
        <f t="shared" si="77"/>
        <v>2023-Q3</v>
      </c>
      <c r="Y218" s="5">
        <f t="shared" si="78"/>
        <v>0.25357400349761239</v>
      </c>
      <c r="Z218" s="66">
        <f t="shared" si="79"/>
        <v>7.2695389015544898E-3</v>
      </c>
      <c r="AA218" s="65">
        <f t="shared" si="80"/>
        <v>-2.5153490401663703E-17</v>
      </c>
    </row>
    <row r="219" spans="1:27" x14ac:dyDescent="0.3">
      <c r="A219" s="3" t="str">
        <f>'Data From Protfolio Convert'!A185</f>
        <v>2023-09-26</v>
      </c>
      <c r="B219" s="3">
        <f>'Data From Protfolio Convert'!B185</f>
        <v>1180678.9121000001</v>
      </c>
      <c r="C219" s="3">
        <f>'Data From Protfolio Convert'!C185</f>
        <v>-15164.89499999995</v>
      </c>
      <c r="D219" s="3">
        <f>'Data From Protfolio Convert'!D185</f>
        <v>1000000</v>
      </c>
      <c r="E219" s="3">
        <f>'Data From Protfolio Convert'!E185</f>
        <v>1.1806789121000001</v>
      </c>
      <c r="F219" s="3">
        <f t="shared" si="63"/>
        <v>0.18067891210000009</v>
      </c>
      <c r="G219" s="64">
        <f t="shared" si="64"/>
        <v>-1.8764344110077283E-2</v>
      </c>
      <c r="H219" s="3">
        <f t="shared" si="65"/>
        <v>0</v>
      </c>
      <c r="I219" s="3">
        <f>VLOOKUP(A219,'insert banchmark'!D:E,2,0)</f>
        <v>418.78899999999999</v>
      </c>
      <c r="J219" s="64">
        <f t="shared" si="66"/>
        <v>-1.4691319480144238E-2</v>
      </c>
      <c r="K219" s="64">
        <f t="shared" si="67"/>
        <v>0.13073814732274247</v>
      </c>
      <c r="L219" s="3" cm="1">
        <f t="array" ref="L219">PRODUCT(1+$J$36:J219)-1</f>
        <v>0.13073814732274269</v>
      </c>
      <c r="M219" s="3">
        <f>VLOOKUP(_xlfn.CONCAT(YEAR(A219),MONTH(A219)),'תשואה יומית חסרת סיכון'!D:E,2,0)</f>
        <v>2.0599999999999999E-4</v>
      </c>
      <c r="N219" s="3">
        <f t="shared" si="68"/>
        <v>-1.8970344110077284E-2</v>
      </c>
      <c r="O219" s="3">
        <f t="shared" si="69"/>
        <v>-4.0730246299330447E-3</v>
      </c>
      <c r="P219" s="3">
        <f>VLOOKUP(A219,'insert banchmark2'!D:E,2,0)</f>
        <v>138.31649999999999</v>
      </c>
      <c r="Q219" s="3">
        <f t="shared" si="70"/>
        <v>-1.4051124938252002E-2</v>
      </c>
      <c r="R219" s="3">
        <f t="shared" si="71"/>
        <v>1.3194125493625863E-2</v>
      </c>
      <c r="S219" s="49">
        <f t="shared" si="72"/>
        <v>8</v>
      </c>
      <c r="T219" s="50">
        <f t="shared" si="73"/>
        <v>0.98123565588992268</v>
      </c>
      <c r="U219" s="50">
        <f t="shared" si="74"/>
        <v>0.98530868051985576</v>
      </c>
      <c r="V219">
        <f t="shared" si="75"/>
        <v>2023</v>
      </c>
      <c r="W219" t="str">
        <f t="shared" si="76"/>
        <v>2023-09</v>
      </c>
      <c r="X219" t="str">
        <f t="shared" si="77"/>
        <v>2023-Q3</v>
      </c>
      <c r="Y219" s="5">
        <f t="shared" si="78"/>
        <v>0.23005150952853604</v>
      </c>
      <c r="Z219" s="66">
        <f t="shared" si="79"/>
        <v>-1.8764344110077227E-2</v>
      </c>
      <c r="AA219" s="65">
        <f t="shared" si="80"/>
        <v>-5.5511151231257827E-17</v>
      </c>
    </row>
    <row r="220" spans="1:27" x14ac:dyDescent="0.3">
      <c r="A220" s="3" t="str">
        <f>'Data From Protfolio Convert'!A186</f>
        <v>2023-09-27</v>
      </c>
      <c r="B220" s="3">
        <f>'Data From Protfolio Convert'!B186</f>
        <v>1185867.5593999999</v>
      </c>
      <c r="C220" s="3">
        <f>'Data From Protfolio Convert'!C186</f>
        <v>-15164.89499999995</v>
      </c>
      <c r="D220" s="3">
        <f>'Data From Protfolio Convert'!D186</f>
        <v>1000000</v>
      </c>
      <c r="E220" s="3">
        <f>'Data From Protfolio Convert'!E186</f>
        <v>1.1858675594000001</v>
      </c>
      <c r="F220" s="3">
        <f t="shared" si="63"/>
        <v>0.1858675594000001</v>
      </c>
      <c r="G220" s="64">
        <f t="shared" si="64"/>
        <v>4.3946302816328716E-3</v>
      </c>
      <c r="H220" s="3">
        <f t="shared" si="65"/>
        <v>0</v>
      </c>
      <c r="I220" s="3">
        <f>VLOOKUP(A220,'insert banchmark'!D:E,2,0)</f>
        <v>418.95620000000002</v>
      </c>
      <c r="J220" s="64">
        <f t="shared" si="66"/>
        <v>3.9924639854449495E-4</v>
      </c>
      <c r="K220" s="64">
        <f t="shared" si="67"/>
        <v>0.13118959045575784</v>
      </c>
      <c r="L220" s="3" cm="1">
        <f t="array" ref="L220">PRODUCT(1+$J$36:J220)-1</f>
        <v>0.13118959045575806</v>
      </c>
      <c r="M220" s="3">
        <f>VLOOKUP(_xlfn.CONCAT(YEAR(A220),MONTH(A220)),'תשואה יומית חסרת סיכון'!D:E,2,0)</f>
        <v>2.0599999999999999E-4</v>
      </c>
      <c r="N220" s="3">
        <f t="shared" si="68"/>
        <v>4.188630281632872E-3</v>
      </c>
      <c r="O220" s="3">
        <f t="shared" si="69"/>
        <v>3.9953838830883767E-3</v>
      </c>
      <c r="P220" s="3">
        <f>VLOOKUP(A220,'insert banchmark2'!D:E,2,0)</f>
        <v>138.3656</v>
      </c>
      <c r="Q220" s="3">
        <f t="shared" si="70"/>
        <v>3.5498295575742134E-4</v>
      </c>
      <c r="R220" s="3">
        <f t="shared" si="71"/>
        <v>1.3553792139049614E-2</v>
      </c>
      <c r="S220" s="49">
        <f t="shared" si="72"/>
        <v>8</v>
      </c>
      <c r="T220" s="50">
        <f t="shared" si="73"/>
        <v>1.0043946302816329</v>
      </c>
      <c r="U220" s="50">
        <f t="shared" si="74"/>
        <v>1.0003992463985445</v>
      </c>
      <c r="V220">
        <f t="shared" si="75"/>
        <v>2023</v>
      </c>
      <c r="W220" t="str">
        <f t="shared" si="76"/>
        <v>2023-09</v>
      </c>
      <c r="X220" t="str">
        <f t="shared" si="77"/>
        <v>2023-Q3</v>
      </c>
      <c r="Y220" s="5">
        <f t="shared" si="78"/>
        <v>0.23545713114027822</v>
      </c>
      <c r="Z220" s="66">
        <f t="shared" si="79"/>
        <v>4.3946302816327536E-3</v>
      </c>
      <c r="AA220" s="65">
        <f t="shared" si="80"/>
        <v>1.1796119636642288E-16</v>
      </c>
    </row>
    <row r="221" spans="1:27" x14ac:dyDescent="0.3">
      <c r="A221" s="3" t="str">
        <f>'Data From Protfolio Convert'!A187</f>
        <v>2023-09-28</v>
      </c>
      <c r="B221" s="3">
        <f>'Data From Protfolio Convert'!B187</f>
        <v>1198789.7583000001</v>
      </c>
      <c r="C221" s="3">
        <f>'Data From Protfolio Convert'!C187</f>
        <v>-15164.89499999995</v>
      </c>
      <c r="D221" s="3">
        <f>'Data From Protfolio Convert'!D187</f>
        <v>1000000</v>
      </c>
      <c r="E221" s="3">
        <f>'Data From Protfolio Convert'!E187</f>
        <v>1.1987897583</v>
      </c>
      <c r="F221" s="3">
        <f t="shared" si="63"/>
        <v>0.19878975830000001</v>
      </c>
      <c r="G221" s="64">
        <f t="shared" si="64"/>
        <v>1.0896831435829143E-2</v>
      </c>
      <c r="H221" s="3">
        <f t="shared" si="65"/>
        <v>0</v>
      </c>
      <c r="I221" s="3">
        <f>VLOOKUP(A221,'insert banchmark'!D:E,2,0)</f>
        <v>421.38499999999999</v>
      </c>
      <c r="J221" s="64">
        <f t="shared" si="66"/>
        <v>5.7972647260022825E-3</v>
      </c>
      <c r="K221" s="64">
        <f t="shared" si="67"/>
        <v>0.13774739596692798</v>
      </c>
      <c r="L221" s="3" cm="1">
        <f t="array" ref="L221">PRODUCT(1+$J$36:J221)-1</f>
        <v>0.1377473959669282</v>
      </c>
      <c r="M221" s="3">
        <f>VLOOKUP(_xlfn.CONCAT(YEAR(A221),MONTH(A221)),'תשואה יומית חסרת סיכון'!D:E,2,0)</f>
        <v>2.0599999999999999E-4</v>
      </c>
      <c r="N221" s="3">
        <f t="shared" si="68"/>
        <v>1.0690831435829143E-2</v>
      </c>
      <c r="O221" s="3">
        <f t="shared" si="69"/>
        <v>5.0995667098268603E-3</v>
      </c>
      <c r="P221" s="3">
        <f>VLOOKUP(A221,'insert banchmark2'!D:E,2,0)</f>
        <v>139.32660000000001</v>
      </c>
      <c r="Q221" s="3">
        <f t="shared" si="70"/>
        <v>6.9453679238193899E-3</v>
      </c>
      <c r="R221" s="3">
        <f t="shared" si="71"/>
        <v>2.0593296136037553E-2</v>
      </c>
      <c r="S221" s="49">
        <f t="shared" si="72"/>
        <v>8</v>
      </c>
      <c r="T221" s="50">
        <f t="shared" si="73"/>
        <v>1.0108968314358291</v>
      </c>
      <c r="U221" s="50">
        <f t="shared" si="74"/>
        <v>1.0057972647260023</v>
      </c>
      <c r="V221">
        <f t="shared" si="75"/>
        <v>2023</v>
      </c>
      <c r="W221" t="str">
        <f t="shared" si="76"/>
        <v>2023-09</v>
      </c>
      <c r="X221" t="str">
        <f t="shared" si="77"/>
        <v>2023-Q3</v>
      </c>
      <c r="Y221" s="5">
        <f t="shared" si="78"/>
        <v>0.24891969924450708</v>
      </c>
      <c r="Z221" s="66">
        <f t="shared" si="79"/>
        <v>1.0896831435829292E-2</v>
      </c>
      <c r="AA221" s="65">
        <f t="shared" si="80"/>
        <v>-1.4918621893400541E-16</v>
      </c>
    </row>
    <row r="222" spans="1:27" x14ac:dyDescent="0.3">
      <c r="A222" s="3" t="str">
        <f>'Data From Protfolio Convert'!A188</f>
        <v>2023-09-29</v>
      </c>
      <c r="B222" s="3">
        <f>'Data From Protfolio Convert'!B188</f>
        <v>1199398.1909</v>
      </c>
      <c r="C222" s="3">
        <f>'Data From Protfolio Convert'!C188</f>
        <v>-30747.944999999982</v>
      </c>
      <c r="D222" s="3">
        <f>'Data From Protfolio Convert'!D188</f>
        <v>1000000</v>
      </c>
      <c r="E222" s="3">
        <f>'Data From Protfolio Convert'!E188</f>
        <v>1.1993981909</v>
      </c>
      <c r="F222" s="3">
        <f t="shared" si="63"/>
        <v>0.19939819089999999</v>
      </c>
      <c r="G222" s="64">
        <f t="shared" si="64"/>
        <v>5.0753903742287772E-4</v>
      </c>
      <c r="H222" s="3">
        <f t="shared" si="65"/>
        <v>0</v>
      </c>
      <c r="I222" s="3">
        <f>VLOOKUP(A222,'insert banchmark'!D:E,2,0)</f>
        <v>420.36239999999998</v>
      </c>
      <c r="J222" s="64">
        <f t="shared" si="66"/>
        <v>-2.4267593768169116E-3</v>
      </c>
      <c r="K222" s="64">
        <f t="shared" si="67"/>
        <v>0.13498635680531623</v>
      </c>
      <c r="L222" s="3" cm="1">
        <f t="array" ref="L222">PRODUCT(1+$J$36:J222)-1</f>
        <v>0.13498635680531645</v>
      </c>
      <c r="M222" s="3">
        <f>VLOOKUP(_xlfn.CONCAT(YEAR(A222),MONTH(A222)),'תשואה יומית חסרת סיכון'!D:E,2,0)</f>
        <v>2.0599999999999999E-4</v>
      </c>
      <c r="N222" s="3">
        <f t="shared" si="68"/>
        <v>3.015390374228777E-4</v>
      </c>
      <c r="O222" s="3">
        <f t="shared" si="69"/>
        <v>2.9342984142397893E-3</v>
      </c>
      <c r="P222" s="3">
        <f>VLOOKUP(A222,'insert banchmark2'!D:E,2,0)</f>
        <v>138.95400000000001</v>
      </c>
      <c r="Q222" s="3">
        <f t="shared" si="70"/>
        <v>-2.6742919155423595E-3</v>
      </c>
      <c r="R222" s="3">
        <f t="shared" si="71"/>
        <v>1.786393173512435E-2</v>
      </c>
      <c r="S222" s="49">
        <f t="shared" si="72"/>
        <v>8</v>
      </c>
      <c r="T222" s="50">
        <f t="shared" si="73"/>
        <v>1.000507539037423</v>
      </c>
      <c r="U222" s="50">
        <f t="shared" si="74"/>
        <v>0.99757324062318309</v>
      </c>
      <c r="V222">
        <f t="shared" si="75"/>
        <v>2023</v>
      </c>
      <c r="W222" t="str">
        <f t="shared" si="76"/>
        <v>2023-09</v>
      </c>
      <c r="X222" t="str">
        <f t="shared" si="77"/>
        <v>2023-Q3</v>
      </c>
      <c r="Y222" s="5">
        <f t="shared" si="78"/>
        <v>0.2495535747464801</v>
      </c>
      <c r="Z222" s="66">
        <f t="shared" si="79"/>
        <v>5.0753903742287577E-4</v>
      </c>
      <c r="AA222" s="65">
        <f t="shared" si="80"/>
        <v>1.951563910473908E-18</v>
      </c>
    </row>
    <row r="223" spans="1:27" x14ac:dyDescent="0.3">
      <c r="A223" s="3" t="str">
        <f>'Data From Protfolio Convert'!A189</f>
        <v>2023-10-02</v>
      </c>
      <c r="B223" s="3">
        <f>'Data From Protfolio Convert'!B189</f>
        <v>1203188.5758</v>
      </c>
      <c r="C223" s="3">
        <f>'Data From Protfolio Convert'!C189</f>
        <v>-15786.145</v>
      </c>
      <c r="D223" s="3">
        <f>'Data From Protfolio Convert'!D189</f>
        <v>1000000</v>
      </c>
      <c r="E223" s="3">
        <f>'Data From Protfolio Convert'!E189</f>
        <v>1.2031885758</v>
      </c>
      <c r="F223" s="3">
        <f t="shared" si="63"/>
        <v>0.20318857580000005</v>
      </c>
      <c r="G223" s="64">
        <f t="shared" si="64"/>
        <v>3.1602389671405453E-3</v>
      </c>
      <c r="H223" s="3">
        <f t="shared" si="65"/>
        <v>0</v>
      </c>
      <c r="I223" s="3">
        <f>VLOOKUP(A223,'insert banchmark'!D:E,2,0)</f>
        <v>420.1952</v>
      </c>
      <c r="J223" s="64">
        <f t="shared" si="66"/>
        <v>-3.9775203491076994E-4</v>
      </c>
      <c r="K223" s="64">
        <f t="shared" si="67"/>
        <v>0.13453491367230086</v>
      </c>
      <c r="L223" s="3" cm="1">
        <f t="array" ref="L223">PRODUCT(1+$J$36:J223)-1</f>
        <v>0.13453491367230108</v>
      </c>
      <c r="M223" s="3">
        <f>VLOOKUP(_xlfn.CONCAT(YEAR(A223),MONTH(A223)),'תשואה יומית חסרת סיכון'!D:E,2,0)</f>
        <v>2.0599999999999999E-4</v>
      </c>
      <c r="N223" s="3">
        <f t="shared" si="68"/>
        <v>2.9542389671405453E-3</v>
      </c>
      <c r="O223" s="3">
        <f t="shared" si="69"/>
        <v>3.5579910020513152E-3</v>
      </c>
      <c r="P223" s="3">
        <f>VLOOKUP(A223,'insert banchmark2'!D:E,2,0)</f>
        <v>137.38489999999999</v>
      </c>
      <c r="Q223" s="3">
        <f t="shared" si="70"/>
        <v>-1.1292226204355549E-2</v>
      </c>
      <c r="R223" s="3">
        <f t="shared" si="71"/>
        <v>6.369981972716543E-3</v>
      </c>
      <c r="S223" s="49">
        <f t="shared" si="72"/>
        <v>8</v>
      </c>
      <c r="T223" s="50">
        <f t="shared" si="73"/>
        <v>1.0031602389671406</v>
      </c>
      <c r="U223" s="50">
        <f t="shared" si="74"/>
        <v>0.99960224796508923</v>
      </c>
      <c r="V223">
        <f t="shared" si="75"/>
        <v>2023</v>
      </c>
      <c r="W223" t="str">
        <f t="shared" si="76"/>
        <v>2023-10</v>
      </c>
      <c r="X223" t="str">
        <f t="shared" si="77"/>
        <v>2023-Q4</v>
      </c>
      <c r="Y223" s="5">
        <f t="shared" si="78"/>
        <v>0.2535024626449236</v>
      </c>
      <c r="Z223" s="66">
        <f t="shared" si="79"/>
        <v>3.1602389671404698E-3</v>
      </c>
      <c r="AA223" s="65">
        <f t="shared" si="80"/>
        <v>7.5460471204991109E-17</v>
      </c>
    </row>
    <row r="224" spans="1:27" x14ac:dyDescent="0.3">
      <c r="A224" s="3" t="str">
        <f>'Data From Protfolio Convert'!A190</f>
        <v>2023-10-03</v>
      </c>
      <c r="B224" s="3">
        <f>'Data From Protfolio Convert'!B190</f>
        <v>1180407.8739</v>
      </c>
      <c r="C224" s="3">
        <f>'Data From Protfolio Convert'!C190</f>
        <v>-15786.145</v>
      </c>
      <c r="D224" s="3">
        <f>'Data From Protfolio Convert'!D190</f>
        <v>1000000</v>
      </c>
      <c r="E224" s="3">
        <f>'Data From Protfolio Convert'!E190</f>
        <v>1.1804078738999999</v>
      </c>
      <c r="F224" s="3">
        <f t="shared" si="63"/>
        <v>0.1804078738999999</v>
      </c>
      <c r="G224" s="64">
        <f t="shared" si="64"/>
        <v>-1.8933608877439063E-2</v>
      </c>
      <c r="H224" s="3">
        <f t="shared" si="65"/>
        <v>0</v>
      </c>
      <c r="I224" s="3">
        <f>VLOOKUP(A224,'insert banchmark'!D:E,2,0)</f>
        <v>414.57040000000001</v>
      </c>
      <c r="J224" s="64">
        <f t="shared" si="66"/>
        <v>-1.3386159575359269E-2</v>
      </c>
      <c r="K224" s="64">
        <f t="shared" si="67"/>
        <v>0.11934784827406708</v>
      </c>
      <c r="L224" s="3" cm="1">
        <f t="array" ref="L224">PRODUCT(1+$J$36:J224)-1</f>
        <v>0.1193478482740673</v>
      </c>
      <c r="M224" s="3">
        <f>VLOOKUP(_xlfn.CONCAT(YEAR(A224),MONTH(A224)),'תשואה יומית חסרת סיכון'!D:E,2,0)</f>
        <v>2.0599999999999999E-4</v>
      </c>
      <c r="N224" s="3">
        <f t="shared" si="68"/>
        <v>-1.9139608877439065E-2</v>
      </c>
      <c r="O224" s="3">
        <f t="shared" si="69"/>
        <v>-5.5474493020797946E-3</v>
      </c>
      <c r="P224" s="3">
        <f>VLOOKUP(A224,'insert banchmark2'!D:E,2,0)</f>
        <v>135.7373</v>
      </c>
      <c r="Q224" s="3">
        <f t="shared" si="70"/>
        <v>-1.1992584337871093E-2</v>
      </c>
      <c r="R224" s="3">
        <f t="shared" si="71"/>
        <v>-5.6989949111930782E-3</v>
      </c>
      <c r="S224" s="49">
        <f t="shared" si="72"/>
        <v>9</v>
      </c>
      <c r="T224" s="50">
        <f t="shared" si="73"/>
        <v>0.98106639112256089</v>
      </c>
      <c r="U224" s="50">
        <f t="shared" si="74"/>
        <v>0.98661384042464073</v>
      </c>
      <c r="V224">
        <f t="shared" si="75"/>
        <v>2023</v>
      </c>
      <c r="W224" t="str">
        <f t="shared" si="76"/>
        <v>2023-10</v>
      </c>
      <c r="X224" t="str">
        <f t="shared" si="77"/>
        <v>2023-Q4</v>
      </c>
      <c r="Y224" s="5">
        <f t="shared" si="78"/>
        <v>0.22976913729029813</v>
      </c>
      <c r="Z224" s="66">
        <f t="shared" si="79"/>
        <v>-1.8933608877438914E-2</v>
      </c>
      <c r="AA224" s="65">
        <f t="shared" si="80"/>
        <v>-1.4918621893400541E-16</v>
      </c>
    </row>
    <row r="225" spans="1:27" x14ac:dyDescent="0.3">
      <c r="A225" s="3" t="str">
        <f>'Data From Protfolio Convert'!A191</f>
        <v>2023-10-04</v>
      </c>
      <c r="B225" s="3">
        <f>'Data From Protfolio Convert'!B191</f>
        <v>1196579.1595999999</v>
      </c>
      <c r="C225" s="3">
        <f>'Data From Protfolio Convert'!C191</f>
        <v>-15786.145</v>
      </c>
      <c r="D225" s="3">
        <f>'Data From Protfolio Convert'!D191</f>
        <v>1000000</v>
      </c>
      <c r="E225" s="3">
        <f>'Data From Protfolio Convert'!E191</f>
        <v>1.1965791595999999</v>
      </c>
      <c r="F225" s="3">
        <f t="shared" si="63"/>
        <v>0.19657915959999994</v>
      </c>
      <c r="G225" s="64">
        <f t="shared" si="64"/>
        <v>1.3699744010153912E-2</v>
      </c>
      <c r="H225" s="3">
        <f t="shared" si="65"/>
        <v>0</v>
      </c>
      <c r="I225" s="3">
        <f>VLOOKUP(A225,'insert banchmark'!D:E,2,0)</f>
        <v>417.58929999999998</v>
      </c>
      <c r="J225" s="64">
        <f t="shared" si="66"/>
        <v>7.2819960132222139E-3</v>
      </c>
      <c r="K225" s="64">
        <f t="shared" si="67"/>
        <v>0.12749893484260788</v>
      </c>
      <c r="L225" s="3" cm="1">
        <f t="array" ref="L225">PRODUCT(1+$J$36:J225)-1</f>
        <v>0.12749893484260788</v>
      </c>
      <c r="M225" s="3">
        <f>VLOOKUP(_xlfn.CONCAT(YEAR(A225),MONTH(A225)),'תשואה יומית חסרת סיכון'!D:E,2,0)</f>
        <v>2.0599999999999999E-4</v>
      </c>
      <c r="N225" s="3">
        <f t="shared" si="68"/>
        <v>1.3493744010153913E-2</v>
      </c>
      <c r="O225" s="3">
        <f t="shared" si="69"/>
        <v>6.4177479969316983E-3</v>
      </c>
      <c r="P225" s="3">
        <f>VLOOKUP(A225,'insert banchmark2'!D:E,2,0)</f>
        <v>136.5121</v>
      </c>
      <c r="Q225" s="3">
        <f t="shared" si="70"/>
        <v>5.7080846605908064E-3</v>
      </c>
      <c r="R225" s="3">
        <f t="shared" si="71"/>
        <v>-2.3440596035650962E-5</v>
      </c>
      <c r="S225" s="49">
        <f t="shared" si="72"/>
        <v>9</v>
      </c>
      <c r="T225" s="50">
        <f t="shared" si="73"/>
        <v>1.0136997440101538</v>
      </c>
      <c r="U225" s="50">
        <f t="shared" si="74"/>
        <v>1.0072819960132222</v>
      </c>
      <c r="V225">
        <f t="shared" si="75"/>
        <v>2023</v>
      </c>
      <c r="W225" t="str">
        <f t="shared" si="76"/>
        <v>2023-10</v>
      </c>
      <c r="X225" t="str">
        <f t="shared" si="77"/>
        <v>2023-Q4</v>
      </c>
      <c r="Y225" s="5">
        <f t="shared" si="78"/>
        <v>0.2466166596627628</v>
      </c>
      <c r="Z225" s="66">
        <f t="shared" si="79"/>
        <v>1.3699744010153723E-2</v>
      </c>
      <c r="AA225" s="65">
        <f t="shared" si="80"/>
        <v>1.8908485888147197E-16</v>
      </c>
    </row>
    <row r="226" spans="1:27" x14ac:dyDescent="0.3">
      <c r="A226" s="3" t="str">
        <f>'Data From Protfolio Convert'!A192</f>
        <v>2023-10-05</v>
      </c>
      <c r="B226" s="3">
        <f>'Data From Protfolio Convert'!B192</f>
        <v>1196378.1083</v>
      </c>
      <c r="C226" s="3">
        <f>'Data From Protfolio Convert'!C192</f>
        <v>-15786.145</v>
      </c>
      <c r="D226" s="3">
        <f>'Data From Protfolio Convert'!D192</f>
        <v>1000000</v>
      </c>
      <c r="E226" s="3">
        <f>'Data From Protfolio Convert'!E192</f>
        <v>1.1963781083</v>
      </c>
      <c r="F226" s="3">
        <f t="shared" si="63"/>
        <v>0.19637810830000002</v>
      </c>
      <c r="G226" s="64">
        <f t="shared" si="64"/>
        <v>-1.6802172960051398E-4</v>
      </c>
      <c r="H226" s="3">
        <f t="shared" si="65"/>
        <v>0</v>
      </c>
      <c r="I226" s="3">
        <f>VLOOKUP(A226,'insert banchmark'!D:E,2,0)</f>
        <v>417.43200000000002</v>
      </c>
      <c r="J226" s="64">
        <f t="shared" si="66"/>
        <v>-3.7668589688477638E-4</v>
      </c>
      <c r="K226" s="64">
        <f t="shared" si="67"/>
        <v>0.12707422189509998</v>
      </c>
      <c r="L226" s="3" cm="1">
        <f t="array" ref="L226">PRODUCT(1+$J$36:J226)-1</f>
        <v>0.12707422189509998</v>
      </c>
      <c r="M226" s="3">
        <f>VLOOKUP(_xlfn.CONCAT(YEAR(A226),MONTH(A226)),'תשואה יומית חסרת סיכון'!D:E,2,0)</f>
        <v>2.0599999999999999E-4</v>
      </c>
      <c r="N226" s="3">
        <f t="shared" si="68"/>
        <v>-3.74021729600514E-4</v>
      </c>
      <c r="O226" s="3">
        <f t="shared" si="69"/>
        <v>2.086641672842624E-4</v>
      </c>
      <c r="P226" s="3">
        <f>VLOOKUP(A226,'insert banchmark2'!D:E,2,0)</f>
        <v>136.1198</v>
      </c>
      <c r="Q226" s="3">
        <f t="shared" si="70"/>
        <v>-2.8737379323884316E-3</v>
      </c>
      <c r="R226" s="3">
        <f t="shared" si="71"/>
        <v>-2.8971111662942084E-3</v>
      </c>
      <c r="S226" s="49">
        <f t="shared" si="72"/>
        <v>9</v>
      </c>
      <c r="T226" s="50">
        <f t="shared" si="73"/>
        <v>0.99983197827039949</v>
      </c>
      <c r="U226" s="50">
        <f t="shared" si="74"/>
        <v>0.99962331410311522</v>
      </c>
      <c r="V226">
        <f t="shared" si="75"/>
        <v>2023</v>
      </c>
      <c r="W226" t="str">
        <f t="shared" si="76"/>
        <v>2023-10</v>
      </c>
      <c r="X226" t="str">
        <f t="shared" si="77"/>
        <v>2023-Q4</v>
      </c>
      <c r="Y226" s="5">
        <f t="shared" si="78"/>
        <v>0.24640720097545743</v>
      </c>
      <c r="Z226" s="66">
        <f t="shared" si="79"/>
        <v>-1.6802172960053187E-4</v>
      </c>
      <c r="AA226" s="65">
        <f t="shared" si="80"/>
        <v>1.7889335846010823E-17</v>
      </c>
    </row>
    <row r="227" spans="1:27" x14ac:dyDescent="0.3">
      <c r="A227" s="3" t="str">
        <f>'Data From Protfolio Convert'!A193</f>
        <v>2023-10-06</v>
      </c>
      <c r="B227" s="3">
        <f>'Data From Protfolio Convert'!B193</f>
        <v>1210931.351</v>
      </c>
      <c r="C227" s="3">
        <f>'Data From Protfolio Convert'!C193</f>
        <v>-15786.145</v>
      </c>
      <c r="D227" s="3">
        <f>'Data From Protfolio Convert'!D193</f>
        <v>1000000</v>
      </c>
      <c r="E227" s="3">
        <f>'Data From Protfolio Convert'!E193</f>
        <v>1.2109313509999999</v>
      </c>
      <c r="F227" s="3">
        <f t="shared" si="63"/>
        <v>0.21093135099999993</v>
      </c>
      <c r="G227" s="64">
        <f t="shared" si="64"/>
        <v>1.2164417418736809E-2</v>
      </c>
      <c r="H227" s="3">
        <f t="shared" si="65"/>
        <v>0</v>
      </c>
      <c r="I227" s="3">
        <f>VLOOKUP(A227,'insert banchmark'!D:E,2,0)</f>
        <v>422.38810000000001</v>
      </c>
      <c r="J227" s="64">
        <f t="shared" si="66"/>
        <v>1.1872831982215004E-2</v>
      </c>
      <c r="K227" s="64">
        <f t="shared" si="67"/>
        <v>0.14045578476314624</v>
      </c>
      <c r="L227" s="3" cm="1">
        <f t="array" ref="L227">PRODUCT(1+$J$36:J227)-1</f>
        <v>0.14045578476314624</v>
      </c>
      <c r="M227" s="3">
        <f>VLOOKUP(_xlfn.CONCAT(YEAR(A227),MONTH(A227)),'תשואה יומית חסרת סיכון'!D:E,2,0)</f>
        <v>2.0599999999999999E-4</v>
      </c>
      <c r="N227" s="3">
        <f t="shared" si="68"/>
        <v>1.195841741873681E-2</v>
      </c>
      <c r="O227" s="3">
        <f t="shared" si="69"/>
        <v>2.9158543652180527E-4</v>
      </c>
      <c r="P227" s="3">
        <f>VLOOKUP(A227,'insert banchmark2'!D:E,2,0)</f>
        <v>137.29660000000001</v>
      </c>
      <c r="Q227" s="3">
        <f t="shared" si="70"/>
        <v>8.645325661659875E-3</v>
      </c>
      <c r="R227" s="3">
        <f t="shared" si="71"/>
        <v>5.7231680258551521E-3</v>
      </c>
      <c r="S227" s="49">
        <f t="shared" si="72"/>
        <v>9</v>
      </c>
      <c r="T227" s="50">
        <f t="shared" si="73"/>
        <v>1.0121644174187368</v>
      </c>
      <c r="U227" s="50">
        <f t="shared" si="74"/>
        <v>1.011872831982215</v>
      </c>
      <c r="V227">
        <f t="shared" si="75"/>
        <v>2023</v>
      </c>
      <c r="W227" t="str">
        <f t="shared" si="76"/>
        <v>2023-10</v>
      </c>
      <c r="X227" t="str">
        <f t="shared" si="77"/>
        <v>2023-Q4</v>
      </c>
      <c r="Y227" s="5">
        <f t="shared" si="78"/>
        <v>0.26156901844184244</v>
      </c>
      <c r="Z227" s="66">
        <f t="shared" si="79"/>
        <v>1.216441741873694E-2</v>
      </c>
      <c r="AA227" s="65">
        <f t="shared" si="80"/>
        <v>-1.3010426069826053E-16</v>
      </c>
    </row>
    <row r="228" spans="1:27" x14ac:dyDescent="0.3">
      <c r="A228" s="3" t="str">
        <f>'Data From Protfolio Convert'!A194</f>
        <v>2023-10-09</v>
      </c>
      <c r="B228" s="3">
        <f>'Data From Protfolio Convert'!B194</f>
        <v>1216231.9177999999</v>
      </c>
      <c r="C228" s="3">
        <f>'Data From Protfolio Convert'!C194</f>
        <v>-15786.145</v>
      </c>
      <c r="D228" s="3">
        <f>'Data From Protfolio Convert'!D194</f>
        <v>1000000</v>
      </c>
      <c r="E228" s="3">
        <f>'Data From Protfolio Convert'!E194</f>
        <v>1.2162319178000001</v>
      </c>
      <c r="F228" s="3">
        <f t="shared" si="63"/>
        <v>0.21623191780000006</v>
      </c>
      <c r="G228" s="64">
        <f t="shared" si="64"/>
        <v>4.3772644878860099E-3</v>
      </c>
      <c r="H228" s="3">
        <f t="shared" si="65"/>
        <v>0</v>
      </c>
      <c r="I228" s="3">
        <f>VLOOKUP(A228,'insert banchmark'!D:E,2,0)</f>
        <v>425.09230000000002</v>
      </c>
      <c r="J228" s="64">
        <f t="shared" si="66"/>
        <v>6.4021690004998355E-3</v>
      </c>
      <c r="K228" s="64">
        <f t="shared" si="67"/>
        <v>0.14775717543479772</v>
      </c>
      <c r="L228" s="3" cm="1">
        <f t="array" ref="L228">PRODUCT(1+$J$36:J228)-1</f>
        <v>0.14775717543479749</v>
      </c>
      <c r="M228" s="3">
        <f>VLOOKUP(_xlfn.CONCAT(YEAR(A228),MONTH(A228)),'תשואה יומית חסרת סיכון'!D:E,2,0)</f>
        <v>2.0599999999999999E-4</v>
      </c>
      <c r="N228" s="3">
        <f t="shared" si="68"/>
        <v>4.1712644878860103E-3</v>
      </c>
      <c r="O228" s="3">
        <f t="shared" si="69"/>
        <v>-2.0249045126138256E-3</v>
      </c>
      <c r="P228" s="3">
        <f>VLOOKUP(A228,'insert banchmark2'!D:E,2,0)</f>
        <v>138.2773</v>
      </c>
      <c r="Q228" s="3">
        <f t="shared" si="70"/>
        <v>7.1429299778726918E-3</v>
      </c>
      <c r="R228" s="3">
        <f t="shared" si="71"/>
        <v>1.2906978192188001E-2</v>
      </c>
      <c r="S228" s="49">
        <f t="shared" si="72"/>
        <v>9</v>
      </c>
      <c r="T228" s="50">
        <f t="shared" si="73"/>
        <v>1.0043772644878861</v>
      </c>
      <c r="U228" s="50">
        <f t="shared" si="74"/>
        <v>1.0064021690004998</v>
      </c>
      <c r="V228">
        <f t="shared" si="75"/>
        <v>2023</v>
      </c>
      <c r="W228" t="str">
        <f t="shared" si="76"/>
        <v>2023-10</v>
      </c>
      <c r="X228" t="str">
        <f t="shared" si="77"/>
        <v>2023-Q4</v>
      </c>
      <c r="Y228" s="5">
        <f t="shared" si="78"/>
        <v>0.26709123970528492</v>
      </c>
      <c r="Z228" s="66">
        <f t="shared" si="79"/>
        <v>4.3772644878858485E-3</v>
      </c>
      <c r="AA228" s="65">
        <f t="shared" si="80"/>
        <v>1.6132928326584306E-16</v>
      </c>
    </row>
    <row r="229" spans="1:27" x14ac:dyDescent="0.3">
      <c r="A229" s="3" t="str">
        <f>'Data From Protfolio Convert'!A195</f>
        <v>2023-10-10</v>
      </c>
      <c r="B229" s="3">
        <f>'Data From Protfolio Convert'!B195</f>
        <v>1223972.4171</v>
      </c>
      <c r="C229" s="3">
        <f>'Data From Protfolio Convert'!C195</f>
        <v>-15786.145</v>
      </c>
      <c r="D229" s="3">
        <f>'Data From Protfolio Convert'!D195</f>
        <v>1000000</v>
      </c>
      <c r="E229" s="3">
        <f>'Data From Protfolio Convert'!E195</f>
        <v>1.2239724170999999</v>
      </c>
      <c r="F229" s="3">
        <f t="shared" si="63"/>
        <v>0.22397241709999993</v>
      </c>
      <c r="G229" s="64">
        <f t="shared" si="64"/>
        <v>6.3643283708598869E-3</v>
      </c>
      <c r="H229" s="3">
        <f t="shared" si="65"/>
        <v>0</v>
      </c>
      <c r="I229" s="3">
        <f>VLOOKUP(A229,'insert banchmark'!D:E,2,0)</f>
        <v>427.3048</v>
      </c>
      <c r="J229" s="64">
        <f t="shared" si="66"/>
        <v>5.2047520032707517E-3</v>
      </c>
      <c r="K229" s="64">
        <f t="shared" si="67"/>
        <v>0.15373096689291033</v>
      </c>
      <c r="L229" s="3" cm="1">
        <f t="array" ref="L229">PRODUCT(1+$J$36:J229)-1</f>
        <v>0.1537309668929101</v>
      </c>
      <c r="M229" s="3">
        <f>VLOOKUP(_xlfn.CONCAT(YEAR(A229),MONTH(A229)),'תשואה יומית חסרת סיכון'!D:E,2,0)</f>
        <v>2.0599999999999999E-4</v>
      </c>
      <c r="N229" s="3">
        <f t="shared" si="68"/>
        <v>6.1583283708598873E-3</v>
      </c>
      <c r="O229" s="3">
        <f t="shared" si="69"/>
        <v>1.1595763675891352E-3</v>
      </c>
      <c r="P229" s="3">
        <f>VLOOKUP(A229,'insert banchmark2'!D:E,2,0)</f>
        <v>139.3364</v>
      </c>
      <c r="Q229" s="3">
        <f t="shared" si="70"/>
        <v>7.6592470347627284E-3</v>
      </c>
      <c r="R229" s="3">
        <f t="shared" si="71"/>
        <v>2.0665082961397019E-2</v>
      </c>
      <c r="S229" s="49">
        <f t="shared" si="72"/>
        <v>9</v>
      </c>
      <c r="T229" s="50">
        <f t="shared" si="73"/>
        <v>1.0063643283708599</v>
      </c>
      <c r="U229" s="50">
        <f t="shared" si="74"/>
        <v>1.0052047520032708</v>
      </c>
      <c r="V229">
        <f t="shared" si="75"/>
        <v>2023</v>
      </c>
      <c r="W229" t="str">
        <f t="shared" si="76"/>
        <v>2023-10</v>
      </c>
      <c r="X229" t="str">
        <f t="shared" si="77"/>
        <v>2023-Q4</v>
      </c>
      <c r="Y229" s="5">
        <f t="shared" si="78"/>
        <v>0.27515542443060959</v>
      </c>
      <c r="Z229" s="66">
        <f t="shared" si="79"/>
        <v>6.3643283708601185E-3</v>
      </c>
      <c r="AA229" s="65">
        <f t="shared" si="80"/>
        <v>-2.3158558404290375E-16</v>
      </c>
    </row>
    <row r="230" spans="1:27" x14ac:dyDescent="0.3">
      <c r="A230" s="3" t="str">
        <f>'Data From Protfolio Convert'!A196</f>
        <v>2023-10-11</v>
      </c>
      <c r="B230" s="3">
        <f>'Data From Protfolio Convert'!B196</f>
        <v>1232526.4121000001</v>
      </c>
      <c r="C230" s="3">
        <f>'Data From Protfolio Convert'!C196</f>
        <v>-15786.145</v>
      </c>
      <c r="D230" s="3">
        <f>'Data From Protfolio Convert'!D196</f>
        <v>1000000</v>
      </c>
      <c r="E230" s="3">
        <f>'Data From Protfolio Convert'!E196</f>
        <v>1.2325264120999999</v>
      </c>
      <c r="F230" s="3">
        <f t="shared" si="63"/>
        <v>0.23252641209999991</v>
      </c>
      <c r="G230" s="64">
        <f t="shared" si="64"/>
        <v>6.9887154975822544E-3</v>
      </c>
      <c r="H230" s="3">
        <f t="shared" si="65"/>
        <v>0</v>
      </c>
      <c r="I230" s="3">
        <f>VLOOKUP(A230,'insert banchmark'!D:E,2,0)</f>
        <v>429.05520000000001</v>
      </c>
      <c r="J230" s="64">
        <f t="shared" si="66"/>
        <v>4.0963733615910769E-3</v>
      </c>
      <c r="K230" s="64">
        <f t="shared" si="67"/>
        <v>0.15845707969213318</v>
      </c>
      <c r="L230" s="3" cm="1">
        <f t="array" ref="L230">PRODUCT(1+$J$36:J230)-1</f>
        <v>0.15845707969213296</v>
      </c>
      <c r="M230" s="3">
        <f>VLOOKUP(_xlfn.CONCAT(YEAR(A230),MONTH(A230)),'תשואה יומית חסרת סיכון'!D:E,2,0)</f>
        <v>2.0599999999999999E-4</v>
      </c>
      <c r="N230" s="3">
        <f t="shared" si="68"/>
        <v>6.7827154975822548E-3</v>
      </c>
      <c r="O230" s="3">
        <f t="shared" si="69"/>
        <v>2.8923421359911775E-3</v>
      </c>
      <c r="P230" s="3">
        <f>VLOOKUP(A230,'insert banchmark2'!D:E,2,0)</f>
        <v>139.63069999999999</v>
      </c>
      <c r="Q230" s="3">
        <f t="shared" si="70"/>
        <v>2.112154469327443E-3</v>
      </c>
      <c r="R230" s="3">
        <f t="shared" si="71"/>
        <v>2.2820885278060254E-2</v>
      </c>
      <c r="S230" s="49">
        <f t="shared" si="72"/>
        <v>9</v>
      </c>
      <c r="T230" s="50">
        <f t="shared" si="73"/>
        <v>1.0069887154975823</v>
      </c>
      <c r="U230" s="50">
        <f t="shared" si="74"/>
        <v>1.0040963733615911</v>
      </c>
      <c r="V230">
        <f t="shared" si="75"/>
        <v>2023</v>
      </c>
      <c r="W230" t="str">
        <f t="shared" si="76"/>
        <v>2023-10</v>
      </c>
      <c r="X230" t="str">
        <f t="shared" si="77"/>
        <v>2023-Q4</v>
      </c>
      <c r="Y230" s="5">
        <f t="shared" si="78"/>
        <v>0.28406712290715386</v>
      </c>
      <c r="Z230" s="66">
        <f t="shared" si="79"/>
        <v>6.9887154975822492E-3</v>
      </c>
      <c r="AA230" s="65">
        <f t="shared" si="80"/>
        <v>0</v>
      </c>
    </row>
    <row r="231" spans="1:27" x14ac:dyDescent="0.3">
      <c r="A231" s="3" t="str">
        <f>'Data From Protfolio Convert'!A197</f>
        <v>2023-10-12</v>
      </c>
      <c r="B231" s="3">
        <f>'Data From Protfolio Convert'!B197</f>
        <v>1227190.4261</v>
      </c>
      <c r="C231" s="3">
        <f>'Data From Protfolio Convert'!C197</f>
        <v>-15786.145</v>
      </c>
      <c r="D231" s="3">
        <f>'Data From Protfolio Convert'!D197</f>
        <v>1000000</v>
      </c>
      <c r="E231" s="3">
        <f>'Data From Protfolio Convert'!E197</f>
        <v>1.2271904261</v>
      </c>
      <c r="F231" s="3">
        <f t="shared" si="63"/>
        <v>0.22719042609999995</v>
      </c>
      <c r="G231" s="64">
        <f t="shared" si="64"/>
        <v>-4.3293076299342047E-3</v>
      </c>
      <c r="H231" s="3">
        <f t="shared" si="65"/>
        <v>0</v>
      </c>
      <c r="I231" s="3">
        <f>VLOOKUP(A231,'insert banchmark'!D:E,2,0)</f>
        <v>426.43950000000001</v>
      </c>
      <c r="J231" s="64">
        <f t="shared" si="66"/>
        <v>-6.0964183629519386E-3</v>
      </c>
      <c r="K231" s="64">
        <f t="shared" si="67"/>
        <v>0.15139464067880648</v>
      </c>
      <c r="L231" s="3" cm="1">
        <f t="array" ref="L231">PRODUCT(1+$J$36:J231)-1</f>
        <v>0.15139464067880626</v>
      </c>
      <c r="M231" s="3">
        <f>VLOOKUP(_xlfn.CONCAT(YEAR(A231),MONTH(A231)),'תשואה יומית חסרת סיכון'!D:E,2,0)</f>
        <v>2.0599999999999999E-4</v>
      </c>
      <c r="N231" s="3">
        <f t="shared" si="68"/>
        <v>-4.5353076299342043E-3</v>
      </c>
      <c r="O231" s="3">
        <f t="shared" si="69"/>
        <v>1.7671107330177339E-3</v>
      </c>
      <c r="P231" s="3">
        <f>VLOOKUP(A231,'insert banchmark2'!D:E,2,0)</f>
        <v>137.88499999999999</v>
      </c>
      <c r="Q231" s="3">
        <f t="shared" si="70"/>
        <v>-1.2502264903062166E-2</v>
      </c>
      <c r="R231" s="3">
        <f t="shared" si="71"/>
        <v>1.0033307621929444E-2</v>
      </c>
      <c r="S231" s="49">
        <f t="shared" si="72"/>
        <v>9</v>
      </c>
      <c r="T231" s="50">
        <f t="shared" si="73"/>
        <v>0.99567069237006578</v>
      </c>
      <c r="U231" s="50">
        <f t="shared" si="74"/>
        <v>0.99390358163704806</v>
      </c>
      <c r="V231">
        <f t="shared" si="75"/>
        <v>2023</v>
      </c>
      <c r="W231" t="str">
        <f t="shared" si="76"/>
        <v>2023-10</v>
      </c>
      <c r="X231" t="str">
        <f t="shared" si="77"/>
        <v>2023-Q4</v>
      </c>
      <c r="Y231" s="5">
        <f t="shared" si="78"/>
        <v>0.27850800131460418</v>
      </c>
      <c r="Z231" s="66">
        <f t="shared" si="79"/>
        <v>-4.3293076299342611E-3</v>
      </c>
      <c r="AA231" s="65">
        <f t="shared" si="80"/>
        <v>5.6378512969246231E-17</v>
      </c>
    </row>
    <row r="232" spans="1:27" x14ac:dyDescent="0.3">
      <c r="A232" s="3" t="str">
        <f>'Data From Protfolio Convert'!A198</f>
        <v>2023-10-13</v>
      </c>
      <c r="B232" s="3">
        <f>'Data From Protfolio Convert'!B198</f>
        <v>1211362.8022</v>
      </c>
      <c r="C232" s="3">
        <f>'Data From Protfolio Convert'!C198</f>
        <v>-15786.145</v>
      </c>
      <c r="D232" s="3">
        <f>'Data From Protfolio Convert'!D198</f>
        <v>1000000</v>
      </c>
      <c r="E232" s="3">
        <f>'Data From Protfolio Convert'!E198</f>
        <v>1.2113628022</v>
      </c>
      <c r="F232" s="3">
        <f t="shared" ref="F232:F295" si="81">E232/$A$34-1</f>
        <v>0.21136280220000003</v>
      </c>
      <c r="G232" s="64">
        <f t="shared" ref="G232:G295" si="82">(F232-F231)/(1+F231)</f>
        <v>-1.2897447342626333E-2</v>
      </c>
      <c r="H232" s="3">
        <f t="shared" ref="H232:H295" si="83">IF(E232=E231,1,0)</f>
        <v>0</v>
      </c>
      <c r="I232" s="3">
        <f>VLOOKUP(A232,'insert banchmark'!D:E,2,0)</f>
        <v>424.31540000000001</v>
      </c>
      <c r="J232" s="64">
        <f t="shared" ref="J232:J295" si="84">I232/I231-1</f>
        <v>-4.9810113744153117E-3</v>
      </c>
      <c r="K232" s="64">
        <f t="shared" ref="K232:K295" si="85">I232/$I$36-1</f>
        <v>0.14565953087714445</v>
      </c>
      <c r="L232" s="3" cm="1">
        <f t="array" ref="L232">PRODUCT(1+$J$36:J232)-1</f>
        <v>0.14565953087714423</v>
      </c>
      <c r="M232" s="3">
        <f>VLOOKUP(_xlfn.CONCAT(YEAR(A232),MONTH(A232)),'תשואה יומית חסרת סיכון'!D:E,2,0)</f>
        <v>2.0599999999999999E-4</v>
      </c>
      <c r="N232" s="3">
        <f t="shared" ref="N232:N295" si="86">G232-M232</f>
        <v>-1.3103447342626333E-2</v>
      </c>
      <c r="O232" s="3">
        <f t="shared" ref="O232:O295" si="87">G232-J232</f>
        <v>-7.9164359682110212E-3</v>
      </c>
      <c r="P232" s="3">
        <f>VLOOKUP(A232,'insert banchmark2'!D:E,2,0)</f>
        <v>137.58099999999999</v>
      </c>
      <c r="Q232" s="3">
        <f t="shared" ref="Q232:Q295" si="88">P232/P231-1</f>
        <v>-2.2047358305834486E-3</v>
      </c>
      <c r="R232" s="3">
        <f t="shared" ref="R232:R295" si="89">P232/$P$36-1</f>
        <v>7.8064509985327213E-3</v>
      </c>
      <c r="S232" s="49">
        <f t="shared" ref="S232:S295" si="90">DATEDIF($A$36, A232, "m")</f>
        <v>9</v>
      </c>
      <c r="T232" s="50">
        <f t="shared" ref="T232:T295" si="91">1+G232</f>
        <v>0.98710255265737368</v>
      </c>
      <c r="U232" s="50">
        <f t="shared" ref="U232:U295" si="92">1+J232</f>
        <v>0.99501898862558469</v>
      </c>
      <c r="V232">
        <f t="shared" ref="V232:V295" si="93">YEAR(A232)</f>
        <v>2023</v>
      </c>
      <c r="W232" t="str">
        <f t="shared" ref="W232:W295" si="94">_xlfn.CONCAT(YEAR(A232),"-",IF(LEN(MONTH(A232))=1,"0"&amp;MONTH(A232),MONTH(A232)))</f>
        <v>2023-10</v>
      </c>
      <c r="X232" t="str">
        <f t="shared" ref="X232:X295" si="95">TEXT(A232,"YYYY")&amp;"-Q"&amp;ROUNDUP(MONTH(A232)/3,0)</f>
        <v>2023-Q4</v>
      </c>
      <c r="Y232" s="5">
        <f t="shared" ref="Y232:Y295" si="96">B232/$B$36-1</f>
        <v>0.26201851169052248</v>
      </c>
      <c r="Z232" s="66">
        <f t="shared" ref="Z232:Z295" si="97">(Y232-Y231)/(1+Y231)</f>
        <v>-1.2897447342626453E-2</v>
      </c>
      <c r="AA232" s="65">
        <f t="shared" ref="AA232:AA295" si="98">G232-Z232</f>
        <v>1.1969591984239969E-16</v>
      </c>
    </row>
    <row r="233" spans="1:27" x14ac:dyDescent="0.3">
      <c r="A233" s="3" t="str">
        <f>'Data From Protfolio Convert'!A199</f>
        <v>2023-10-16</v>
      </c>
      <c r="B233" s="3">
        <f>'Data From Protfolio Convert'!B199</f>
        <v>1222037.0863000001</v>
      </c>
      <c r="C233" s="3">
        <f>'Data From Protfolio Convert'!C199</f>
        <v>-15786.145</v>
      </c>
      <c r="D233" s="3">
        <f>'Data From Protfolio Convert'!D199</f>
        <v>1000000</v>
      </c>
      <c r="E233" s="3">
        <f>'Data From Protfolio Convert'!E199</f>
        <v>1.2220370863000001</v>
      </c>
      <c r="F233" s="3">
        <f t="shared" si="81"/>
        <v>0.22203708630000007</v>
      </c>
      <c r="G233" s="64">
        <f t="shared" si="82"/>
        <v>8.8117978202847946E-3</v>
      </c>
      <c r="H233" s="3">
        <f t="shared" si="83"/>
        <v>0</v>
      </c>
      <c r="I233" s="3">
        <f>VLOOKUP(A233,'insert banchmark'!D:E,2,0)</f>
        <v>428.77980000000002</v>
      </c>
      <c r="J233" s="64">
        <f t="shared" si="84"/>
        <v>1.0521418737099886E-2</v>
      </c>
      <c r="K233" s="64">
        <f t="shared" si="85"/>
        <v>0.15771349453165207</v>
      </c>
      <c r="L233" s="3" cm="1">
        <f t="array" ref="L233">PRODUCT(1+$J$36:J233)-1</f>
        <v>0.15771349453165207</v>
      </c>
      <c r="M233" s="3">
        <f>VLOOKUP(_xlfn.CONCAT(YEAR(A233),MONTH(A233)),'תשואה יומית חסרת סיכון'!D:E,2,0)</f>
        <v>2.0599999999999999E-4</v>
      </c>
      <c r="N233" s="3">
        <f t="shared" si="86"/>
        <v>8.605797820284795E-3</v>
      </c>
      <c r="O233" s="3">
        <f t="shared" si="87"/>
        <v>-1.7096209168150911E-3</v>
      </c>
      <c r="P233" s="3">
        <f>VLOOKUP(A233,'insert banchmark2'!D:E,2,0)</f>
        <v>139.2972</v>
      </c>
      <c r="Q233" s="3">
        <f t="shared" si="88"/>
        <v>1.2474106162915E-2</v>
      </c>
      <c r="R233" s="3">
        <f t="shared" si="89"/>
        <v>2.0377935659959157E-2</v>
      </c>
      <c r="S233" s="49">
        <f t="shared" si="90"/>
        <v>9</v>
      </c>
      <c r="T233" s="50">
        <f t="shared" si="91"/>
        <v>1.0088117978202849</v>
      </c>
      <c r="U233" s="50">
        <f t="shared" si="92"/>
        <v>1.0105214187370999</v>
      </c>
      <c r="V233">
        <f t="shared" si="93"/>
        <v>2023</v>
      </c>
      <c r="W233" t="str">
        <f t="shared" si="94"/>
        <v>2023-10</v>
      </c>
      <c r="X233" t="str">
        <f t="shared" si="95"/>
        <v>2023-Q4</v>
      </c>
      <c r="Y233" s="5">
        <f t="shared" si="96"/>
        <v>0.27313916366099611</v>
      </c>
      <c r="Z233" s="66">
        <f t="shared" si="97"/>
        <v>8.8117978202848102E-3</v>
      </c>
      <c r="AA233" s="65">
        <f t="shared" si="98"/>
        <v>-1.5612511283791264E-17</v>
      </c>
    </row>
    <row r="234" spans="1:27" x14ac:dyDescent="0.3">
      <c r="A234" s="3" t="str">
        <f>'Data From Protfolio Convert'!A200</f>
        <v>2023-10-17</v>
      </c>
      <c r="B234" s="3">
        <f>'Data From Protfolio Convert'!B200</f>
        <v>1220939.0604999999</v>
      </c>
      <c r="C234" s="3">
        <f>'Data From Protfolio Convert'!C200</f>
        <v>-16900.54499999998</v>
      </c>
      <c r="D234" s="3">
        <f>'Data From Protfolio Convert'!D200</f>
        <v>1000000</v>
      </c>
      <c r="E234" s="3">
        <f>'Data From Protfolio Convert'!E200</f>
        <v>1.2209390604999999</v>
      </c>
      <c r="F234" s="3">
        <f t="shared" si="81"/>
        <v>0.2209390604999999</v>
      </c>
      <c r="G234" s="64">
        <f t="shared" si="82"/>
        <v>-8.9852084876139622E-4</v>
      </c>
      <c r="H234" s="3">
        <f t="shared" si="83"/>
        <v>0</v>
      </c>
      <c r="I234" s="3">
        <f>VLOOKUP(A234,'insert banchmark'!D:E,2,0)</f>
        <v>428.7602</v>
      </c>
      <c r="J234" s="64">
        <f t="shared" si="84"/>
        <v>-4.5711108592416672E-5</v>
      </c>
      <c r="K234" s="64">
        <f t="shared" si="85"/>
        <v>0.15766057416438484</v>
      </c>
      <c r="L234" s="3" cm="1">
        <f t="array" ref="L234">PRODUCT(1+$J$36:J234)-1</f>
        <v>0.15766057416438461</v>
      </c>
      <c r="M234" s="3">
        <f>VLOOKUP(_xlfn.CONCAT(YEAR(A234),MONTH(A234)),'תשואה יומית חסרת סיכון'!D:E,2,0)</f>
        <v>2.0599999999999999E-4</v>
      </c>
      <c r="N234" s="3">
        <f t="shared" si="86"/>
        <v>-1.1045208487613961E-3</v>
      </c>
      <c r="O234" s="3">
        <f t="shared" si="87"/>
        <v>-8.5280974016897955E-4</v>
      </c>
      <c r="P234" s="3">
        <f>VLOOKUP(A234,'insert banchmark2'!D:E,2,0)</f>
        <v>139.9837</v>
      </c>
      <c r="Q234" s="3">
        <f t="shared" si="88"/>
        <v>4.9283115525653454E-3</v>
      </c>
      <c r="R234" s="3">
        <f t="shared" si="89"/>
        <v>2.5406676028254749E-2</v>
      </c>
      <c r="S234" s="49">
        <f t="shared" si="90"/>
        <v>9</v>
      </c>
      <c r="T234" s="50">
        <f t="shared" si="91"/>
        <v>0.99910147915123859</v>
      </c>
      <c r="U234" s="50">
        <f t="shared" si="92"/>
        <v>0.99995428889140758</v>
      </c>
      <c r="V234">
        <f t="shared" si="93"/>
        <v>2023</v>
      </c>
      <c r="W234" t="str">
        <f t="shared" si="94"/>
        <v>2023-10</v>
      </c>
      <c r="X234" t="str">
        <f t="shared" si="95"/>
        <v>2023-Q4</v>
      </c>
      <c r="Y234" s="5">
        <f t="shared" si="96"/>
        <v>0.27199522157907219</v>
      </c>
      <c r="Z234" s="66">
        <f t="shared" si="97"/>
        <v>-8.98520848761293E-4</v>
      </c>
      <c r="AA234" s="65">
        <f t="shared" si="98"/>
        <v>-1.0321604682062002E-16</v>
      </c>
    </row>
    <row r="235" spans="1:27" x14ac:dyDescent="0.3">
      <c r="A235" s="3" t="str">
        <f>'Data From Protfolio Convert'!A201</f>
        <v>2023-10-18</v>
      </c>
      <c r="B235" s="3">
        <f>'Data From Protfolio Convert'!B201</f>
        <v>1198358.5401000001</v>
      </c>
      <c r="C235" s="3">
        <f>'Data From Protfolio Convert'!C201</f>
        <v>-16900.54499999998</v>
      </c>
      <c r="D235" s="3">
        <f>'Data From Protfolio Convert'!D201</f>
        <v>1000000</v>
      </c>
      <c r="E235" s="3">
        <f>'Data From Protfolio Convert'!E201</f>
        <v>1.1983585401000001</v>
      </c>
      <c r="F235" s="3">
        <f t="shared" si="81"/>
        <v>0.19835854010000009</v>
      </c>
      <c r="G235" s="64">
        <f t="shared" si="82"/>
        <v>-1.8494387746717359E-2</v>
      </c>
      <c r="H235" s="3">
        <f t="shared" si="83"/>
        <v>0</v>
      </c>
      <c r="I235" s="3">
        <f>VLOOKUP(A235,'insert banchmark'!D:E,2,0)</f>
        <v>423.04689999999999</v>
      </c>
      <c r="J235" s="64">
        <f t="shared" si="84"/>
        <v>-1.3325164042744642E-2</v>
      </c>
      <c r="K235" s="64">
        <f t="shared" si="85"/>
        <v>0.14223455710782629</v>
      </c>
      <c r="L235" s="3" cm="1">
        <f t="array" ref="L235">PRODUCT(1+$J$36:J235)-1</f>
        <v>0.14223455710782629</v>
      </c>
      <c r="M235" s="3">
        <f>VLOOKUP(_xlfn.CONCAT(YEAR(A235),MONTH(A235)),'תשואה יומית חסרת סיכון'!D:E,2,0)</f>
        <v>2.0599999999999999E-4</v>
      </c>
      <c r="N235" s="3">
        <f t="shared" si="86"/>
        <v>-1.870038774671736E-2</v>
      </c>
      <c r="O235" s="3">
        <f t="shared" si="87"/>
        <v>-5.1692237039727175E-3</v>
      </c>
      <c r="P235" s="3">
        <f>VLOOKUP(A235,'insert banchmark2'!D:E,2,0)</f>
        <v>137.76730000000001</v>
      </c>
      <c r="Q235" s="3">
        <f t="shared" si="88"/>
        <v>-1.5833272016670508E-2</v>
      </c>
      <c r="R235" s="3">
        <f t="shared" si="89"/>
        <v>9.171133198989434E-3</v>
      </c>
      <c r="S235" s="49">
        <f t="shared" si="90"/>
        <v>9</v>
      </c>
      <c r="T235" s="50">
        <f t="shared" si="91"/>
        <v>0.98150561225328259</v>
      </c>
      <c r="U235" s="50">
        <f t="shared" si="92"/>
        <v>0.98667483595725536</v>
      </c>
      <c r="V235">
        <f t="shared" si="93"/>
        <v>2023</v>
      </c>
      <c r="W235" t="str">
        <f t="shared" si="94"/>
        <v>2023-10</v>
      </c>
      <c r="X235" t="str">
        <f t="shared" si="95"/>
        <v>2023-Q4</v>
      </c>
      <c r="Y235" s="5">
        <f t="shared" si="96"/>
        <v>0.24847044873921709</v>
      </c>
      <c r="Z235" s="66">
        <f t="shared" si="97"/>
        <v>-1.8494387746717418E-2</v>
      </c>
      <c r="AA235" s="65">
        <f t="shared" si="98"/>
        <v>5.8980598183211441E-17</v>
      </c>
    </row>
    <row r="236" spans="1:27" x14ac:dyDescent="0.3">
      <c r="A236" s="3" t="str">
        <f>'Data From Protfolio Convert'!A202</f>
        <v>2023-10-19</v>
      </c>
      <c r="B236" s="3">
        <f>'Data From Protfolio Convert'!B202</f>
        <v>1187601.4486</v>
      </c>
      <c r="C236" s="3">
        <f>'Data From Protfolio Convert'!C202</f>
        <v>-16900.54499999998</v>
      </c>
      <c r="D236" s="3">
        <f>'Data From Protfolio Convert'!D202</f>
        <v>1000000</v>
      </c>
      <c r="E236" s="3">
        <f>'Data From Protfolio Convert'!E202</f>
        <v>1.1876014485999999</v>
      </c>
      <c r="F236" s="3">
        <f t="shared" si="81"/>
        <v>0.18760144859999994</v>
      </c>
      <c r="G236" s="64">
        <f t="shared" si="82"/>
        <v>-8.97652175041244E-3</v>
      </c>
      <c r="H236" s="3">
        <f t="shared" si="83"/>
        <v>0</v>
      </c>
      <c r="I236" s="3">
        <f>VLOOKUP(A236,'insert banchmark'!D:E,2,0)</f>
        <v>419.32979999999998</v>
      </c>
      <c r="J236" s="64">
        <f t="shared" si="84"/>
        <v>-8.7864962489975218E-3</v>
      </c>
      <c r="K236" s="64">
        <f t="shared" si="85"/>
        <v>0.13219831745632304</v>
      </c>
      <c r="L236" s="3" cm="1">
        <f t="array" ref="L236">PRODUCT(1+$J$36:J236)-1</f>
        <v>0.13219831745632304</v>
      </c>
      <c r="M236" s="3">
        <f>VLOOKUP(_xlfn.CONCAT(YEAR(A236),MONTH(A236)),'תשואה יומית חסרת סיכון'!D:E,2,0)</f>
        <v>2.0599999999999999E-4</v>
      </c>
      <c r="N236" s="3">
        <f t="shared" si="86"/>
        <v>-9.1825217504124396E-3</v>
      </c>
      <c r="O236" s="3">
        <f t="shared" si="87"/>
        <v>-1.9002550141491818E-4</v>
      </c>
      <c r="P236" s="3">
        <f>VLOOKUP(A236,'insert banchmark2'!D:E,2,0)</f>
        <v>136.0609</v>
      </c>
      <c r="Q236" s="3">
        <f t="shared" si="88"/>
        <v>-1.2386103233495871E-2</v>
      </c>
      <c r="R236" s="3">
        <f t="shared" si="89"/>
        <v>-3.3285646370772026E-3</v>
      </c>
      <c r="S236" s="49">
        <f t="shared" si="90"/>
        <v>9</v>
      </c>
      <c r="T236" s="50">
        <f t="shared" si="91"/>
        <v>0.99102347824958759</v>
      </c>
      <c r="U236" s="50">
        <f t="shared" si="92"/>
        <v>0.99121350375100248</v>
      </c>
      <c r="V236">
        <f t="shared" si="93"/>
        <v>2023</v>
      </c>
      <c r="W236" t="str">
        <f t="shared" si="94"/>
        <v>2023-10</v>
      </c>
      <c r="X236" t="str">
        <f t="shared" si="95"/>
        <v>2023-Q4</v>
      </c>
      <c r="Y236" s="5">
        <f t="shared" si="96"/>
        <v>0.23726352660136252</v>
      </c>
      <c r="Z236" s="66">
        <f t="shared" si="97"/>
        <v>-8.9765217504122856E-3</v>
      </c>
      <c r="AA236" s="65">
        <f t="shared" si="98"/>
        <v>-1.5439038936193583E-16</v>
      </c>
    </row>
    <row r="237" spans="1:27" x14ac:dyDescent="0.3">
      <c r="A237" s="3" t="str">
        <f>'Data From Protfolio Convert'!A203</f>
        <v>2023-10-20</v>
      </c>
      <c r="B237" s="3">
        <f>'Data From Protfolio Convert'!B203</f>
        <v>1172370.1172</v>
      </c>
      <c r="C237" s="3">
        <f>'Data From Protfolio Convert'!C203</f>
        <v>-16900.54499999998</v>
      </c>
      <c r="D237" s="3">
        <f>'Data From Protfolio Convert'!D203</f>
        <v>1000000</v>
      </c>
      <c r="E237" s="3">
        <f>'Data From Protfolio Convert'!E203</f>
        <v>1.1723701172000001</v>
      </c>
      <c r="F237" s="3">
        <f t="shared" si="81"/>
        <v>0.17237011720000006</v>
      </c>
      <c r="G237" s="64">
        <f t="shared" si="82"/>
        <v>-1.2825288667301043E-2</v>
      </c>
      <c r="H237" s="3">
        <f t="shared" si="83"/>
        <v>0</v>
      </c>
      <c r="I237" s="3">
        <f>VLOOKUP(A237,'insert banchmark'!D:E,2,0)</f>
        <v>414.1771</v>
      </c>
      <c r="J237" s="64">
        <f t="shared" si="84"/>
        <v>-1.2287941376930456E-2</v>
      </c>
      <c r="K237" s="64">
        <f t="shared" si="85"/>
        <v>0.11828593090436046</v>
      </c>
      <c r="L237" s="3" cm="1">
        <f t="array" ref="L237">PRODUCT(1+$J$36:J237)-1</f>
        <v>0.11828593090436046</v>
      </c>
      <c r="M237" s="3">
        <f>VLOOKUP(_xlfn.CONCAT(YEAR(A237),MONTH(A237)),'תשואה יומית חסרת סיכון'!D:E,2,0)</f>
        <v>2.0599999999999999E-4</v>
      </c>
      <c r="N237" s="3">
        <f t="shared" si="86"/>
        <v>-1.3031288667301043E-2</v>
      </c>
      <c r="O237" s="3">
        <f t="shared" si="87"/>
        <v>-5.3734729037058747E-4</v>
      </c>
      <c r="P237" s="3">
        <f>VLOOKUP(A237,'insert banchmark2'!D:E,2,0)</f>
        <v>134.36429999999999</v>
      </c>
      <c r="Q237" s="3">
        <f t="shared" si="88"/>
        <v>-1.2469416268744538E-2</v>
      </c>
      <c r="R237" s="3">
        <f t="shared" si="89"/>
        <v>-1.5756475647784596E-2</v>
      </c>
      <c r="S237" s="49">
        <f t="shared" si="90"/>
        <v>9</v>
      </c>
      <c r="T237" s="50">
        <f t="shared" si="91"/>
        <v>0.98717471133269896</v>
      </c>
      <c r="U237" s="50">
        <f t="shared" si="92"/>
        <v>0.98771205862306954</v>
      </c>
      <c r="V237">
        <f t="shared" si="93"/>
        <v>2023</v>
      </c>
      <c r="W237" t="str">
        <f t="shared" si="94"/>
        <v>2023-10</v>
      </c>
      <c r="X237" t="str">
        <f t="shared" si="95"/>
        <v>2023-Q4</v>
      </c>
      <c r="Y237" s="5">
        <f t="shared" si="96"/>
        <v>0.2213952647151769</v>
      </c>
      <c r="Z237" s="66">
        <f t="shared" si="97"/>
        <v>-1.2825288667301239E-2</v>
      </c>
      <c r="AA237" s="65">
        <f t="shared" si="98"/>
        <v>1.960237527853792E-16</v>
      </c>
    </row>
    <row r="238" spans="1:27" x14ac:dyDescent="0.3">
      <c r="A238" s="3" t="str">
        <f>'Data From Protfolio Convert'!A204</f>
        <v>2023-10-23</v>
      </c>
      <c r="B238" s="3">
        <f>'Data From Protfolio Convert'!B204</f>
        <v>1173781.8288</v>
      </c>
      <c r="C238" s="3">
        <f>'Data From Protfolio Convert'!C204</f>
        <v>-16900.54499999998</v>
      </c>
      <c r="D238" s="3">
        <f>'Data From Protfolio Convert'!D204</f>
        <v>1000000</v>
      </c>
      <c r="E238" s="3">
        <f>'Data From Protfolio Convert'!E204</f>
        <v>1.1737818287999999</v>
      </c>
      <c r="F238" s="3">
        <f t="shared" si="81"/>
        <v>0.17378182879999993</v>
      </c>
      <c r="G238" s="64">
        <f t="shared" si="82"/>
        <v>1.2041518111801505E-3</v>
      </c>
      <c r="H238" s="3">
        <f t="shared" si="83"/>
        <v>0</v>
      </c>
      <c r="I238" s="3">
        <f>VLOOKUP(A238,'insert banchmark'!D:E,2,0)</f>
        <v>413.45920000000001</v>
      </c>
      <c r="J238" s="64">
        <f t="shared" si="84"/>
        <v>-1.7333164967352488E-3</v>
      </c>
      <c r="K238" s="64">
        <f t="shared" si="85"/>
        <v>0.11634758745225704</v>
      </c>
      <c r="L238" s="3" cm="1">
        <f t="array" ref="L238">PRODUCT(1+$J$36:J238)-1</f>
        <v>0.11634758745225704</v>
      </c>
      <c r="M238" s="3">
        <f>VLOOKUP(_xlfn.CONCAT(YEAR(A238),MONTH(A238)),'תשואה יומית חסרת סיכון'!D:E,2,0)</f>
        <v>2.0599999999999999E-4</v>
      </c>
      <c r="N238" s="3">
        <f t="shared" si="86"/>
        <v>9.9815181118015047E-4</v>
      </c>
      <c r="O238" s="3">
        <f t="shared" si="87"/>
        <v>2.9374683079153993E-3</v>
      </c>
      <c r="P238" s="3">
        <f>VLOOKUP(A238,'insert banchmark2'!D:E,2,0)</f>
        <v>133.5111</v>
      </c>
      <c r="Q238" s="3">
        <f t="shared" si="88"/>
        <v>-6.3499009781614602E-3</v>
      </c>
      <c r="R238" s="3">
        <f t="shared" si="89"/>
        <v>-2.2006324565817859E-2</v>
      </c>
      <c r="S238" s="49">
        <f t="shared" si="90"/>
        <v>9</v>
      </c>
      <c r="T238" s="50">
        <f t="shared" si="91"/>
        <v>1.0012041518111801</v>
      </c>
      <c r="U238" s="50">
        <f t="shared" si="92"/>
        <v>0.99826668350326475</v>
      </c>
      <c r="V238">
        <f t="shared" si="93"/>
        <v>2023</v>
      </c>
      <c r="W238" t="str">
        <f t="shared" si="94"/>
        <v>2023-10</v>
      </c>
      <c r="X238" t="str">
        <f t="shared" si="95"/>
        <v>2023-Q4</v>
      </c>
      <c r="Y238" s="5">
        <f t="shared" si="96"/>
        <v>0.22286601003535078</v>
      </c>
      <c r="Z238" s="66">
        <f t="shared" si="97"/>
        <v>1.2041518111803498E-3</v>
      </c>
      <c r="AA238" s="65">
        <f t="shared" si="98"/>
        <v>-1.9927635930283571E-16</v>
      </c>
    </row>
    <row r="239" spans="1:27" x14ac:dyDescent="0.3">
      <c r="A239" s="3" t="str">
        <f>'Data From Protfolio Convert'!A205</f>
        <v>2023-10-24</v>
      </c>
      <c r="B239" s="3">
        <f>'Data From Protfolio Convert'!B205</f>
        <v>1185794.8196</v>
      </c>
      <c r="C239" s="3">
        <f>'Data From Protfolio Convert'!C205</f>
        <v>-16900.54499999998</v>
      </c>
      <c r="D239" s="3">
        <f>'Data From Protfolio Convert'!D205</f>
        <v>1000000</v>
      </c>
      <c r="E239" s="3">
        <f>'Data From Protfolio Convert'!E205</f>
        <v>1.1857948196000001</v>
      </c>
      <c r="F239" s="3">
        <f t="shared" si="81"/>
        <v>0.18579481960000011</v>
      </c>
      <c r="G239" s="64">
        <f t="shared" si="82"/>
        <v>1.023443241771897E-2</v>
      </c>
      <c r="H239" s="3">
        <f t="shared" si="83"/>
        <v>0</v>
      </c>
      <c r="I239" s="3">
        <f>VLOOKUP(A239,'insert banchmark'!D:E,2,0)</f>
        <v>416.57650000000001</v>
      </c>
      <c r="J239" s="64">
        <f t="shared" si="84"/>
        <v>7.5395589214122261E-3</v>
      </c>
      <c r="K239" s="64">
        <f t="shared" si="85"/>
        <v>0.12476435586462986</v>
      </c>
      <c r="L239" s="3" cm="1">
        <f t="array" ref="L239">PRODUCT(1+$J$36:J239)-1</f>
        <v>0.12476435586462964</v>
      </c>
      <c r="M239" s="3">
        <f>VLOOKUP(_xlfn.CONCAT(YEAR(A239),MONTH(A239)),'תשואה יומית חסרת סיכון'!D:E,2,0)</f>
        <v>2.0599999999999999E-4</v>
      </c>
      <c r="N239" s="3">
        <f t="shared" si="86"/>
        <v>1.0028432417718971E-2</v>
      </c>
      <c r="O239" s="3">
        <f t="shared" si="87"/>
        <v>2.6948734963067444E-3</v>
      </c>
      <c r="P239" s="3">
        <f>VLOOKUP(A239,'insert banchmark2'!D:E,2,0)</f>
        <v>134.36429999999999</v>
      </c>
      <c r="Q239" s="3">
        <f t="shared" si="88"/>
        <v>6.3904798926830431E-3</v>
      </c>
      <c r="R239" s="3">
        <f t="shared" si="89"/>
        <v>-1.5756475647784596E-2</v>
      </c>
      <c r="S239" s="49">
        <f t="shared" si="90"/>
        <v>9</v>
      </c>
      <c r="T239" s="50">
        <f t="shared" si="91"/>
        <v>1.010234432417719</v>
      </c>
      <c r="U239" s="50">
        <f t="shared" si="92"/>
        <v>1.0075395589214122</v>
      </c>
      <c r="V239">
        <f t="shared" si="93"/>
        <v>2023</v>
      </c>
      <c r="W239" t="str">
        <f t="shared" si="94"/>
        <v>2023-10</v>
      </c>
      <c r="X239" t="str">
        <f t="shared" si="95"/>
        <v>2023-Q4</v>
      </c>
      <c r="Y239" s="5">
        <f t="shared" si="96"/>
        <v>0.23538134957098311</v>
      </c>
      <c r="Z239" s="66">
        <f t="shared" si="97"/>
        <v>1.0234432417718877E-2</v>
      </c>
      <c r="AA239" s="65">
        <f t="shared" si="98"/>
        <v>9.3675067702747583E-17</v>
      </c>
    </row>
    <row r="240" spans="1:27" x14ac:dyDescent="0.3">
      <c r="A240" s="3" t="str">
        <f>'Data From Protfolio Convert'!A206</f>
        <v>2023-10-25</v>
      </c>
      <c r="B240" s="3">
        <f>'Data From Protfolio Convert'!B206</f>
        <v>1160048.925</v>
      </c>
      <c r="C240" s="3">
        <f>'Data From Protfolio Convert'!C206</f>
        <v>-16900.54499999998</v>
      </c>
      <c r="D240" s="3">
        <f>'Data From Protfolio Convert'!D206</f>
        <v>1000000</v>
      </c>
      <c r="E240" s="3">
        <f>'Data From Protfolio Convert'!E206</f>
        <v>1.1600489249999999</v>
      </c>
      <c r="F240" s="3">
        <f t="shared" si="81"/>
        <v>0.1600489249999999</v>
      </c>
      <c r="G240" s="64">
        <f t="shared" si="82"/>
        <v>-2.1711930406885214E-2</v>
      </c>
      <c r="H240" s="3">
        <f t="shared" si="83"/>
        <v>0</v>
      </c>
      <c r="I240" s="3">
        <f>VLOOKUP(A240,'insert banchmark'!D:E,2,0)</f>
        <v>410.59769999999997</v>
      </c>
      <c r="J240" s="64">
        <f t="shared" si="84"/>
        <v>-1.4352225821667841E-2</v>
      </c>
      <c r="K240" s="64">
        <f t="shared" si="85"/>
        <v>0.10862148383309767</v>
      </c>
      <c r="L240" s="3" cm="1">
        <f t="array" ref="L240">PRODUCT(1+$J$36:J240)-1</f>
        <v>0.10862148383309767</v>
      </c>
      <c r="M240" s="3">
        <f>VLOOKUP(_xlfn.CONCAT(YEAR(A240),MONTH(A240)),'תשואה יומית חסרת סיכון'!D:E,2,0)</f>
        <v>2.0599999999999999E-4</v>
      </c>
      <c r="N240" s="3">
        <f t="shared" si="86"/>
        <v>-2.1917930406885215E-2</v>
      </c>
      <c r="O240" s="3">
        <f t="shared" si="87"/>
        <v>-7.3597045852173727E-3</v>
      </c>
      <c r="P240" s="3">
        <f>VLOOKUP(A240,'insert banchmark2'!D:E,2,0)</f>
        <v>132.8835</v>
      </c>
      <c r="Q240" s="3">
        <f t="shared" si="88"/>
        <v>-1.1020784538750106E-2</v>
      </c>
      <c r="R240" s="3">
        <f t="shared" si="89"/>
        <v>-2.6603611463330457E-2</v>
      </c>
      <c r="S240" s="49">
        <f t="shared" si="90"/>
        <v>9</v>
      </c>
      <c r="T240" s="50">
        <f t="shared" si="91"/>
        <v>0.97828806959311476</v>
      </c>
      <c r="U240" s="50">
        <f t="shared" si="92"/>
        <v>0.98564777417833216</v>
      </c>
      <c r="V240">
        <f t="shared" si="93"/>
        <v>2023</v>
      </c>
      <c r="W240" t="str">
        <f t="shared" si="94"/>
        <v>2023-10</v>
      </c>
      <c r="X240" t="str">
        <f t="shared" si="95"/>
        <v>2023-Q4</v>
      </c>
      <c r="Y240" s="5">
        <f t="shared" si="96"/>
        <v>0.20855883568313405</v>
      </c>
      <c r="Z240" s="66">
        <f t="shared" si="97"/>
        <v>-2.1711930406885169E-2</v>
      </c>
      <c r="AA240" s="65">
        <f t="shared" si="98"/>
        <v>-4.5102810375396984E-17</v>
      </c>
    </row>
    <row r="241" spans="1:27" x14ac:dyDescent="0.3">
      <c r="A241" s="3" t="str">
        <f>'Data From Protfolio Convert'!A207</f>
        <v>2023-10-26</v>
      </c>
      <c r="B241" s="3">
        <f>'Data From Protfolio Convert'!B207</f>
        <v>1148972.4338</v>
      </c>
      <c r="C241" s="3">
        <f>'Data From Protfolio Convert'!C207</f>
        <v>-16900.54499999998</v>
      </c>
      <c r="D241" s="3">
        <f>'Data From Protfolio Convert'!D207</f>
        <v>1000000</v>
      </c>
      <c r="E241" s="3">
        <f>'Data From Protfolio Convert'!E207</f>
        <v>1.1489724338</v>
      </c>
      <c r="F241" s="3">
        <f t="shared" si="81"/>
        <v>0.14897243380000003</v>
      </c>
      <c r="G241" s="64">
        <f t="shared" si="82"/>
        <v>-9.5482965944732653E-3</v>
      </c>
      <c r="H241" s="3">
        <f t="shared" si="83"/>
        <v>0</v>
      </c>
      <c r="I241" s="3">
        <f>VLOOKUP(A241,'insert banchmark'!D:E,2,0)</f>
        <v>405.68090000000001</v>
      </c>
      <c r="J241" s="64">
        <f t="shared" si="84"/>
        <v>-1.1974738290058573E-2</v>
      </c>
      <c r="K241" s="64">
        <f t="shared" si="85"/>
        <v>9.5346031701460054E-2</v>
      </c>
      <c r="L241" s="3" cm="1">
        <f t="array" ref="L241">PRODUCT(1+$J$36:J241)-1</f>
        <v>9.5346031701459832E-2</v>
      </c>
      <c r="M241" s="3">
        <f>VLOOKUP(_xlfn.CONCAT(YEAR(A241),MONTH(A241)),'תשואה יומית חסרת סיכון'!D:E,2,0)</f>
        <v>2.0599999999999999E-4</v>
      </c>
      <c r="N241" s="3">
        <f t="shared" si="86"/>
        <v>-9.7542965944732649E-3</v>
      </c>
      <c r="O241" s="3">
        <f t="shared" si="87"/>
        <v>2.4264416955853078E-3</v>
      </c>
      <c r="P241" s="3">
        <f>VLOOKUP(A241,'insert banchmark2'!D:E,2,0)</f>
        <v>132.60890000000001</v>
      </c>
      <c r="Q241" s="3">
        <f t="shared" si="88"/>
        <v>-2.0664717590972437E-3</v>
      </c>
      <c r="R241" s="3">
        <f t="shared" si="89"/>
        <v>-2.8615107610648671E-2</v>
      </c>
      <c r="S241" s="49">
        <f t="shared" si="90"/>
        <v>9</v>
      </c>
      <c r="T241" s="50">
        <f t="shared" si="91"/>
        <v>0.99045170340552668</v>
      </c>
      <c r="U241" s="50">
        <f t="shared" si="92"/>
        <v>0.98802526170994143</v>
      </c>
      <c r="V241">
        <f t="shared" si="93"/>
        <v>2023</v>
      </c>
      <c r="W241" t="str">
        <f t="shared" si="94"/>
        <v>2023-10</v>
      </c>
      <c r="X241" t="str">
        <f t="shared" si="95"/>
        <v>2023-Q4</v>
      </c>
      <c r="Y241" s="5">
        <f t="shared" si="96"/>
        <v>0.19701915746816012</v>
      </c>
      <c r="Z241" s="66">
        <f t="shared" si="97"/>
        <v>-9.5482965944733329E-3</v>
      </c>
      <c r="AA241" s="65">
        <f t="shared" si="98"/>
        <v>6.7654215563095477E-17</v>
      </c>
    </row>
    <row r="242" spans="1:27" x14ac:dyDescent="0.3">
      <c r="A242" s="3" t="str">
        <f>'Data From Protfolio Convert'!A208</f>
        <v>2023-10-27</v>
      </c>
      <c r="B242" s="3">
        <f>'Data From Protfolio Convert'!B208</f>
        <v>1149850.8363999999</v>
      </c>
      <c r="C242" s="3">
        <f>'Data From Protfolio Convert'!C208</f>
        <v>-16900.54499999998</v>
      </c>
      <c r="D242" s="3">
        <f>'Data From Protfolio Convert'!D208</f>
        <v>1000000</v>
      </c>
      <c r="E242" s="3">
        <f>'Data From Protfolio Convert'!E208</f>
        <v>1.1498508364</v>
      </c>
      <c r="F242" s="3">
        <f t="shared" si="81"/>
        <v>0.14985083639999996</v>
      </c>
      <c r="G242" s="64">
        <f t="shared" si="82"/>
        <v>7.6451146621054722E-4</v>
      </c>
      <c r="H242" s="3">
        <f t="shared" si="83"/>
        <v>0</v>
      </c>
      <c r="I242" s="3">
        <f>VLOOKUP(A242,'insert banchmark'!D:E,2,0)</f>
        <v>403.84210000000002</v>
      </c>
      <c r="J242" s="64">
        <f t="shared" si="84"/>
        <v>-4.5326265052162418E-3</v>
      </c>
      <c r="K242" s="64">
        <f t="shared" si="85"/>
        <v>9.0381237245786616E-2</v>
      </c>
      <c r="L242" s="3" cm="1">
        <f t="array" ref="L242">PRODUCT(1+$J$36:J242)-1</f>
        <v>9.0381237245786394E-2</v>
      </c>
      <c r="M242" s="3">
        <f>VLOOKUP(_xlfn.CONCAT(YEAR(A242),MONTH(A242)),'תשואה יומית חסרת סיכון'!D:E,2,0)</f>
        <v>2.0599999999999999E-4</v>
      </c>
      <c r="N242" s="3">
        <f t="shared" si="86"/>
        <v>5.585114662105472E-4</v>
      </c>
      <c r="O242" s="3">
        <f t="shared" si="87"/>
        <v>5.2971379714267892E-3</v>
      </c>
      <c r="P242" s="3">
        <f>VLOOKUP(A242,'insert banchmark2'!D:E,2,0)</f>
        <v>131.07900000000001</v>
      </c>
      <c r="Q242" s="3">
        <f t="shared" si="88"/>
        <v>-1.1536933041447428E-2</v>
      </c>
      <c r="R242" s="3">
        <f t="shared" si="89"/>
        <v>-3.9821910071618283E-2</v>
      </c>
      <c r="S242" s="49">
        <f t="shared" si="90"/>
        <v>9</v>
      </c>
      <c r="T242" s="50">
        <f t="shared" si="91"/>
        <v>1.0007645114662105</v>
      </c>
      <c r="U242" s="50">
        <f t="shared" si="92"/>
        <v>0.99546737349478376</v>
      </c>
      <c r="V242">
        <f t="shared" si="93"/>
        <v>2023</v>
      </c>
      <c r="W242" t="str">
        <f t="shared" si="94"/>
        <v>2023-10</v>
      </c>
      <c r="X242" t="str">
        <f t="shared" si="95"/>
        <v>2023-Q4</v>
      </c>
      <c r="Y242" s="5">
        <f t="shared" si="96"/>
        <v>0.19793429233931814</v>
      </c>
      <c r="Z242" s="66">
        <f t="shared" si="97"/>
        <v>7.6451146621048184E-4</v>
      </c>
      <c r="AA242" s="65">
        <f t="shared" si="98"/>
        <v>6.5377391000875917E-17</v>
      </c>
    </row>
    <row r="243" spans="1:27" x14ac:dyDescent="0.3">
      <c r="A243" s="3" t="str">
        <f>'Data From Protfolio Convert'!A209</f>
        <v>2023-10-30</v>
      </c>
      <c r="B243" s="3">
        <f>'Data From Protfolio Convert'!B209</f>
        <v>1166056.8759999999</v>
      </c>
      <c r="C243" s="3">
        <f>'Data From Protfolio Convert'!C209</f>
        <v>-16900.54499999998</v>
      </c>
      <c r="D243" s="3">
        <f>'Data From Protfolio Convert'!D209</f>
        <v>1000000</v>
      </c>
      <c r="E243" s="3">
        <f>'Data From Protfolio Convert'!E209</f>
        <v>1.1660568760000001</v>
      </c>
      <c r="F243" s="3">
        <f t="shared" si="81"/>
        <v>0.16605687600000008</v>
      </c>
      <c r="G243" s="64">
        <f t="shared" si="82"/>
        <v>1.4094036449752597E-2</v>
      </c>
      <c r="H243" s="3">
        <f t="shared" si="83"/>
        <v>0</v>
      </c>
      <c r="I243" s="3">
        <f>VLOOKUP(A243,'insert banchmark'!D:E,2,0)</f>
        <v>408.6703</v>
      </c>
      <c r="J243" s="64">
        <f t="shared" si="84"/>
        <v>1.1955662869225225E-2</v>
      </c>
      <c r="K243" s="64">
        <f t="shared" si="85"/>
        <v>0.10341746771722593</v>
      </c>
      <c r="L243" s="3" cm="1">
        <f t="array" ref="L243">PRODUCT(1+$J$36:J243)-1</f>
        <v>0.10341746771722571</v>
      </c>
      <c r="M243" s="3">
        <f>VLOOKUP(_xlfn.CONCAT(YEAR(A243),MONTH(A243)),'תשואה יומית חסרת סיכון'!D:E,2,0)</f>
        <v>2.0599999999999999E-4</v>
      </c>
      <c r="N243" s="3">
        <f t="shared" si="86"/>
        <v>1.3888036449752597E-2</v>
      </c>
      <c r="O243" s="3">
        <f t="shared" si="87"/>
        <v>2.1383735805273717E-3</v>
      </c>
      <c r="P243" s="3">
        <f>VLOOKUP(A243,'insert banchmark2'!D:E,2,0)</f>
        <v>132.1088</v>
      </c>
      <c r="Q243" s="3">
        <f t="shared" si="88"/>
        <v>7.8563309149444205E-3</v>
      </c>
      <c r="R243" s="3">
        <f t="shared" si="89"/>
        <v>-3.2278433259861683E-2</v>
      </c>
      <c r="S243" s="49">
        <f t="shared" si="90"/>
        <v>9</v>
      </c>
      <c r="T243" s="50">
        <f t="shared" si="91"/>
        <v>1.0140940364497526</v>
      </c>
      <c r="U243" s="50">
        <f t="shared" si="92"/>
        <v>1.0119556628692252</v>
      </c>
      <c r="V243">
        <f t="shared" si="93"/>
        <v>2023</v>
      </c>
      <c r="W243" t="str">
        <f t="shared" si="94"/>
        <v>2023-10</v>
      </c>
      <c r="X243" t="str">
        <f t="shared" si="95"/>
        <v>2023-Q4</v>
      </c>
      <c r="Y243" s="5">
        <f t="shared" si="96"/>
        <v>0.21481802191995691</v>
      </c>
      <c r="Z243" s="66">
        <f t="shared" si="97"/>
        <v>1.4094036449752463E-2</v>
      </c>
      <c r="AA243" s="65">
        <f t="shared" si="98"/>
        <v>1.3357370765021415E-16</v>
      </c>
    </row>
    <row r="244" spans="1:27" x14ac:dyDescent="0.3">
      <c r="A244" s="3" t="str">
        <f>'Data From Protfolio Convert'!A210</f>
        <v>2023-10-31</v>
      </c>
      <c r="B244" s="3">
        <f>'Data From Protfolio Convert'!B210</f>
        <v>1174136.7461000001</v>
      </c>
      <c r="C244" s="3">
        <f>'Data From Protfolio Convert'!C210</f>
        <v>-16900.54499999998</v>
      </c>
      <c r="D244" s="3">
        <f>'Data From Protfolio Convert'!D210</f>
        <v>1000000</v>
      </c>
      <c r="E244" s="3">
        <f>'Data From Protfolio Convert'!E210</f>
        <v>1.1741367461000001</v>
      </c>
      <c r="F244" s="3">
        <f t="shared" si="81"/>
        <v>0.17413674610000007</v>
      </c>
      <c r="G244" s="64">
        <f t="shared" si="82"/>
        <v>6.9292246941820672E-3</v>
      </c>
      <c r="H244" s="3">
        <f t="shared" si="83"/>
        <v>0</v>
      </c>
      <c r="I244" s="3">
        <f>VLOOKUP(A244,'insert banchmark'!D:E,2,0)</f>
        <v>411.23689999999999</v>
      </c>
      <c r="J244" s="64">
        <f t="shared" si="84"/>
        <v>6.2803683066765537E-3</v>
      </c>
      <c r="K244" s="64">
        <f t="shared" si="85"/>
        <v>0.11034733581051048</v>
      </c>
      <c r="L244" s="3" cm="1">
        <f t="array" ref="L244">PRODUCT(1+$J$36:J244)-1</f>
        <v>0.11034733581051026</v>
      </c>
      <c r="M244" s="3">
        <f>VLOOKUP(_xlfn.CONCAT(YEAR(A244),MONTH(A244)),'תשואה יומית חסרת סיכון'!D:E,2,0)</f>
        <v>2.0599999999999999E-4</v>
      </c>
      <c r="N244" s="3">
        <f t="shared" si="86"/>
        <v>6.7232246941820676E-3</v>
      </c>
      <c r="O244" s="3">
        <f t="shared" si="87"/>
        <v>6.4885638750551353E-4</v>
      </c>
      <c r="P244" s="3">
        <f>VLOOKUP(A244,'insert banchmark2'!D:E,2,0)</f>
        <v>133.2071</v>
      </c>
      <c r="Q244" s="3">
        <f t="shared" si="88"/>
        <v>8.3136021218874756E-3</v>
      </c>
      <c r="R244" s="3">
        <f t="shared" si="89"/>
        <v>-2.4233181189214692E-2</v>
      </c>
      <c r="S244" s="49">
        <f t="shared" si="90"/>
        <v>9</v>
      </c>
      <c r="T244" s="50">
        <f t="shared" si="91"/>
        <v>1.0069292246941821</v>
      </c>
      <c r="U244" s="50">
        <f t="shared" si="92"/>
        <v>1.0062803683066766</v>
      </c>
      <c r="V244">
        <f t="shared" si="93"/>
        <v>2023</v>
      </c>
      <c r="W244" t="str">
        <f t="shared" si="94"/>
        <v>2023-10</v>
      </c>
      <c r="X244" t="str">
        <f t="shared" si="95"/>
        <v>2023-Q4</v>
      </c>
      <c r="Y244" s="5">
        <f t="shared" si="96"/>
        <v>0.22323576895638242</v>
      </c>
      <c r="Z244" s="66">
        <f t="shared" si="97"/>
        <v>6.9292246941823369E-3</v>
      </c>
      <c r="AA244" s="65">
        <f t="shared" si="98"/>
        <v>-2.697495005143935E-16</v>
      </c>
    </row>
    <row r="245" spans="1:27" x14ac:dyDescent="0.3">
      <c r="A245" s="3" t="str">
        <f>'Data From Protfolio Convert'!A211</f>
        <v>2023-11-01</v>
      </c>
      <c r="B245" s="3">
        <f>'Data From Protfolio Convert'!B211</f>
        <v>1191195.8435</v>
      </c>
      <c r="C245" s="3">
        <f>'Data From Protfolio Convert'!C211</f>
        <v>-16900.54499999998</v>
      </c>
      <c r="D245" s="3">
        <f>'Data From Protfolio Convert'!D211</f>
        <v>1000000</v>
      </c>
      <c r="E245" s="3">
        <f>'Data From Protfolio Convert'!E211</f>
        <v>1.1911958435000001</v>
      </c>
      <c r="F245" s="3">
        <f t="shared" si="81"/>
        <v>0.19119584350000007</v>
      </c>
      <c r="G245" s="64">
        <f t="shared" si="82"/>
        <v>1.4529055032698119E-2</v>
      </c>
      <c r="H245" s="3">
        <f t="shared" si="83"/>
        <v>0</v>
      </c>
      <c r="I245" s="3">
        <f>VLOOKUP(A245,'insert banchmark'!D:E,2,0)</f>
        <v>415.62259999999998</v>
      </c>
      <c r="J245" s="64">
        <f t="shared" si="84"/>
        <v>1.0664655822471225E-2</v>
      </c>
      <c r="K245" s="64">
        <f t="shared" si="85"/>
        <v>0.1221888079903275</v>
      </c>
      <c r="L245" s="3" cm="1">
        <f t="array" ref="L245">PRODUCT(1+$J$36:J245)-1</f>
        <v>0.12218880799032728</v>
      </c>
      <c r="M245" s="3">
        <f>VLOOKUP(_xlfn.CONCAT(YEAR(A245),MONTH(A245)),'תשואה יומית חסרת סיכון'!D:E,2,0)</f>
        <v>2.04E-4</v>
      </c>
      <c r="N245" s="3">
        <f t="shared" si="86"/>
        <v>1.432505503269812E-2</v>
      </c>
      <c r="O245" s="3">
        <f t="shared" si="87"/>
        <v>3.8643992102268942E-3</v>
      </c>
      <c r="P245" s="3">
        <f>VLOOKUP(A245,'insert banchmark2'!D:E,2,0)</f>
        <v>133.6583</v>
      </c>
      <c r="Q245" s="3">
        <f t="shared" si="88"/>
        <v>3.3872068380740306E-3</v>
      </c>
      <c r="R245" s="3">
        <f t="shared" si="89"/>
        <v>-2.092805714817314E-2</v>
      </c>
      <c r="S245" s="49">
        <f t="shared" si="90"/>
        <v>9</v>
      </c>
      <c r="T245" s="50">
        <f t="shared" si="91"/>
        <v>1.0145290550326982</v>
      </c>
      <c r="U245" s="50">
        <f t="shared" si="92"/>
        <v>1.0106646558224712</v>
      </c>
      <c r="V245">
        <f t="shared" si="93"/>
        <v>2023</v>
      </c>
      <c r="W245" t="str">
        <f t="shared" si="94"/>
        <v>2023-11</v>
      </c>
      <c r="X245" t="str">
        <f t="shared" si="95"/>
        <v>2023-Q4</v>
      </c>
      <c r="Y245" s="5">
        <f t="shared" si="96"/>
        <v>0.24100822876151429</v>
      </c>
      <c r="Z245" s="66">
        <f t="shared" si="97"/>
        <v>1.4529055032697944E-2</v>
      </c>
      <c r="AA245" s="65">
        <f t="shared" si="98"/>
        <v>1.7520707107365752E-16</v>
      </c>
    </row>
    <row r="246" spans="1:27" x14ac:dyDescent="0.3">
      <c r="A246" s="3" t="str">
        <f>'Data From Protfolio Convert'!A212</f>
        <v>2023-11-02</v>
      </c>
      <c r="B246" s="3">
        <f>'Data From Protfolio Convert'!B212</f>
        <v>1211117.1159000001</v>
      </c>
      <c r="C246" s="3">
        <f>'Data From Protfolio Convert'!C212</f>
        <v>-16900.54499999998</v>
      </c>
      <c r="D246" s="3">
        <f>'Data From Protfolio Convert'!D212</f>
        <v>1000000</v>
      </c>
      <c r="E246" s="3">
        <f>'Data From Protfolio Convert'!E212</f>
        <v>1.2111171159</v>
      </c>
      <c r="F246" s="3">
        <f t="shared" si="81"/>
        <v>0.21111711590000004</v>
      </c>
      <c r="G246" s="64">
        <f t="shared" si="82"/>
        <v>1.6723759160766384E-2</v>
      </c>
      <c r="H246" s="3">
        <f t="shared" si="83"/>
        <v>0</v>
      </c>
      <c r="I246" s="3">
        <f>VLOOKUP(A246,'insert banchmark'!D:E,2,0)</f>
        <v>423.58769999999998</v>
      </c>
      <c r="J246" s="64">
        <f t="shared" si="84"/>
        <v>1.916426103874036E-2</v>
      </c>
      <c r="K246" s="64">
        <f t="shared" si="85"/>
        <v>0.14369472724140708</v>
      </c>
      <c r="L246" s="3" cm="1">
        <f t="array" ref="L246">PRODUCT(1+$J$36:J246)-1</f>
        <v>0.14369472724140686</v>
      </c>
      <c r="M246" s="3">
        <f>VLOOKUP(_xlfn.CONCAT(YEAR(A246),MONTH(A246)),'תשואה יומית חסרת סיכון'!D:E,2,0)</f>
        <v>2.04E-4</v>
      </c>
      <c r="N246" s="3">
        <f t="shared" si="86"/>
        <v>1.6519759160766385E-2</v>
      </c>
      <c r="O246" s="3">
        <f t="shared" si="87"/>
        <v>-2.4405018779739759E-3</v>
      </c>
      <c r="P246" s="3">
        <f>VLOOKUP(A246,'insert banchmark2'!D:E,2,0)</f>
        <v>136.6199</v>
      </c>
      <c r="Q246" s="3">
        <f t="shared" si="88"/>
        <v>2.215799542564878E-2</v>
      </c>
      <c r="R246" s="3">
        <f t="shared" si="89"/>
        <v>7.6621448291880334E-4</v>
      </c>
      <c r="S246" s="49">
        <f t="shared" si="90"/>
        <v>9</v>
      </c>
      <c r="T246" s="50">
        <f t="shared" si="91"/>
        <v>1.0167237591607663</v>
      </c>
      <c r="U246" s="50">
        <f t="shared" si="92"/>
        <v>1.0191642610387404</v>
      </c>
      <c r="V246">
        <f t="shared" si="93"/>
        <v>2023</v>
      </c>
      <c r="W246" t="str">
        <f t="shared" si="94"/>
        <v>2023-11</v>
      </c>
      <c r="X246" t="str">
        <f t="shared" si="95"/>
        <v>2023-Q4</v>
      </c>
      <c r="Y246" s="5">
        <f t="shared" si="96"/>
        <v>0.26176255149585126</v>
      </c>
      <c r="Z246" s="66">
        <f t="shared" si="97"/>
        <v>1.6723759160766492E-2</v>
      </c>
      <c r="AA246" s="65">
        <f t="shared" si="98"/>
        <v>-1.0755285551056204E-16</v>
      </c>
    </row>
    <row r="247" spans="1:27" x14ac:dyDescent="0.3">
      <c r="A247" s="3" t="str">
        <f>'Data From Protfolio Convert'!A213</f>
        <v>2023-11-03</v>
      </c>
      <c r="B247" s="3">
        <f>'Data From Protfolio Convert'!B213</f>
        <v>1224708.6827</v>
      </c>
      <c r="C247" s="3">
        <f>'Data From Protfolio Convert'!C213</f>
        <v>-16900.54499999998</v>
      </c>
      <c r="D247" s="3">
        <f>'Data From Protfolio Convert'!D213</f>
        <v>1000000</v>
      </c>
      <c r="E247" s="3">
        <f>'Data From Protfolio Convert'!E213</f>
        <v>1.2247086827</v>
      </c>
      <c r="F247" s="3">
        <f t="shared" si="81"/>
        <v>0.2247086827</v>
      </c>
      <c r="G247" s="64">
        <f t="shared" si="82"/>
        <v>1.1222338964221349E-2</v>
      </c>
      <c r="H247" s="3">
        <f t="shared" si="83"/>
        <v>0</v>
      </c>
      <c r="I247" s="3">
        <f>VLOOKUP(A247,'insert banchmark'!D:E,2,0)</f>
        <v>427.45229999999998</v>
      </c>
      <c r="J247" s="64">
        <f t="shared" si="84"/>
        <v>9.1234943790861056E-3</v>
      </c>
      <c r="K247" s="64">
        <f t="shared" si="85"/>
        <v>0.1541292196567845</v>
      </c>
      <c r="L247" s="3" cm="1">
        <f t="array" ref="L247">PRODUCT(1+$J$36:J247)-1</f>
        <v>0.15412921965678428</v>
      </c>
      <c r="M247" s="3">
        <f>VLOOKUP(_xlfn.CONCAT(YEAR(A247),MONTH(A247)),'תשואה יומית חסרת סיכון'!D:E,2,0)</f>
        <v>2.04E-4</v>
      </c>
      <c r="N247" s="3">
        <f t="shared" si="86"/>
        <v>1.1018338964221349E-2</v>
      </c>
      <c r="O247" s="3">
        <f t="shared" si="87"/>
        <v>2.0988445851352431E-3</v>
      </c>
      <c r="P247" s="3">
        <f>VLOOKUP(A247,'insert banchmark2'!D:E,2,0)</f>
        <v>138.85589999999999</v>
      </c>
      <c r="Q247" s="3">
        <f t="shared" si="88"/>
        <v>1.6366576172285319E-2</v>
      </c>
      <c r="R247" s="3">
        <f t="shared" si="89"/>
        <v>1.7145330962903049E-2</v>
      </c>
      <c r="S247" s="49">
        <f t="shared" si="90"/>
        <v>10</v>
      </c>
      <c r="T247" s="50">
        <f t="shared" si="91"/>
        <v>1.0112223389642214</v>
      </c>
      <c r="U247" s="50">
        <f t="shared" si="92"/>
        <v>1.0091234943790861</v>
      </c>
      <c r="V247">
        <f t="shared" si="93"/>
        <v>2023</v>
      </c>
      <c r="W247" t="str">
        <f t="shared" si="94"/>
        <v>2023-11</v>
      </c>
      <c r="X247" t="str">
        <f t="shared" si="95"/>
        <v>2023-Q4</v>
      </c>
      <c r="Y247" s="5">
        <f t="shared" si="96"/>
        <v>0.27592247854109853</v>
      </c>
      <c r="Z247" s="66">
        <f t="shared" si="97"/>
        <v>1.1222338964221371E-2</v>
      </c>
      <c r="AA247" s="65">
        <f t="shared" si="98"/>
        <v>-2.2551405187698492E-17</v>
      </c>
    </row>
    <row r="248" spans="1:27" x14ac:dyDescent="0.3">
      <c r="A248" s="3" t="str">
        <f>'Data From Protfolio Convert'!A214</f>
        <v>2023-11-06</v>
      </c>
      <c r="B248" s="3">
        <f>'Data From Protfolio Convert'!B214</f>
        <v>1234518.861</v>
      </c>
      <c r="C248" s="3">
        <f>'Data From Protfolio Convert'!C214</f>
        <v>-16900.54499999998</v>
      </c>
      <c r="D248" s="3">
        <f>'Data From Protfolio Convert'!D214</f>
        <v>1000000</v>
      </c>
      <c r="E248" s="3">
        <f>'Data From Protfolio Convert'!E214</f>
        <v>1.234518861</v>
      </c>
      <c r="F248" s="3">
        <f t="shared" si="81"/>
        <v>0.23451886099999997</v>
      </c>
      <c r="G248" s="64">
        <f t="shared" si="82"/>
        <v>8.0102137255795361E-3</v>
      </c>
      <c r="H248" s="3">
        <f t="shared" si="83"/>
        <v>0</v>
      </c>
      <c r="I248" s="3">
        <f>VLOOKUP(A248,'insert banchmark'!D:E,2,0)</f>
        <v>428.4357</v>
      </c>
      <c r="J248" s="64">
        <f t="shared" si="84"/>
        <v>2.300607576564806E-3</v>
      </c>
      <c r="K248" s="64">
        <f t="shared" si="85"/>
        <v>0.15678441808386157</v>
      </c>
      <c r="L248" s="3" cm="1">
        <f t="array" ref="L248">PRODUCT(1+$J$36:J248)-1</f>
        <v>0.15678441808386157</v>
      </c>
      <c r="M248" s="3">
        <f>VLOOKUP(_xlfn.CONCAT(YEAR(A248),MONTH(A248)),'תשואה יומית חסרת סיכון'!D:E,2,0)</f>
        <v>2.04E-4</v>
      </c>
      <c r="N248" s="3">
        <f t="shared" si="86"/>
        <v>7.8062137255795359E-3</v>
      </c>
      <c r="O248" s="3">
        <f t="shared" si="87"/>
        <v>5.7096061490147301E-3</v>
      </c>
      <c r="P248" s="3">
        <f>VLOOKUP(A248,'insert banchmark2'!D:E,2,0)</f>
        <v>138.1302</v>
      </c>
      <c r="Q248" s="3">
        <f t="shared" si="88"/>
        <v>-5.2262813463452851E-3</v>
      </c>
      <c r="R248" s="3">
        <f t="shared" si="89"/>
        <v>1.1829443293169373E-2</v>
      </c>
      <c r="S248" s="49">
        <f t="shared" si="90"/>
        <v>10</v>
      </c>
      <c r="T248" s="50">
        <f t="shared" si="91"/>
        <v>1.0080102137255795</v>
      </c>
      <c r="U248" s="50">
        <f t="shared" si="92"/>
        <v>1.0023006075765648</v>
      </c>
      <c r="V248">
        <f t="shared" si="93"/>
        <v>2023</v>
      </c>
      <c r="W248" t="str">
        <f t="shared" si="94"/>
        <v>2023-11</v>
      </c>
      <c r="X248" t="str">
        <f t="shared" si="95"/>
        <v>2023-Q4</v>
      </c>
      <c r="Y248" s="5">
        <f t="shared" si="96"/>
        <v>0.28614289029148399</v>
      </c>
      <c r="Z248" s="66">
        <f t="shared" si="97"/>
        <v>8.010213725579609E-3</v>
      </c>
      <c r="AA248" s="65">
        <f t="shared" si="98"/>
        <v>-7.2858385991025898E-17</v>
      </c>
    </row>
    <row r="249" spans="1:27" x14ac:dyDescent="0.3">
      <c r="A249" s="3" t="str">
        <f>'Data From Protfolio Convert'!A215</f>
        <v>2023-11-07</v>
      </c>
      <c r="B249" s="3">
        <f>'Data From Protfolio Convert'!B215</f>
        <v>1240126.2682</v>
      </c>
      <c r="C249" s="3">
        <f>'Data From Protfolio Convert'!C215</f>
        <v>-16900.54499999998</v>
      </c>
      <c r="D249" s="3">
        <f>'Data From Protfolio Convert'!D215</f>
        <v>1000000</v>
      </c>
      <c r="E249" s="3">
        <f>'Data From Protfolio Convert'!E215</f>
        <v>1.2401262682</v>
      </c>
      <c r="F249" s="3">
        <f t="shared" si="81"/>
        <v>0.24012626820000005</v>
      </c>
      <c r="G249" s="64">
        <f t="shared" si="82"/>
        <v>4.5421802591642064E-3</v>
      </c>
      <c r="H249" s="3">
        <f t="shared" si="83"/>
        <v>0</v>
      </c>
      <c r="I249" s="3">
        <f>VLOOKUP(A249,'insert banchmark'!D:E,2,0)</f>
        <v>429.65499999999997</v>
      </c>
      <c r="J249" s="64">
        <f t="shared" si="84"/>
        <v>2.8459346408340469E-3</v>
      </c>
      <c r="K249" s="64">
        <f t="shared" si="85"/>
        <v>0.16007655093126338</v>
      </c>
      <c r="L249" s="3" cm="1">
        <f t="array" ref="L249">PRODUCT(1+$J$36:J249)-1</f>
        <v>0.16007655093126338</v>
      </c>
      <c r="M249" s="3">
        <f>VLOOKUP(_xlfn.CONCAT(YEAR(A249),MONTH(A249)),'תשואה יומית חסרת סיכון'!D:E,2,0)</f>
        <v>2.04E-4</v>
      </c>
      <c r="N249" s="3">
        <f t="shared" si="86"/>
        <v>4.3381802591642062E-3</v>
      </c>
      <c r="O249" s="3">
        <f t="shared" si="87"/>
        <v>1.6962456183301595E-3</v>
      </c>
      <c r="P249" s="3">
        <f>VLOOKUP(A249,'insert banchmark2'!D:E,2,0)</f>
        <v>137.83600000000001</v>
      </c>
      <c r="Q249" s="3">
        <f t="shared" si="88"/>
        <v>-2.1298745676180397E-3</v>
      </c>
      <c r="R249" s="3">
        <f t="shared" si="89"/>
        <v>9.6743734951321159E-3</v>
      </c>
      <c r="S249" s="49">
        <f t="shared" si="90"/>
        <v>10</v>
      </c>
      <c r="T249" s="50">
        <f t="shared" si="91"/>
        <v>1.0045421802591643</v>
      </c>
      <c r="U249" s="50">
        <f t="shared" si="92"/>
        <v>1.002845934640834</v>
      </c>
      <c r="V249">
        <f t="shared" si="93"/>
        <v>2023</v>
      </c>
      <c r="W249" t="str">
        <f t="shared" si="94"/>
        <v>2023-11</v>
      </c>
      <c r="X249" t="str">
        <f t="shared" si="95"/>
        <v>2023-Q4</v>
      </c>
      <c r="Y249" s="5">
        <f t="shared" si="96"/>
        <v>0.29198478313823029</v>
      </c>
      <c r="Z249" s="66">
        <f t="shared" si="97"/>
        <v>4.5421802591641483E-3</v>
      </c>
      <c r="AA249" s="65">
        <f t="shared" si="98"/>
        <v>5.8113236445223038E-17</v>
      </c>
    </row>
    <row r="250" spans="1:27" x14ac:dyDescent="0.3">
      <c r="A250" s="3" t="str">
        <f>'Data From Protfolio Convert'!A216</f>
        <v>2023-11-08</v>
      </c>
      <c r="B250" s="3">
        <f>'Data From Protfolio Convert'!B216</f>
        <v>1249988.3577000001</v>
      </c>
      <c r="C250" s="3">
        <f>'Data From Protfolio Convert'!C216</f>
        <v>-16900.54499999998</v>
      </c>
      <c r="D250" s="3">
        <f>'Data From Protfolio Convert'!D216</f>
        <v>1000000</v>
      </c>
      <c r="E250" s="3">
        <f>'Data From Protfolio Convert'!E216</f>
        <v>1.2499883576999999</v>
      </c>
      <c r="F250" s="3">
        <f t="shared" si="81"/>
        <v>0.24998835769999994</v>
      </c>
      <c r="G250" s="64">
        <f t="shared" si="82"/>
        <v>7.9524881884119516E-3</v>
      </c>
      <c r="H250" s="3">
        <f t="shared" si="83"/>
        <v>0</v>
      </c>
      <c r="I250" s="3">
        <f>VLOOKUP(A250,'insert banchmark'!D:E,2,0)</f>
        <v>429.96969999999999</v>
      </c>
      <c r="J250" s="64">
        <f t="shared" si="84"/>
        <v>7.3244812698569639E-4</v>
      </c>
      <c r="K250" s="64">
        <f t="shared" si="85"/>
        <v>0.16092624682815293</v>
      </c>
      <c r="L250" s="3" cm="1">
        <f t="array" ref="L250">PRODUCT(1+$J$36:J250)-1</f>
        <v>0.16092624682815293</v>
      </c>
      <c r="M250" s="3">
        <f>VLOOKUP(_xlfn.CONCAT(YEAR(A250),MONTH(A250)),'תשואה יומית חסרת סיכון'!D:E,2,0)</f>
        <v>2.04E-4</v>
      </c>
      <c r="N250" s="3">
        <f t="shared" si="86"/>
        <v>7.7484881884119514E-3</v>
      </c>
      <c r="O250" s="3">
        <f t="shared" si="87"/>
        <v>7.2200400614262552E-3</v>
      </c>
      <c r="P250" s="3">
        <f>VLOOKUP(A250,'insert banchmark2'!D:E,2,0)</f>
        <v>137.6104</v>
      </c>
      <c r="Q250" s="3">
        <f t="shared" si="88"/>
        <v>-1.6367277053891405E-3</v>
      </c>
      <c r="R250" s="3">
        <f t="shared" si="89"/>
        <v>8.02181147461134E-3</v>
      </c>
      <c r="S250" s="49">
        <f t="shared" si="90"/>
        <v>10</v>
      </c>
      <c r="T250" s="50">
        <f t="shared" si="91"/>
        <v>1.0079524881884119</v>
      </c>
      <c r="U250" s="50">
        <f t="shared" si="92"/>
        <v>1.0007324481269857</v>
      </c>
      <c r="V250">
        <f t="shared" si="93"/>
        <v>2023</v>
      </c>
      <c r="W250" t="str">
        <f t="shared" si="94"/>
        <v>2023-11</v>
      </c>
      <c r="X250" t="str">
        <f t="shared" si="95"/>
        <v>2023-Q4</v>
      </c>
      <c r="Y250" s="5">
        <f t="shared" si="96"/>
        <v>0.30225927686574505</v>
      </c>
      <c r="Z250" s="66">
        <f t="shared" si="97"/>
        <v>7.952488188411962E-3</v>
      </c>
      <c r="AA250" s="65">
        <f t="shared" si="98"/>
        <v>0</v>
      </c>
    </row>
    <row r="251" spans="1:27" x14ac:dyDescent="0.3">
      <c r="A251" s="3" t="str">
        <f>'Data From Protfolio Convert'!A217</f>
        <v>2023-11-09</v>
      </c>
      <c r="B251" s="3">
        <f>'Data From Protfolio Convert'!B217</f>
        <v>1238921.7816000001</v>
      </c>
      <c r="C251" s="3">
        <f>'Data From Protfolio Convert'!C217</f>
        <v>-16900.54499999998</v>
      </c>
      <c r="D251" s="3">
        <f>'Data From Protfolio Convert'!D217</f>
        <v>1000000</v>
      </c>
      <c r="E251" s="3">
        <f>'Data From Protfolio Convert'!E217</f>
        <v>1.2389217816</v>
      </c>
      <c r="F251" s="3">
        <f t="shared" si="81"/>
        <v>0.23892178159999999</v>
      </c>
      <c r="G251" s="64">
        <f t="shared" si="82"/>
        <v>-8.8533433386232801E-3</v>
      </c>
      <c r="H251" s="3">
        <f t="shared" si="83"/>
        <v>0</v>
      </c>
      <c r="I251" s="3">
        <f>VLOOKUP(A251,'insert banchmark'!D:E,2,0)</f>
        <v>426.61649999999997</v>
      </c>
      <c r="J251" s="64">
        <f t="shared" si="84"/>
        <v>-7.7986890704159206E-3</v>
      </c>
      <c r="K251" s="64">
        <f t="shared" si="85"/>
        <v>0.15187254399545536</v>
      </c>
      <c r="L251" s="3" cm="1">
        <f t="array" ref="L251">PRODUCT(1+$J$36:J251)-1</f>
        <v>0.15187254399545513</v>
      </c>
      <c r="M251" s="3">
        <f>VLOOKUP(_xlfn.CONCAT(YEAR(A251),MONTH(A251)),'תשואה יומית חסרת סיכון'!D:E,2,0)</f>
        <v>2.04E-4</v>
      </c>
      <c r="N251" s="3">
        <f t="shared" si="86"/>
        <v>-9.0573433386232794E-3</v>
      </c>
      <c r="O251" s="3">
        <f t="shared" si="87"/>
        <v>-1.0546542682073595E-3</v>
      </c>
      <c r="P251" s="3">
        <f>VLOOKUP(A251,'insert banchmark2'!D:E,2,0)</f>
        <v>136.4434</v>
      </c>
      <c r="Q251" s="3">
        <f t="shared" si="88"/>
        <v>-8.4804636858841764E-3</v>
      </c>
      <c r="R251" s="3">
        <f t="shared" si="89"/>
        <v>-5.266808921783328E-4</v>
      </c>
      <c r="S251" s="49">
        <f t="shared" si="90"/>
        <v>10</v>
      </c>
      <c r="T251" s="50">
        <f t="shared" si="91"/>
        <v>0.99114665666137669</v>
      </c>
      <c r="U251" s="50">
        <f t="shared" si="92"/>
        <v>0.99220131092958408</v>
      </c>
      <c r="V251">
        <f t="shared" si="93"/>
        <v>2023</v>
      </c>
      <c r="W251" t="str">
        <f t="shared" si="94"/>
        <v>2023-11</v>
      </c>
      <c r="X251" t="str">
        <f t="shared" si="95"/>
        <v>2023-Q4</v>
      </c>
      <c r="Y251" s="5">
        <f t="shared" si="96"/>
        <v>0.29072992837174527</v>
      </c>
      <c r="Z251" s="66">
        <f t="shared" si="97"/>
        <v>-8.8533433386233304E-3</v>
      </c>
      <c r="AA251" s="65">
        <f t="shared" si="98"/>
        <v>5.0306980803327406E-17</v>
      </c>
    </row>
    <row r="252" spans="1:27" x14ac:dyDescent="0.3">
      <c r="A252" s="3" t="str">
        <f>'Data From Protfolio Convert'!A218</f>
        <v>2023-11-10</v>
      </c>
      <c r="B252" s="3">
        <f>'Data From Protfolio Convert'!B218</f>
        <v>1266632.3994</v>
      </c>
      <c r="C252" s="3">
        <f>'Data From Protfolio Convert'!C218</f>
        <v>-16900.54499999998</v>
      </c>
      <c r="D252" s="3">
        <f>'Data From Protfolio Convert'!D218</f>
        <v>1000000</v>
      </c>
      <c r="E252" s="3">
        <f>'Data From Protfolio Convert'!E218</f>
        <v>1.2666323993999999</v>
      </c>
      <c r="F252" s="3">
        <f t="shared" si="81"/>
        <v>0.26663239939999994</v>
      </c>
      <c r="G252" s="64">
        <f t="shared" si="82"/>
        <v>2.2366720975890177E-2</v>
      </c>
      <c r="H252" s="3">
        <f t="shared" si="83"/>
        <v>0</v>
      </c>
      <c r="I252" s="3">
        <f>VLOOKUP(A252,'insert banchmark'!D:E,2,0)</f>
        <v>433.27370000000002</v>
      </c>
      <c r="J252" s="64">
        <f t="shared" si="84"/>
        <v>1.5604647265166749E-2</v>
      </c>
      <c r="K252" s="64">
        <f t="shared" si="85"/>
        <v>0.16984710873893483</v>
      </c>
      <c r="L252" s="3" cm="1">
        <f t="array" ref="L252">PRODUCT(1+$J$36:J252)-1</f>
        <v>0.16984710873893438</v>
      </c>
      <c r="M252" s="3">
        <f>VLOOKUP(_xlfn.CONCAT(YEAR(A252),MONTH(A252)),'תשואה יומית חסרת סיכון'!D:E,2,0)</f>
        <v>2.04E-4</v>
      </c>
      <c r="N252" s="3">
        <f t="shared" si="86"/>
        <v>2.2162720975890178E-2</v>
      </c>
      <c r="O252" s="3">
        <f t="shared" si="87"/>
        <v>6.7620737107234284E-3</v>
      </c>
      <c r="P252" s="3">
        <f>VLOOKUP(A252,'insert banchmark2'!D:E,2,0)</f>
        <v>138.0419</v>
      </c>
      <c r="Q252" s="3">
        <f t="shared" si="88"/>
        <v>1.17154805582389E-2</v>
      </c>
      <c r="R252" s="3">
        <f t="shared" si="89"/>
        <v>1.118262934630776E-2</v>
      </c>
      <c r="S252" s="49">
        <f t="shared" si="90"/>
        <v>10</v>
      </c>
      <c r="T252" s="50">
        <f t="shared" si="91"/>
        <v>1.0223667209758902</v>
      </c>
      <c r="U252" s="50">
        <f t="shared" si="92"/>
        <v>1.0156046472651667</v>
      </c>
      <c r="V252">
        <f t="shared" si="93"/>
        <v>2023</v>
      </c>
      <c r="W252" t="str">
        <f t="shared" si="94"/>
        <v>2023-11</v>
      </c>
      <c r="X252" t="str">
        <f t="shared" si="95"/>
        <v>2023-Q4</v>
      </c>
      <c r="Y252" s="5">
        <f t="shared" si="96"/>
        <v>0.31959932453486695</v>
      </c>
      <c r="Z252" s="66">
        <f t="shared" si="97"/>
        <v>2.2366720975890281E-2</v>
      </c>
      <c r="AA252" s="65">
        <f t="shared" si="98"/>
        <v>-1.0408340855860843E-16</v>
      </c>
    </row>
    <row r="253" spans="1:27" x14ac:dyDescent="0.3">
      <c r="A253" s="3" t="str">
        <f>'Data From Protfolio Convert'!A219</f>
        <v>2023-11-13</v>
      </c>
      <c r="B253" s="3">
        <f>'Data From Protfolio Convert'!B219</f>
        <v>1266455.0673</v>
      </c>
      <c r="C253" s="3">
        <f>'Data From Protfolio Convert'!C219</f>
        <v>-16900.54499999998</v>
      </c>
      <c r="D253" s="3">
        <f>'Data From Protfolio Convert'!D219</f>
        <v>1000000</v>
      </c>
      <c r="E253" s="3">
        <f>'Data From Protfolio Convert'!E219</f>
        <v>1.2664550672999999</v>
      </c>
      <c r="F253" s="3">
        <f t="shared" si="81"/>
        <v>0.2664550672999999</v>
      </c>
      <c r="G253" s="64">
        <f t="shared" si="82"/>
        <v>-1.400028138266793E-4</v>
      </c>
      <c r="H253" s="3">
        <f t="shared" si="83"/>
        <v>0</v>
      </c>
      <c r="I253" s="3">
        <f>VLOOKUP(A253,'insert banchmark'!D:E,2,0)</f>
        <v>432.86070000000001</v>
      </c>
      <c r="J253" s="64">
        <f t="shared" si="84"/>
        <v>-9.5320809917609495E-4</v>
      </c>
      <c r="K253" s="64">
        <f t="shared" si="85"/>
        <v>0.16873200100008701</v>
      </c>
      <c r="L253" s="3" cm="1">
        <f t="array" ref="L253">PRODUCT(1+$J$36:J253)-1</f>
        <v>0.16873200100008678</v>
      </c>
      <c r="M253" s="3">
        <f>VLOOKUP(_xlfn.CONCAT(YEAR(A253),MONTH(A253)),'תשואה יומית חסרת סיכון'!D:E,2,0)</f>
        <v>2.04E-4</v>
      </c>
      <c r="N253" s="3">
        <f t="shared" si="86"/>
        <v>-3.4400281382667927E-4</v>
      </c>
      <c r="O253" s="3">
        <f t="shared" si="87"/>
        <v>8.1320528534941565E-4</v>
      </c>
      <c r="P253" s="3">
        <f>VLOOKUP(A253,'insert banchmark2'!D:E,2,0)</f>
        <v>137.86539999999999</v>
      </c>
      <c r="Q253" s="3">
        <f t="shared" si="88"/>
        <v>-1.278597295458872E-3</v>
      </c>
      <c r="R253" s="3">
        <f t="shared" si="89"/>
        <v>9.8897339712105126E-3</v>
      </c>
      <c r="S253" s="49">
        <f t="shared" si="90"/>
        <v>10</v>
      </c>
      <c r="T253" s="50">
        <f t="shared" si="91"/>
        <v>0.99985999718617335</v>
      </c>
      <c r="U253" s="50">
        <f t="shared" si="92"/>
        <v>0.99904679190082391</v>
      </c>
      <c r="V253">
        <f t="shared" si="93"/>
        <v>2023</v>
      </c>
      <c r="W253" t="str">
        <f t="shared" si="94"/>
        <v>2023-11</v>
      </c>
      <c r="X253" t="str">
        <f t="shared" si="95"/>
        <v>2023-Q4</v>
      </c>
      <c r="Y253" s="5">
        <f t="shared" si="96"/>
        <v>0.31941457691630815</v>
      </c>
      <c r="Z253" s="66">
        <f t="shared" si="97"/>
        <v>-1.4000281382678059E-4</v>
      </c>
      <c r="AA253" s="65">
        <f t="shared" si="98"/>
        <v>1.0129158796445825E-16</v>
      </c>
    </row>
    <row r="254" spans="1:27" x14ac:dyDescent="0.3">
      <c r="A254" s="3" t="str">
        <f>'Data From Protfolio Convert'!A220</f>
        <v>2023-11-14</v>
      </c>
      <c r="B254" s="3">
        <f>'Data From Protfolio Convert'!B220</f>
        <v>1289396.7435999999</v>
      </c>
      <c r="C254" s="3">
        <f>'Data From Protfolio Convert'!C220</f>
        <v>-16900.54499999998</v>
      </c>
      <c r="D254" s="3">
        <f>'Data From Protfolio Convert'!D220</f>
        <v>1000000</v>
      </c>
      <c r="E254" s="3">
        <f>'Data From Protfolio Convert'!E220</f>
        <v>1.2893967436</v>
      </c>
      <c r="F254" s="3">
        <f t="shared" si="81"/>
        <v>0.28939674360000001</v>
      </c>
      <c r="G254" s="64">
        <f t="shared" si="82"/>
        <v>1.8114875839148614E-2</v>
      </c>
      <c r="H254" s="3">
        <f t="shared" si="83"/>
        <v>0</v>
      </c>
      <c r="I254" s="3">
        <f>VLOOKUP(A254,'insert banchmark'!D:E,2,0)</f>
        <v>441.25850000000003</v>
      </c>
      <c r="J254" s="64">
        <f t="shared" si="84"/>
        <v>1.94006986543247E-2</v>
      </c>
      <c r="K254" s="64">
        <f t="shared" si="85"/>
        <v>0.19140621835915561</v>
      </c>
      <c r="L254" s="3" cm="1">
        <f t="array" ref="L254">PRODUCT(1+$J$36:J254)-1</f>
        <v>0.19140621835915539</v>
      </c>
      <c r="M254" s="3">
        <f>VLOOKUP(_xlfn.CONCAT(YEAR(A254),MONTH(A254)),'תשואה יומית חסרת סיכון'!D:E,2,0)</f>
        <v>2.04E-4</v>
      </c>
      <c r="N254" s="3">
        <f t="shared" si="86"/>
        <v>1.7910875839148615E-2</v>
      </c>
      <c r="O254" s="3">
        <f t="shared" si="87"/>
        <v>-1.2858228151760853E-3</v>
      </c>
      <c r="P254" s="3">
        <f>VLOOKUP(A254,'insert banchmark2'!D:E,2,0)</f>
        <v>141.798</v>
      </c>
      <c r="Q254" s="3">
        <f t="shared" si="88"/>
        <v>2.8524923584887896E-2</v>
      </c>
      <c r="R254" s="3">
        <f t="shared" si="89"/>
        <v>3.8696761461902041E-2</v>
      </c>
      <c r="S254" s="49">
        <f t="shared" si="90"/>
        <v>10</v>
      </c>
      <c r="T254" s="50">
        <f t="shared" si="91"/>
        <v>1.0181148758391485</v>
      </c>
      <c r="U254" s="50">
        <f t="shared" si="92"/>
        <v>1.0194006986543247</v>
      </c>
      <c r="V254">
        <f t="shared" si="93"/>
        <v>2023</v>
      </c>
      <c r="W254" t="str">
        <f t="shared" si="94"/>
        <v>2023-11</v>
      </c>
      <c r="X254" t="str">
        <f t="shared" si="95"/>
        <v>2023-Q4</v>
      </c>
      <c r="Y254" s="5">
        <f t="shared" si="96"/>
        <v>0.34331560815750972</v>
      </c>
      <c r="Z254" s="66">
        <f t="shared" si="97"/>
        <v>1.8114875839148503E-2</v>
      </c>
      <c r="AA254" s="65">
        <f t="shared" si="98"/>
        <v>1.1102230246251565E-16</v>
      </c>
    </row>
    <row r="255" spans="1:27" x14ac:dyDescent="0.3">
      <c r="A255" s="3" t="str">
        <f>'Data From Protfolio Convert'!A221</f>
        <v>2023-11-15</v>
      </c>
      <c r="B255" s="3">
        <f>'Data From Protfolio Convert'!B221</f>
        <v>1283508.9402999999</v>
      </c>
      <c r="C255" s="3">
        <f>'Data From Protfolio Convert'!C221</f>
        <v>-16900.54499999998</v>
      </c>
      <c r="D255" s="3">
        <f>'Data From Protfolio Convert'!D221</f>
        <v>1000000</v>
      </c>
      <c r="E255" s="3">
        <f>'Data From Protfolio Convert'!E221</f>
        <v>1.2835089403</v>
      </c>
      <c r="F255" s="3">
        <f t="shared" si="81"/>
        <v>0.28350894029999996</v>
      </c>
      <c r="G255" s="64">
        <f t="shared" si="82"/>
        <v>-4.5663240032399049E-3</v>
      </c>
      <c r="H255" s="3">
        <f t="shared" si="83"/>
        <v>0</v>
      </c>
      <c r="I255" s="3">
        <f>VLOOKUP(A255,'insert banchmark'!D:E,2,0)</f>
        <v>442.1927</v>
      </c>
      <c r="J255" s="64">
        <f t="shared" si="84"/>
        <v>2.1171263556396536E-3</v>
      </c>
      <c r="K255" s="64">
        <f t="shared" si="85"/>
        <v>0.19392857586431655</v>
      </c>
      <c r="L255" s="3" cm="1">
        <f t="array" ref="L255">PRODUCT(1+$J$36:J255)-1</f>
        <v>0.19392857586431655</v>
      </c>
      <c r="M255" s="3">
        <f>VLOOKUP(_xlfn.CONCAT(YEAR(A255),MONTH(A255)),'תשואה יומית חסרת סיכון'!D:E,2,0)</f>
        <v>2.04E-4</v>
      </c>
      <c r="N255" s="3">
        <f t="shared" si="86"/>
        <v>-4.7703240032399051E-3</v>
      </c>
      <c r="O255" s="3">
        <f t="shared" si="87"/>
        <v>-6.6834503588795585E-3</v>
      </c>
      <c r="P255" s="3">
        <f>VLOOKUP(A255,'insert banchmark2'!D:E,2,0)</f>
        <v>142.4648</v>
      </c>
      <c r="Q255" s="3">
        <f t="shared" si="88"/>
        <v>4.7024640686046393E-3</v>
      </c>
      <c r="R255" s="3">
        <f t="shared" si="89"/>
        <v>4.3581195660852723E-2</v>
      </c>
      <c r="S255" s="49">
        <f t="shared" si="90"/>
        <v>10</v>
      </c>
      <c r="T255" s="50">
        <f t="shared" si="91"/>
        <v>0.99543367599676014</v>
      </c>
      <c r="U255" s="50">
        <f t="shared" si="92"/>
        <v>1.0021171263556397</v>
      </c>
      <c r="V255">
        <f t="shared" si="93"/>
        <v>2023</v>
      </c>
      <c r="W255" t="str">
        <f t="shared" si="94"/>
        <v>2023-11</v>
      </c>
      <c r="X255" t="str">
        <f t="shared" si="95"/>
        <v>2023-Q4</v>
      </c>
      <c r="Y255" s="5">
        <f t="shared" si="96"/>
        <v>0.33718159385205326</v>
      </c>
      <c r="Z255" s="66">
        <f t="shared" si="97"/>
        <v>-4.5663240032399136E-3</v>
      </c>
      <c r="AA255" s="65">
        <f t="shared" si="98"/>
        <v>8.6736173798840355E-18</v>
      </c>
    </row>
    <row r="256" spans="1:27" x14ac:dyDescent="0.3">
      <c r="A256" s="3" t="str">
        <f>'Data From Protfolio Convert'!A222</f>
        <v>2023-11-16</v>
      </c>
      <c r="B256" s="3">
        <f>'Data From Protfolio Convert'!B222</f>
        <v>1287578.3663000001</v>
      </c>
      <c r="C256" s="3">
        <f>'Data From Protfolio Convert'!C222</f>
        <v>-16900.54499999998</v>
      </c>
      <c r="D256" s="3">
        <f>'Data From Protfolio Convert'!D222</f>
        <v>1000000</v>
      </c>
      <c r="E256" s="3">
        <f>'Data From Protfolio Convert'!E222</f>
        <v>1.2875783663</v>
      </c>
      <c r="F256" s="3">
        <f t="shared" si="81"/>
        <v>0.2875783663</v>
      </c>
      <c r="G256" s="64">
        <f t="shared" si="82"/>
        <v>3.1705474517761275E-3</v>
      </c>
      <c r="H256" s="3">
        <f t="shared" si="83"/>
        <v>0</v>
      </c>
      <c r="I256" s="3">
        <f>VLOOKUP(A256,'insert banchmark'!D:E,2,0)</f>
        <v>442.73360000000002</v>
      </c>
      <c r="J256" s="64">
        <f t="shared" si="84"/>
        <v>1.2232223643673379E-3</v>
      </c>
      <c r="K256" s="64">
        <f t="shared" si="85"/>
        <v>0.1953890159997711</v>
      </c>
      <c r="L256" s="3" cm="1">
        <f t="array" ref="L256">PRODUCT(1+$J$36:J256)-1</f>
        <v>0.1953890159997711</v>
      </c>
      <c r="M256" s="3">
        <f>VLOOKUP(_xlfn.CONCAT(YEAR(A256),MONTH(A256)),'תשואה יומית חסרת סיכון'!D:E,2,0)</f>
        <v>2.04E-4</v>
      </c>
      <c r="N256" s="3">
        <f t="shared" si="86"/>
        <v>2.9665474517761273E-3</v>
      </c>
      <c r="O256" s="3">
        <f t="shared" si="87"/>
        <v>1.9473250874087896E-3</v>
      </c>
      <c r="P256" s="3">
        <f>VLOOKUP(A256,'insert banchmark2'!D:E,2,0)</f>
        <v>141.9941</v>
      </c>
      <c r="Q256" s="3">
        <f t="shared" si="88"/>
        <v>-3.3039740342877266E-3</v>
      </c>
      <c r="R256" s="3">
        <f t="shared" si="89"/>
        <v>4.0133230487718219E-2</v>
      </c>
      <c r="S256" s="49">
        <f t="shared" si="90"/>
        <v>10</v>
      </c>
      <c r="T256" s="50">
        <f t="shared" si="91"/>
        <v>1.003170547451776</v>
      </c>
      <c r="U256" s="50">
        <f t="shared" si="92"/>
        <v>1.0012232223643673</v>
      </c>
      <c r="V256">
        <f t="shared" si="93"/>
        <v>2023</v>
      </c>
      <c r="W256" t="str">
        <f t="shared" si="94"/>
        <v>2023-11</v>
      </c>
      <c r="X256" t="str">
        <f t="shared" si="95"/>
        <v>2023-Q4</v>
      </c>
      <c r="Y256" s="5">
        <f t="shared" si="96"/>
        <v>0.34142119154700312</v>
      </c>
      <c r="Z256" s="66">
        <f t="shared" si="97"/>
        <v>3.1705474517763452E-3</v>
      </c>
      <c r="AA256" s="65">
        <f t="shared" si="98"/>
        <v>-2.1770779623508929E-16</v>
      </c>
    </row>
    <row r="257" spans="1:27" x14ac:dyDescent="0.3">
      <c r="A257" s="3" t="str">
        <f>'Data From Protfolio Convert'!A223</f>
        <v>2023-11-17</v>
      </c>
      <c r="B257" s="3">
        <f>'Data From Protfolio Convert'!B223</f>
        <v>1289407.4989</v>
      </c>
      <c r="C257" s="3">
        <f>'Data From Protfolio Convert'!C223</f>
        <v>-16900.54499999998</v>
      </c>
      <c r="D257" s="3">
        <f>'Data From Protfolio Convert'!D223</f>
        <v>1000000</v>
      </c>
      <c r="E257" s="3">
        <f>'Data From Protfolio Convert'!E223</f>
        <v>1.2894074988999999</v>
      </c>
      <c r="F257" s="3">
        <f t="shared" si="81"/>
        <v>0.28940749889999995</v>
      </c>
      <c r="G257" s="64">
        <f t="shared" si="82"/>
        <v>1.4205990469195022E-3</v>
      </c>
      <c r="H257" s="3">
        <f t="shared" si="83"/>
        <v>0</v>
      </c>
      <c r="I257" s="3">
        <f>VLOOKUP(A257,'insert banchmark'!D:E,2,0)</f>
        <v>443.2842</v>
      </c>
      <c r="J257" s="64">
        <f t="shared" si="84"/>
        <v>1.2436372572579568E-3</v>
      </c>
      <c r="K257" s="64">
        <f t="shared" si="85"/>
        <v>0.1968756463169854</v>
      </c>
      <c r="L257" s="3" cm="1">
        <f t="array" ref="L257">PRODUCT(1+$J$36:J257)-1</f>
        <v>0.1968756463169854</v>
      </c>
      <c r="M257" s="3">
        <f>VLOOKUP(_xlfn.CONCAT(YEAR(A257),MONTH(A257)),'תשואה יומית חסרת סיכון'!D:E,2,0)</f>
        <v>2.04E-4</v>
      </c>
      <c r="N257" s="3">
        <f t="shared" si="86"/>
        <v>1.2165990469195022E-3</v>
      </c>
      <c r="O257" s="3">
        <f t="shared" si="87"/>
        <v>1.7696178966154536E-4</v>
      </c>
      <c r="P257" s="3">
        <f>VLOOKUP(A257,'insert banchmark2'!D:E,2,0)</f>
        <v>142.6806</v>
      </c>
      <c r="Q257" s="3">
        <f t="shared" si="88"/>
        <v>4.8347079209629662E-3</v>
      </c>
      <c r="R257" s="3">
        <f t="shared" si="89"/>
        <v>4.5161970856014033E-2</v>
      </c>
      <c r="S257" s="49">
        <f t="shared" si="90"/>
        <v>10</v>
      </c>
      <c r="T257" s="50">
        <f t="shared" si="91"/>
        <v>1.0014205990469196</v>
      </c>
      <c r="U257" s="50">
        <f t="shared" si="92"/>
        <v>1.001243637257258</v>
      </c>
      <c r="V257">
        <f t="shared" si="93"/>
        <v>2023</v>
      </c>
      <c r="W257" t="str">
        <f t="shared" si="94"/>
        <v>2023-11</v>
      </c>
      <c r="X257" t="str">
        <f t="shared" si="95"/>
        <v>2023-Q4</v>
      </c>
      <c r="Y257" s="5">
        <f t="shared" si="96"/>
        <v>0.34332681321323233</v>
      </c>
      <c r="Z257" s="66">
        <f t="shared" si="97"/>
        <v>1.420599046919436E-3</v>
      </c>
      <c r="AA257" s="65">
        <f t="shared" si="98"/>
        <v>6.613633252161577E-17</v>
      </c>
    </row>
    <row r="258" spans="1:27" x14ac:dyDescent="0.3">
      <c r="A258" s="3" t="str">
        <f>'Data From Protfolio Convert'!A224</f>
        <v>2023-11-20</v>
      </c>
      <c r="B258" s="3">
        <f>'Data From Protfolio Convert'!B224</f>
        <v>1302965.8139</v>
      </c>
      <c r="C258" s="3">
        <f>'Data From Protfolio Convert'!C224</f>
        <v>-16900.54499999998</v>
      </c>
      <c r="D258" s="3">
        <f>'Data From Protfolio Convert'!D224</f>
        <v>1000000</v>
      </c>
      <c r="E258" s="3">
        <f>'Data From Protfolio Convert'!E224</f>
        <v>1.3029658139</v>
      </c>
      <c r="F258" s="3">
        <f t="shared" si="81"/>
        <v>0.30296581389999999</v>
      </c>
      <c r="G258" s="64">
        <f t="shared" si="82"/>
        <v>1.0515151347860711E-2</v>
      </c>
      <c r="H258" s="3">
        <f t="shared" si="83"/>
        <v>0</v>
      </c>
      <c r="I258" s="3">
        <f>VLOOKUP(A258,'insert banchmark'!D:E,2,0)</f>
        <v>446.69650000000001</v>
      </c>
      <c r="J258" s="64">
        <f t="shared" si="84"/>
        <v>7.6977704145557713E-3</v>
      </c>
      <c r="K258" s="64">
        <f t="shared" si="85"/>
        <v>0.20608892025710657</v>
      </c>
      <c r="L258" s="3" cm="1">
        <f t="array" ref="L258">PRODUCT(1+$J$36:J258)-1</f>
        <v>0.20608892025710657</v>
      </c>
      <c r="M258" s="3">
        <f>VLOOKUP(_xlfn.CONCAT(YEAR(A258),MONTH(A258)),'תשואה יומית חסרת סיכון'!D:E,2,0)</f>
        <v>2.04E-4</v>
      </c>
      <c r="N258" s="3">
        <f t="shared" si="86"/>
        <v>1.0311151347860712E-2</v>
      </c>
      <c r="O258" s="3">
        <f t="shared" si="87"/>
        <v>2.8173809333049398E-3</v>
      </c>
      <c r="P258" s="3">
        <f>VLOOKUP(A258,'insert banchmark2'!D:E,2,0)</f>
        <v>143.24940000000001</v>
      </c>
      <c r="Q258" s="3">
        <f t="shared" si="88"/>
        <v>3.9865265495100388E-3</v>
      </c>
      <c r="R258" s="3">
        <f t="shared" si="89"/>
        <v>4.9328536801369616E-2</v>
      </c>
      <c r="S258" s="49">
        <f t="shared" si="90"/>
        <v>10</v>
      </c>
      <c r="T258" s="50">
        <f t="shared" si="91"/>
        <v>1.0105151513478607</v>
      </c>
      <c r="U258" s="50">
        <f t="shared" si="92"/>
        <v>1.0076977704145558</v>
      </c>
      <c r="V258">
        <f t="shared" si="93"/>
        <v>2023</v>
      </c>
      <c r="W258" t="str">
        <f t="shared" si="94"/>
        <v>2023-11</v>
      </c>
      <c r="X258" t="str">
        <f t="shared" si="95"/>
        <v>2023-Q4</v>
      </c>
      <c r="Y258" s="5">
        <f t="shared" si="96"/>
        <v>0.35745209796380872</v>
      </c>
      <c r="Z258" s="66">
        <f t="shared" si="97"/>
        <v>1.0515151347860593E-2</v>
      </c>
      <c r="AA258" s="65">
        <f t="shared" si="98"/>
        <v>1.1796119636642288E-16</v>
      </c>
    </row>
    <row r="259" spans="1:27" x14ac:dyDescent="0.3">
      <c r="A259" s="3" t="str">
        <f>'Data From Protfolio Convert'!A225</f>
        <v>2023-11-21</v>
      </c>
      <c r="B259" s="3">
        <f>'Data From Protfolio Convert'!B225</f>
        <v>1297797.7416999999</v>
      </c>
      <c r="C259" s="3">
        <f>'Data From Protfolio Convert'!C225</f>
        <v>-16900.54499999998</v>
      </c>
      <c r="D259" s="3">
        <f>'Data From Protfolio Convert'!D225</f>
        <v>1000000</v>
      </c>
      <c r="E259" s="3">
        <f>'Data From Protfolio Convert'!E225</f>
        <v>1.2977977417</v>
      </c>
      <c r="F259" s="3">
        <f t="shared" si="81"/>
        <v>0.29779774169999995</v>
      </c>
      <c r="G259" s="64">
        <f t="shared" si="82"/>
        <v>-3.9663912474657446E-3</v>
      </c>
      <c r="H259" s="3">
        <f t="shared" si="83"/>
        <v>0</v>
      </c>
      <c r="I259" s="3">
        <f>VLOOKUP(A259,'insert banchmark'!D:E,2,0)</f>
        <v>445.72300000000001</v>
      </c>
      <c r="J259" s="64">
        <f t="shared" si="84"/>
        <v>-2.1793320520756554E-3</v>
      </c>
      <c r="K259" s="64">
        <f t="shared" si="85"/>
        <v>0.20346045201553697</v>
      </c>
      <c r="L259" s="3" cm="1">
        <f t="array" ref="L259">PRODUCT(1+$J$36:J259)-1</f>
        <v>0.20346045201553697</v>
      </c>
      <c r="M259" s="3">
        <f>VLOOKUP(_xlfn.CONCAT(YEAR(A259),MONTH(A259)),'תשואה יומית חסרת סיכון'!D:E,2,0)</f>
        <v>2.04E-4</v>
      </c>
      <c r="N259" s="3">
        <f t="shared" si="86"/>
        <v>-4.1703912474657448E-3</v>
      </c>
      <c r="O259" s="3">
        <f t="shared" si="87"/>
        <v>-1.7870591953900892E-3</v>
      </c>
      <c r="P259" s="3">
        <f>VLOOKUP(A259,'insert banchmark2'!D:E,2,0)</f>
        <v>142.9846</v>
      </c>
      <c r="Q259" s="3">
        <f t="shared" si="88"/>
        <v>-1.8485243219169556E-3</v>
      </c>
      <c r="R259" s="3">
        <f t="shared" si="89"/>
        <v>4.7388827479410756E-2</v>
      </c>
      <c r="S259" s="49">
        <f t="shared" si="90"/>
        <v>10</v>
      </c>
      <c r="T259" s="50">
        <f t="shared" si="91"/>
        <v>0.99603360875253422</v>
      </c>
      <c r="U259" s="50">
        <f t="shared" si="92"/>
        <v>0.99782066794792434</v>
      </c>
      <c r="V259">
        <f t="shared" si="93"/>
        <v>2023</v>
      </c>
      <c r="W259" t="str">
        <f t="shared" si="94"/>
        <v>2023-11</v>
      </c>
      <c r="X259" t="str">
        <f t="shared" si="95"/>
        <v>2023-Q4</v>
      </c>
      <c r="Y259" s="5">
        <f t="shared" si="96"/>
        <v>0.35206791184359121</v>
      </c>
      <c r="Z259" s="66">
        <f t="shared" si="97"/>
        <v>-3.9663912474656353E-3</v>
      </c>
      <c r="AA259" s="65">
        <f t="shared" si="98"/>
        <v>-1.0928757898653885E-16</v>
      </c>
    </row>
    <row r="260" spans="1:27" x14ac:dyDescent="0.3">
      <c r="A260" s="3" t="str">
        <f>'Data From Protfolio Convert'!A226</f>
        <v>2023-11-22</v>
      </c>
      <c r="B260" s="3">
        <f>'Data From Protfolio Convert'!B226</f>
        <v>1302356.1117</v>
      </c>
      <c r="C260" s="3">
        <f>'Data From Protfolio Convert'!C226</f>
        <v>-16900.54499999998</v>
      </c>
      <c r="D260" s="3">
        <f>'Data From Protfolio Convert'!D226</f>
        <v>1000000</v>
      </c>
      <c r="E260" s="3">
        <f>'Data From Protfolio Convert'!E226</f>
        <v>1.3023561117</v>
      </c>
      <c r="F260" s="3">
        <f t="shared" si="81"/>
        <v>0.30235611169999999</v>
      </c>
      <c r="G260" s="64">
        <f t="shared" si="82"/>
        <v>3.5123886053530754E-3</v>
      </c>
      <c r="H260" s="3">
        <f t="shared" si="83"/>
        <v>0</v>
      </c>
      <c r="I260" s="3">
        <f>VLOOKUP(A260,'insert banchmark'!D:E,2,0)</f>
        <v>447.44380000000001</v>
      </c>
      <c r="J260" s="64">
        <f t="shared" si="84"/>
        <v>3.8606937492569049E-3</v>
      </c>
      <c r="K260" s="64">
        <f t="shared" si="85"/>
        <v>0.20810664426011116</v>
      </c>
      <c r="L260" s="3" cm="1">
        <f t="array" ref="L260">PRODUCT(1+$J$36:J260)-1</f>
        <v>0.20810664426011116</v>
      </c>
      <c r="M260" s="3">
        <f>VLOOKUP(_xlfn.CONCAT(YEAR(A260),MONTH(A260)),'תשואה יומית חסרת סיכון'!D:E,2,0)</f>
        <v>2.04E-4</v>
      </c>
      <c r="N260" s="3">
        <f t="shared" si="86"/>
        <v>3.3083886053530752E-3</v>
      </c>
      <c r="O260" s="3">
        <f t="shared" si="87"/>
        <v>-3.4830514390382953E-4</v>
      </c>
      <c r="P260" s="3">
        <f>VLOOKUP(A260,'insert banchmark2'!D:E,2,0)</f>
        <v>143.6515</v>
      </c>
      <c r="Q260" s="3">
        <f t="shared" si="88"/>
        <v>4.6641386554915343E-3</v>
      </c>
      <c r="R260" s="3">
        <f t="shared" si="89"/>
        <v>5.2273994196987417E-2</v>
      </c>
      <c r="S260" s="49">
        <f t="shared" si="90"/>
        <v>10</v>
      </c>
      <c r="T260" s="50">
        <f t="shared" si="91"/>
        <v>1.003512388605353</v>
      </c>
      <c r="U260" s="50">
        <f t="shared" si="92"/>
        <v>1.0038606937492569</v>
      </c>
      <c r="V260">
        <f t="shared" si="93"/>
        <v>2023</v>
      </c>
      <c r="W260" t="str">
        <f t="shared" si="94"/>
        <v>2023-11</v>
      </c>
      <c r="X260" t="str">
        <f t="shared" si="95"/>
        <v>2023-Q4</v>
      </c>
      <c r="Y260" s="5">
        <f t="shared" si="96"/>
        <v>0.3568168997708141</v>
      </c>
      <c r="Z260" s="66">
        <f t="shared" si="97"/>
        <v>3.5123886053530277E-3</v>
      </c>
      <c r="AA260" s="65">
        <f t="shared" si="98"/>
        <v>4.7704895589362195E-17</v>
      </c>
    </row>
    <row r="261" spans="1:27" x14ac:dyDescent="0.3">
      <c r="A261" s="3" t="str">
        <f>'Data From Protfolio Convert'!A227</f>
        <v>2023-11-24</v>
      </c>
      <c r="B261" s="3">
        <f>'Data From Protfolio Convert'!B227</f>
        <v>1302824.4464</v>
      </c>
      <c r="C261" s="3">
        <f>'Data From Protfolio Convert'!C227</f>
        <v>-16900.54499999998</v>
      </c>
      <c r="D261" s="3">
        <f>'Data From Protfolio Convert'!D227</f>
        <v>1000000</v>
      </c>
      <c r="E261" s="3">
        <f>'Data From Protfolio Convert'!E227</f>
        <v>1.3028244464000001</v>
      </c>
      <c r="F261" s="3">
        <f t="shared" si="81"/>
        <v>0.30282444640000006</v>
      </c>
      <c r="G261" s="64">
        <f t="shared" si="82"/>
        <v>3.5960571443761485E-4</v>
      </c>
      <c r="H261" s="3">
        <f t="shared" si="83"/>
        <v>0</v>
      </c>
      <c r="I261" s="3">
        <f>VLOOKUP(A261,'insert banchmark'!D:E,2,0)</f>
        <v>447.7192</v>
      </c>
      <c r="J261" s="64">
        <f t="shared" si="84"/>
        <v>6.1549629249535442E-4</v>
      </c>
      <c r="K261" s="64">
        <f t="shared" si="85"/>
        <v>0.20885022942059228</v>
      </c>
      <c r="L261" s="3" cm="1">
        <f t="array" ref="L261">PRODUCT(1+$J$36:J261)-1</f>
        <v>0.20885022942059228</v>
      </c>
      <c r="M261" s="3">
        <f>VLOOKUP(_xlfn.CONCAT(YEAR(A261),MONTH(A261)),'תשואה יומית חסרת סיכון'!D:E,2,0)</f>
        <v>2.04E-4</v>
      </c>
      <c r="N261" s="3">
        <f t="shared" si="86"/>
        <v>1.5560571443761485E-4</v>
      </c>
      <c r="O261" s="3">
        <f t="shared" si="87"/>
        <v>-2.5589057805773958E-4</v>
      </c>
      <c r="P261" s="3">
        <f>VLOOKUP(A261,'insert banchmark2'!D:E,2,0)</f>
        <v>144.07320000000001</v>
      </c>
      <c r="Q261" s="3">
        <f t="shared" si="88"/>
        <v>2.9355767256173948E-3</v>
      </c>
      <c r="R261" s="3">
        <f t="shared" si="89"/>
        <v>5.5363025243324593E-2</v>
      </c>
      <c r="S261" s="49">
        <f t="shared" si="90"/>
        <v>10</v>
      </c>
      <c r="T261" s="50">
        <f t="shared" si="91"/>
        <v>1.0003596057144377</v>
      </c>
      <c r="U261" s="50">
        <f t="shared" si="92"/>
        <v>1.0006154962924954</v>
      </c>
      <c r="V261">
        <f t="shared" si="93"/>
        <v>2023</v>
      </c>
      <c r="W261" t="str">
        <f t="shared" si="94"/>
        <v>2023-11</v>
      </c>
      <c r="X261" t="str">
        <f t="shared" si="95"/>
        <v>2023-Q4</v>
      </c>
      <c r="Y261" s="5">
        <f t="shared" si="96"/>
        <v>0.35730481888141719</v>
      </c>
      <c r="Z261" s="66">
        <f t="shared" si="97"/>
        <v>3.5960571443759446E-4</v>
      </c>
      <c r="AA261" s="65">
        <f t="shared" si="98"/>
        <v>2.0383000842727483E-17</v>
      </c>
    </row>
    <row r="262" spans="1:27" x14ac:dyDescent="0.3">
      <c r="A262" s="3" t="str">
        <f>'Data From Protfolio Convert'!A228</f>
        <v>2023-11-27</v>
      </c>
      <c r="B262" s="3">
        <f>'Data From Protfolio Convert'!B228</f>
        <v>1300583.7119</v>
      </c>
      <c r="C262" s="3">
        <f>'Data From Protfolio Convert'!C228</f>
        <v>-16900.54499999998</v>
      </c>
      <c r="D262" s="3">
        <f>'Data From Protfolio Convert'!D228</f>
        <v>1000000</v>
      </c>
      <c r="E262" s="3">
        <f>'Data From Protfolio Convert'!E228</f>
        <v>1.3005837119000001</v>
      </c>
      <c r="F262" s="3">
        <f t="shared" si="81"/>
        <v>0.30058371190000011</v>
      </c>
      <c r="G262" s="64">
        <f t="shared" si="82"/>
        <v>-1.7199051692586909E-3</v>
      </c>
      <c r="H262" s="3">
        <f t="shared" si="83"/>
        <v>0</v>
      </c>
      <c r="I262" s="3">
        <f>VLOOKUP(A262,'insert banchmark'!D:E,2,0)</f>
        <v>446.9128</v>
      </c>
      <c r="J262" s="64">
        <f t="shared" si="84"/>
        <v>-1.8011289218777815E-3</v>
      </c>
      <c r="K262" s="64">
        <f t="shared" si="85"/>
        <v>0.20667293431016409</v>
      </c>
      <c r="L262" s="3" cm="1">
        <f t="array" ref="L262">PRODUCT(1+$J$36:J262)-1</f>
        <v>0.20667293431016431</v>
      </c>
      <c r="M262" s="3">
        <f>VLOOKUP(_xlfn.CONCAT(YEAR(A262),MONTH(A262)),'תשואה יומית חסרת סיכון'!D:E,2,0)</f>
        <v>2.04E-4</v>
      </c>
      <c r="N262" s="3">
        <f t="shared" si="86"/>
        <v>-1.9239051692586909E-3</v>
      </c>
      <c r="O262" s="3">
        <f t="shared" si="87"/>
        <v>8.1223752619090589E-5</v>
      </c>
      <c r="P262" s="3">
        <f>VLOOKUP(A262,'insert banchmark2'!D:E,2,0)</f>
        <v>143.779</v>
      </c>
      <c r="Q262" s="3">
        <f t="shared" si="88"/>
        <v>-2.042017529977902E-3</v>
      </c>
      <c r="R262" s="3">
        <f t="shared" si="89"/>
        <v>5.3207955445287114E-2</v>
      </c>
      <c r="S262" s="49">
        <f t="shared" si="90"/>
        <v>10</v>
      </c>
      <c r="T262" s="50">
        <f t="shared" si="91"/>
        <v>0.99828009483074132</v>
      </c>
      <c r="U262" s="50">
        <f t="shared" si="92"/>
        <v>0.99819887107812222</v>
      </c>
      <c r="V262">
        <f t="shared" si="93"/>
        <v>2023</v>
      </c>
      <c r="W262" t="str">
        <f t="shared" si="94"/>
        <v>2023-11</v>
      </c>
      <c r="X262" t="str">
        <f t="shared" si="95"/>
        <v>2023-Q4</v>
      </c>
      <c r="Y262" s="5">
        <f t="shared" si="96"/>
        <v>0.35497038330716313</v>
      </c>
      <c r="Z262" s="66">
        <f t="shared" si="97"/>
        <v>-1.7199051692588206E-3</v>
      </c>
      <c r="AA262" s="65">
        <f t="shared" si="98"/>
        <v>1.2967057982926633E-16</v>
      </c>
    </row>
    <row r="263" spans="1:27" x14ac:dyDescent="0.3">
      <c r="A263" s="3" t="str">
        <f>'Data From Protfolio Convert'!A229</f>
        <v>2023-11-28</v>
      </c>
      <c r="B263" s="3">
        <f>'Data From Protfolio Convert'!B229</f>
        <v>1295837.5556999999</v>
      </c>
      <c r="C263" s="3">
        <f>'Data From Protfolio Convert'!C229</f>
        <v>-16900.54499999998</v>
      </c>
      <c r="D263" s="3">
        <f>'Data From Protfolio Convert'!D229</f>
        <v>1000000</v>
      </c>
      <c r="E263" s="3">
        <f>'Data From Protfolio Convert'!E229</f>
        <v>1.2958375556999999</v>
      </c>
      <c r="F263" s="3">
        <f t="shared" si="81"/>
        <v>0.29583755569999992</v>
      </c>
      <c r="G263" s="64">
        <f t="shared" si="82"/>
        <v>-3.6492508375847699E-3</v>
      </c>
      <c r="H263" s="3">
        <f t="shared" si="83"/>
        <v>0</v>
      </c>
      <c r="I263" s="3">
        <f>VLOOKUP(A263,'insert banchmark'!D:E,2,0)</f>
        <v>447.3553</v>
      </c>
      <c r="J263" s="64">
        <f t="shared" si="84"/>
        <v>9.9012603801007515E-4</v>
      </c>
      <c r="K263" s="64">
        <f t="shared" si="85"/>
        <v>0.20786769260178661</v>
      </c>
      <c r="L263" s="3" cm="1">
        <f t="array" ref="L263">PRODUCT(1+$J$36:J263)-1</f>
        <v>0.20786769260178684</v>
      </c>
      <c r="M263" s="3">
        <f>VLOOKUP(_xlfn.CONCAT(YEAR(A263),MONTH(A263)),'תשואה יומית חסרת סיכון'!D:E,2,0)</f>
        <v>2.04E-4</v>
      </c>
      <c r="N263" s="3">
        <f t="shared" si="86"/>
        <v>-3.8532508375847701E-3</v>
      </c>
      <c r="O263" s="3">
        <f t="shared" si="87"/>
        <v>-4.6393768755948455E-3</v>
      </c>
      <c r="P263" s="3">
        <f>VLOOKUP(A263,'insert banchmark2'!D:E,2,0)</f>
        <v>143.64169999999999</v>
      </c>
      <c r="Q263" s="3">
        <f t="shared" si="88"/>
        <v>-9.5493778646404959E-4</v>
      </c>
      <c r="R263" s="3">
        <f t="shared" si="89"/>
        <v>5.2202207371627951E-2</v>
      </c>
      <c r="S263" s="49">
        <f t="shared" si="90"/>
        <v>10</v>
      </c>
      <c r="T263" s="50">
        <f t="shared" si="91"/>
        <v>0.99635074916241528</v>
      </c>
      <c r="U263" s="50">
        <f t="shared" si="92"/>
        <v>1.0009901260380101</v>
      </c>
      <c r="V263">
        <f t="shared" si="93"/>
        <v>2023</v>
      </c>
      <c r="W263" t="str">
        <f t="shared" si="94"/>
        <v>2023-11</v>
      </c>
      <c r="X263" t="str">
        <f t="shared" si="95"/>
        <v>2023-Q4</v>
      </c>
      <c r="Y263" s="5">
        <f t="shared" si="96"/>
        <v>0.350025756500977</v>
      </c>
      <c r="Z263" s="66">
        <f t="shared" si="97"/>
        <v>-3.6492508375846988E-3</v>
      </c>
      <c r="AA263" s="65">
        <f t="shared" si="98"/>
        <v>-7.1123662515049091E-17</v>
      </c>
    </row>
    <row r="264" spans="1:27" x14ac:dyDescent="0.3">
      <c r="A264" s="3" t="str">
        <f>'Data From Protfolio Convert'!A230</f>
        <v>2023-11-29</v>
      </c>
      <c r="B264" s="3">
        <f>'Data From Protfolio Convert'!B230</f>
        <v>1297203.1932999999</v>
      </c>
      <c r="C264" s="3">
        <f>'Data From Protfolio Convert'!C230</f>
        <v>-16900.54499999998</v>
      </c>
      <c r="D264" s="3">
        <f>'Data From Protfolio Convert'!D230</f>
        <v>1000000</v>
      </c>
      <c r="E264" s="3">
        <f>'Data From Protfolio Convert'!E230</f>
        <v>1.2972031932999999</v>
      </c>
      <c r="F264" s="3">
        <f t="shared" si="81"/>
        <v>0.29720319329999989</v>
      </c>
      <c r="G264" s="64">
        <f t="shared" si="82"/>
        <v>1.053864810440892E-3</v>
      </c>
      <c r="H264" s="3">
        <f t="shared" si="83"/>
        <v>0</v>
      </c>
      <c r="I264" s="3">
        <f>VLOOKUP(A264,'insert banchmark'!D:E,2,0)</f>
        <v>447.04059999999998</v>
      </c>
      <c r="J264" s="64">
        <f t="shared" si="84"/>
        <v>-7.0346769111717666E-4</v>
      </c>
      <c r="K264" s="64">
        <f t="shared" si="85"/>
        <v>0.20701799670489707</v>
      </c>
      <c r="L264" s="3" cm="1">
        <f t="array" ref="L264">PRODUCT(1+$J$36:J264)-1</f>
        <v>0.20701799670489729</v>
      </c>
      <c r="M264" s="3">
        <f>VLOOKUP(_xlfn.CONCAT(YEAR(A264),MONTH(A264)),'תשואה יומית חסרת סיכון'!D:E,2,0)</f>
        <v>2.04E-4</v>
      </c>
      <c r="N264" s="3">
        <f t="shared" si="86"/>
        <v>8.49864810440892E-4</v>
      </c>
      <c r="O264" s="3">
        <f t="shared" si="87"/>
        <v>1.7573325015580686E-3</v>
      </c>
      <c r="P264" s="3">
        <f>VLOOKUP(A264,'insert banchmark2'!D:E,2,0)</f>
        <v>144.2105</v>
      </c>
      <c r="Q264" s="3">
        <f t="shared" si="88"/>
        <v>3.959852883946624E-3</v>
      </c>
      <c r="R264" s="3">
        <f t="shared" si="89"/>
        <v>5.6368773316983534E-2</v>
      </c>
      <c r="S264" s="49">
        <f t="shared" si="90"/>
        <v>10</v>
      </c>
      <c r="T264" s="50">
        <f t="shared" si="91"/>
        <v>1.0010538648104408</v>
      </c>
      <c r="U264" s="50">
        <f t="shared" si="92"/>
        <v>0.99929653230888282</v>
      </c>
      <c r="V264">
        <f t="shared" si="93"/>
        <v>2023</v>
      </c>
      <c r="W264" t="str">
        <f t="shared" si="94"/>
        <v>2023-11</v>
      </c>
      <c r="X264" t="str">
        <f t="shared" si="95"/>
        <v>2023-Q4</v>
      </c>
      <c r="Y264" s="5">
        <f t="shared" si="96"/>
        <v>0.35144850113894233</v>
      </c>
      <c r="Z264" s="66">
        <f t="shared" si="97"/>
        <v>1.0538648104409655E-3</v>
      </c>
      <c r="AA264" s="65">
        <f t="shared" si="98"/>
        <v>-7.3508907294517201E-17</v>
      </c>
    </row>
    <row r="265" spans="1:27" x14ac:dyDescent="0.3">
      <c r="A265" s="3" t="str">
        <f>'Data From Protfolio Convert'!A231</f>
        <v>2023-11-30</v>
      </c>
      <c r="B265" s="3">
        <f>'Data From Protfolio Convert'!B231</f>
        <v>1300119.1172</v>
      </c>
      <c r="C265" s="3">
        <f>'Data From Protfolio Convert'!C231</f>
        <v>-16900.54499999998</v>
      </c>
      <c r="D265" s="3">
        <f>'Data From Protfolio Convert'!D231</f>
        <v>1000000</v>
      </c>
      <c r="E265" s="3">
        <f>'Data From Protfolio Convert'!E231</f>
        <v>1.3001191172</v>
      </c>
      <c r="F265" s="3">
        <f t="shared" si="81"/>
        <v>0.30011911719999995</v>
      </c>
      <c r="G265" s="64">
        <f t="shared" si="82"/>
        <v>2.2478543955647707E-3</v>
      </c>
      <c r="H265" s="3">
        <f t="shared" si="83"/>
        <v>0</v>
      </c>
      <c r="I265" s="3">
        <f>VLOOKUP(A265,'insert banchmark'!D:E,2,0)</f>
        <v>448.80079999999998</v>
      </c>
      <c r="J265" s="64">
        <f t="shared" si="84"/>
        <v>3.9374499765794102E-3</v>
      </c>
      <c r="K265" s="64">
        <f t="shared" si="85"/>
        <v>0.21177056968775365</v>
      </c>
      <c r="L265" s="3" cm="1">
        <f t="array" ref="L265">PRODUCT(1+$J$36:J265)-1</f>
        <v>0.21177056968775387</v>
      </c>
      <c r="M265" s="3">
        <f>VLOOKUP(_xlfn.CONCAT(YEAR(A265),MONTH(A265)),'תשואה יומית חסרת סיכון'!D:E,2,0)</f>
        <v>2.04E-4</v>
      </c>
      <c r="N265" s="3">
        <f t="shared" si="86"/>
        <v>2.0438543955647705E-3</v>
      </c>
      <c r="O265" s="3">
        <f t="shared" si="87"/>
        <v>-1.6895955810146395E-3</v>
      </c>
      <c r="P265" s="3">
        <f>VLOOKUP(A265,'insert banchmark2'!D:E,2,0)</f>
        <v>145.43629999999999</v>
      </c>
      <c r="Q265" s="3">
        <f t="shared" si="88"/>
        <v>8.5000745438090775E-3</v>
      </c>
      <c r="R265" s="3">
        <f t="shared" si="89"/>
        <v>6.5347986635930111E-2</v>
      </c>
      <c r="S265" s="49">
        <f t="shared" si="90"/>
        <v>10</v>
      </c>
      <c r="T265" s="50">
        <f t="shared" si="91"/>
        <v>1.0022478543955649</v>
      </c>
      <c r="U265" s="50">
        <f t="shared" si="92"/>
        <v>1.0039374499765794</v>
      </c>
      <c r="V265">
        <f t="shared" si="93"/>
        <v>2023</v>
      </c>
      <c r="W265" t="str">
        <f t="shared" si="94"/>
        <v>2023-11</v>
      </c>
      <c r="X265" t="str">
        <f t="shared" si="95"/>
        <v>2023-Q4</v>
      </c>
      <c r="Y265" s="5">
        <f t="shared" si="96"/>
        <v>0.35448636059260696</v>
      </c>
      <c r="Z265" s="66">
        <f t="shared" si="97"/>
        <v>2.2478543955648041E-3</v>
      </c>
      <c r="AA265" s="65">
        <f t="shared" si="98"/>
        <v>-3.3393426912553537E-17</v>
      </c>
    </row>
    <row r="266" spans="1:27" x14ac:dyDescent="0.3">
      <c r="A266" s="3" t="str">
        <f>'Data From Protfolio Convert'!A232</f>
        <v>2023-12-01</v>
      </c>
      <c r="B266" s="3">
        <f>'Data From Protfolio Convert'!B232</f>
        <v>1307324.3603999999</v>
      </c>
      <c r="C266" s="3">
        <f>'Data From Protfolio Convert'!C232</f>
        <v>-16900.54499999998</v>
      </c>
      <c r="D266" s="3">
        <f>'Data From Protfolio Convert'!D232</f>
        <v>1000000</v>
      </c>
      <c r="E266" s="3">
        <f>'Data From Protfolio Convert'!E232</f>
        <v>1.3073243604</v>
      </c>
      <c r="F266" s="3">
        <f t="shared" si="81"/>
        <v>0.3073243604</v>
      </c>
      <c r="G266" s="64">
        <f t="shared" si="82"/>
        <v>5.5419869646387539E-3</v>
      </c>
      <c r="H266" s="3">
        <f t="shared" si="83"/>
        <v>0</v>
      </c>
      <c r="I266" s="3">
        <f>VLOOKUP(A266,'insert banchmark'!D:E,2,0)</f>
        <v>451.45589999999999</v>
      </c>
      <c r="J266" s="64">
        <f t="shared" si="84"/>
        <v>5.9159876720362714E-3</v>
      </c>
      <c r="K266" s="64">
        <f t="shared" si="85"/>
        <v>0.21893938943936275</v>
      </c>
      <c r="L266" s="3" cm="1">
        <f t="array" ref="L266">PRODUCT(1+$J$36:J266)-1</f>
        <v>0.21893938943936297</v>
      </c>
      <c r="M266" s="3">
        <f>VLOOKUP(_xlfn.CONCAT(YEAR(A266),MONTH(A266)),'תשואה יומית חסרת סיכון'!D:E,2,0)</f>
        <v>2.03E-4</v>
      </c>
      <c r="N266" s="3">
        <f t="shared" si="86"/>
        <v>5.3389869646387539E-3</v>
      </c>
      <c r="O266" s="3">
        <f t="shared" si="87"/>
        <v>-3.740007073975175E-4</v>
      </c>
      <c r="P266" s="3">
        <f>VLOOKUP(A266,'insert banchmark2'!D:E,2,0)</f>
        <v>147.6233</v>
      </c>
      <c r="Q266" s="3">
        <f t="shared" si="88"/>
        <v>1.5037511267819825E-2</v>
      </c>
      <c r="R266" s="3">
        <f t="shared" si="89"/>
        <v>8.1368168989117029E-2</v>
      </c>
      <c r="S266" s="49">
        <f t="shared" si="90"/>
        <v>10</v>
      </c>
      <c r="T266" s="50">
        <f t="shared" si="91"/>
        <v>1.0055419869646387</v>
      </c>
      <c r="U266" s="50">
        <f t="shared" si="92"/>
        <v>1.0059159876720363</v>
      </c>
      <c r="V266">
        <f t="shared" si="93"/>
        <v>2023</v>
      </c>
      <c r="W266" t="str">
        <f t="shared" si="94"/>
        <v>2023-12</v>
      </c>
      <c r="X266" t="str">
        <f t="shared" si="95"/>
        <v>2023-Q4</v>
      </c>
      <c r="Y266" s="5">
        <f t="shared" si="96"/>
        <v>0.36199290634679215</v>
      </c>
      <c r="Z266" s="66">
        <f t="shared" si="97"/>
        <v>5.5419869646387357E-3</v>
      </c>
      <c r="AA266" s="65">
        <f t="shared" si="98"/>
        <v>1.8214596497756474E-17</v>
      </c>
    </row>
    <row r="267" spans="1:27" x14ac:dyDescent="0.3">
      <c r="A267" s="3" t="str">
        <f>'Data From Protfolio Convert'!A233</f>
        <v>2023-12-04</v>
      </c>
      <c r="B267" s="3">
        <f>'Data From Protfolio Convert'!B233</f>
        <v>1299037.358</v>
      </c>
      <c r="C267" s="3">
        <f>'Data From Protfolio Convert'!C233</f>
        <v>-16900.54499999998</v>
      </c>
      <c r="D267" s="3">
        <f>'Data From Protfolio Convert'!D233</f>
        <v>1000000</v>
      </c>
      <c r="E267" s="3">
        <f>'Data From Protfolio Convert'!E233</f>
        <v>1.2990373580000001</v>
      </c>
      <c r="F267" s="3">
        <f t="shared" si="81"/>
        <v>0.29903735800000009</v>
      </c>
      <c r="G267" s="64">
        <f t="shared" si="82"/>
        <v>-6.3389030687566695E-3</v>
      </c>
      <c r="H267" s="3">
        <f t="shared" si="83"/>
        <v>0</v>
      </c>
      <c r="I267" s="3">
        <f>VLOOKUP(A267,'insert banchmark'!D:E,2,0)</f>
        <v>449.08600000000001</v>
      </c>
      <c r="J267" s="64">
        <f t="shared" si="84"/>
        <v>-5.2494606892943274E-3</v>
      </c>
      <c r="K267" s="64">
        <f t="shared" si="85"/>
        <v>0.2125406150318685</v>
      </c>
      <c r="L267" s="3" cm="1">
        <f t="array" ref="L267">PRODUCT(1+$J$36:J267)-1</f>
        <v>0.21254061503186872</v>
      </c>
      <c r="M267" s="3">
        <f>VLOOKUP(_xlfn.CONCAT(YEAR(A267),MONTH(A267)),'תשואה יומית חסרת סיכון'!D:E,2,0)</f>
        <v>2.03E-4</v>
      </c>
      <c r="N267" s="3">
        <f t="shared" si="86"/>
        <v>-6.5419030687566696E-3</v>
      </c>
      <c r="O267" s="3">
        <f t="shared" si="87"/>
        <v>-1.0894423794623421E-3</v>
      </c>
      <c r="P267" s="3">
        <f>VLOOKUP(A267,'insert banchmark2'!D:E,2,0)</f>
        <v>147.6919</v>
      </c>
      <c r="Q267" s="3">
        <f t="shared" si="88"/>
        <v>4.6469629116807631E-4</v>
      </c>
      <c r="R267" s="3">
        <f t="shared" si="89"/>
        <v>8.187067676663351E-2</v>
      </c>
      <c r="S267" s="49">
        <f t="shared" si="90"/>
        <v>11</v>
      </c>
      <c r="T267" s="50">
        <f t="shared" si="91"/>
        <v>0.99366109693124338</v>
      </c>
      <c r="U267" s="50">
        <f t="shared" si="92"/>
        <v>0.99475053931070567</v>
      </c>
      <c r="V267">
        <f t="shared" si="93"/>
        <v>2023</v>
      </c>
      <c r="W267" t="str">
        <f t="shared" si="94"/>
        <v>2023-12</v>
      </c>
      <c r="X267" t="str">
        <f t="shared" si="95"/>
        <v>2023-Q4</v>
      </c>
      <c r="Y267" s="5">
        <f t="shared" si="96"/>
        <v>0.35335936533312551</v>
      </c>
      <c r="Z267" s="66">
        <f t="shared" si="97"/>
        <v>-6.3389030687567797E-3</v>
      </c>
      <c r="AA267" s="65">
        <f t="shared" si="98"/>
        <v>1.1015494072452725E-16</v>
      </c>
    </row>
    <row r="268" spans="1:27" x14ac:dyDescent="0.3">
      <c r="A268" s="3" t="str">
        <f>'Data From Protfolio Convert'!A234</f>
        <v>2023-12-05</v>
      </c>
      <c r="B268" s="3">
        <f>'Data From Protfolio Convert'!B234</f>
        <v>1300938.554</v>
      </c>
      <c r="C268" s="3">
        <f>'Data From Protfolio Convert'!C234</f>
        <v>-16900.54499999998</v>
      </c>
      <c r="D268" s="3">
        <f>'Data From Protfolio Convert'!D234</f>
        <v>1000000</v>
      </c>
      <c r="E268" s="3">
        <f>'Data From Protfolio Convert'!E234</f>
        <v>1.300938554</v>
      </c>
      <c r="F268" s="3">
        <f t="shared" si="81"/>
        <v>0.30093855400000002</v>
      </c>
      <c r="G268" s="64">
        <f t="shared" si="82"/>
        <v>1.4635422055351993E-3</v>
      </c>
      <c r="H268" s="3">
        <f t="shared" si="83"/>
        <v>0</v>
      </c>
      <c r="I268" s="3">
        <f>VLOOKUP(A268,'insert banchmark'!D:E,2,0)</f>
        <v>448.9975</v>
      </c>
      <c r="J268" s="64">
        <f t="shared" si="84"/>
        <v>-1.9706693150089993E-4</v>
      </c>
      <c r="K268" s="64">
        <f t="shared" si="85"/>
        <v>0.21230166337354395</v>
      </c>
      <c r="L268" s="3" cm="1">
        <f t="array" ref="L268">PRODUCT(1+$J$36:J268)-1</f>
        <v>0.21230166337354417</v>
      </c>
      <c r="M268" s="3">
        <f>VLOOKUP(_xlfn.CONCAT(YEAR(A268),MONTH(A268)),'תשואה יומית חסרת סיכון'!D:E,2,0)</f>
        <v>2.03E-4</v>
      </c>
      <c r="N268" s="3">
        <f t="shared" si="86"/>
        <v>1.2605422055351992E-3</v>
      </c>
      <c r="O268" s="3">
        <f t="shared" si="87"/>
        <v>1.6606091370360992E-3</v>
      </c>
      <c r="P268" s="3">
        <f>VLOOKUP(A268,'insert banchmark2'!D:E,2,0)</f>
        <v>146.37780000000001</v>
      </c>
      <c r="Q268" s="3">
        <f t="shared" si="88"/>
        <v>-8.8975766443522009E-3</v>
      </c>
      <c r="R268" s="3">
        <f t="shared" si="89"/>
        <v>7.224464950082532E-2</v>
      </c>
      <c r="S268" s="49">
        <f t="shared" si="90"/>
        <v>11</v>
      </c>
      <c r="T268" s="50">
        <f t="shared" si="91"/>
        <v>1.0014635422055351</v>
      </c>
      <c r="U268" s="50">
        <f t="shared" si="92"/>
        <v>0.9998029330684991</v>
      </c>
      <c r="V268">
        <f t="shared" si="93"/>
        <v>2023</v>
      </c>
      <c r="W268" t="str">
        <f t="shared" si="94"/>
        <v>2023-12</v>
      </c>
      <c r="X268" t="str">
        <f t="shared" si="95"/>
        <v>2023-Q4</v>
      </c>
      <c r="Y268" s="5">
        <f t="shared" si="96"/>
        <v>0.35534006388354711</v>
      </c>
      <c r="Z268" s="66">
        <f t="shared" si="97"/>
        <v>1.4635422055353767E-3</v>
      </c>
      <c r="AA268" s="65">
        <f t="shared" si="98"/>
        <v>-1.7737547541862853E-16</v>
      </c>
    </row>
    <row r="269" spans="1:27" x14ac:dyDescent="0.3">
      <c r="A269" s="3" t="str">
        <f>'Data From Protfolio Convert'!A235</f>
        <v>2023-12-06</v>
      </c>
      <c r="B269" s="3">
        <f>'Data From Protfolio Convert'!B235</f>
        <v>1291718.6894</v>
      </c>
      <c r="C269" s="3">
        <f>'Data From Protfolio Convert'!C235</f>
        <v>-16900.54499999998</v>
      </c>
      <c r="D269" s="3">
        <f>'Data From Protfolio Convert'!D235</f>
        <v>1000000</v>
      </c>
      <c r="E269" s="3">
        <f>'Data From Protfolio Convert'!E235</f>
        <v>1.2917186893999999</v>
      </c>
      <c r="F269" s="3">
        <f t="shared" si="81"/>
        <v>0.2917186893999999</v>
      </c>
      <c r="G269" s="64">
        <f t="shared" si="82"/>
        <v>-7.0870869124846671E-3</v>
      </c>
      <c r="H269" s="3">
        <f t="shared" si="83"/>
        <v>0</v>
      </c>
      <c r="I269" s="3">
        <f>VLOOKUP(A269,'insert banchmark'!D:E,2,0)</f>
        <v>447.18810000000002</v>
      </c>
      <c r="J269" s="64">
        <f t="shared" si="84"/>
        <v>-4.0298665360051222E-3</v>
      </c>
      <c r="K269" s="64">
        <f t="shared" si="85"/>
        <v>0.20741624946877146</v>
      </c>
      <c r="L269" s="3" cm="1">
        <f t="array" ref="L269">PRODUCT(1+$J$36:J269)-1</f>
        <v>0.20741624946877169</v>
      </c>
      <c r="M269" s="3">
        <f>VLOOKUP(_xlfn.CONCAT(YEAR(A269),MONTH(A269)),'תשואה יומית חסרת סיכון'!D:E,2,0)</f>
        <v>2.03E-4</v>
      </c>
      <c r="N269" s="3">
        <f t="shared" si="86"/>
        <v>-7.2900869124846671E-3</v>
      </c>
      <c r="O269" s="3">
        <f t="shared" si="87"/>
        <v>-3.0572203764795448E-3</v>
      </c>
      <c r="P269" s="3">
        <f>VLOOKUP(A269,'insert banchmark2'!D:E,2,0)</f>
        <v>146.42679999999999</v>
      </c>
      <c r="Q269" s="3">
        <f t="shared" si="88"/>
        <v>3.3475021485473988E-4</v>
      </c>
      <c r="R269" s="3">
        <f t="shared" si="89"/>
        <v>7.2603583627622648E-2</v>
      </c>
      <c r="S269" s="49">
        <f t="shared" si="90"/>
        <v>11</v>
      </c>
      <c r="T269" s="50">
        <f t="shared" si="91"/>
        <v>0.99291291308751528</v>
      </c>
      <c r="U269" s="50">
        <f t="shared" si="92"/>
        <v>0.99597013346399488</v>
      </c>
      <c r="V269">
        <f t="shared" si="93"/>
        <v>2023</v>
      </c>
      <c r="W269" t="str">
        <f t="shared" si="94"/>
        <v>2023-12</v>
      </c>
      <c r="X269" t="str">
        <f t="shared" si="95"/>
        <v>2023-Q4</v>
      </c>
      <c r="Y269" s="5">
        <f t="shared" si="96"/>
        <v>0.34573465105483203</v>
      </c>
      <c r="Z269" s="66">
        <f t="shared" si="97"/>
        <v>-7.0870869124845613E-3</v>
      </c>
      <c r="AA269" s="65">
        <f t="shared" si="98"/>
        <v>-1.0581813203458523E-16</v>
      </c>
    </row>
    <row r="270" spans="1:27" x14ac:dyDescent="0.3">
      <c r="A270" s="3" t="str">
        <f>'Data From Protfolio Convert'!A236</f>
        <v>2023-12-07</v>
      </c>
      <c r="B270" s="3">
        <f>'Data From Protfolio Convert'!B236</f>
        <v>1305240.8832</v>
      </c>
      <c r="C270" s="3">
        <f>'Data From Protfolio Convert'!C236</f>
        <v>-16900.54499999998</v>
      </c>
      <c r="D270" s="3">
        <f>'Data From Protfolio Convert'!D236</f>
        <v>1000000</v>
      </c>
      <c r="E270" s="3">
        <f>'Data From Protfolio Convert'!E236</f>
        <v>1.3052408832</v>
      </c>
      <c r="F270" s="3">
        <f t="shared" si="81"/>
        <v>0.30524088319999998</v>
      </c>
      <c r="G270" s="64">
        <f t="shared" si="82"/>
        <v>1.0468373579297755E-2</v>
      </c>
      <c r="H270" s="3">
        <f t="shared" si="83"/>
        <v>0</v>
      </c>
      <c r="I270" s="3">
        <f>VLOOKUP(A270,'insert banchmark'!D:E,2,0)</f>
        <v>450.60039999999998</v>
      </c>
      <c r="J270" s="64">
        <f t="shared" si="84"/>
        <v>7.6305697758951574E-3</v>
      </c>
      <c r="K270" s="64">
        <f t="shared" si="85"/>
        <v>0.21662952340889241</v>
      </c>
      <c r="L270" s="3" cm="1">
        <f t="array" ref="L270">PRODUCT(1+$J$36:J270)-1</f>
        <v>0.21662952340889285</v>
      </c>
      <c r="M270" s="3">
        <f>VLOOKUP(_xlfn.CONCAT(YEAR(A270),MONTH(A270)),'תשואה יומית חסרת סיכון'!D:E,2,0)</f>
        <v>2.03E-4</v>
      </c>
      <c r="N270" s="3">
        <f t="shared" si="86"/>
        <v>1.0265373579297755E-2</v>
      </c>
      <c r="O270" s="3">
        <f t="shared" si="87"/>
        <v>2.8378038034025978E-3</v>
      </c>
      <c r="P270" s="3">
        <f>VLOOKUP(A270,'insert banchmark2'!D:E,2,0)</f>
        <v>147.20160000000001</v>
      </c>
      <c r="Q270" s="3">
        <f t="shared" si="88"/>
        <v>5.2913810859762656E-3</v>
      </c>
      <c r="R270" s="3">
        <f t="shared" si="89"/>
        <v>7.8279137942780075E-2</v>
      </c>
      <c r="S270" s="49">
        <f t="shared" si="90"/>
        <v>11</v>
      </c>
      <c r="T270" s="50">
        <f t="shared" si="91"/>
        <v>1.0104683735792979</v>
      </c>
      <c r="U270" s="50">
        <f t="shared" si="92"/>
        <v>1.0076305697758952</v>
      </c>
      <c r="V270">
        <f t="shared" si="93"/>
        <v>2023</v>
      </c>
      <c r="W270" t="str">
        <f t="shared" si="94"/>
        <v>2023-12</v>
      </c>
      <c r="X270" t="str">
        <f t="shared" si="95"/>
        <v>2023-Q4</v>
      </c>
      <c r="Y270" s="5">
        <f t="shared" si="96"/>
        <v>0.35982230412067984</v>
      </c>
      <c r="Z270" s="66">
        <f t="shared" si="97"/>
        <v>1.0468373579297694E-2</v>
      </c>
      <c r="AA270" s="65">
        <f t="shared" si="98"/>
        <v>6.0715321659188248E-17</v>
      </c>
    </row>
    <row r="271" spans="1:27" x14ac:dyDescent="0.3">
      <c r="A271" s="3" t="str">
        <f>'Data From Protfolio Convert'!A237</f>
        <v>2023-12-08</v>
      </c>
      <c r="B271" s="3">
        <f>'Data From Protfolio Convert'!B237</f>
        <v>1316876.8962999999</v>
      </c>
      <c r="C271" s="3">
        <f>'Data From Protfolio Convert'!C237</f>
        <v>-16900.54499999998</v>
      </c>
      <c r="D271" s="3">
        <f>'Data From Protfolio Convert'!D237</f>
        <v>1000000</v>
      </c>
      <c r="E271" s="3">
        <f>'Data From Protfolio Convert'!E237</f>
        <v>1.3168768962999999</v>
      </c>
      <c r="F271" s="3">
        <f t="shared" si="81"/>
        <v>0.31687689629999993</v>
      </c>
      <c r="G271" s="64">
        <f t="shared" si="82"/>
        <v>8.914839589970908E-3</v>
      </c>
      <c r="H271" s="3">
        <f t="shared" si="83"/>
        <v>0</v>
      </c>
      <c r="I271" s="3">
        <f>VLOOKUP(A271,'insert banchmark'!D:E,2,0)</f>
        <v>452.5376</v>
      </c>
      <c r="J271" s="64">
        <f t="shared" si="84"/>
        <v>4.2991528636016074E-3</v>
      </c>
      <c r="K271" s="64">
        <f t="shared" si="85"/>
        <v>0.22185999970839809</v>
      </c>
      <c r="L271" s="3" cm="1">
        <f t="array" ref="L271">PRODUCT(1+$J$36:J271)-1</f>
        <v>0.22185999970839854</v>
      </c>
      <c r="M271" s="3">
        <f>VLOOKUP(_xlfn.CONCAT(YEAR(A271),MONTH(A271)),'תשואה יומית חסרת סיכון'!D:E,2,0)</f>
        <v>2.03E-4</v>
      </c>
      <c r="N271" s="3">
        <f t="shared" si="86"/>
        <v>8.7118395899709079E-3</v>
      </c>
      <c r="O271" s="3">
        <f t="shared" si="87"/>
        <v>4.6156867263693006E-3</v>
      </c>
      <c r="P271" s="3">
        <f>VLOOKUP(A271,'insert banchmark2'!D:E,2,0)</f>
        <v>147.66249999999999</v>
      </c>
      <c r="Q271" s="3">
        <f t="shared" si="88"/>
        <v>3.1310800969552854E-3</v>
      </c>
      <c r="R271" s="3">
        <f t="shared" si="89"/>
        <v>8.1655316290554891E-2</v>
      </c>
      <c r="S271" s="49">
        <f t="shared" si="90"/>
        <v>11</v>
      </c>
      <c r="T271" s="50">
        <f t="shared" si="91"/>
        <v>1.008914839589971</v>
      </c>
      <c r="U271" s="50">
        <f t="shared" si="92"/>
        <v>1.0042991528636016</v>
      </c>
      <c r="V271">
        <f t="shared" si="93"/>
        <v>2023</v>
      </c>
      <c r="W271" t="str">
        <f t="shared" si="94"/>
        <v>2023-12</v>
      </c>
      <c r="X271" t="str">
        <f t="shared" si="95"/>
        <v>2023-Q4</v>
      </c>
      <c r="Y271" s="5">
        <f t="shared" si="96"/>
        <v>0.37194490183278006</v>
      </c>
      <c r="Z271" s="66">
        <f t="shared" si="97"/>
        <v>8.9148395899707085E-3</v>
      </c>
      <c r="AA271" s="65">
        <f t="shared" si="98"/>
        <v>1.9949319973733282E-16</v>
      </c>
    </row>
    <row r="272" spans="1:27" x14ac:dyDescent="0.3">
      <c r="A272" s="3" t="str">
        <f>'Data From Protfolio Convert'!A238</f>
        <v>2023-12-11</v>
      </c>
      <c r="B272" s="3">
        <f>'Data From Protfolio Convert'!B238</f>
        <v>1327584.6592000001</v>
      </c>
      <c r="C272" s="3">
        <f>'Data From Protfolio Convert'!C238</f>
        <v>-16900.54499999998</v>
      </c>
      <c r="D272" s="3">
        <f>'Data From Protfolio Convert'!D238</f>
        <v>1000000</v>
      </c>
      <c r="E272" s="3">
        <f>'Data From Protfolio Convert'!E238</f>
        <v>1.3275846592</v>
      </c>
      <c r="F272" s="3">
        <f t="shared" si="81"/>
        <v>0.32758465920000002</v>
      </c>
      <c r="G272" s="64">
        <f t="shared" si="82"/>
        <v>8.1311798620550251E-3</v>
      </c>
      <c r="H272" s="3">
        <f t="shared" si="83"/>
        <v>0</v>
      </c>
      <c r="I272" s="3">
        <f>VLOOKUP(A272,'insert banchmark'!D:E,2,0)</f>
        <v>454.2978</v>
      </c>
      <c r="J272" s="64">
        <f t="shared" si="84"/>
        <v>3.8896215474693019E-3</v>
      </c>
      <c r="K272" s="64">
        <f t="shared" si="85"/>
        <v>0.22661257269125445</v>
      </c>
      <c r="L272" s="3" cm="1">
        <f t="array" ref="L272">PRODUCT(1+$J$36:J272)-1</f>
        <v>0.22661257269125512</v>
      </c>
      <c r="M272" s="3">
        <f>VLOOKUP(_xlfn.CONCAT(YEAR(A272),MONTH(A272)),'תשואה יומית חסרת סיכון'!D:E,2,0)</f>
        <v>2.03E-4</v>
      </c>
      <c r="N272" s="3">
        <f t="shared" si="86"/>
        <v>7.9281798620550251E-3</v>
      </c>
      <c r="O272" s="3">
        <f t="shared" si="87"/>
        <v>4.2415583145857232E-3</v>
      </c>
      <c r="P272" s="3">
        <f>VLOOKUP(A272,'insert banchmark2'!D:E,2,0)</f>
        <v>148.97659999999999</v>
      </c>
      <c r="Q272" s="3">
        <f t="shared" si="88"/>
        <v>8.899348175738675E-3</v>
      </c>
      <c r="R272" s="3">
        <f t="shared" si="89"/>
        <v>9.1281343556363304E-2</v>
      </c>
      <c r="S272" s="49">
        <f t="shared" si="90"/>
        <v>11</v>
      </c>
      <c r="T272" s="50">
        <f t="shared" si="91"/>
        <v>1.0081311798620549</v>
      </c>
      <c r="U272" s="50">
        <f t="shared" si="92"/>
        <v>1.0038896215474693</v>
      </c>
      <c r="V272">
        <f t="shared" si="93"/>
        <v>2023</v>
      </c>
      <c r="W272" t="str">
        <f t="shared" si="94"/>
        <v>2023-12</v>
      </c>
      <c r="X272" t="str">
        <f t="shared" si="95"/>
        <v>2023-Q4</v>
      </c>
      <c r="Y272" s="5">
        <f t="shared" si="96"/>
        <v>0.38310043259041193</v>
      </c>
      <c r="Z272" s="66">
        <f t="shared" si="97"/>
        <v>8.1311798620551066E-3</v>
      </c>
      <c r="AA272" s="65">
        <f t="shared" si="98"/>
        <v>-8.1532003370909933E-17</v>
      </c>
    </row>
    <row r="273" spans="1:27" x14ac:dyDescent="0.3">
      <c r="A273" s="3" t="str">
        <f>'Data From Protfolio Convert'!A239</f>
        <v>2023-12-12</v>
      </c>
      <c r="B273" s="3">
        <f>'Data From Protfolio Convert'!B239</f>
        <v>1340936.5900000001</v>
      </c>
      <c r="C273" s="3">
        <f>'Data From Protfolio Convert'!C239</f>
        <v>-16900.54499999998</v>
      </c>
      <c r="D273" s="3">
        <f>'Data From Protfolio Convert'!D239</f>
        <v>1000000</v>
      </c>
      <c r="E273" s="3">
        <f>'Data From Protfolio Convert'!E239</f>
        <v>1.3409365900000001</v>
      </c>
      <c r="F273" s="3">
        <f t="shared" si="81"/>
        <v>0.34093659000000009</v>
      </c>
      <c r="G273" s="64">
        <f t="shared" si="82"/>
        <v>1.0057310249461549E-2</v>
      </c>
      <c r="H273" s="3">
        <f t="shared" si="83"/>
        <v>0</v>
      </c>
      <c r="I273" s="3">
        <f>VLOOKUP(A273,'insert banchmark'!D:E,2,0)</f>
        <v>456.37259999999998</v>
      </c>
      <c r="J273" s="64">
        <f t="shared" si="84"/>
        <v>4.567048310601507E-3</v>
      </c>
      <c r="K273" s="64">
        <f t="shared" si="85"/>
        <v>0.23221457156912662</v>
      </c>
      <c r="L273" s="3" cm="1">
        <f t="array" ref="L273">PRODUCT(1+$J$36:J273)-1</f>
        <v>0.23221457156912728</v>
      </c>
      <c r="M273" s="3">
        <f>VLOOKUP(_xlfn.CONCAT(YEAR(A273),MONTH(A273)),'תשואה יומית חסרת סיכון'!D:E,2,0)</f>
        <v>2.03E-4</v>
      </c>
      <c r="N273" s="3">
        <f t="shared" si="86"/>
        <v>9.8543102494615484E-3</v>
      </c>
      <c r="O273" s="3">
        <f t="shared" si="87"/>
        <v>5.4902619388600415E-3</v>
      </c>
      <c r="P273" s="3">
        <f>VLOOKUP(A273,'insert banchmark2'!D:E,2,0)</f>
        <v>149.2414</v>
      </c>
      <c r="Q273" s="3">
        <f t="shared" si="88"/>
        <v>1.7774603528339927E-3</v>
      </c>
      <c r="R273" s="3">
        <f t="shared" si="89"/>
        <v>9.3221052878322164E-2</v>
      </c>
      <c r="S273" s="49">
        <f t="shared" si="90"/>
        <v>11</v>
      </c>
      <c r="T273" s="50">
        <f t="shared" si="91"/>
        <v>1.0100573102494614</v>
      </c>
      <c r="U273" s="50">
        <f t="shared" si="92"/>
        <v>1.0045670483106015</v>
      </c>
      <c r="V273">
        <f t="shared" si="93"/>
        <v>2023</v>
      </c>
      <c r="W273" t="str">
        <f t="shared" si="94"/>
        <v>2023-12</v>
      </c>
      <c r="X273" t="str">
        <f t="shared" si="95"/>
        <v>2023-Q4</v>
      </c>
      <c r="Y273" s="5">
        <f t="shared" si="96"/>
        <v>0.39701070274713812</v>
      </c>
      <c r="Z273" s="66">
        <f t="shared" si="97"/>
        <v>1.0057310249461503E-2</v>
      </c>
      <c r="AA273" s="65">
        <f t="shared" si="98"/>
        <v>4.5102810375396984E-17</v>
      </c>
    </row>
    <row r="274" spans="1:27" x14ac:dyDescent="0.3">
      <c r="A274" s="3" t="str">
        <f>'Data From Protfolio Convert'!A240</f>
        <v>2023-12-13</v>
      </c>
      <c r="B274" s="3">
        <f>'Data From Protfolio Convert'!B240</f>
        <v>1355093.6769999999</v>
      </c>
      <c r="C274" s="3">
        <f>'Data From Protfolio Convert'!C240</f>
        <v>-16900.54499999998</v>
      </c>
      <c r="D274" s="3">
        <f>'Data From Protfolio Convert'!D240</f>
        <v>1000000</v>
      </c>
      <c r="E274" s="3">
        <f>'Data From Protfolio Convert'!E240</f>
        <v>1.3550936769999999</v>
      </c>
      <c r="F274" s="3">
        <f t="shared" si="81"/>
        <v>0.35509367699999994</v>
      </c>
      <c r="G274" s="64">
        <f t="shared" si="82"/>
        <v>1.0557611079879507E-2</v>
      </c>
      <c r="H274" s="3">
        <f t="shared" si="83"/>
        <v>0</v>
      </c>
      <c r="I274" s="3">
        <f>VLOOKUP(A274,'insert banchmark'!D:E,2,0)</f>
        <v>462.66609999999997</v>
      </c>
      <c r="J274" s="64">
        <f t="shared" si="84"/>
        <v>1.3790266987983024E-2</v>
      </c>
      <c r="K274" s="64">
        <f t="shared" si="85"/>
        <v>0.24920713949754814</v>
      </c>
      <c r="L274" s="3" cm="1">
        <f t="array" ref="L274">PRODUCT(1+$J$36:J274)-1</f>
        <v>0.24920713949754858</v>
      </c>
      <c r="M274" s="3">
        <f>VLOOKUP(_xlfn.CONCAT(YEAR(A274),MONTH(A274)),'תשואה יומית חסרת סיכון'!D:E,2,0)</f>
        <v>2.03E-4</v>
      </c>
      <c r="N274" s="3">
        <f t="shared" si="86"/>
        <v>1.0354611079879507E-2</v>
      </c>
      <c r="O274" s="3">
        <f t="shared" si="87"/>
        <v>-3.2326559081035169E-3</v>
      </c>
      <c r="P274" s="3">
        <f>VLOOKUP(A274,'insert banchmark2'!D:E,2,0)</f>
        <v>152.40899999999999</v>
      </c>
      <c r="Q274" s="3">
        <f t="shared" si="88"/>
        <v>2.1224673582531439E-2</v>
      </c>
      <c r="R274" s="3">
        <f t="shared" si="89"/>
        <v>0.11642431287921573</v>
      </c>
      <c r="S274" s="49">
        <f t="shared" si="90"/>
        <v>11</v>
      </c>
      <c r="T274" s="50">
        <f t="shared" si="91"/>
        <v>1.0105576110798795</v>
      </c>
      <c r="U274" s="50">
        <f t="shared" si="92"/>
        <v>1.013790266987983</v>
      </c>
      <c r="V274">
        <f t="shared" si="93"/>
        <v>2023</v>
      </c>
      <c r="W274" t="str">
        <f t="shared" si="94"/>
        <v>2023-12</v>
      </c>
      <c r="X274" t="str">
        <f t="shared" si="95"/>
        <v>2023-Q4</v>
      </c>
      <c r="Y274" s="5">
        <f t="shared" si="96"/>
        <v>0.41175979842117161</v>
      </c>
      <c r="Z274" s="66">
        <f t="shared" si="97"/>
        <v>1.0557611079879538E-2</v>
      </c>
      <c r="AA274" s="65">
        <f t="shared" si="98"/>
        <v>-3.1225022567582528E-17</v>
      </c>
    </row>
    <row r="275" spans="1:27" x14ac:dyDescent="0.3">
      <c r="A275" s="3" t="str">
        <f>'Data From Protfolio Convert'!A241</f>
        <v>2023-12-14</v>
      </c>
      <c r="B275" s="3">
        <f>'Data From Protfolio Convert'!B241</f>
        <v>1353060.2808000001</v>
      </c>
      <c r="C275" s="3">
        <f>'Data From Protfolio Convert'!C241</f>
        <v>-16900.54499999998</v>
      </c>
      <c r="D275" s="3">
        <f>'Data From Protfolio Convert'!D241</f>
        <v>1000000</v>
      </c>
      <c r="E275" s="3">
        <f>'Data From Protfolio Convert'!E241</f>
        <v>1.3530602808000001</v>
      </c>
      <c r="F275" s="3">
        <f t="shared" si="81"/>
        <v>0.35306028080000007</v>
      </c>
      <c r="G275" s="64">
        <f t="shared" si="82"/>
        <v>-1.5005576621843176E-3</v>
      </c>
      <c r="H275" s="3">
        <f t="shared" si="83"/>
        <v>0</v>
      </c>
      <c r="I275" s="3">
        <f>VLOOKUP(A275,'insert banchmark'!D:E,2,0)</f>
        <v>464.15089999999998</v>
      </c>
      <c r="J275" s="64">
        <f t="shared" si="84"/>
        <v>3.2092258326252843E-3</v>
      </c>
      <c r="K275" s="64">
        <f t="shared" si="85"/>
        <v>0.2532161273199236</v>
      </c>
      <c r="L275" s="3" cm="1">
        <f t="array" ref="L275">PRODUCT(1+$J$36:J275)-1</f>
        <v>0.25321612731992404</v>
      </c>
      <c r="M275" s="3">
        <f>VLOOKUP(_xlfn.CONCAT(YEAR(A275),MONTH(A275)),'תשואה יומית חסרת סיכון'!D:E,2,0)</f>
        <v>2.03E-4</v>
      </c>
      <c r="N275" s="3">
        <f t="shared" si="86"/>
        <v>-1.7035576621843177E-3</v>
      </c>
      <c r="O275" s="3">
        <f t="shared" si="87"/>
        <v>-4.7097834948096017E-3</v>
      </c>
      <c r="P275" s="3">
        <f>VLOOKUP(A275,'insert banchmark2'!D:E,2,0)</f>
        <v>154.4881</v>
      </c>
      <c r="Q275" s="3">
        <f t="shared" si="88"/>
        <v>1.3641582846157352E-2</v>
      </c>
      <c r="R275" s="3">
        <f t="shared" si="89"/>
        <v>0.13165410763482188</v>
      </c>
      <c r="S275" s="49">
        <f t="shared" si="90"/>
        <v>11</v>
      </c>
      <c r="T275" s="50">
        <f t="shared" si="91"/>
        <v>0.99849944233781573</v>
      </c>
      <c r="U275" s="50">
        <f t="shared" si="92"/>
        <v>1.0032092258326253</v>
      </c>
      <c r="V275">
        <f t="shared" si="93"/>
        <v>2023</v>
      </c>
      <c r="W275" t="str">
        <f t="shared" si="94"/>
        <v>2023-12</v>
      </c>
      <c r="X275" t="str">
        <f t="shared" si="95"/>
        <v>2023-Q4</v>
      </c>
      <c r="Y275" s="5">
        <f t="shared" si="96"/>
        <v>0.409641371438487</v>
      </c>
      <c r="Z275" s="66">
        <f t="shared" si="97"/>
        <v>-1.5005576621842682E-3</v>
      </c>
      <c r="AA275" s="65">
        <f t="shared" si="98"/>
        <v>-4.9439619065339002E-17</v>
      </c>
    </row>
    <row r="276" spans="1:27" x14ac:dyDescent="0.3">
      <c r="A276" s="3" t="str">
        <f>'Data From Protfolio Convert'!A242</f>
        <v>2023-12-15</v>
      </c>
      <c r="B276" s="3">
        <f>'Data From Protfolio Convert'!B242</f>
        <v>1358557.8781000001</v>
      </c>
      <c r="C276" s="3">
        <f>'Data From Protfolio Convert'!C242</f>
        <v>-48916.784999999989</v>
      </c>
      <c r="D276" s="3">
        <f>'Data From Protfolio Convert'!D242</f>
        <v>1000000</v>
      </c>
      <c r="E276" s="3">
        <f>'Data From Protfolio Convert'!E242</f>
        <v>1.3585578781000001</v>
      </c>
      <c r="F276" s="3">
        <f t="shared" si="81"/>
        <v>0.35855787810000006</v>
      </c>
      <c r="G276" s="64">
        <f t="shared" si="82"/>
        <v>4.0630837945738255E-3</v>
      </c>
      <c r="H276" s="3">
        <f t="shared" si="83"/>
        <v>0</v>
      </c>
      <c r="I276" s="3">
        <f>VLOOKUP(A276,'insert banchmark'!D:E,2,0)</f>
        <v>463.38679999999999</v>
      </c>
      <c r="J276" s="64">
        <f t="shared" si="84"/>
        <v>-1.6462318612330273E-3</v>
      </c>
      <c r="K276" s="64">
        <f t="shared" si="85"/>
        <v>0.25115304300211849</v>
      </c>
      <c r="L276" s="3" cm="1">
        <f t="array" ref="L276">PRODUCT(1+$J$36:J276)-1</f>
        <v>0.25115304300211894</v>
      </c>
      <c r="M276" s="3">
        <f>VLOOKUP(_xlfn.CONCAT(YEAR(A276),MONTH(A276)),'תשואה יומית חסרת סיכון'!D:E,2,0)</f>
        <v>2.03E-4</v>
      </c>
      <c r="N276" s="3">
        <f t="shared" si="86"/>
        <v>3.8600837945738254E-3</v>
      </c>
      <c r="O276" s="3">
        <f t="shared" si="87"/>
        <v>5.7093156558068528E-3</v>
      </c>
      <c r="P276" s="3">
        <f>VLOOKUP(A276,'insert banchmark2'!D:E,2,0)</f>
        <v>153.3897</v>
      </c>
      <c r="Q276" s="3">
        <f t="shared" si="88"/>
        <v>-7.1099327391559441E-3</v>
      </c>
      <c r="R276" s="3">
        <f t="shared" si="89"/>
        <v>0.1236081230455488</v>
      </c>
      <c r="S276" s="49">
        <f t="shared" si="90"/>
        <v>11</v>
      </c>
      <c r="T276" s="50">
        <f t="shared" si="91"/>
        <v>1.0040630837945739</v>
      </c>
      <c r="U276" s="50">
        <f t="shared" si="92"/>
        <v>0.99835376813876697</v>
      </c>
      <c r="V276">
        <f t="shared" si="93"/>
        <v>2023</v>
      </c>
      <c r="W276" t="str">
        <f t="shared" si="94"/>
        <v>2023-12</v>
      </c>
      <c r="X276" t="str">
        <f t="shared" si="95"/>
        <v>2023-Q4</v>
      </c>
      <c r="Y276" s="5">
        <f t="shared" si="96"/>
        <v>0.41536886245093951</v>
      </c>
      <c r="Z276" s="66">
        <f t="shared" si="97"/>
        <v>4.0630837945738064E-3</v>
      </c>
      <c r="AA276" s="65">
        <f t="shared" si="98"/>
        <v>1.9081958235744878E-17</v>
      </c>
    </row>
    <row r="277" spans="1:27" x14ac:dyDescent="0.3">
      <c r="A277" s="3" t="str">
        <f>'Data From Protfolio Convert'!A243</f>
        <v>2023-12-18</v>
      </c>
      <c r="B277" s="3">
        <f>'Data From Protfolio Convert'!B243</f>
        <v>1368320.4950999999</v>
      </c>
      <c r="C277" s="3">
        <f>'Data From Protfolio Convert'!C243</f>
        <v>-19071.784999999989</v>
      </c>
      <c r="D277" s="3">
        <f>'Data From Protfolio Convert'!D243</f>
        <v>1000000</v>
      </c>
      <c r="E277" s="3">
        <f>'Data From Protfolio Convert'!E243</f>
        <v>1.3683204951000001</v>
      </c>
      <c r="F277" s="3">
        <f t="shared" si="81"/>
        <v>0.36832049510000009</v>
      </c>
      <c r="G277" s="64">
        <f t="shared" si="82"/>
        <v>7.1860147862477944E-3</v>
      </c>
      <c r="H277" s="3">
        <f t="shared" si="83"/>
        <v>0</v>
      </c>
      <c r="I277" s="3">
        <f>VLOOKUP(A277,'insert banchmark'!D:E,2,0)</f>
        <v>465.99340000000001</v>
      </c>
      <c r="J277" s="64">
        <f t="shared" si="84"/>
        <v>5.6251062826995213E-3</v>
      </c>
      <c r="K277" s="64">
        <f t="shared" si="85"/>
        <v>0.25819091184492837</v>
      </c>
      <c r="L277" s="3" cm="1">
        <f t="array" ref="L277">PRODUCT(1+$J$36:J277)-1</f>
        <v>0.25819091184492882</v>
      </c>
      <c r="M277" s="3">
        <f>VLOOKUP(_xlfn.CONCAT(YEAR(A277),MONTH(A277)),'תשואה יומית חסרת סיכון'!D:E,2,0)</f>
        <v>2.03E-4</v>
      </c>
      <c r="N277" s="3">
        <f t="shared" si="86"/>
        <v>6.9830147862477944E-3</v>
      </c>
      <c r="O277" s="3">
        <f t="shared" si="87"/>
        <v>1.5609085035482731E-3</v>
      </c>
      <c r="P277" s="3">
        <f>VLOOKUP(A277,'insert banchmark2'!D:E,2,0)</f>
        <v>153.45779999999999</v>
      </c>
      <c r="Q277" s="3">
        <f t="shared" si="88"/>
        <v>4.4396722856876458E-4</v>
      </c>
      <c r="R277" s="3">
        <f t="shared" si="89"/>
        <v>0.12410696822993472</v>
      </c>
      <c r="S277" s="49">
        <f t="shared" si="90"/>
        <v>11</v>
      </c>
      <c r="T277" s="50">
        <f t="shared" si="91"/>
        <v>1.0071860147862477</v>
      </c>
      <c r="U277" s="50">
        <f t="shared" si="92"/>
        <v>1.0056251062826995</v>
      </c>
      <c r="V277">
        <f t="shared" si="93"/>
        <v>2023</v>
      </c>
      <c r="W277" t="str">
        <f t="shared" si="94"/>
        <v>2023-12</v>
      </c>
      <c r="X277" t="str">
        <f t="shared" si="95"/>
        <v>2023-Q4</v>
      </c>
      <c r="Y277" s="5">
        <f t="shared" si="96"/>
        <v>0.42553972402450646</v>
      </c>
      <c r="Z277" s="66">
        <f t="shared" si="97"/>
        <v>7.1860147862476357E-3</v>
      </c>
      <c r="AA277" s="65">
        <f t="shared" si="98"/>
        <v>1.5872719805187785E-16</v>
      </c>
    </row>
    <row r="278" spans="1:27" x14ac:dyDescent="0.3">
      <c r="A278" s="3" t="str">
        <f>'Data From Protfolio Convert'!A244</f>
        <v>2023-12-19</v>
      </c>
      <c r="B278" s="3">
        <f>'Data From Protfolio Convert'!B244</f>
        <v>1371871.5743</v>
      </c>
      <c r="C278" s="3">
        <f>'Data From Protfolio Convert'!C244</f>
        <v>-19071.784999999989</v>
      </c>
      <c r="D278" s="3">
        <f>'Data From Protfolio Convert'!D244</f>
        <v>1000000</v>
      </c>
      <c r="E278" s="3">
        <f>'Data From Protfolio Convert'!E244</f>
        <v>1.371871574300001</v>
      </c>
      <c r="F278" s="3">
        <f t="shared" si="81"/>
        <v>0.37187157430000095</v>
      </c>
      <c r="G278" s="64">
        <f t="shared" si="82"/>
        <v>2.5952101227142261E-3</v>
      </c>
      <c r="H278" s="3">
        <f t="shared" si="83"/>
        <v>0</v>
      </c>
      <c r="I278" s="3">
        <f>VLOOKUP(A278,'insert banchmark'!D:E,2,0)</f>
        <v>468.827</v>
      </c>
      <c r="J278" s="64">
        <f t="shared" si="84"/>
        <v>6.0807728178124965E-3</v>
      </c>
      <c r="K278" s="64">
        <f t="shared" si="85"/>
        <v>0.26584168494129345</v>
      </c>
      <c r="L278" s="3" cm="1">
        <f t="array" ref="L278">PRODUCT(1+$J$36:J278)-1</f>
        <v>0.26584168494129412</v>
      </c>
      <c r="M278" s="3">
        <f>VLOOKUP(_xlfn.CONCAT(YEAR(A278),MONTH(A278)),'תשואה יומית חסרת סיכון'!D:E,2,0)</f>
        <v>2.03E-4</v>
      </c>
      <c r="N278" s="3">
        <f t="shared" si="86"/>
        <v>2.392210122714226E-3</v>
      </c>
      <c r="O278" s="3">
        <f t="shared" si="87"/>
        <v>-3.4855626950982704E-3</v>
      </c>
      <c r="P278" s="3">
        <f>VLOOKUP(A278,'insert banchmark2'!D:E,2,0)</f>
        <v>154.7475</v>
      </c>
      <c r="Q278" s="3">
        <f t="shared" si="88"/>
        <v>8.4042648858513314E-3</v>
      </c>
      <c r="R278" s="3">
        <f t="shared" si="89"/>
        <v>0.13355426095097034</v>
      </c>
      <c r="S278" s="49">
        <f t="shared" si="90"/>
        <v>11</v>
      </c>
      <c r="T278" s="50">
        <f t="shared" si="91"/>
        <v>1.0025952101227142</v>
      </c>
      <c r="U278" s="50">
        <f t="shared" si="92"/>
        <v>1.0060807728178125</v>
      </c>
      <c r="V278">
        <f t="shared" si="93"/>
        <v>2023</v>
      </c>
      <c r="W278" t="str">
        <f t="shared" si="94"/>
        <v>2023-12</v>
      </c>
      <c r="X278" t="str">
        <f t="shared" si="95"/>
        <v>2023-Q4</v>
      </c>
      <c r="Y278" s="5">
        <f t="shared" si="96"/>
        <v>0.4292392991466254</v>
      </c>
      <c r="Z278" s="66">
        <f t="shared" si="97"/>
        <v>2.5952101227137304E-3</v>
      </c>
      <c r="AA278" s="65">
        <f t="shared" si="98"/>
        <v>4.9569723326037263E-16</v>
      </c>
    </row>
    <row r="279" spans="1:27" x14ac:dyDescent="0.3">
      <c r="A279" s="3" t="str">
        <f>'Data From Protfolio Convert'!A245</f>
        <v>2023-12-20</v>
      </c>
      <c r="B279" s="3">
        <f>'Data From Protfolio Convert'!B245</f>
        <v>1342843.1192999999</v>
      </c>
      <c r="C279" s="3">
        <f>'Data From Protfolio Convert'!C245</f>
        <v>-19071.784999999989</v>
      </c>
      <c r="D279" s="3">
        <f>'Data From Protfolio Convert'!D245</f>
        <v>1000000</v>
      </c>
      <c r="E279" s="3">
        <f>'Data From Protfolio Convert'!E245</f>
        <v>1.3428431193000001</v>
      </c>
      <c r="F279" s="3">
        <f t="shared" si="81"/>
        <v>0.34284311930000011</v>
      </c>
      <c r="G279" s="64">
        <f t="shared" si="82"/>
        <v>-2.1159746687522588E-2</v>
      </c>
      <c r="H279" s="3">
        <f t="shared" si="83"/>
        <v>0</v>
      </c>
      <c r="I279" s="3">
        <f>VLOOKUP(A279,'insert banchmark'!D:E,2,0)</f>
        <v>462.33030000000002</v>
      </c>
      <c r="J279" s="64">
        <f t="shared" si="84"/>
        <v>-1.3857350365913179E-2</v>
      </c>
      <c r="K279" s="64">
        <f t="shared" si="85"/>
        <v>0.24830047320528426</v>
      </c>
      <c r="L279" s="3" cm="1">
        <f t="array" ref="L279">PRODUCT(1+$J$36:J279)-1</f>
        <v>0.2483004732052847</v>
      </c>
      <c r="M279" s="3">
        <f>VLOOKUP(_xlfn.CONCAT(YEAR(A279),MONTH(A279)),'תשואה יומית חסרת סיכון'!D:E,2,0)</f>
        <v>2.03E-4</v>
      </c>
      <c r="N279" s="3">
        <f t="shared" si="86"/>
        <v>-2.1362746687522586E-2</v>
      </c>
      <c r="O279" s="3">
        <f t="shared" si="87"/>
        <v>-7.3023963216094084E-3</v>
      </c>
      <c r="P279" s="3">
        <f>VLOOKUP(A279,'insert banchmark2'!D:E,2,0)</f>
        <v>152.18770000000001</v>
      </c>
      <c r="Q279" s="3">
        <f t="shared" si="88"/>
        <v>-1.6541785812371756E-2</v>
      </c>
      <c r="R279" s="3">
        <f t="shared" si="89"/>
        <v>0.11480324915961804</v>
      </c>
      <c r="S279" s="49">
        <f t="shared" si="90"/>
        <v>11</v>
      </c>
      <c r="T279" s="50">
        <f t="shared" si="91"/>
        <v>0.97884025331247737</v>
      </c>
      <c r="U279" s="50">
        <f t="shared" si="92"/>
        <v>0.98614264963408682</v>
      </c>
      <c r="V279">
        <f t="shared" si="93"/>
        <v>2023</v>
      </c>
      <c r="W279" t="str">
        <f t="shared" si="94"/>
        <v>2023-12</v>
      </c>
      <c r="X279" t="str">
        <f t="shared" si="95"/>
        <v>2023-Q4</v>
      </c>
      <c r="Y279" s="5">
        <f t="shared" si="96"/>
        <v>0.39899695762083121</v>
      </c>
      <c r="Z279" s="66">
        <f t="shared" si="97"/>
        <v>-2.1159746687522085E-2</v>
      </c>
      <c r="AA279" s="65">
        <f t="shared" si="98"/>
        <v>-5.0306980803327406E-16</v>
      </c>
    </row>
    <row r="280" spans="1:27" x14ac:dyDescent="0.3">
      <c r="A280" s="3" t="str">
        <f>'Data From Protfolio Convert'!A246</f>
        <v>2023-12-21</v>
      </c>
      <c r="B280" s="3">
        <f>'Data From Protfolio Convert'!B246</f>
        <v>1361788.8326000001</v>
      </c>
      <c r="C280" s="3">
        <f>'Data From Protfolio Convert'!C246</f>
        <v>-19071.784999999989</v>
      </c>
      <c r="D280" s="3">
        <f>'Data From Protfolio Convert'!D246</f>
        <v>1000000</v>
      </c>
      <c r="E280" s="3">
        <f>'Data From Protfolio Convert'!E246</f>
        <v>1.3617888326000001</v>
      </c>
      <c r="F280" s="3">
        <f t="shared" si="81"/>
        <v>0.36178883260000005</v>
      </c>
      <c r="G280" s="64">
        <f t="shared" si="82"/>
        <v>1.41086572420135E-2</v>
      </c>
      <c r="H280" s="3">
        <f t="shared" si="83"/>
        <v>0</v>
      </c>
      <c r="I280" s="3">
        <f>VLOOKUP(A280,'insert banchmark'!D:E,2,0)</f>
        <v>466.71409999999997</v>
      </c>
      <c r="J280" s="64">
        <f t="shared" si="84"/>
        <v>9.4819655990532326E-3</v>
      </c>
      <c r="K280" s="64">
        <f t="shared" si="85"/>
        <v>0.26013681534949851</v>
      </c>
      <c r="L280" s="3" cm="1">
        <f t="array" ref="L280">PRODUCT(1+$J$36:J280)-1</f>
        <v>0.26013681534949917</v>
      </c>
      <c r="M280" s="3">
        <f>VLOOKUP(_xlfn.CONCAT(YEAR(A280),MONTH(A280)),'תשואה יומית חסרת סיכון'!D:E,2,0)</f>
        <v>2.03E-4</v>
      </c>
      <c r="N280" s="3">
        <f t="shared" si="86"/>
        <v>1.39056572420135E-2</v>
      </c>
      <c r="O280" s="3">
        <f t="shared" si="87"/>
        <v>4.6266916429602671E-3</v>
      </c>
      <c r="P280" s="3">
        <f>VLOOKUP(A280,'insert banchmark2'!D:E,2,0)</f>
        <v>154.0583</v>
      </c>
      <c r="Q280" s="3">
        <f t="shared" si="88"/>
        <v>1.229140068481227E-2</v>
      </c>
      <c r="R280" s="3">
        <f t="shared" si="89"/>
        <v>0.12850574257976954</v>
      </c>
      <c r="S280" s="49">
        <f t="shared" si="90"/>
        <v>11</v>
      </c>
      <c r="T280" s="50">
        <f t="shared" si="91"/>
        <v>1.0141086572420135</v>
      </c>
      <c r="U280" s="50">
        <f t="shared" si="92"/>
        <v>1.0094819655990532</v>
      </c>
      <c r="V280">
        <f t="shared" si="93"/>
        <v>2023</v>
      </c>
      <c r="W280" t="str">
        <f t="shared" si="94"/>
        <v>2023-12</v>
      </c>
      <c r="X280" t="str">
        <f t="shared" si="95"/>
        <v>2023-Q4</v>
      </c>
      <c r="Y280" s="5">
        <f t="shared" si="96"/>
        <v>0.41873492617852337</v>
      </c>
      <c r="Z280" s="66">
        <f t="shared" si="97"/>
        <v>1.4108657242013623E-2</v>
      </c>
      <c r="AA280" s="65">
        <f t="shared" si="98"/>
        <v>-1.231653667943533E-16</v>
      </c>
    </row>
    <row r="281" spans="1:27" x14ac:dyDescent="0.3">
      <c r="A281" s="3" t="str">
        <f>'Data From Protfolio Convert'!A247</f>
        <v>2023-12-22</v>
      </c>
      <c r="B281" s="3">
        <f>'Data From Protfolio Convert'!B247</f>
        <v>1364901.2757000001</v>
      </c>
      <c r="C281" s="3">
        <f>'Data From Protfolio Convert'!C247</f>
        <v>-19071.784999999989</v>
      </c>
      <c r="D281" s="3">
        <f>'Data From Protfolio Convert'!D247</f>
        <v>1000000</v>
      </c>
      <c r="E281" s="3">
        <f>'Data From Protfolio Convert'!E247</f>
        <v>1.3649012757000001</v>
      </c>
      <c r="F281" s="3">
        <f t="shared" si="81"/>
        <v>0.36490127570000008</v>
      </c>
      <c r="G281" s="64">
        <f t="shared" si="82"/>
        <v>2.2855548712773519E-3</v>
      </c>
      <c r="H281" s="3">
        <f t="shared" si="83"/>
        <v>0</v>
      </c>
      <c r="I281" s="3">
        <f>VLOOKUP(A281,'insert banchmark'!D:E,2,0)</f>
        <v>467.65210000000002</v>
      </c>
      <c r="J281" s="64">
        <f t="shared" si="84"/>
        <v>2.0097957186209214E-3</v>
      </c>
      <c r="K281" s="64">
        <f t="shared" si="85"/>
        <v>0.26266943292586453</v>
      </c>
      <c r="L281" s="3" cm="1">
        <f t="array" ref="L281">PRODUCT(1+$J$36:J281)-1</f>
        <v>0.2626694329258652</v>
      </c>
      <c r="M281" s="3">
        <f>VLOOKUP(_xlfn.CONCAT(YEAR(A281),MONTH(A281)),'תשואה יומית חסרת סיכון'!D:E,2,0)</f>
        <v>2.03E-4</v>
      </c>
      <c r="N281" s="3">
        <f t="shared" si="86"/>
        <v>2.0825548712773518E-3</v>
      </c>
      <c r="O281" s="3">
        <f t="shared" si="87"/>
        <v>2.7575915265643045E-4</v>
      </c>
      <c r="P281" s="3">
        <f>VLOOKUP(A281,'insert banchmark2'!D:E,2,0)</f>
        <v>154.58009999999999</v>
      </c>
      <c r="Q281" s="3">
        <f t="shared" si="88"/>
        <v>3.3870294557318825E-3</v>
      </c>
      <c r="R281" s="3">
        <f t="shared" si="89"/>
        <v>0.13232802477084982</v>
      </c>
      <c r="S281" s="49">
        <f t="shared" si="90"/>
        <v>11</v>
      </c>
      <c r="T281" s="50">
        <f t="shared" si="91"/>
        <v>1.0022855548712775</v>
      </c>
      <c r="U281" s="50">
        <f t="shared" si="92"/>
        <v>1.0020097957186209</v>
      </c>
      <c r="V281">
        <f t="shared" si="93"/>
        <v>2023</v>
      </c>
      <c r="W281" t="str">
        <f t="shared" si="94"/>
        <v>2023-12</v>
      </c>
      <c r="X281" t="str">
        <f t="shared" si="95"/>
        <v>2023-Q4</v>
      </c>
      <c r="Y281" s="5">
        <f t="shared" si="96"/>
        <v>0.42197752270010214</v>
      </c>
      <c r="Z281" s="66">
        <f t="shared" si="97"/>
        <v>2.2855548712774425E-3</v>
      </c>
      <c r="AA281" s="65">
        <f t="shared" si="98"/>
        <v>-9.0639301619788171E-17</v>
      </c>
    </row>
    <row r="282" spans="1:27" x14ac:dyDescent="0.3">
      <c r="A282" s="3" t="str">
        <f>'Data From Protfolio Convert'!A248</f>
        <v>2023-12-26</v>
      </c>
      <c r="B282" s="3">
        <f>'Data From Protfolio Convert'!B248</f>
        <v>1374272.1734</v>
      </c>
      <c r="C282" s="3">
        <f>'Data From Protfolio Convert'!C248</f>
        <v>-19071.784999999989</v>
      </c>
      <c r="D282" s="3">
        <f>'Data From Protfolio Convert'!D248</f>
        <v>1000000</v>
      </c>
      <c r="E282" s="3">
        <f>'Data From Protfolio Convert'!E248</f>
        <v>1.3742721734000001</v>
      </c>
      <c r="F282" s="3">
        <f t="shared" si="81"/>
        <v>0.37427217340000007</v>
      </c>
      <c r="G282" s="64">
        <f t="shared" si="82"/>
        <v>6.8656230797308438E-3</v>
      </c>
      <c r="H282" s="3">
        <f t="shared" si="83"/>
        <v>0</v>
      </c>
      <c r="I282" s="3">
        <f>VLOOKUP(A282,'insert banchmark'!D:E,2,0)</f>
        <v>469.6268</v>
      </c>
      <c r="J282" s="64">
        <f t="shared" si="84"/>
        <v>4.2225834118996275E-3</v>
      </c>
      <c r="K282" s="64">
        <f t="shared" si="85"/>
        <v>0.26800115992804985</v>
      </c>
      <c r="L282" s="3" cm="1">
        <f t="array" ref="L282">PRODUCT(1+$J$36:J282)-1</f>
        <v>0.26800115992805074</v>
      </c>
      <c r="M282" s="3">
        <f>VLOOKUP(_xlfn.CONCAT(YEAR(A282),MONTH(A282)),'תשואה יומית חסרת סיכון'!D:E,2,0)</f>
        <v>2.03E-4</v>
      </c>
      <c r="N282" s="3">
        <f t="shared" si="86"/>
        <v>6.6626230797308438E-3</v>
      </c>
      <c r="O282" s="3">
        <f t="shared" si="87"/>
        <v>2.6430396678312163E-3</v>
      </c>
      <c r="P282" s="3">
        <f>VLOOKUP(A282,'insert banchmark2'!D:E,2,0)</f>
        <v>155.46619999999999</v>
      </c>
      <c r="Q282" s="3">
        <f t="shared" si="88"/>
        <v>5.7323031877971609E-3</v>
      </c>
      <c r="R282" s="3">
        <f t="shared" si="89"/>
        <v>0.13881887231687573</v>
      </c>
      <c r="S282" s="49">
        <f t="shared" si="90"/>
        <v>11</v>
      </c>
      <c r="T282" s="50">
        <f t="shared" si="91"/>
        <v>1.0068656230797308</v>
      </c>
      <c r="U282" s="50">
        <f t="shared" si="92"/>
        <v>1.0042225834118996</v>
      </c>
      <c r="V282">
        <f t="shared" si="93"/>
        <v>2023</v>
      </c>
      <c r="W282" t="str">
        <f t="shared" si="94"/>
        <v>2023-12</v>
      </c>
      <c r="X282" t="str">
        <f t="shared" si="95"/>
        <v>2023-Q4</v>
      </c>
      <c r="Y282" s="5">
        <f t="shared" si="96"/>
        <v>0.43174028439881029</v>
      </c>
      <c r="Z282" s="66">
        <f t="shared" si="97"/>
        <v>6.8656230797307346E-3</v>
      </c>
      <c r="AA282" s="65">
        <f t="shared" si="98"/>
        <v>1.0928757898653885E-16</v>
      </c>
    </row>
    <row r="283" spans="1:27" x14ac:dyDescent="0.3">
      <c r="A283" s="3" t="str">
        <f>'Data From Protfolio Convert'!A249</f>
        <v>2023-12-27</v>
      </c>
      <c r="B283" s="3">
        <f>'Data From Protfolio Convert'!B249</f>
        <v>1378382.7873</v>
      </c>
      <c r="C283" s="3">
        <f>'Data From Protfolio Convert'!C249</f>
        <v>-19071.784999999989</v>
      </c>
      <c r="D283" s="3">
        <f>'Data From Protfolio Convert'!D249</f>
        <v>1000000</v>
      </c>
      <c r="E283" s="3">
        <f>'Data From Protfolio Convert'!E249</f>
        <v>1.3783827873000001</v>
      </c>
      <c r="F283" s="3">
        <f t="shared" si="81"/>
        <v>0.37838278730000008</v>
      </c>
      <c r="G283" s="64">
        <f t="shared" si="82"/>
        <v>2.9911206670438458E-3</v>
      </c>
      <c r="H283" s="3">
        <f t="shared" si="83"/>
        <v>0</v>
      </c>
      <c r="I283" s="3">
        <f>VLOOKUP(A283,'insert banchmark'!D:E,2,0)</f>
        <v>470.47590000000002</v>
      </c>
      <c r="J283" s="64">
        <f t="shared" si="84"/>
        <v>1.8080313985489038E-3</v>
      </c>
      <c r="K283" s="64">
        <f t="shared" si="85"/>
        <v>0.27029374583859633</v>
      </c>
      <c r="L283" s="3" cm="1">
        <f t="array" ref="L283">PRODUCT(1+$J$36:J283)-1</f>
        <v>0.270293745838597</v>
      </c>
      <c r="M283" s="3">
        <f>VLOOKUP(_xlfn.CONCAT(YEAR(A283),MONTH(A283)),'תשואה יומית חסרת סיכון'!D:E,2,0)</f>
        <v>2.03E-4</v>
      </c>
      <c r="N283" s="3">
        <f t="shared" si="86"/>
        <v>2.7881206670438458E-3</v>
      </c>
      <c r="O283" s="3">
        <f t="shared" si="87"/>
        <v>1.183089268494942E-3</v>
      </c>
      <c r="P283" s="3">
        <f>VLOOKUP(A283,'insert banchmark2'!D:E,2,0)</f>
        <v>155.6139</v>
      </c>
      <c r="Q283" s="3">
        <f t="shared" si="88"/>
        <v>9.5004573341350707E-4</v>
      </c>
      <c r="R283" s="3">
        <f t="shared" si="89"/>
        <v>0.13990080232765112</v>
      </c>
      <c r="S283" s="49">
        <f t="shared" si="90"/>
        <v>11</v>
      </c>
      <c r="T283" s="50">
        <f t="shared" si="91"/>
        <v>1.0029911206670439</v>
      </c>
      <c r="U283" s="50">
        <f t="shared" si="92"/>
        <v>1.0018080313985489</v>
      </c>
      <c r="V283">
        <f t="shared" si="93"/>
        <v>2023</v>
      </c>
      <c r="W283" t="str">
        <f t="shared" si="94"/>
        <v>2023-12</v>
      </c>
      <c r="X283" t="str">
        <f t="shared" si="95"/>
        <v>2023-Q4</v>
      </c>
      <c r="Y283" s="5">
        <f t="shared" si="96"/>
        <v>0.43602279235331465</v>
      </c>
      <c r="Z283" s="66">
        <f t="shared" si="97"/>
        <v>2.9911206670437344E-3</v>
      </c>
      <c r="AA283" s="65">
        <f t="shared" si="98"/>
        <v>1.1145598333150986E-16</v>
      </c>
    </row>
    <row r="284" spans="1:27" x14ac:dyDescent="0.3">
      <c r="A284" s="3" t="str">
        <f>'Data From Protfolio Convert'!A250</f>
        <v>2023-12-28</v>
      </c>
      <c r="B284" s="3">
        <f>'Data From Protfolio Convert'!B250</f>
        <v>1380756.8633000001</v>
      </c>
      <c r="C284" s="3">
        <f>'Data From Protfolio Convert'!C250</f>
        <v>-19071.784999999989</v>
      </c>
      <c r="D284" s="3">
        <f>'Data From Protfolio Convert'!D250</f>
        <v>1000000</v>
      </c>
      <c r="E284" s="3">
        <f>'Data From Protfolio Convert'!E250</f>
        <v>1.3807568633</v>
      </c>
      <c r="F284" s="3">
        <f t="shared" si="81"/>
        <v>0.38075686330000003</v>
      </c>
      <c r="G284" s="64">
        <f t="shared" si="82"/>
        <v>1.7223633535429794E-3</v>
      </c>
      <c r="H284" s="3">
        <f t="shared" si="83"/>
        <v>0</v>
      </c>
      <c r="I284" s="3">
        <f>VLOOKUP(A284,'insert banchmark'!D:E,2,0)</f>
        <v>470.65359999999998</v>
      </c>
      <c r="J284" s="64">
        <f t="shared" si="84"/>
        <v>3.7770266234660177E-4</v>
      </c>
      <c r="K284" s="64">
        <f t="shared" si="85"/>
        <v>0.27077353916836189</v>
      </c>
      <c r="L284" s="3" cm="1">
        <f t="array" ref="L284">PRODUCT(1+$J$36:J284)-1</f>
        <v>0.27077353916836255</v>
      </c>
      <c r="M284" s="3">
        <f>VLOOKUP(_xlfn.CONCAT(YEAR(A284),MONTH(A284)),'תשואה יומית חסרת סיכון'!D:E,2,0)</f>
        <v>2.03E-4</v>
      </c>
      <c r="N284" s="3">
        <f t="shared" si="86"/>
        <v>1.5193633535429793E-3</v>
      </c>
      <c r="O284" s="3">
        <f t="shared" si="87"/>
        <v>1.3446606911963776E-3</v>
      </c>
      <c r="P284" s="3">
        <f>VLOOKUP(A284,'insert banchmark2'!D:E,2,0)</f>
        <v>155.95849999999999</v>
      </c>
      <c r="Q284" s="3">
        <f t="shared" si="88"/>
        <v>2.21445513543439E-3</v>
      </c>
      <c r="R284" s="3">
        <f t="shared" si="89"/>
        <v>0.14242506151325163</v>
      </c>
      <c r="S284" s="49">
        <f t="shared" si="90"/>
        <v>11</v>
      </c>
      <c r="T284" s="50">
        <f t="shared" si="91"/>
        <v>1.001722363353543</v>
      </c>
      <c r="U284" s="50">
        <f t="shared" si="92"/>
        <v>1.0003777026623466</v>
      </c>
      <c r="V284">
        <f t="shared" si="93"/>
        <v>2023</v>
      </c>
      <c r="W284" t="str">
        <f t="shared" si="94"/>
        <v>2023-12</v>
      </c>
      <c r="X284" t="str">
        <f t="shared" si="95"/>
        <v>2023-Q4</v>
      </c>
      <c r="Y284" s="5">
        <f t="shared" si="96"/>
        <v>0.4384961453857168</v>
      </c>
      <c r="Z284" s="66">
        <f t="shared" si="97"/>
        <v>1.7223633535432157E-3</v>
      </c>
      <c r="AA284" s="65">
        <f t="shared" si="98"/>
        <v>-2.3635607360183997E-16</v>
      </c>
    </row>
    <row r="285" spans="1:27" x14ac:dyDescent="0.3">
      <c r="A285" s="3" t="str">
        <f>'Data From Protfolio Convert'!A251</f>
        <v>2023-12-29</v>
      </c>
      <c r="B285" s="3">
        <f>'Data From Protfolio Convert'!B251</f>
        <v>1377877.2069000001</v>
      </c>
      <c r="C285" s="3">
        <f>'Data From Protfolio Convert'!C251</f>
        <v>-19071.784999999989</v>
      </c>
      <c r="D285" s="3">
        <f>'Data From Protfolio Convert'!D251</f>
        <v>1000000</v>
      </c>
      <c r="E285" s="3">
        <f>'Data From Protfolio Convert'!E251</f>
        <v>1.3778772069</v>
      </c>
      <c r="F285" s="3">
        <f t="shared" si="81"/>
        <v>0.37787720690000004</v>
      </c>
      <c r="G285" s="64">
        <f t="shared" si="82"/>
        <v>-2.0855637053417394E-3</v>
      </c>
      <c r="H285" s="3">
        <f t="shared" si="83"/>
        <v>0</v>
      </c>
      <c r="I285" s="3">
        <f>VLOOKUP(A285,'insert banchmark'!D:E,2,0)</f>
        <v>469.29109999999997</v>
      </c>
      <c r="J285" s="64">
        <f t="shared" si="84"/>
        <v>-2.8949103969458934E-3</v>
      </c>
      <c r="K285" s="64">
        <f t="shared" si="85"/>
        <v>0.26709476363765972</v>
      </c>
      <c r="L285" s="3" cm="1">
        <f t="array" ref="L285">PRODUCT(1+$J$36:J285)-1</f>
        <v>0.26709476363766038</v>
      </c>
      <c r="M285" s="3">
        <f>VLOOKUP(_xlfn.CONCAT(YEAR(A285),MONTH(A285)),'תשואה יומית חסרת סיכון'!D:E,2,0)</f>
        <v>2.03E-4</v>
      </c>
      <c r="N285" s="3">
        <f t="shared" si="86"/>
        <v>-2.2885637053417394E-3</v>
      </c>
      <c r="O285" s="3">
        <f t="shared" si="87"/>
        <v>8.09346691604154E-4</v>
      </c>
      <c r="P285" s="3">
        <f>VLOOKUP(A285,'insert banchmark2'!D:E,2,0)</f>
        <v>155.3579</v>
      </c>
      <c r="Q285" s="3">
        <f t="shared" si="88"/>
        <v>-3.8510244712535169E-3</v>
      </c>
      <c r="R285" s="3">
        <f t="shared" si="89"/>
        <v>0.13802555464479083</v>
      </c>
      <c r="S285" s="49">
        <f t="shared" si="90"/>
        <v>11</v>
      </c>
      <c r="T285" s="50">
        <f t="shared" si="91"/>
        <v>0.99791443629465826</v>
      </c>
      <c r="U285" s="50">
        <f t="shared" si="92"/>
        <v>0.99710508960305411</v>
      </c>
      <c r="V285">
        <f t="shared" si="93"/>
        <v>2023</v>
      </c>
      <c r="W285" t="str">
        <f t="shared" si="94"/>
        <v>2023-12</v>
      </c>
      <c r="X285" t="str">
        <f t="shared" si="95"/>
        <v>2023-Q4</v>
      </c>
      <c r="Y285" s="5">
        <f t="shared" si="96"/>
        <v>0.4354960700346262</v>
      </c>
      <c r="Z285" s="66">
        <f t="shared" si="97"/>
        <v>-2.0855637053418417E-3</v>
      </c>
      <c r="AA285" s="65">
        <f t="shared" si="98"/>
        <v>1.0234868508263162E-16</v>
      </c>
    </row>
    <row r="286" spans="1:27" x14ac:dyDescent="0.3">
      <c r="A286" s="3" t="str">
        <f>'Data From Protfolio Convert'!A252</f>
        <v>2024-01-02</v>
      </c>
      <c r="B286" s="3">
        <f>'Data From Protfolio Convert'!B252</f>
        <v>1358672.6832999999</v>
      </c>
      <c r="C286" s="3">
        <f>'Data From Protfolio Convert'!C252</f>
        <v>-19071.784999999989</v>
      </c>
      <c r="D286" s="3">
        <f>'Data From Protfolio Convert'!D252</f>
        <v>1000000</v>
      </c>
      <c r="E286" s="3">
        <f>'Data From Protfolio Convert'!E252</f>
        <v>1.3586726833</v>
      </c>
      <c r="F286" s="3">
        <f t="shared" si="81"/>
        <v>0.35867268330000002</v>
      </c>
      <c r="G286" s="64">
        <f t="shared" si="82"/>
        <v>-1.3937761292391999E-2</v>
      </c>
      <c r="H286" s="3">
        <f t="shared" si="83"/>
        <v>0</v>
      </c>
      <c r="I286" s="3">
        <f>VLOOKUP(A286,'insert banchmark'!D:E,2,0)</f>
        <v>466.66480000000001</v>
      </c>
      <c r="J286" s="64">
        <f t="shared" si="84"/>
        <v>-5.5963132477900857E-3</v>
      </c>
      <c r="K286" s="64">
        <f t="shared" si="85"/>
        <v>0.26000370442570886</v>
      </c>
      <c r="L286" s="3" cm="1">
        <f t="array" ref="L286">PRODUCT(1+$J$36:J286)-1</f>
        <v>0.26000370442570953</v>
      </c>
      <c r="M286" s="3">
        <f>VLOOKUP(_xlfn.CONCAT(YEAR(A286),MONTH(A286)),'תשואה יומית חסרת סיכון'!D:E,2,0)</f>
        <v>2.02E-4</v>
      </c>
      <c r="N286" s="3">
        <f t="shared" si="86"/>
        <v>-1.4139761292392E-2</v>
      </c>
      <c r="O286" s="3">
        <f t="shared" si="87"/>
        <v>-8.3414480446019137E-3</v>
      </c>
      <c r="P286" s="3">
        <f>VLOOKUP(A286,'insert banchmark2'!D:E,2,0)</f>
        <v>155.40710000000001</v>
      </c>
      <c r="Q286" s="3">
        <f t="shared" si="88"/>
        <v>3.1668811177287814E-4</v>
      </c>
      <c r="R286" s="3">
        <f t="shared" si="89"/>
        <v>0.13838595380884056</v>
      </c>
      <c r="S286" s="49">
        <f t="shared" si="90"/>
        <v>11</v>
      </c>
      <c r="T286" s="50">
        <f t="shared" si="91"/>
        <v>0.98606223870760801</v>
      </c>
      <c r="U286" s="50">
        <f t="shared" si="92"/>
        <v>0.99440368675220991</v>
      </c>
      <c r="V286">
        <f t="shared" si="93"/>
        <v>2024</v>
      </c>
      <c r="W286" t="str">
        <f t="shared" si="94"/>
        <v>2024-01</v>
      </c>
      <c r="X286" t="str">
        <f t="shared" si="95"/>
        <v>2024-Q1</v>
      </c>
      <c r="Y286" s="5">
        <f t="shared" si="96"/>
        <v>0.41548846847431675</v>
      </c>
      <c r="Z286" s="66">
        <f t="shared" si="97"/>
        <v>-1.3937761292392001E-2</v>
      </c>
      <c r="AA286" s="65">
        <f t="shared" si="98"/>
        <v>0</v>
      </c>
    </row>
    <row r="287" spans="1:27" x14ac:dyDescent="0.3">
      <c r="A287" s="3" t="str">
        <f>'Data From Protfolio Convert'!A253</f>
        <v>2024-01-03</v>
      </c>
      <c r="B287" s="3">
        <f>'Data From Protfolio Convert'!B253</f>
        <v>1345049.3337999999</v>
      </c>
      <c r="C287" s="3">
        <f>'Data From Protfolio Convert'!C253</f>
        <v>-19071.784999999989</v>
      </c>
      <c r="D287" s="3">
        <f>'Data From Protfolio Convert'!D253</f>
        <v>1000000</v>
      </c>
      <c r="E287" s="3">
        <f>'Data From Protfolio Convert'!E253</f>
        <v>1.3450493338</v>
      </c>
      <c r="F287" s="3">
        <f t="shared" si="81"/>
        <v>0.34504933380000002</v>
      </c>
      <c r="G287" s="64">
        <f t="shared" si="82"/>
        <v>-1.0026954738584308E-2</v>
      </c>
      <c r="H287" s="3">
        <f t="shared" si="83"/>
        <v>0</v>
      </c>
      <c r="I287" s="3">
        <f>VLOOKUP(A287,'insert banchmark'!D:E,2,0)</f>
        <v>462.85359999999997</v>
      </c>
      <c r="J287" s="64">
        <f t="shared" si="84"/>
        <v>-8.1668898104164667E-3</v>
      </c>
      <c r="K287" s="64">
        <f t="shared" si="85"/>
        <v>0.24971339301094742</v>
      </c>
      <c r="L287" s="3" cm="1">
        <f t="array" ref="L287">PRODUCT(1+$J$36:J287)-1</f>
        <v>0.2497133930109483</v>
      </c>
      <c r="M287" s="3">
        <f>VLOOKUP(_xlfn.CONCAT(YEAR(A287),MONTH(A287)),'תשואה יומית חסרת סיכון'!D:E,2,0)</f>
        <v>2.02E-4</v>
      </c>
      <c r="N287" s="3">
        <f t="shared" si="86"/>
        <v>-1.0228954738584308E-2</v>
      </c>
      <c r="O287" s="3">
        <f t="shared" si="87"/>
        <v>-1.860064928167841E-3</v>
      </c>
      <c r="P287" s="3">
        <f>VLOOKUP(A287,'insert banchmark2'!D:E,2,0)</f>
        <v>153.11320000000001</v>
      </c>
      <c r="Q287" s="3">
        <f t="shared" si="88"/>
        <v>-1.4760586871513603E-2</v>
      </c>
      <c r="R287" s="3">
        <f t="shared" si="89"/>
        <v>0.12158270904433421</v>
      </c>
      <c r="S287" s="49">
        <f t="shared" si="90"/>
        <v>12</v>
      </c>
      <c r="T287" s="50">
        <f t="shared" si="91"/>
        <v>0.98997304526141572</v>
      </c>
      <c r="U287" s="50">
        <f t="shared" si="92"/>
        <v>0.99183311018958353</v>
      </c>
      <c r="V287">
        <f t="shared" si="93"/>
        <v>2024</v>
      </c>
      <c r="W287" t="str">
        <f t="shared" si="94"/>
        <v>2024-01</v>
      </c>
      <c r="X287" t="str">
        <f t="shared" si="95"/>
        <v>2024-Q1</v>
      </c>
      <c r="Y287" s="5">
        <f t="shared" si="96"/>
        <v>0.40129542966793674</v>
      </c>
      <c r="Z287" s="66">
        <f t="shared" si="97"/>
        <v>-1.0026954738584318E-2</v>
      </c>
      <c r="AA287" s="65">
        <f t="shared" si="98"/>
        <v>0</v>
      </c>
    </row>
    <row r="288" spans="1:27" x14ac:dyDescent="0.3">
      <c r="A288" s="3" t="str">
        <f>'Data From Protfolio Convert'!A254</f>
        <v>2024-01-04</v>
      </c>
      <c r="B288" s="3">
        <f>'Data From Protfolio Convert'!B254</f>
        <v>1340980.504</v>
      </c>
      <c r="C288" s="3">
        <f>'Data From Protfolio Convert'!C254</f>
        <v>-19071.784999999989</v>
      </c>
      <c r="D288" s="3">
        <f>'Data From Protfolio Convert'!D254</f>
        <v>1000000</v>
      </c>
      <c r="E288" s="3">
        <f>'Data From Protfolio Convert'!E254</f>
        <v>1.340980504</v>
      </c>
      <c r="F288" s="3">
        <f t="shared" si="81"/>
        <v>0.34098050400000002</v>
      </c>
      <c r="G288" s="64">
        <f t="shared" si="82"/>
        <v>-3.0250413109419931E-3</v>
      </c>
      <c r="H288" s="3">
        <f t="shared" si="83"/>
        <v>0</v>
      </c>
      <c r="I288" s="3">
        <f>VLOOKUP(A288,'insert banchmark'!D:E,2,0)</f>
        <v>461.36279999999999</v>
      </c>
      <c r="J288" s="64">
        <f t="shared" si="84"/>
        <v>-3.2208888512479383E-3</v>
      </c>
      <c r="K288" s="64">
        <f t="shared" si="85"/>
        <v>0.24568820507614331</v>
      </c>
      <c r="L288" s="3" cm="1">
        <f t="array" ref="L288">PRODUCT(1+$J$36:J288)-1</f>
        <v>0.24568820507614419</v>
      </c>
      <c r="M288" s="3">
        <f>VLOOKUP(_xlfn.CONCAT(YEAR(A288),MONTH(A288)),'תשואה יומית חסרת סיכון'!D:E,2,0)</f>
        <v>2.02E-4</v>
      </c>
      <c r="N288" s="3">
        <f t="shared" si="86"/>
        <v>-3.227041310941993E-3</v>
      </c>
      <c r="O288" s="3">
        <f t="shared" si="87"/>
        <v>1.9584754030594525E-4</v>
      </c>
      <c r="P288" s="3">
        <f>VLOOKUP(A288,'insert banchmark2'!D:E,2,0)</f>
        <v>152.85720000000001</v>
      </c>
      <c r="Q288" s="3">
        <f t="shared" si="88"/>
        <v>-1.6719655784086518E-3</v>
      </c>
      <c r="R288" s="3">
        <f t="shared" si="89"/>
        <v>0.11970746136147392</v>
      </c>
      <c r="S288" s="49">
        <f t="shared" si="90"/>
        <v>12</v>
      </c>
      <c r="T288" s="50">
        <f t="shared" si="91"/>
        <v>0.99697495868905806</v>
      </c>
      <c r="U288" s="50">
        <f t="shared" si="92"/>
        <v>0.99677911114875206</v>
      </c>
      <c r="V288">
        <f t="shared" si="93"/>
        <v>2024</v>
      </c>
      <c r="W288" t="str">
        <f t="shared" si="94"/>
        <v>2024-01</v>
      </c>
      <c r="X288" t="str">
        <f t="shared" si="95"/>
        <v>2024-Q1</v>
      </c>
      <c r="Y288" s="5">
        <f t="shared" si="96"/>
        <v>0.397056453104357</v>
      </c>
      <c r="Z288" s="66">
        <f t="shared" si="97"/>
        <v>-3.0250413109420109E-3</v>
      </c>
      <c r="AA288" s="65">
        <f t="shared" si="98"/>
        <v>1.7780915628762273E-17</v>
      </c>
    </row>
    <row r="289" spans="1:27" x14ac:dyDescent="0.3">
      <c r="A289" s="3" t="str">
        <f>'Data From Protfolio Convert'!A255</f>
        <v>2024-01-05</v>
      </c>
      <c r="B289" s="3">
        <f>'Data From Protfolio Convert'!B255</f>
        <v>1346590.2449</v>
      </c>
      <c r="C289" s="3">
        <f>'Data From Protfolio Convert'!C255</f>
        <v>-19071.784999999989</v>
      </c>
      <c r="D289" s="3">
        <f>'Data From Protfolio Convert'!D255</f>
        <v>1000000</v>
      </c>
      <c r="E289" s="3">
        <f>'Data From Protfolio Convert'!E255</f>
        <v>1.3465902449</v>
      </c>
      <c r="F289" s="3">
        <f t="shared" si="81"/>
        <v>0.34659024490000001</v>
      </c>
      <c r="G289" s="64">
        <f t="shared" si="82"/>
        <v>4.1833127948294113E-3</v>
      </c>
      <c r="H289" s="3">
        <f t="shared" si="83"/>
        <v>0</v>
      </c>
      <c r="I289" s="3">
        <f>VLOOKUP(A289,'insert banchmark'!D:E,2,0)</f>
        <v>461.99470000000002</v>
      </c>
      <c r="J289" s="64">
        <f t="shared" si="84"/>
        <v>1.3696379508707501E-3</v>
      </c>
      <c r="K289" s="64">
        <f t="shared" si="85"/>
        <v>0.24739434691676765</v>
      </c>
      <c r="L289" s="3" cm="1">
        <f t="array" ref="L289">PRODUCT(1+$J$36:J289)-1</f>
        <v>0.24739434691676854</v>
      </c>
      <c r="M289" s="3">
        <f>VLOOKUP(_xlfn.CONCAT(YEAR(A289),MONTH(A289)),'תשואה יומית חסרת סיכון'!D:E,2,0)</f>
        <v>2.02E-4</v>
      </c>
      <c r="N289" s="3">
        <f t="shared" si="86"/>
        <v>3.9813127948294114E-3</v>
      </c>
      <c r="O289" s="3">
        <f t="shared" si="87"/>
        <v>2.8136748439586612E-3</v>
      </c>
      <c r="P289" s="3">
        <f>VLOOKUP(A289,'insert banchmark2'!D:E,2,0)</f>
        <v>153.30019999999999</v>
      </c>
      <c r="Q289" s="3">
        <f t="shared" si="88"/>
        <v>2.8981297577084231E-3</v>
      </c>
      <c r="R289" s="3">
        <f t="shared" si="89"/>
        <v>0.12295251887517367</v>
      </c>
      <c r="S289" s="49">
        <f t="shared" si="90"/>
        <v>12</v>
      </c>
      <c r="T289" s="50">
        <f t="shared" si="91"/>
        <v>1.0041833127948294</v>
      </c>
      <c r="U289" s="50">
        <f t="shared" si="92"/>
        <v>1.0013696379508708</v>
      </c>
      <c r="V289">
        <f t="shared" si="93"/>
        <v>2024</v>
      </c>
      <c r="W289" t="str">
        <f t="shared" si="94"/>
        <v>2024-01</v>
      </c>
      <c r="X289" t="str">
        <f t="shared" si="95"/>
        <v>2024-Q1</v>
      </c>
      <c r="Y289" s="5">
        <f t="shared" si="96"/>
        <v>0.4029007772397275</v>
      </c>
      <c r="Z289" s="66">
        <f t="shared" si="97"/>
        <v>4.1833127948294486E-3</v>
      </c>
      <c r="AA289" s="65">
        <f t="shared" si="98"/>
        <v>-3.7296554733501353E-17</v>
      </c>
    </row>
    <row r="290" spans="1:27" x14ac:dyDescent="0.3">
      <c r="A290" s="3" t="str">
        <f>'Data From Protfolio Convert'!A256</f>
        <v>2024-01-08</v>
      </c>
      <c r="B290" s="3">
        <f>'Data From Protfolio Convert'!B256</f>
        <v>1375196.0307</v>
      </c>
      <c r="C290" s="3">
        <f>'Data From Protfolio Convert'!C256</f>
        <v>-19071.784999999989</v>
      </c>
      <c r="D290" s="3">
        <f>'Data From Protfolio Convert'!D256</f>
        <v>1000000</v>
      </c>
      <c r="E290" s="3">
        <f>'Data From Protfolio Convert'!E256</f>
        <v>1.3751960307</v>
      </c>
      <c r="F290" s="3">
        <f t="shared" si="81"/>
        <v>0.37519603069999996</v>
      </c>
      <c r="G290" s="64">
        <f t="shared" si="82"/>
        <v>2.1243125671183118E-2</v>
      </c>
      <c r="H290" s="3">
        <f t="shared" si="83"/>
        <v>0</v>
      </c>
      <c r="I290" s="3">
        <f>VLOOKUP(A290,'insert banchmark'!D:E,2,0)</f>
        <v>468.59010000000001</v>
      </c>
      <c r="J290" s="64">
        <f t="shared" si="84"/>
        <v>1.4275921347149723E-2</v>
      </c>
      <c r="K290" s="64">
        <f t="shared" si="85"/>
        <v>0.26520205050223056</v>
      </c>
      <c r="L290" s="3" cm="1">
        <f t="array" ref="L290">PRODUCT(1+$J$36:J290)-1</f>
        <v>0.26520205050223145</v>
      </c>
      <c r="M290" s="3">
        <f>VLOOKUP(_xlfn.CONCAT(YEAR(A290),MONTH(A290)),'תשואה יומית חסרת סיכון'!D:E,2,0)</f>
        <v>2.02E-4</v>
      </c>
      <c r="N290" s="3">
        <f t="shared" si="86"/>
        <v>2.1041125671183117E-2</v>
      </c>
      <c r="O290" s="3">
        <f t="shared" si="87"/>
        <v>6.967204324033395E-3</v>
      </c>
      <c r="P290" s="3">
        <f>VLOOKUP(A290,'insert banchmark2'!D:E,2,0)</f>
        <v>154.9444</v>
      </c>
      <c r="Q290" s="3">
        <f t="shared" si="88"/>
        <v>1.0725361088896213E-2</v>
      </c>
      <c r="R290" s="3">
        <f t="shared" si="89"/>
        <v>0.13499659012579546</v>
      </c>
      <c r="S290" s="49">
        <f t="shared" si="90"/>
        <v>12</v>
      </c>
      <c r="T290" s="50">
        <f t="shared" si="91"/>
        <v>1.0212431256711831</v>
      </c>
      <c r="U290" s="50">
        <f t="shared" si="92"/>
        <v>1.0142759213471497</v>
      </c>
      <c r="V290">
        <f t="shared" si="93"/>
        <v>2024</v>
      </c>
      <c r="W290" t="str">
        <f t="shared" si="94"/>
        <v>2024-01</v>
      </c>
      <c r="X290" t="str">
        <f t="shared" si="95"/>
        <v>2024-Q1</v>
      </c>
      <c r="Y290" s="5">
        <f t="shared" si="96"/>
        <v>0.43270277475483154</v>
      </c>
      <c r="Z290" s="66">
        <f t="shared" si="97"/>
        <v>2.1243125671183142E-2</v>
      </c>
      <c r="AA290" s="65">
        <f t="shared" si="98"/>
        <v>0</v>
      </c>
    </row>
    <row r="291" spans="1:27" x14ac:dyDescent="0.3">
      <c r="A291" s="3" t="str">
        <f>'Data From Protfolio Convert'!A257</f>
        <v>2024-01-09</v>
      </c>
      <c r="B291" s="3">
        <f>'Data From Protfolio Convert'!B257</f>
        <v>1379843.1554</v>
      </c>
      <c r="C291" s="3">
        <f>'Data From Protfolio Convert'!C257</f>
        <v>-19071.784999999989</v>
      </c>
      <c r="D291" s="3">
        <f>'Data From Protfolio Convert'!D257</f>
        <v>1000000</v>
      </c>
      <c r="E291" s="3">
        <f>'Data From Protfolio Convert'!E257</f>
        <v>1.3798431553999999</v>
      </c>
      <c r="F291" s="3">
        <f t="shared" si="81"/>
        <v>0.37984315539999991</v>
      </c>
      <c r="G291" s="64">
        <f t="shared" si="82"/>
        <v>3.379245283041195E-3</v>
      </c>
      <c r="H291" s="3">
        <f t="shared" si="83"/>
        <v>0</v>
      </c>
      <c r="I291" s="3">
        <f>VLOOKUP(A291,'insert banchmark'!D:E,2,0)</f>
        <v>467.87920000000003</v>
      </c>
      <c r="J291" s="64">
        <f t="shared" si="84"/>
        <v>-1.5171041812449548E-3</v>
      </c>
      <c r="K291" s="64">
        <f t="shared" si="85"/>
        <v>0.26328260718129393</v>
      </c>
      <c r="L291" s="3" cm="1">
        <f t="array" ref="L291">PRODUCT(1+$J$36:J291)-1</f>
        <v>0.26328260718129481</v>
      </c>
      <c r="M291" s="3">
        <f>VLOOKUP(_xlfn.CONCAT(YEAR(A291),MONTH(A291)),'תשואה יומית חסרת סיכון'!D:E,2,0)</f>
        <v>2.02E-4</v>
      </c>
      <c r="N291" s="3">
        <f t="shared" si="86"/>
        <v>3.1772452830411951E-3</v>
      </c>
      <c r="O291" s="3">
        <f t="shared" si="87"/>
        <v>4.8963494642861498E-3</v>
      </c>
      <c r="P291" s="3">
        <f>VLOOKUP(A291,'insert banchmark2'!D:E,2,0)</f>
        <v>154.1568</v>
      </c>
      <c r="Q291" s="3">
        <f t="shared" si="88"/>
        <v>-5.083113684650753E-3</v>
      </c>
      <c r="R291" s="3">
        <f t="shared" si="89"/>
        <v>0.1292272734264952</v>
      </c>
      <c r="S291" s="49">
        <f t="shared" si="90"/>
        <v>12</v>
      </c>
      <c r="T291" s="50">
        <f t="shared" si="91"/>
        <v>1.0033792452830412</v>
      </c>
      <c r="U291" s="50">
        <f t="shared" si="92"/>
        <v>0.99848289581875505</v>
      </c>
      <c r="V291">
        <f t="shared" si="93"/>
        <v>2024</v>
      </c>
      <c r="W291" t="str">
        <f t="shared" si="94"/>
        <v>2024-01</v>
      </c>
      <c r="X291" t="str">
        <f t="shared" si="95"/>
        <v>2024-Q1</v>
      </c>
      <c r="Y291" s="5">
        <f t="shared" si="96"/>
        <v>0.43754422884842192</v>
      </c>
      <c r="Z291" s="66">
        <f t="shared" si="97"/>
        <v>3.379245283041254E-3</v>
      </c>
      <c r="AA291" s="65">
        <f t="shared" si="98"/>
        <v>-5.8980598183211441E-17</v>
      </c>
    </row>
    <row r="292" spans="1:27" x14ac:dyDescent="0.3">
      <c r="A292" s="3" t="str">
        <f>'Data From Protfolio Convert'!A258</f>
        <v>2024-01-10</v>
      </c>
      <c r="B292" s="3">
        <f>'Data From Protfolio Convert'!B258</f>
        <v>1393170.5138999999</v>
      </c>
      <c r="C292" s="3">
        <f>'Data From Protfolio Convert'!C258</f>
        <v>-19071.784999999989</v>
      </c>
      <c r="D292" s="3">
        <f>'Data From Protfolio Convert'!D258</f>
        <v>1000000</v>
      </c>
      <c r="E292" s="3">
        <f>'Data From Protfolio Convert'!E258</f>
        <v>1.3931705138999999</v>
      </c>
      <c r="F292" s="3">
        <f t="shared" si="81"/>
        <v>0.39317051389999991</v>
      </c>
      <c r="G292" s="64">
        <f t="shared" si="82"/>
        <v>9.6586039129473063E-3</v>
      </c>
      <c r="H292" s="3">
        <f t="shared" si="83"/>
        <v>0</v>
      </c>
      <c r="I292" s="3">
        <f>VLOOKUP(A292,'insert banchmark'!D:E,2,0)</f>
        <v>470.52519999999998</v>
      </c>
      <c r="J292" s="64">
        <f t="shared" si="84"/>
        <v>5.6553058994714966E-3</v>
      </c>
      <c r="K292" s="64">
        <f t="shared" si="85"/>
        <v>0.27042685676238598</v>
      </c>
      <c r="L292" s="3" cm="1">
        <f t="array" ref="L292">PRODUCT(1+$J$36:J292)-1</f>
        <v>0.27042685676238687</v>
      </c>
      <c r="M292" s="3">
        <f>VLOOKUP(_xlfn.CONCAT(YEAR(A292),MONTH(A292)),'תשואה יומית חסרת סיכון'!D:E,2,0)</f>
        <v>2.02E-4</v>
      </c>
      <c r="N292" s="3">
        <f t="shared" si="86"/>
        <v>9.4566039129473055E-3</v>
      </c>
      <c r="O292" s="3">
        <f t="shared" si="87"/>
        <v>4.0032980134758096E-3</v>
      </c>
      <c r="P292" s="3">
        <f>VLOOKUP(A292,'insert banchmark2'!D:E,2,0)</f>
        <v>154.42259999999999</v>
      </c>
      <c r="Q292" s="3">
        <f t="shared" si="88"/>
        <v>1.7242184580892328E-3</v>
      </c>
      <c r="R292" s="3">
        <f t="shared" si="89"/>
        <v>0.13117430793471496</v>
      </c>
      <c r="S292" s="49">
        <f t="shared" si="90"/>
        <v>12</v>
      </c>
      <c r="T292" s="50">
        <f t="shared" si="91"/>
        <v>1.0096586039129474</v>
      </c>
      <c r="U292" s="50">
        <f t="shared" si="92"/>
        <v>1.0056553058994715</v>
      </c>
      <c r="V292">
        <f t="shared" si="93"/>
        <v>2024</v>
      </c>
      <c r="W292" t="str">
        <f t="shared" si="94"/>
        <v>2024-01</v>
      </c>
      <c r="X292" t="str">
        <f t="shared" si="95"/>
        <v>2024-Q1</v>
      </c>
      <c r="Y292" s="5">
        <f t="shared" si="96"/>
        <v>0.45142889916221196</v>
      </c>
      <c r="Z292" s="66">
        <f t="shared" si="97"/>
        <v>9.6586039129472022E-3</v>
      </c>
      <c r="AA292" s="65">
        <f t="shared" si="98"/>
        <v>1.0408340855860843E-16</v>
      </c>
    </row>
    <row r="293" spans="1:27" x14ac:dyDescent="0.3">
      <c r="A293" s="3" t="str">
        <f>'Data From Protfolio Convert'!A259</f>
        <v>2024-01-11</v>
      </c>
      <c r="B293" s="3">
        <f>'Data From Protfolio Convert'!B259</f>
        <v>1398114.6876999999</v>
      </c>
      <c r="C293" s="3">
        <f>'Data From Protfolio Convert'!C259</f>
        <v>-19071.784999999989</v>
      </c>
      <c r="D293" s="3">
        <f>'Data From Protfolio Convert'!D259</f>
        <v>1000000</v>
      </c>
      <c r="E293" s="3">
        <f>'Data From Protfolio Convert'!E259</f>
        <v>1.3981146876999999</v>
      </c>
      <c r="F293" s="3">
        <f t="shared" si="81"/>
        <v>0.39811468769999991</v>
      </c>
      <c r="G293" s="64">
        <f t="shared" si="82"/>
        <v>3.5488648020258729E-3</v>
      </c>
      <c r="H293" s="3">
        <f t="shared" si="83"/>
        <v>0</v>
      </c>
      <c r="I293" s="3">
        <f>VLOOKUP(A293,'insert banchmark'!D:E,2,0)</f>
        <v>470.31790000000001</v>
      </c>
      <c r="J293" s="64">
        <f t="shared" si="84"/>
        <v>-4.4057151455434429E-4</v>
      </c>
      <c r="K293" s="64">
        <f t="shared" si="85"/>
        <v>0.26986714287797153</v>
      </c>
      <c r="L293" s="3" cm="1">
        <f t="array" ref="L293">PRODUCT(1+$J$36:J293)-1</f>
        <v>0.26986714287797264</v>
      </c>
      <c r="M293" s="3">
        <f>VLOOKUP(_xlfn.CONCAT(YEAR(A293),MONTH(A293)),'תשואה יומית חסרת סיכון'!D:E,2,0)</f>
        <v>2.02E-4</v>
      </c>
      <c r="N293" s="3">
        <f t="shared" si="86"/>
        <v>3.346864802025873E-3</v>
      </c>
      <c r="O293" s="3">
        <f t="shared" si="87"/>
        <v>3.9894363165802176E-3</v>
      </c>
      <c r="P293" s="3">
        <f>VLOOKUP(A293,'insert banchmark2'!D:E,2,0)</f>
        <v>153.9796</v>
      </c>
      <c r="Q293" s="3">
        <f t="shared" si="88"/>
        <v>-2.868751076591014E-3</v>
      </c>
      <c r="R293" s="3">
        <f t="shared" si="89"/>
        <v>0.12792925042101522</v>
      </c>
      <c r="S293" s="49">
        <f t="shared" si="90"/>
        <v>12</v>
      </c>
      <c r="T293" s="50">
        <f t="shared" si="91"/>
        <v>1.0035488648020259</v>
      </c>
      <c r="U293" s="50">
        <f t="shared" si="92"/>
        <v>0.99955942848544566</v>
      </c>
      <c r="V293">
        <f t="shared" si="93"/>
        <v>2024</v>
      </c>
      <c r="W293" t="str">
        <f t="shared" si="94"/>
        <v>2024-01</v>
      </c>
      <c r="X293" t="str">
        <f t="shared" si="95"/>
        <v>2024-Q1</v>
      </c>
      <c r="Y293" s="5">
        <f t="shared" si="96"/>
        <v>0.45657982409509179</v>
      </c>
      <c r="Z293" s="66">
        <f t="shared" si="97"/>
        <v>3.5488648020258013E-3</v>
      </c>
      <c r="AA293" s="65">
        <f t="shared" si="98"/>
        <v>7.1557343384043293E-17</v>
      </c>
    </row>
    <row r="294" spans="1:27" x14ac:dyDescent="0.3">
      <c r="A294" s="3" t="str">
        <f>'Data From Protfolio Convert'!A260</f>
        <v>2024-01-12</v>
      </c>
      <c r="B294" s="3">
        <f>'Data From Protfolio Convert'!B260</f>
        <v>1400593.9372</v>
      </c>
      <c r="C294" s="3">
        <f>'Data From Protfolio Convert'!C260</f>
        <v>-19071.784999999989</v>
      </c>
      <c r="D294" s="3">
        <f>'Data From Protfolio Convert'!D260</f>
        <v>1000000</v>
      </c>
      <c r="E294" s="3">
        <f>'Data From Protfolio Convert'!E260</f>
        <v>1.4005939372</v>
      </c>
      <c r="F294" s="3">
        <f t="shared" si="81"/>
        <v>0.40059393720000003</v>
      </c>
      <c r="G294" s="64">
        <f t="shared" si="82"/>
        <v>1.7732804910866496E-3</v>
      </c>
      <c r="H294" s="3">
        <f t="shared" si="83"/>
        <v>0</v>
      </c>
      <c r="I294" s="3">
        <f>VLOOKUP(A294,'insert banchmark'!D:E,2,0)</f>
        <v>470.64370000000002</v>
      </c>
      <c r="J294" s="64">
        <f t="shared" si="84"/>
        <v>6.9272294335398499E-4</v>
      </c>
      <c r="K294" s="64">
        <f t="shared" si="85"/>
        <v>0.27074680898285441</v>
      </c>
      <c r="L294" s="3" cm="1">
        <f t="array" ref="L294">PRODUCT(1+$J$36:J294)-1</f>
        <v>0.27074680898285552</v>
      </c>
      <c r="M294" s="3">
        <f>VLOOKUP(_xlfn.CONCAT(YEAR(A294),MONTH(A294)),'תשואה יומית חסרת סיכון'!D:E,2,0)</f>
        <v>2.02E-4</v>
      </c>
      <c r="N294" s="3">
        <f t="shared" si="86"/>
        <v>1.5712804910866496E-3</v>
      </c>
      <c r="O294" s="3">
        <f t="shared" si="87"/>
        <v>1.0805575477326646E-3</v>
      </c>
      <c r="P294" s="3">
        <f>VLOOKUP(A294,'insert banchmark2'!D:E,2,0)</f>
        <v>153.63499999999999</v>
      </c>
      <c r="Q294" s="3">
        <f t="shared" si="88"/>
        <v>-2.2379587945416946E-3</v>
      </c>
      <c r="R294" s="3">
        <f t="shared" si="89"/>
        <v>0.12540499123541471</v>
      </c>
      <c r="S294" s="49">
        <f t="shared" si="90"/>
        <v>12</v>
      </c>
      <c r="T294" s="50">
        <f t="shared" si="91"/>
        <v>1.0017732804910866</v>
      </c>
      <c r="U294" s="50">
        <f t="shared" si="92"/>
        <v>1.000692722943354</v>
      </c>
      <c r="V294">
        <f t="shared" si="93"/>
        <v>2024</v>
      </c>
      <c r="W294" t="str">
        <f t="shared" si="94"/>
        <v>2024-01</v>
      </c>
      <c r="X294" t="str">
        <f t="shared" si="95"/>
        <v>2024-Q1</v>
      </c>
      <c r="Y294" s="5">
        <f t="shared" si="96"/>
        <v>0.45916274868087026</v>
      </c>
      <c r="Z294" s="66">
        <f t="shared" si="97"/>
        <v>1.773280491086799E-3</v>
      </c>
      <c r="AA294" s="65">
        <f t="shared" si="98"/>
        <v>-1.4940305936850251E-16</v>
      </c>
    </row>
    <row r="295" spans="1:27" x14ac:dyDescent="0.3">
      <c r="A295" s="3" t="str">
        <f>'Data From Protfolio Convert'!A261</f>
        <v>2024-01-16</v>
      </c>
      <c r="B295" s="3">
        <f>'Data From Protfolio Convert'!B261</f>
        <v>1403196.885</v>
      </c>
      <c r="C295" s="3">
        <f>'Data From Protfolio Convert'!C261</f>
        <v>-19071.784999999989</v>
      </c>
      <c r="D295" s="3">
        <f>'Data From Protfolio Convert'!D261</f>
        <v>1000000</v>
      </c>
      <c r="E295" s="3">
        <f>'Data From Protfolio Convert'!E261</f>
        <v>1.4031968850000001</v>
      </c>
      <c r="F295" s="3">
        <f t="shared" si="81"/>
        <v>0.40319688500000006</v>
      </c>
      <c r="G295" s="64">
        <f t="shared" si="82"/>
        <v>1.8584599939106695E-3</v>
      </c>
      <c r="H295" s="3">
        <f t="shared" si="83"/>
        <v>0</v>
      </c>
      <c r="I295" s="3">
        <f>VLOOKUP(A295,'insert banchmark'!D:E,2,0)</f>
        <v>468.91590000000002</v>
      </c>
      <c r="J295" s="64">
        <f t="shared" si="84"/>
        <v>-3.6711423099894391E-3</v>
      </c>
      <c r="K295" s="64">
        <f t="shared" si="85"/>
        <v>0.26608171660711344</v>
      </c>
      <c r="L295" s="3" cm="1">
        <f t="array" ref="L295">PRODUCT(1+$J$36:J295)-1</f>
        <v>0.26608171660711455</v>
      </c>
      <c r="M295" s="3">
        <f>VLOOKUP(_xlfn.CONCAT(YEAR(A295),MONTH(A295)),'תשואה יומית חסרת סיכון'!D:E,2,0)</f>
        <v>2.02E-4</v>
      </c>
      <c r="N295" s="3">
        <f t="shared" si="86"/>
        <v>1.6564599939106696E-3</v>
      </c>
      <c r="O295" s="3">
        <f t="shared" si="87"/>
        <v>5.5296023039001089E-3</v>
      </c>
      <c r="P295" s="3">
        <f>VLOOKUP(A295,'insert banchmark2'!D:E,2,0)</f>
        <v>152.66030000000001</v>
      </c>
      <c r="Q295" s="3">
        <f t="shared" si="88"/>
        <v>-6.3442574934096108E-3</v>
      </c>
      <c r="R295" s="3">
        <f t="shared" si="89"/>
        <v>0.1182651321866488</v>
      </c>
      <c r="S295" s="49">
        <f t="shared" si="90"/>
        <v>12</v>
      </c>
      <c r="T295" s="50">
        <f t="shared" si="91"/>
        <v>1.0018584599939107</v>
      </c>
      <c r="U295" s="50">
        <f t="shared" si="92"/>
        <v>0.99632885769001056</v>
      </c>
      <c r="V295">
        <f t="shared" si="93"/>
        <v>2024</v>
      </c>
      <c r="W295" t="str">
        <f t="shared" si="94"/>
        <v>2024-01</v>
      </c>
      <c r="X295" t="str">
        <f t="shared" si="95"/>
        <v>2024-Q1</v>
      </c>
      <c r="Y295" s="5">
        <f t="shared" si="96"/>
        <v>0.46187454427389829</v>
      </c>
      <c r="Z295" s="66">
        <f t="shared" si="97"/>
        <v>1.8584599939106053E-3</v>
      </c>
      <c r="AA295" s="65">
        <f t="shared" si="98"/>
        <v>6.4184768611141862E-17</v>
      </c>
    </row>
    <row r="296" spans="1:27" x14ac:dyDescent="0.3">
      <c r="A296" s="3" t="str">
        <f>'Data From Protfolio Convert'!A262</f>
        <v>2024-01-17</v>
      </c>
      <c r="B296" s="3">
        <f>'Data From Protfolio Convert'!B262</f>
        <v>1394509.0999</v>
      </c>
      <c r="C296" s="3">
        <f>'Data From Protfolio Convert'!C262</f>
        <v>-19071.784999999989</v>
      </c>
      <c r="D296" s="3">
        <f>'Data From Protfolio Convert'!D262</f>
        <v>1000000</v>
      </c>
      <c r="E296" s="3">
        <f>'Data From Protfolio Convert'!E262</f>
        <v>1.3945090999</v>
      </c>
      <c r="F296" s="3">
        <f t="shared" ref="F296:F359" si="99">E296/$A$34-1</f>
        <v>0.39450909990000005</v>
      </c>
      <c r="G296" s="64">
        <f t="shared" ref="G296:G359" si="100">(F296-F295)/(1+F295)</f>
        <v>-6.1914227382282219E-3</v>
      </c>
      <c r="H296" s="3">
        <f t="shared" ref="H296:H359" si="101">IF(E296=E295,1,0)</f>
        <v>0</v>
      </c>
      <c r="I296" s="3">
        <f>VLOOKUP(A296,'insert banchmark'!D:E,2,0)</f>
        <v>466.30930000000001</v>
      </c>
      <c r="J296" s="64">
        <f t="shared" ref="J296:J359" si="102">I296/I295-1</f>
        <v>-5.5587793034955757E-3</v>
      </c>
      <c r="K296" s="64">
        <f t="shared" ref="K296:K359" si="103">I296/$I$36-1</f>
        <v>0.25904384776430356</v>
      </c>
      <c r="L296" s="3" cm="1">
        <f t="array" ref="L296">PRODUCT(1+$J$36:J296)-1</f>
        <v>0.25904384776430467</v>
      </c>
      <c r="M296" s="3">
        <f>VLOOKUP(_xlfn.CONCAT(YEAR(A296),MONTH(A296)),'תשואה יומית חסרת סיכון'!D:E,2,0)</f>
        <v>2.02E-4</v>
      </c>
      <c r="N296" s="3">
        <f t="shared" ref="N296:N359" si="104">G296-M296</f>
        <v>-6.3934227382282218E-3</v>
      </c>
      <c r="O296" s="3">
        <f t="shared" ref="O296:O359" si="105">G296-J296</f>
        <v>-6.3264343473264616E-4</v>
      </c>
      <c r="P296" s="3">
        <f>VLOOKUP(A296,'insert banchmark2'!D:E,2,0)</f>
        <v>151.45920000000001</v>
      </c>
      <c r="Q296" s="3">
        <f t="shared" ref="Q296:Q359" si="106">P296/P295-1</f>
        <v>-7.8677953600247985E-3</v>
      </c>
      <c r="R296" s="3">
        <f t="shared" ref="R296:R359" si="107">P296/$P$36-1</f>
        <v>0.10946685096835318</v>
      </c>
      <c r="S296" s="49">
        <f t="shared" ref="S296:S359" si="108">DATEDIF($A$36, A296, "m")</f>
        <v>12</v>
      </c>
      <c r="T296" s="50">
        <f t="shared" ref="T296:T359" si="109">1+G296</f>
        <v>0.99380857726177174</v>
      </c>
      <c r="U296" s="50">
        <f t="shared" ref="U296:U359" si="110">1+J296</f>
        <v>0.99444122069650442</v>
      </c>
      <c r="V296">
        <f t="shared" ref="V296:V359" si="111">YEAR(A296)</f>
        <v>2024</v>
      </c>
      <c r="W296" t="str">
        <f t="shared" ref="W296:W359" si="112">_xlfn.CONCAT(YEAR(A296),"-",IF(LEN(MONTH(A296))=1,"0"&amp;MONTH(A296),MONTH(A296)))</f>
        <v>2024-01</v>
      </c>
      <c r="X296" t="str">
        <f t="shared" ref="X296:X359" si="113">TEXT(A296,"YYYY")&amp;"-Q"&amp;ROUNDUP(MONTH(A296)/3,0)</f>
        <v>2024-Q1</v>
      </c>
      <c r="Y296" s="5">
        <f t="shared" ref="Y296:Y359" si="114">B296/$B$36-1</f>
        <v>0.45282346098004389</v>
      </c>
      <c r="Z296" s="66">
        <f t="shared" ref="Z296:Z359" si="115">(Y296-Y295)/(1+Y295)</f>
        <v>-6.1914227382281993E-3</v>
      </c>
      <c r="AA296" s="65">
        <f t="shared" ref="AA296:AA359" si="116">G296-Z296</f>
        <v>-2.2551405187698492E-17</v>
      </c>
    </row>
    <row r="297" spans="1:27" x14ac:dyDescent="0.3">
      <c r="A297" s="3" t="str">
        <f>'Data From Protfolio Convert'!A263</f>
        <v>2024-01-18</v>
      </c>
      <c r="B297" s="3">
        <f>'Data From Protfolio Convert'!B263</f>
        <v>1413134.5074</v>
      </c>
      <c r="C297" s="3">
        <f>'Data From Protfolio Convert'!C263</f>
        <v>-19071.784999999989</v>
      </c>
      <c r="D297" s="3">
        <f>'Data From Protfolio Convert'!D263</f>
        <v>1000000</v>
      </c>
      <c r="E297" s="3">
        <f>'Data From Protfolio Convert'!E263</f>
        <v>1.4131345073999999</v>
      </c>
      <c r="F297" s="3">
        <f t="shared" si="99"/>
        <v>0.41313450739999991</v>
      </c>
      <c r="G297" s="64">
        <f t="shared" si="100"/>
        <v>1.3356246654349894E-2</v>
      </c>
      <c r="H297" s="3">
        <f t="shared" si="101"/>
        <v>0</v>
      </c>
      <c r="I297" s="3">
        <f>VLOOKUP(A297,'insert banchmark'!D:E,2,0)</f>
        <v>470.45609999999999</v>
      </c>
      <c r="J297" s="64">
        <f t="shared" si="102"/>
        <v>8.8928099868477162E-3</v>
      </c>
      <c r="K297" s="64">
        <f t="shared" si="103"/>
        <v>0.27024028546758116</v>
      </c>
      <c r="L297" s="3" cm="1">
        <f t="array" ref="L297">PRODUCT(1+$J$36:J297)-1</f>
        <v>0.27024028546758228</v>
      </c>
      <c r="M297" s="3">
        <f>VLOOKUP(_xlfn.CONCAT(YEAR(A297),MONTH(A297)),'תשואה יומית חסרת סיכון'!D:E,2,0)</f>
        <v>2.02E-4</v>
      </c>
      <c r="N297" s="3">
        <f t="shared" si="104"/>
        <v>1.3154246654349893E-2</v>
      </c>
      <c r="O297" s="3">
        <f t="shared" si="105"/>
        <v>4.463436667502178E-3</v>
      </c>
      <c r="P297" s="3">
        <f>VLOOKUP(A297,'insert banchmark2'!D:E,2,0)</f>
        <v>152.23699999999999</v>
      </c>
      <c r="Q297" s="3">
        <f t="shared" si="106"/>
        <v>5.1353763917938444E-3</v>
      </c>
      <c r="R297" s="3">
        <f t="shared" si="107"/>
        <v>0.11516438084229397</v>
      </c>
      <c r="S297" s="49">
        <f t="shared" si="108"/>
        <v>12</v>
      </c>
      <c r="T297" s="50">
        <f t="shared" si="109"/>
        <v>1.01335624665435</v>
      </c>
      <c r="U297" s="50">
        <f t="shared" si="110"/>
        <v>1.0088928099868477</v>
      </c>
      <c r="V297">
        <f t="shared" si="111"/>
        <v>2024</v>
      </c>
      <c r="W297" t="str">
        <f t="shared" si="112"/>
        <v>2024-01</v>
      </c>
      <c r="X297" t="str">
        <f t="shared" si="113"/>
        <v>2024-Q1</v>
      </c>
      <c r="Y297" s="5">
        <f t="shared" si="114"/>
        <v>0.47222772947011982</v>
      </c>
      <c r="Z297" s="66">
        <f t="shared" si="115"/>
        <v>1.3356246654350019E-2</v>
      </c>
      <c r="AA297" s="65">
        <f t="shared" si="116"/>
        <v>-1.2490009027033011E-16</v>
      </c>
    </row>
    <row r="298" spans="1:27" x14ac:dyDescent="0.3">
      <c r="A298" s="3" t="str">
        <f>'Data From Protfolio Convert'!A264</f>
        <v>2024-01-19</v>
      </c>
      <c r="B298" s="3">
        <f>'Data From Protfolio Convert'!B264</f>
        <v>1437729.0268000001</v>
      </c>
      <c r="C298" s="3">
        <f>'Data From Protfolio Convert'!C264</f>
        <v>-19071.784999999989</v>
      </c>
      <c r="D298" s="3">
        <f>'Data From Protfolio Convert'!D264</f>
        <v>1000000</v>
      </c>
      <c r="E298" s="3">
        <f>'Data From Protfolio Convert'!E264</f>
        <v>1.4377290268</v>
      </c>
      <c r="F298" s="3">
        <f t="shared" si="99"/>
        <v>0.43772902680000003</v>
      </c>
      <c r="G298" s="64">
        <f t="shared" si="100"/>
        <v>1.7404230999390941E-2</v>
      </c>
      <c r="H298" s="3">
        <f t="shared" si="101"/>
        <v>0</v>
      </c>
      <c r="I298" s="3">
        <f>VLOOKUP(A298,'insert banchmark'!D:E,2,0)</f>
        <v>476.32089999999999</v>
      </c>
      <c r="J298" s="64">
        <f t="shared" si="102"/>
        <v>1.2466200353231649E-2</v>
      </c>
      <c r="K298" s="64">
        <f t="shared" si="103"/>
        <v>0.28607535536296624</v>
      </c>
      <c r="L298" s="3" cm="1">
        <f t="array" ref="L298">PRODUCT(1+$J$36:J298)-1</f>
        <v>0.28607535536296735</v>
      </c>
      <c r="M298" s="3">
        <f>VLOOKUP(_xlfn.CONCAT(YEAR(A298),MONTH(A298)),'תשואה יומית חסרת סיכון'!D:E,2,0)</f>
        <v>2.02E-4</v>
      </c>
      <c r="N298" s="3">
        <f t="shared" si="104"/>
        <v>1.720223099939094E-2</v>
      </c>
      <c r="O298" s="3">
        <f t="shared" si="105"/>
        <v>4.9380306461592922E-3</v>
      </c>
      <c r="P298" s="3">
        <f>VLOOKUP(A298,'insert banchmark2'!D:E,2,0)</f>
        <v>153.4085</v>
      </c>
      <c r="Q298" s="3">
        <f t="shared" si="106"/>
        <v>7.6952383454744755E-3</v>
      </c>
      <c r="R298" s="3">
        <f t="shared" si="107"/>
        <v>0.12374583654725879</v>
      </c>
      <c r="S298" s="49">
        <f t="shared" si="108"/>
        <v>12</v>
      </c>
      <c r="T298" s="50">
        <f t="shared" si="109"/>
        <v>1.0174042309993909</v>
      </c>
      <c r="U298" s="50">
        <f t="shared" si="110"/>
        <v>1.0124662003532316</v>
      </c>
      <c r="V298">
        <f t="shared" si="111"/>
        <v>2024</v>
      </c>
      <c r="W298" t="str">
        <f t="shared" si="112"/>
        <v>2024-01</v>
      </c>
      <c r="X298" t="str">
        <f t="shared" si="113"/>
        <v>2024-Q1</v>
      </c>
      <c r="Y298" s="5">
        <f t="shared" si="114"/>
        <v>0.49785072095752647</v>
      </c>
      <c r="Z298" s="66">
        <f t="shared" si="115"/>
        <v>1.7404230999390844E-2</v>
      </c>
      <c r="AA298" s="65">
        <f t="shared" si="116"/>
        <v>9.7144514654701197E-17</v>
      </c>
    </row>
    <row r="299" spans="1:27" x14ac:dyDescent="0.3">
      <c r="A299" s="3" t="str">
        <f>'Data From Protfolio Convert'!A265</f>
        <v>2024-01-22</v>
      </c>
      <c r="B299" s="3">
        <f>'Data From Protfolio Convert'!B265</f>
        <v>1439669.8004999999</v>
      </c>
      <c r="C299" s="3">
        <f>'Data From Protfolio Convert'!C265</f>
        <v>-19071.784999999989</v>
      </c>
      <c r="D299" s="3">
        <f>'Data From Protfolio Convert'!D265</f>
        <v>1000000</v>
      </c>
      <c r="E299" s="3">
        <f>'Data From Protfolio Convert'!E265</f>
        <v>1.4396698004999999</v>
      </c>
      <c r="F299" s="3">
        <f t="shared" si="99"/>
        <v>0.43966980049999993</v>
      </c>
      <c r="G299" s="64">
        <f t="shared" si="100"/>
        <v>1.3498883752243224E-3</v>
      </c>
      <c r="H299" s="3">
        <f t="shared" si="101"/>
        <v>0</v>
      </c>
      <c r="I299" s="3">
        <f>VLOOKUP(A299,'insert banchmark'!D:E,2,0)</f>
        <v>477.32799999999997</v>
      </c>
      <c r="J299" s="64">
        <f t="shared" si="102"/>
        <v>2.1143309059081794E-3</v>
      </c>
      <c r="K299" s="64">
        <f t="shared" si="103"/>
        <v>0.28879454423413686</v>
      </c>
      <c r="L299" s="3" cm="1">
        <f t="array" ref="L299">PRODUCT(1+$J$36:J299)-1</f>
        <v>0.2887945442341382</v>
      </c>
      <c r="M299" s="3">
        <f>VLOOKUP(_xlfn.CONCAT(YEAR(A299),MONTH(A299)),'תשואה יומית חסרת סיכון'!D:E,2,0)</f>
        <v>2.02E-4</v>
      </c>
      <c r="N299" s="3">
        <f t="shared" si="104"/>
        <v>1.1478883752243224E-3</v>
      </c>
      <c r="O299" s="3">
        <f t="shared" si="105"/>
        <v>-7.6444253068385704E-4</v>
      </c>
      <c r="P299" s="3">
        <f>VLOOKUP(A299,'insert banchmark2'!D:E,2,0)</f>
        <v>154.2158</v>
      </c>
      <c r="Q299" s="3">
        <f t="shared" si="106"/>
        <v>5.2624202700632949E-3</v>
      </c>
      <c r="R299" s="3">
        <f t="shared" si="107"/>
        <v>0.1296594594159044</v>
      </c>
      <c r="S299" s="49">
        <f t="shared" si="108"/>
        <v>12</v>
      </c>
      <c r="T299" s="50">
        <f t="shared" si="109"/>
        <v>1.0013498883752243</v>
      </c>
      <c r="U299" s="50">
        <f t="shared" si="110"/>
        <v>1.0021143309059082</v>
      </c>
      <c r="V299">
        <f t="shared" si="111"/>
        <v>2024</v>
      </c>
      <c r="W299" t="str">
        <f t="shared" si="112"/>
        <v>2024-01</v>
      </c>
      <c r="X299" t="str">
        <f t="shared" si="113"/>
        <v>2024-Q1</v>
      </c>
      <c r="Y299" s="5">
        <f t="shared" si="114"/>
        <v>0.49987265223356836</v>
      </c>
      <c r="Z299" s="66">
        <f t="shared" si="115"/>
        <v>1.3498883752242911E-3</v>
      </c>
      <c r="AA299" s="65">
        <f t="shared" si="116"/>
        <v>3.1225022567582528E-17</v>
      </c>
    </row>
    <row r="300" spans="1:27" x14ac:dyDescent="0.3">
      <c r="A300" s="3" t="str">
        <f>'Data From Protfolio Convert'!A266</f>
        <v>2024-01-23</v>
      </c>
      <c r="B300" s="3">
        <f>'Data From Protfolio Convert'!B266</f>
        <v>1440113.5521</v>
      </c>
      <c r="C300" s="3">
        <f>'Data From Protfolio Convert'!C266</f>
        <v>-19071.784999999989</v>
      </c>
      <c r="D300" s="3">
        <f>'Data From Protfolio Convert'!D266</f>
        <v>1000000</v>
      </c>
      <c r="E300" s="3">
        <f>'Data From Protfolio Convert'!E266</f>
        <v>1.4401135520999999</v>
      </c>
      <c r="F300" s="3">
        <f t="shared" si="99"/>
        <v>0.44011355209999992</v>
      </c>
      <c r="G300" s="64">
        <f t="shared" si="100"/>
        <v>3.0823151242449526E-4</v>
      </c>
      <c r="H300" s="3">
        <f t="shared" si="101"/>
        <v>0</v>
      </c>
      <c r="I300" s="3">
        <f>VLOOKUP(A300,'insert banchmark'!D:E,2,0)</f>
        <v>478.7201</v>
      </c>
      <c r="J300" s="64">
        <f t="shared" si="102"/>
        <v>2.9164432004826768E-3</v>
      </c>
      <c r="K300" s="64">
        <f t="shared" si="103"/>
        <v>0.29255324031948793</v>
      </c>
      <c r="L300" s="3" cm="1">
        <f t="array" ref="L300">PRODUCT(1+$J$36:J300)-1</f>
        <v>0.29255324031948904</v>
      </c>
      <c r="M300" s="3">
        <f>VLOOKUP(_xlfn.CONCAT(YEAR(A300),MONTH(A300)),'תשואה יומית חסרת סיכון'!D:E,2,0)</f>
        <v>2.02E-4</v>
      </c>
      <c r="N300" s="3">
        <f t="shared" si="104"/>
        <v>1.0623151242449526E-4</v>
      </c>
      <c r="O300" s="3">
        <f t="shared" si="105"/>
        <v>-2.6082116880581816E-3</v>
      </c>
      <c r="P300" s="3">
        <f>VLOOKUP(A300,'insert banchmark2'!D:E,2,0)</f>
        <v>154.2946</v>
      </c>
      <c r="Q300" s="3">
        <f t="shared" si="106"/>
        <v>5.1097228688634644E-4</v>
      </c>
      <c r="R300" s="3">
        <f t="shared" si="107"/>
        <v>0.13023668409328493</v>
      </c>
      <c r="S300" s="49">
        <f t="shared" si="108"/>
        <v>12</v>
      </c>
      <c r="T300" s="50">
        <f t="shared" si="109"/>
        <v>1.0003082315124245</v>
      </c>
      <c r="U300" s="50">
        <f t="shared" si="110"/>
        <v>1.0029164432004827</v>
      </c>
      <c r="V300">
        <f t="shared" si="111"/>
        <v>2024</v>
      </c>
      <c r="W300" t="str">
        <f t="shared" si="112"/>
        <v>2024-01</v>
      </c>
      <c r="X300" t="str">
        <f t="shared" si="113"/>
        <v>2024-Q1</v>
      </c>
      <c r="Y300" s="5">
        <f t="shared" si="114"/>
        <v>0.50033496024961055</v>
      </c>
      <c r="Z300" s="66">
        <f t="shared" si="115"/>
        <v>3.0823151242456069E-4</v>
      </c>
      <c r="AA300" s="65">
        <f t="shared" si="116"/>
        <v>-6.5431601109500193E-17</v>
      </c>
    </row>
    <row r="301" spans="1:27" x14ac:dyDescent="0.3">
      <c r="A301" s="3" t="str">
        <f>'Data From Protfolio Convert'!A267</f>
        <v>2024-01-24</v>
      </c>
      <c r="B301" s="3">
        <f>'Data From Protfolio Convert'!B267</f>
        <v>1443652.379</v>
      </c>
      <c r="C301" s="3">
        <f>'Data From Protfolio Convert'!C267</f>
        <v>-19071.784999999989</v>
      </c>
      <c r="D301" s="3">
        <f>'Data From Protfolio Convert'!D267</f>
        <v>1000000</v>
      </c>
      <c r="E301" s="3">
        <f>'Data From Protfolio Convert'!E267</f>
        <v>1.443652379</v>
      </c>
      <c r="F301" s="3">
        <f t="shared" si="99"/>
        <v>0.44365237899999999</v>
      </c>
      <c r="G301" s="64">
        <f t="shared" si="100"/>
        <v>2.4573249066642609E-3</v>
      </c>
      <c r="H301" s="3">
        <f t="shared" si="101"/>
        <v>0</v>
      </c>
      <c r="I301" s="3">
        <f>VLOOKUP(A301,'insert banchmark'!D:E,2,0)</f>
        <v>479.24340000000001</v>
      </c>
      <c r="J301" s="64">
        <f t="shared" si="102"/>
        <v>1.0931231005342212E-3</v>
      </c>
      <c r="K301" s="64">
        <f t="shared" si="103"/>
        <v>0.29396616012515131</v>
      </c>
      <c r="L301" s="3" cm="1">
        <f t="array" ref="L301">PRODUCT(1+$J$36:J301)-1</f>
        <v>0.29396616012515264</v>
      </c>
      <c r="M301" s="3">
        <f>VLOOKUP(_xlfn.CONCAT(YEAR(A301),MONTH(A301)),'תשואה יומית חסרת סיכון'!D:E,2,0)</f>
        <v>2.02E-4</v>
      </c>
      <c r="N301" s="3">
        <f t="shared" si="104"/>
        <v>2.255324906664261E-3</v>
      </c>
      <c r="O301" s="3">
        <f t="shared" si="105"/>
        <v>1.3642018061300397E-3</v>
      </c>
      <c r="P301" s="3">
        <f>VLOOKUP(A301,'insert banchmark2'!D:E,2,0)</f>
        <v>153.49709999999999</v>
      </c>
      <c r="Q301" s="3">
        <f t="shared" si="106"/>
        <v>-5.1686838035810423E-3</v>
      </c>
      <c r="R301" s="3">
        <f t="shared" si="107"/>
        <v>0.12439484804999879</v>
      </c>
      <c r="S301" s="49">
        <f t="shared" si="108"/>
        <v>12</v>
      </c>
      <c r="T301" s="50">
        <f t="shared" si="109"/>
        <v>1.0024573249066642</v>
      </c>
      <c r="U301" s="50">
        <f t="shared" si="110"/>
        <v>1.0010931231005342</v>
      </c>
      <c r="V301">
        <f t="shared" si="111"/>
        <v>2024</v>
      </c>
      <c r="W301" t="str">
        <f t="shared" si="112"/>
        <v>2024-01</v>
      </c>
      <c r="X301" t="str">
        <f t="shared" si="113"/>
        <v>2024-Q1</v>
      </c>
      <c r="Y301" s="5">
        <f t="shared" si="114"/>
        <v>0.50402177071577081</v>
      </c>
      <c r="Z301" s="66">
        <f t="shared" si="115"/>
        <v>2.4573249066641009E-3</v>
      </c>
      <c r="AA301" s="65">
        <f t="shared" si="116"/>
        <v>1.6002824065886045E-16</v>
      </c>
    </row>
    <row r="302" spans="1:27" x14ac:dyDescent="0.3">
      <c r="A302" s="3" t="str">
        <f>'Data From Protfolio Convert'!A268</f>
        <v>2024-01-25</v>
      </c>
      <c r="B302" s="3">
        <f>'Data From Protfolio Convert'!B268</f>
        <v>1450862.6831</v>
      </c>
      <c r="C302" s="3">
        <f>'Data From Protfolio Convert'!C268</f>
        <v>-19071.784999999989</v>
      </c>
      <c r="D302" s="3">
        <f>'Data From Protfolio Convert'!D268</f>
        <v>1000000</v>
      </c>
      <c r="E302" s="3">
        <f>'Data From Protfolio Convert'!E268</f>
        <v>1.4508626831</v>
      </c>
      <c r="F302" s="3">
        <f t="shared" si="99"/>
        <v>0.45086268309999999</v>
      </c>
      <c r="G302" s="64">
        <f t="shared" si="100"/>
        <v>4.9944877346404515E-3</v>
      </c>
      <c r="H302" s="3">
        <f t="shared" si="101"/>
        <v>0</v>
      </c>
      <c r="I302" s="3">
        <f>VLOOKUP(A302,'insert banchmark'!D:E,2,0)</f>
        <v>481.85</v>
      </c>
      <c r="J302" s="64">
        <f t="shared" si="102"/>
        <v>5.4389898744562348E-3</v>
      </c>
      <c r="K302" s="64">
        <f t="shared" si="103"/>
        <v>0.30100402896796119</v>
      </c>
      <c r="L302" s="3" cm="1">
        <f t="array" ref="L302">PRODUCT(1+$J$36:J302)-1</f>
        <v>0.3010040289679623</v>
      </c>
      <c r="M302" s="3">
        <f>VLOOKUP(_xlfn.CONCAT(YEAR(A302),MONTH(A302)),'תשואה יומית חסרת סיכון'!D:E,2,0)</f>
        <v>2.02E-4</v>
      </c>
      <c r="N302" s="3">
        <f t="shared" si="104"/>
        <v>4.7924877346404516E-3</v>
      </c>
      <c r="O302" s="3">
        <f t="shared" si="105"/>
        <v>-4.4450213981578335E-4</v>
      </c>
      <c r="P302" s="3">
        <f>VLOOKUP(A302,'insert banchmark2'!D:E,2,0)</f>
        <v>155.0429</v>
      </c>
      <c r="Q302" s="3">
        <f t="shared" si="106"/>
        <v>1.0070548564109716E-2</v>
      </c>
      <c r="R302" s="3">
        <f t="shared" si="107"/>
        <v>0.13571812097252112</v>
      </c>
      <c r="S302" s="49">
        <f t="shared" si="108"/>
        <v>12</v>
      </c>
      <c r="T302" s="50">
        <f t="shared" si="109"/>
        <v>1.0049944877346404</v>
      </c>
      <c r="U302" s="50">
        <f t="shared" si="110"/>
        <v>1.0054389898744562</v>
      </c>
      <c r="V302">
        <f t="shared" si="111"/>
        <v>2024</v>
      </c>
      <c r="W302" t="str">
        <f t="shared" si="112"/>
        <v>2024-01</v>
      </c>
      <c r="X302" t="str">
        <f t="shared" si="113"/>
        <v>2024-Q1</v>
      </c>
      <c r="Y302" s="5">
        <f t="shared" si="114"/>
        <v>0.51153358900224299</v>
      </c>
      <c r="Z302" s="66">
        <f t="shared" si="115"/>
        <v>4.9944877346404862E-3</v>
      </c>
      <c r="AA302" s="65">
        <f t="shared" si="116"/>
        <v>-3.4694469519536142E-17</v>
      </c>
    </row>
    <row r="303" spans="1:27" x14ac:dyDescent="0.3">
      <c r="A303" s="3" t="str">
        <f>'Data From Protfolio Convert'!A269</f>
        <v>2024-01-26</v>
      </c>
      <c r="B303" s="3">
        <f>'Data From Protfolio Convert'!B269</f>
        <v>1446764.8443</v>
      </c>
      <c r="C303" s="3">
        <f>'Data From Protfolio Convert'!C269</f>
        <v>-19071.784999999989</v>
      </c>
      <c r="D303" s="3">
        <f>'Data From Protfolio Convert'!D269</f>
        <v>1000000</v>
      </c>
      <c r="E303" s="3">
        <f>'Data From Protfolio Convert'!E269</f>
        <v>1.4467648443000001</v>
      </c>
      <c r="F303" s="3">
        <f t="shared" si="99"/>
        <v>0.44676484430000007</v>
      </c>
      <c r="G303" s="64">
        <f t="shared" si="100"/>
        <v>-2.8244153273307938E-3</v>
      </c>
      <c r="H303" s="3">
        <f t="shared" si="101"/>
        <v>0</v>
      </c>
      <c r="I303" s="3">
        <f>VLOOKUP(A303,'insert banchmark'!D:E,2,0)</f>
        <v>481.23779999999999</v>
      </c>
      <c r="J303" s="64">
        <f t="shared" si="102"/>
        <v>-1.270519871329312E-3</v>
      </c>
      <c r="K303" s="64">
        <f t="shared" si="103"/>
        <v>0.29935107749647782</v>
      </c>
      <c r="L303" s="3" cm="1">
        <f t="array" ref="L303">PRODUCT(1+$J$36:J303)-1</f>
        <v>0.29935107749647893</v>
      </c>
      <c r="M303" s="3">
        <f>VLOOKUP(_xlfn.CONCAT(YEAR(A303),MONTH(A303)),'תשואה יומית חסרת סיכון'!D:E,2,0)</f>
        <v>2.02E-4</v>
      </c>
      <c r="N303" s="3">
        <f t="shared" si="104"/>
        <v>-3.0264153273307937E-3</v>
      </c>
      <c r="O303" s="3">
        <f t="shared" si="105"/>
        <v>-1.5538954560014818E-3</v>
      </c>
      <c r="P303" s="3">
        <f>VLOOKUP(A303,'insert banchmark2'!D:E,2,0)</f>
        <v>155.0625</v>
      </c>
      <c r="Q303" s="3">
        <f t="shared" si="106"/>
        <v>1.2641662404400122E-4</v>
      </c>
      <c r="R303" s="3">
        <f t="shared" si="107"/>
        <v>0.13586169462324005</v>
      </c>
      <c r="S303" s="49">
        <f t="shared" si="108"/>
        <v>12</v>
      </c>
      <c r="T303" s="50">
        <f t="shared" si="109"/>
        <v>0.9971755846726692</v>
      </c>
      <c r="U303" s="50">
        <f t="shared" si="110"/>
        <v>0.99872948012867069</v>
      </c>
      <c r="V303">
        <f t="shared" si="111"/>
        <v>2024</v>
      </c>
      <c r="W303" t="str">
        <f t="shared" si="112"/>
        <v>2024-01</v>
      </c>
      <c r="X303" t="str">
        <f t="shared" si="113"/>
        <v>2024-Q1</v>
      </c>
      <c r="Y303" s="5">
        <f t="shared" si="114"/>
        <v>0.50726439036568971</v>
      </c>
      <c r="Z303" s="66">
        <f t="shared" si="115"/>
        <v>-2.8244153273308099E-3</v>
      </c>
      <c r="AA303" s="65">
        <f t="shared" si="116"/>
        <v>1.6046192152785466E-17</v>
      </c>
    </row>
    <row r="304" spans="1:27" x14ac:dyDescent="0.3">
      <c r="A304" s="3" t="str">
        <f>'Data From Protfolio Convert'!A270</f>
        <v>2024-01-29</v>
      </c>
      <c r="B304" s="3">
        <f>'Data From Protfolio Convert'!B270</f>
        <v>1460508.6703000001</v>
      </c>
      <c r="C304" s="3">
        <f>'Data From Protfolio Convert'!C270</f>
        <v>-19071.784999999989</v>
      </c>
      <c r="D304" s="3">
        <f>'Data From Protfolio Convert'!D270</f>
        <v>1000000</v>
      </c>
      <c r="E304" s="3">
        <f>'Data From Protfolio Convert'!E270</f>
        <v>1.4605086703000001</v>
      </c>
      <c r="F304" s="3">
        <f t="shared" si="99"/>
        <v>0.46050867030000009</v>
      </c>
      <c r="G304" s="64">
        <f t="shared" si="100"/>
        <v>9.4996958587625895E-3</v>
      </c>
      <c r="H304" s="3">
        <f t="shared" si="101"/>
        <v>0</v>
      </c>
      <c r="I304" s="3">
        <f>VLOOKUP(A304,'insert banchmark'!D:E,2,0)</f>
        <v>485.04899999999998</v>
      </c>
      <c r="J304" s="64">
        <f t="shared" si="102"/>
        <v>7.9195773898059763E-3</v>
      </c>
      <c r="K304" s="64">
        <f t="shared" si="103"/>
        <v>0.30964138891123905</v>
      </c>
      <c r="L304" s="3" cm="1">
        <f t="array" ref="L304">PRODUCT(1+$J$36:J304)-1</f>
        <v>0.30964138891124016</v>
      </c>
      <c r="M304" s="3">
        <f>VLOOKUP(_xlfn.CONCAT(YEAR(A304),MONTH(A304)),'תשואה יומית חסרת סיכון'!D:E,2,0)</f>
        <v>2.02E-4</v>
      </c>
      <c r="N304" s="3">
        <f t="shared" si="104"/>
        <v>9.2976958587625887E-3</v>
      </c>
      <c r="O304" s="3">
        <f t="shared" si="105"/>
        <v>1.5801184689566133E-3</v>
      </c>
      <c r="P304" s="3">
        <f>VLOOKUP(A304,'insert banchmark2'!D:E,2,0)</f>
        <v>156.0077</v>
      </c>
      <c r="Q304" s="3">
        <f t="shared" si="106"/>
        <v>6.0956066102377804E-3</v>
      </c>
      <c r="R304" s="3">
        <f t="shared" si="107"/>
        <v>0.14278546067730136</v>
      </c>
      <c r="S304" s="49">
        <f t="shared" si="108"/>
        <v>12</v>
      </c>
      <c r="T304" s="50">
        <f t="shared" si="109"/>
        <v>1.0094996958587625</v>
      </c>
      <c r="U304" s="50">
        <f t="shared" si="110"/>
        <v>1.007919577389806</v>
      </c>
      <c r="V304">
        <f t="shared" si="111"/>
        <v>2024</v>
      </c>
      <c r="W304" t="str">
        <f t="shared" si="112"/>
        <v>2024-01</v>
      </c>
      <c r="X304" t="str">
        <f t="shared" si="113"/>
        <v>2024-Q1</v>
      </c>
      <c r="Y304" s="5">
        <f t="shared" si="114"/>
        <v>0.52158294365290714</v>
      </c>
      <c r="Z304" s="66">
        <f t="shared" si="115"/>
        <v>9.4996958587627005E-3</v>
      </c>
      <c r="AA304" s="65">
        <f t="shared" si="116"/>
        <v>-1.1102230246251565E-16</v>
      </c>
    </row>
    <row r="305" spans="1:27" x14ac:dyDescent="0.3">
      <c r="A305" s="3" t="str">
        <f>'Data From Protfolio Convert'!A271</f>
        <v>2024-01-30</v>
      </c>
      <c r="B305" s="3">
        <f>'Data From Protfolio Convert'!B271</f>
        <v>1457479.2171</v>
      </c>
      <c r="C305" s="3">
        <f>'Data From Protfolio Convert'!C271</f>
        <v>-19071.784999999989</v>
      </c>
      <c r="D305" s="3">
        <f>'Data From Protfolio Convert'!D271</f>
        <v>1000000</v>
      </c>
      <c r="E305" s="3">
        <f>'Data From Protfolio Convert'!E271</f>
        <v>1.4574792170999999</v>
      </c>
      <c r="F305" s="3">
        <f t="shared" si="99"/>
        <v>0.45747921709999995</v>
      </c>
      <c r="G305" s="64">
        <f t="shared" si="100"/>
        <v>-2.0742452692032762E-3</v>
      </c>
      <c r="H305" s="3">
        <f t="shared" si="101"/>
        <v>0</v>
      </c>
      <c r="I305" s="3">
        <f>VLOOKUP(A305,'insert banchmark'!D:E,2,0)</f>
        <v>484.67380000000003</v>
      </c>
      <c r="J305" s="64">
        <f t="shared" si="102"/>
        <v>-7.7353009695912966E-4</v>
      </c>
      <c r="K305" s="64">
        <f t="shared" si="103"/>
        <v>0.30862834188069277</v>
      </c>
      <c r="L305" s="3" cm="1">
        <f t="array" ref="L305">PRODUCT(1+$J$36:J305)-1</f>
        <v>0.30862834188069388</v>
      </c>
      <c r="M305" s="3">
        <f>VLOOKUP(_xlfn.CONCAT(YEAR(A305),MONTH(A305)),'תשואה יומית חסרת סיכון'!D:E,2,0)</f>
        <v>2.02E-4</v>
      </c>
      <c r="N305" s="3">
        <f t="shared" si="104"/>
        <v>-2.2762452692032761E-3</v>
      </c>
      <c r="O305" s="3">
        <f t="shared" si="105"/>
        <v>-1.3007151722441465E-3</v>
      </c>
      <c r="P305" s="3">
        <f>VLOOKUP(A305,'insert banchmark2'!D:E,2,0)</f>
        <v>156.03720000000001</v>
      </c>
      <c r="Q305" s="3">
        <f t="shared" si="106"/>
        <v>1.8909323065474659E-4</v>
      </c>
      <c r="R305" s="3">
        <f t="shared" si="107"/>
        <v>0.14300155367200618</v>
      </c>
      <c r="S305" s="49">
        <f t="shared" si="108"/>
        <v>12</v>
      </c>
      <c r="T305" s="50">
        <f t="shared" si="109"/>
        <v>0.9979257547307967</v>
      </c>
      <c r="U305" s="50">
        <f t="shared" si="110"/>
        <v>0.99922646990304087</v>
      </c>
      <c r="V305">
        <f t="shared" si="111"/>
        <v>2024</v>
      </c>
      <c r="W305" t="str">
        <f t="shared" si="112"/>
        <v>2024-01</v>
      </c>
      <c r="X305" t="str">
        <f t="shared" si="113"/>
        <v>2024-Q1</v>
      </c>
      <c r="Y305" s="5">
        <f t="shared" si="114"/>
        <v>0.51842680743033465</v>
      </c>
      <c r="Z305" s="66">
        <f t="shared" si="115"/>
        <v>-2.0742452692033117E-3</v>
      </c>
      <c r="AA305" s="65">
        <f t="shared" si="116"/>
        <v>3.5561831257524545E-17</v>
      </c>
    </row>
    <row r="306" spans="1:27" x14ac:dyDescent="0.3">
      <c r="A306" s="3" t="str">
        <f>'Data From Protfolio Convert'!A272</f>
        <v>2024-01-31</v>
      </c>
      <c r="B306" s="3">
        <f>'Data From Protfolio Convert'!B272</f>
        <v>1434763.936</v>
      </c>
      <c r="C306" s="3">
        <f>'Data From Protfolio Convert'!C272</f>
        <v>-19071.784999999989</v>
      </c>
      <c r="D306" s="3">
        <f>'Data From Protfolio Convert'!D272</f>
        <v>1000000</v>
      </c>
      <c r="E306" s="3">
        <f>'Data From Protfolio Convert'!E272</f>
        <v>1.434763936</v>
      </c>
      <c r="F306" s="3">
        <f t="shared" si="99"/>
        <v>0.43476393599999996</v>
      </c>
      <c r="G306" s="64">
        <f t="shared" si="100"/>
        <v>-1.558532076031754E-2</v>
      </c>
      <c r="H306" s="3">
        <f t="shared" si="101"/>
        <v>0</v>
      </c>
      <c r="I306" s="3">
        <f>VLOOKUP(A306,'insert banchmark'!D:E,2,0)</f>
        <v>476.76519999999999</v>
      </c>
      <c r="J306" s="64">
        <f t="shared" si="102"/>
        <v>-1.6317366443162507E-2</v>
      </c>
      <c r="K306" s="64">
        <f t="shared" si="103"/>
        <v>0.28727497368831734</v>
      </c>
      <c r="L306" s="3" cm="1">
        <f t="array" ref="L306">PRODUCT(1+$J$36:J306)-1</f>
        <v>0.28727497368831845</v>
      </c>
      <c r="M306" s="3">
        <f>VLOOKUP(_xlfn.CONCAT(YEAR(A306),MONTH(A306)),'תשואה יומית חסרת סיכון'!D:E,2,0)</f>
        <v>2.02E-4</v>
      </c>
      <c r="N306" s="3">
        <f t="shared" si="104"/>
        <v>-1.5787320760317539E-2</v>
      </c>
      <c r="O306" s="3">
        <f t="shared" si="105"/>
        <v>7.3204568284496695E-4</v>
      </c>
      <c r="P306" s="3">
        <f>VLOOKUP(A306,'insert banchmark2'!D:E,2,0)</f>
        <v>154.0386</v>
      </c>
      <c r="Q306" s="3">
        <f t="shared" si="106"/>
        <v>-1.2808484130707343E-2</v>
      </c>
      <c r="R306" s="3">
        <f t="shared" si="107"/>
        <v>0.12836143641042441</v>
      </c>
      <c r="S306" s="49">
        <f t="shared" si="108"/>
        <v>12</v>
      </c>
      <c r="T306" s="50">
        <f t="shared" si="109"/>
        <v>0.98441467923968251</v>
      </c>
      <c r="U306" s="50">
        <f t="shared" si="110"/>
        <v>0.98368263355683749</v>
      </c>
      <c r="V306">
        <f t="shared" si="111"/>
        <v>2024</v>
      </c>
      <c r="W306" t="str">
        <f t="shared" si="112"/>
        <v>2024-01</v>
      </c>
      <c r="X306" t="str">
        <f t="shared" si="113"/>
        <v>2024-Q1</v>
      </c>
      <c r="Y306" s="5">
        <f t="shared" si="114"/>
        <v>0.49476163858546807</v>
      </c>
      <c r="Z306" s="66">
        <f t="shared" si="115"/>
        <v>-1.5585320760317475E-2</v>
      </c>
      <c r="AA306" s="65">
        <f t="shared" si="116"/>
        <v>-6.4184768611141862E-17</v>
      </c>
    </row>
    <row r="307" spans="1:27" x14ac:dyDescent="0.3">
      <c r="A307" s="3" t="str">
        <f>'Data From Protfolio Convert'!A273</f>
        <v>2024-02-01</v>
      </c>
      <c r="B307" s="3">
        <f>'Data From Protfolio Convert'!B273</f>
        <v>1457653.5961</v>
      </c>
      <c r="C307" s="3">
        <f>'Data From Protfolio Convert'!C273</f>
        <v>-19071.784999999989</v>
      </c>
      <c r="D307" s="3">
        <f>'Data From Protfolio Convert'!D273</f>
        <v>1000000</v>
      </c>
      <c r="E307" s="3">
        <f>'Data From Protfolio Convert'!E273</f>
        <v>1.4576535960999999</v>
      </c>
      <c r="F307" s="3">
        <f t="shared" si="99"/>
        <v>0.45765359609999989</v>
      </c>
      <c r="G307" s="64">
        <f t="shared" si="100"/>
        <v>1.5953607088713396E-2</v>
      </c>
      <c r="H307" s="3">
        <f t="shared" si="101"/>
        <v>0</v>
      </c>
      <c r="I307" s="3">
        <f>VLOOKUP(A307,'insert banchmark'!D:E,2,0)</f>
        <v>483.0052</v>
      </c>
      <c r="J307" s="64">
        <f t="shared" si="102"/>
        <v>1.3088203585328806E-2</v>
      </c>
      <c r="K307" s="64">
        <f t="shared" si="103"/>
        <v>0.30412309061424891</v>
      </c>
      <c r="L307" s="3" cm="1">
        <f t="array" ref="L307">PRODUCT(1+$J$36:J307)-1</f>
        <v>0.30412309061425002</v>
      </c>
      <c r="M307" s="3">
        <f>VLOOKUP(_xlfn.CONCAT(YEAR(A307),MONTH(A307)),'תשואה יומית חסרת סיכון'!D:E,2,0)</f>
        <v>2.03E-4</v>
      </c>
      <c r="N307" s="3">
        <f t="shared" si="104"/>
        <v>1.5750607088713398E-2</v>
      </c>
      <c r="O307" s="3">
        <f t="shared" si="105"/>
        <v>2.86540350338459E-3</v>
      </c>
      <c r="P307" s="3">
        <f>VLOOKUP(A307,'insert banchmark2'!D:E,2,0)</f>
        <v>155.8305</v>
      </c>
      <c r="Q307" s="3">
        <f t="shared" si="106"/>
        <v>1.1632798532315913E-2</v>
      </c>
      <c r="R307" s="3">
        <f t="shared" si="107"/>
        <v>0.14148743767182137</v>
      </c>
      <c r="S307" s="49">
        <f t="shared" si="108"/>
        <v>12</v>
      </c>
      <c r="T307" s="50">
        <f t="shared" si="109"/>
        <v>1.0159536070887134</v>
      </c>
      <c r="U307" s="50">
        <f t="shared" si="110"/>
        <v>1.0130882035853288</v>
      </c>
      <c r="V307">
        <f t="shared" si="111"/>
        <v>2024</v>
      </c>
      <c r="W307" t="str">
        <f t="shared" si="112"/>
        <v>2024-02</v>
      </c>
      <c r="X307" t="str">
        <f t="shared" si="113"/>
        <v>2024-Q1</v>
      </c>
      <c r="Y307" s="5">
        <f t="shared" si="114"/>
        <v>0.51860847845874192</v>
      </c>
      <c r="Z307" s="66">
        <f t="shared" si="115"/>
        <v>1.5953607088713313E-2</v>
      </c>
      <c r="AA307" s="65">
        <f t="shared" si="116"/>
        <v>8.3266726846886741E-17</v>
      </c>
    </row>
    <row r="308" spans="1:27" x14ac:dyDescent="0.3">
      <c r="A308" s="3" t="str">
        <f>'Data From Protfolio Convert'!A274</f>
        <v>2024-02-02</v>
      </c>
      <c r="B308" s="3">
        <f>'Data From Protfolio Convert'!B274</f>
        <v>1477512.2985</v>
      </c>
      <c r="C308" s="3">
        <f>'Data From Protfolio Convert'!C274</f>
        <v>-19071.784999999989</v>
      </c>
      <c r="D308" s="3">
        <f>'Data From Protfolio Convert'!D274</f>
        <v>1000000</v>
      </c>
      <c r="E308" s="3">
        <f>'Data From Protfolio Convert'!E274</f>
        <v>1.4775122985</v>
      </c>
      <c r="F308" s="3">
        <f t="shared" si="99"/>
        <v>0.47751229849999999</v>
      </c>
      <c r="G308" s="64">
        <f t="shared" si="100"/>
        <v>1.3623746034814243E-2</v>
      </c>
      <c r="H308" s="3">
        <f t="shared" si="101"/>
        <v>0</v>
      </c>
      <c r="I308" s="3">
        <f>VLOOKUP(A308,'insert banchmark'!D:E,2,0)</f>
        <v>488.09</v>
      </c>
      <c r="J308" s="64">
        <f t="shared" si="102"/>
        <v>1.0527422893169547E-2</v>
      </c>
      <c r="K308" s="64">
        <f t="shared" si="103"/>
        <v>0.31785214589389255</v>
      </c>
      <c r="L308" s="3" cm="1">
        <f t="array" ref="L308">PRODUCT(1+$J$36:J308)-1</f>
        <v>0.31785214589389343</v>
      </c>
      <c r="M308" s="3">
        <f>VLOOKUP(_xlfn.CONCAT(YEAR(A308),MONTH(A308)),'תשואה יומית חסרת סיכון'!D:E,2,0)</f>
        <v>2.03E-4</v>
      </c>
      <c r="N308" s="3">
        <f t="shared" si="104"/>
        <v>1.3420746034814243E-2</v>
      </c>
      <c r="O308" s="3">
        <f t="shared" si="105"/>
        <v>3.0963231416446958E-3</v>
      </c>
      <c r="P308" s="3">
        <f>VLOOKUP(A308,'insert banchmark2'!D:E,2,0)</f>
        <v>155.6926</v>
      </c>
      <c r="Q308" s="3">
        <f t="shared" si="106"/>
        <v>-8.8493587583948763E-4</v>
      </c>
      <c r="R308" s="3">
        <f t="shared" si="107"/>
        <v>0.14047729448640567</v>
      </c>
      <c r="S308" s="49">
        <f t="shared" si="108"/>
        <v>12</v>
      </c>
      <c r="T308" s="50">
        <f t="shared" si="109"/>
        <v>1.0136237460348143</v>
      </c>
      <c r="U308" s="50">
        <f t="shared" si="110"/>
        <v>1.0105274228931695</v>
      </c>
      <c r="V308">
        <f t="shared" si="111"/>
        <v>2024</v>
      </c>
      <c r="W308" t="str">
        <f t="shared" si="112"/>
        <v>2024-02</v>
      </c>
      <c r="X308" t="str">
        <f t="shared" si="113"/>
        <v>2024-Q1</v>
      </c>
      <c r="Y308" s="5">
        <f t="shared" si="114"/>
        <v>0.53929761469557946</v>
      </c>
      <c r="Z308" s="66">
        <f t="shared" si="115"/>
        <v>1.3623746034814223E-2</v>
      </c>
      <c r="AA308" s="65">
        <f t="shared" si="116"/>
        <v>1.9081958235744878E-17</v>
      </c>
    </row>
    <row r="309" spans="1:27" x14ac:dyDescent="0.3">
      <c r="A309" s="3" t="str">
        <f>'Data From Protfolio Convert'!A275</f>
        <v>2024-02-05</v>
      </c>
      <c r="B309" s="3">
        <f>'Data From Protfolio Convert'!B275</f>
        <v>1482848.3921999999</v>
      </c>
      <c r="C309" s="3">
        <f>'Data From Protfolio Convert'!C275</f>
        <v>-19071.784999999989</v>
      </c>
      <c r="D309" s="3">
        <f>'Data From Protfolio Convert'!D275</f>
        <v>1000000</v>
      </c>
      <c r="E309" s="3">
        <f>'Data From Protfolio Convert'!E275</f>
        <v>1.4828483922</v>
      </c>
      <c r="F309" s="3">
        <f t="shared" si="99"/>
        <v>0.48284839219999998</v>
      </c>
      <c r="G309" s="64">
        <f t="shared" si="100"/>
        <v>3.6115392781618789E-3</v>
      </c>
      <c r="H309" s="3">
        <f t="shared" si="101"/>
        <v>0</v>
      </c>
      <c r="I309" s="3">
        <f>VLOOKUP(A309,'insert banchmark'!D:E,2,0)</f>
        <v>486.31279999999998</v>
      </c>
      <c r="J309" s="64">
        <f t="shared" si="102"/>
        <v>-3.6411317584871261E-3</v>
      </c>
      <c r="K309" s="64">
        <f t="shared" si="103"/>
        <v>0.31305367259248773</v>
      </c>
      <c r="L309" s="3" cm="1">
        <f t="array" ref="L309">PRODUCT(1+$J$36:J309)-1</f>
        <v>0.31305367259248884</v>
      </c>
      <c r="M309" s="3">
        <f>VLOOKUP(_xlfn.CONCAT(YEAR(A309),MONTH(A309)),'תשואה יומית חסרת סיכון'!D:E,2,0)</f>
        <v>2.03E-4</v>
      </c>
      <c r="N309" s="3">
        <f t="shared" si="104"/>
        <v>3.4085392781618789E-3</v>
      </c>
      <c r="O309" s="3">
        <f t="shared" si="105"/>
        <v>7.2526710366490055E-3</v>
      </c>
      <c r="P309" s="3">
        <f>VLOOKUP(A309,'insert banchmark2'!D:E,2,0)</f>
        <v>154.3537</v>
      </c>
      <c r="Q309" s="3">
        <f t="shared" si="106"/>
        <v>-8.5996380046321486E-3</v>
      </c>
      <c r="R309" s="3">
        <f t="shared" si="107"/>
        <v>0.1306696026013201</v>
      </c>
      <c r="S309" s="49">
        <f t="shared" si="108"/>
        <v>13</v>
      </c>
      <c r="T309" s="50">
        <f t="shared" si="109"/>
        <v>1.0036115392781619</v>
      </c>
      <c r="U309" s="50">
        <f t="shared" si="110"/>
        <v>0.99635886824151287</v>
      </c>
      <c r="V309">
        <f t="shared" si="111"/>
        <v>2024</v>
      </c>
      <c r="W309" t="str">
        <f t="shared" si="112"/>
        <v>2024-02</v>
      </c>
      <c r="X309" t="str">
        <f t="shared" si="113"/>
        <v>2024-Q1</v>
      </c>
      <c r="Y309" s="5">
        <f t="shared" si="114"/>
        <v>0.54485684849183347</v>
      </c>
      <c r="Z309" s="66">
        <f t="shared" si="115"/>
        <v>3.6115392781618976E-3</v>
      </c>
      <c r="AA309" s="65">
        <f t="shared" si="116"/>
        <v>-1.8648277366750676E-17</v>
      </c>
    </row>
    <row r="310" spans="1:27" x14ac:dyDescent="0.3">
      <c r="A310" s="3" t="str">
        <f>'Data From Protfolio Convert'!A276</f>
        <v>2024-02-06</v>
      </c>
      <c r="B310" s="3">
        <f>'Data From Protfolio Convert'!B276</f>
        <v>1476088.1957</v>
      </c>
      <c r="C310" s="3">
        <f>'Data From Protfolio Convert'!C276</f>
        <v>-19071.784999999989</v>
      </c>
      <c r="D310" s="3">
        <f>'Data From Protfolio Convert'!D276</f>
        <v>1000000</v>
      </c>
      <c r="E310" s="3">
        <f>'Data From Protfolio Convert'!E276</f>
        <v>1.4760881957</v>
      </c>
      <c r="F310" s="3">
        <f t="shared" si="99"/>
        <v>0.47608819570000005</v>
      </c>
      <c r="G310" s="64">
        <f t="shared" si="100"/>
        <v>-4.5589262769947028E-3</v>
      </c>
      <c r="H310" s="3">
        <f t="shared" si="101"/>
        <v>0</v>
      </c>
      <c r="I310" s="3">
        <f>VLOOKUP(A310,'insert banchmark'!D:E,2,0)</f>
        <v>487.72469999999998</v>
      </c>
      <c r="J310" s="64">
        <f t="shared" si="102"/>
        <v>2.9032754227320545E-3</v>
      </c>
      <c r="K310" s="64">
        <f t="shared" si="103"/>
        <v>0.31686582904885352</v>
      </c>
      <c r="L310" s="3" cm="1">
        <f t="array" ref="L310">PRODUCT(1+$J$36:J310)-1</f>
        <v>0.31686582904885463</v>
      </c>
      <c r="M310" s="3">
        <f>VLOOKUP(_xlfn.CONCAT(YEAR(A310),MONTH(A310)),'תשואה יומית חסרת סיכון'!D:E,2,0)</f>
        <v>2.03E-4</v>
      </c>
      <c r="N310" s="3">
        <f t="shared" si="104"/>
        <v>-4.7619262769947029E-3</v>
      </c>
      <c r="O310" s="3">
        <f t="shared" si="105"/>
        <v>-7.4622016997267573E-3</v>
      </c>
      <c r="P310" s="3">
        <f>VLOOKUP(A310,'insert banchmark2'!D:E,2,0)</f>
        <v>155.32839999999999</v>
      </c>
      <c r="Q310" s="3">
        <f t="shared" si="106"/>
        <v>6.3147174314577281E-3</v>
      </c>
      <c r="R310" s="3">
        <f t="shared" si="107"/>
        <v>0.13780946165008601</v>
      </c>
      <c r="S310" s="49">
        <f t="shared" si="108"/>
        <v>13</v>
      </c>
      <c r="T310" s="50">
        <f t="shared" si="109"/>
        <v>0.99544107372300528</v>
      </c>
      <c r="U310" s="50">
        <f t="shared" si="110"/>
        <v>1.0029032754227321</v>
      </c>
      <c r="V310">
        <f t="shared" si="111"/>
        <v>2024</v>
      </c>
      <c r="W310" t="str">
        <f t="shared" si="112"/>
        <v>2024-02</v>
      </c>
      <c r="X310" t="str">
        <f t="shared" si="113"/>
        <v>2024-Q1</v>
      </c>
      <c r="Y310" s="5">
        <f t="shared" si="114"/>
        <v>0.53781396001104875</v>
      </c>
      <c r="Z310" s="66">
        <f t="shared" si="115"/>
        <v>-4.5589262769947488E-3</v>
      </c>
      <c r="AA310" s="65">
        <f t="shared" si="116"/>
        <v>4.5970172113385388E-17</v>
      </c>
    </row>
    <row r="311" spans="1:27" x14ac:dyDescent="0.3">
      <c r="A311" s="3" t="str">
        <f>'Data From Protfolio Convert'!A277</f>
        <v>2024-02-07</v>
      </c>
      <c r="B311" s="3">
        <f>'Data From Protfolio Convert'!B277</f>
        <v>1495594.385</v>
      </c>
      <c r="C311" s="3">
        <f>'Data From Protfolio Convert'!C277</f>
        <v>-19071.784999999989</v>
      </c>
      <c r="D311" s="3">
        <f>'Data From Protfolio Convert'!D277</f>
        <v>1000000</v>
      </c>
      <c r="E311" s="3">
        <f>'Data From Protfolio Convert'!E277</f>
        <v>1.495594385</v>
      </c>
      <c r="F311" s="3">
        <f t="shared" si="99"/>
        <v>0.49559438499999997</v>
      </c>
      <c r="G311" s="64">
        <f t="shared" si="100"/>
        <v>1.3214785780973995E-2</v>
      </c>
      <c r="H311" s="3">
        <f t="shared" si="101"/>
        <v>0</v>
      </c>
      <c r="I311" s="3">
        <f>VLOOKUP(A311,'insert banchmark'!D:E,2,0)</f>
        <v>491.79250000000002</v>
      </c>
      <c r="J311" s="64">
        <f t="shared" si="102"/>
        <v>8.3403608634133874E-3</v>
      </c>
      <c r="K311" s="64">
        <f t="shared" si="103"/>
        <v>0.32784896527181906</v>
      </c>
      <c r="L311" s="3" cm="1">
        <f t="array" ref="L311">PRODUCT(1+$J$36:J311)-1</f>
        <v>0.32784896527182017</v>
      </c>
      <c r="M311" s="3">
        <f>VLOOKUP(_xlfn.CONCAT(YEAR(A311),MONTH(A311)),'תשואה יומית חסרת סיכון'!D:E,2,0)</f>
        <v>2.03E-4</v>
      </c>
      <c r="N311" s="3">
        <f t="shared" si="104"/>
        <v>1.3011785780973995E-2</v>
      </c>
      <c r="O311" s="3">
        <f t="shared" si="105"/>
        <v>4.8744249175606078E-3</v>
      </c>
      <c r="P311" s="3">
        <f>VLOOKUP(A311,'insert banchmark2'!D:E,2,0)</f>
        <v>155.93879999999999</v>
      </c>
      <c r="Q311" s="3">
        <f t="shared" si="106"/>
        <v>3.9297385410523855E-3</v>
      </c>
      <c r="R311" s="3">
        <f t="shared" si="107"/>
        <v>0.1422807553439065</v>
      </c>
      <c r="S311" s="49">
        <f t="shared" si="108"/>
        <v>13</v>
      </c>
      <c r="T311" s="50">
        <f t="shared" si="109"/>
        <v>1.0132147857809739</v>
      </c>
      <c r="U311" s="50">
        <f t="shared" si="110"/>
        <v>1.0083403608634134</v>
      </c>
      <c r="V311">
        <f t="shared" si="111"/>
        <v>2024</v>
      </c>
      <c r="W311" t="str">
        <f t="shared" si="112"/>
        <v>2024-02</v>
      </c>
      <c r="X311" t="str">
        <f t="shared" si="113"/>
        <v>2024-Q1</v>
      </c>
      <c r="Y311" s="5">
        <f t="shared" si="114"/>
        <v>0.55813584206358624</v>
      </c>
      <c r="Z311" s="66">
        <f t="shared" si="115"/>
        <v>1.3214785780974105E-2</v>
      </c>
      <c r="AA311" s="65">
        <f t="shared" si="116"/>
        <v>-1.0928757898653885E-16</v>
      </c>
    </row>
    <row r="312" spans="1:27" x14ac:dyDescent="0.3">
      <c r="A312" s="3" t="str">
        <f>'Data From Protfolio Convert'!A278</f>
        <v>2024-02-08</v>
      </c>
      <c r="B312" s="3">
        <f>'Data From Protfolio Convert'!B278</f>
        <v>1500758.8256999999</v>
      </c>
      <c r="C312" s="3">
        <f>'Data From Protfolio Convert'!C278</f>
        <v>-19071.784999999989</v>
      </c>
      <c r="D312" s="3">
        <f>'Data From Protfolio Convert'!D278</f>
        <v>1000000</v>
      </c>
      <c r="E312" s="3">
        <f>'Data From Protfolio Convert'!E278</f>
        <v>1.5007588257</v>
      </c>
      <c r="F312" s="3">
        <f t="shared" si="99"/>
        <v>0.50075882569999997</v>
      </c>
      <c r="G312" s="64">
        <f t="shared" si="100"/>
        <v>3.4531024934277184E-3</v>
      </c>
      <c r="H312" s="3">
        <f t="shared" si="101"/>
        <v>0</v>
      </c>
      <c r="I312" s="3">
        <f>VLOOKUP(A312,'insert banchmark'!D:E,2,0)</f>
        <v>492.00970000000001</v>
      </c>
      <c r="J312" s="64">
        <f t="shared" si="102"/>
        <v>4.4164967948878697E-4</v>
      </c>
      <c r="K312" s="64">
        <f t="shared" si="103"/>
        <v>0.32843540934174098</v>
      </c>
      <c r="L312" s="3" cm="1">
        <f t="array" ref="L312">PRODUCT(1+$J$36:J312)-1</f>
        <v>0.32843540934174209</v>
      </c>
      <c r="M312" s="3">
        <f>VLOOKUP(_xlfn.CONCAT(YEAR(A312),MONTH(A312)),'תשואה יומית חסרת סיכון'!D:E,2,0)</f>
        <v>2.03E-4</v>
      </c>
      <c r="N312" s="3">
        <f t="shared" si="104"/>
        <v>3.2501024934277183E-3</v>
      </c>
      <c r="O312" s="3">
        <f t="shared" si="105"/>
        <v>3.0114528139389314E-3</v>
      </c>
      <c r="P312" s="3">
        <f>VLOOKUP(A312,'insert banchmark2'!D:E,2,0)</f>
        <v>156.2834</v>
      </c>
      <c r="Q312" s="3">
        <f t="shared" si="106"/>
        <v>2.2098412967139769E-3</v>
      </c>
      <c r="R312" s="3">
        <f t="shared" si="107"/>
        <v>0.144805014529507</v>
      </c>
      <c r="S312" s="49">
        <f t="shared" si="108"/>
        <v>13</v>
      </c>
      <c r="T312" s="50">
        <f t="shared" si="109"/>
        <v>1.0034531024934277</v>
      </c>
      <c r="U312" s="50">
        <f t="shared" si="110"/>
        <v>1.0004416496794888</v>
      </c>
      <c r="V312">
        <f t="shared" si="111"/>
        <v>2024</v>
      </c>
      <c r="W312" t="str">
        <f t="shared" si="112"/>
        <v>2024-02</v>
      </c>
      <c r="X312" t="str">
        <f t="shared" si="113"/>
        <v>2024-Q1</v>
      </c>
      <c r="Y312" s="5">
        <f t="shared" si="114"/>
        <v>0.56351624482491491</v>
      </c>
      <c r="Z312" s="66">
        <f t="shared" si="115"/>
        <v>3.4531024934275939E-3</v>
      </c>
      <c r="AA312" s="65">
        <f t="shared" si="116"/>
        <v>1.2446640940133591E-16</v>
      </c>
    </row>
    <row r="313" spans="1:27" x14ac:dyDescent="0.3">
      <c r="A313" s="3" t="str">
        <f>'Data From Protfolio Convert'!A279</f>
        <v>2024-02-09</v>
      </c>
      <c r="B313" s="3">
        <f>'Data From Protfolio Convert'!B279</f>
        <v>1521060.8966000001</v>
      </c>
      <c r="C313" s="3">
        <f>'Data From Protfolio Convert'!C279</f>
        <v>-19071.784999999989</v>
      </c>
      <c r="D313" s="3">
        <f>'Data From Protfolio Convert'!D279</f>
        <v>1000000</v>
      </c>
      <c r="E313" s="3">
        <f>'Data From Protfolio Convert'!E279</f>
        <v>1.5210608966000001</v>
      </c>
      <c r="F313" s="3">
        <f t="shared" si="99"/>
        <v>0.5210608966000001</v>
      </c>
      <c r="G313" s="64">
        <f t="shared" si="100"/>
        <v>1.3527870402848124E-2</v>
      </c>
      <c r="H313" s="3">
        <f t="shared" si="101"/>
        <v>0</v>
      </c>
      <c r="I313" s="3">
        <f>VLOOKUP(A313,'insert banchmark'!D:E,2,0)</f>
        <v>494.85320000000002</v>
      </c>
      <c r="J313" s="64">
        <f t="shared" si="102"/>
        <v>5.7793576020961357E-3</v>
      </c>
      <c r="K313" s="64">
        <f t="shared" si="103"/>
        <v>0.33611291262361376</v>
      </c>
      <c r="L313" s="3" cm="1">
        <f t="array" ref="L313">PRODUCT(1+$J$36:J313)-1</f>
        <v>0.33611291262361509</v>
      </c>
      <c r="M313" s="3">
        <f>VLOOKUP(_xlfn.CONCAT(YEAR(A313),MONTH(A313)),'תשואה יומית חסרת סיכון'!D:E,2,0)</f>
        <v>2.03E-4</v>
      </c>
      <c r="N313" s="3">
        <f t="shared" si="104"/>
        <v>1.3324870402848124E-2</v>
      </c>
      <c r="O313" s="3">
        <f t="shared" si="105"/>
        <v>7.7485128007519881E-3</v>
      </c>
      <c r="P313" s="3">
        <f>VLOOKUP(A313,'insert banchmark2'!D:E,2,0)</f>
        <v>156.47040000000001</v>
      </c>
      <c r="Q313" s="3">
        <f t="shared" si="106"/>
        <v>1.1965442267061199E-3</v>
      </c>
      <c r="R313" s="3">
        <f t="shared" si="107"/>
        <v>0.14617482436034646</v>
      </c>
      <c r="S313" s="49">
        <f t="shared" si="108"/>
        <v>13</v>
      </c>
      <c r="T313" s="50">
        <f t="shared" si="109"/>
        <v>1.0135278704028481</v>
      </c>
      <c r="U313" s="50">
        <f t="shared" si="110"/>
        <v>1.0057793576020961</v>
      </c>
      <c r="V313">
        <f t="shared" si="111"/>
        <v>2024</v>
      </c>
      <c r="W313" t="str">
        <f t="shared" si="112"/>
        <v>2024-02</v>
      </c>
      <c r="X313" t="str">
        <f t="shared" si="113"/>
        <v>2024-Q1</v>
      </c>
      <c r="Y313" s="5">
        <f t="shared" si="114"/>
        <v>0.58466728995765416</v>
      </c>
      <c r="Z313" s="66">
        <f t="shared" si="115"/>
        <v>1.3527870402848146E-2</v>
      </c>
      <c r="AA313" s="65">
        <f t="shared" si="116"/>
        <v>-2.2551405187698492E-17</v>
      </c>
    </row>
    <row r="314" spans="1:27" x14ac:dyDescent="0.3">
      <c r="A314" s="3" t="str">
        <f>'Data From Protfolio Convert'!A280</f>
        <v>2024-02-12</v>
      </c>
      <c r="B314" s="3">
        <f>'Data From Protfolio Convert'!B280</f>
        <v>1513327.785300001</v>
      </c>
      <c r="C314" s="3">
        <f>'Data From Protfolio Convert'!C280</f>
        <v>-19071.784999999989</v>
      </c>
      <c r="D314" s="3">
        <f>'Data From Protfolio Convert'!D280</f>
        <v>1000000</v>
      </c>
      <c r="E314" s="3">
        <f>'Data From Protfolio Convert'!E280</f>
        <v>1.5133277853000009</v>
      </c>
      <c r="F314" s="3">
        <f t="shared" si="99"/>
        <v>0.51332778530000089</v>
      </c>
      <c r="G314" s="64">
        <f t="shared" si="100"/>
        <v>-5.0840247864401026E-3</v>
      </c>
      <c r="H314" s="3">
        <f t="shared" si="101"/>
        <v>0</v>
      </c>
      <c r="I314" s="3">
        <f>VLOOKUP(A314,'insert banchmark'!D:E,2,0)</f>
        <v>494.63600000000002</v>
      </c>
      <c r="J314" s="64">
        <f t="shared" si="102"/>
        <v>-4.389180468066245E-4</v>
      </c>
      <c r="K314" s="64">
        <f t="shared" si="103"/>
        <v>0.33552646855369184</v>
      </c>
      <c r="L314" s="3" cm="1">
        <f t="array" ref="L314">PRODUCT(1+$J$36:J314)-1</f>
        <v>0.33552646855369317</v>
      </c>
      <c r="M314" s="3">
        <f>VLOOKUP(_xlfn.CONCAT(YEAR(A314),MONTH(A314)),'תשואה יומית חסרת סיכון'!D:E,2,0)</f>
        <v>2.03E-4</v>
      </c>
      <c r="N314" s="3">
        <f t="shared" si="104"/>
        <v>-5.2870247864401027E-3</v>
      </c>
      <c r="O314" s="3">
        <f t="shared" si="105"/>
        <v>-4.6451067396334781E-3</v>
      </c>
      <c r="P314" s="3">
        <f>VLOOKUP(A314,'insert banchmark2'!D:E,2,0)</f>
        <v>157.53370000000001</v>
      </c>
      <c r="Q314" s="3">
        <f t="shared" si="106"/>
        <v>6.79553449086856E-3</v>
      </c>
      <c r="R314" s="3">
        <f t="shared" si="107"/>
        <v>0.15396369491185258</v>
      </c>
      <c r="S314" s="49">
        <f t="shared" si="108"/>
        <v>13</v>
      </c>
      <c r="T314" s="50">
        <f t="shared" si="109"/>
        <v>0.9949159752135599</v>
      </c>
      <c r="U314" s="50">
        <f t="shared" si="110"/>
        <v>0.99956108195319338</v>
      </c>
      <c r="V314">
        <f t="shared" si="111"/>
        <v>2024</v>
      </c>
      <c r="W314" t="str">
        <f t="shared" si="112"/>
        <v>2024-02</v>
      </c>
      <c r="X314" t="str">
        <f t="shared" si="113"/>
        <v>2024-Q1</v>
      </c>
      <c r="Y314" s="5">
        <f t="shared" si="114"/>
        <v>0.57661080217724869</v>
      </c>
      <c r="Z314" s="66">
        <f t="shared" si="115"/>
        <v>-5.0840247864400298E-3</v>
      </c>
      <c r="AA314" s="65">
        <f t="shared" si="116"/>
        <v>-7.2858385991025898E-17</v>
      </c>
    </row>
    <row r="315" spans="1:27" x14ac:dyDescent="0.3">
      <c r="A315" s="3" t="str">
        <f>'Data From Protfolio Convert'!A281</f>
        <v>2024-02-13</v>
      </c>
      <c r="B315" s="3">
        <f>'Data From Protfolio Convert'!B281</f>
        <v>1494069.6812</v>
      </c>
      <c r="C315" s="3">
        <f>'Data From Protfolio Convert'!C281</f>
        <v>-19071.784999999989</v>
      </c>
      <c r="D315" s="3">
        <f>'Data From Protfolio Convert'!D281</f>
        <v>1000000</v>
      </c>
      <c r="E315" s="3">
        <f>'Data From Protfolio Convert'!E281</f>
        <v>1.4940696812000001</v>
      </c>
      <c r="F315" s="3">
        <f t="shared" si="99"/>
        <v>0.49406968120000005</v>
      </c>
      <c r="G315" s="64">
        <f t="shared" si="100"/>
        <v>-1.2725666102921073E-2</v>
      </c>
      <c r="H315" s="3">
        <f t="shared" si="101"/>
        <v>0</v>
      </c>
      <c r="I315" s="3">
        <f>VLOOKUP(A315,'insert banchmark'!D:E,2,0)</f>
        <v>487.82339999999999</v>
      </c>
      <c r="J315" s="64">
        <f t="shared" si="102"/>
        <v>-1.377295627491737E-2</v>
      </c>
      <c r="K315" s="64">
        <f t="shared" si="103"/>
        <v>0.31713232089830701</v>
      </c>
      <c r="L315" s="3" cm="1">
        <f t="array" ref="L315">PRODUCT(1+$J$36:J315)-1</f>
        <v>0.31713232089830834</v>
      </c>
      <c r="M315" s="3">
        <f>VLOOKUP(_xlfn.CONCAT(YEAR(A315),MONTH(A315)),'תשואה יומית חסרת סיכון'!D:E,2,0)</f>
        <v>2.03E-4</v>
      </c>
      <c r="N315" s="3">
        <f t="shared" si="104"/>
        <v>-1.2928666102921073E-2</v>
      </c>
      <c r="O315" s="3">
        <f t="shared" si="105"/>
        <v>1.0472901719962967E-3</v>
      </c>
      <c r="P315" s="3">
        <f>VLOOKUP(A315,'insert banchmark2'!D:E,2,0)</f>
        <v>154.91489999999999</v>
      </c>
      <c r="Q315" s="3">
        <f t="shared" si="106"/>
        <v>-1.6623744633687987E-2</v>
      </c>
      <c r="R315" s="3">
        <f t="shared" si="107"/>
        <v>0.13478049713109086</v>
      </c>
      <c r="S315" s="49">
        <f t="shared" si="108"/>
        <v>13</v>
      </c>
      <c r="T315" s="50">
        <f t="shared" si="109"/>
        <v>0.98727433389707897</v>
      </c>
      <c r="U315" s="50">
        <f t="shared" si="110"/>
        <v>0.98622704372508263</v>
      </c>
      <c r="V315">
        <f t="shared" si="111"/>
        <v>2024</v>
      </c>
      <c r="W315" t="str">
        <f t="shared" si="112"/>
        <v>2024-02</v>
      </c>
      <c r="X315" t="str">
        <f t="shared" si="113"/>
        <v>2024-Q1</v>
      </c>
      <c r="Y315" s="5">
        <f t="shared" si="114"/>
        <v>0.55654737953448241</v>
      </c>
      <c r="Z315" s="66">
        <f t="shared" si="115"/>
        <v>-1.2725666102921116E-2</v>
      </c>
      <c r="AA315" s="65">
        <f t="shared" si="116"/>
        <v>4.3368086899420177E-17</v>
      </c>
    </row>
    <row r="316" spans="1:27" x14ac:dyDescent="0.3">
      <c r="A316" s="3" t="str">
        <f>'Data From Protfolio Convert'!A282</f>
        <v>2024-02-14</v>
      </c>
      <c r="B316" s="3">
        <f>'Data From Protfolio Convert'!B282</f>
        <v>1519974.794</v>
      </c>
      <c r="C316" s="3">
        <f>'Data From Protfolio Convert'!C282</f>
        <v>-19071.784999999989</v>
      </c>
      <c r="D316" s="3">
        <f>'Data From Protfolio Convert'!D282</f>
        <v>1000000</v>
      </c>
      <c r="E316" s="3">
        <f>'Data From Protfolio Convert'!E282</f>
        <v>1.5199747939999999</v>
      </c>
      <c r="F316" s="3">
        <f t="shared" si="99"/>
        <v>0.51997479399999991</v>
      </c>
      <c r="G316" s="64">
        <f t="shared" si="100"/>
        <v>1.7338624246222237E-2</v>
      </c>
      <c r="H316" s="3">
        <f t="shared" si="101"/>
        <v>0</v>
      </c>
      <c r="I316" s="3">
        <f>VLOOKUP(A316,'insert banchmark'!D:E,2,0)</f>
        <v>492.25650000000002</v>
      </c>
      <c r="J316" s="64">
        <f t="shared" si="102"/>
        <v>9.0875099472473853E-3</v>
      </c>
      <c r="K316" s="64">
        <f t="shared" si="103"/>
        <v>0.32910177396631135</v>
      </c>
      <c r="L316" s="3" cm="1">
        <f t="array" ref="L316">PRODUCT(1+$J$36:J316)-1</f>
        <v>0.32910177396631268</v>
      </c>
      <c r="M316" s="3">
        <f>VLOOKUP(_xlfn.CONCAT(YEAR(A316),MONTH(A316)),'תשואה יומית חסרת סיכון'!D:E,2,0)</f>
        <v>2.03E-4</v>
      </c>
      <c r="N316" s="3">
        <f t="shared" si="104"/>
        <v>1.7135624246222239E-2</v>
      </c>
      <c r="O316" s="3">
        <f t="shared" si="105"/>
        <v>8.2511142989748522E-3</v>
      </c>
      <c r="P316" s="3">
        <f>VLOOKUP(A316,'insert banchmark2'!D:E,2,0)</f>
        <v>156.33260000000001</v>
      </c>
      <c r="Q316" s="3">
        <f t="shared" si="106"/>
        <v>9.151476068473885E-3</v>
      </c>
      <c r="R316" s="3">
        <f t="shared" si="107"/>
        <v>0.14516541369355673</v>
      </c>
      <c r="S316" s="49">
        <f t="shared" si="108"/>
        <v>13</v>
      </c>
      <c r="T316" s="50">
        <f t="shared" si="109"/>
        <v>1.0173386242462223</v>
      </c>
      <c r="U316" s="50">
        <f t="shared" si="110"/>
        <v>1.0090875099472474</v>
      </c>
      <c r="V316">
        <f t="shared" si="111"/>
        <v>2024</v>
      </c>
      <c r="W316" t="str">
        <f t="shared" si="112"/>
        <v>2024-02</v>
      </c>
      <c r="X316" t="str">
        <f t="shared" si="113"/>
        <v>2024-Q1</v>
      </c>
      <c r="Y316" s="5">
        <f t="shared" si="114"/>
        <v>0.5835357696696728</v>
      </c>
      <c r="Z316" s="66">
        <f t="shared" si="115"/>
        <v>1.7338624246222317E-2</v>
      </c>
      <c r="AA316" s="65">
        <f t="shared" si="116"/>
        <v>-7.9797279894933126E-17</v>
      </c>
    </row>
    <row r="317" spans="1:27" x14ac:dyDescent="0.3">
      <c r="A317" s="3" t="str">
        <f>'Data From Protfolio Convert'!A283</f>
        <v>2024-02-15</v>
      </c>
      <c r="B317" s="3">
        <f>'Data From Protfolio Convert'!B283</f>
        <v>1518515.2720000001</v>
      </c>
      <c r="C317" s="3">
        <f>'Data From Protfolio Convert'!C283</f>
        <v>-19071.784999999989</v>
      </c>
      <c r="D317" s="3">
        <f>'Data From Protfolio Convert'!D283</f>
        <v>1000000</v>
      </c>
      <c r="E317" s="3">
        <f>'Data From Protfolio Convert'!E283</f>
        <v>1.5185152719999999</v>
      </c>
      <c r="F317" s="3">
        <f t="shared" si="99"/>
        <v>0.51851527199999992</v>
      </c>
      <c r="G317" s="64">
        <f t="shared" si="100"/>
        <v>-9.6022776546121527E-4</v>
      </c>
      <c r="H317" s="3">
        <f t="shared" si="101"/>
        <v>0</v>
      </c>
      <c r="I317" s="3">
        <f>VLOOKUP(A317,'insert banchmark'!D:E,2,0)</f>
        <v>495.65300000000002</v>
      </c>
      <c r="J317" s="64">
        <f t="shared" si="102"/>
        <v>6.8998581024324324E-3</v>
      </c>
      <c r="K317" s="64">
        <f t="shared" si="103"/>
        <v>0.33827238761037015</v>
      </c>
      <c r="L317" s="3" cm="1">
        <f t="array" ref="L317">PRODUCT(1+$J$36:J317)-1</f>
        <v>0.33827238761037148</v>
      </c>
      <c r="M317" s="3">
        <f>VLOOKUP(_xlfn.CONCAT(YEAR(A317),MONTH(A317)),'תשואה יומית חסרת סיכון'!D:E,2,0)</f>
        <v>2.03E-4</v>
      </c>
      <c r="N317" s="3">
        <f t="shared" si="104"/>
        <v>-1.1632277654612152E-3</v>
      </c>
      <c r="O317" s="3">
        <f t="shared" si="105"/>
        <v>-7.8600858678936469E-3</v>
      </c>
      <c r="P317" s="3">
        <f>VLOOKUP(A317,'insert banchmark2'!D:E,2,0)</f>
        <v>158.27209999999999</v>
      </c>
      <c r="Q317" s="3">
        <f t="shared" si="106"/>
        <v>1.2406241564459242E-2</v>
      </c>
      <c r="R317" s="3">
        <f t="shared" si="107"/>
        <v>0.1593726124471031</v>
      </c>
      <c r="S317" s="49">
        <f t="shared" si="108"/>
        <v>13</v>
      </c>
      <c r="T317" s="50">
        <f t="shared" si="109"/>
        <v>0.99903977223453877</v>
      </c>
      <c r="U317" s="50">
        <f t="shared" si="110"/>
        <v>1.0068998581024324</v>
      </c>
      <c r="V317">
        <f t="shared" si="111"/>
        <v>2024</v>
      </c>
      <c r="W317" t="str">
        <f t="shared" si="112"/>
        <v>2024-02</v>
      </c>
      <c r="X317" t="str">
        <f t="shared" si="113"/>
        <v>2024-Q1</v>
      </c>
      <c r="Y317" s="5">
        <f t="shared" si="114"/>
        <v>0.58201521465603512</v>
      </c>
      <c r="Z317" s="66">
        <f t="shared" si="115"/>
        <v>-9.6022776546113037E-4</v>
      </c>
      <c r="AA317" s="65">
        <f t="shared" si="116"/>
        <v>-8.4893030105614997E-17</v>
      </c>
    </row>
    <row r="318" spans="1:27" x14ac:dyDescent="0.3">
      <c r="A318" s="3" t="str">
        <f>'Data From Protfolio Convert'!A284</f>
        <v>2024-02-16</v>
      </c>
      <c r="B318" s="3">
        <f>'Data From Protfolio Convert'!B284</f>
        <v>1513422.936</v>
      </c>
      <c r="C318" s="3">
        <f>'Data From Protfolio Convert'!C284</f>
        <v>-19071.784999999989</v>
      </c>
      <c r="D318" s="3">
        <f>'Data From Protfolio Convert'!D284</f>
        <v>1000000</v>
      </c>
      <c r="E318" s="3">
        <f>'Data From Protfolio Convert'!E284</f>
        <v>1.513422936</v>
      </c>
      <c r="F318" s="3">
        <f t="shared" si="99"/>
        <v>0.513422936</v>
      </c>
      <c r="G318" s="64">
        <f t="shared" si="100"/>
        <v>-3.3534967305879817E-3</v>
      </c>
      <c r="H318" s="3">
        <f t="shared" si="101"/>
        <v>0</v>
      </c>
      <c r="I318" s="3">
        <f>VLOOKUP(A318,'insert banchmark'!D:E,2,0)</f>
        <v>493.18459999999999</v>
      </c>
      <c r="J318" s="64">
        <f t="shared" si="102"/>
        <v>-4.9800969629963943E-3</v>
      </c>
      <c r="K318" s="64">
        <f t="shared" si="103"/>
        <v>0.3316076613571699</v>
      </c>
      <c r="L318" s="3" cm="1">
        <f t="array" ref="L318">PRODUCT(1+$J$36:J318)-1</f>
        <v>0.33160766135717124</v>
      </c>
      <c r="M318" s="3">
        <f>VLOOKUP(_xlfn.CONCAT(YEAR(A318),MONTH(A318)),'תשואה יומית חסרת סיכון'!D:E,2,0)</f>
        <v>2.03E-4</v>
      </c>
      <c r="N318" s="3">
        <f t="shared" si="104"/>
        <v>-3.5564967305879817E-3</v>
      </c>
      <c r="O318" s="3">
        <f t="shared" si="105"/>
        <v>1.6266002324084126E-3</v>
      </c>
      <c r="P318" s="3">
        <f>VLOOKUP(A318,'insert banchmark2'!D:E,2,0)</f>
        <v>157.55340000000001</v>
      </c>
      <c r="Q318" s="3">
        <f t="shared" si="106"/>
        <v>-4.5409140334903286E-3</v>
      </c>
      <c r="R318" s="3">
        <f t="shared" si="107"/>
        <v>0.15410800108119771</v>
      </c>
      <c r="S318" s="49">
        <f t="shared" si="108"/>
        <v>13</v>
      </c>
      <c r="T318" s="50">
        <f t="shared" si="109"/>
        <v>0.99664650326941207</v>
      </c>
      <c r="U318" s="50">
        <f t="shared" si="110"/>
        <v>0.99501990303700361</v>
      </c>
      <c r="V318">
        <f t="shared" si="111"/>
        <v>2024</v>
      </c>
      <c r="W318" t="str">
        <f t="shared" si="112"/>
        <v>2024-02</v>
      </c>
      <c r="X318" t="str">
        <f t="shared" si="113"/>
        <v>2024-Q1</v>
      </c>
      <c r="Y318" s="5">
        <f t="shared" si="114"/>
        <v>0.57670993180594543</v>
      </c>
      <c r="Z318" s="66">
        <f t="shared" si="115"/>
        <v>-3.353496730588127E-3</v>
      </c>
      <c r="AA318" s="65">
        <f t="shared" si="116"/>
        <v>1.4528309111305759E-16</v>
      </c>
    </row>
    <row r="319" spans="1:27" x14ac:dyDescent="0.3">
      <c r="A319" s="3" t="str">
        <f>'Data From Protfolio Convert'!A285</f>
        <v>2024-02-20</v>
      </c>
      <c r="B319" s="3">
        <f>'Data From Protfolio Convert'!B285</f>
        <v>1493675.3770000001</v>
      </c>
      <c r="C319" s="3">
        <f>'Data From Protfolio Convert'!C285</f>
        <v>-19071.784999999989</v>
      </c>
      <c r="D319" s="3">
        <f>'Data From Protfolio Convert'!D285</f>
        <v>1000000</v>
      </c>
      <c r="E319" s="3">
        <f>'Data From Protfolio Convert'!E285</f>
        <v>1.493675377</v>
      </c>
      <c r="F319" s="3">
        <f t="shared" si="99"/>
        <v>0.49367537699999997</v>
      </c>
      <c r="G319" s="64">
        <f t="shared" si="100"/>
        <v>-1.3048275224500777E-2</v>
      </c>
      <c r="H319" s="3">
        <f t="shared" si="101"/>
        <v>0</v>
      </c>
      <c r="I319" s="3">
        <f>VLOOKUP(A319,'insert banchmark'!D:E,2,0)</f>
        <v>490.46940000000001</v>
      </c>
      <c r="J319" s="64">
        <f t="shared" si="102"/>
        <v>-5.5054436006314322E-3</v>
      </c>
      <c r="K319" s="64">
        <f t="shared" si="103"/>
        <v>0.32427657047939928</v>
      </c>
      <c r="L319" s="3" cm="1">
        <f t="array" ref="L319">PRODUCT(1+$J$36:J319)-1</f>
        <v>0.32427657047940062</v>
      </c>
      <c r="M319" s="3">
        <f>VLOOKUP(_xlfn.CONCAT(YEAR(A319),MONTH(A319)),'תשואה יומית חסרת סיכון'!D:E,2,0)</f>
        <v>2.03E-4</v>
      </c>
      <c r="N319" s="3">
        <f t="shared" si="104"/>
        <v>-1.3251275224500777E-2</v>
      </c>
      <c r="O319" s="3">
        <f t="shared" si="105"/>
        <v>-7.5428316238693449E-3</v>
      </c>
      <c r="P319" s="3">
        <f>VLOOKUP(A319,'insert banchmark2'!D:E,2,0)</f>
        <v>157.1891</v>
      </c>
      <c r="Q319" s="3">
        <f t="shared" si="106"/>
        <v>-2.3122319162900418E-3</v>
      </c>
      <c r="R319" s="3">
        <f t="shared" si="107"/>
        <v>0.15143943572625185</v>
      </c>
      <c r="S319" s="49">
        <f t="shared" si="108"/>
        <v>13</v>
      </c>
      <c r="T319" s="50">
        <f t="shared" si="109"/>
        <v>0.9869517247754992</v>
      </c>
      <c r="U319" s="50">
        <f t="shared" si="110"/>
        <v>0.99449455639936857</v>
      </c>
      <c r="V319">
        <f t="shared" si="111"/>
        <v>2024</v>
      </c>
      <c r="W319" t="str">
        <f t="shared" si="112"/>
        <v>2024-02</v>
      </c>
      <c r="X319" t="str">
        <f t="shared" si="113"/>
        <v>2024-Q1</v>
      </c>
      <c r="Y319" s="5">
        <f t="shared" si="114"/>
        <v>0.55613658666653776</v>
      </c>
      <c r="Z319" s="66">
        <f t="shared" si="115"/>
        <v>-1.3048275224500678E-2</v>
      </c>
      <c r="AA319" s="65">
        <f t="shared" si="116"/>
        <v>-9.8879238130678004E-17</v>
      </c>
    </row>
    <row r="320" spans="1:27" x14ac:dyDescent="0.3">
      <c r="A320" s="3" t="str">
        <f>'Data From Protfolio Convert'!A286</f>
        <v>2024-02-21</v>
      </c>
      <c r="B320" s="3">
        <f>'Data From Protfolio Convert'!B286</f>
        <v>1491971.3291</v>
      </c>
      <c r="C320" s="3">
        <f>'Data From Protfolio Convert'!C286</f>
        <v>-19071.784999999989</v>
      </c>
      <c r="D320" s="3">
        <f>'Data From Protfolio Convert'!D286</f>
        <v>1000000</v>
      </c>
      <c r="E320" s="3">
        <f>'Data From Protfolio Convert'!E286</f>
        <v>1.491971329100001</v>
      </c>
      <c r="F320" s="3">
        <f t="shared" si="99"/>
        <v>0.49197132910000096</v>
      </c>
      <c r="G320" s="64">
        <f t="shared" si="100"/>
        <v>-1.140842197868678E-3</v>
      </c>
      <c r="H320" s="3">
        <f t="shared" si="101"/>
        <v>0</v>
      </c>
      <c r="I320" s="3">
        <f>VLOOKUP(A320,'insert banchmark'!D:E,2,0)</f>
        <v>490.91370000000001</v>
      </c>
      <c r="J320" s="64">
        <f t="shared" si="102"/>
        <v>9.0586691035166034E-4</v>
      </c>
      <c r="K320" s="64">
        <f t="shared" si="103"/>
        <v>0.32547618880475038</v>
      </c>
      <c r="L320" s="3" cm="1">
        <f t="array" ref="L320">PRODUCT(1+$J$36:J320)-1</f>
        <v>0.32547618880475193</v>
      </c>
      <c r="M320" s="3">
        <f>VLOOKUP(_xlfn.CONCAT(YEAR(A320),MONTH(A320)),'תשואה יומית חסרת סיכון'!D:E,2,0)</f>
        <v>2.03E-4</v>
      </c>
      <c r="N320" s="3">
        <f t="shared" si="104"/>
        <v>-1.3438421978686781E-3</v>
      </c>
      <c r="O320" s="3">
        <f t="shared" si="105"/>
        <v>-2.0467091082203384E-3</v>
      </c>
      <c r="P320" s="3">
        <f>VLOOKUP(A320,'insert banchmark2'!D:E,2,0)</f>
        <v>157.5042</v>
      </c>
      <c r="Q320" s="3">
        <f t="shared" si="106"/>
        <v>2.0045919214499719E-3</v>
      </c>
      <c r="R320" s="3">
        <f t="shared" si="107"/>
        <v>0.15374760191714776</v>
      </c>
      <c r="S320" s="49">
        <f t="shared" si="108"/>
        <v>13</v>
      </c>
      <c r="T320" s="50">
        <f t="shared" si="109"/>
        <v>0.9988591578021313</v>
      </c>
      <c r="U320" s="50">
        <f t="shared" si="110"/>
        <v>1.0009058669103517</v>
      </c>
      <c r="V320">
        <f t="shared" si="111"/>
        <v>2024</v>
      </c>
      <c r="W320" t="str">
        <f t="shared" si="112"/>
        <v>2024-02</v>
      </c>
      <c r="X320" t="str">
        <f t="shared" si="113"/>
        <v>2024-Q1</v>
      </c>
      <c r="Y320" s="5">
        <f t="shared" si="114"/>
        <v>0.55436128038281995</v>
      </c>
      <c r="Z320" s="66">
        <f t="shared" si="115"/>
        <v>-1.1408421978695057E-3</v>
      </c>
      <c r="AA320" s="65">
        <f t="shared" si="116"/>
        <v>8.2767993847543408E-16</v>
      </c>
    </row>
    <row r="321" spans="1:27" x14ac:dyDescent="0.3">
      <c r="A321" s="3" t="str">
        <f>'Data From Protfolio Convert'!A287</f>
        <v>2024-02-22</v>
      </c>
      <c r="B321" s="3">
        <f>'Data From Protfolio Convert'!B287</f>
        <v>1546555.1133000001</v>
      </c>
      <c r="C321" s="3">
        <f>'Data From Protfolio Convert'!C287</f>
        <v>-19071.784999999989</v>
      </c>
      <c r="D321" s="3">
        <f>'Data From Protfolio Convert'!D287</f>
        <v>1000000</v>
      </c>
      <c r="E321" s="3">
        <f>'Data From Protfolio Convert'!E287</f>
        <v>1.5465551133</v>
      </c>
      <c r="F321" s="3">
        <f t="shared" si="99"/>
        <v>0.54655511329999995</v>
      </c>
      <c r="G321" s="64">
        <f t="shared" si="100"/>
        <v>3.6585008797002459E-2</v>
      </c>
      <c r="H321" s="3">
        <f t="shared" si="101"/>
        <v>0</v>
      </c>
      <c r="I321" s="3">
        <f>VLOOKUP(A321,'insert banchmark'!D:E,2,0)</f>
        <v>501.07339999999999</v>
      </c>
      <c r="J321" s="64">
        <f t="shared" si="102"/>
        <v>2.0695490877520761E-2</v>
      </c>
      <c r="K321" s="64">
        <f t="shared" si="103"/>
        <v>0.35290756917853017</v>
      </c>
      <c r="L321" s="3" cm="1">
        <f t="array" ref="L321">PRODUCT(1+$J$36:J321)-1</f>
        <v>0.35290756917853172</v>
      </c>
      <c r="M321" s="3">
        <f>VLOOKUP(_xlfn.CONCAT(YEAR(A321),MONTH(A321)),'תשואה יומית חסרת סיכון'!D:E,2,0)</f>
        <v>2.03E-4</v>
      </c>
      <c r="N321" s="3">
        <f t="shared" si="104"/>
        <v>3.6382008797002457E-2</v>
      </c>
      <c r="O321" s="3">
        <f t="shared" si="105"/>
        <v>1.5889517919481698E-2</v>
      </c>
      <c r="P321" s="3">
        <f>VLOOKUP(A321,'insert banchmark2'!D:E,2,0)</f>
        <v>159.06960000000001</v>
      </c>
      <c r="Q321" s="3">
        <f t="shared" si="106"/>
        <v>9.9387825848453737E-3</v>
      </c>
      <c r="R321" s="3">
        <f t="shared" si="107"/>
        <v>0.16521444849038902</v>
      </c>
      <c r="S321" s="49">
        <f t="shared" si="108"/>
        <v>13</v>
      </c>
      <c r="T321" s="50">
        <f t="shared" si="109"/>
        <v>1.0365850087970025</v>
      </c>
      <c r="U321" s="50">
        <f t="shared" si="110"/>
        <v>1.0206954908775208</v>
      </c>
      <c r="V321">
        <f t="shared" si="111"/>
        <v>2024</v>
      </c>
      <c r="W321" t="str">
        <f t="shared" si="112"/>
        <v>2024-02</v>
      </c>
      <c r="X321" t="str">
        <f t="shared" si="113"/>
        <v>2024-Q1</v>
      </c>
      <c r="Y321" s="5">
        <f t="shared" si="114"/>
        <v>0.61122760149934674</v>
      </c>
      <c r="Z321" s="66">
        <f t="shared" si="115"/>
        <v>3.6585008797003306E-2</v>
      </c>
      <c r="AA321" s="65">
        <f t="shared" si="116"/>
        <v>-8.4654505627668186E-16</v>
      </c>
    </row>
    <row r="322" spans="1:27" x14ac:dyDescent="0.3">
      <c r="A322" s="3" t="str">
        <f>'Data From Protfolio Convert'!A288</f>
        <v>2024-02-23</v>
      </c>
      <c r="B322" s="3">
        <f>'Data From Protfolio Convert'!B288</f>
        <v>1538887.5911999999</v>
      </c>
      <c r="C322" s="3">
        <f>'Data From Protfolio Convert'!C288</f>
        <v>-19071.784999999989</v>
      </c>
      <c r="D322" s="3">
        <f>'Data From Protfolio Convert'!D288</f>
        <v>1000000</v>
      </c>
      <c r="E322" s="3">
        <f>'Data From Protfolio Convert'!E288</f>
        <v>1.5388875912</v>
      </c>
      <c r="F322" s="3">
        <f t="shared" si="99"/>
        <v>0.53888759119999996</v>
      </c>
      <c r="G322" s="64">
        <f t="shared" si="100"/>
        <v>-4.957807215572956E-3</v>
      </c>
      <c r="H322" s="3">
        <f t="shared" si="101"/>
        <v>0</v>
      </c>
      <c r="I322" s="3">
        <f>VLOOKUP(A322,'insert banchmark'!D:E,2,0)</f>
        <v>501.41899999999998</v>
      </c>
      <c r="J322" s="64">
        <f t="shared" si="102"/>
        <v>6.8971931058392499E-4</v>
      </c>
      <c r="K322" s="64">
        <f t="shared" si="103"/>
        <v>0.35384069565442777</v>
      </c>
      <c r="L322" s="3" cm="1">
        <f t="array" ref="L322">PRODUCT(1+$J$36:J322)-1</f>
        <v>0.35384069565442933</v>
      </c>
      <c r="M322" s="3">
        <f>VLOOKUP(_xlfn.CONCAT(YEAR(A322),MONTH(A322)),'תשואה יומית חסרת סיכון'!D:E,2,0)</f>
        <v>2.03E-4</v>
      </c>
      <c r="N322" s="3">
        <f t="shared" si="104"/>
        <v>-5.1608072155729561E-3</v>
      </c>
      <c r="O322" s="3">
        <f t="shared" si="105"/>
        <v>-5.647526526156881E-3</v>
      </c>
      <c r="P322" s="3">
        <f>VLOOKUP(A322,'insert banchmark2'!D:E,2,0)</f>
        <v>159.49289999999999</v>
      </c>
      <c r="Q322" s="3">
        <f t="shared" si="106"/>
        <v>2.6610992923850052E-3</v>
      </c>
      <c r="R322" s="3">
        <f t="shared" si="107"/>
        <v>0.16831519983474386</v>
      </c>
      <c r="S322" s="49">
        <f t="shared" si="108"/>
        <v>13</v>
      </c>
      <c r="T322" s="50">
        <f t="shared" si="109"/>
        <v>0.99504219278442707</v>
      </c>
      <c r="U322" s="50">
        <f t="shared" si="110"/>
        <v>1.0006897193105839</v>
      </c>
      <c r="V322">
        <f t="shared" si="111"/>
        <v>2024</v>
      </c>
      <c r="W322" t="str">
        <f t="shared" si="112"/>
        <v>2024-02</v>
      </c>
      <c r="X322" t="str">
        <f t="shared" si="113"/>
        <v>2024-Q1</v>
      </c>
      <c r="Y322" s="5">
        <f t="shared" si="114"/>
        <v>0.60323944567070287</v>
      </c>
      <c r="Z322" s="66">
        <f t="shared" si="115"/>
        <v>-4.9578072155730202E-3</v>
      </c>
      <c r="AA322" s="65">
        <f t="shared" si="116"/>
        <v>6.4184768611141862E-17</v>
      </c>
    </row>
    <row r="323" spans="1:27" x14ac:dyDescent="0.3">
      <c r="A323" s="3" t="str">
        <f>'Data From Protfolio Convert'!A289</f>
        <v>2024-02-26</v>
      </c>
      <c r="B323" s="3">
        <f>'Data From Protfolio Convert'!B289</f>
        <v>1537440.4706999999</v>
      </c>
      <c r="C323" s="3">
        <f>'Data From Protfolio Convert'!C289</f>
        <v>-19071.784999999989</v>
      </c>
      <c r="D323" s="3">
        <f>'Data From Protfolio Convert'!D289</f>
        <v>1000000</v>
      </c>
      <c r="E323" s="3">
        <f>'Data From Protfolio Convert'!E289</f>
        <v>1.5374404707</v>
      </c>
      <c r="F323" s="3">
        <f t="shared" si="99"/>
        <v>0.53744047070000001</v>
      </c>
      <c r="G323" s="64">
        <f t="shared" si="100"/>
        <v>-9.4036790489129417E-4</v>
      </c>
      <c r="H323" s="3">
        <f t="shared" si="101"/>
        <v>0</v>
      </c>
      <c r="I323" s="3">
        <f>VLOOKUP(A323,'insert banchmark'!D:E,2,0)</f>
        <v>499.58260000000001</v>
      </c>
      <c r="J323" s="64">
        <f t="shared" si="102"/>
        <v>-3.6624060915122492E-3</v>
      </c>
      <c r="K323" s="64">
        <f t="shared" si="103"/>
        <v>0.34888238124372584</v>
      </c>
      <c r="L323" s="3" cm="1">
        <f t="array" ref="L323">PRODUCT(1+$J$36:J323)-1</f>
        <v>0.34888238124372739</v>
      </c>
      <c r="M323" s="3">
        <f>VLOOKUP(_xlfn.CONCAT(YEAR(A323),MONTH(A323)),'תשואה יומית חסרת סיכון'!D:E,2,0)</f>
        <v>2.03E-4</v>
      </c>
      <c r="N323" s="3">
        <f t="shared" si="104"/>
        <v>-1.1433679048912942E-3</v>
      </c>
      <c r="O323" s="3">
        <f t="shared" si="105"/>
        <v>2.7220381866209552E-3</v>
      </c>
      <c r="P323" s="3">
        <f>VLOOKUP(A323,'insert banchmark2'!D:E,2,0)</f>
        <v>158.85300000000001</v>
      </c>
      <c r="Q323" s="3">
        <f t="shared" si="106"/>
        <v>-4.0120908203435945E-3</v>
      </c>
      <c r="R323" s="3">
        <f t="shared" si="107"/>
        <v>0.16362781314621877</v>
      </c>
      <c r="S323" s="49">
        <f t="shared" si="108"/>
        <v>13</v>
      </c>
      <c r="T323" s="50">
        <f t="shared" si="109"/>
        <v>0.99905963209510873</v>
      </c>
      <c r="U323" s="50">
        <f t="shared" si="110"/>
        <v>0.99633759390848775</v>
      </c>
      <c r="V323">
        <f t="shared" si="111"/>
        <v>2024</v>
      </c>
      <c r="W323" t="str">
        <f t="shared" si="112"/>
        <v>2024-02</v>
      </c>
      <c r="X323" t="str">
        <f t="shared" si="113"/>
        <v>2024-Q1</v>
      </c>
      <c r="Y323" s="5">
        <f t="shared" si="114"/>
        <v>0.60173181075213833</v>
      </c>
      <c r="Z323" s="66">
        <f t="shared" si="115"/>
        <v>-9.4036790489135586E-4</v>
      </c>
      <c r="AA323" s="65">
        <f t="shared" si="116"/>
        <v>6.1691103614425202E-17</v>
      </c>
    </row>
    <row r="324" spans="1:27" x14ac:dyDescent="0.3">
      <c r="A324" s="3" t="str">
        <f>'Data From Protfolio Convert'!A290</f>
        <v>2024-02-27</v>
      </c>
      <c r="B324" s="3">
        <f>'Data From Protfolio Convert'!B290</f>
        <v>1534355.666</v>
      </c>
      <c r="C324" s="3">
        <f>'Data From Protfolio Convert'!C290</f>
        <v>-19071.784999999989</v>
      </c>
      <c r="D324" s="3">
        <f>'Data From Protfolio Convert'!D290</f>
        <v>1000000</v>
      </c>
      <c r="E324" s="3">
        <f>'Data From Protfolio Convert'!E290</f>
        <v>1.534355666</v>
      </c>
      <c r="F324" s="3">
        <f t="shared" si="99"/>
        <v>0.53435566599999995</v>
      </c>
      <c r="G324" s="64">
        <f t="shared" si="100"/>
        <v>-2.0064547270539431E-3</v>
      </c>
      <c r="H324" s="3">
        <f t="shared" si="101"/>
        <v>0</v>
      </c>
      <c r="I324" s="3">
        <f>VLOOKUP(A324,'insert banchmark'!D:E,2,0)</f>
        <v>500.51069999999999</v>
      </c>
      <c r="J324" s="64">
        <f t="shared" si="102"/>
        <v>1.857750850409845E-3</v>
      </c>
      <c r="K324" s="64">
        <f t="shared" si="103"/>
        <v>0.35138826863458439</v>
      </c>
      <c r="L324" s="3" cm="1">
        <f t="array" ref="L324">PRODUCT(1+$J$36:J324)-1</f>
        <v>0.35138826863458572</v>
      </c>
      <c r="M324" s="3">
        <f>VLOOKUP(_xlfn.CONCAT(YEAR(A324),MONTH(A324)),'תשואה יומית חסרת סיכון'!D:E,2,0)</f>
        <v>2.03E-4</v>
      </c>
      <c r="N324" s="3">
        <f t="shared" si="104"/>
        <v>-2.2094547270539431E-3</v>
      </c>
      <c r="O324" s="3">
        <f t="shared" si="105"/>
        <v>-3.8642055774637881E-3</v>
      </c>
      <c r="P324" s="3">
        <f>VLOOKUP(A324,'insert banchmark2'!D:E,2,0)</f>
        <v>159.55199999999999</v>
      </c>
      <c r="Q324" s="3">
        <f t="shared" si="106"/>
        <v>4.4002946119996444E-3</v>
      </c>
      <c r="R324" s="3">
        <f t="shared" si="107"/>
        <v>0.16874811834277903</v>
      </c>
      <c r="S324" s="49">
        <f t="shared" si="108"/>
        <v>13</v>
      </c>
      <c r="T324" s="50">
        <f t="shared" si="109"/>
        <v>0.99799354527294604</v>
      </c>
      <c r="U324" s="50">
        <f t="shared" si="110"/>
        <v>1.0018577508504098</v>
      </c>
      <c r="V324">
        <f t="shared" si="111"/>
        <v>2024</v>
      </c>
      <c r="W324" t="str">
        <f t="shared" si="112"/>
        <v>2024-02</v>
      </c>
      <c r="X324" t="str">
        <f t="shared" si="113"/>
        <v>2024-Q1</v>
      </c>
      <c r="Y324" s="5">
        <f t="shared" si="114"/>
        <v>0.59851800838898206</v>
      </c>
      <c r="Z324" s="66">
        <f t="shared" si="115"/>
        <v>-2.0064547270539248E-3</v>
      </c>
      <c r="AA324" s="65">
        <f t="shared" si="116"/>
        <v>-1.8214596497756474E-17</v>
      </c>
    </row>
    <row r="325" spans="1:27" x14ac:dyDescent="0.3">
      <c r="A325" s="3" t="str">
        <f>'Data From Protfolio Convert'!A291</f>
        <v>2024-02-28</v>
      </c>
      <c r="B325" s="3">
        <f>'Data From Protfolio Convert'!B291</f>
        <v>1529788.9064</v>
      </c>
      <c r="C325" s="3">
        <f>'Data From Protfolio Convert'!C291</f>
        <v>-19071.784999999989</v>
      </c>
      <c r="D325" s="3">
        <f>'Data From Protfolio Convert'!D291</f>
        <v>1000000</v>
      </c>
      <c r="E325" s="3">
        <f>'Data From Protfolio Convert'!E291</f>
        <v>1.529788906400001</v>
      </c>
      <c r="F325" s="3">
        <f t="shared" si="99"/>
        <v>0.52978890640000098</v>
      </c>
      <c r="G325" s="64">
        <f t="shared" si="100"/>
        <v>-2.976337039184871E-3</v>
      </c>
      <c r="H325" s="3">
        <f t="shared" si="101"/>
        <v>0</v>
      </c>
      <c r="I325" s="3">
        <f>VLOOKUP(A325,'insert banchmark'!D:E,2,0)</f>
        <v>499.84910000000002</v>
      </c>
      <c r="J325" s="64">
        <f t="shared" si="102"/>
        <v>-1.3218498625503505E-3</v>
      </c>
      <c r="K325" s="64">
        <f t="shared" si="103"/>
        <v>0.34960193623743763</v>
      </c>
      <c r="L325" s="3" cm="1">
        <f t="array" ref="L325">PRODUCT(1+$J$36:J325)-1</f>
        <v>0.34960193623743896</v>
      </c>
      <c r="M325" s="3">
        <f>VLOOKUP(_xlfn.CONCAT(YEAR(A325),MONTH(A325)),'תשואה יומית חסרת סיכון'!D:E,2,0)</f>
        <v>2.03E-4</v>
      </c>
      <c r="N325" s="3">
        <f t="shared" si="104"/>
        <v>-3.179337039184871E-3</v>
      </c>
      <c r="O325" s="3">
        <f t="shared" si="105"/>
        <v>-1.6544871766345204E-3</v>
      </c>
      <c r="P325" s="3">
        <f>VLOOKUP(A325,'insert banchmark2'!D:E,2,0)</f>
        <v>159.61099999999999</v>
      </c>
      <c r="Q325" s="3">
        <f t="shared" si="106"/>
        <v>3.6978539911758368E-4</v>
      </c>
      <c r="R325" s="3">
        <f t="shared" si="107"/>
        <v>0.16918030433218845</v>
      </c>
      <c r="S325" s="49">
        <f t="shared" si="108"/>
        <v>13</v>
      </c>
      <c r="T325" s="50">
        <f t="shared" si="109"/>
        <v>0.99702366296081513</v>
      </c>
      <c r="U325" s="50">
        <f t="shared" si="110"/>
        <v>0.99867815013744965</v>
      </c>
      <c r="V325">
        <f t="shared" si="111"/>
        <v>2024</v>
      </c>
      <c r="W325" t="str">
        <f t="shared" si="112"/>
        <v>2024-02</v>
      </c>
      <c r="X325" t="str">
        <f t="shared" si="113"/>
        <v>2024-Q1</v>
      </c>
      <c r="Y325" s="5">
        <f t="shared" si="114"/>
        <v>0.59376028003280878</v>
      </c>
      <c r="Z325" s="66">
        <f t="shared" si="115"/>
        <v>-2.9763370391855683E-3</v>
      </c>
      <c r="AA325" s="65">
        <f t="shared" si="116"/>
        <v>6.9735883734267645E-16</v>
      </c>
    </row>
    <row r="326" spans="1:27" x14ac:dyDescent="0.3">
      <c r="A326" s="3" t="str">
        <f>'Data From Protfolio Convert'!A292</f>
        <v>2024-02-29</v>
      </c>
      <c r="B326" s="3">
        <f>'Data From Protfolio Convert'!B292</f>
        <v>1545889.1462000001</v>
      </c>
      <c r="C326" s="3">
        <f>'Data From Protfolio Convert'!C292</f>
        <v>-19071.784999999989</v>
      </c>
      <c r="D326" s="3">
        <f>'Data From Protfolio Convert'!D292</f>
        <v>1000000</v>
      </c>
      <c r="E326" s="3">
        <f>'Data From Protfolio Convert'!E292</f>
        <v>1.5458891462</v>
      </c>
      <c r="F326" s="3">
        <f t="shared" si="99"/>
        <v>0.54588914619999995</v>
      </c>
      <c r="G326" s="64">
        <f t="shared" si="100"/>
        <v>1.052448460872102E-2</v>
      </c>
      <c r="H326" s="3">
        <f t="shared" si="101"/>
        <v>0</v>
      </c>
      <c r="I326" s="3">
        <f>VLOOKUP(A326,'insert banchmark'!D:E,2,0)</f>
        <v>501.64609999999999</v>
      </c>
      <c r="J326" s="64">
        <f t="shared" si="102"/>
        <v>3.5950849966519538E-3</v>
      </c>
      <c r="K326" s="64">
        <f t="shared" si="103"/>
        <v>0.35445386990985717</v>
      </c>
      <c r="L326" s="3" cm="1">
        <f t="array" ref="L326">PRODUCT(1+$J$36:J326)-1</f>
        <v>0.3544538699098585</v>
      </c>
      <c r="M326" s="3">
        <f>VLOOKUP(_xlfn.CONCAT(YEAR(A326),MONTH(A326)),'תשואה יומית חסרת סיכון'!D:E,2,0)</f>
        <v>2.03E-4</v>
      </c>
      <c r="N326" s="3">
        <f t="shared" si="104"/>
        <v>1.032148460872102E-2</v>
      </c>
      <c r="O326" s="3">
        <f t="shared" si="105"/>
        <v>6.9293996120690666E-3</v>
      </c>
      <c r="P326" s="3">
        <f>VLOOKUP(A326,'insert banchmark2'!D:E,2,0)</f>
        <v>160.27070000000001</v>
      </c>
      <c r="Q326" s="3">
        <f t="shared" si="106"/>
        <v>4.1331737787497769E-3</v>
      </c>
      <c r="R326" s="3">
        <f t="shared" si="107"/>
        <v>0.17401272970868464</v>
      </c>
      <c r="S326" s="49">
        <f t="shared" si="108"/>
        <v>13</v>
      </c>
      <c r="T326" s="50">
        <f t="shared" si="109"/>
        <v>1.0105244846087211</v>
      </c>
      <c r="U326" s="50">
        <f t="shared" si="110"/>
        <v>1.003595084996652</v>
      </c>
      <c r="V326">
        <f t="shared" si="111"/>
        <v>2024</v>
      </c>
      <c r="W326" t="str">
        <f t="shared" si="112"/>
        <v>2024-02</v>
      </c>
      <c r="X326" t="str">
        <f t="shared" si="113"/>
        <v>2024-Q1</v>
      </c>
      <c r="Y326" s="5">
        <f t="shared" si="114"/>
        <v>0.61053378557000637</v>
      </c>
      <c r="Z326" s="66">
        <f t="shared" si="115"/>
        <v>1.0524484608721891E-2</v>
      </c>
      <c r="AA326" s="65">
        <f t="shared" si="116"/>
        <v>-8.7083118494035716E-16</v>
      </c>
    </row>
    <row r="327" spans="1:27" x14ac:dyDescent="0.3">
      <c r="A327" s="3" t="str">
        <f>'Data From Protfolio Convert'!A293</f>
        <v>2024-03-01</v>
      </c>
      <c r="B327" s="3">
        <f>'Data From Protfolio Convert'!B293</f>
        <v>1571592.8589000001</v>
      </c>
      <c r="C327" s="3">
        <f>'Data From Protfolio Convert'!C293</f>
        <v>-19071.784999999989</v>
      </c>
      <c r="D327" s="3">
        <f>'Data From Protfolio Convert'!D293</f>
        <v>1000000</v>
      </c>
      <c r="E327" s="3">
        <f>'Data From Protfolio Convert'!E293</f>
        <v>1.5715928588999999</v>
      </c>
      <c r="F327" s="3">
        <f t="shared" si="99"/>
        <v>0.57159285889999989</v>
      </c>
      <c r="G327" s="64">
        <f t="shared" si="100"/>
        <v>1.6627138345063786E-2</v>
      </c>
      <c r="H327" s="3">
        <f t="shared" si="101"/>
        <v>0</v>
      </c>
      <c r="I327" s="3">
        <f>VLOOKUP(A327,'insert banchmark'!D:E,2,0)</f>
        <v>506.35570000000001</v>
      </c>
      <c r="J327" s="64">
        <f t="shared" si="102"/>
        <v>9.3882918655203706E-3</v>
      </c>
      <c r="K327" s="64">
        <f t="shared" si="103"/>
        <v>0.36716987815895452</v>
      </c>
      <c r="L327" s="3" cm="1">
        <f t="array" ref="L327">PRODUCT(1+$J$36:J327)-1</f>
        <v>0.36716987815895585</v>
      </c>
      <c r="M327" s="3">
        <f>VLOOKUP(_xlfn.CONCAT(YEAR(A327),MONTH(A327)),'תשואה יומית חסרת סיכון'!D:E,2,0)</f>
        <v>2.03E-4</v>
      </c>
      <c r="N327" s="3">
        <f t="shared" si="104"/>
        <v>1.6424138345063788E-2</v>
      </c>
      <c r="O327" s="3">
        <f t="shared" si="105"/>
        <v>7.2388464795434156E-3</v>
      </c>
      <c r="P327" s="3">
        <f>VLOOKUP(A327,'insert banchmark2'!D:E,2,0)</f>
        <v>161.393</v>
      </c>
      <c r="Q327" s="3">
        <f t="shared" si="106"/>
        <v>7.0025275986189683E-3</v>
      </c>
      <c r="R327" s="3">
        <f t="shared" si="107"/>
        <v>0.18223378624959996</v>
      </c>
      <c r="S327" s="49">
        <f t="shared" si="108"/>
        <v>13</v>
      </c>
      <c r="T327" s="50">
        <f t="shared" si="109"/>
        <v>1.0166271383450638</v>
      </c>
      <c r="U327" s="50">
        <f t="shared" si="110"/>
        <v>1.0093882918655204</v>
      </c>
      <c r="V327">
        <f t="shared" si="111"/>
        <v>2024</v>
      </c>
      <c r="W327" t="str">
        <f t="shared" si="112"/>
        <v>2024-03</v>
      </c>
      <c r="X327" t="str">
        <f t="shared" si="113"/>
        <v>2024-Q1</v>
      </c>
      <c r="Y327" s="5">
        <f t="shared" si="114"/>
        <v>0.63731235363207817</v>
      </c>
      <c r="Z327" s="66">
        <f t="shared" si="115"/>
        <v>1.662713834506379E-2</v>
      </c>
      <c r="AA327" s="65">
        <f t="shared" si="116"/>
        <v>0</v>
      </c>
    </row>
    <row r="328" spans="1:27" x14ac:dyDescent="0.3">
      <c r="A328" s="3" t="str">
        <f>'Data From Protfolio Convert'!A294</f>
        <v>2024-03-04</v>
      </c>
      <c r="B328" s="3">
        <f>'Data From Protfolio Convert'!B294</f>
        <v>1579263.7808999999</v>
      </c>
      <c r="C328" s="3">
        <f>'Data From Protfolio Convert'!C294</f>
        <v>-19071.784999999989</v>
      </c>
      <c r="D328" s="3">
        <f>'Data From Protfolio Convert'!D294</f>
        <v>1000000</v>
      </c>
      <c r="E328" s="3">
        <f>'Data From Protfolio Convert'!E294</f>
        <v>1.5792637809000001</v>
      </c>
      <c r="F328" s="3">
        <f t="shared" si="99"/>
        <v>0.57926378090000008</v>
      </c>
      <c r="G328" s="64">
        <f t="shared" si="100"/>
        <v>4.8809855278734698E-3</v>
      </c>
      <c r="H328" s="3">
        <f t="shared" si="101"/>
        <v>0</v>
      </c>
      <c r="I328" s="3">
        <f>VLOOKUP(A328,'insert banchmark'!D:E,2,0)</f>
        <v>505.81270000000001</v>
      </c>
      <c r="J328" s="64">
        <f t="shared" si="102"/>
        <v>-1.0723686926008558E-3</v>
      </c>
      <c r="K328" s="64">
        <f t="shared" si="103"/>
        <v>0.36570376798414994</v>
      </c>
      <c r="L328" s="3" cm="1">
        <f t="array" ref="L328">PRODUCT(1+$J$36:J328)-1</f>
        <v>0.36570376798415127</v>
      </c>
      <c r="M328" s="3">
        <f>VLOOKUP(_xlfn.CONCAT(YEAR(A328),MONTH(A328)),'תשואה יומית חסרת סיכון'!D:E,2,0)</f>
        <v>2.03E-4</v>
      </c>
      <c r="N328" s="3">
        <f t="shared" si="104"/>
        <v>4.6779855278734697E-3</v>
      </c>
      <c r="O328" s="3">
        <f t="shared" si="105"/>
        <v>5.9533542204743255E-3</v>
      </c>
      <c r="P328" s="3">
        <f>VLOOKUP(A328,'insert banchmark2'!D:E,2,0)</f>
        <v>161.6884</v>
      </c>
      <c r="Q328" s="3">
        <f t="shared" si="106"/>
        <v>1.8303148215845777E-3</v>
      </c>
      <c r="R328" s="3">
        <f t="shared" si="107"/>
        <v>0.18439764627115052</v>
      </c>
      <c r="S328" s="49">
        <f t="shared" si="108"/>
        <v>14</v>
      </c>
      <c r="T328" s="50">
        <f t="shared" si="109"/>
        <v>1.0048809855278735</v>
      </c>
      <c r="U328" s="50">
        <f t="shared" si="110"/>
        <v>0.99892763130739914</v>
      </c>
      <c r="V328">
        <f t="shared" si="111"/>
        <v>2024</v>
      </c>
      <c r="W328" t="str">
        <f t="shared" si="112"/>
        <v>2024-03</v>
      </c>
      <c r="X328" t="str">
        <f t="shared" si="113"/>
        <v>2024-Q1</v>
      </c>
      <c r="Y328" s="5">
        <f t="shared" si="114"/>
        <v>0.64530405153476433</v>
      </c>
      <c r="Z328" s="66">
        <f t="shared" si="115"/>
        <v>4.8809855278731922E-3</v>
      </c>
      <c r="AA328" s="65">
        <f t="shared" si="116"/>
        <v>2.7755575615628914E-16</v>
      </c>
    </row>
    <row r="329" spans="1:27" x14ac:dyDescent="0.3">
      <c r="A329" s="3" t="str">
        <f>'Data From Protfolio Convert'!A295</f>
        <v>2024-03-05</v>
      </c>
      <c r="B329" s="3">
        <f>'Data From Protfolio Convert'!B295</f>
        <v>1557746.3838</v>
      </c>
      <c r="C329" s="3">
        <f>'Data From Protfolio Convert'!C295</f>
        <v>-19071.784999999989</v>
      </c>
      <c r="D329" s="3">
        <f>'Data From Protfolio Convert'!D295</f>
        <v>1000000</v>
      </c>
      <c r="E329" s="3">
        <f>'Data From Protfolio Convert'!E295</f>
        <v>1.5577463838000001</v>
      </c>
      <c r="F329" s="3">
        <f t="shared" si="99"/>
        <v>0.55774638380000008</v>
      </c>
      <c r="G329" s="64">
        <f t="shared" si="100"/>
        <v>-1.3624954463109096E-2</v>
      </c>
      <c r="H329" s="3">
        <f t="shared" si="101"/>
        <v>0</v>
      </c>
      <c r="I329" s="3">
        <f>VLOOKUP(A329,'insert banchmark'!D:E,2,0)</f>
        <v>500.75749999999999</v>
      </c>
      <c r="J329" s="64">
        <f t="shared" si="102"/>
        <v>-9.9942132730158617E-3</v>
      </c>
      <c r="K329" s="64">
        <f t="shared" si="103"/>
        <v>0.35205463325915476</v>
      </c>
      <c r="L329" s="3" cm="1">
        <f t="array" ref="L329">PRODUCT(1+$J$36:J329)-1</f>
        <v>0.35205463325915631</v>
      </c>
      <c r="M329" s="3">
        <f>VLOOKUP(_xlfn.CONCAT(YEAR(A329),MONTH(A329)),'תשואה יומית חסרת סיכון'!D:E,2,0)</f>
        <v>2.03E-4</v>
      </c>
      <c r="N329" s="3">
        <f t="shared" si="104"/>
        <v>-1.3827954463109096E-2</v>
      </c>
      <c r="O329" s="3">
        <f t="shared" si="105"/>
        <v>-3.6307411900932344E-3</v>
      </c>
      <c r="P329" s="3">
        <f>VLOOKUP(A329,'insert banchmark2'!D:E,2,0)</f>
        <v>160.94999999999999</v>
      </c>
      <c r="Q329" s="3">
        <f t="shared" si="106"/>
        <v>-4.5668087506587351E-3</v>
      </c>
      <c r="R329" s="3">
        <f t="shared" si="107"/>
        <v>0.17898872873589977</v>
      </c>
      <c r="S329" s="49">
        <f t="shared" si="108"/>
        <v>14</v>
      </c>
      <c r="T329" s="50">
        <f t="shared" si="109"/>
        <v>0.98637504553689093</v>
      </c>
      <c r="U329" s="50">
        <f t="shared" si="110"/>
        <v>0.99000578672698414</v>
      </c>
      <c r="V329">
        <f t="shared" si="111"/>
        <v>2024</v>
      </c>
      <c r="W329" t="str">
        <f t="shared" si="112"/>
        <v>2024-03</v>
      </c>
      <c r="X329" t="str">
        <f t="shared" si="113"/>
        <v>2024-Q1</v>
      </c>
      <c r="Y329" s="5">
        <f t="shared" si="114"/>
        <v>0.62288685875463434</v>
      </c>
      <c r="Z329" s="66">
        <f t="shared" si="115"/>
        <v>-1.3624954463109051E-2</v>
      </c>
      <c r="AA329" s="65">
        <f t="shared" si="116"/>
        <v>-4.5102810375396984E-17</v>
      </c>
    </row>
    <row r="330" spans="1:27" x14ac:dyDescent="0.3">
      <c r="A330" s="3" t="str">
        <f>'Data From Protfolio Convert'!A296</f>
        <v>2024-03-06</v>
      </c>
      <c r="B330" s="3">
        <f>'Data From Protfolio Convert'!B296</f>
        <v>1572103.9003999999</v>
      </c>
      <c r="C330" s="3">
        <f>'Data From Protfolio Convert'!C296</f>
        <v>-19071.784999999989</v>
      </c>
      <c r="D330" s="3">
        <f>'Data From Protfolio Convert'!D296</f>
        <v>1000000</v>
      </c>
      <c r="E330" s="3">
        <f>'Data From Protfolio Convert'!E296</f>
        <v>1.5721039003999999</v>
      </c>
      <c r="F330" s="3">
        <f t="shared" si="99"/>
        <v>0.57210390039999992</v>
      </c>
      <c r="G330" s="64">
        <f t="shared" si="100"/>
        <v>9.2168511827809916E-3</v>
      </c>
      <c r="H330" s="3">
        <f t="shared" si="101"/>
        <v>0</v>
      </c>
      <c r="I330" s="3">
        <f>VLOOKUP(A330,'insert banchmark'!D:E,2,0)</f>
        <v>503.29500000000002</v>
      </c>
      <c r="J330" s="64">
        <f t="shared" si="102"/>
        <v>5.0673230056463847E-3</v>
      </c>
      <c r="K330" s="64">
        <f t="shared" si="103"/>
        <v>0.35890593080715982</v>
      </c>
      <c r="L330" s="3" cm="1">
        <f t="array" ref="L330">PRODUCT(1+$J$36:J330)-1</f>
        <v>0.35890593080716116</v>
      </c>
      <c r="M330" s="3">
        <f>VLOOKUP(_xlfn.CONCAT(YEAR(A330),MONTH(A330)),'תשואה יומית חסרת סיכון'!D:E,2,0)</f>
        <v>2.03E-4</v>
      </c>
      <c r="N330" s="3">
        <f t="shared" si="104"/>
        <v>9.0138511827809915E-3</v>
      </c>
      <c r="O330" s="3">
        <f t="shared" si="105"/>
        <v>4.1495281771346069E-3</v>
      </c>
      <c r="P330" s="3">
        <f>VLOOKUP(A330,'insert banchmark2'!D:E,2,0)</f>
        <v>161.8656</v>
      </c>
      <c r="Q330" s="3">
        <f t="shared" si="106"/>
        <v>5.6887232059645854E-3</v>
      </c>
      <c r="R330" s="3">
        <f t="shared" si="107"/>
        <v>0.1856956692766305</v>
      </c>
      <c r="S330" s="49">
        <f t="shared" si="108"/>
        <v>14</v>
      </c>
      <c r="T330" s="50">
        <f t="shared" si="109"/>
        <v>1.009216851182781</v>
      </c>
      <c r="U330" s="50">
        <f t="shared" si="110"/>
        <v>1.0050673230056464</v>
      </c>
      <c r="V330">
        <f t="shared" si="111"/>
        <v>2024</v>
      </c>
      <c r="W330" t="str">
        <f t="shared" si="112"/>
        <v>2024-03</v>
      </c>
      <c r="X330" t="str">
        <f t="shared" si="113"/>
        <v>2024-Q1</v>
      </c>
      <c r="Y330" s="5">
        <f t="shared" si="114"/>
        <v>0.63784476541826685</v>
      </c>
      <c r="Z330" s="66">
        <f t="shared" si="115"/>
        <v>9.2168511827810679E-3</v>
      </c>
      <c r="AA330" s="65">
        <f t="shared" si="116"/>
        <v>-7.6327832942979512E-17</v>
      </c>
    </row>
    <row r="331" spans="1:27" x14ac:dyDescent="0.3">
      <c r="A331" s="3" t="str">
        <f>'Data From Protfolio Convert'!A297</f>
        <v>2024-03-07</v>
      </c>
      <c r="B331" s="3">
        <f>'Data From Protfolio Convert'!B297</f>
        <v>1599079.0678000001</v>
      </c>
      <c r="C331" s="3">
        <f>'Data From Protfolio Convert'!C297</f>
        <v>-19071.784999999989</v>
      </c>
      <c r="D331" s="3">
        <f>'Data From Protfolio Convert'!D297</f>
        <v>1000000</v>
      </c>
      <c r="E331" s="3">
        <f>'Data From Protfolio Convert'!E297</f>
        <v>1.5990790678</v>
      </c>
      <c r="F331" s="3">
        <f t="shared" si="99"/>
        <v>0.59907906779999998</v>
      </c>
      <c r="G331" s="64">
        <f t="shared" si="100"/>
        <v>1.7158641609588653E-2</v>
      </c>
      <c r="H331" s="3">
        <f t="shared" si="101"/>
        <v>0</v>
      </c>
      <c r="I331" s="3">
        <f>VLOOKUP(A331,'insert banchmark'!D:E,2,0)</f>
        <v>508.29090000000002</v>
      </c>
      <c r="J331" s="64">
        <f t="shared" si="102"/>
        <v>9.9263851220456889E-3</v>
      </c>
      <c r="K331" s="64">
        <f t="shared" si="103"/>
        <v>0.37239495442098369</v>
      </c>
      <c r="L331" s="3" cm="1">
        <f t="array" ref="L331">PRODUCT(1+$J$36:J331)-1</f>
        <v>0.37239495442098502</v>
      </c>
      <c r="M331" s="3">
        <f>VLOOKUP(_xlfn.CONCAT(YEAR(A331),MONTH(A331)),'תשואה יומית חסרת סיכון'!D:E,2,0)</f>
        <v>2.03E-4</v>
      </c>
      <c r="N331" s="3">
        <f t="shared" si="104"/>
        <v>1.6955641609588654E-2</v>
      </c>
      <c r="O331" s="3">
        <f t="shared" si="105"/>
        <v>7.2322564875429637E-3</v>
      </c>
      <c r="P331" s="3">
        <f>VLOOKUP(A331,'insert banchmark2'!D:E,2,0)</f>
        <v>163.13560000000001</v>
      </c>
      <c r="Q331" s="3">
        <f t="shared" si="106"/>
        <v>7.8460154597395082E-3</v>
      </c>
      <c r="R331" s="3">
        <f t="shared" si="107"/>
        <v>0.19499865582832121</v>
      </c>
      <c r="S331" s="49">
        <f t="shared" si="108"/>
        <v>14</v>
      </c>
      <c r="T331" s="50">
        <f t="shared" si="109"/>
        <v>1.0171586416095886</v>
      </c>
      <c r="U331" s="50">
        <f t="shared" si="110"/>
        <v>1.0099263851220457</v>
      </c>
      <c r="V331">
        <f t="shared" si="111"/>
        <v>2024</v>
      </c>
      <c r="W331" t="str">
        <f t="shared" si="112"/>
        <v>2024-03</v>
      </c>
      <c r="X331" t="str">
        <f t="shared" si="113"/>
        <v>2024-Q1</v>
      </c>
      <c r="Y331" s="5">
        <f t="shared" si="114"/>
        <v>0.66594795676021978</v>
      </c>
      <c r="Z331" s="66">
        <f t="shared" si="115"/>
        <v>1.7158641609588712E-2</v>
      </c>
      <c r="AA331" s="65">
        <f t="shared" si="116"/>
        <v>-5.8980598183211441E-17</v>
      </c>
    </row>
    <row r="332" spans="1:27" x14ac:dyDescent="0.3">
      <c r="A332" s="3" t="str">
        <f>'Data From Protfolio Convert'!A298</f>
        <v>2024-03-08</v>
      </c>
      <c r="B332" s="3">
        <f>'Data From Protfolio Convert'!B298</f>
        <v>1572020.1218999999</v>
      </c>
      <c r="C332" s="3">
        <f>'Data From Protfolio Convert'!C298</f>
        <v>-19071.784999999989</v>
      </c>
      <c r="D332" s="3">
        <f>'Data From Protfolio Convert'!D298</f>
        <v>1000000</v>
      </c>
      <c r="E332" s="3">
        <f>'Data From Protfolio Convert'!E298</f>
        <v>1.5720201219000001</v>
      </c>
      <c r="F332" s="3">
        <f t="shared" si="99"/>
        <v>0.57202012190000007</v>
      </c>
      <c r="G332" s="64">
        <f t="shared" si="100"/>
        <v>-1.6921580955485453E-2</v>
      </c>
      <c r="H332" s="3">
        <f t="shared" si="101"/>
        <v>0</v>
      </c>
      <c r="I332" s="3">
        <f>VLOOKUP(A332,'insert banchmark'!D:E,2,0)</f>
        <v>505.24</v>
      </c>
      <c r="J332" s="64">
        <f t="shared" si="102"/>
        <v>-6.0022715338795551E-3</v>
      </c>
      <c r="K332" s="64">
        <f t="shared" si="103"/>
        <v>0.36415746725282272</v>
      </c>
      <c r="L332" s="3" cm="1">
        <f t="array" ref="L332">PRODUCT(1+$J$36:J332)-1</f>
        <v>0.36415746725282405</v>
      </c>
      <c r="M332" s="3">
        <f>VLOOKUP(_xlfn.CONCAT(YEAR(A332),MONTH(A332)),'תשואה יומית חסרת סיכון'!D:E,2,0)</f>
        <v>2.03E-4</v>
      </c>
      <c r="N332" s="3">
        <f t="shared" si="104"/>
        <v>-1.7124580955485452E-2</v>
      </c>
      <c r="O332" s="3">
        <f t="shared" si="105"/>
        <v>-1.0919309421605898E-2</v>
      </c>
      <c r="P332" s="3">
        <f>VLOOKUP(A332,'insert banchmark2'!D:E,2,0)</f>
        <v>162.9486</v>
      </c>
      <c r="Q332" s="3">
        <f t="shared" si="106"/>
        <v>-1.1462856666479837E-3</v>
      </c>
      <c r="R332" s="3">
        <f t="shared" si="107"/>
        <v>0.19362884599748154</v>
      </c>
      <c r="S332" s="49">
        <f t="shared" si="108"/>
        <v>14</v>
      </c>
      <c r="T332" s="50">
        <f t="shared" si="109"/>
        <v>0.98307841904451454</v>
      </c>
      <c r="U332" s="50">
        <f t="shared" si="110"/>
        <v>0.99399772846612044</v>
      </c>
      <c r="V332">
        <f t="shared" si="111"/>
        <v>2024</v>
      </c>
      <c r="W332" t="str">
        <f t="shared" si="112"/>
        <v>2024-03</v>
      </c>
      <c r="X332" t="str">
        <f t="shared" si="113"/>
        <v>2024-Q1</v>
      </c>
      <c r="Y332" s="5">
        <f t="shared" si="114"/>
        <v>0.6377574835422759</v>
      </c>
      <c r="Z332" s="66">
        <f t="shared" si="115"/>
        <v>-1.6921580955485599E-2</v>
      </c>
      <c r="AA332" s="65">
        <f t="shared" si="116"/>
        <v>1.457167719820518E-16</v>
      </c>
    </row>
    <row r="333" spans="1:27" x14ac:dyDescent="0.3">
      <c r="A333" s="3" t="str">
        <f>'Data From Protfolio Convert'!A299</f>
        <v>2024-03-11</v>
      </c>
      <c r="B333" s="3">
        <f>'Data From Protfolio Convert'!B299</f>
        <v>1562411.3491</v>
      </c>
      <c r="C333" s="3">
        <f>'Data From Protfolio Convert'!C299</f>
        <v>-19071.784999999989</v>
      </c>
      <c r="D333" s="3">
        <f>'Data From Protfolio Convert'!D299</f>
        <v>1000000</v>
      </c>
      <c r="E333" s="3">
        <f>'Data From Protfolio Convert'!E299</f>
        <v>1.5624113491</v>
      </c>
      <c r="F333" s="3">
        <f t="shared" si="99"/>
        <v>0.56241134910000001</v>
      </c>
      <c r="G333" s="64">
        <f t="shared" si="100"/>
        <v>-6.1123726510488594E-3</v>
      </c>
      <c r="H333" s="3">
        <f t="shared" si="101"/>
        <v>0</v>
      </c>
      <c r="I333" s="3">
        <f>VLOOKUP(A333,'insert banchmark'!D:E,2,0)</f>
        <v>504.80560000000003</v>
      </c>
      <c r="J333" s="64">
        <f t="shared" si="102"/>
        <v>-8.5978940701447737E-4</v>
      </c>
      <c r="K333" s="64">
        <f t="shared" si="103"/>
        <v>0.3629845791129791</v>
      </c>
      <c r="L333" s="3" cm="1">
        <f t="array" ref="L333">PRODUCT(1+$J$36:J333)-1</f>
        <v>0.36298457911298043</v>
      </c>
      <c r="M333" s="3">
        <f>VLOOKUP(_xlfn.CONCAT(YEAR(A333),MONTH(A333)),'תשואה יומית חסרת סיכון'!D:E,2,0)</f>
        <v>2.03E-4</v>
      </c>
      <c r="N333" s="3">
        <f t="shared" si="104"/>
        <v>-6.3153726510488594E-3</v>
      </c>
      <c r="O333" s="3">
        <f t="shared" si="105"/>
        <v>-5.252583244034382E-3</v>
      </c>
      <c r="P333" s="3">
        <f>VLOOKUP(A333,'insert banchmark2'!D:E,2,0)</f>
        <v>163.15530000000001</v>
      </c>
      <c r="Q333" s="3">
        <f t="shared" si="106"/>
        <v>1.2684981644519588E-3</v>
      </c>
      <c r="R333" s="3">
        <f t="shared" si="107"/>
        <v>0.19514296199766634</v>
      </c>
      <c r="S333" s="49">
        <f t="shared" si="108"/>
        <v>14</v>
      </c>
      <c r="T333" s="50">
        <f t="shared" si="109"/>
        <v>0.99388762734895109</v>
      </c>
      <c r="U333" s="50">
        <f t="shared" si="110"/>
        <v>0.99914021059298552</v>
      </c>
      <c r="V333">
        <f t="shared" si="111"/>
        <v>2024</v>
      </c>
      <c r="W333" t="str">
        <f t="shared" si="112"/>
        <v>2024-03</v>
      </c>
      <c r="X333" t="str">
        <f t="shared" si="113"/>
        <v>2024-Q1</v>
      </c>
      <c r="Y333" s="5">
        <f t="shared" si="114"/>
        <v>0.62774689949082174</v>
      </c>
      <c r="Z333" s="66">
        <f t="shared" si="115"/>
        <v>-6.1123726510487093E-3</v>
      </c>
      <c r="AA333" s="65">
        <f t="shared" si="116"/>
        <v>-1.5005358067199381E-16</v>
      </c>
    </row>
    <row r="334" spans="1:27" x14ac:dyDescent="0.3">
      <c r="A334" s="3" t="str">
        <f>'Data From Protfolio Convert'!A300</f>
        <v>2024-03-12</v>
      </c>
      <c r="B334" s="3">
        <f>'Data From Protfolio Convert'!B300</f>
        <v>1588997.6708</v>
      </c>
      <c r="C334" s="3">
        <f>'Data From Protfolio Convert'!C300</f>
        <v>-19071.784999999989</v>
      </c>
      <c r="D334" s="3">
        <f>'Data From Protfolio Convert'!D300</f>
        <v>1000000</v>
      </c>
      <c r="E334" s="3">
        <f>'Data From Protfolio Convert'!E300</f>
        <v>1.5889976708</v>
      </c>
      <c r="F334" s="3">
        <f t="shared" si="99"/>
        <v>0.58899767079999998</v>
      </c>
      <c r="G334" s="64">
        <f t="shared" si="100"/>
        <v>1.7016211329567314E-2</v>
      </c>
      <c r="H334" s="3">
        <f t="shared" si="101"/>
        <v>0</v>
      </c>
      <c r="I334" s="3">
        <f>VLOOKUP(A334,'insert banchmark'!D:E,2,0)</f>
        <v>510.23590000000002</v>
      </c>
      <c r="J334" s="64">
        <f t="shared" si="102"/>
        <v>1.0757210300361253E-2</v>
      </c>
      <c r="K334" s="64">
        <f t="shared" si="103"/>
        <v>0.37764649086664659</v>
      </c>
      <c r="L334" s="3" cm="1">
        <f t="array" ref="L334">PRODUCT(1+$J$36:J334)-1</f>
        <v>0.37764649086664814</v>
      </c>
      <c r="M334" s="3">
        <f>VLOOKUP(_xlfn.CONCAT(YEAR(A334),MONTH(A334)),'תשואה יומית חסרת סיכון'!D:E,2,0)</f>
        <v>2.03E-4</v>
      </c>
      <c r="N334" s="3">
        <f t="shared" si="104"/>
        <v>1.6813211329567316E-2</v>
      </c>
      <c r="O334" s="3">
        <f t="shared" si="105"/>
        <v>6.2590010292060613E-3</v>
      </c>
      <c r="P334" s="3">
        <f>VLOOKUP(A334,'insert banchmark2'!D:E,2,0)</f>
        <v>163.5787</v>
      </c>
      <c r="Q334" s="3">
        <f t="shared" si="106"/>
        <v>2.5950735281048409E-3</v>
      </c>
      <c r="R334" s="3">
        <f t="shared" si="107"/>
        <v>0.19824444586064716</v>
      </c>
      <c r="S334" s="49">
        <f t="shared" si="108"/>
        <v>14</v>
      </c>
      <c r="T334" s="50">
        <f t="shared" si="109"/>
        <v>1.0170162113295673</v>
      </c>
      <c r="U334" s="50">
        <f t="shared" si="110"/>
        <v>1.0107572103003613</v>
      </c>
      <c r="V334">
        <f t="shared" si="111"/>
        <v>2024</v>
      </c>
      <c r="W334" t="str">
        <f t="shared" si="112"/>
        <v>2024-03</v>
      </c>
      <c r="X334" t="str">
        <f t="shared" si="113"/>
        <v>2024-Q1</v>
      </c>
      <c r="Y334" s="5">
        <f t="shared" si="114"/>
        <v>0.65544498472360546</v>
      </c>
      <c r="Z334" s="66">
        <f t="shared" si="115"/>
        <v>1.7016211329567273E-2</v>
      </c>
      <c r="AA334" s="65">
        <f t="shared" si="116"/>
        <v>4.163336342344337E-17</v>
      </c>
    </row>
    <row r="335" spans="1:27" x14ac:dyDescent="0.3">
      <c r="A335" s="3" t="str">
        <f>'Data From Protfolio Convert'!A301</f>
        <v>2024-03-13</v>
      </c>
      <c r="B335" s="3">
        <f>'Data From Protfolio Convert'!B301</f>
        <v>1578029.1185000001</v>
      </c>
      <c r="C335" s="3">
        <f>'Data From Protfolio Convert'!C301</f>
        <v>-19071.784999999989</v>
      </c>
      <c r="D335" s="3">
        <f>'Data From Protfolio Convert'!D301</f>
        <v>1000000</v>
      </c>
      <c r="E335" s="3">
        <f>'Data From Protfolio Convert'!E301</f>
        <v>1.5780291184999999</v>
      </c>
      <c r="F335" s="3">
        <f t="shared" si="99"/>
        <v>0.57802911849999994</v>
      </c>
      <c r="G335" s="64">
        <f t="shared" si="100"/>
        <v>-6.9028120692447561E-3</v>
      </c>
      <c r="H335" s="3">
        <f t="shared" si="101"/>
        <v>0</v>
      </c>
      <c r="I335" s="3">
        <f>VLOOKUP(A335,'insert banchmark'!D:E,2,0)</f>
        <v>509.43619999999999</v>
      </c>
      <c r="J335" s="64">
        <f t="shared" si="102"/>
        <v>-1.5673142560137521E-3</v>
      </c>
      <c r="K335" s="64">
        <f t="shared" si="103"/>
        <v>0.37548728588176394</v>
      </c>
      <c r="L335" s="3" cm="1">
        <f t="array" ref="L335">PRODUCT(1+$J$36:J335)-1</f>
        <v>0.3754872858817655</v>
      </c>
      <c r="M335" s="3">
        <f>VLOOKUP(_xlfn.CONCAT(YEAR(A335),MONTH(A335)),'תשואה יומית חסרת סיכון'!D:E,2,0)</f>
        <v>2.03E-4</v>
      </c>
      <c r="N335" s="3">
        <f t="shared" si="104"/>
        <v>-7.1058120692447562E-3</v>
      </c>
      <c r="O335" s="3">
        <f t="shared" si="105"/>
        <v>-5.335497813231004E-3</v>
      </c>
      <c r="P335" s="3">
        <f>VLOOKUP(A335,'insert banchmark2'!D:E,2,0)</f>
        <v>163.6574</v>
      </c>
      <c r="Q335" s="3">
        <f t="shared" si="106"/>
        <v>4.8111398366645908E-4</v>
      </c>
      <c r="R335" s="3">
        <f t="shared" si="107"/>
        <v>0.19882093801940148</v>
      </c>
      <c r="S335" s="49">
        <f t="shared" si="108"/>
        <v>14</v>
      </c>
      <c r="T335" s="50">
        <f t="shared" si="109"/>
        <v>0.9930971879307553</v>
      </c>
      <c r="U335" s="50">
        <f t="shared" si="110"/>
        <v>0.99843268574398625</v>
      </c>
      <c r="V335">
        <f t="shared" si="111"/>
        <v>2024</v>
      </c>
      <c r="W335" t="str">
        <f t="shared" si="112"/>
        <v>2024-03</v>
      </c>
      <c r="X335" t="str">
        <f t="shared" si="113"/>
        <v>2024-Q1</v>
      </c>
      <c r="Y335" s="5">
        <f t="shared" si="114"/>
        <v>0.6440177591030849</v>
      </c>
      <c r="Z335" s="66">
        <f t="shared" si="115"/>
        <v>-6.9028120692446113E-3</v>
      </c>
      <c r="AA335" s="65">
        <f t="shared" si="116"/>
        <v>-1.4484941024406339E-16</v>
      </c>
    </row>
    <row r="336" spans="1:27" x14ac:dyDescent="0.3">
      <c r="A336" s="3" t="str">
        <f>'Data From Protfolio Convert'!A302</f>
        <v>2024-03-14</v>
      </c>
      <c r="B336" s="3">
        <f>'Data From Protfolio Convert'!B302</f>
        <v>1571417.5048</v>
      </c>
      <c r="C336" s="3">
        <f>'Data From Protfolio Convert'!C302</f>
        <v>-19071.784999999989</v>
      </c>
      <c r="D336" s="3">
        <f>'Data From Protfolio Convert'!D302</f>
        <v>1000000</v>
      </c>
      <c r="E336" s="3">
        <f>'Data From Protfolio Convert'!E302</f>
        <v>1.5714175048000001</v>
      </c>
      <c r="F336" s="3">
        <f t="shared" si="99"/>
        <v>0.57141750480000009</v>
      </c>
      <c r="G336" s="64">
        <f t="shared" si="100"/>
        <v>-4.1897919515481059E-3</v>
      </c>
      <c r="H336" s="3">
        <f t="shared" si="101"/>
        <v>0</v>
      </c>
      <c r="I336" s="3">
        <f>VLOOKUP(A336,'insert banchmark'!D:E,2,0)</f>
        <v>508.42910000000001</v>
      </c>
      <c r="J336" s="64">
        <f t="shared" si="102"/>
        <v>-1.9768913163218382E-3</v>
      </c>
      <c r="K336" s="64">
        <f t="shared" si="103"/>
        <v>0.37276809701059332</v>
      </c>
      <c r="L336" s="3" cm="1">
        <f t="array" ref="L336">PRODUCT(1+$J$36:J336)-1</f>
        <v>0.37276809701059466</v>
      </c>
      <c r="M336" s="3">
        <f>VLOOKUP(_xlfn.CONCAT(YEAR(A336),MONTH(A336)),'תשואה יומית חסרת סיכון'!D:E,2,0)</f>
        <v>2.03E-4</v>
      </c>
      <c r="N336" s="3">
        <f t="shared" si="104"/>
        <v>-4.392791951548106E-3</v>
      </c>
      <c r="O336" s="3">
        <f t="shared" si="105"/>
        <v>-2.2129006352262677E-3</v>
      </c>
      <c r="P336" s="3">
        <f>VLOOKUP(A336,'insert banchmark2'!D:E,2,0)</f>
        <v>162.19049999999999</v>
      </c>
      <c r="Q336" s="3">
        <f t="shared" si="106"/>
        <v>-8.9632366150262932E-3</v>
      </c>
      <c r="R336" s="3">
        <f t="shared" si="107"/>
        <v>0.18807562229288588</v>
      </c>
      <c r="S336" s="49">
        <f t="shared" si="108"/>
        <v>14</v>
      </c>
      <c r="T336" s="50">
        <f t="shared" si="109"/>
        <v>0.99581020804845188</v>
      </c>
      <c r="U336" s="50">
        <f t="shared" si="110"/>
        <v>0.99802310868367816</v>
      </c>
      <c r="V336">
        <f t="shared" si="111"/>
        <v>2024</v>
      </c>
      <c r="W336" t="str">
        <f t="shared" si="112"/>
        <v>2024-03</v>
      </c>
      <c r="X336" t="str">
        <f t="shared" si="113"/>
        <v>2024-Q1</v>
      </c>
      <c r="Y336" s="5">
        <f t="shared" si="114"/>
        <v>0.63712966672779237</v>
      </c>
      <c r="Z336" s="66">
        <f t="shared" si="115"/>
        <v>-4.1897919515482725E-3</v>
      </c>
      <c r="AA336" s="65">
        <f t="shared" si="116"/>
        <v>1.6653345369377348E-16</v>
      </c>
    </row>
    <row r="337" spans="1:27" x14ac:dyDescent="0.3">
      <c r="A337" s="3" t="str">
        <f>'Data From Protfolio Convert'!A303</f>
        <v>2024-03-15</v>
      </c>
      <c r="B337" s="3">
        <f>'Data From Protfolio Convert'!B303</f>
        <v>1556225.3404999999</v>
      </c>
      <c r="C337" s="3">
        <f>'Data From Protfolio Convert'!C303</f>
        <v>-19071.784999999989</v>
      </c>
      <c r="D337" s="3">
        <f>'Data From Protfolio Convert'!D303</f>
        <v>1000000</v>
      </c>
      <c r="E337" s="3">
        <f>'Data From Protfolio Convert'!E303</f>
        <v>1.5562253404999999</v>
      </c>
      <c r="F337" s="3">
        <f t="shared" si="99"/>
        <v>0.55622534049999994</v>
      </c>
      <c r="G337" s="64">
        <f t="shared" si="100"/>
        <v>-9.6678090027600295E-3</v>
      </c>
      <c r="H337" s="3">
        <f t="shared" si="101"/>
        <v>0</v>
      </c>
      <c r="I337" s="3">
        <f>VLOOKUP(A337,'insert banchmark'!D:E,2,0)</f>
        <v>504.93790000000001</v>
      </c>
      <c r="J337" s="64">
        <f t="shared" si="102"/>
        <v>-6.8666407961306408E-3</v>
      </c>
      <c r="K337" s="64">
        <f t="shared" si="103"/>
        <v>0.36334179159203384</v>
      </c>
      <c r="L337" s="3" cm="1">
        <f t="array" ref="L337">PRODUCT(1+$J$36:J337)-1</f>
        <v>0.36334179159203517</v>
      </c>
      <c r="M337" s="3">
        <f>VLOOKUP(_xlfn.CONCAT(YEAR(A337),MONTH(A337)),'תשואה יומית חסרת סיכון'!D:E,2,0)</f>
        <v>2.03E-4</v>
      </c>
      <c r="N337" s="3">
        <f t="shared" si="104"/>
        <v>-9.8708090027600295E-3</v>
      </c>
      <c r="O337" s="3">
        <f t="shared" si="105"/>
        <v>-2.8011682066293887E-3</v>
      </c>
      <c r="P337" s="3">
        <f>VLOOKUP(A337,'insert banchmark2'!D:E,2,0)</f>
        <v>161.87540000000001</v>
      </c>
      <c r="Q337" s="3">
        <f t="shared" si="106"/>
        <v>-1.9427771663567128E-3</v>
      </c>
      <c r="R337" s="3">
        <f t="shared" si="107"/>
        <v>0.18576745610199019</v>
      </c>
      <c r="S337" s="49">
        <f t="shared" si="108"/>
        <v>14</v>
      </c>
      <c r="T337" s="50">
        <f t="shared" si="109"/>
        <v>0.99033219099724001</v>
      </c>
      <c r="U337" s="50">
        <f t="shared" si="110"/>
        <v>0.99313335920386936</v>
      </c>
      <c r="V337">
        <f t="shared" si="111"/>
        <v>2024</v>
      </c>
      <c r="W337" t="str">
        <f t="shared" si="112"/>
        <v>2024-03</v>
      </c>
      <c r="X337" t="str">
        <f t="shared" si="113"/>
        <v>2024-Q1</v>
      </c>
      <c r="Y337" s="5">
        <f t="shared" si="114"/>
        <v>0.62130220979711592</v>
      </c>
      <c r="Z337" s="66">
        <f t="shared" si="115"/>
        <v>-9.6678090027600087E-3</v>
      </c>
      <c r="AA337" s="65">
        <f t="shared" si="116"/>
        <v>-2.0816681711721685E-17</v>
      </c>
    </row>
    <row r="338" spans="1:27" x14ac:dyDescent="0.3">
      <c r="A338" s="3" t="str">
        <f>'Data From Protfolio Convert'!A304</f>
        <v>2024-03-18</v>
      </c>
      <c r="B338" s="3">
        <f>'Data From Protfolio Convert'!B304</f>
        <v>1566149.4772000001</v>
      </c>
      <c r="C338" s="3">
        <f>'Data From Protfolio Convert'!C304</f>
        <v>-218854.58499999999</v>
      </c>
      <c r="D338" s="3">
        <f>'Data From Protfolio Convert'!D304</f>
        <v>1000000</v>
      </c>
      <c r="E338" s="3">
        <f>'Data From Protfolio Convert'!E304</f>
        <v>1.5661494772</v>
      </c>
      <c r="F338" s="3">
        <f t="shared" si="99"/>
        <v>0.56614947719999997</v>
      </c>
      <c r="G338" s="64">
        <f t="shared" si="100"/>
        <v>6.3770563566401652E-3</v>
      </c>
      <c r="H338" s="3">
        <f t="shared" si="101"/>
        <v>0</v>
      </c>
      <c r="I338" s="3">
        <f>VLOOKUP(A338,'insert banchmark'!D:E,2,0)</f>
        <v>507.93880000000001</v>
      </c>
      <c r="J338" s="64">
        <f t="shared" si="102"/>
        <v>5.9431070632645078E-3</v>
      </c>
      <c r="K338" s="64">
        <f t="shared" si="103"/>
        <v>0.37144427782328826</v>
      </c>
      <c r="L338" s="3" cm="1">
        <f t="array" ref="L338">PRODUCT(1+$J$36:J338)-1</f>
        <v>0.37144427782328937</v>
      </c>
      <c r="M338" s="3">
        <f>VLOOKUP(_xlfn.CONCAT(YEAR(A338),MONTH(A338)),'תשואה יומית חסרת סיכון'!D:E,2,0)</f>
        <v>2.03E-4</v>
      </c>
      <c r="N338" s="3">
        <f t="shared" si="104"/>
        <v>6.1740563566401651E-3</v>
      </c>
      <c r="O338" s="3">
        <f t="shared" si="105"/>
        <v>4.3394929337565741E-4</v>
      </c>
      <c r="P338" s="3">
        <f>VLOOKUP(A338,'insert banchmark2'!D:E,2,0)</f>
        <v>162.32050000000001</v>
      </c>
      <c r="Q338" s="3">
        <f t="shared" si="106"/>
        <v>2.7496457151612308E-3</v>
      </c>
      <c r="R338" s="3">
        <f t="shared" si="107"/>
        <v>0.1890278965068386</v>
      </c>
      <c r="S338" s="49">
        <f t="shared" si="108"/>
        <v>14</v>
      </c>
      <c r="T338" s="50">
        <f t="shared" si="109"/>
        <v>1.0063770563566401</v>
      </c>
      <c r="U338" s="50">
        <f t="shared" si="110"/>
        <v>1.0059431070632645</v>
      </c>
      <c r="V338">
        <f t="shared" si="111"/>
        <v>2024</v>
      </c>
      <c r="W338" t="str">
        <f t="shared" si="112"/>
        <v>2024-03</v>
      </c>
      <c r="X338" t="str">
        <f t="shared" si="113"/>
        <v>2024-Q1</v>
      </c>
      <c r="Y338" s="5">
        <f t="shared" si="114"/>
        <v>0.6316413453601375</v>
      </c>
      <c r="Z338" s="66">
        <f t="shared" si="115"/>
        <v>6.3770563566402441E-3</v>
      </c>
      <c r="AA338" s="65">
        <f t="shared" si="116"/>
        <v>-7.8929918156944723E-17</v>
      </c>
    </row>
    <row r="339" spans="1:27" x14ac:dyDescent="0.3">
      <c r="A339" s="3" t="str">
        <f>'Data From Protfolio Convert'!A305</f>
        <v>2024-03-19</v>
      </c>
      <c r="B339" s="3">
        <f>'Data From Protfolio Convert'!B305</f>
        <v>1576353.4776999999</v>
      </c>
      <c r="C339" s="3">
        <f>'Data From Protfolio Convert'!C305</f>
        <v>-218854.58499999999</v>
      </c>
      <c r="D339" s="3">
        <f>'Data From Protfolio Convert'!D305</f>
        <v>1000000</v>
      </c>
      <c r="E339" s="3">
        <f>'Data From Protfolio Convert'!E305</f>
        <v>1.5763534776999999</v>
      </c>
      <c r="F339" s="3">
        <f t="shared" si="99"/>
        <v>0.57635347769999989</v>
      </c>
      <c r="G339" s="64">
        <f t="shared" si="100"/>
        <v>6.5153426595288217E-3</v>
      </c>
      <c r="H339" s="3">
        <f t="shared" si="101"/>
        <v>0</v>
      </c>
      <c r="I339" s="3">
        <f>VLOOKUP(A339,'insert banchmark'!D:E,2,0)</f>
        <v>510.76139999999998</v>
      </c>
      <c r="J339" s="64">
        <f t="shared" si="102"/>
        <v>5.5569686741787638E-3</v>
      </c>
      <c r="K339" s="64">
        <f t="shared" si="103"/>
        <v>0.37906535071353398</v>
      </c>
      <c r="L339" s="3" cm="1">
        <f t="array" ref="L339">PRODUCT(1+$J$36:J339)-1</f>
        <v>0.37906535071353509</v>
      </c>
      <c r="M339" s="3">
        <f>VLOOKUP(_xlfn.CONCAT(YEAR(A339),MONTH(A339)),'תשואה יומית חסרת סיכון'!D:E,2,0)</f>
        <v>2.03E-4</v>
      </c>
      <c r="N339" s="3">
        <f t="shared" si="104"/>
        <v>6.3123426595288216E-3</v>
      </c>
      <c r="O339" s="3">
        <f t="shared" si="105"/>
        <v>9.5837398535005783E-4</v>
      </c>
      <c r="P339" s="3">
        <f>VLOOKUP(A339,'insert banchmark2'!D:E,2,0)</f>
        <v>163.2893</v>
      </c>
      <c r="Q339" s="3">
        <f t="shared" si="106"/>
        <v>5.9684389833691842E-3</v>
      </c>
      <c r="R339" s="3">
        <f t="shared" si="107"/>
        <v>0.19612453695666354</v>
      </c>
      <c r="S339" s="49">
        <f t="shared" si="108"/>
        <v>14</v>
      </c>
      <c r="T339" s="50">
        <f t="shared" si="109"/>
        <v>1.0065153426595288</v>
      </c>
      <c r="U339" s="50">
        <f t="shared" si="110"/>
        <v>1.0055569686741788</v>
      </c>
      <c r="V339">
        <f t="shared" si="111"/>
        <v>2024</v>
      </c>
      <c r="W339" t="str">
        <f t="shared" si="112"/>
        <v>2024-03</v>
      </c>
      <c r="X339" t="str">
        <f t="shared" si="113"/>
        <v>2024-Q1</v>
      </c>
      <c r="Y339" s="5">
        <f t="shared" si="114"/>
        <v>0.64227204782261338</v>
      </c>
      <c r="Z339" s="66">
        <f t="shared" si="115"/>
        <v>6.5153426595288095E-3</v>
      </c>
      <c r="AA339" s="65">
        <f t="shared" si="116"/>
        <v>1.214306433183765E-17</v>
      </c>
    </row>
    <row r="340" spans="1:27" x14ac:dyDescent="0.3">
      <c r="A340" s="3" t="str">
        <f>'Data From Protfolio Convert'!A306</f>
        <v>2024-03-20</v>
      </c>
      <c r="B340" s="3">
        <f>'Data From Protfolio Convert'!B306</f>
        <v>1591682.0803</v>
      </c>
      <c r="C340" s="3">
        <f>'Data From Protfolio Convert'!C306</f>
        <v>-218854.58499999999</v>
      </c>
      <c r="D340" s="3">
        <f>'Data From Protfolio Convert'!D306</f>
        <v>1000000</v>
      </c>
      <c r="E340" s="3">
        <f>'Data From Protfolio Convert'!E306</f>
        <v>1.5916820803</v>
      </c>
      <c r="F340" s="3">
        <f t="shared" si="99"/>
        <v>0.59168208030000002</v>
      </c>
      <c r="G340" s="64">
        <f t="shared" si="100"/>
        <v>9.7240896898109028E-3</v>
      </c>
      <c r="H340" s="3">
        <f t="shared" si="101"/>
        <v>0</v>
      </c>
      <c r="I340" s="3">
        <f>VLOOKUP(A340,'insert banchmark'!D:E,2,0)</f>
        <v>515.48569999999995</v>
      </c>
      <c r="J340" s="64">
        <f t="shared" si="102"/>
        <v>9.2495243375869673E-3</v>
      </c>
      <c r="K340" s="64">
        <f t="shared" si="103"/>
        <v>0.39182104923808159</v>
      </c>
      <c r="L340" s="3" cm="1">
        <f t="array" ref="L340">PRODUCT(1+$J$36:J340)-1</f>
        <v>0.39182104923808292</v>
      </c>
      <c r="M340" s="3">
        <f>VLOOKUP(_xlfn.CONCAT(YEAR(A340),MONTH(A340)),'תשואה יומית חסרת סיכון'!D:E,2,0)</f>
        <v>2.03E-4</v>
      </c>
      <c r="N340" s="3">
        <f t="shared" si="104"/>
        <v>9.5210896898109028E-3</v>
      </c>
      <c r="O340" s="3">
        <f t="shared" si="105"/>
        <v>4.7456535222393549E-4</v>
      </c>
      <c r="P340" s="3">
        <f>VLOOKUP(A340,'insert banchmark2'!D:E,2,0)</f>
        <v>164.6833</v>
      </c>
      <c r="Q340" s="3">
        <f t="shared" si="106"/>
        <v>8.5369953818161814E-3</v>
      </c>
      <c r="R340" s="3">
        <f t="shared" si="107"/>
        <v>0.20633584660473958</v>
      </c>
      <c r="S340" s="49">
        <f t="shared" si="108"/>
        <v>14</v>
      </c>
      <c r="T340" s="50">
        <f t="shared" si="109"/>
        <v>1.009724089689811</v>
      </c>
      <c r="U340" s="50">
        <f t="shared" si="110"/>
        <v>1.009249524337587</v>
      </c>
      <c r="V340">
        <f t="shared" si="111"/>
        <v>2024</v>
      </c>
      <c r="W340" t="str">
        <f t="shared" si="112"/>
        <v>2024-03</v>
      </c>
      <c r="X340" t="str">
        <f t="shared" si="113"/>
        <v>2024-Q1</v>
      </c>
      <c r="Y340" s="5">
        <f t="shared" si="114"/>
        <v>0.65824164851070988</v>
      </c>
      <c r="Z340" s="66">
        <f t="shared" si="115"/>
        <v>9.7240896898108924E-3</v>
      </c>
      <c r="AA340" s="65">
        <f t="shared" si="116"/>
        <v>0</v>
      </c>
    </row>
    <row r="341" spans="1:27" x14ac:dyDescent="0.3">
      <c r="A341" s="3" t="str">
        <f>'Data From Protfolio Convert'!A307</f>
        <v>2024-03-21</v>
      </c>
      <c r="B341" s="3">
        <f>'Data From Protfolio Convert'!B307</f>
        <v>1605898.8774999999</v>
      </c>
      <c r="C341" s="3">
        <f>'Data From Protfolio Convert'!C307</f>
        <v>-218854.58499999999</v>
      </c>
      <c r="D341" s="3">
        <f>'Data From Protfolio Convert'!D307</f>
        <v>1000000</v>
      </c>
      <c r="E341" s="3">
        <f>'Data From Protfolio Convert'!E307</f>
        <v>1.6058988775</v>
      </c>
      <c r="F341" s="3">
        <f t="shared" si="99"/>
        <v>0.60589887750000004</v>
      </c>
      <c r="G341" s="64">
        <f t="shared" si="100"/>
        <v>8.9319326867840585E-3</v>
      </c>
      <c r="H341" s="3">
        <f t="shared" si="101"/>
        <v>0</v>
      </c>
      <c r="I341" s="3">
        <f>VLOOKUP(A341,'insert banchmark'!D:E,2,0)</f>
        <v>517.18920000000003</v>
      </c>
      <c r="J341" s="64">
        <f t="shared" si="102"/>
        <v>3.304650352085492E-3</v>
      </c>
      <c r="K341" s="64">
        <f t="shared" si="103"/>
        <v>0.3964205311584863</v>
      </c>
      <c r="L341" s="3" cm="1">
        <f t="array" ref="L341">PRODUCT(1+$J$36:J341)-1</f>
        <v>0.39642053115848763</v>
      </c>
      <c r="M341" s="3">
        <f>VLOOKUP(_xlfn.CONCAT(YEAR(A341),MONTH(A341)),'תשואה יומית חסרת סיכון'!D:E,2,0)</f>
        <v>2.03E-4</v>
      </c>
      <c r="N341" s="3">
        <f t="shared" si="104"/>
        <v>8.7289326867840585E-3</v>
      </c>
      <c r="O341" s="3">
        <f t="shared" si="105"/>
        <v>5.6272823346985665E-3</v>
      </c>
      <c r="P341" s="3">
        <f>VLOOKUP(A341,'insert banchmark2'!D:E,2,0)</f>
        <v>165.81030000000001</v>
      </c>
      <c r="Q341" s="3">
        <f t="shared" si="106"/>
        <v>6.8434382842705865E-3</v>
      </c>
      <c r="R341" s="3">
        <f t="shared" si="107"/>
        <v>0.21459133152108234</v>
      </c>
      <c r="S341" s="49">
        <f t="shared" si="108"/>
        <v>14</v>
      </c>
      <c r="T341" s="50">
        <f t="shared" si="109"/>
        <v>1.008931932686784</v>
      </c>
      <c r="U341" s="50">
        <f t="shared" si="110"/>
        <v>1.0033046503520855</v>
      </c>
      <c r="V341">
        <f t="shared" si="111"/>
        <v>2024</v>
      </c>
      <c r="W341" t="str">
        <f t="shared" si="112"/>
        <v>2024-03</v>
      </c>
      <c r="X341" t="str">
        <f t="shared" si="113"/>
        <v>2024-Q1</v>
      </c>
      <c r="Y341" s="5">
        <f t="shared" si="114"/>
        <v>0.67305295129362919</v>
      </c>
      <c r="Z341" s="66">
        <f t="shared" si="115"/>
        <v>8.9319326867839492E-3</v>
      </c>
      <c r="AA341" s="65">
        <f t="shared" si="116"/>
        <v>1.0928757898653885E-16</v>
      </c>
    </row>
    <row r="342" spans="1:27" x14ac:dyDescent="0.3">
      <c r="A342" s="3" t="str">
        <f>'Data From Protfolio Convert'!A308</f>
        <v>2024-03-22</v>
      </c>
      <c r="B342" s="3">
        <f>'Data From Protfolio Convert'!B308</f>
        <v>1609484.711600001</v>
      </c>
      <c r="C342" s="3">
        <f>'Data From Protfolio Convert'!C308</f>
        <v>-218854.58499999999</v>
      </c>
      <c r="D342" s="3">
        <f>'Data From Protfolio Convert'!D308</f>
        <v>1000000</v>
      </c>
      <c r="E342" s="3">
        <f>'Data From Protfolio Convert'!E308</f>
        <v>1.6094847116</v>
      </c>
      <c r="F342" s="3">
        <f t="shared" si="99"/>
        <v>0.60948471159999995</v>
      </c>
      <c r="G342" s="64">
        <f t="shared" si="100"/>
        <v>2.2329140086218831E-3</v>
      </c>
      <c r="H342" s="3">
        <f t="shared" si="101"/>
        <v>0</v>
      </c>
      <c r="I342" s="3">
        <f>VLOOKUP(A342,'insert banchmark'!D:E,2,0)</f>
        <v>516.20870000000002</v>
      </c>
      <c r="J342" s="64">
        <f t="shared" si="102"/>
        <v>-1.8958245841174115E-3</v>
      </c>
      <c r="K342" s="64">
        <f t="shared" si="103"/>
        <v>0.39377316278574992</v>
      </c>
      <c r="L342" s="3" cm="1">
        <f t="array" ref="L342">PRODUCT(1+$J$36:J342)-1</f>
        <v>0.39377316278575103</v>
      </c>
      <c r="M342" s="3">
        <f>VLOOKUP(_xlfn.CONCAT(YEAR(A342),MONTH(A342)),'תשואה יומית חסרת סיכון'!D:E,2,0)</f>
        <v>2.03E-4</v>
      </c>
      <c r="N342" s="3">
        <f t="shared" si="104"/>
        <v>2.029914008621883E-3</v>
      </c>
      <c r="O342" s="3">
        <f t="shared" si="105"/>
        <v>4.128738592739295E-3</v>
      </c>
      <c r="P342" s="3">
        <f>VLOOKUP(A342,'insert banchmark2'!D:E,2,0)</f>
        <v>164.74260000000001</v>
      </c>
      <c r="Q342" s="3">
        <f t="shared" si="106"/>
        <v>-6.4392863410777101E-3</v>
      </c>
      <c r="R342" s="3">
        <f t="shared" si="107"/>
        <v>0.20677023015002716</v>
      </c>
      <c r="S342" s="49">
        <f t="shared" si="108"/>
        <v>14</v>
      </c>
      <c r="T342" s="50">
        <f t="shared" si="109"/>
        <v>1.0022329140086219</v>
      </c>
      <c r="U342" s="50">
        <f t="shared" si="110"/>
        <v>0.99810417541588259</v>
      </c>
      <c r="V342">
        <f t="shared" si="111"/>
        <v>2024</v>
      </c>
      <c r="W342" t="str">
        <f t="shared" si="112"/>
        <v>2024-03</v>
      </c>
      <c r="X342" t="str">
        <f t="shared" si="113"/>
        <v>2024-Q1</v>
      </c>
      <c r="Y342" s="5">
        <f t="shared" si="114"/>
        <v>0.67678873466573997</v>
      </c>
      <c r="Z342" s="66">
        <f t="shared" si="115"/>
        <v>2.2329140086225102E-3</v>
      </c>
      <c r="AA342" s="65">
        <f t="shared" si="116"/>
        <v>-6.2710253656561576E-16</v>
      </c>
    </row>
    <row r="343" spans="1:27" x14ac:dyDescent="0.3">
      <c r="A343" s="3" t="str">
        <f>'Data From Protfolio Convert'!A309</f>
        <v>2024-03-25</v>
      </c>
      <c r="B343" s="3">
        <f>'Data From Protfolio Convert'!B309</f>
        <v>1604871.54</v>
      </c>
      <c r="C343" s="3">
        <f>'Data From Protfolio Convert'!C309</f>
        <v>-218854.58499999999</v>
      </c>
      <c r="D343" s="3">
        <f>'Data From Protfolio Convert'!D309</f>
        <v>1000000</v>
      </c>
      <c r="E343" s="3">
        <f>'Data From Protfolio Convert'!E309</f>
        <v>1.60487154</v>
      </c>
      <c r="F343" s="3">
        <f t="shared" si="99"/>
        <v>0.60487153999999999</v>
      </c>
      <c r="G343" s="64">
        <f t="shared" si="100"/>
        <v>-2.8662413297570123E-3</v>
      </c>
      <c r="H343" s="3">
        <f t="shared" si="101"/>
        <v>0</v>
      </c>
      <c r="I343" s="3">
        <f>VLOOKUP(A343,'insert banchmark'!D:E,2,0)</f>
        <v>514.78250000000003</v>
      </c>
      <c r="J343" s="64">
        <f t="shared" si="102"/>
        <v>-2.7628360389896356E-3</v>
      </c>
      <c r="K343" s="64">
        <f t="shared" si="103"/>
        <v>0.38992239606142887</v>
      </c>
      <c r="L343" s="3" cm="1">
        <f t="array" ref="L343">PRODUCT(1+$J$36:J343)-1</f>
        <v>0.38992239606142998</v>
      </c>
      <c r="M343" s="3">
        <f>VLOOKUP(_xlfn.CONCAT(YEAR(A343),MONTH(A343)),'תשואה יומית חסרת סיכון'!D:E,2,0)</f>
        <v>2.03E-4</v>
      </c>
      <c r="N343" s="3">
        <f t="shared" si="104"/>
        <v>-3.0692413297570124E-3</v>
      </c>
      <c r="O343" s="3">
        <f t="shared" si="105"/>
        <v>-1.0340529076737675E-4</v>
      </c>
      <c r="P343" s="3">
        <f>VLOOKUP(A343,'insert banchmark2'!D:E,2,0)</f>
        <v>164.38669999999999</v>
      </c>
      <c r="Q343" s="3">
        <f t="shared" si="106"/>
        <v>-2.1603398271000662E-3</v>
      </c>
      <c r="R343" s="3">
        <f t="shared" si="107"/>
        <v>0.2041631963596755</v>
      </c>
      <c r="S343" s="49">
        <f t="shared" si="108"/>
        <v>14</v>
      </c>
      <c r="T343" s="50">
        <f t="shared" si="109"/>
        <v>0.99713375867024301</v>
      </c>
      <c r="U343" s="50">
        <f t="shared" si="110"/>
        <v>0.99723716396101036</v>
      </c>
      <c r="V343">
        <f t="shared" si="111"/>
        <v>2024</v>
      </c>
      <c r="W343" t="str">
        <f t="shared" si="112"/>
        <v>2024-03</v>
      </c>
      <c r="X343" t="str">
        <f t="shared" si="113"/>
        <v>2024-Q1</v>
      </c>
      <c r="Y343" s="5">
        <f t="shared" si="114"/>
        <v>0.67198265349316921</v>
      </c>
      <c r="Z343" s="66">
        <f t="shared" si="115"/>
        <v>-2.8662413297575158E-3</v>
      </c>
      <c r="AA343" s="65">
        <f t="shared" si="116"/>
        <v>5.0350348890226826E-16</v>
      </c>
    </row>
    <row r="344" spans="1:27" x14ac:dyDescent="0.3">
      <c r="A344" s="3" t="str">
        <f>'Data From Protfolio Convert'!A310</f>
        <v>2024-03-26</v>
      </c>
      <c r="B344" s="3">
        <f>'Data From Protfolio Convert'!B310</f>
        <v>1600811.9121999999</v>
      </c>
      <c r="C344" s="3">
        <f>'Data From Protfolio Convert'!C310</f>
        <v>-218854.58499999999</v>
      </c>
      <c r="D344" s="3">
        <f>'Data From Protfolio Convert'!D310</f>
        <v>1000000</v>
      </c>
      <c r="E344" s="3">
        <f>'Data From Protfolio Convert'!E310</f>
        <v>1.6008119122</v>
      </c>
      <c r="F344" s="3">
        <f t="shared" si="99"/>
        <v>0.60081191219999996</v>
      </c>
      <c r="G344" s="64">
        <f t="shared" si="100"/>
        <v>-2.5295655750740154E-3</v>
      </c>
      <c r="H344" s="3">
        <f t="shared" si="101"/>
        <v>0</v>
      </c>
      <c r="I344" s="3">
        <f>VLOOKUP(A344,'insert banchmark'!D:E,2,0)</f>
        <v>513.83169999999996</v>
      </c>
      <c r="J344" s="64">
        <f t="shared" si="102"/>
        <v>-1.8469936332335957E-3</v>
      </c>
      <c r="K344" s="64">
        <f t="shared" si="103"/>
        <v>0.38735521824521446</v>
      </c>
      <c r="L344" s="3" cm="1">
        <f t="array" ref="L344">PRODUCT(1+$J$36:J344)-1</f>
        <v>0.38735521824521579</v>
      </c>
      <c r="M344" s="3">
        <f>VLOOKUP(_xlfn.CONCAT(YEAR(A344),MONTH(A344)),'תשואה יומית חסרת סיכון'!D:E,2,0)</f>
        <v>2.03E-4</v>
      </c>
      <c r="N344" s="3">
        <f t="shared" si="104"/>
        <v>-2.7325655750740155E-3</v>
      </c>
      <c r="O344" s="3">
        <f t="shared" si="105"/>
        <v>-6.8257194184041976E-4</v>
      </c>
      <c r="P344" s="3">
        <f>VLOOKUP(A344,'insert banchmark2'!D:E,2,0)</f>
        <v>164.2285</v>
      </c>
      <c r="Q344" s="3">
        <f t="shared" si="106"/>
        <v>-9.6236496018231588E-4</v>
      </c>
      <c r="R344" s="3">
        <f t="shared" si="107"/>
        <v>0.20300435189315769</v>
      </c>
      <c r="S344" s="49">
        <f t="shared" si="108"/>
        <v>14</v>
      </c>
      <c r="T344" s="50">
        <f t="shared" si="109"/>
        <v>0.997470434424926</v>
      </c>
      <c r="U344" s="50">
        <f t="shared" si="110"/>
        <v>0.9981530063667664</v>
      </c>
      <c r="V344">
        <f t="shared" si="111"/>
        <v>2024</v>
      </c>
      <c r="W344" t="str">
        <f t="shared" si="112"/>
        <v>2024-03</v>
      </c>
      <c r="X344" t="str">
        <f t="shared" si="113"/>
        <v>2024-Q1</v>
      </c>
      <c r="Y344" s="5">
        <f t="shared" si="114"/>
        <v>0.66775326373077171</v>
      </c>
      <c r="Z344" s="66">
        <f t="shared" si="115"/>
        <v>-2.5295655750741824E-3</v>
      </c>
      <c r="AA344" s="65">
        <f t="shared" si="116"/>
        <v>1.6696713456276768E-16</v>
      </c>
    </row>
    <row r="345" spans="1:27" x14ac:dyDescent="0.3">
      <c r="A345" s="3" t="str">
        <f>'Data From Protfolio Convert'!A311</f>
        <v>2024-03-27</v>
      </c>
      <c r="B345" s="3">
        <f>'Data From Protfolio Convert'!B311</f>
        <v>1606435.5411</v>
      </c>
      <c r="C345" s="3">
        <f>'Data From Protfolio Convert'!C311</f>
        <v>-218854.58499999999</v>
      </c>
      <c r="D345" s="3">
        <f>'Data From Protfolio Convert'!D311</f>
        <v>1000000</v>
      </c>
      <c r="E345" s="3">
        <f>'Data From Protfolio Convert'!E311</f>
        <v>1.6064355411</v>
      </c>
      <c r="F345" s="3">
        <f t="shared" si="99"/>
        <v>0.60643554109999998</v>
      </c>
      <c r="G345" s="64">
        <f t="shared" si="100"/>
        <v>3.5129854151768791E-3</v>
      </c>
      <c r="H345" s="3">
        <f t="shared" si="101"/>
        <v>0</v>
      </c>
      <c r="I345" s="3">
        <f>VLOOKUP(A345,'insert banchmark'!D:E,2,0)</f>
        <v>518.1499</v>
      </c>
      <c r="J345" s="64">
        <f t="shared" si="102"/>
        <v>8.4039190264051378E-3</v>
      </c>
      <c r="K345" s="64">
        <f t="shared" si="103"/>
        <v>0.39901443916020773</v>
      </c>
      <c r="L345" s="3" cm="1">
        <f t="array" ref="L345">PRODUCT(1+$J$36:J345)-1</f>
        <v>0.39901443916020929</v>
      </c>
      <c r="M345" s="3">
        <f>VLOOKUP(_xlfn.CONCAT(YEAR(A345),MONTH(A345)),'תשואה יומית חסרת סיכון'!D:E,2,0)</f>
        <v>2.03E-4</v>
      </c>
      <c r="N345" s="3">
        <f t="shared" si="104"/>
        <v>3.3099854151768791E-3</v>
      </c>
      <c r="O345" s="3">
        <f t="shared" si="105"/>
        <v>-4.8909336112282591E-3</v>
      </c>
      <c r="P345" s="3">
        <f>VLOOKUP(A345,'insert banchmark2'!D:E,2,0)</f>
        <v>166.85820000000001</v>
      </c>
      <c r="Q345" s="3">
        <f t="shared" si="106"/>
        <v>1.6012446073610853E-2</v>
      </c>
      <c r="R345" s="3">
        <f t="shared" si="107"/>
        <v>0.22226739420416619</v>
      </c>
      <c r="S345" s="49">
        <f t="shared" si="108"/>
        <v>14</v>
      </c>
      <c r="T345" s="50">
        <f t="shared" si="109"/>
        <v>1.003512985415177</v>
      </c>
      <c r="U345" s="50">
        <f t="shared" si="110"/>
        <v>1.0084039190264051</v>
      </c>
      <c r="V345">
        <f t="shared" si="111"/>
        <v>2024</v>
      </c>
      <c r="W345" t="str">
        <f t="shared" si="112"/>
        <v>2024-03</v>
      </c>
      <c r="X345" t="str">
        <f t="shared" si="113"/>
        <v>2024-Q1</v>
      </c>
      <c r="Y345" s="5">
        <f t="shared" si="114"/>
        <v>0.67361205662237178</v>
      </c>
      <c r="Z345" s="66">
        <f t="shared" si="115"/>
        <v>3.5129854151770188E-3</v>
      </c>
      <c r="AA345" s="65">
        <f t="shared" si="116"/>
        <v>-1.3964523981613297E-16</v>
      </c>
    </row>
    <row r="346" spans="1:27" x14ac:dyDescent="0.3">
      <c r="A346" s="3" t="str">
        <f>'Data From Protfolio Convert'!A312</f>
        <v>2024-03-28</v>
      </c>
      <c r="B346" s="3">
        <f>'Data From Protfolio Convert'!B312</f>
        <v>1607814.7744000009</v>
      </c>
      <c r="C346" s="3">
        <f>'Data From Protfolio Convert'!C312</f>
        <v>-218854.58499999999</v>
      </c>
      <c r="D346" s="3">
        <f>'Data From Protfolio Convert'!D312</f>
        <v>1000000</v>
      </c>
      <c r="E346" s="3">
        <f>'Data From Protfolio Convert'!E312</f>
        <v>1.6078147744000011</v>
      </c>
      <c r="F346" s="3">
        <f t="shared" si="99"/>
        <v>0.60781477440000109</v>
      </c>
      <c r="G346" s="64">
        <f t="shared" si="100"/>
        <v>8.5856747109609548E-4</v>
      </c>
      <c r="H346" s="3">
        <f t="shared" si="101"/>
        <v>0</v>
      </c>
      <c r="I346" s="3">
        <f>VLOOKUP(A346,'insert banchmark'!D:E,2,0)</f>
        <v>518.05079999999998</v>
      </c>
      <c r="J346" s="64">
        <f t="shared" si="102"/>
        <v>-1.9125739481962167E-4</v>
      </c>
      <c r="K346" s="64">
        <f t="shared" si="103"/>
        <v>0.39874686730325903</v>
      </c>
      <c r="L346" s="3" cm="1">
        <f t="array" ref="L346">PRODUCT(1+$J$36:J346)-1</f>
        <v>0.39874686730326037</v>
      </c>
      <c r="M346" s="3">
        <f>VLOOKUP(_xlfn.CONCAT(YEAR(A346),MONTH(A346)),'תשואה יומית חסרת סיכון'!D:E,2,0)</f>
        <v>2.03E-4</v>
      </c>
      <c r="N346" s="3">
        <f t="shared" si="104"/>
        <v>6.5556747109609542E-4</v>
      </c>
      <c r="O346" s="3">
        <f t="shared" si="105"/>
        <v>1.0498248659157172E-3</v>
      </c>
      <c r="P346" s="3">
        <f>VLOOKUP(A346,'insert banchmark2'!D:E,2,0)</f>
        <v>167.44149999999999</v>
      </c>
      <c r="Q346" s="3">
        <f t="shared" si="106"/>
        <v>3.4957826465824571E-3</v>
      </c>
      <c r="R346" s="3">
        <f t="shared" si="107"/>
        <v>0.22654017535030868</v>
      </c>
      <c r="S346" s="49">
        <f t="shared" si="108"/>
        <v>14</v>
      </c>
      <c r="T346" s="50">
        <f t="shared" si="109"/>
        <v>1.0008585674710961</v>
      </c>
      <c r="U346" s="50">
        <f t="shared" si="110"/>
        <v>0.99980874260518038</v>
      </c>
      <c r="V346">
        <f t="shared" si="111"/>
        <v>2024</v>
      </c>
      <c r="W346" t="str">
        <f t="shared" si="112"/>
        <v>2024-03</v>
      </c>
      <c r="X346" t="str">
        <f t="shared" si="113"/>
        <v>2024-Q1</v>
      </c>
      <c r="Y346" s="5">
        <f t="shared" si="114"/>
        <v>0.67504896549342175</v>
      </c>
      <c r="Z346" s="66">
        <f t="shared" si="115"/>
        <v>8.5856747109595431E-4</v>
      </c>
      <c r="AA346" s="65">
        <f t="shared" si="116"/>
        <v>1.4116312285761268E-16</v>
      </c>
    </row>
    <row r="347" spans="1:27" x14ac:dyDescent="0.3">
      <c r="A347" s="3" t="str">
        <f>'Data From Protfolio Convert'!A313</f>
        <v>2024-04-01</v>
      </c>
      <c r="B347" s="3">
        <f>'Data From Protfolio Convert'!B313</f>
        <v>1603247.6056000011</v>
      </c>
      <c r="C347" s="3">
        <f>'Data From Protfolio Convert'!C313</f>
        <v>-218854.58499999999</v>
      </c>
      <c r="D347" s="3">
        <f>'Data From Protfolio Convert'!D313</f>
        <v>1000000</v>
      </c>
      <c r="E347" s="3">
        <f>'Data From Protfolio Convert'!E313</f>
        <v>1.6032476056000009</v>
      </c>
      <c r="F347" s="3">
        <f t="shared" si="99"/>
        <v>0.6032476056000009</v>
      </c>
      <c r="G347" s="64">
        <f t="shared" si="100"/>
        <v>-2.840606314060367E-3</v>
      </c>
      <c r="H347" s="3">
        <f t="shared" si="101"/>
        <v>0</v>
      </c>
      <c r="I347" s="3">
        <f>VLOOKUP(A347,'insert banchmark'!D:E,2,0)</f>
        <v>517.14959999999996</v>
      </c>
      <c r="J347" s="64">
        <f t="shared" si="102"/>
        <v>-1.7395977382913541E-3</v>
      </c>
      <c r="K347" s="64">
        <f t="shared" si="103"/>
        <v>0.39631361041645619</v>
      </c>
      <c r="L347" s="3" cm="1">
        <f t="array" ref="L347">PRODUCT(1+$J$36:J347)-1</f>
        <v>0.39631361041645752</v>
      </c>
      <c r="M347" s="3">
        <f>VLOOKUP(_xlfn.CONCAT(YEAR(A347),MONTH(A347)),'תשואה יומית חסרת סיכון'!D:E,2,0)</f>
        <v>2.03E-4</v>
      </c>
      <c r="N347" s="3">
        <f t="shared" si="104"/>
        <v>-3.043606314060367E-3</v>
      </c>
      <c r="O347" s="3">
        <f t="shared" si="105"/>
        <v>-1.1010085757690129E-3</v>
      </c>
      <c r="P347" s="3">
        <f>VLOOKUP(A347,'insert banchmark2'!D:E,2,0)</f>
        <v>166.4529</v>
      </c>
      <c r="Q347" s="3">
        <f t="shared" si="106"/>
        <v>-5.9041515992152016E-3</v>
      </c>
      <c r="R347" s="3">
        <f t="shared" si="107"/>
        <v>0.21929849621251241</v>
      </c>
      <c r="S347" s="49">
        <f t="shared" si="108"/>
        <v>14</v>
      </c>
      <c r="T347" s="50">
        <f t="shared" si="109"/>
        <v>0.99715939368593964</v>
      </c>
      <c r="U347" s="50">
        <f t="shared" si="110"/>
        <v>0.99826040226170865</v>
      </c>
      <c r="V347">
        <f t="shared" si="111"/>
        <v>2024</v>
      </c>
      <c r="W347" t="str">
        <f t="shared" si="112"/>
        <v>2024-04</v>
      </c>
      <c r="X347" t="str">
        <f t="shared" si="113"/>
        <v>2024-Q2</v>
      </c>
      <c r="Y347" s="5">
        <f t="shared" si="114"/>
        <v>0.67029081082568109</v>
      </c>
      <c r="Z347" s="66">
        <f t="shared" si="115"/>
        <v>-2.8406063140602208E-3</v>
      </c>
      <c r="AA347" s="65">
        <f t="shared" si="116"/>
        <v>-1.46150452851046E-16</v>
      </c>
    </row>
    <row r="348" spans="1:27" x14ac:dyDescent="0.3">
      <c r="A348" s="3" t="str">
        <f>'Data From Protfolio Convert'!A314</f>
        <v>2024-04-02</v>
      </c>
      <c r="B348" s="3">
        <f>'Data From Protfolio Convert'!B314</f>
        <v>1587241.556700001</v>
      </c>
      <c r="C348" s="3">
        <f>'Data From Protfolio Convert'!C314</f>
        <v>-218854.58499999999</v>
      </c>
      <c r="D348" s="3">
        <f>'Data From Protfolio Convert'!D314</f>
        <v>1000000</v>
      </c>
      <c r="E348" s="3">
        <f>'Data From Protfolio Convert'!E314</f>
        <v>1.5872415567</v>
      </c>
      <c r="F348" s="3">
        <f t="shared" si="99"/>
        <v>0.5872415567</v>
      </c>
      <c r="G348" s="64">
        <f t="shared" si="100"/>
        <v>-9.9835164849728774E-3</v>
      </c>
      <c r="H348" s="3">
        <f t="shared" si="101"/>
        <v>0</v>
      </c>
      <c r="I348" s="3">
        <f>VLOOKUP(A348,'insert banchmark'!D:E,2,0)</f>
        <v>513.8614</v>
      </c>
      <c r="J348" s="64">
        <f t="shared" si="102"/>
        <v>-6.3583148860599792E-3</v>
      </c>
      <c r="K348" s="64">
        <f t="shared" si="103"/>
        <v>0.3874354088017371</v>
      </c>
      <c r="L348" s="3" cm="1">
        <f t="array" ref="L348">PRODUCT(1+$J$36:J348)-1</f>
        <v>0.38743540880173843</v>
      </c>
      <c r="M348" s="3">
        <f>VLOOKUP(_xlfn.CONCAT(YEAR(A348),MONTH(A348)),'תשואה יומית חסרת סיכון'!D:E,2,0)</f>
        <v>2.03E-4</v>
      </c>
      <c r="N348" s="3">
        <f t="shared" si="104"/>
        <v>-1.0186516484972877E-2</v>
      </c>
      <c r="O348" s="3">
        <f t="shared" si="105"/>
        <v>-3.6252015989128982E-3</v>
      </c>
      <c r="P348" s="3">
        <f>VLOOKUP(A348,'insert banchmark2'!D:E,2,0)</f>
        <v>165.01939999999999</v>
      </c>
      <c r="Q348" s="3">
        <f t="shared" si="106"/>
        <v>-8.6120458099558928E-3</v>
      </c>
      <c r="R348" s="3">
        <f t="shared" si="107"/>
        <v>0.2087978417071199</v>
      </c>
      <c r="S348" s="49">
        <f t="shared" si="108"/>
        <v>14</v>
      </c>
      <c r="T348" s="50">
        <f t="shared" si="109"/>
        <v>0.99001648351502713</v>
      </c>
      <c r="U348" s="50">
        <f t="shared" si="110"/>
        <v>0.99364168511394002</v>
      </c>
      <c r="V348">
        <f t="shared" si="111"/>
        <v>2024</v>
      </c>
      <c r="W348" t="str">
        <f t="shared" si="112"/>
        <v>2024-04</v>
      </c>
      <c r="X348" t="str">
        <f t="shared" si="113"/>
        <v>2024-Q2</v>
      </c>
      <c r="Y348" s="5">
        <f t="shared" si="114"/>
        <v>0.65361543498110519</v>
      </c>
      <c r="Z348" s="66">
        <f t="shared" si="115"/>
        <v>-9.9835164849722789E-3</v>
      </c>
      <c r="AA348" s="65">
        <f t="shared" si="116"/>
        <v>-5.9847959921199845E-16</v>
      </c>
    </row>
    <row r="349" spans="1:27" x14ac:dyDescent="0.3">
      <c r="A349" s="3" t="str">
        <f>'Data From Protfolio Convert'!A315</f>
        <v>2024-04-03</v>
      </c>
      <c r="B349" s="3">
        <f>'Data From Protfolio Convert'!B315</f>
        <v>1598340.6226999999</v>
      </c>
      <c r="C349" s="3">
        <f>'Data From Protfolio Convert'!C315</f>
        <v>-218854.58499999999</v>
      </c>
      <c r="D349" s="3">
        <f>'Data From Protfolio Convert'!D315</f>
        <v>1000000</v>
      </c>
      <c r="E349" s="3">
        <f>'Data From Protfolio Convert'!E315</f>
        <v>1.5983406227000001</v>
      </c>
      <c r="F349" s="3">
        <f t="shared" si="99"/>
        <v>0.5983406227000001</v>
      </c>
      <c r="G349" s="64">
        <f t="shared" si="100"/>
        <v>6.9926760379661005E-3</v>
      </c>
      <c r="H349" s="3">
        <f t="shared" si="101"/>
        <v>0</v>
      </c>
      <c r="I349" s="3">
        <f>VLOOKUP(A349,'insert banchmark'!D:E,2,0)</f>
        <v>514.42589999999996</v>
      </c>
      <c r="J349" s="64">
        <f t="shared" si="102"/>
        <v>1.0985452497500603E-3</v>
      </c>
      <c r="K349" s="64">
        <f t="shared" si="103"/>
        <v>0.38895956937941145</v>
      </c>
      <c r="L349" s="3" cm="1">
        <f t="array" ref="L349">PRODUCT(1+$J$36:J349)-1</f>
        <v>0.38895956937941256</v>
      </c>
      <c r="M349" s="3">
        <f>VLOOKUP(_xlfn.CONCAT(YEAR(A349),MONTH(A349)),'תשואה יומית חסרת סיכון'!D:E,2,0)</f>
        <v>2.03E-4</v>
      </c>
      <c r="N349" s="3">
        <f t="shared" si="104"/>
        <v>6.7896760379661004E-3</v>
      </c>
      <c r="O349" s="3">
        <f t="shared" si="105"/>
        <v>5.8941307882160402E-3</v>
      </c>
      <c r="P349" s="3">
        <f>VLOOKUP(A349,'insert banchmark2'!D:E,2,0)</f>
        <v>165.19730000000001</v>
      </c>
      <c r="Q349" s="3">
        <f t="shared" si="106"/>
        <v>1.0780550650408838E-3</v>
      </c>
      <c r="R349" s="3">
        <f t="shared" si="107"/>
        <v>0.21010099234298285</v>
      </c>
      <c r="S349" s="49">
        <f t="shared" si="108"/>
        <v>15</v>
      </c>
      <c r="T349" s="50">
        <f t="shared" si="109"/>
        <v>1.0069926760379662</v>
      </c>
      <c r="U349" s="50">
        <f t="shared" si="110"/>
        <v>1.0010985452497501</v>
      </c>
      <c r="V349">
        <f t="shared" si="111"/>
        <v>2024</v>
      </c>
      <c r="W349" t="str">
        <f t="shared" si="112"/>
        <v>2024-04</v>
      </c>
      <c r="X349" t="str">
        <f t="shared" si="113"/>
        <v>2024-Q2</v>
      </c>
      <c r="Y349" s="5">
        <f t="shared" si="114"/>
        <v>0.66517863200930716</v>
      </c>
      <c r="Z349" s="66">
        <f t="shared" si="115"/>
        <v>6.9926760379653155E-3</v>
      </c>
      <c r="AA349" s="65">
        <f t="shared" si="116"/>
        <v>7.8496237287950521E-16</v>
      </c>
    </row>
    <row r="350" spans="1:27" x14ac:dyDescent="0.3">
      <c r="A350" s="3" t="str">
        <f>'Data From Protfolio Convert'!A316</f>
        <v>2024-04-04</v>
      </c>
      <c r="B350" s="3">
        <f>'Data From Protfolio Convert'!B316</f>
        <v>1568450.9961000001</v>
      </c>
      <c r="C350" s="3">
        <f>'Data From Protfolio Convert'!C316</f>
        <v>-218854.58499999999</v>
      </c>
      <c r="D350" s="3">
        <f>'Data From Protfolio Convert'!D316</f>
        <v>1000000</v>
      </c>
      <c r="E350" s="3">
        <f>'Data From Protfolio Convert'!E316</f>
        <v>1.5684509960999999</v>
      </c>
      <c r="F350" s="3">
        <f t="shared" si="99"/>
        <v>0.56845099609999994</v>
      </c>
      <c r="G350" s="64">
        <f t="shared" si="100"/>
        <v>-1.8700411023470736E-2</v>
      </c>
      <c r="H350" s="3">
        <f t="shared" si="101"/>
        <v>0</v>
      </c>
      <c r="I350" s="3">
        <f>VLOOKUP(A350,'insert banchmark'!D:E,2,0)</f>
        <v>508.14679999999998</v>
      </c>
      <c r="J350" s="64">
        <f t="shared" si="102"/>
        <v>-1.220603394969022E-2</v>
      </c>
      <c r="K350" s="64">
        <f t="shared" si="103"/>
        <v>0.37200588172081916</v>
      </c>
      <c r="L350" s="3" cm="1">
        <f t="array" ref="L350">PRODUCT(1+$J$36:J350)-1</f>
        <v>0.37200588172082028</v>
      </c>
      <c r="M350" s="3">
        <f>VLOOKUP(_xlfn.CONCAT(YEAR(A350),MONTH(A350)),'תשואה יומית חסרת סיכון'!D:E,2,0)</f>
        <v>2.03E-4</v>
      </c>
      <c r="N350" s="3">
        <f t="shared" si="104"/>
        <v>-1.8903411023470734E-2</v>
      </c>
      <c r="O350" s="3">
        <f t="shared" si="105"/>
        <v>-6.4943770737805155E-3</v>
      </c>
      <c r="P350" s="3">
        <f>VLOOKUP(A350,'insert banchmark2'!D:E,2,0)</f>
        <v>163.51669999999999</v>
      </c>
      <c r="Q350" s="3">
        <f t="shared" si="106"/>
        <v>-1.0173289757157256E-2</v>
      </c>
      <c r="R350" s="3">
        <f t="shared" si="107"/>
        <v>0.19779028431245438</v>
      </c>
      <c r="S350" s="49">
        <f t="shared" si="108"/>
        <v>15</v>
      </c>
      <c r="T350" s="50">
        <f t="shared" si="109"/>
        <v>0.98129958897652925</v>
      </c>
      <c r="U350" s="50">
        <f t="shared" si="110"/>
        <v>0.98779396605030978</v>
      </c>
      <c r="V350">
        <f t="shared" si="111"/>
        <v>2024</v>
      </c>
      <c r="W350" t="str">
        <f t="shared" si="112"/>
        <v>2024-04</v>
      </c>
      <c r="X350" t="str">
        <f t="shared" si="113"/>
        <v>2024-Q2</v>
      </c>
      <c r="Y350" s="5">
        <f t="shared" si="114"/>
        <v>0.63403910716323275</v>
      </c>
      <c r="Z350" s="66">
        <f t="shared" si="115"/>
        <v>-1.8700411023470521E-2</v>
      </c>
      <c r="AA350" s="65">
        <f t="shared" si="116"/>
        <v>-2.1510571102112408E-16</v>
      </c>
    </row>
    <row r="351" spans="1:27" x14ac:dyDescent="0.3">
      <c r="A351" s="3" t="str">
        <f>'Data From Protfolio Convert'!A317</f>
        <v>2024-04-05</v>
      </c>
      <c r="B351" s="3">
        <f>'Data From Protfolio Convert'!B317</f>
        <v>1597725.2594000001</v>
      </c>
      <c r="C351" s="3">
        <f>'Data From Protfolio Convert'!C317</f>
        <v>-218854.58499999999</v>
      </c>
      <c r="D351" s="3">
        <f>'Data From Protfolio Convert'!D317</f>
        <v>1000000</v>
      </c>
      <c r="E351" s="3">
        <f>'Data From Protfolio Convert'!E317</f>
        <v>1.5977252594</v>
      </c>
      <c r="F351" s="3">
        <f t="shared" si="99"/>
        <v>0.59772525939999999</v>
      </c>
      <c r="G351" s="64">
        <f t="shared" si="100"/>
        <v>1.8664442416620842E-2</v>
      </c>
      <c r="H351" s="3">
        <f t="shared" si="101"/>
        <v>0</v>
      </c>
      <c r="I351" s="3">
        <f>VLOOKUP(A351,'insert banchmark'!D:E,2,0)</f>
        <v>513.45529999999997</v>
      </c>
      <c r="J351" s="64">
        <f t="shared" si="102"/>
        <v>1.0446784275724985E-2</v>
      </c>
      <c r="K351" s="64">
        <f t="shared" si="103"/>
        <v>0.38633893119218232</v>
      </c>
      <c r="L351" s="3" cm="1">
        <f t="array" ref="L351">PRODUCT(1+$J$36:J351)-1</f>
        <v>0.38633893119218343</v>
      </c>
      <c r="M351" s="3">
        <f>VLOOKUP(_xlfn.CONCAT(YEAR(A351),MONTH(A351)),'תשואה יומית חסרת סיכון'!D:E,2,0)</f>
        <v>2.03E-4</v>
      </c>
      <c r="N351" s="3">
        <f t="shared" si="104"/>
        <v>1.8461442416620844E-2</v>
      </c>
      <c r="O351" s="3">
        <f t="shared" si="105"/>
        <v>8.2176581408958567E-3</v>
      </c>
      <c r="P351" s="3">
        <f>VLOOKUP(A351,'insert banchmark2'!D:E,2,0)</f>
        <v>164.49539999999999</v>
      </c>
      <c r="Q351" s="3">
        <f t="shared" si="106"/>
        <v>5.9853213769602842E-3</v>
      </c>
      <c r="R351" s="3">
        <f t="shared" si="107"/>
        <v>0.20495944410626499</v>
      </c>
      <c r="S351" s="49">
        <f t="shared" si="108"/>
        <v>15</v>
      </c>
      <c r="T351" s="50">
        <f t="shared" si="109"/>
        <v>1.0186644424166209</v>
      </c>
      <c r="U351" s="50">
        <f t="shared" si="110"/>
        <v>1.010446784275725</v>
      </c>
      <c r="V351">
        <f t="shared" si="111"/>
        <v>2024</v>
      </c>
      <c r="W351" t="str">
        <f t="shared" si="112"/>
        <v>2024-04</v>
      </c>
      <c r="X351" t="str">
        <f t="shared" si="113"/>
        <v>2024-Q2</v>
      </c>
      <c r="Y351" s="5">
        <f t="shared" si="114"/>
        <v>0.66453753598538734</v>
      </c>
      <c r="Z351" s="66">
        <f t="shared" si="115"/>
        <v>1.8664442416620779E-2</v>
      </c>
      <c r="AA351" s="65">
        <f t="shared" si="116"/>
        <v>6.2450045135165055E-17</v>
      </c>
    </row>
    <row r="352" spans="1:27" x14ac:dyDescent="0.3">
      <c r="A352" s="3" t="str">
        <f>'Data From Protfolio Convert'!A318</f>
        <v>2024-04-08</v>
      </c>
      <c r="B352" s="3">
        <f>'Data From Protfolio Convert'!B318</f>
        <v>1596995.9683000001</v>
      </c>
      <c r="C352" s="3">
        <f>'Data From Protfolio Convert'!C318</f>
        <v>-218854.58499999999</v>
      </c>
      <c r="D352" s="3">
        <f>'Data From Protfolio Convert'!D318</f>
        <v>1000000</v>
      </c>
      <c r="E352" s="3">
        <f>'Data From Protfolio Convert'!E318</f>
        <v>1.5969959682999999</v>
      </c>
      <c r="F352" s="3">
        <f t="shared" si="99"/>
        <v>0.5969959682999999</v>
      </c>
      <c r="G352" s="64">
        <f t="shared" si="100"/>
        <v>-4.5645588671105954E-4</v>
      </c>
      <c r="H352" s="3">
        <f t="shared" si="101"/>
        <v>0</v>
      </c>
      <c r="I352" s="3">
        <f>VLOOKUP(A352,'insert banchmark'!D:E,2,0)</f>
        <v>513.74260000000004</v>
      </c>
      <c r="J352" s="64">
        <f t="shared" si="102"/>
        <v>5.595423788595788E-4</v>
      </c>
      <c r="K352" s="64">
        <f t="shared" si="103"/>
        <v>0.38711464657564743</v>
      </c>
      <c r="L352" s="3" cm="1">
        <f t="array" ref="L352">PRODUCT(1+$J$36:J352)-1</f>
        <v>0.38711464657564831</v>
      </c>
      <c r="M352" s="3">
        <f>VLOOKUP(_xlfn.CONCAT(YEAR(A352),MONTH(A352)),'תשואה יומית חסרת סיכון'!D:E,2,0)</f>
        <v>2.03E-4</v>
      </c>
      <c r="N352" s="3">
        <f t="shared" si="104"/>
        <v>-6.5945588671105959E-4</v>
      </c>
      <c r="O352" s="3">
        <f t="shared" si="105"/>
        <v>-1.0159982655706383E-3</v>
      </c>
      <c r="P352" s="3">
        <f>VLOOKUP(A352,'insert banchmark2'!D:E,2,0)</f>
        <v>164.99959999999999</v>
      </c>
      <c r="Q352" s="3">
        <f t="shared" si="106"/>
        <v>3.0651313045835238E-3</v>
      </c>
      <c r="R352" s="3">
        <f t="shared" si="107"/>
        <v>0.20865280301914879</v>
      </c>
      <c r="S352" s="49">
        <f t="shared" si="108"/>
        <v>15</v>
      </c>
      <c r="T352" s="50">
        <f t="shared" si="109"/>
        <v>0.99954354411328894</v>
      </c>
      <c r="U352" s="50">
        <f t="shared" si="110"/>
        <v>1.0005595423788596</v>
      </c>
      <c r="V352">
        <f t="shared" si="111"/>
        <v>2024</v>
      </c>
      <c r="W352" t="str">
        <f t="shared" si="112"/>
        <v>2024-04</v>
      </c>
      <c r="X352" t="str">
        <f t="shared" si="113"/>
        <v>2024-Q2</v>
      </c>
      <c r="Y352" s="5">
        <f t="shared" si="114"/>
        <v>0.66377774802843548</v>
      </c>
      <c r="Z352" s="66">
        <f t="shared" si="115"/>
        <v>-4.564558867109458E-4</v>
      </c>
      <c r="AA352" s="65">
        <f t="shared" si="116"/>
        <v>-1.1373280789372942E-16</v>
      </c>
    </row>
    <row r="353" spans="1:27" x14ac:dyDescent="0.3">
      <c r="A353" s="3" t="str">
        <f>'Data From Protfolio Convert'!A319</f>
        <v>2024-04-09</v>
      </c>
      <c r="B353" s="3">
        <f>'Data From Protfolio Convert'!B319</f>
        <v>1594690.1935000001</v>
      </c>
      <c r="C353" s="3">
        <f>'Data From Protfolio Convert'!C319</f>
        <v>-218854.58499999999</v>
      </c>
      <c r="D353" s="3">
        <f>'Data From Protfolio Convert'!D319</f>
        <v>1000000</v>
      </c>
      <c r="E353" s="3">
        <f>'Data From Protfolio Convert'!E319</f>
        <v>1.5946901935</v>
      </c>
      <c r="F353" s="3">
        <f t="shared" si="99"/>
        <v>0.59469019349999996</v>
      </c>
      <c r="G353" s="64">
        <f t="shared" si="100"/>
        <v>-1.443820050750931E-3</v>
      </c>
      <c r="H353" s="3">
        <f t="shared" si="101"/>
        <v>0</v>
      </c>
      <c r="I353" s="3">
        <f>VLOOKUP(A353,'insert banchmark'!D:E,2,0)</f>
        <v>514.33680000000004</v>
      </c>
      <c r="J353" s="64">
        <f t="shared" si="102"/>
        <v>1.1566103336573264E-3</v>
      </c>
      <c r="K353" s="64">
        <f t="shared" si="103"/>
        <v>0.38871899770984419</v>
      </c>
      <c r="L353" s="3" cm="1">
        <f t="array" ref="L353">PRODUCT(1+$J$36:J353)-1</f>
        <v>0.38871899770984508</v>
      </c>
      <c r="M353" s="3">
        <f>VLOOKUP(_xlfn.CONCAT(YEAR(A353),MONTH(A353)),'תשואה יומית חסרת סיכון'!D:E,2,0)</f>
        <v>2.03E-4</v>
      </c>
      <c r="N353" s="3">
        <f t="shared" si="104"/>
        <v>-1.646820050750931E-3</v>
      </c>
      <c r="O353" s="3">
        <f t="shared" si="105"/>
        <v>-2.6004303844082573E-3</v>
      </c>
      <c r="P353" s="3">
        <f>VLOOKUP(A353,'insert banchmark2'!D:E,2,0)</f>
        <v>165.65209999999999</v>
      </c>
      <c r="Q353" s="3">
        <f t="shared" si="106"/>
        <v>3.9545550413455643E-3</v>
      </c>
      <c r="R353" s="3">
        <f t="shared" si="107"/>
        <v>0.21343248705456452</v>
      </c>
      <c r="S353" s="49">
        <f t="shared" si="108"/>
        <v>15</v>
      </c>
      <c r="T353" s="50">
        <f t="shared" si="109"/>
        <v>0.99855617994924906</v>
      </c>
      <c r="U353" s="50">
        <f t="shared" si="110"/>
        <v>1.0011566103336573</v>
      </c>
      <c r="V353">
        <f t="shared" si="111"/>
        <v>2024</v>
      </c>
      <c r="W353" t="str">
        <f t="shared" si="112"/>
        <v>2024-04</v>
      </c>
      <c r="X353" t="str">
        <f t="shared" si="113"/>
        <v>2024-Q2</v>
      </c>
      <c r="Y353" s="5">
        <f t="shared" si="114"/>
        <v>0.66137555235583867</v>
      </c>
      <c r="Z353" s="66">
        <f t="shared" si="115"/>
        <v>-1.4438200507510043E-3</v>
      </c>
      <c r="AA353" s="65">
        <f t="shared" si="116"/>
        <v>7.32920668600201E-17</v>
      </c>
    </row>
    <row r="354" spans="1:27" x14ac:dyDescent="0.3">
      <c r="A354" s="3" t="str">
        <f>'Data From Protfolio Convert'!A320</f>
        <v>2024-04-10</v>
      </c>
      <c r="B354" s="3">
        <f>'Data From Protfolio Convert'!B320</f>
        <v>1580548.5456000001</v>
      </c>
      <c r="C354" s="3">
        <f>'Data From Protfolio Convert'!C320</f>
        <v>-218854.58499999999</v>
      </c>
      <c r="D354" s="3">
        <f>'Data From Protfolio Convert'!D320</f>
        <v>1000000</v>
      </c>
      <c r="E354" s="3">
        <f>'Data From Protfolio Convert'!E320</f>
        <v>1.5805485455999999</v>
      </c>
      <c r="F354" s="3">
        <f t="shared" si="99"/>
        <v>0.58054854559999991</v>
      </c>
      <c r="G354" s="64">
        <f t="shared" si="100"/>
        <v>-8.8679594053075583E-3</v>
      </c>
      <c r="H354" s="3">
        <f t="shared" si="101"/>
        <v>0</v>
      </c>
      <c r="I354" s="3">
        <f>VLOOKUP(A354,'insert banchmark'!D:E,2,0)</f>
        <v>509.18669999999997</v>
      </c>
      <c r="J354" s="64">
        <f t="shared" si="102"/>
        <v>-1.0013088699855954E-2</v>
      </c>
      <c r="K354" s="64">
        <f t="shared" si="103"/>
        <v>0.37481363120660061</v>
      </c>
      <c r="L354" s="3" cm="1">
        <f t="array" ref="L354">PRODUCT(1+$J$36:J354)-1</f>
        <v>0.37481363120660127</v>
      </c>
      <c r="M354" s="3">
        <f>VLOOKUP(_xlfn.CONCAT(YEAR(A354),MONTH(A354)),'תשואה יומית חסרת סיכון'!D:E,2,0)</f>
        <v>2.03E-4</v>
      </c>
      <c r="N354" s="3">
        <f t="shared" si="104"/>
        <v>-9.0709594053075583E-3</v>
      </c>
      <c r="O354" s="3">
        <f t="shared" si="105"/>
        <v>1.145129294548396E-3</v>
      </c>
      <c r="P354" s="3">
        <f>VLOOKUP(A354,'insert banchmark2'!D:E,2,0)</f>
        <v>162.83459999999999</v>
      </c>
      <c r="Q354" s="3">
        <f t="shared" si="106"/>
        <v>-1.7008537772838395E-2</v>
      </c>
      <c r="R354" s="3">
        <f t="shared" si="107"/>
        <v>0.19279377476370785</v>
      </c>
      <c r="S354" s="49">
        <f t="shared" si="108"/>
        <v>15</v>
      </c>
      <c r="T354" s="50">
        <f t="shared" si="109"/>
        <v>0.9911320405946924</v>
      </c>
      <c r="U354" s="50">
        <f t="shared" si="110"/>
        <v>0.98998691130014405</v>
      </c>
      <c r="V354">
        <f t="shared" si="111"/>
        <v>2024</v>
      </c>
      <c r="W354" t="str">
        <f t="shared" si="112"/>
        <v>2024-04</v>
      </c>
      <c r="X354" t="str">
        <f t="shared" si="113"/>
        <v>2024-Q2</v>
      </c>
      <c r="Y354" s="5">
        <f t="shared" si="114"/>
        <v>0.64664254140057675</v>
      </c>
      <c r="Z354" s="66">
        <f t="shared" si="115"/>
        <v>-8.867959405307508E-3</v>
      </c>
      <c r="AA354" s="65">
        <f t="shared" si="116"/>
        <v>-5.0306980803327406E-17</v>
      </c>
    </row>
    <row r="355" spans="1:27" x14ac:dyDescent="0.3">
      <c r="A355" s="3" t="str">
        <f>'Data From Protfolio Convert'!A321</f>
        <v>2024-04-11</v>
      </c>
      <c r="B355" s="3">
        <f>'Data From Protfolio Convert'!B321</f>
        <v>1600930.5892</v>
      </c>
      <c r="C355" s="3">
        <f>'Data From Protfolio Convert'!C321</f>
        <v>-218854.58499999999</v>
      </c>
      <c r="D355" s="3">
        <f>'Data From Protfolio Convert'!D321</f>
        <v>1000000</v>
      </c>
      <c r="E355" s="3">
        <f>'Data From Protfolio Convert'!E321</f>
        <v>1.6009305892000001</v>
      </c>
      <c r="F355" s="3">
        <f t="shared" si="99"/>
        <v>0.60093058920000009</v>
      </c>
      <c r="G355" s="64">
        <f t="shared" si="100"/>
        <v>1.2895550507917394E-2</v>
      </c>
      <c r="H355" s="3">
        <f t="shared" si="101"/>
        <v>0</v>
      </c>
      <c r="I355" s="3">
        <f>VLOOKUP(A355,'insert banchmark'!D:E,2,0)</f>
        <v>513.02949999999998</v>
      </c>
      <c r="J355" s="64">
        <f t="shared" si="102"/>
        <v>7.5469371057805823E-3</v>
      </c>
      <c r="K355" s="64">
        <f t="shared" si="103"/>
        <v>0.38518926321348679</v>
      </c>
      <c r="L355" s="3" cm="1">
        <f t="array" ref="L355">PRODUCT(1+$J$36:J355)-1</f>
        <v>0.38518926321348723</v>
      </c>
      <c r="M355" s="3">
        <f>VLOOKUP(_xlfn.CONCAT(YEAR(A355),MONTH(A355)),'תשואה יומית חסרת סיכון'!D:E,2,0)</f>
        <v>2.03E-4</v>
      </c>
      <c r="N355" s="3">
        <f t="shared" si="104"/>
        <v>1.2692550507917394E-2</v>
      </c>
      <c r="O355" s="3">
        <f t="shared" si="105"/>
        <v>5.348613402136812E-3</v>
      </c>
      <c r="P355" s="3">
        <f>VLOOKUP(A355,'insert banchmark2'!D:E,2,0)</f>
        <v>162.7159</v>
      </c>
      <c r="Q355" s="3">
        <f t="shared" si="106"/>
        <v>-7.2896055260973647E-4</v>
      </c>
      <c r="R355" s="3">
        <f t="shared" si="107"/>
        <v>0.1919242751545065</v>
      </c>
      <c r="S355" s="49">
        <f t="shared" si="108"/>
        <v>15</v>
      </c>
      <c r="T355" s="50">
        <f t="shared" si="109"/>
        <v>1.0128955505079174</v>
      </c>
      <c r="U355" s="50">
        <f t="shared" si="110"/>
        <v>1.0075469371057806</v>
      </c>
      <c r="V355">
        <f t="shared" si="111"/>
        <v>2024</v>
      </c>
      <c r="W355" t="str">
        <f t="shared" si="112"/>
        <v>2024-04</v>
      </c>
      <c r="X355" t="str">
        <f t="shared" si="113"/>
        <v>2024-Q2</v>
      </c>
      <c r="Y355" s="5">
        <f t="shared" si="114"/>
        <v>0.66787690346169315</v>
      </c>
      <c r="Z355" s="66">
        <f t="shared" si="115"/>
        <v>1.2895550507917273E-2</v>
      </c>
      <c r="AA355" s="65">
        <f t="shared" si="116"/>
        <v>1.214306433183765E-16</v>
      </c>
    </row>
    <row r="356" spans="1:27" x14ac:dyDescent="0.3">
      <c r="A356" s="3" t="str">
        <f>'Data From Protfolio Convert'!A322</f>
        <v>2024-04-12</v>
      </c>
      <c r="B356" s="3">
        <f>'Data From Protfolio Convert'!B322</f>
        <v>1575775.9772999999</v>
      </c>
      <c r="C356" s="3">
        <f>'Data From Protfolio Convert'!C322</f>
        <v>-218854.58499999999</v>
      </c>
      <c r="D356" s="3">
        <f>'Data From Protfolio Convert'!D322</f>
        <v>1000000</v>
      </c>
      <c r="E356" s="3">
        <f>'Data From Protfolio Convert'!E322</f>
        <v>1.5757759773</v>
      </c>
      <c r="F356" s="3">
        <f t="shared" si="99"/>
        <v>0.57577597729999996</v>
      </c>
      <c r="G356" s="64">
        <f t="shared" si="100"/>
        <v>-1.5712493764373704E-2</v>
      </c>
      <c r="H356" s="3">
        <f t="shared" si="101"/>
        <v>0</v>
      </c>
      <c r="I356" s="3">
        <f>VLOOKUP(A356,'insert banchmark'!D:E,2,0)</f>
        <v>505.94810000000001</v>
      </c>
      <c r="J356" s="64">
        <f t="shared" si="102"/>
        <v>-1.3803104889679729E-2</v>
      </c>
      <c r="K356" s="64">
        <f t="shared" si="103"/>
        <v>0.36606935052129264</v>
      </c>
      <c r="L356" s="3" cm="1">
        <f t="array" ref="L356">PRODUCT(1+$J$36:J356)-1</f>
        <v>0.3660693505212933</v>
      </c>
      <c r="M356" s="3">
        <f>VLOOKUP(_xlfn.CONCAT(YEAR(A356),MONTH(A356)),'תשואה יומית חסרת סיכון'!D:E,2,0)</f>
        <v>2.03E-4</v>
      </c>
      <c r="N356" s="3">
        <f t="shared" si="104"/>
        <v>-1.5915493764373703E-2</v>
      </c>
      <c r="O356" s="3">
        <f t="shared" si="105"/>
        <v>-1.9093888746939749E-3</v>
      </c>
      <c r="P356" s="3">
        <f>VLOOKUP(A356,'insert banchmark2'!D:E,2,0)</f>
        <v>160.13560000000001</v>
      </c>
      <c r="Q356" s="3">
        <f t="shared" si="106"/>
        <v>-1.5857700445991996E-2</v>
      </c>
      <c r="R356" s="3">
        <f t="shared" si="107"/>
        <v>0.17302309704480012</v>
      </c>
      <c r="S356" s="49">
        <f t="shared" si="108"/>
        <v>15</v>
      </c>
      <c r="T356" s="50">
        <f t="shared" si="109"/>
        <v>0.98428750623562633</v>
      </c>
      <c r="U356" s="50">
        <f t="shared" si="110"/>
        <v>0.98619689511032027</v>
      </c>
      <c r="V356">
        <f t="shared" si="111"/>
        <v>2024</v>
      </c>
      <c r="W356" t="str">
        <f t="shared" si="112"/>
        <v>2024-04</v>
      </c>
      <c r="X356" t="str">
        <f t="shared" si="113"/>
        <v>2024-Q2</v>
      </c>
      <c r="Y356" s="5">
        <f t="shared" si="114"/>
        <v>0.64167039801630832</v>
      </c>
      <c r="Z356" s="66">
        <f t="shared" si="115"/>
        <v>-1.5712493764373735E-2</v>
      </c>
      <c r="AA356" s="65">
        <f t="shared" si="116"/>
        <v>3.1225022567582528E-17</v>
      </c>
    </row>
    <row r="357" spans="1:27" x14ac:dyDescent="0.3">
      <c r="A357" s="3" t="str">
        <f>'Data From Protfolio Convert'!A323</f>
        <v>2024-04-15</v>
      </c>
      <c r="B357" s="3">
        <f>'Data From Protfolio Convert'!B323</f>
        <v>1547585.426200001</v>
      </c>
      <c r="C357" s="3">
        <f>'Data From Protfolio Convert'!C323</f>
        <v>-218854.58499999999</v>
      </c>
      <c r="D357" s="3">
        <f>'Data From Protfolio Convert'!D323</f>
        <v>1000000</v>
      </c>
      <c r="E357" s="3">
        <f>'Data From Protfolio Convert'!E323</f>
        <v>1.5475854262000011</v>
      </c>
      <c r="F357" s="3">
        <f t="shared" si="99"/>
        <v>0.54758542620000106</v>
      </c>
      <c r="G357" s="64">
        <f t="shared" si="100"/>
        <v>-1.7889948511781332E-2</v>
      </c>
      <c r="H357" s="3">
        <f t="shared" si="101"/>
        <v>0</v>
      </c>
      <c r="I357" s="3">
        <f>VLOOKUP(A357,'insert banchmark'!D:E,2,0)</f>
        <v>499.60950000000003</v>
      </c>
      <c r="J357" s="64">
        <f t="shared" si="102"/>
        <v>-1.2528162473581794E-2</v>
      </c>
      <c r="K357" s="64">
        <f t="shared" si="103"/>
        <v>0.34895501174778154</v>
      </c>
      <c r="L357" s="3" cm="1">
        <f t="array" ref="L357">PRODUCT(1+$J$36:J357)-1</f>
        <v>0.34895501174778221</v>
      </c>
      <c r="M357" s="3">
        <f>VLOOKUP(_xlfn.CONCAT(YEAR(A357),MONTH(A357)),'תשואה יומית חסרת סיכון'!D:E,2,0)</f>
        <v>2.03E-4</v>
      </c>
      <c r="N357" s="3">
        <f t="shared" si="104"/>
        <v>-1.809294851178133E-2</v>
      </c>
      <c r="O357" s="3">
        <f t="shared" si="105"/>
        <v>-5.3617860381995376E-3</v>
      </c>
      <c r="P357" s="3">
        <f>VLOOKUP(A357,'insert banchmark2'!D:E,2,0)</f>
        <v>158.7516</v>
      </c>
      <c r="Q357" s="3">
        <f t="shared" si="106"/>
        <v>-8.6426753326556138E-3</v>
      </c>
      <c r="R357" s="3">
        <f t="shared" si="107"/>
        <v>0.16288503925933573</v>
      </c>
      <c r="S357" s="49">
        <f t="shared" si="108"/>
        <v>15</v>
      </c>
      <c r="T357" s="50">
        <f t="shared" si="109"/>
        <v>0.98211005148821862</v>
      </c>
      <c r="U357" s="50">
        <f t="shared" si="110"/>
        <v>0.98747183752641821</v>
      </c>
      <c r="V357">
        <f t="shared" si="111"/>
        <v>2024</v>
      </c>
      <c r="W357" t="str">
        <f t="shared" si="112"/>
        <v>2024-04</v>
      </c>
      <c r="X357" t="str">
        <f t="shared" si="113"/>
        <v>2024-Q2</v>
      </c>
      <c r="Y357" s="5">
        <f t="shared" si="114"/>
        <v>0.61230099912248104</v>
      </c>
      <c r="Z357" s="66">
        <f t="shared" si="115"/>
        <v>-1.7889948511781308E-2</v>
      </c>
      <c r="AA357" s="65">
        <f t="shared" si="116"/>
        <v>0</v>
      </c>
    </row>
    <row r="358" spans="1:27" x14ac:dyDescent="0.3">
      <c r="A358" s="3" t="str">
        <f>'Data From Protfolio Convert'!A324</f>
        <v>2024-04-16</v>
      </c>
      <c r="B358" s="3">
        <f>'Data From Protfolio Convert'!B324</f>
        <v>1548740.5066</v>
      </c>
      <c r="C358" s="3">
        <f>'Data From Protfolio Convert'!C324</f>
        <v>-218854.58499999999</v>
      </c>
      <c r="D358" s="3">
        <f>'Data From Protfolio Convert'!D324</f>
        <v>1000000</v>
      </c>
      <c r="E358" s="3">
        <f>'Data From Protfolio Convert'!E324</f>
        <v>1.5487405066</v>
      </c>
      <c r="F358" s="3">
        <f t="shared" si="99"/>
        <v>0.54874050659999996</v>
      </c>
      <c r="G358" s="64">
        <f t="shared" si="100"/>
        <v>7.4637585780006044E-4</v>
      </c>
      <c r="H358" s="3">
        <f t="shared" si="101"/>
        <v>0</v>
      </c>
      <c r="I358" s="3">
        <f>VLOOKUP(A358,'insert banchmark'!D:E,2,0)</f>
        <v>498.69830000000002</v>
      </c>
      <c r="J358" s="64">
        <f t="shared" si="102"/>
        <v>-1.8238244068617959E-3</v>
      </c>
      <c r="K358" s="64">
        <f t="shared" si="103"/>
        <v>0.34649475467359747</v>
      </c>
      <c r="L358" s="3" cm="1">
        <f t="array" ref="L358">PRODUCT(1+$J$36:J358)-1</f>
        <v>0.34649475467359814</v>
      </c>
      <c r="M358" s="3">
        <f>VLOOKUP(_xlfn.CONCAT(YEAR(A358),MONTH(A358)),'תשואה יומית חסרת סיכון'!D:E,2,0)</f>
        <v>2.03E-4</v>
      </c>
      <c r="N358" s="3">
        <f t="shared" si="104"/>
        <v>5.4337585780006039E-4</v>
      </c>
      <c r="O358" s="3">
        <f t="shared" si="105"/>
        <v>2.5702002646618566E-3</v>
      </c>
      <c r="P358" s="3">
        <f>VLOOKUP(A358,'insert banchmark2'!D:E,2,0)</f>
        <v>157.8717</v>
      </c>
      <c r="Q358" s="3">
        <f t="shared" si="106"/>
        <v>-5.5426213027144344E-3</v>
      </c>
      <c r="R358" s="3">
        <f t="shared" si="107"/>
        <v>0.15643960786812916</v>
      </c>
      <c r="S358" s="49">
        <f t="shared" si="108"/>
        <v>15</v>
      </c>
      <c r="T358" s="50">
        <f t="shared" si="109"/>
        <v>1.0007463758578001</v>
      </c>
      <c r="U358" s="50">
        <f t="shared" si="110"/>
        <v>0.9981761755931382</v>
      </c>
      <c r="V358">
        <f t="shared" si="111"/>
        <v>2024</v>
      </c>
      <c r="W358" t="str">
        <f t="shared" si="112"/>
        <v>2024-04</v>
      </c>
      <c r="X358" t="str">
        <f t="shared" si="113"/>
        <v>2024-Q2</v>
      </c>
      <c r="Y358" s="5">
        <f t="shared" si="114"/>
        <v>0.61350438166373289</v>
      </c>
      <c r="Z358" s="66">
        <f t="shared" si="115"/>
        <v>7.4637585780000797E-4</v>
      </c>
      <c r="AA358" s="65">
        <f t="shared" si="116"/>
        <v>5.2475385148298415E-17</v>
      </c>
    </row>
    <row r="359" spans="1:27" x14ac:dyDescent="0.3">
      <c r="A359" s="3" t="str">
        <f>'Data From Protfolio Convert'!A325</f>
        <v>2024-04-17</v>
      </c>
      <c r="B359" s="3">
        <f>'Data From Protfolio Convert'!B325</f>
        <v>1529165.2296000009</v>
      </c>
      <c r="C359" s="3">
        <f>'Data From Protfolio Convert'!C325</f>
        <v>-218854.58499999999</v>
      </c>
      <c r="D359" s="3">
        <f>'Data From Protfolio Convert'!D325</f>
        <v>1000000</v>
      </c>
      <c r="E359" s="3">
        <f>'Data From Protfolio Convert'!E325</f>
        <v>1.5291652296000009</v>
      </c>
      <c r="F359" s="3">
        <f t="shared" si="99"/>
        <v>0.5291652296000009</v>
      </c>
      <c r="G359" s="64">
        <f t="shared" si="100"/>
        <v>-1.2639481511963096E-2</v>
      </c>
      <c r="H359" s="3">
        <f t="shared" si="101"/>
        <v>0</v>
      </c>
      <c r="I359" s="3">
        <f>VLOOKUP(A359,'insert banchmark'!D:E,2,0)</f>
        <v>495.74689999999998</v>
      </c>
      <c r="J359" s="64">
        <f t="shared" si="102"/>
        <v>-5.9182074613047808E-3</v>
      </c>
      <c r="K359" s="64">
        <f t="shared" si="103"/>
        <v>0.33852591936988041</v>
      </c>
      <c r="L359" s="3" cm="1">
        <f t="array" ref="L359">PRODUCT(1+$J$36:J359)-1</f>
        <v>0.33852591936988108</v>
      </c>
      <c r="M359" s="3">
        <f>VLOOKUP(_xlfn.CONCAT(YEAR(A359),MONTH(A359)),'תשואה יומית חסרת סיכון'!D:E,2,0)</f>
        <v>2.03E-4</v>
      </c>
      <c r="N359" s="3">
        <f t="shared" si="104"/>
        <v>-1.2842481511963096E-2</v>
      </c>
      <c r="O359" s="3">
        <f t="shared" si="105"/>
        <v>-6.7212740506583154E-3</v>
      </c>
      <c r="P359" s="3">
        <f>VLOOKUP(A359,'insert banchmark2'!D:E,2,0)</f>
        <v>157.5455</v>
      </c>
      <c r="Q359" s="3">
        <f t="shared" si="106"/>
        <v>-2.0662347969901962E-3</v>
      </c>
      <c r="R359" s="3">
        <f t="shared" si="107"/>
        <v>0.15405013210973428</v>
      </c>
      <c r="S359" s="49">
        <f t="shared" si="108"/>
        <v>15</v>
      </c>
      <c r="T359" s="50">
        <f t="shared" si="109"/>
        <v>0.98736051848803685</v>
      </c>
      <c r="U359" s="50">
        <f t="shared" si="110"/>
        <v>0.99408179253869522</v>
      </c>
      <c r="V359">
        <f t="shared" si="111"/>
        <v>2024</v>
      </c>
      <c r="W359" t="str">
        <f t="shared" si="112"/>
        <v>2024-04</v>
      </c>
      <c r="X359" t="str">
        <f t="shared" si="113"/>
        <v>2024-Q2</v>
      </c>
      <c r="Y359" s="5">
        <f t="shared" si="114"/>
        <v>0.59311052286222266</v>
      </c>
      <c r="Z359" s="66">
        <f t="shared" si="115"/>
        <v>-1.2639481511963117E-2</v>
      </c>
      <c r="AA359" s="65">
        <f t="shared" si="116"/>
        <v>2.0816681711721685E-17</v>
      </c>
    </row>
    <row r="360" spans="1:27" x14ac:dyDescent="0.3">
      <c r="A360" s="3" t="str">
        <f>'Data From Protfolio Convert'!A326</f>
        <v>2024-04-18</v>
      </c>
      <c r="B360" s="3">
        <f>'Data From Protfolio Convert'!B326</f>
        <v>1519580.0591</v>
      </c>
      <c r="C360" s="3">
        <f>'Data From Protfolio Convert'!C326</f>
        <v>-218854.58499999999</v>
      </c>
      <c r="D360" s="3">
        <f>'Data From Protfolio Convert'!D326</f>
        <v>1000000</v>
      </c>
      <c r="E360" s="3">
        <f>'Data From Protfolio Convert'!E326</f>
        <v>1.5195800590999999</v>
      </c>
      <c r="F360" s="3">
        <f t="shared" ref="F360:F423" si="117">E360/$A$34-1</f>
        <v>0.51958005909999994</v>
      </c>
      <c r="G360" s="64">
        <f t="shared" ref="G360:G423" si="118">(F360-F359)/(1+F359)</f>
        <v>-6.2682372803547527E-3</v>
      </c>
      <c r="H360" s="3">
        <f t="shared" ref="H360:H423" si="119">IF(E360=E359,1,0)</f>
        <v>0</v>
      </c>
      <c r="I360" s="3">
        <f>VLOOKUP(A360,'insert banchmark'!D:E,2,0)</f>
        <v>494.72680000000003</v>
      </c>
      <c r="J360" s="64">
        <f t="shared" ref="J360:J423" si="120">I360/I359-1</f>
        <v>-2.0577032352596669E-3</v>
      </c>
      <c r="K360" s="64">
        <f t="shared" ref="K360:K423" si="121">I360/$I$36-1</f>
        <v>0.33577163025511414</v>
      </c>
      <c r="L360" s="3" cm="1">
        <f t="array" ref="L360">PRODUCT(1+$J$36:J360)-1</f>
        <v>0.33577163025511481</v>
      </c>
      <c r="M360" s="3">
        <f>VLOOKUP(_xlfn.CONCAT(YEAR(A360),MONTH(A360)),'תשואה יומית חסרת סיכון'!D:E,2,0)</f>
        <v>2.03E-4</v>
      </c>
      <c r="N360" s="3">
        <f t="shared" ref="N360:N423" si="122">G360-M360</f>
        <v>-6.4712372803547528E-3</v>
      </c>
      <c r="O360" s="3">
        <f t="shared" ref="O360:O423" si="123">G360-J360</f>
        <v>-4.2105340450950858E-3</v>
      </c>
      <c r="P360" s="3">
        <f>VLOOKUP(A360,'insert banchmark2'!D:E,2,0)</f>
        <v>157.3972</v>
      </c>
      <c r="Q360" s="3">
        <f t="shared" ref="Q360:Q423" si="124">P360/P359-1</f>
        <v>-9.4131536603714316E-4</v>
      </c>
      <c r="R360" s="3">
        <f t="shared" ref="R360:R423" si="125">P360/$P$36-1</f>
        <v>0.15296380698720213</v>
      </c>
      <c r="S360" s="49">
        <f t="shared" ref="S360:S423" si="126">DATEDIF($A$36, A360, "m")</f>
        <v>15</v>
      </c>
      <c r="T360" s="50">
        <f t="shared" ref="T360:T423" si="127">1+G360</f>
        <v>0.99373176271964525</v>
      </c>
      <c r="U360" s="50">
        <f t="shared" ref="U360:U423" si="128">1+J360</f>
        <v>0.99794229676474033</v>
      </c>
      <c r="V360">
        <f t="shared" ref="V360:V423" si="129">YEAR(A360)</f>
        <v>2024</v>
      </c>
      <c r="W360" t="str">
        <f t="shared" ref="W360:W423" si="130">_xlfn.CONCAT(YEAR(A360),"-",IF(LEN(MONTH(A360))=1,"0"&amp;MONTH(A360),MONTH(A360)))</f>
        <v>2024-04</v>
      </c>
      <c r="X360" t="str">
        <f t="shared" ref="X360:X423" si="131">TEXT(A360,"YYYY")&amp;"-Q"&amp;ROUNDUP(MONTH(A360)/3,0)</f>
        <v>2024-Q2</v>
      </c>
      <c r="Y360" s="5">
        <f t="shared" ref="Y360:Y423" si="132">B360/$B$36-1</f>
        <v>0.58312452809109239</v>
      </c>
      <c r="Z360" s="66">
        <f t="shared" ref="Z360:Z423" si="133">(Y360-Y359)/(1+Y359)</f>
        <v>-6.2682372803546478E-3</v>
      </c>
      <c r="AA360" s="65">
        <f t="shared" ref="AA360:AA423" si="134">G360-Z360</f>
        <v>-1.0495077029659683E-16</v>
      </c>
    </row>
    <row r="361" spans="1:27" x14ac:dyDescent="0.3">
      <c r="A361" s="3" t="str">
        <f>'Data From Protfolio Convert'!A327</f>
        <v>2024-04-19</v>
      </c>
      <c r="B361" s="3">
        <f>'Data From Protfolio Convert'!B327</f>
        <v>1488916.1189999999</v>
      </c>
      <c r="C361" s="3">
        <f>'Data From Protfolio Convert'!C327</f>
        <v>-218854.58499999999</v>
      </c>
      <c r="D361" s="3">
        <f>'Data From Protfolio Convert'!D327</f>
        <v>1000000</v>
      </c>
      <c r="E361" s="3">
        <f>'Data From Protfolio Convert'!E327</f>
        <v>1.488916119</v>
      </c>
      <c r="F361" s="3">
        <f t="shared" si="117"/>
        <v>0.48891611899999998</v>
      </c>
      <c r="G361" s="64">
        <f t="shared" si="118"/>
        <v>-2.0179219855096842E-2</v>
      </c>
      <c r="H361" s="3">
        <f t="shared" si="119"/>
        <v>0</v>
      </c>
      <c r="I361" s="3">
        <f>VLOOKUP(A361,'insert banchmark'!D:E,2,0)</f>
        <v>490.40859999999998</v>
      </c>
      <c r="J361" s="64">
        <f t="shared" si="120"/>
        <v>-8.728453764785038E-3</v>
      </c>
      <c r="K361" s="64">
        <f t="shared" si="121"/>
        <v>0.32411240934012087</v>
      </c>
      <c r="L361" s="3" cm="1">
        <f t="array" ref="L361">PRODUCT(1+$J$36:J361)-1</f>
        <v>0.32411240934012153</v>
      </c>
      <c r="M361" s="3">
        <f>VLOOKUP(_xlfn.CONCAT(YEAR(A361),MONTH(A361)),'תשואה יומית חסרת סיכון'!D:E,2,0)</f>
        <v>2.03E-4</v>
      </c>
      <c r="N361" s="3">
        <f t="shared" si="122"/>
        <v>-2.0382219855096841E-2</v>
      </c>
      <c r="O361" s="3">
        <f t="shared" si="123"/>
        <v>-1.1450766090311804E-2</v>
      </c>
      <c r="P361" s="3">
        <f>VLOOKUP(A361,'insert banchmark2'!D:E,2,0)</f>
        <v>157.99039999999999</v>
      </c>
      <c r="Q361" s="3">
        <f t="shared" si="124"/>
        <v>3.7688091020677827E-3</v>
      </c>
      <c r="R361" s="3">
        <f t="shared" si="125"/>
        <v>0.15730910747733029</v>
      </c>
      <c r="S361" s="49">
        <f t="shared" si="126"/>
        <v>15</v>
      </c>
      <c r="T361" s="50">
        <f t="shared" si="127"/>
        <v>0.97982078014490315</v>
      </c>
      <c r="U361" s="50">
        <f t="shared" si="128"/>
        <v>0.99127154623521496</v>
      </c>
      <c r="V361">
        <f t="shared" si="129"/>
        <v>2024</v>
      </c>
      <c r="W361" t="str">
        <f t="shared" si="130"/>
        <v>2024-04</v>
      </c>
      <c r="X361" t="str">
        <f t="shared" si="131"/>
        <v>2024-Q2</v>
      </c>
      <c r="Y361" s="5">
        <f t="shared" si="132"/>
        <v>0.5511783101807457</v>
      </c>
      <c r="Z361" s="66">
        <f t="shared" si="133"/>
        <v>-2.0179219855096901E-2</v>
      </c>
      <c r="AA361" s="65">
        <f t="shared" si="134"/>
        <v>5.8980598183211441E-17</v>
      </c>
    </row>
    <row r="362" spans="1:27" x14ac:dyDescent="0.3">
      <c r="A362" s="3" t="str">
        <f>'Data From Protfolio Convert'!A328</f>
        <v>2024-04-22</v>
      </c>
      <c r="B362" s="3">
        <f>'Data From Protfolio Convert'!B328</f>
        <v>1508938.5259</v>
      </c>
      <c r="C362" s="3">
        <f>'Data From Protfolio Convert'!C328</f>
        <v>-218854.58499999999</v>
      </c>
      <c r="D362" s="3">
        <f>'Data From Protfolio Convert'!D328</f>
        <v>1000000</v>
      </c>
      <c r="E362" s="3">
        <f>'Data From Protfolio Convert'!E328</f>
        <v>1.5089385259000001</v>
      </c>
      <c r="F362" s="3">
        <f t="shared" si="117"/>
        <v>0.5089385259000001</v>
      </c>
      <c r="G362" s="64">
        <f t="shared" si="118"/>
        <v>1.3447639289074097E-2</v>
      </c>
      <c r="H362" s="3">
        <f t="shared" si="119"/>
        <v>0</v>
      </c>
      <c r="I362" s="3">
        <f>VLOOKUP(A362,'insert banchmark'!D:E,2,0)</f>
        <v>494.92489999999998</v>
      </c>
      <c r="J362" s="64">
        <f t="shared" si="120"/>
        <v>9.2092593808510426E-3</v>
      </c>
      <c r="K362" s="64">
        <f t="shared" si="121"/>
        <v>0.33630650396713757</v>
      </c>
      <c r="L362" s="3" cm="1">
        <f t="array" ref="L362">PRODUCT(1+$J$36:J362)-1</f>
        <v>0.33630650396713824</v>
      </c>
      <c r="M362" s="3">
        <f>VLOOKUP(_xlfn.CONCAT(YEAR(A362),MONTH(A362)),'תשואה יומית חסרת סיכון'!D:E,2,0)</f>
        <v>2.03E-4</v>
      </c>
      <c r="N362" s="3">
        <f t="shared" si="122"/>
        <v>1.3244639289074097E-2</v>
      </c>
      <c r="O362" s="3">
        <f t="shared" si="123"/>
        <v>4.2383799082230545E-3</v>
      </c>
      <c r="P362" s="3">
        <f>VLOOKUP(A362,'insert banchmark2'!D:E,2,0)</f>
        <v>159.19649999999999</v>
      </c>
      <c r="Q362" s="3">
        <f t="shared" si="124"/>
        <v>7.6340081422667794E-3</v>
      </c>
      <c r="R362" s="3">
        <f t="shared" si="125"/>
        <v>0.16614401462693196</v>
      </c>
      <c r="S362" s="49">
        <f t="shared" si="126"/>
        <v>15</v>
      </c>
      <c r="T362" s="50">
        <f t="shared" si="127"/>
        <v>1.0134476392890741</v>
      </c>
      <c r="U362" s="50">
        <f t="shared" si="128"/>
        <v>1.009209259380851</v>
      </c>
      <c r="V362">
        <f t="shared" si="129"/>
        <v>2024</v>
      </c>
      <c r="W362" t="str">
        <f t="shared" si="130"/>
        <v>2024-04</v>
      </c>
      <c r="X362" t="str">
        <f t="shared" si="131"/>
        <v>2024-Q2</v>
      </c>
      <c r="Y362" s="5">
        <f t="shared" si="132"/>
        <v>0.57203799656909182</v>
      </c>
      <c r="Z362" s="66">
        <f t="shared" si="133"/>
        <v>1.3447639289074071E-2</v>
      </c>
      <c r="AA362" s="65">
        <f t="shared" si="134"/>
        <v>2.6020852139652106E-17</v>
      </c>
    </row>
    <row r="363" spans="1:27" x14ac:dyDescent="0.3">
      <c r="A363" s="3" t="str">
        <f>'Data From Protfolio Convert'!A329</f>
        <v>2024-04-23</v>
      </c>
      <c r="B363" s="3">
        <f>'Data From Protfolio Convert'!B329</f>
        <v>1541057.521900001</v>
      </c>
      <c r="C363" s="3">
        <f>'Data From Protfolio Convert'!C329</f>
        <v>-218854.58499999999</v>
      </c>
      <c r="D363" s="3">
        <f>'Data From Protfolio Convert'!D329</f>
        <v>1000000</v>
      </c>
      <c r="E363" s="3">
        <f>'Data From Protfolio Convert'!E329</f>
        <v>1.5410575219</v>
      </c>
      <c r="F363" s="3">
        <f t="shared" si="117"/>
        <v>0.5410575219</v>
      </c>
      <c r="G363" s="64">
        <f t="shared" si="118"/>
        <v>2.1285821422607432E-2</v>
      </c>
      <c r="H363" s="3">
        <f t="shared" si="119"/>
        <v>0</v>
      </c>
      <c r="I363" s="3">
        <f>VLOOKUP(A363,'insert banchmark'!D:E,2,0)</f>
        <v>500.798</v>
      </c>
      <c r="J363" s="64">
        <f t="shared" si="120"/>
        <v>1.186664885925115E-2</v>
      </c>
      <c r="K363" s="64">
        <f t="shared" si="121"/>
        <v>0.35216398401804905</v>
      </c>
      <c r="L363" s="3" cm="1">
        <f t="array" ref="L363">PRODUCT(1+$J$36:J363)-1</f>
        <v>0.35216398401804971</v>
      </c>
      <c r="M363" s="3">
        <f>VLOOKUP(_xlfn.CONCAT(YEAR(A363),MONTH(A363)),'תשואה יומית חסרת סיכון'!D:E,2,0)</f>
        <v>2.03E-4</v>
      </c>
      <c r="N363" s="3">
        <f t="shared" si="122"/>
        <v>2.1082821422607433E-2</v>
      </c>
      <c r="O363" s="3">
        <f t="shared" si="123"/>
        <v>9.4191725633562817E-3</v>
      </c>
      <c r="P363" s="3">
        <f>VLOOKUP(A363,'insert banchmark2'!D:E,2,0)</f>
        <v>160.61019999999999</v>
      </c>
      <c r="Q363" s="3">
        <f t="shared" si="124"/>
        <v>8.8802203566034077E-3</v>
      </c>
      <c r="R363" s="3">
        <f t="shared" si="125"/>
        <v>0.17649963044435313</v>
      </c>
      <c r="S363" s="49">
        <f t="shared" si="126"/>
        <v>15</v>
      </c>
      <c r="T363" s="50">
        <f t="shared" si="127"/>
        <v>1.0212858214226075</v>
      </c>
      <c r="U363" s="50">
        <f t="shared" si="128"/>
        <v>1.0118666488592511</v>
      </c>
      <c r="V363">
        <f t="shared" si="129"/>
        <v>2024</v>
      </c>
      <c r="W363" t="str">
        <f t="shared" si="130"/>
        <v>2024-04</v>
      </c>
      <c r="X363" t="str">
        <f t="shared" si="131"/>
        <v>2024-Q2</v>
      </c>
      <c r="Y363" s="5">
        <f t="shared" si="132"/>
        <v>0.60550011663361625</v>
      </c>
      <c r="Z363" s="66">
        <f t="shared" si="133"/>
        <v>2.1285821422608184E-2</v>
      </c>
      <c r="AA363" s="65">
        <f t="shared" si="134"/>
        <v>-7.5286998857393428E-16</v>
      </c>
    </row>
    <row r="364" spans="1:27" x14ac:dyDescent="0.3">
      <c r="A364" s="3" t="str">
        <f>'Data From Protfolio Convert'!A330</f>
        <v>2024-04-24</v>
      </c>
      <c r="B364" s="3">
        <f>'Data From Protfolio Convert'!B330</f>
        <v>1533883.2919000001</v>
      </c>
      <c r="C364" s="3">
        <f>'Data From Protfolio Convert'!C330</f>
        <v>-218854.58499999999</v>
      </c>
      <c r="D364" s="3">
        <f>'Data From Protfolio Convert'!D330</f>
        <v>1000000</v>
      </c>
      <c r="E364" s="3">
        <f>'Data From Protfolio Convert'!E330</f>
        <v>1.5338832919000001</v>
      </c>
      <c r="F364" s="3">
        <f t="shared" si="117"/>
        <v>0.53388329190000006</v>
      </c>
      <c r="G364" s="64">
        <f t="shared" si="118"/>
        <v>-4.6553940382151986E-3</v>
      </c>
      <c r="H364" s="3">
        <f t="shared" si="119"/>
        <v>0</v>
      </c>
      <c r="I364" s="3">
        <f>VLOOKUP(A364,'insert banchmark'!D:E,2,0)</f>
        <v>500.56029999999998</v>
      </c>
      <c r="J364" s="64">
        <f t="shared" si="120"/>
        <v>-4.746424706169039E-4</v>
      </c>
      <c r="K364" s="64">
        <f t="shared" si="121"/>
        <v>0.3515221895639955</v>
      </c>
      <c r="L364" s="3" cm="1">
        <f t="array" ref="L364">PRODUCT(1+$J$36:J364)-1</f>
        <v>0.35152218956399617</v>
      </c>
      <c r="M364" s="3">
        <f>VLOOKUP(_xlfn.CONCAT(YEAR(A364),MONTH(A364)),'תשואה יומית חסרת סיכון'!D:E,2,0)</f>
        <v>2.03E-4</v>
      </c>
      <c r="N364" s="3">
        <f t="shared" si="122"/>
        <v>-4.8583940382151986E-3</v>
      </c>
      <c r="O364" s="3">
        <f t="shared" si="123"/>
        <v>-4.1807515675982947E-3</v>
      </c>
      <c r="P364" s="3">
        <f>VLOOKUP(A364,'insert banchmark2'!D:E,2,0)</f>
        <v>160.83760000000001</v>
      </c>
      <c r="Q364" s="3">
        <f t="shared" si="124"/>
        <v>1.4158503009149559E-3</v>
      </c>
      <c r="R364" s="3">
        <f t="shared" si="125"/>
        <v>0.17816537780014419</v>
      </c>
      <c r="S364" s="49">
        <f t="shared" si="126"/>
        <v>15</v>
      </c>
      <c r="T364" s="50">
        <f t="shared" si="127"/>
        <v>0.99534460596178476</v>
      </c>
      <c r="U364" s="50">
        <f t="shared" si="128"/>
        <v>0.9995253575293831</v>
      </c>
      <c r="V364">
        <f t="shared" si="129"/>
        <v>2024</v>
      </c>
      <c r="W364" t="str">
        <f t="shared" si="130"/>
        <v>2024-04</v>
      </c>
      <c r="X364" t="str">
        <f t="shared" si="131"/>
        <v>2024-Q2</v>
      </c>
      <c r="Y364" s="5">
        <f t="shared" si="132"/>
        <v>0.59802588096228515</v>
      </c>
      <c r="Z364" s="66">
        <f t="shared" si="133"/>
        <v>-4.6553940382159176E-3</v>
      </c>
      <c r="AA364" s="65">
        <f t="shared" si="134"/>
        <v>7.1904288079238654E-16</v>
      </c>
    </row>
    <row r="365" spans="1:27" x14ac:dyDescent="0.3">
      <c r="A365" s="3" t="str">
        <f>'Data From Protfolio Convert'!A331</f>
        <v>2024-04-25</v>
      </c>
      <c r="B365" s="3">
        <f>'Data From Protfolio Convert'!B331</f>
        <v>1539965.5966</v>
      </c>
      <c r="C365" s="3">
        <f>'Data From Protfolio Convert'!C331</f>
        <v>-218854.58499999999</v>
      </c>
      <c r="D365" s="3">
        <f>'Data From Protfolio Convert'!D331</f>
        <v>1000000</v>
      </c>
      <c r="E365" s="3">
        <f>'Data From Protfolio Convert'!E331</f>
        <v>1.5399655966000001</v>
      </c>
      <c r="F365" s="3">
        <f t="shared" si="117"/>
        <v>0.5399655966000001</v>
      </c>
      <c r="G365" s="64">
        <f t="shared" si="118"/>
        <v>3.9652982284369065E-3</v>
      </c>
      <c r="H365" s="3">
        <f t="shared" si="119"/>
        <v>0</v>
      </c>
      <c r="I365" s="3">
        <f>VLOOKUP(A365,'insert banchmark'!D:E,2,0)</f>
        <v>498.65870000000001</v>
      </c>
      <c r="J365" s="64">
        <f t="shared" si="120"/>
        <v>-3.7989429045810486E-3</v>
      </c>
      <c r="K365" s="64">
        <f t="shared" si="121"/>
        <v>0.34638783393156758</v>
      </c>
      <c r="L365" s="3" cm="1">
        <f t="array" ref="L365">PRODUCT(1+$J$36:J365)-1</f>
        <v>0.34638783393156825</v>
      </c>
      <c r="M365" s="3">
        <f>VLOOKUP(_xlfn.CONCAT(YEAR(A365),MONTH(A365)),'תשואה יומית חסרת סיכון'!D:E,2,0)</f>
        <v>2.03E-4</v>
      </c>
      <c r="N365" s="3">
        <f t="shared" si="122"/>
        <v>3.7622982284369064E-3</v>
      </c>
      <c r="O365" s="3">
        <f t="shared" si="123"/>
        <v>7.764241133017955E-3</v>
      </c>
      <c r="P365" s="3">
        <f>VLOOKUP(A365,'insert banchmark2'!D:E,2,0)</f>
        <v>160.50139999999999</v>
      </c>
      <c r="Q365" s="3">
        <f t="shared" si="124"/>
        <v>-2.0903072415904278E-3</v>
      </c>
      <c r="R365" s="3">
        <f t="shared" si="125"/>
        <v>0.17570265017913744</v>
      </c>
      <c r="S365" s="49">
        <f t="shared" si="126"/>
        <v>15</v>
      </c>
      <c r="T365" s="50">
        <f t="shared" si="127"/>
        <v>1.0039652982284368</v>
      </c>
      <c r="U365" s="50">
        <f t="shared" si="128"/>
        <v>0.99620105709541895</v>
      </c>
      <c r="V365">
        <f t="shared" si="129"/>
        <v>2024</v>
      </c>
      <c r="W365" t="str">
        <f t="shared" si="130"/>
        <v>2024-04</v>
      </c>
      <c r="X365" t="str">
        <f t="shared" si="131"/>
        <v>2024-Q2</v>
      </c>
      <c r="Y365" s="5">
        <f t="shared" si="132"/>
        <v>0.60436253015706121</v>
      </c>
      <c r="Z365" s="66">
        <f t="shared" si="133"/>
        <v>3.9652982284368943E-3</v>
      </c>
      <c r="AA365" s="65">
        <f t="shared" si="134"/>
        <v>1.214306433183765E-17</v>
      </c>
    </row>
    <row r="366" spans="1:27" x14ac:dyDescent="0.3">
      <c r="A366" s="3" t="str">
        <f>'Data From Protfolio Convert'!A332</f>
        <v>2024-04-26</v>
      </c>
      <c r="B366" s="3">
        <f>'Data From Protfolio Convert'!B332</f>
        <v>1568825.2881</v>
      </c>
      <c r="C366" s="3">
        <f>'Data From Protfolio Convert'!C332</f>
        <v>-218854.58499999999</v>
      </c>
      <c r="D366" s="3">
        <f>'Data From Protfolio Convert'!D332</f>
        <v>1000000</v>
      </c>
      <c r="E366" s="3">
        <f>'Data From Protfolio Convert'!E332</f>
        <v>1.5688252881</v>
      </c>
      <c r="F366" s="3">
        <f t="shared" si="117"/>
        <v>0.56882528809999999</v>
      </c>
      <c r="G366" s="64">
        <f t="shared" si="118"/>
        <v>1.8740478075430722E-2</v>
      </c>
      <c r="H366" s="3">
        <f t="shared" si="119"/>
        <v>0</v>
      </c>
      <c r="I366" s="3">
        <f>VLOOKUP(A366,'insert banchmark'!D:E,2,0)</f>
        <v>503.38290000000001</v>
      </c>
      <c r="J366" s="64">
        <f t="shared" si="120"/>
        <v>9.4738144546560044E-3</v>
      </c>
      <c r="K366" s="64">
        <f t="shared" si="121"/>
        <v>0.35914326245424144</v>
      </c>
      <c r="L366" s="3" cm="1">
        <f t="array" ref="L366">PRODUCT(1+$J$36:J366)-1</f>
        <v>0.35914326245424211</v>
      </c>
      <c r="M366" s="3">
        <f>VLOOKUP(_xlfn.CONCAT(YEAR(A366),MONTH(A366)),'תשואה יומית חסרת סיכון'!D:E,2,0)</f>
        <v>2.03E-4</v>
      </c>
      <c r="N366" s="3">
        <f t="shared" si="122"/>
        <v>1.8537478075430724E-2</v>
      </c>
      <c r="O366" s="3">
        <f t="shared" si="123"/>
        <v>9.2666636207747177E-3</v>
      </c>
      <c r="P366" s="3">
        <f>VLOOKUP(A366,'insert banchmark2'!D:E,2,0)</f>
        <v>160.5805</v>
      </c>
      <c r="Q366" s="3">
        <f t="shared" si="124"/>
        <v>4.9283059213189873E-4</v>
      </c>
      <c r="R366" s="3">
        <f t="shared" si="125"/>
        <v>0.17628207241239635</v>
      </c>
      <c r="S366" s="49">
        <f t="shared" si="126"/>
        <v>15</v>
      </c>
      <c r="T366" s="50">
        <f t="shared" si="127"/>
        <v>1.0187404780754308</v>
      </c>
      <c r="U366" s="50">
        <f t="shared" si="128"/>
        <v>1.009473814454656</v>
      </c>
      <c r="V366">
        <f t="shared" si="129"/>
        <v>2024</v>
      </c>
      <c r="W366" t="str">
        <f t="shared" si="130"/>
        <v>2024-04</v>
      </c>
      <c r="X366" t="str">
        <f t="shared" si="131"/>
        <v>2024-Q2</v>
      </c>
      <c r="Y366" s="5">
        <f t="shared" si="132"/>
        <v>0.63442905097851221</v>
      </c>
      <c r="Z366" s="66">
        <f t="shared" si="133"/>
        <v>1.8740478075430746E-2</v>
      </c>
      <c r="AA366" s="65">
        <f t="shared" si="134"/>
        <v>0</v>
      </c>
    </row>
    <row r="367" spans="1:27" x14ac:dyDescent="0.3">
      <c r="A367" s="3" t="str">
        <f>'Data From Protfolio Convert'!A333</f>
        <v>2024-04-29</v>
      </c>
      <c r="B367" s="3">
        <f>'Data From Protfolio Convert'!B333</f>
        <v>1573469.0898999991</v>
      </c>
      <c r="C367" s="3">
        <f>'Data From Protfolio Convert'!C333</f>
        <v>-218854.58499999999</v>
      </c>
      <c r="D367" s="3">
        <f>'Data From Protfolio Convert'!D333</f>
        <v>1000000</v>
      </c>
      <c r="E367" s="3">
        <f>'Data From Protfolio Convert'!E333</f>
        <v>1.573469089899999</v>
      </c>
      <c r="F367" s="3">
        <f t="shared" si="117"/>
        <v>0.57346908989999901</v>
      </c>
      <c r="G367" s="64">
        <f t="shared" si="118"/>
        <v>2.9600503225079384E-3</v>
      </c>
      <c r="H367" s="3">
        <f t="shared" si="119"/>
        <v>0</v>
      </c>
      <c r="I367" s="3">
        <f>VLOOKUP(A367,'insert banchmark'!D:E,2,0)</f>
        <v>505.16570000000002</v>
      </c>
      <c r="J367" s="64">
        <f t="shared" si="120"/>
        <v>3.5416379857162728E-3</v>
      </c>
      <c r="K367" s="64">
        <f t="shared" si="121"/>
        <v>0.36395685586057969</v>
      </c>
      <c r="L367" s="3" cm="1">
        <f t="array" ref="L367">PRODUCT(1+$J$36:J367)-1</f>
        <v>0.36395685586058035</v>
      </c>
      <c r="M367" s="3">
        <f>VLOOKUP(_xlfn.CONCAT(YEAR(A367),MONTH(A367)),'תשואה יומית חסרת סיכון'!D:E,2,0)</f>
        <v>2.03E-4</v>
      </c>
      <c r="N367" s="3">
        <f t="shared" si="122"/>
        <v>2.7570503225079384E-3</v>
      </c>
      <c r="O367" s="3">
        <f t="shared" si="123"/>
        <v>-5.8158766320833433E-4</v>
      </c>
      <c r="P367" s="3">
        <f>VLOOKUP(A367,'insert banchmark2'!D:E,2,0)</f>
        <v>161.6977</v>
      </c>
      <c r="Q367" s="3">
        <f t="shared" si="124"/>
        <v>6.9572581976018455E-3</v>
      </c>
      <c r="R367" s="3">
        <f t="shared" si="125"/>
        <v>0.18446577050337942</v>
      </c>
      <c r="S367" s="49">
        <f t="shared" si="126"/>
        <v>15</v>
      </c>
      <c r="T367" s="50">
        <f t="shared" si="127"/>
        <v>1.002960050322508</v>
      </c>
      <c r="U367" s="50">
        <f t="shared" si="128"/>
        <v>1.0035416379857163</v>
      </c>
      <c r="V367">
        <f t="shared" si="129"/>
        <v>2024</v>
      </c>
      <c r="W367" t="str">
        <f t="shared" si="130"/>
        <v>2024-04</v>
      </c>
      <c r="X367" t="str">
        <f t="shared" si="131"/>
        <v>2024-Q2</v>
      </c>
      <c r="Y367" s="5">
        <f t="shared" si="132"/>
        <v>0.63926704321797767</v>
      </c>
      <c r="Z367" s="66">
        <f t="shared" si="133"/>
        <v>2.9600503225080434E-3</v>
      </c>
      <c r="AA367" s="65">
        <f t="shared" si="134"/>
        <v>-1.0495077029659683E-16</v>
      </c>
    </row>
    <row r="368" spans="1:27" x14ac:dyDescent="0.3">
      <c r="A368" s="3" t="str">
        <f>'Data From Protfolio Convert'!A334</f>
        <v>2024-04-30</v>
      </c>
      <c r="B368" s="3">
        <f>'Data From Protfolio Convert'!B334</f>
        <v>1545883.7349999989</v>
      </c>
      <c r="C368" s="3">
        <f>'Data From Protfolio Convert'!C334</f>
        <v>-218854.58499999999</v>
      </c>
      <c r="D368" s="3">
        <f>'Data From Protfolio Convert'!D334</f>
        <v>1000000</v>
      </c>
      <c r="E368" s="3">
        <f>'Data From Protfolio Convert'!E334</f>
        <v>1.545883734999999</v>
      </c>
      <c r="F368" s="3">
        <f t="shared" si="117"/>
        <v>0.54588373499999898</v>
      </c>
      <c r="G368" s="64">
        <f t="shared" si="118"/>
        <v>-1.7531551828420856E-2</v>
      </c>
      <c r="H368" s="3">
        <f t="shared" si="119"/>
        <v>0</v>
      </c>
      <c r="I368" s="3">
        <f>VLOOKUP(A368,'insert banchmark'!D:E,2,0)</f>
        <v>497.16320000000002</v>
      </c>
      <c r="J368" s="64">
        <f t="shared" si="120"/>
        <v>-1.5841336812851714E-2</v>
      </c>
      <c r="K368" s="64">
        <f t="shared" si="121"/>
        <v>0.34234995590869399</v>
      </c>
      <c r="L368" s="3" cm="1">
        <f t="array" ref="L368">PRODUCT(1+$J$36:J368)-1</f>
        <v>0.34234995590869466</v>
      </c>
      <c r="M368" s="3">
        <f>VLOOKUP(_xlfn.CONCAT(YEAR(A368),MONTH(A368)),'תשואה יומית חסרת סיכון'!D:E,2,0)</f>
        <v>2.03E-4</v>
      </c>
      <c r="N368" s="3">
        <f t="shared" si="122"/>
        <v>-1.7734551828420854E-2</v>
      </c>
      <c r="O368" s="3">
        <f t="shared" si="123"/>
        <v>-1.6902150155691416E-3</v>
      </c>
      <c r="P368" s="3">
        <f>VLOOKUP(A368,'insert banchmark2'!D:E,2,0)</f>
        <v>159.36449999999999</v>
      </c>
      <c r="Q368" s="3">
        <f t="shared" si="124"/>
        <v>-1.4429395099621156E-2</v>
      </c>
      <c r="R368" s="3">
        <f t="shared" si="125"/>
        <v>0.16737464591880902</v>
      </c>
      <c r="S368" s="49">
        <f t="shared" si="126"/>
        <v>15</v>
      </c>
      <c r="T368" s="50">
        <f t="shared" si="127"/>
        <v>0.98246844817157919</v>
      </c>
      <c r="U368" s="50">
        <f t="shared" si="128"/>
        <v>0.98415866318714829</v>
      </c>
      <c r="V368">
        <f t="shared" si="129"/>
        <v>2024</v>
      </c>
      <c r="W368" t="str">
        <f t="shared" si="130"/>
        <v>2024-04</v>
      </c>
      <c r="X368" t="str">
        <f t="shared" si="131"/>
        <v>2024-Q2</v>
      </c>
      <c r="Y368" s="5">
        <f t="shared" si="132"/>
        <v>0.61052814808917932</v>
      </c>
      <c r="Z368" s="66">
        <f t="shared" si="133"/>
        <v>-1.7531551828420953E-2</v>
      </c>
      <c r="AA368" s="65">
        <f t="shared" si="134"/>
        <v>9.7144514654701197E-17</v>
      </c>
    </row>
    <row r="369" spans="1:27" x14ac:dyDescent="0.3">
      <c r="A369" s="3" t="str">
        <f>'Data From Protfolio Convert'!A335</f>
        <v>2024-05-01</v>
      </c>
      <c r="B369" s="3">
        <f>'Data From Protfolio Convert'!B335</f>
        <v>1527643.9886</v>
      </c>
      <c r="C369" s="3">
        <f>'Data From Protfolio Convert'!C335</f>
        <v>-218854.58499999999</v>
      </c>
      <c r="D369" s="3">
        <f>'Data From Protfolio Convert'!D335</f>
        <v>1000000</v>
      </c>
      <c r="E369" s="3">
        <f>'Data From Protfolio Convert'!E335</f>
        <v>1.5276439885999999</v>
      </c>
      <c r="F369" s="3">
        <f t="shared" si="117"/>
        <v>0.52764398859999995</v>
      </c>
      <c r="G369" s="64">
        <f t="shared" si="118"/>
        <v>-1.179891216075124E-2</v>
      </c>
      <c r="H369" s="3">
        <f t="shared" si="119"/>
        <v>0</v>
      </c>
      <c r="I369" s="3">
        <f>VLOOKUP(A369,'insert banchmark'!D:E,2,0)</f>
        <v>495.54880000000003</v>
      </c>
      <c r="J369" s="64">
        <f t="shared" si="120"/>
        <v>-3.2472234469486105E-3</v>
      </c>
      <c r="K369" s="64">
        <f t="shared" si="121"/>
        <v>0.33799104565785698</v>
      </c>
      <c r="L369" s="3" cm="1">
        <f t="array" ref="L369">PRODUCT(1+$J$36:J369)-1</f>
        <v>0.33799104565785743</v>
      </c>
      <c r="M369" s="3">
        <f>VLOOKUP(_xlfn.CONCAT(YEAR(A369),MONTH(A369)),'תשואה יומית חסרת סיכון'!D:E,2,0)</f>
        <v>2.03E-4</v>
      </c>
      <c r="N369" s="3">
        <f t="shared" si="122"/>
        <v>-1.200191216075124E-2</v>
      </c>
      <c r="O369" s="3">
        <f t="shared" si="123"/>
        <v>-8.5516887138026298E-3</v>
      </c>
      <c r="P369" s="3">
        <f>VLOOKUP(A369,'insert banchmark2'!D:E,2,0)</f>
        <v>158.82079999999999</v>
      </c>
      <c r="Q369" s="3">
        <f t="shared" si="124"/>
        <v>-3.4116757496179817E-3</v>
      </c>
      <c r="R369" s="3">
        <f t="shared" si="125"/>
        <v>0.16339194214860897</v>
      </c>
      <c r="S369" s="49">
        <f t="shared" si="126"/>
        <v>15</v>
      </c>
      <c r="T369" s="50">
        <f t="shared" si="127"/>
        <v>0.98820108783924876</v>
      </c>
      <c r="U369" s="50">
        <f t="shared" si="128"/>
        <v>0.99675277655305139</v>
      </c>
      <c r="V369">
        <f t="shared" si="129"/>
        <v>2024</v>
      </c>
      <c r="W369" t="str">
        <f t="shared" si="130"/>
        <v>2024-05</v>
      </c>
      <c r="X369" t="str">
        <f t="shared" si="131"/>
        <v>2024-Q2</v>
      </c>
      <c r="Y369" s="5">
        <f t="shared" si="132"/>
        <v>0.59152566793745787</v>
      </c>
      <c r="Z369" s="66">
        <f t="shared" si="133"/>
        <v>-1.1798912160751157E-2</v>
      </c>
      <c r="AA369" s="65">
        <f t="shared" si="134"/>
        <v>-8.3266726846886741E-17</v>
      </c>
    </row>
    <row r="370" spans="1:27" x14ac:dyDescent="0.3">
      <c r="A370" s="3" t="str">
        <f>'Data From Protfolio Convert'!A336</f>
        <v>2024-05-02</v>
      </c>
      <c r="B370" s="3">
        <f>'Data From Protfolio Convert'!B336</f>
        <v>1543726.8530999999</v>
      </c>
      <c r="C370" s="3">
        <f>'Data From Protfolio Convert'!C336</f>
        <v>-218854.58499999999</v>
      </c>
      <c r="D370" s="3">
        <f>'Data From Protfolio Convert'!D336</f>
        <v>1000000</v>
      </c>
      <c r="E370" s="3">
        <f>'Data From Protfolio Convert'!E336</f>
        <v>1.5437268530999999</v>
      </c>
      <c r="F370" s="3">
        <f t="shared" si="117"/>
        <v>0.54372685309999991</v>
      </c>
      <c r="G370" s="64">
        <f t="shared" si="118"/>
        <v>1.0527887793241018E-2</v>
      </c>
      <c r="H370" s="3">
        <f t="shared" si="119"/>
        <v>0</v>
      </c>
      <c r="I370" s="3">
        <f>VLOOKUP(A370,'insert banchmark'!D:E,2,0)</f>
        <v>500.18389999999999</v>
      </c>
      <c r="J370" s="64">
        <f t="shared" si="120"/>
        <v>9.3534683163392085E-3</v>
      </c>
      <c r="K370" s="64">
        <f t="shared" si="121"/>
        <v>0.35050590251096336</v>
      </c>
      <c r="L370" s="3" cm="1">
        <f t="array" ref="L370">PRODUCT(1+$J$36:J370)-1</f>
        <v>0.35050590251096381</v>
      </c>
      <c r="M370" s="3">
        <f>VLOOKUP(_xlfn.CONCAT(YEAR(A370),MONTH(A370)),'תשואה יומית חסרת סיכון'!D:E,2,0)</f>
        <v>2.03E-4</v>
      </c>
      <c r="N370" s="3">
        <f t="shared" si="122"/>
        <v>1.0324887793241018E-2</v>
      </c>
      <c r="O370" s="3">
        <f t="shared" si="123"/>
        <v>1.1744194769018092E-3</v>
      </c>
      <c r="P370" s="3">
        <f>VLOOKUP(A370,'insert banchmark2'!D:E,2,0)</f>
        <v>159.79949999999999</v>
      </c>
      <c r="Q370" s="3">
        <f t="shared" si="124"/>
        <v>6.1622910852987545E-3</v>
      </c>
      <c r="R370" s="3">
        <f t="shared" si="125"/>
        <v>0.17056110194241958</v>
      </c>
      <c r="S370" s="49">
        <f t="shared" si="126"/>
        <v>15</v>
      </c>
      <c r="T370" s="50">
        <f t="shared" si="127"/>
        <v>1.0105278877932411</v>
      </c>
      <c r="U370" s="50">
        <f t="shared" si="128"/>
        <v>1.0093534683163392</v>
      </c>
      <c r="V370">
        <f t="shared" si="129"/>
        <v>2024</v>
      </c>
      <c r="W370" t="str">
        <f t="shared" si="130"/>
        <v>2024-05</v>
      </c>
      <c r="X370" t="str">
        <f t="shared" si="131"/>
        <v>2024-Q2</v>
      </c>
      <c r="Y370" s="5">
        <f t="shared" si="132"/>
        <v>0.60828107158956635</v>
      </c>
      <c r="Z370" s="66">
        <f t="shared" si="133"/>
        <v>1.0527887793240993E-2</v>
      </c>
      <c r="AA370" s="65">
        <f t="shared" si="134"/>
        <v>2.4286128663675299E-17</v>
      </c>
    </row>
    <row r="371" spans="1:27" x14ac:dyDescent="0.3">
      <c r="A371" s="3" t="str">
        <f>'Data From Protfolio Convert'!A337</f>
        <v>2024-05-03</v>
      </c>
      <c r="B371" s="3">
        <f>'Data From Protfolio Convert'!B337</f>
        <v>1571427.2053</v>
      </c>
      <c r="C371" s="3">
        <f>'Data From Protfolio Convert'!C337</f>
        <v>-218854.58499999999</v>
      </c>
      <c r="D371" s="3">
        <f>'Data From Protfolio Convert'!D337</f>
        <v>1000000</v>
      </c>
      <c r="E371" s="3">
        <f>'Data From Protfolio Convert'!E337</f>
        <v>1.5714272053</v>
      </c>
      <c r="F371" s="3">
        <f t="shared" si="117"/>
        <v>0.57142720530000002</v>
      </c>
      <c r="G371" s="64">
        <f t="shared" si="118"/>
        <v>1.7943817032381265E-2</v>
      </c>
      <c r="H371" s="3">
        <f t="shared" si="119"/>
        <v>0</v>
      </c>
      <c r="I371" s="3">
        <f>VLOOKUP(A371,'insert banchmark'!D:E,2,0)</f>
        <v>506.38389999999998</v>
      </c>
      <c r="J371" s="64">
        <f t="shared" si="120"/>
        <v>1.2395440956816106E-2</v>
      </c>
      <c r="K371" s="64">
        <f t="shared" si="121"/>
        <v>0.36724601868736961</v>
      </c>
      <c r="L371" s="3" cm="1">
        <f t="array" ref="L371">PRODUCT(1+$J$36:J371)-1</f>
        <v>0.36724601868737006</v>
      </c>
      <c r="M371" s="3">
        <f>VLOOKUP(_xlfn.CONCAT(YEAR(A371),MONTH(A371)),'תשואה יומית חסרת סיכון'!D:E,2,0)</f>
        <v>2.03E-4</v>
      </c>
      <c r="N371" s="3">
        <f t="shared" si="122"/>
        <v>1.7740817032381267E-2</v>
      </c>
      <c r="O371" s="3">
        <f t="shared" si="123"/>
        <v>5.548376075565159E-3</v>
      </c>
      <c r="P371" s="3">
        <f>VLOOKUP(A371,'insert banchmark2'!D:E,2,0)</f>
        <v>160.93639999999999</v>
      </c>
      <c r="Q371" s="3">
        <f t="shared" si="124"/>
        <v>7.114540408449388E-3</v>
      </c>
      <c r="R371" s="3">
        <f t="shared" si="125"/>
        <v>0.17888910620274801</v>
      </c>
      <c r="S371" s="49">
        <f t="shared" si="126"/>
        <v>16</v>
      </c>
      <c r="T371" s="50">
        <f t="shared" si="127"/>
        <v>1.0179438170323813</v>
      </c>
      <c r="U371" s="50">
        <f t="shared" si="128"/>
        <v>1.0123954409568161</v>
      </c>
      <c r="V371">
        <f t="shared" si="129"/>
        <v>2024</v>
      </c>
      <c r="W371" t="str">
        <f t="shared" si="130"/>
        <v>2024-05</v>
      </c>
      <c r="X371" t="str">
        <f t="shared" si="131"/>
        <v>2024-Q2</v>
      </c>
      <c r="Y371" s="5">
        <f t="shared" si="132"/>
        <v>0.63713977287481161</v>
      </c>
      <c r="Z371" s="66">
        <f t="shared" si="133"/>
        <v>1.7943817032381269E-2</v>
      </c>
      <c r="AA371" s="65">
        <f t="shared" si="134"/>
        <v>0</v>
      </c>
    </row>
    <row r="372" spans="1:27" x14ac:dyDescent="0.3">
      <c r="A372" s="3" t="str">
        <f>'Data From Protfolio Convert'!A338</f>
        <v>2024-05-06</v>
      </c>
      <c r="B372" s="3">
        <f>'Data From Protfolio Convert'!B338</f>
        <v>1598950.7819000001</v>
      </c>
      <c r="C372" s="3">
        <f>'Data From Protfolio Convert'!C338</f>
        <v>-218854.58499999999</v>
      </c>
      <c r="D372" s="3">
        <f>'Data From Protfolio Convert'!D338</f>
        <v>1000000</v>
      </c>
      <c r="E372" s="3">
        <f>'Data From Protfolio Convert'!E338</f>
        <v>1.5989507819</v>
      </c>
      <c r="F372" s="3">
        <f t="shared" si="117"/>
        <v>0.59895078189999995</v>
      </c>
      <c r="G372" s="64">
        <f t="shared" si="118"/>
        <v>1.7515018517670011E-2</v>
      </c>
      <c r="H372" s="3">
        <f t="shared" si="119"/>
        <v>0</v>
      </c>
      <c r="I372" s="3">
        <f>VLOOKUP(A372,'insert banchmark'!D:E,2,0)</f>
        <v>511.61320000000001</v>
      </c>
      <c r="J372" s="64">
        <f t="shared" si="120"/>
        <v>1.0326750119820316E-2</v>
      </c>
      <c r="K372" s="64">
        <f t="shared" si="121"/>
        <v>0.38136522667467321</v>
      </c>
      <c r="L372" s="3" cm="1">
        <f t="array" ref="L372">PRODUCT(1+$J$36:J372)-1</f>
        <v>0.38136522667467365</v>
      </c>
      <c r="M372" s="3">
        <f>VLOOKUP(_xlfn.CONCAT(YEAR(A372),MONTH(A372)),'תשואה יומית חסרת סיכון'!D:E,2,0)</f>
        <v>2.03E-4</v>
      </c>
      <c r="N372" s="3">
        <f t="shared" si="122"/>
        <v>1.7312018517670013E-2</v>
      </c>
      <c r="O372" s="3">
        <f t="shared" si="123"/>
        <v>7.1882683978496953E-3</v>
      </c>
      <c r="P372" s="3">
        <f>VLOOKUP(A372,'insert banchmark2'!D:E,2,0)</f>
        <v>162.1722</v>
      </c>
      <c r="Q372" s="3">
        <f t="shared" si="124"/>
        <v>7.6788097658455623E-3</v>
      </c>
      <c r="R372" s="3">
        <f t="shared" si="125"/>
        <v>0.18794157138430645</v>
      </c>
      <c r="S372" s="49">
        <f t="shared" si="126"/>
        <v>16</v>
      </c>
      <c r="T372" s="50">
        <f t="shared" si="127"/>
        <v>1.01751501851767</v>
      </c>
      <c r="U372" s="50">
        <f t="shared" si="128"/>
        <v>1.0103267501198203</v>
      </c>
      <c r="V372">
        <f t="shared" si="129"/>
        <v>2024</v>
      </c>
      <c r="W372" t="str">
        <f t="shared" si="130"/>
        <v>2024-05</v>
      </c>
      <c r="X372" t="str">
        <f t="shared" si="131"/>
        <v>2024-Q2</v>
      </c>
      <c r="Y372" s="5">
        <f t="shared" si="132"/>
        <v>0.66581430631272798</v>
      </c>
      <c r="Z372" s="66">
        <f t="shared" si="133"/>
        <v>1.7515018517669994E-2</v>
      </c>
      <c r="AA372" s="65">
        <f t="shared" si="134"/>
        <v>0</v>
      </c>
    </row>
    <row r="373" spans="1:27" x14ac:dyDescent="0.3">
      <c r="A373" s="3" t="str">
        <f>'Data From Protfolio Convert'!A339</f>
        <v>2024-05-07</v>
      </c>
      <c r="B373" s="3">
        <f>'Data From Protfolio Convert'!B339</f>
        <v>1601700.3118</v>
      </c>
      <c r="C373" s="3">
        <f>'Data From Protfolio Convert'!C339</f>
        <v>-218854.58499999999</v>
      </c>
      <c r="D373" s="3">
        <f>'Data From Protfolio Convert'!D339</f>
        <v>1000000</v>
      </c>
      <c r="E373" s="3">
        <f>'Data From Protfolio Convert'!E339</f>
        <v>1.6017003117999999</v>
      </c>
      <c r="F373" s="3">
        <f t="shared" si="117"/>
        <v>0.60170031179999994</v>
      </c>
      <c r="G373" s="64">
        <f t="shared" si="118"/>
        <v>1.7195838240454046E-3</v>
      </c>
      <c r="H373" s="3">
        <f t="shared" si="119"/>
        <v>0</v>
      </c>
      <c r="I373" s="3">
        <f>VLOOKUP(A373,'insert banchmark'!D:E,2,0)</f>
        <v>512.17769999999996</v>
      </c>
      <c r="J373" s="64">
        <f t="shared" si="120"/>
        <v>1.1033726260385457E-3</v>
      </c>
      <c r="K373" s="64">
        <f t="shared" si="121"/>
        <v>0.38288938725234756</v>
      </c>
      <c r="L373" s="3" cm="1">
        <f t="array" ref="L373">PRODUCT(1+$J$36:J373)-1</f>
        <v>0.382889387252348</v>
      </c>
      <c r="M373" s="3">
        <f>VLOOKUP(_xlfn.CONCAT(YEAR(A373),MONTH(A373)),'תשואה יומית חסרת סיכון'!D:E,2,0)</f>
        <v>2.03E-4</v>
      </c>
      <c r="N373" s="3">
        <f t="shared" si="122"/>
        <v>1.5165838240454046E-3</v>
      </c>
      <c r="O373" s="3">
        <f t="shared" si="123"/>
        <v>6.1621119800685893E-4</v>
      </c>
      <c r="P373" s="3">
        <f>VLOOKUP(A373,'insert banchmark2'!D:E,2,0)</f>
        <v>162.62700000000001</v>
      </c>
      <c r="Q373" s="3">
        <f t="shared" si="124"/>
        <v>2.8044264060054225E-3</v>
      </c>
      <c r="R373" s="3">
        <f t="shared" si="125"/>
        <v>0.19127306609588834</v>
      </c>
      <c r="S373" s="49">
        <f t="shared" si="126"/>
        <v>16</v>
      </c>
      <c r="T373" s="50">
        <f t="shared" si="127"/>
        <v>1.0017195838240454</v>
      </c>
      <c r="U373" s="50">
        <f t="shared" si="128"/>
        <v>1.0011033726260385</v>
      </c>
      <c r="V373">
        <f t="shared" si="129"/>
        <v>2024</v>
      </c>
      <c r="W373" t="str">
        <f t="shared" si="130"/>
        <v>2024-05</v>
      </c>
      <c r="X373" t="str">
        <f t="shared" si="131"/>
        <v>2024-Q2</v>
      </c>
      <c r="Y373" s="5">
        <f t="shared" si="132"/>
        <v>0.66867881364772686</v>
      </c>
      <c r="Z373" s="66">
        <f t="shared" si="133"/>
        <v>1.7195838240454612E-3</v>
      </c>
      <c r="AA373" s="65">
        <f t="shared" si="134"/>
        <v>-5.6595353403743331E-17</v>
      </c>
    </row>
    <row r="374" spans="1:27" x14ac:dyDescent="0.3">
      <c r="A374" s="3" t="str">
        <f>'Data From Protfolio Convert'!A340</f>
        <v>2024-05-08</v>
      </c>
      <c r="B374" s="3">
        <f>'Data From Protfolio Convert'!B340</f>
        <v>1601083.9106000001</v>
      </c>
      <c r="C374" s="3">
        <f>'Data From Protfolio Convert'!C340</f>
        <v>-218854.58499999999</v>
      </c>
      <c r="D374" s="3">
        <f>'Data From Protfolio Convert'!D340</f>
        <v>1000000</v>
      </c>
      <c r="E374" s="3">
        <f>'Data From Protfolio Convert'!E340</f>
        <v>1.6010839106000001</v>
      </c>
      <c r="F374" s="3">
        <f t="shared" si="117"/>
        <v>0.6010839106000001</v>
      </c>
      <c r="G374" s="64">
        <f t="shared" si="118"/>
        <v>-3.8484178061195699E-4</v>
      </c>
      <c r="H374" s="3">
        <f t="shared" si="119"/>
        <v>0</v>
      </c>
      <c r="I374" s="3">
        <f>VLOOKUP(A374,'insert banchmark'!D:E,2,0)</f>
        <v>512.22720000000004</v>
      </c>
      <c r="J374" s="64">
        <f t="shared" si="120"/>
        <v>9.6646144492673614E-5</v>
      </c>
      <c r="K374" s="64">
        <f t="shared" si="121"/>
        <v>0.38302303817988514</v>
      </c>
      <c r="L374" s="3" cm="1">
        <f t="array" ref="L374">PRODUCT(1+$J$36:J374)-1</f>
        <v>0.38302303817988581</v>
      </c>
      <c r="M374" s="3">
        <f>VLOOKUP(_xlfn.CONCAT(YEAR(A374),MONTH(A374)),'תשואה יומית חסרת סיכון'!D:E,2,0)</f>
        <v>2.03E-4</v>
      </c>
      <c r="N374" s="3">
        <f t="shared" si="122"/>
        <v>-5.8784178061195699E-4</v>
      </c>
      <c r="O374" s="3">
        <f t="shared" si="123"/>
        <v>-4.814879251046306E-4</v>
      </c>
      <c r="P374" s="3">
        <f>VLOOKUP(A374,'insert banchmark2'!D:E,2,0)</f>
        <v>162.5874</v>
      </c>
      <c r="Q374" s="3">
        <f t="shared" si="124"/>
        <v>-2.4350200151268542E-4</v>
      </c>
      <c r="R374" s="3">
        <f t="shared" si="125"/>
        <v>0.19098298871994568</v>
      </c>
      <c r="S374" s="49">
        <f t="shared" si="126"/>
        <v>16</v>
      </c>
      <c r="T374" s="50">
        <f t="shared" si="127"/>
        <v>0.99961515821938807</v>
      </c>
      <c r="U374" s="50">
        <f t="shared" si="128"/>
        <v>1.0000966461444927</v>
      </c>
      <c r="V374">
        <f t="shared" si="129"/>
        <v>2024</v>
      </c>
      <c r="W374" t="str">
        <f t="shared" si="130"/>
        <v>2024-05</v>
      </c>
      <c r="X374" t="str">
        <f t="shared" si="131"/>
        <v>2024-Q2</v>
      </c>
      <c r="Y374" s="5">
        <f t="shared" si="132"/>
        <v>0.66803663632181309</v>
      </c>
      <c r="Z374" s="66">
        <f t="shared" si="133"/>
        <v>-3.8484178061203061E-4</v>
      </c>
      <c r="AA374" s="65">
        <f t="shared" si="134"/>
        <v>7.3617327511765751E-17</v>
      </c>
    </row>
    <row r="375" spans="1:27" x14ac:dyDescent="0.3">
      <c r="A375" s="3" t="str">
        <f>'Data From Protfolio Convert'!A341</f>
        <v>2024-05-09</v>
      </c>
      <c r="B375" s="3">
        <f>'Data From Protfolio Convert'!B341</f>
        <v>1609080.8568</v>
      </c>
      <c r="C375" s="3">
        <f>'Data From Protfolio Convert'!C341</f>
        <v>-218854.58499999999</v>
      </c>
      <c r="D375" s="3">
        <f>'Data From Protfolio Convert'!D341</f>
        <v>1000000</v>
      </c>
      <c r="E375" s="3">
        <f>'Data From Protfolio Convert'!E341</f>
        <v>1.6090808567999999</v>
      </c>
      <c r="F375" s="3">
        <f t="shared" si="117"/>
        <v>0.6090808567999999</v>
      </c>
      <c r="G375" s="64">
        <f t="shared" si="118"/>
        <v>4.9947077395855995E-3</v>
      </c>
      <c r="H375" s="3">
        <f t="shared" si="119"/>
        <v>0</v>
      </c>
      <c r="I375" s="3">
        <f>VLOOKUP(A375,'insert banchmark'!D:E,2,0)</f>
        <v>515.17859999999996</v>
      </c>
      <c r="J375" s="64">
        <f t="shared" si="120"/>
        <v>5.7618962835239707E-3</v>
      </c>
      <c r="K375" s="64">
        <f t="shared" si="121"/>
        <v>0.39099187348360198</v>
      </c>
      <c r="L375" s="3" cm="1">
        <f t="array" ref="L375">PRODUCT(1+$J$36:J375)-1</f>
        <v>0.39099187348360243</v>
      </c>
      <c r="M375" s="3">
        <f>VLOOKUP(_xlfn.CONCAT(YEAR(A375),MONTH(A375)),'תשואה יומית חסרת סיכון'!D:E,2,0)</f>
        <v>2.03E-4</v>
      </c>
      <c r="N375" s="3">
        <f t="shared" si="122"/>
        <v>4.7917077395855994E-3</v>
      </c>
      <c r="O375" s="3">
        <f t="shared" si="123"/>
        <v>-7.6718854393837115E-4</v>
      </c>
      <c r="P375" s="3">
        <f>VLOOKUP(A375,'insert banchmark2'!D:E,2,0)</f>
        <v>163.95169999999999</v>
      </c>
      <c r="Q375" s="3">
        <f t="shared" si="124"/>
        <v>8.3911791442632389E-3</v>
      </c>
      <c r="R375" s="3">
        <f t="shared" si="125"/>
        <v>0.20097674033606494</v>
      </c>
      <c r="S375" s="49">
        <f t="shared" si="126"/>
        <v>16</v>
      </c>
      <c r="T375" s="50">
        <f t="shared" si="127"/>
        <v>1.0049947077395855</v>
      </c>
      <c r="U375" s="50">
        <f t="shared" si="128"/>
        <v>1.005761896283524</v>
      </c>
      <c r="V375">
        <f t="shared" si="129"/>
        <v>2024</v>
      </c>
      <c r="W375" t="str">
        <f t="shared" si="130"/>
        <v>2024-05</v>
      </c>
      <c r="X375" t="str">
        <f t="shared" si="131"/>
        <v>2024-Q2</v>
      </c>
      <c r="Y375" s="5">
        <f t="shared" si="132"/>
        <v>0.67636799181916207</v>
      </c>
      <c r="Z375" s="66">
        <f t="shared" si="133"/>
        <v>4.9947077395856533E-3</v>
      </c>
      <c r="AA375" s="65">
        <f t="shared" si="134"/>
        <v>-5.377642775528102E-17</v>
      </c>
    </row>
    <row r="376" spans="1:27" x14ac:dyDescent="0.3">
      <c r="A376" s="3" t="str">
        <f>'Data From Protfolio Convert'!A342</f>
        <v>2024-05-10</v>
      </c>
      <c r="B376" s="3">
        <f>'Data From Protfolio Convert'!B342</f>
        <v>1614537.4450999999</v>
      </c>
      <c r="C376" s="3">
        <f>'Data From Protfolio Convert'!C342</f>
        <v>-218854.58499999999</v>
      </c>
      <c r="D376" s="3">
        <f>'Data From Protfolio Convert'!D342</f>
        <v>1000000</v>
      </c>
      <c r="E376" s="3">
        <f>'Data From Protfolio Convert'!E342</f>
        <v>1.6145374451000001</v>
      </c>
      <c r="F376" s="3">
        <f t="shared" si="117"/>
        <v>0.61453744510000008</v>
      </c>
      <c r="G376" s="64">
        <f t="shared" si="118"/>
        <v>3.3911212584131815E-3</v>
      </c>
      <c r="H376" s="3">
        <f t="shared" si="119"/>
        <v>0</v>
      </c>
      <c r="I376" s="3">
        <f>VLOOKUP(A376,'insert banchmark'!D:E,2,0)</f>
        <v>515.84220000000005</v>
      </c>
      <c r="J376" s="64">
        <f t="shared" si="120"/>
        <v>1.2880969822894883E-3</v>
      </c>
      <c r="K376" s="64">
        <f t="shared" si="121"/>
        <v>0.39278360591822525</v>
      </c>
      <c r="L376" s="3" cm="1">
        <f t="array" ref="L376">PRODUCT(1+$J$36:J376)-1</f>
        <v>0.39278360591822592</v>
      </c>
      <c r="M376" s="3">
        <f>VLOOKUP(_xlfn.CONCAT(YEAR(A376),MONTH(A376)),'תשואה יומית חסרת סיכון'!D:E,2,0)</f>
        <v>2.03E-4</v>
      </c>
      <c r="N376" s="3">
        <f t="shared" si="122"/>
        <v>3.1881212584131814E-3</v>
      </c>
      <c r="O376" s="3">
        <f t="shared" si="123"/>
        <v>2.1030242761236931E-3</v>
      </c>
      <c r="P376" s="3">
        <f>VLOOKUP(A376,'insert banchmark2'!D:E,2,0)</f>
        <v>164.21860000000001</v>
      </c>
      <c r="Q376" s="3">
        <f t="shared" si="124"/>
        <v>1.6279184662313373E-3</v>
      </c>
      <c r="R376" s="3">
        <f t="shared" si="125"/>
        <v>0.20293183254917224</v>
      </c>
      <c r="S376" s="49">
        <f t="shared" si="126"/>
        <v>16</v>
      </c>
      <c r="T376" s="50">
        <f t="shared" si="127"/>
        <v>1.0033911212584132</v>
      </c>
      <c r="U376" s="50">
        <f t="shared" si="128"/>
        <v>1.0012880969822895</v>
      </c>
      <c r="V376">
        <f t="shared" si="129"/>
        <v>2024</v>
      </c>
      <c r="W376" t="str">
        <f t="shared" si="130"/>
        <v>2024-05</v>
      </c>
      <c r="X376" t="str">
        <f t="shared" si="131"/>
        <v>2024-Q2</v>
      </c>
      <c r="Y376" s="5">
        <f t="shared" si="132"/>
        <v>0.6820527589531431</v>
      </c>
      <c r="Z376" s="66">
        <f t="shared" si="133"/>
        <v>3.3911212584129746E-3</v>
      </c>
      <c r="AA376" s="65">
        <f t="shared" si="134"/>
        <v>2.0686577451023425E-16</v>
      </c>
    </row>
    <row r="377" spans="1:27" x14ac:dyDescent="0.3">
      <c r="A377" s="3" t="str">
        <f>'Data From Protfolio Convert'!A343</f>
        <v>2024-05-13</v>
      </c>
      <c r="B377" s="3">
        <f>'Data From Protfolio Convert'!B343</f>
        <v>1607117.9905999999</v>
      </c>
      <c r="C377" s="3">
        <f>'Data From Protfolio Convert'!C343</f>
        <v>-218854.58499999999</v>
      </c>
      <c r="D377" s="3">
        <f>'Data From Protfolio Convert'!D343</f>
        <v>1000000</v>
      </c>
      <c r="E377" s="3">
        <f>'Data From Protfolio Convert'!E343</f>
        <v>1.6071179905999999</v>
      </c>
      <c r="F377" s="3">
        <f t="shared" si="117"/>
        <v>0.60711799059999993</v>
      </c>
      <c r="G377" s="64">
        <f t="shared" si="118"/>
        <v>-4.5954056516419803E-3</v>
      </c>
      <c r="H377" s="3">
        <f t="shared" si="119"/>
        <v>0</v>
      </c>
      <c r="I377" s="3">
        <f>VLOOKUP(A377,'insert banchmark'!D:E,2,0)</f>
        <v>515.91150000000005</v>
      </c>
      <c r="J377" s="64">
        <f t="shared" si="120"/>
        <v>1.3434340967055647E-4</v>
      </c>
      <c r="K377" s="64">
        <f t="shared" si="121"/>
        <v>0.39297071721677757</v>
      </c>
      <c r="L377" s="3" cm="1">
        <f t="array" ref="L377">PRODUCT(1+$J$36:J377)-1</f>
        <v>0.39297071721677823</v>
      </c>
      <c r="M377" s="3">
        <f>VLOOKUP(_xlfn.CONCAT(YEAR(A377),MONTH(A377)),'תשואה יומית חסרת סיכון'!D:E,2,0)</f>
        <v>2.03E-4</v>
      </c>
      <c r="N377" s="3">
        <f t="shared" si="122"/>
        <v>-4.7984056516419803E-3</v>
      </c>
      <c r="O377" s="3">
        <f t="shared" si="123"/>
        <v>-4.7297490613125368E-3</v>
      </c>
      <c r="P377" s="3">
        <f>VLOOKUP(A377,'insert banchmark2'!D:E,2,0)</f>
        <v>164.17910000000001</v>
      </c>
      <c r="Q377" s="3">
        <f t="shared" si="124"/>
        <v>-2.4053304558679933E-4</v>
      </c>
      <c r="R377" s="3">
        <f t="shared" si="125"/>
        <v>0.20264248769185578</v>
      </c>
      <c r="S377" s="49">
        <f t="shared" si="126"/>
        <v>16</v>
      </c>
      <c r="T377" s="50">
        <f t="shared" si="127"/>
        <v>0.99540459434835804</v>
      </c>
      <c r="U377" s="50">
        <f t="shared" si="128"/>
        <v>1.0001343434096706</v>
      </c>
      <c r="V377">
        <f t="shared" si="129"/>
        <v>2024</v>
      </c>
      <c r="W377" t="str">
        <f t="shared" si="130"/>
        <v>2024-05</v>
      </c>
      <c r="X377" t="str">
        <f t="shared" si="131"/>
        <v>2024-Q2</v>
      </c>
      <c r="Y377" s="5">
        <f t="shared" si="132"/>
        <v>0.67432304419829014</v>
      </c>
      <c r="Z377" s="66">
        <f t="shared" si="133"/>
        <v>-4.5954056516417999E-3</v>
      </c>
      <c r="AA377" s="65">
        <f t="shared" si="134"/>
        <v>-1.8041124150158794E-16</v>
      </c>
    </row>
    <row r="378" spans="1:27" x14ac:dyDescent="0.3">
      <c r="A378" s="3" t="str">
        <f>'Data From Protfolio Convert'!A344</f>
        <v>2024-05-14</v>
      </c>
      <c r="B378" s="3">
        <f>'Data From Protfolio Convert'!B344</f>
        <v>1613980.4350000001</v>
      </c>
      <c r="C378" s="3">
        <f>'Data From Protfolio Convert'!C344</f>
        <v>-218854.58499999999</v>
      </c>
      <c r="D378" s="3">
        <f>'Data From Protfolio Convert'!D344</f>
        <v>1000000</v>
      </c>
      <c r="E378" s="3">
        <f>'Data From Protfolio Convert'!E344</f>
        <v>1.613980435</v>
      </c>
      <c r="F378" s="3">
        <f t="shared" si="117"/>
        <v>0.61398043499999999</v>
      </c>
      <c r="G378" s="64">
        <f t="shared" si="118"/>
        <v>4.2700314725728616E-3</v>
      </c>
      <c r="H378" s="3">
        <f t="shared" si="119"/>
        <v>0</v>
      </c>
      <c r="I378" s="3">
        <f>VLOOKUP(A378,'insert banchmark'!D:E,2,0)</f>
        <v>518.27859999999998</v>
      </c>
      <c r="J378" s="64">
        <f t="shared" si="120"/>
        <v>4.5881900287161326E-3</v>
      </c>
      <c r="K378" s="64">
        <f t="shared" si="121"/>
        <v>0.39936193157180511</v>
      </c>
      <c r="L378" s="3" cm="1">
        <f t="array" ref="L378">PRODUCT(1+$J$36:J378)-1</f>
        <v>0.39936193157180577</v>
      </c>
      <c r="M378" s="3">
        <f>VLOOKUP(_xlfn.CONCAT(YEAR(A378),MONTH(A378)),'תשואה יומית חסרת סיכון'!D:E,2,0)</f>
        <v>2.03E-4</v>
      </c>
      <c r="N378" s="3">
        <f t="shared" si="122"/>
        <v>4.0670314725728615E-3</v>
      </c>
      <c r="O378" s="3">
        <f t="shared" si="123"/>
        <v>-3.18158556143271E-4</v>
      </c>
      <c r="P378" s="3">
        <f>VLOOKUP(A378,'insert banchmark2'!D:E,2,0)</f>
        <v>164.83160000000001</v>
      </c>
      <c r="Q378" s="3">
        <f t="shared" si="124"/>
        <v>3.9743182902087781E-3</v>
      </c>
      <c r="R378" s="3">
        <f t="shared" si="125"/>
        <v>0.20742217172727173</v>
      </c>
      <c r="S378" s="49">
        <f t="shared" si="126"/>
        <v>16</v>
      </c>
      <c r="T378" s="50">
        <f t="shared" si="127"/>
        <v>1.0042700314725728</v>
      </c>
      <c r="U378" s="50">
        <f t="shared" si="128"/>
        <v>1.0045881900287161</v>
      </c>
      <c r="V378">
        <f t="shared" si="129"/>
        <v>2024</v>
      </c>
      <c r="W378" t="str">
        <f t="shared" si="130"/>
        <v>2024-05</v>
      </c>
      <c r="X378" t="str">
        <f t="shared" si="131"/>
        <v>2024-Q2</v>
      </c>
      <c r="Y378" s="5">
        <f t="shared" si="132"/>
        <v>0.68147245629227093</v>
      </c>
      <c r="Z378" s="66">
        <f t="shared" si="133"/>
        <v>4.2700314725729145E-3</v>
      </c>
      <c r="AA378" s="65">
        <f t="shared" si="134"/>
        <v>-5.2909066017292616E-17</v>
      </c>
    </row>
    <row r="379" spans="1:27" x14ac:dyDescent="0.3">
      <c r="A379" s="3" t="str">
        <f>'Data From Protfolio Convert'!A345</f>
        <v>2024-05-15</v>
      </c>
      <c r="B379" s="3">
        <f>'Data From Protfolio Convert'!B345</f>
        <v>1652432.3284000009</v>
      </c>
      <c r="C379" s="3">
        <f>'Data From Protfolio Convert'!C345</f>
        <v>-218854.58499999999</v>
      </c>
      <c r="D379" s="3">
        <f>'Data From Protfolio Convert'!D345</f>
        <v>1000000</v>
      </c>
      <c r="E379" s="3">
        <f>'Data From Protfolio Convert'!E345</f>
        <v>1.6524323284000011</v>
      </c>
      <c r="F379" s="3">
        <f t="shared" si="117"/>
        <v>0.65243232840000109</v>
      </c>
      <c r="G379" s="64">
        <f t="shared" si="118"/>
        <v>2.3824262405015523E-2</v>
      </c>
      <c r="H379" s="3">
        <f t="shared" si="119"/>
        <v>0</v>
      </c>
      <c r="I379" s="3">
        <f>VLOOKUP(A379,'insert banchmark'!D:E,2,0)</f>
        <v>524.69640000000004</v>
      </c>
      <c r="J379" s="64">
        <f t="shared" si="120"/>
        <v>1.2382915289190111E-2</v>
      </c>
      <c r="K379" s="64">
        <f t="shared" si="121"/>
        <v>0.41669011182937621</v>
      </c>
      <c r="L379" s="3" cm="1">
        <f t="array" ref="L379">PRODUCT(1+$J$36:J379)-1</f>
        <v>0.41669011182937687</v>
      </c>
      <c r="M379" s="3">
        <f>VLOOKUP(_xlfn.CONCAT(YEAR(A379),MONTH(A379)),'תשואה יומית חסרת סיכון'!D:E,2,0)</f>
        <v>2.03E-4</v>
      </c>
      <c r="N379" s="3">
        <f t="shared" si="122"/>
        <v>2.3621262405015525E-2</v>
      </c>
      <c r="O379" s="3">
        <f t="shared" si="123"/>
        <v>1.1441347115825413E-2</v>
      </c>
      <c r="P379" s="3">
        <f>VLOOKUP(A379,'insert banchmark2'!D:E,2,0)</f>
        <v>166.1464</v>
      </c>
      <c r="Q379" s="3">
        <f t="shared" si="124"/>
        <v>7.9766258411615443E-3</v>
      </c>
      <c r="R379" s="3">
        <f t="shared" si="125"/>
        <v>0.21705332662346266</v>
      </c>
      <c r="S379" s="49">
        <f t="shared" si="126"/>
        <v>16</v>
      </c>
      <c r="T379" s="50">
        <f t="shared" si="127"/>
        <v>1.0238242624050156</v>
      </c>
      <c r="U379" s="50">
        <f t="shared" si="128"/>
        <v>1.0123829152891901</v>
      </c>
      <c r="V379">
        <f t="shared" si="129"/>
        <v>2024</v>
      </c>
      <c r="W379" t="str">
        <f t="shared" si="130"/>
        <v>2024-05</v>
      </c>
      <c r="X379" t="str">
        <f t="shared" si="131"/>
        <v>2024-Q2</v>
      </c>
      <c r="Y379" s="5">
        <f t="shared" si="132"/>
        <v>0.72153229731778357</v>
      </c>
      <c r="Z379" s="66">
        <f t="shared" si="133"/>
        <v>2.382426240501527E-2</v>
      </c>
      <c r="AA379" s="65">
        <f t="shared" si="134"/>
        <v>2.5326962749261384E-16</v>
      </c>
    </row>
    <row r="380" spans="1:27" x14ac:dyDescent="0.3">
      <c r="A380" s="3" t="str">
        <f>'Data From Protfolio Convert'!A346</f>
        <v>2024-05-16</v>
      </c>
      <c r="B380" s="3">
        <f>'Data From Protfolio Convert'!B346</f>
        <v>1647558.2786000001</v>
      </c>
      <c r="C380" s="3">
        <f>'Data From Protfolio Convert'!C346</f>
        <v>-218854.58499999999</v>
      </c>
      <c r="D380" s="3">
        <f>'Data From Protfolio Convert'!D346</f>
        <v>1000000</v>
      </c>
      <c r="E380" s="3">
        <f>'Data From Protfolio Convert'!E346</f>
        <v>1.6475582786</v>
      </c>
      <c r="F380" s="3">
        <f t="shared" si="117"/>
        <v>0.64755827860000004</v>
      </c>
      <c r="G380" s="64">
        <f t="shared" si="118"/>
        <v>-2.9496214254779484E-3</v>
      </c>
      <c r="H380" s="3">
        <f t="shared" si="119"/>
        <v>0</v>
      </c>
      <c r="I380" s="3">
        <f>VLOOKUP(A380,'insert banchmark'!D:E,2,0)</f>
        <v>523.61689999999999</v>
      </c>
      <c r="J380" s="64">
        <f t="shared" si="120"/>
        <v>-2.0573802297862986E-3</v>
      </c>
      <c r="K380" s="64">
        <f t="shared" si="121"/>
        <v>0.41377544160156465</v>
      </c>
      <c r="L380" s="3" cm="1">
        <f t="array" ref="L380">PRODUCT(1+$J$36:J380)-1</f>
        <v>0.41377544160156532</v>
      </c>
      <c r="M380" s="3">
        <f>VLOOKUP(_xlfn.CONCAT(YEAR(A380),MONTH(A380)),'תשואה יומית חסרת סיכון'!D:E,2,0)</f>
        <v>2.03E-4</v>
      </c>
      <c r="N380" s="3">
        <f t="shared" si="122"/>
        <v>-3.1526214254779484E-3</v>
      </c>
      <c r="O380" s="3">
        <f t="shared" si="123"/>
        <v>-8.9224119569164973E-4</v>
      </c>
      <c r="P380" s="3">
        <f>VLOOKUP(A380,'insert banchmark2'!D:E,2,0)</f>
        <v>165.87950000000001</v>
      </c>
      <c r="Q380" s="3">
        <f t="shared" si="124"/>
        <v>-1.6064145837646482E-3</v>
      </c>
      <c r="R380" s="3">
        <f t="shared" si="125"/>
        <v>0.21509823441035558</v>
      </c>
      <c r="S380" s="49">
        <f t="shared" si="126"/>
        <v>16</v>
      </c>
      <c r="T380" s="50">
        <f t="shared" si="127"/>
        <v>0.99705037857452206</v>
      </c>
      <c r="U380" s="50">
        <f t="shared" si="128"/>
        <v>0.9979426197702137</v>
      </c>
      <c r="V380">
        <f t="shared" si="129"/>
        <v>2024</v>
      </c>
      <c r="W380" t="str">
        <f t="shared" si="130"/>
        <v>2024-05</v>
      </c>
      <c r="X380" t="str">
        <f t="shared" si="131"/>
        <v>2024-Q2</v>
      </c>
      <c r="Y380" s="5">
        <f t="shared" si="132"/>
        <v>0.71645442876896315</v>
      </c>
      <c r="Z380" s="66">
        <f t="shared" si="133"/>
        <v>-2.9496214254777224E-3</v>
      </c>
      <c r="AA380" s="65">
        <f t="shared" si="134"/>
        <v>-2.2594773274597912E-16</v>
      </c>
    </row>
    <row r="381" spans="1:27" x14ac:dyDescent="0.3">
      <c r="A381" s="3" t="str">
        <f>'Data From Protfolio Convert'!A347</f>
        <v>2024-05-17</v>
      </c>
      <c r="B381" s="3">
        <f>'Data From Protfolio Convert'!B347</f>
        <v>1646359.2423</v>
      </c>
      <c r="C381" s="3">
        <f>'Data From Protfolio Convert'!C347</f>
        <v>-218854.58499999999</v>
      </c>
      <c r="D381" s="3">
        <f>'Data From Protfolio Convert'!D347</f>
        <v>1000000</v>
      </c>
      <c r="E381" s="3">
        <f>'Data From Protfolio Convert'!E347</f>
        <v>1.6463592423</v>
      </c>
      <c r="F381" s="3">
        <f t="shared" si="117"/>
        <v>0.64635924229999997</v>
      </c>
      <c r="G381" s="64">
        <f t="shared" si="118"/>
        <v>-7.2776563692723449E-4</v>
      </c>
      <c r="H381" s="3">
        <f t="shared" si="119"/>
        <v>0</v>
      </c>
      <c r="I381" s="3">
        <f>VLOOKUP(A381,'insert banchmark'!D:E,2,0)</f>
        <v>524.36959999999999</v>
      </c>
      <c r="J381" s="64">
        <f t="shared" si="120"/>
        <v>1.4375013487915034E-3</v>
      </c>
      <c r="K381" s="64">
        <f t="shared" si="121"/>
        <v>0.41580774570575518</v>
      </c>
      <c r="L381" s="3" cm="1">
        <f t="array" ref="L381">PRODUCT(1+$J$36:J381)-1</f>
        <v>0.41580774570575585</v>
      </c>
      <c r="M381" s="3">
        <f>VLOOKUP(_xlfn.CONCAT(YEAR(A381),MONTH(A381)),'תשואה יומית חסרת סיכון'!D:E,2,0)</f>
        <v>2.03E-4</v>
      </c>
      <c r="N381" s="3">
        <f t="shared" si="122"/>
        <v>-9.3076563692723454E-4</v>
      </c>
      <c r="O381" s="3">
        <f t="shared" si="123"/>
        <v>-2.1652669857187379E-3</v>
      </c>
      <c r="P381" s="3">
        <f>VLOOKUP(A381,'insert banchmark2'!D:E,2,0)</f>
        <v>166.1266</v>
      </c>
      <c r="Q381" s="3">
        <f t="shared" si="124"/>
        <v>1.4896355486964108E-3</v>
      </c>
      <c r="R381" s="3">
        <f t="shared" si="125"/>
        <v>0.21690828793549155</v>
      </c>
      <c r="S381" s="49">
        <f t="shared" si="126"/>
        <v>16</v>
      </c>
      <c r="T381" s="50">
        <f t="shared" si="127"/>
        <v>0.99927223436307278</v>
      </c>
      <c r="U381" s="50">
        <f t="shared" si="128"/>
        <v>1.0014375013487915</v>
      </c>
      <c r="V381">
        <f t="shared" si="129"/>
        <v>2024</v>
      </c>
      <c r="W381" t="str">
        <f t="shared" si="130"/>
        <v>2024-05</v>
      </c>
      <c r="X381" t="str">
        <f t="shared" si="131"/>
        <v>2024-Q2</v>
      </c>
      <c r="Y381" s="5">
        <f t="shared" si="132"/>
        <v>0.7152052522183534</v>
      </c>
      <c r="Z381" s="66">
        <f t="shared" si="133"/>
        <v>-7.2776563692730789E-4</v>
      </c>
      <c r="AA381" s="65">
        <f t="shared" si="134"/>
        <v>7.340048707726865E-17</v>
      </c>
    </row>
    <row r="382" spans="1:27" x14ac:dyDescent="0.3">
      <c r="A382" s="3" t="str">
        <f>'Data From Protfolio Convert'!A348</f>
        <v>2024-05-20</v>
      </c>
      <c r="B382" s="3">
        <f>'Data From Protfolio Convert'!B348</f>
        <v>1657957.067800001</v>
      </c>
      <c r="C382" s="3">
        <f>'Data From Protfolio Convert'!C348</f>
        <v>-218854.58499999999</v>
      </c>
      <c r="D382" s="3">
        <f>'Data From Protfolio Convert'!D348</f>
        <v>1000000</v>
      </c>
      <c r="E382" s="3">
        <f>'Data From Protfolio Convert'!E348</f>
        <v>1.6579570678000011</v>
      </c>
      <c r="F382" s="3">
        <f t="shared" si="117"/>
        <v>0.65795706780000107</v>
      </c>
      <c r="G382" s="64">
        <f t="shared" si="118"/>
        <v>7.044529044462183E-3</v>
      </c>
      <c r="H382" s="3">
        <f t="shared" si="119"/>
        <v>0</v>
      </c>
      <c r="I382" s="3">
        <f>VLOOKUP(A382,'insert banchmark'!D:E,2,0)</f>
        <v>524.97370000000001</v>
      </c>
      <c r="J382" s="64">
        <f t="shared" si="120"/>
        <v>1.1520500044244208E-3</v>
      </c>
      <c r="K382" s="64">
        <f t="shared" si="121"/>
        <v>0.41743882702545965</v>
      </c>
      <c r="L382" s="3" cm="1">
        <f t="array" ref="L382">PRODUCT(1+$J$36:J382)-1</f>
        <v>0.41743882702546031</v>
      </c>
      <c r="M382" s="3">
        <f>VLOOKUP(_xlfn.CONCAT(YEAR(A382),MONTH(A382)),'תשואה יומית חסרת סיכון'!D:E,2,0)</f>
        <v>2.03E-4</v>
      </c>
      <c r="N382" s="3">
        <f t="shared" si="122"/>
        <v>6.8415290444621829E-3</v>
      </c>
      <c r="O382" s="3">
        <f t="shared" si="123"/>
        <v>5.8924790400377621E-3</v>
      </c>
      <c r="P382" s="3">
        <f>VLOOKUP(A382,'insert banchmark2'!D:E,2,0)</f>
        <v>165.98820000000001</v>
      </c>
      <c r="Q382" s="3">
        <f t="shared" si="124"/>
        <v>-8.3309957586552574E-4</v>
      </c>
      <c r="R382" s="3">
        <f t="shared" si="125"/>
        <v>0.21589448215694507</v>
      </c>
      <c r="S382" s="49">
        <f t="shared" si="126"/>
        <v>16</v>
      </c>
      <c r="T382" s="50">
        <f t="shared" si="127"/>
        <v>1.0070445290444623</v>
      </c>
      <c r="U382" s="50">
        <f t="shared" si="128"/>
        <v>1.0011520500044244</v>
      </c>
      <c r="V382">
        <f t="shared" si="129"/>
        <v>2024</v>
      </c>
      <c r="W382" t="str">
        <f t="shared" si="130"/>
        <v>2024-05</v>
      </c>
      <c r="X382" t="str">
        <f t="shared" si="131"/>
        <v>2024-Q2</v>
      </c>
      <c r="Y382" s="5">
        <f t="shared" si="132"/>
        <v>0.72728806543481972</v>
      </c>
      <c r="Z382" s="66">
        <f t="shared" si="133"/>
        <v>7.0445290444622064E-3</v>
      </c>
      <c r="AA382" s="65">
        <f t="shared" si="134"/>
        <v>-2.3418766925686896E-17</v>
      </c>
    </row>
    <row r="383" spans="1:27" x14ac:dyDescent="0.3">
      <c r="A383" s="3" t="str">
        <f>'Data From Protfolio Convert'!A349</f>
        <v>2024-05-21</v>
      </c>
      <c r="B383" s="3">
        <f>'Data From Protfolio Convert'!B349</f>
        <v>1665199.1024</v>
      </c>
      <c r="C383" s="3">
        <f>'Data From Protfolio Convert'!C349</f>
        <v>-218854.58499999999</v>
      </c>
      <c r="D383" s="3">
        <f>'Data From Protfolio Convert'!D349</f>
        <v>1000000</v>
      </c>
      <c r="E383" s="3">
        <f>'Data From Protfolio Convert'!E349</f>
        <v>1.6651991023999999</v>
      </c>
      <c r="F383" s="3">
        <f t="shared" si="117"/>
        <v>0.66519910239999991</v>
      </c>
      <c r="G383" s="64">
        <f t="shared" si="118"/>
        <v>4.368047122962319E-3</v>
      </c>
      <c r="H383" s="3">
        <f t="shared" si="119"/>
        <v>0</v>
      </c>
      <c r="I383" s="3">
        <f>VLOOKUP(A383,'insert banchmark'!D:E,2,0)</f>
        <v>526.26130000000001</v>
      </c>
      <c r="J383" s="64">
        <f t="shared" si="120"/>
        <v>2.4526942968761123E-3</v>
      </c>
      <c r="K383" s="64">
        <f t="shared" si="121"/>
        <v>0.42091537115267585</v>
      </c>
      <c r="L383" s="3" cm="1">
        <f t="array" ref="L383">PRODUCT(1+$J$36:J383)-1</f>
        <v>0.42091537115267652</v>
      </c>
      <c r="M383" s="3">
        <f>VLOOKUP(_xlfn.CONCAT(YEAR(A383),MONTH(A383)),'תשואה יומית חסרת סיכון'!D:E,2,0)</f>
        <v>2.03E-4</v>
      </c>
      <c r="N383" s="3">
        <f t="shared" si="122"/>
        <v>4.165047122962319E-3</v>
      </c>
      <c r="O383" s="3">
        <f t="shared" si="123"/>
        <v>1.9153528260862068E-3</v>
      </c>
      <c r="P383" s="3">
        <f>VLOOKUP(A383,'insert banchmark2'!D:E,2,0)</f>
        <v>165.91900000000001</v>
      </c>
      <c r="Q383" s="3">
        <f t="shared" si="124"/>
        <v>-4.1689710473391539E-4</v>
      </c>
      <c r="R383" s="3">
        <f t="shared" si="125"/>
        <v>0.21538757926767205</v>
      </c>
      <c r="S383" s="49">
        <f t="shared" si="126"/>
        <v>16</v>
      </c>
      <c r="T383" s="50">
        <f t="shared" si="127"/>
        <v>1.0043680471229623</v>
      </c>
      <c r="U383" s="50">
        <f t="shared" si="128"/>
        <v>1.0024526942968761</v>
      </c>
      <c r="V383">
        <f t="shared" si="129"/>
        <v>2024</v>
      </c>
      <c r="W383" t="str">
        <f t="shared" si="130"/>
        <v>2024-05</v>
      </c>
      <c r="X383" t="str">
        <f t="shared" si="131"/>
        <v>2024-Q2</v>
      </c>
      <c r="Y383" s="5">
        <f t="shared" si="132"/>
        <v>0.73483294109956954</v>
      </c>
      <c r="Z383" s="66">
        <f t="shared" si="133"/>
        <v>4.3680471229623789E-3</v>
      </c>
      <c r="AA383" s="65">
        <f t="shared" si="134"/>
        <v>-5.9847959921199845E-17</v>
      </c>
    </row>
    <row r="384" spans="1:27" x14ac:dyDescent="0.3">
      <c r="A384" s="3" t="str">
        <f>'Data From Protfolio Convert'!A350</f>
        <v>2024-05-22</v>
      </c>
      <c r="B384" s="3">
        <f>'Data From Protfolio Convert'!B350</f>
        <v>1663734.0243000011</v>
      </c>
      <c r="C384" s="3">
        <f>'Data From Protfolio Convert'!C350</f>
        <v>-218854.58499999999</v>
      </c>
      <c r="D384" s="3">
        <f>'Data From Protfolio Convert'!D350</f>
        <v>1000000</v>
      </c>
      <c r="E384" s="3">
        <f>'Data From Protfolio Convert'!E350</f>
        <v>1.6637340243000009</v>
      </c>
      <c r="F384" s="3">
        <f t="shared" si="117"/>
        <v>0.66373402430000095</v>
      </c>
      <c r="G384" s="64">
        <f t="shared" si="118"/>
        <v>-8.7982157682369062E-4</v>
      </c>
      <c r="H384" s="3">
        <f t="shared" si="119"/>
        <v>0</v>
      </c>
      <c r="I384" s="3">
        <f>VLOOKUP(A384,'insert banchmark'!D:E,2,0)</f>
        <v>524.74599999999998</v>
      </c>
      <c r="J384" s="64">
        <f t="shared" si="120"/>
        <v>-2.8793681009795513E-3</v>
      </c>
      <c r="K384" s="64">
        <f t="shared" si="121"/>
        <v>0.41682403275878732</v>
      </c>
      <c r="L384" s="3" cm="1">
        <f t="array" ref="L384">PRODUCT(1+$J$36:J384)-1</f>
        <v>0.41682403275878799</v>
      </c>
      <c r="M384" s="3">
        <f>VLOOKUP(_xlfn.CONCAT(YEAR(A384),MONTH(A384)),'תשואה יומית חסרת סיכון'!D:E,2,0)</f>
        <v>2.03E-4</v>
      </c>
      <c r="N384" s="3">
        <f t="shared" si="122"/>
        <v>-1.0828215768236907E-3</v>
      </c>
      <c r="O384" s="3">
        <f t="shared" si="123"/>
        <v>1.9995465241558607E-3</v>
      </c>
      <c r="P384" s="3">
        <f>VLOOKUP(A384,'insert banchmark2'!D:E,2,0)</f>
        <v>165.28630000000001</v>
      </c>
      <c r="Q384" s="3">
        <f t="shared" si="124"/>
        <v>-3.8133064929272154E-3</v>
      </c>
      <c r="R384" s="3">
        <f t="shared" si="125"/>
        <v>0.21075293392022743</v>
      </c>
      <c r="S384" s="49">
        <f t="shared" si="126"/>
        <v>16</v>
      </c>
      <c r="T384" s="50">
        <f t="shared" si="127"/>
        <v>0.99912017842317635</v>
      </c>
      <c r="U384" s="50">
        <f t="shared" si="128"/>
        <v>0.99712063189902045</v>
      </c>
      <c r="V384">
        <f t="shared" si="129"/>
        <v>2024</v>
      </c>
      <c r="W384" t="str">
        <f t="shared" si="130"/>
        <v>2024-05</v>
      </c>
      <c r="X384" t="str">
        <f t="shared" si="131"/>
        <v>2024-Q2</v>
      </c>
      <c r="Y384" s="5">
        <f t="shared" si="132"/>
        <v>0.73330659764580575</v>
      </c>
      <c r="Z384" s="66">
        <f t="shared" si="133"/>
        <v>-8.7982157682362481E-4</v>
      </c>
      <c r="AA384" s="65">
        <f t="shared" si="134"/>
        <v>-6.5811071869870119E-17</v>
      </c>
    </row>
    <row r="385" spans="1:27" x14ac:dyDescent="0.3">
      <c r="A385" s="3" t="str">
        <f>'Data From Protfolio Convert'!A351</f>
        <v>2024-05-23</v>
      </c>
      <c r="B385" s="3">
        <f>'Data From Protfolio Convert'!B351</f>
        <v>1662883.4682</v>
      </c>
      <c r="C385" s="3">
        <f>'Data From Protfolio Convert'!C351</f>
        <v>-218854.58499999999</v>
      </c>
      <c r="D385" s="3">
        <f>'Data From Protfolio Convert'!D351</f>
        <v>1000000</v>
      </c>
      <c r="E385" s="3">
        <f>'Data From Protfolio Convert'!E351</f>
        <v>1.6628834682</v>
      </c>
      <c r="F385" s="3">
        <f t="shared" si="117"/>
        <v>0.66288346819999999</v>
      </c>
      <c r="G385" s="64">
        <f t="shared" si="118"/>
        <v>-5.1123321851809635E-4</v>
      </c>
      <c r="H385" s="3">
        <f t="shared" si="119"/>
        <v>0</v>
      </c>
      <c r="I385" s="3">
        <f>VLOOKUP(A385,'insert banchmark'!D:E,2,0)</f>
        <v>520.91309999999999</v>
      </c>
      <c r="J385" s="64">
        <f t="shared" si="120"/>
        <v>-7.3042957926311436E-3</v>
      </c>
      <c r="K385" s="64">
        <f t="shared" si="121"/>
        <v>0.40647513093740861</v>
      </c>
      <c r="L385" s="3" cm="1">
        <f t="array" ref="L385">PRODUCT(1+$J$36:J385)-1</f>
        <v>0.40647513093740928</v>
      </c>
      <c r="M385" s="3">
        <f>VLOOKUP(_xlfn.CONCAT(YEAR(A385),MONTH(A385)),'תשואה יומית חסרת סיכון'!D:E,2,0)</f>
        <v>2.03E-4</v>
      </c>
      <c r="N385" s="3">
        <f t="shared" si="122"/>
        <v>-7.1423321851809629E-4</v>
      </c>
      <c r="O385" s="3">
        <f t="shared" si="123"/>
        <v>6.7930625741130469E-3</v>
      </c>
      <c r="P385" s="3">
        <f>VLOOKUP(A385,'insert banchmark2'!D:E,2,0)</f>
        <v>162.97300000000001</v>
      </c>
      <c r="Q385" s="3">
        <f t="shared" si="124"/>
        <v>-1.3995715313368406E-2</v>
      </c>
      <c r="R385" s="3">
        <f t="shared" si="125"/>
        <v>0.19380758054225433</v>
      </c>
      <c r="S385" s="49">
        <f t="shared" si="126"/>
        <v>16</v>
      </c>
      <c r="T385" s="50">
        <f t="shared" si="127"/>
        <v>0.99948876678148191</v>
      </c>
      <c r="U385" s="50">
        <f t="shared" si="128"/>
        <v>0.99269570420736886</v>
      </c>
      <c r="V385">
        <f t="shared" si="129"/>
        <v>2024</v>
      </c>
      <c r="W385" t="str">
        <f t="shared" si="130"/>
        <v>2024-05</v>
      </c>
      <c r="X385" t="str">
        <f t="shared" si="131"/>
        <v>2024-Q2</v>
      </c>
      <c r="Y385" s="5">
        <f t="shared" si="132"/>
        <v>0.73242047373521246</v>
      </c>
      <c r="Z385" s="66">
        <f t="shared" si="133"/>
        <v>-5.1123321851819306E-4</v>
      </c>
      <c r="AA385" s="65">
        <f t="shared" si="134"/>
        <v>9.6710833785706996E-17</v>
      </c>
    </row>
    <row r="386" spans="1:27" x14ac:dyDescent="0.3">
      <c r="A386" s="3" t="str">
        <f>'Data From Protfolio Convert'!A352</f>
        <v>2024-05-24</v>
      </c>
      <c r="B386" s="3">
        <f>'Data From Protfolio Convert'!B352</f>
        <v>1678762.8428</v>
      </c>
      <c r="C386" s="3">
        <f>'Data From Protfolio Convert'!C352</f>
        <v>-218854.58499999999</v>
      </c>
      <c r="D386" s="3">
        <f>'Data From Protfolio Convert'!D352</f>
        <v>1000000</v>
      </c>
      <c r="E386" s="3">
        <f>'Data From Protfolio Convert'!E352</f>
        <v>1.6787628428000001</v>
      </c>
      <c r="F386" s="3">
        <f t="shared" si="117"/>
        <v>0.6787628428000001</v>
      </c>
      <c r="G386" s="64">
        <f t="shared" si="118"/>
        <v>9.5493009003143493E-3</v>
      </c>
      <c r="H386" s="3">
        <f t="shared" si="119"/>
        <v>0</v>
      </c>
      <c r="I386" s="3">
        <f>VLOOKUP(A386,'insert banchmark'!D:E,2,0)</f>
        <v>524.35969999999998</v>
      </c>
      <c r="J386" s="64">
        <f t="shared" si="120"/>
        <v>6.6164586761208177E-3</v>
      </c>
      <c r="K386" s="64">
        <f t="shared" si="121"/>
        <v>0.41578101552024771</v>
      </c>
      <c r="L386" s="3" cm="1">
        <f t="array" ref="L386">PRODUCT(1+$J$36:J386)-1</f>
        <v>0.41578101552024815</v>
      </c>
      <c r="M386" s="3">
        <f>VLOOKUP(_xlfn.CONCAT(YEAR(A386),MONTH(A386)),'תשואה יומית חסרת סיכון'!D:E,2,0)</f>
        <v>2.03E-4</v>
      </c>
      <c r="N386" s="3">
        <f t="shared" si="122"/>
        <v>9.3463009003143492E-3</v>
      </c>
      <c r="O386" s="3">
        <f t="shared" si="123"/>
        <v>2.9328422241935315E-3</v>
      </c>
      <c r="P386" s="3">
        <f>VLOOKUP(A386,'insert banchmark2'!D:E,2,0)</f>
        <v>164.0506</v>
      </c>
      <c r="Q386" s="3">
        <f t="shared" si="124"/>
        <v>6.6121382069421752E-3</v>
      </c>
      <c r="R386" s="3">
        <f t="shared" si="125"/>
        <v>0.20170120125729496</v>
      </c>
      <c r="S386" s="49">
        <f t="shared" si="126"/>
        <v>16</v>
      </c>
      <c r="T386" s="50">
        <f t="shared" si="127"/>
        <v>1.0095493009003143</v>
      </c>
      <c r="U386" s="50">
        <f t="shared" si="128"/>
        <v>1.0066164586761208</v>
      </c>
      <c r="V386">
        <f t="shared" si="129"/>
        <v>2024</v>
      </c>
      <c r="W386" t="str">
        <f t="shared" si="130"/>
        <v>2024-05</v>
      </c>
      <c r="X386" t="str">
        <f t="shared" si="131"/>
        <v>2024-Q2</v>
      </c>
      <c r="Y386" s="5">
        <f t="shared" si="132"/>
        <v>0.74896387812477494</v>
      </c>
      <c r="Z386" s="66">
        <f t="shared" si="133"/>
        <v>9.5493009003142348E-3</v>
      </c>
      <c r="AA386" s="65">
        <f t="shared" si="134"/>
        <v>1.1449174941446927E-16</v>
      </c>
    </row>
    <row r="387" spans="1:27" x14ac:dyDescent="0.3">
      <c r="A387" s="3" t="str">
        <f>'Data From Protfolio Convert'!A353</f>
        <v>2024-05-28</v>
      </c>
      <c r="B387" s="3">
        <f>'Data From Protfolio Convert'!B353</f>
        <v>1688075.3755999999</v>
      </c>
      <c r="C387" s="3">
        <f>'Data From Protfolio Convert'!C353</f>
        <v>-218854.58499999999</v>
      </c>
      <c r="D387" s="3">
        <f>'Data From Protfolio Convert'!D353</f>
        <v>1000000</v>
      </c>
      <c r="E387" s="3">
        <f>'Data From Protfolio Convert'!E353</f>
        <v>1.6880753756</v>
      </c>
      <c r="F387" s="3">
        <f t="shared" si="117"/>
        <v>0.68807537559999998</v>
      </c>
      <c r="G387" s="64">
        <f t="shared" si="118"/>
        <v>5.5472593046362387E-3</v>
      </c>
      <c r="H387" s="3">
        <f t="shared" si="119"/>
        <v>0</v>
      </c>
      <c r="I387" s="3">
        <f>VLOOKUP(A387,'insert banchmark'!D:E,2,0)</f>
        <v>524.72609999999997</v>
      </c>
      <c r="J387" s="64">
        <f t="shared" si="120"/>
        <v>6.9875697922627822E-4</v>
      </c>
      <c r="K387" s="64">
        <f t="shared" si="121"/>
        <v>0.41677030238589863</v>
      </c>
      <c r="L387" s="3" cm="1">
        <f t="array" ref="L387">PRODUCT(1+$J$36:J387)-1</f>
        <v>0.41677030238589907</v>
      </c>
      <c r="M387" s="3">
        <f>VLOOKUP(_xlfn.CONCAT(YEAR(A387),MONTH(A387)),'תשואה יומית חסרת סיכון'!D:E,2,0)</f>
        <v>2.03E-4</v>
      </c>
      <c r="N387" s="3">
        <f t="shared" si="122"/>
        <v>5.3442593046362386E-3</v>
      </c>
      <c r="O387" s="3">
        <f t="shared" si="123"/>
        <v>4.8485023254099605E-3</v>
      </c>
      <c r="P387" s="3">
        <f>VLOOKUP(A387,'insert banchmark2'!D:E,2,0)</f>
        <v>162.9136</v>
      </c>
      <c r="Q387" s="3">
        <f t="shared" si="124"/>
        <v>-6.930788427472967E-3</v>
      </c>
      <c r="R387" s="3">
        <f t="shared" si="125"/>
        <v>0.19337246447834056</v>
      </c>
      <c r="S387" s="49">
        <f t="shared" si="126"/>
        <v>16</v>
      </c>
      <c r="T387" s="50">
        <f t="shared" si="127"/>
        <v>1.0055472593046362</v>
      </c>
      <c r="U387" s="50">
        <f t="shared" si="128"/>
        <v>1.0006987569792263</v>
      </c>
      <c r="V387">
        <f t="shared" si="129"/>
        <v>2024</v>
      </c>
      <c r="W387" t="str">
        <f t="shared" si="130"/>
        <v>2024-05</v>
      </c>
      <c r="X387" t="str">
        <f t="shared" si="131"/>
        <v>2024-Q2</v>
      </c>
      <c r="Y387" s="5">
        <f t="shared" si="132"/>
        <v>0.7586658342711754</v>
      </c>
      <c r="Z387" s="66">
        <f t="shared" si="133"/>
        <v>5.5472593046363072E-3</v>
      </c>
      <c r="AA387" s="65">
        <f t="shared" si="134"/>
        <v>-6.852157730108388E-17</v>
      </c>
    </row>
    <row r="388" spans="1:27" x14ac:dyDescent="0.3">
      <c r="A388" s="3" t="str">
        <f>'Data From Protfolio Convert'!A354</f>
        <v>2024-05-29</v>
      </c>
      <c r="B388" s="3">
        <f>'Data From Protfolio Convert'!B354</f>
        <v>1677571.0212999999</v>
      </c>
      <c r="C388" s="3">
        <f>'Data From Protfolio Convert'!C354</f>
        <v>-218854.58499999999</v>
      </c>
      <c r="D388" s="3">
        <f>'Data From Protfolio Convert'!D354</f>
        <v>1000000</v>
      </c>
      <c r="E388" s="3">
        <f>'Data From Protfolio Convert'!E354</f>
        <v>1.6775710212999999</v>
      </c>
      <c r="F388" s="3">
        <f t="shared" si="117"/>
        <v>0.67757102129999991</v>
      </c>
      <c r="G388" s="64">
        <f t="shared" si="118"/>
        <v>-6.2226808422381407E-3</v>
      </c>
      <c r="H388" s="3">
        <f t="shared" si="119"/>
        <v>0</v>
      </c>
      <c r="I388" s="3">
        <f>VLOOKUP(A388,'insert banchmark'!D:E,2,0)</f>
        <v>521.05169999999998</v>
      </c>
      <c r="J388" s="64">
        <f t="shared" si="120"/>
        <v>-7.0025104525961446E-3</v>
      </c>
      <c r="K388" s="64">
        <f t="shared" si="121"/>
        <v>0.40684935353451346</v>
      </c>
      <c r="L388" s="3" cm="1">
        <f t="array" ref="L388">PRODUCT(1+$J$36:J388)-1</f>
        <v>0.4068493535345139</v>
      </c>
      <c r="M388" s="3">
        <f>VLOOKUP(_xlfn.CONCAT(YEAR(A388),MONTH(A388)),'תשואה יומית חסרת סיכון'!D:E,2,0)</f>
        <v>2.03E-4</v>
      </c>
      <c r="N388" s="3">
        <f t="shared" si="122"/>
        <v>-6.4256808422381408E-3</v>
      </c>
      <c r="O388" s="3">
        <f t="shared" si="123"/>
        <v>7.7982961035800383E-4</v>
      </c>
      <c r="P388" s="3">
        <f>VLOOKUP(A388,'insert banchmark2'!D:E,2,0)</f>
        <v>161.00559999999999</v>
      </c>
      <c r="Q388" s="3">
        <f t="shared" si="124"/>
        <v>-1.1711729407489657E-2</v>
      </c>
      <c r="R388" s="3">
        <f t="shared" si="125"/>
        <v>0.17939600909202102</v>
      </c>
      <c r="S388" s="49">
        <f t="shared" si="126"/>
        <v>16</v>
      </c>
      <c r="T388" s="50">
        <f t="shared" si="127"/>
        <v>0.99377731915776191</v>
      </c>
      <c r="U388" s="50">
        <f t="shared" si="128"/>
        <v>0.99299748954740386</v>
      </c>
      <c r="V388">
        <f t="shared" si="129"/>
        <v>2024</v>
      </c>
      <c r="W388" t="str">
        <f t="shared" si="130"/>
        <v>2024-05</v>
      </c>
      <c r="X388" t="str">
        <f t="shared" si="131"/>
        <v>2024-Q2</v>
      </c>
      <c r="Y388" s="5">
        <f t="shared" si="132"/>
        <v>0.74772221807635741</v>
      </c>
      <c r="Z388" s="66">
        <f t="shared" si="133"/>
        <v>-6.2226808422381321E-3</v>
      </c>
      <c r="AA388" s="65">
        <f t="shared" si="134"/>
        <v>-8.6736173798840355E-18</v>
      </c>
    </row>
    <row r="389" spans="1:27" x14ac:dyDescent="0.3">
      <c r="A389" s="3" t="str">
        <f>'Data From Protfolio Convert'!A355</f>
        <v>2024-05-30</v>
      </c>
      <c r="B389" s="3">
        <f>'Data From Protfolio Convert'!B355</f>
        <v>1653425.1749</v>
      </c>
      <c r="C389" s="3">
        <f>'Data From Protfolio Convert'!C355</f>
        <v>-218854.58499999999</v>
      </c>
      <c r="D389" s="3">
        <f>'Data From Protfolio Convert'!D355</f>
        <v>1000000</v>
      </c>
      <c r="E389" s="3">
        <f>'Data From Protfolio Convert'!E355</f>
        <v>1.6534251749</v>
      </c>
      <c r="F389" s="3">
        <f t="shared" si="117"/>
        <v>0.65342517489999996</v>
      </c>
      <c r="G389" s="64">
        <f t="shared" si="118"/>
        <v>-1.4393337804135774E-2</v>
      </c>
      <c r="H389" s="3">
        <f t="shared" si="119"/>
        <v>0</v>
      </c>
      <c r="I389" s="3">
        <f>VLOOKUP(A389,'insert banchmark'!D:E,2,0)</f>
        <v>517.59519999999998</v>
      </c>
      <c r="J389" s="64">
        <f t="shared" si="120"/>
        <v>-6.6336987289361549E-3</v>
      </c>
      <c r="K389" s="64">
        <f t="shared" si="121"/>
        <v>0.39751673876616711</v>
      </c>
      <c r="L389" s="3" cm="1">
        <f t="array" ref="L389">PRODUCT(1+$J$36:J389)-1</f>
        <v>0.39751673876616733</v>
      </c>
      <c r="M389" s="3">
        <f>VLOOKUP(_xlfn.CONCAT(YEAR(A389),MONTH(A389)),'תשואה יומית חסרת סיכון'!D:E,2,0)</f>
        <v>2.03E-4</v>
      </c>
      <c r="N389" s="3">
        <f t="shared" si="122"/>
        <v>-1.4596337804135774E-2</v>
      </c>
      <c r="O389" s="3">
        <f t="shared" si="123"/>
        <v>-7.7596390751996196E-3</v>
      </c>
      <c r="P389" s="3">
        <f>VLOOKUP(A389,'insert banchmark2'!D:E,2,0)</f>
        <v>161.74709999999999</v>
      </c>
      <c r="Q389" s="3">
        <f t="shared" si="124"/>
        <v>4.6054298732467469E-3</v>
      </c>
      <c r="R389" s="3">
        <f t="shared" si="125"/>
        <v>0.18482763470468133</v>
      </c>
      <c r="S389" s="49">
        <f t="shared" si="126"/>
        <v>16</v>
      </c>
      <c r="T389" s="50">
        <f t="shared" si="127"/>
        <v>0.98560666219586424</v>
      </c>
      <c r="U389" s="50">
        <f t="shared" si="128"/>
        <v>0.99336630127106385</v>
      </c>
      <c r="V389">
        <f t="shared" si="129"/>
        <v>2024</v>
      </c>
      <c r="W389" t="str">
        <f t="shared" si="130"/>
        <v>2024-05</v>
      </c>
      <c r="X389" t="str">
        <f t="shared" si="131"/>
        <v>2024-Q2</v>
      </c>
      <c r="Y389" s="5">
        <f t="shared" si="132"/>
        <v>0.72256666180379092</v>
      </c>
      <c r="Z389" s="66">
        <f t="shared" si="133"/>
        <v>-1.4393337804135792E-2</v>
      </c>
      <c r="AA389" s="65">
        <f t="shared" si="134"/>
        <v>1.7347234759768071E-17</v>
      </c>
    </row>
    <row r="390" spans="1:27" x14ac:dyDescent="0.3">
      <c r="A390" s="3" t="str">
        <f>'Data From Protfolio Convert'!A356</f>
        <v>2024-05-31</v>
      </c>
      <c r="B390" s="3">
        <f>'Data From Protfolio Convert'!B356</f>
        <v>1660999.1248000001</v>
      </c>
      <c r="C390" s="3">
        <f>'Data From Protfolio Convert'!C356</f>
        <v>-218854.58499999999</v>
      </c>
      <c r="D390" s="3">
        <f>'Data From Protfolio Convert'!D356</f>
        <v>1000000</v>
      </c>
      <c r="E390" s="3">
        <f>'Data From Protfolio Convert'!E356</f>
        <v>1.6609991248</v>
      </c>
      <c r="F390" s="3">
        <f t="shared" si="117"/>
        <v>0.6609991248</v>
      </c>
      <c r="G390" s="64">
        <f t="shared" si="118"/>
        <v>4.5807636263056895E-3</v>
      </c>
      <c r="H390" s="3">
        <f t="shared" si="119"/>
        <v>0</v>
      </c>
      <c r="I390" s="3">
        <f>VLOOKUP(A390,'insert banchmark'!D:E,2,0)</f>
        <v>522.30960000000005</v>
      </c>
      <c r="J390" s="64">
        <f t="shared" si="120"/>
        <v>9.1082761200260709E-3</v>
      </c>
      <c r="K390" s="64">
        <f t="shared" si="121"/>
        <v>0.41024570710520747</v>
      </c>
      <c r="L390" s="3" cm="1">
        <f t="array" ref="L390">PRODUCT(1+$J$36:J390)-1</f>
        <v>0.41024570710520791</v>
      </c>
      <c r="M390" s="3">
        <f>VLOOKUP(_xlfn.CONCAT(YEAR(A390),MONTH(A390)),'תשואה יומית חסרת סיכון'!D:E,2,0)</f>
        <v>2.03E-4</v>
      </c>
      <c r="N390" s="3">
        <f t="shared" si="122"/>
        <v>4.3777636263056894E-3</v>
      </c>
      <c r="O390" s="3">
        <f t="shared" si="123"/>
        <v>-4.5275124937203814E-3</v>
      </c>
      <c r="P390" s="3">
        <f>VLOOKUP(A390,'insert banchmark2'!D:E,2,0)</f>
        <v>163.89240000000001</v>
      </c>
      <c r="Q390" s="3">
        <f t="shared" si="124"/>
        <v>1.3263298074587038E-2</v>
      </c>
      <c r="R390" s="3">
        <f t="shared" si="125"/>
        <v>0.20054235679077737</v>
      </c>
      <c r="S390" s="49">
        <f t="shared" si="126"/>
        <v>16</v>
      </c>
      <c r="T390" s="50">
        <f t="shared" si="127"/>
        <v>1.0045807636263058</v>
      </c>
      <c r="U390" s="50">
        <f t="shared" si="128"/>
        <v>1.0091082761200261</v>
      </c>
      <c r="V390">
        <f t="shared" si="129"/>
        <v>2024</v>
      </c>
      <c r="W390" t="str">
        <f t="shared" si="130"/>
        <v>2024-05</v>
      </c>
      <c r="X390" t="str">
        <f t="shared" si="131"/>
        <v>2024-Q2</v>
      </c>
      <c r="Y390" s="5">
        <f t="shared" si="132"/>
        <v>0.73045733251206868</v>
      </c>
      <c r="Z390" s="66">
        <f t="shared" si="133"/>
        <v>4.5807636263057701E-3</v>
      </c>
      <c r="AA390" s="65">
        <f t="shared" si="134"/>
        <v>-8.066464163292153E-17</v>
      </c>
    </row>
    <row r="391" spans="1:27" x14ac:dyDescent="0.3">
      <c r="A391" s="3" t="str">
        <f>'Data From Protfolio Convert'!A357</f>
        <v>2024-06-03</v>
      </c>
      <c r="B391" s="3">
        <f>'Data From Protfolio Convert'!B357</f>
        <v>1667153.6629000001</v>
      </c>
      <c r="C391" s="3">
        <f>'Data From Protfolio Convert'!C357</f>
        <v>-218854.58499999999</v>
      </c>
      <c r="D391" s="3">
        <f>'Data From Protfolio Convert'!D357</f>
        <v>1000000</v>
      </c>
      <c r="E391" s="3">
        <f>'Data From Protfolio Convert'!E357</f>
        <v>1.6671536629000001</v>
      </c>
      <c r="F391" s="3">
        <f t="shared" si="117"/>
        <v>0.66715366290000011</v>
      </c>
      <c r="G391" s="64">
        <f t="shared" si="118"/>
        <v>3.705322903611506E-3</v>
      </c>
      <c r="H391" s="3">
        <f t="shared" si="119"/>
        <v>0</v>
      </c>
      <c r="I391" s="3">
        <f>VLOOKUP(A391,'insert banchmark'!D:E,2,0)</f>
        <v>522.73540000000003</v>
      </c>
      <c r="J391" s="64">
        <f t="shared" si="120"/>
        <v>8.1522529932431809E-4</v>
      </c>
      <c r="K391" s="64">
        <f t="shared" si="121"/>
        <v>0.41139537508390323</v>
      </c>
      <c r="L391" s="3" cm="1">
        <f t="array" ref="L391">PRODUCT(1+$J$36:J391)-1</f>
        <v>0.41139537508390367</v>
      </c>
      <c r="M391" s="3">
        <f>VLOOKUP(_xlfn.CONCAT(YEAR(A391),MONTH(A391)),'תשואה יומית חסרת סיכון'!D:E,2,0)</f>
        <v>2.03E-4</v>
      </c>
      <c r="N391" s="3">
        <f t="shared" si="122"/>
        <v>3.5023229036115059E-3</v>
      </c>
      <c r="O391" s="3">
        <f t="shared" si="123"/>
        <v>2.8900976042871879E-3</v>
      </c>
      <c r="P391" s="3">
        <f>VLOOKUP(A391,'insert banchmark2'!D:E,2,0)</f>
        <v>163.0224</v>
      </c>
      <c r="Q391" s="3">
        <f t="shared" si="124"/>
        <v>-5.3083608513878611E-3</v>
      </c>
      <c r="R391" s="3">
        <f t="shared" si="125"/>
        <v>0.19416944474355624</v>
      </c>
      <c r="S391" s="49">
        <f t="shared" si="126"/>
        <v>17</v>
      </c>
      <c r="T391" s="50">
        <f t="shared" si="127"/>
        <v>1.0037053229036115</v>
      </c>
      <c r="U391" s="50">
        <f t="shared" si="128"/>
        <v>1.0008152252993243</v>
      </c>
      <c r="V391">
        <f t="shared" si="129"/>
        <v>2024</v>
      </c>
      <c r="W391" t="str">
        <f t="shared" si="130"/>
        <v>2024-06</v>
      </c>
      <c r="X391" t="str">
        <f t="shared" si="131"/>
        <v>2024-Q2</v>
      </c>
      <c r="Y391" s="5">
        <f t="shared" si="132"/>
        <v>0.736869235699948</v>
      </c>
      <c r="Z391" s="66">
        <f t="shared" si="133"/>
        <v>3.7053229036114366E-3</v>
      </c>
      <c r="AA391" s="65">
        <f t="shared" si="134"/>
        <v>6.9388939039072284E-17</v>
      </c>
    </row>
    <row r="392" spans="1:27" x14ac:dyDescent="0.3">
      <c r="A392" s="3" t="str">
        <f>'Data From Protfolio Convert'!A358</f>
        <v>2024-06-04</v>
      </c>
      <c r="B392" s="3">
        <f>'Data From Protfolio Convert'!B358</f>
        <v>1673178.3986</v>
      </c>
      <c r="C392" s="3">
        <f>'Data From Protfolio Convert'!C358</f>
        <v>-218854.58499999999</v>
      </c>
      <c r="D392" s="3">
        <f>'Data From Protfolio Convert'!D358</f>
        <v>1000000</v>
      </c>
      <c r="E392" s="3">
        <f>'Data From Protfolio Convert'!E358</f>
        <v>1.6731783985999999</v>
      </c>
      <c r="F392" s="3">
        <f t="shared" si="117"/>
        <v>0.67317839859999995</v>
      </c>
      <c r="G392" s="64">
        <f t="shared" si="118"/>
        <v>3.6137854800497877E-3</v>
      </c>
      <c r="H392" s="3">
        <f t="shared" si="119"/>
        <v>0</v>
      </c>
      <c r="I392" s="3">
        <f>VLOOKUP(A392,'insert banchmark'!D:E,2,0)</f>
        <v>523.31979999999999</v>
      </c>
      <c r="J392" s="64">
        <f t="shared" si="120"/>
        <v>1.1179652267665485E-3</v>
      </c>
      <c r="K392" s="64">
        <f t="shared" si="121"/>
        <v>0.41297326603446627</v>
      </c>
      <c r="L392" s="3" cm="1">
        <f t="array" ref="L392">PRODUCT(1+$J$36:J392)-1</f>
        <v>0.41297326603446671</v>
      </c>
      <c r="M392" s="3">
        <f>VLOOKUP(_xlfn.CONCAT(YEAR(A392),MONTH(A392)),'תשואה יומית חסרת סיכון'!D:E,2,0)</f>
        <v>2.03E-4</v>
      </c>
      <c r="N392" s="3">
        <f t="shared" si="122"/>
        <v>3.4107854800497876E-3</v>
      </c>
      <c r="O392" s="3">
        <f t="shared" si="123"/>
        <v>2.4958202532832392E-3</v>
      </c>
      <c r="P392" s="3">
        <f>VLOOKUP(A392,'insert banchmark2'!D:E,2,0)</f>
        <v>162.52809999999999</v>
      </c>
      <c r="Q392" s="3">
        <f t="shared" si="124"/>
        <v>-3.0320986563809882E-3</v>
      </c>
      <c r="R392" s="3">
        <f t="shared" si="125"/>
        <v>0.1905486051746581</v>
      </c>
      <c r="S392" s="49">
        <f t="shared" si="126"/>
        <v>17</v>
      </c>
      <c r="T392" s="50">
        <f t="shared" si="127"/>
        <v>1.0036137854800498</v>
      </c>
      <c r="U392" s="50">
        <f t="shared" si="128"/>
        <v>1.0011179652267665</v>
      </c>
      <c r="V392">
        <f t="shared" si="129"/>
        <v>2024</v>
      </c>
      <c r="W392" t="str">
        <f t="shared" si="130"/>
        <v>2024-06</v>
      </c>
      <c r="X392" t="str">
        <f t="shared" si="131"/>
        <v>2024-Q2</v>
      </c>
      <c r="Y392" s="5">
        <f t="shared" si="132"/>
        <v>0.74314590852466567</v>
      </c>
      <c r="Z392" s="66">
        <f t="shared" si="133"/>
        <v>3.6137854800498003E-3</v>
      </c>
      <c r="AA392" s="65">
        <f t="shared" si="134"/>
        <v>-1.2576745200831851E-17</v>
      </c>
    </row>
    <row r="393" spans="1:27" x14ac:dyDescent="0.3">
      <c r="A393" s="3" t="str">
        <f>'Data From Protfolio Convert'!A359</f>
        <v>2024-06-05</v>
      </c>
      <c r="B393" s="3">
        <f>'Data From Protfolio Convert'!B359</f>
        <v>1712670.9524999999</v>
      </c>
      <c r="C393" s="3">
        <f>'Data From Protfolio Convert'!C359</f>
        <v>-218854.58499999999</v>
      </c>
      <c r="D393" s="3">
        <f>'Data From Protfolio Convert'!D359</f>
        <v>1000000</v>
      </c>
      <c r="E393" s="3">
        <f>'Data From Protfolio Convert'!E359</f>
        <v>1.7126709524999999</v>
      </c>
      <c r="F393" s="3">
        <f t="shared" si="117"/>
        <v>0.7126709524999999</v>
      </c>
      <c r="G393" s="64">
        <f t="shared" si="118"/>
        <v>2.360331327074542E-2</v>
      </c>
      <c r="H393" s="3">
        <f t="shared" si="119"/>
        <v>0</v>
      </c>
      <c r="I393" s="3">
        <f>VLOOKUP(A393,'insert banchmark'!D:E,2,0)</f>
        <v>529.53949999999998</v>
      </c>
      <c r="J393" s="64">
        <f t="shared" si="120"/>
        <v>1.1885084416832559E-2</v>
      </c>
      <c r="K393" s="64">
        <f t="shared" si="121"/>
        <v>0.42976657258001372</v>
      </c>
      <c r="L393" s="3" cm="1">
        <f t="array" ref="L393">PRODUCT(1+$J$36:J393)-1</f>
        <v>0.42976657258001394</v>
      </c>
      <c r="M393" s="3">
        <f>VLOOKUP(_xlfn.CONCAT(YEAR(A393),MONTH(A393)),'תשואה יומית חסרת סיכון'!D:E,2,0)</f>
        <v>2.03E-4</v>
      </c>
      <c r="N393" s="3">
        <f t="shared" si="122"/>
        <v>2.3400313270745422E-2</v>
      </c>
      <c r="O393" s="3">
        <f t="shared" si="123"/>
        <v>1.1718228853912861E-2</v>
      </c>
      <c r="P393" s="3">
        <f>VLOOKUP(A393,'insert banchmark2'!D:E,2,0)</f>
        <v>163.51669999999999</v>
      </c>
      <c r="Q393" s="3">
        <f t="shared" si="124"/>
        <v>6.0826404787848176E-3</v>
      </c>
      <c r="R393" s="3">
        <f t="shared" si="125"/>
        <v>0.19779028431245438</v>
      </c>
      <c r="S393" s="49">
        <f t="shared" si="126"/>
        <v>17</v>
      </c>
      <c r="T393" s="50">
        <f t="shared" si="127"/>
        <v>1.0236033132707454</v>
      </c>
      <c r="U393" s="50">
        <f t="shared" si="128"/>
        <v>1.0118850844168326</v>
      </c>
      <c r="V393">
        <f t="shared" si="129"/>
        <v>2024</v>
      </c>
      <c r="W393" t="str">
        <f t="shared" si="130"/>
        <v>2024-06</v>
      </c>
      <c r="X393" t="str">
        <f t="shared" si="131"/>
        <v>2024-Q2</v>
      </c>
      <c r="Y393" s="5">
        <f t="shared" si="132"/>
        <v>0.78428992748019155</v>
      </c>
      <c r="Z393" s="66">
        <f t="shared" si="133"/>
        <v>2.3603313270745455E-2</v>
      </c>
      <c r="AA393" s="65">
        <f t="shared" si="134"/>
        <v>-3.4694469519536142E-17</v>
      </c>
    </row>
    <row r="394" spans="1:27" x14ac:dyDescent="0.3">
      <c r="A394" s="3" t="str">
        <f>'Data From Protfolio Convert'!A360</f>
        <v>2024-06-06</v>
      </c>
      <c r="B394" s="3">
        <f>'Data From Protfolio Convert'!B360</f>
        <v>1710442.3961</v>
      </c>
      <c r="C394" s="3">
        <f>'Data From Protfolio Convert'!C360</f>
        <v>-218854.58499999999</v>
      </c>
      <c r="D394" s="3">
        <f>'Data From Protfolio Convert'!D360</f>
        <v>1000000</v>
      </c>
      <c r="E394" s="3">
        <f>'Data From Protfolio Convert'!E360</f>
        <v>1.7104423960999999</v>
      </c>
      <c r="F394" s="3">
        <f t="shared" si="117"/>
        <v>0.71044239609999993</v>
      </c>
      <c r="G394" s="64">
        <f t="shared" si="118"/>
        <v>-1.3012169072797832E-3</v>
      </c>
      <c r="H394" s="3">
        <f t="shared" si="119"/>
        <v>0</v>
      </c>
      <c r="I394" s="3">
        <f>VLOOKUP(A394,'insert banchmark'!D:E,2,0)</f>
        <v>529.52959999999996</v>
      </c>
      <c r="J394" s="64">
        <f t="shared" si="120"/>
        <v>-1.8695489193976123E-5</v>
      </c>
      <c r="K394" s="64">
        <f t="shared" si="121"/>
        <v>0.42973984239450624</v>
      </c>
      <c r="L394" s="3" cm="1">
        <f t="array" ref="L394">PRODUCT(1+$J$36:J394)-1</f>
        <v>0.42973984239450647</v>
      </c>
      <c r="M394" s="3">
        <f>VLOOKUP(_xlfn.CONCAT(YEAR(A394),MONTH(A394)),'תשואה יומית חסרת סיכון'!D:E,2,0)</f>
        <v>2.03E-4</v>
      </c>
      <c r="N394" s="3">
        <f t="shared" si="122"/>
        <v>-1.5042169072797833E-3</v>
      </c>
      <c r="O394" s="3">
        <f t="shared" si="123"/>
        <v>-1.2825214180858071E-3</v>
      </c>
      <c r="P394" s="3">
        <f>VLOOKUP(A394,'insert banchmark2'!D:E,2,0)</f>
        <v>163.2003</v>
      </c>
      <c r="Q394" s="3">
        <f t="shared" si="124"/>
        <v>-1.9349705565241404E-3</v>
      </c>
      <c r="R394" s="3">
        <f t="shared" si="125"/>
        <v>0.19547259537941897</v>
      </c>
      <c r="S394" s="49">
        <f t="shared" si="126"/>
        <v>17</v>
      </c>
      <c r="T394" s="50">
        <f t="shared" si="127"/>
        <v>0.9986987830927202</v>
      </c>
      <c r="U394" s="50">
        <f t="shared" si="128"/>
        <v>0.99998130451080602</v>
      </c>
      <c r="V394">
        <f t="shared" si="129"/>
        <v>2024</v>
      </c>
      <c r="W394" t="str">
        <f t="shared" si="130"/>
        <v>2024-06</v>
      </c>
      <c r="X394" t="str">
        <f t="shared" si="131"/>
        <v>2024-Q2</v>
      </c>
      <c r="Y394" s="5">
        <f t="shared" si="132"/>
        <v>0.78196817925906537</v>
      </c>
      <c r="Z394" s="66">
        <f t="shared" si="133"/>
        <v>-1.3012169072797507E-3</v>
      </c>
      <c r="AA394" s="65">
        <f t="shared" si="134"/>
        <v>-3.2526065174565133E-17</v>
      </c>
    </row>
    <row r="395" spans="1:27" x14ac:dyDescent="0.3">
      <c r="A395" s="3" t="str">
        <f>'Data From Protfolio Convert'!A361</f>
        <v>2024-06-07</v>
      </c>
      <c r="B395" s="3">
        <f>'Data From Protfolio Convert'!B361</f>
        <v>1710298.9223</v>
      </c>
      <c r="C395" s="3">
        <f>'Data From Protfolio Convert'!C361</f>
        <v>-218854.58499999999</v>
      </c>
      <c r="D395" s="3">
        <f>'Data From Protfolio Convert'!D361</f>
        <v>1000000</v>
      </c>
      <c r="E395" s="3">
        <f>'Data From Protfolio Convert'!E361</f>
        <v>1.7102989223</v>
      </c>
      <c r="F395" s="3">
        <f t="shared" si="117"/>
        <v>0.71029892230000002</v>
      </c>
      <c r="G395" s="64">
        <f t="shared" si="118"/>
        <v>-8.3881106038438384E-5</v>
      </c>
      <c r="H395" s="3">
        <f t="shared" si="119"/>
        <v>0</v>
      </c>
      <c r="I395" s="3">
        <f>VLOOKUP(A395,'insert banchmark'!D:E,2,0)</f>
        <v>528.88580000000002</v>
      </c>
      <c r="J395" s="64">
        <f t="shared" si="120"/>
        <v>-1.2157960574818993E-3</v>
      </c>
      <c r="K395" s="64">
        <f t="shared" si="121"/>
        <v>0.42800157033089814</v>
      </c>
      <c r="L395" s="3" cm="1">
        <f t="array" ref="L395">PRODUCT(1+$J$36:J395)-1</f>
        <v>0.42800157033089836</v>
      </c>
      <c r="M395" s="3">
        <f>VLOOKUP(_xlfn.CONCAT(YEAR(A395),MONTH(A395)),'תשואה יומית חסרת סיכון'!D:E,2,0)</f>
        <v>2.03E-4</v>
      </c>
      <c r="N395" s="3">
        <f t="shared" si="122"/>
        <v>-2.868811060384384E-4</v>
      </c>
      <c r="O395" s="3">
        <f t="shared" si="123"/>
        <v>1.131914951443461E-3</v>
      </c>
      <c r="P395" s="3">
        <f>VLOOKUP(A395,'insert banchmark2'!D:E,2,0)</f>
        <v>162.68629999999999</v>
      </c>
      <c r="Q395" s="3">
        <f t="shared" si="124"/>
        <v>-3.1495040143921793E-3</v>
      </c>
      <c r="R395" s="3">
        <f t="shared" si="125"/>
        <v>0.1917074496411757</v>
      </c>
      <c r="S395" s="49">
        <f t="shared" si="126"/>
        <v>17</v>
      </c>
      <c r="T395" s="50">
        <f t="shared" si="127"/>
        <v>0.99991611889396159</v>
      </c>
      <c r="U395" s="50">
        <f t="shared" si="128"/>
        <v>0.9987842039425181</v>
      </c>
      <c r="V395">
        <f t="shared" si="129"/>
        <v>2024</v>
      </c>
      <c r="W395" t="str">
        <f t="shared" si="130"/>
        <v>2024-06</v>
      </c>
      <c r="X395" t="str">
        <f t="shared" si="131"/>
        <v>2024-Q2</v>
      </c>
      <c r="Y395" s="5">
        <f t="shared" si="132"/>
        <v>0.78181870579726365</v>
      </c>
      <c r="Z395" s="66">
        <f t="shared" si="133"/>
        <v>-8.3881106038531775E-5</v>
      </c>
      <c r="AA395" s="65">
        <f t="shared" si="134"/>
        <v>9.3390464632470138E-17</v>
      </c>
    </row>
    <row r="396" spans="1:27" x14ac:dyDescent="0.3">
      <c r="A396" s="3" t="str">
        <f>'Data From Protfolio Convert'!A362</f>
        <v>2024-06-10</v>
      </c>
      <c r="B396" s="3">
        <f>'Data From Protfolio Convert'!B362</f>
        <v>1721138.3354</v>
      </c>
      <c r="C396" s="3">
        <f>'Data From Protfolio Convert'!C362</f>
        <v>-218854.58499999999</v>
      </c>
      <c r="D396" s="3">
        <f>'Data From Protfolio Convert'!D362</f>
        <v>1000000</v>
      </c>
      <c r="E396" s="3">
        <f>'Data From Protfolio Convert'!E362</f>
        <v>1.7211383354000001</v>
      </c>
      <c r="F396" s="3">
        <f t="shared" si="117"/>
        <v>0.72113833540000005</v>
      </c>
      <c r="G396" s="64">
        <f t="shared" si="118"/>
        <v>6.3377301819399203E-3</v>
      </c>
      <c r="H396" s="3">
        <f t="shared" si="119"/>
        <v>0</v>
      </c>
      <c r="I396" s="3">
        <f>VLOOKUP(A396,'insert banchmark'!D:E,2,0)</f>
        <v>530.52</v>
      </c>
      <c r="J396" s="64">
        <f t="shared" si="120"/>
        <v>3.0898919955877346E-3</v>
      </c>
      <c r="K396" s="64">
        <f t="shared" si="121"/>
        <v>0.4324139409527501</v>
      </c>
      <c r="L396" s="3" cm="1">
        <f t="array" ref="L396">PRODUCT(1+$J$36:J396)-1</f>
        <v>0.43241394095275054</v>
      </c>
      <c r="M396" s="3">
        <f>VLOOKUP(_xlfn.CONCAT(YEAR(A396),MONTH(A396)),'תשואה יומית חסרת סיכון'!D:E,2,0)</f>
        <v>2.03E-4</v>
      </c>
      <c r="N396" s="3">
        <f t="shared" si="122"/>
        <v>6.1347301819399203E-3</v>
      </c>
      <c r="O396" s="3">
        <f t="shared" si="123"/>
        <v>3.2478381863521857E-3</v>
      </c>
      <c r="P396" s="3">
        <f>VLOOKUP(A396,'insert banchmark2'!D:E,2,0)</f>
        <v>163.12129999999999</v>
      </c>
      <c r="Q396" s="3">
        <f t="shared" si="124"/>
        <v>2.6738576020230997E-3</v>
      </c>
      <c r="R396" s="3">
        <f t="shared" si="125"/>
        <v>0.19489390566478626</v>
      </c>
      <c r="S396" s="49">
        <f t="shared" si="126"/>
        <v>17</v>
      </c>
      <c r="T396" s="50">
        <f t="shared" si="127"/>
        <v>1.0063377301819398</v>
      </c>
      <c r="U396" s="50">
        <f t="shared" si="128"/>
        <v>1.0030898919955877</v>
      </c>
      <c r="V396">
        <f t="shared" si="129"/>
        <v>2024</v>
      </c>
      <c r="W396" t="str">
        <f t="shared" si="130"/>
        <v>2024-06</v>
      </c>
      <c r="X396" t="str">
        <f t="shared" si="131"/>
        <v>2024-Q2</v>
      </c>
      <c r="Y396" s="5">
        <f t="shared" si="132"/>
        <v>0.79311139198773994</v>
      </c>
      <c r="Z396" s="66">
        <f t="shared" si="133"/>
        <v>6.3377301819398379E-3</v>
      </c>
      <c r="AA396" s="65">
        <f t="shared" si="134"/>
        <v>8.2399365108898337E-17</v>
      </c>
    </row>
    <row r="397" spans="1:27" x14ac:dyDescent="0.3">
      <c r="A397" s="3" t="str">
        <f>'Data From Protfolio Convert'!A363</f>
        <v>2024-06-11</v>
      </c>
      <c r="B397" s="3">
        <f>'Data From Protfolio Convert'!B363</f>
        <v>1723632.8499</v>
      </c>
      <c r="C397" s="3">
        <f>'Data From Protfolio Convert'!C363</f>
        <v>-218854.58499999999</v>
      </c>
      <c r="D397" s="3">
        <f>'Data From Protfolio Convert'!D363</f>
        <v>1000000</v>
      </c>
      <c r="E397" s="3">
        <f>'Data From Protfolio Convert'!E363</f>
        <v>1.7236328499</v>
      </c>
      <c r="F397" s="3">
        <f t="shared" si="117"/>
        <v>0.72363284989999999</v>
      </c>
      <c r="G397" s="64">
        <f t="shared" si="118"/>
        <v>1.4493399215468625E-3</v>
      </c>
      <c r="H397" s="3">
        <f t="shared" si="119"/>
        <v>0</v>
      </c>
      <c r="I397" s="3">
        <f>VLOOKUP(A397,'insert banchmark'!D:E,2,0)</f>
        <v>531.79759999999999</v>
      </c>
      <c r="J397" s="64">
        <f t="shared" si="120"/>
        <v>2.4082032722612112E-3</v>
      </c>
      <c r="K397" s="64">
        <f t="shared" si="121"/>
        <v>0.43586348489258508</v>
      </c>
      <c r="L397" s="3" cm="1">
        <f t="array" ref="L397">PRODUCT(1+$J$36:J397)-1</f>
        <v>0.43586348489258553</v>
      </c>
      <c r="M397" s="3">
        <f>VLOOKUP(_xlfn.CONCAT(YEAR(A397),MONTH(A397)),'תשואה יומית חסרת סיכון'!D:E,2,0)</f>
        <v>2.03E-4</v>
      </c>
      <c r="N397" s="3">
        <f t="shared" si="122"/>
        <v>1.2463399215468624E-3</v>
      </c>
      <c r="O397" s="3">
        <f t="shared" si="123"/>
        <v>-9.5886335071434874E-4</v>
      </c>
      <c r="P397" s="3">
        <f>VLOOKUP(A397,'insert banchmark2'!D:E,2,0)</f>
        <v>162.44900000000001</v>
      </c>
      <c r="Q397" s="3">
        <f t="shared" si="124"/>
        <v>-4.1214727935590112E-3</v>
      </c>
      <c r="R397" s="3">
        <f t="shared" si="125"/>
        <v>0.18996918294139942</v>
      </c>
      <c r="S397" s="49">
        <f t="shared" si="126"/>
        <v>17</v>
      </c>
      <c r="T397" s="50">
        <f t="shared" si="127"/>
        <v>1.0014493399215469</v>
      </c>
      <c r="U397" s="50">
        <f t="shared" si="128"/>
        <v>1.0024082032722612</v>
      </c>
      <c r="V397">
        <f t="shared" si="129"/>
        <v>2024</v>
      </c>
      <c r="W397" t="str">
        <f t="shared" si="130"/>
        <v>2024-06</v>
      </c>
      <c r="X397" t="str">
        <f t="shared" si="131"/>
        <v>2024-Q2</v>
      </c>
      <c r="Y397" s="5">
        <f t="shared" si="132"/>
        <v>0.79571021991192836</v>
      </c>
      <c r="Z397" s="66">
        <f t="shared" si="133"/>
        <v>1.4493399215469304E-3</v>
      </c>
      <c r="AA397" s="65">
        <f t="shared" si="134"/>
        <v>-6.7871055997592578E-17</v>
      </c>
    </row>
    <row r="398" spans="1:27" x14ac:dyDescent="0.3">
      <c r="A398" s="3" t="str">
        <f>'Data From Protfolio Convert'!A364</f>
        <v>2024-06-12</v>
      </c>
      <c r="B398" s="3">
        <f>'Data From Protfolio Convert'!B364</f>
        <v>1747958.4604</v>
      </c>
      <c r="C398" s="3">
        <f>'Data From Protfolio Convert'!C364</f>
        <v>-218854.58499999999</v>
      </c>
      <c r="D398" s="3">
        <f>'Data From Protfolio Convert'!D364</f>
        <v>1000000</v>
      </c>
      <c r="E398" s="3">
        <f>'Data From Protfolio Convert'!E364</f>
        <v>1.7479584604</v>
      </c>
      <c r="F398" s="3">
        <f t="shared" si="117"/>
        <v>0.74795846040000002</v>
      </c>
      <c r="G398" s="64">
        <f t="shared" si="118"/>
        <v>1.4112988448445583E-2</v>
      </c>
      <c r="H398" s="3">
        <f t="shared" si="119"/>
        <v>0</v>
      </c>
      <c r="I398" s="3">
        <f>VLOOKUP(A398,'insert banchmark'!D:E,2,0)</f>
        <v>536.1653</v>
      </c>
      <c r="J398" s="64">
        <f t="shared" si="120"/>
        <v>8.213087084259163E-3</v>
      </c>
      <c r="K398" s="64">
        <f t="shared" si="121"/>
        <v>0.44765635673511572</v>
      </c>
      <c r="L398" s="3" cm="1">
        <f t="array" ref="L398">PRODUCT(1+$J$36:J398)-1</f>
        <v>0.44765635673511617</v>
      </c>
      <c r="M398" s="3">
        <f>VLOOKUP(_xlfn.CONCAT(YEAR(A398),MONTH(A398)),'תשואה יומית חסרת סיכון'!D:E,2,0)</f>
        <v>2.03E-4</v>
      </c>
      <c r="N398" s="3">
        <f t="shared" si="122"/>
        <v>1.3909988448445583E-2</v>
      </c>
      <c r="O398" s="3">
        <f t="shared" si="123"/>
        <v>5.8999013641864197E-3</v>
      </c>
      <c r="P398" s="3">
        <f>VLOOKUP(A398,'insert banchmark2'!D:E,2,0)</f>
        <v>163.31899999999999</v>
      </c>
      <c r="Q398" s="3">
        <f t="shared" si="124"/>
        <v>5.3555269653859927E-3</v>
      </c>
      <c r="R398" s="3">
        <f t="shared" si="125"/>
        <v>0.19634209498862032</v>
      </c>
      <c r="S398" s="49">
        <f t="shared" si="126"/>
        <v>17</v>
      </c>
      <c r="T398" s="50">
        <f t="shared" si="127"/>
        <v>1.0141129884484457</v>
      </c>
      <c r="U398" s="50">
        <f t="shared" si="128"/>
        <v>1.0082130870842592</v>
      </c>
      <c r="V398">
        <f t="shared" si="129"/>
        <v>2024</v>
      </c>
      <c r="W398" t="str">
        <f t="shared" si="130"/>
        <v>2024-06</v>
      </c>
      <c r="X398" t="str">
        <f t="shared" si="131"/>
        <v>2024-Q2</v>
      </c>
      <c r="Y398" s="5">
        <f t="shared" si="132"/>
        <v>0.82105305750230118</v>
      </c>
      <c r="Z398" s="66">
        <f t="shared" si="133"/>
        <v>1.4112988448445633E-2</v>
      </c>
      <c r="AA398" s="65">
        <f t="shared" si="134"/>
        <v>-5.0306980803327406E-17</v>
      </c>
    </row>
    <row r="399" spans="1:27" x14ac:dyDescent="0.3">
      <c r="A399" s="3" t="str">
        <f>'Data From Protfolio Convert'!A365</f>
        <v>2024-06-13</v>
      </c>
      <c r="B399" s="3">
        <f>'Data From Protfolio Convert'!B365</f>
        <v>1758996.2720000001</v>
      </c>
      <c r="C399" s="3">
        <f>'Data From Protfolio Convert'!C365</f>
        <v>-218854.58499999999</v>
      </c>
      <c r="D399" s="3">
        <f>'Data From Protfolio Convert'!D365</f>
        <v>1000000</v>
      </c>
      <c r="E399" s="3">
        <f>'Data From Protfolio Convert'!E365</f>
        <v>1.7589962720000001</v>
      </c>
      <c r="F399" s="3">
        <f t="shared" si="117"/>
        <v>0.75899627200000008</v>
      </c>
      <c r="G399" s="64">
        <f t="shared" si="118"/>
        <v>6.3146875913024742E-3</v>
      </c>
      <c r="H399" s="3">
        <f t="shared" si="119"/>
        <v>0</v>
      </c>
      <c r="I399" s="3">
        <f>VLOOKUP(A399,'insert banchmark'!D:E,2,0)</f>
        <v>537.24490000000003</v>
      </c>
      <c r="J399" s="64">
        <f t="shared" si="120"/>
        <v>2.0135581321656382E-3</v>
      </c>
      <c r="K399" s="64">
        <f t="shared" si="121"/>
        <v>0.45057129696480103</v>
      </c>
      <c r="L399" s="3" cm="1">
        <f t="array" ref="L399">PRODUCT(1+$J$36:J399)-1</f>
        <v>0.45057129696480147</v>
      </c>
      <c r="M399" s="3">
        <f>VLOOKUP(_xlfn.CONCAT(YEAR(A399),MONTH(A399)),'תשואה יומית חסרת סיכון'!D:E,2,0)</f>
        <v>2.03E-4</v>
      </c>
      <c r="N399" s="3">
        <f t="shared" si="122"/>
        <v>6.1116875913024742E-3</v>
      </c>
      <c r="O399" s="3">
        <f t="shared" si="123"/>
        <v>4.3011294591368361E-3</v>
      </c>
      <c r="P399" s="3">
        <f>VLOOKUP(A399,'insert banchmark2'!D:E,2,0)</f>
        <v>162.85429999999999</v>
      </c>
      <c r="Q399" s="3">
        <f t="shared" si="124"/>
        <v>-2.8453517349481539E-3</v>
      </c>
      <c r="R399" s="3">
        <f t="shared" si="125"/>
        <v>0.19293808093305298</v>
      </c>
      <c r="S399" s="49">
        <f t="shared" si="126"/>
        <v>17</v>
      </c>
      <c r="T399" s="50">
        <f t="shared" si="127"/>
        <v>1.0063146875913025</v>
      </c>
      <c r="U399" s="50">
        <f t="shared" si="128"/>
        <v>1.0020135581321656</v>
      </c>
      <c r="V399">
        <f t="shared" si="129"/>
        <v>2024</v>
      </c>
      <c r="W399" t="str">
        <f t="shared" si="130"/>
        <v>2024-06</v>
      </c>
      <c r="X399" t="str">
        <f t="shared" si="131"/>
        <v>2024-Q2</v>
      </c>
      <c r="Y399" s="5">
        <f t="shared" si="132"/>
        <v>0.83255243864761441</v>
      </c>
      <c r="Z399" s="66">
        <f t="shared" si="133"/>
        <v>6.3146875913024873E-3</v>
      </c>
      <c r="AA399" s="65">
        <f t="shared" si="134"/>
        <v>-1.3010426069826053E-17</v>
      </c>
    </row>
    <row r="400" spans="1:27" x14ac:dyDescent="0.3">
      <c r="A400" s="3" t="str">
        <f>'Data From Protfolio Convert'!A366</f>
        <v>2024-06-14</v>
      </c>
      <c r="B400" s="3">
        <f>'Data From Protfolio Convert'!B366</f>
        <v>1766285.4014000001</v>
      </c>
      <c r="C400" s="3">
        <f>'Data From Protfolio Convert'!C366</f>
        <v>-218854.58499999999</v>
      </c>
      <c r="D400" s="3">
        <f>'Data From Protfolio Convert'!D366</f>
        <v>1000000</v>
      </c>
      <c r="E400" s="3">
        <f>'Data From Protfolio Convert'!E366</f>
        <v>1.7662854014</v>
      </c>
      <c r="F400" s="3">
        <f t="shared" si="117"/>
        <v>0.76628540140000001</v>
      </c>
      <c r="G400" s="64">
        <f t="shared" si="118"/>
        <v>4.1439140696484245E-3</v>
      </c>
      <c r="H400" s="3">
        <f t="shared" si="119"/>
        <v>0</v>
      </c>
      <c r="I400" s="3">
        <f>VLOOKUP(A400,'insert banchmark'!D:E,2,0)</f>
        <v>537.57169999999996</v>
      </c>
      <c r="J400" s="64">
        <f t="shared" si="120"/>
        <v>6.0828869664453222E-4</v>
      </c>
      <c r="K400" s="64">
        <f t="shared" si="121"/>
        <v>0.45145366308842183</v>
      </c>
      <c r="L400" s="3" cm="1">
        <f t="array" ref="L400">PRODUCT(1+$J$36:J400)-1</f>
        <v>0.45145366308842205</v>
      </c>
      <c r="M400" s="3">
        <f>VLOOKUP(_xlfn.CONCAT(YEAR(A400),MONTH(A400)),'תשואה יומית חסרת סיכון'!D:E,2,0)</f>
        <v>2.03E-4</v>
      </c>
      <c r="N400" s="3">
        <f t="shared" si="122"/>
        <v>3.9409140696484244E-3</v>
      </c>
      <c r="O400" s="3">
        <f t="shared" si="123"/>
        <v>3.5356253730038922E-3</v>
      </c>
      <c r="P400" s="3">
        <f>VLOOKUP(A400,'insert banchmark2'!D:E,2,0)</f>
        <v>161.81630000000001</v>
      </c>
      <c r="Q400" s="3">
        <f t="shared" si="124"/>
        <v>-6.3737954723945833E-3</v>
      </c>
      <c r="R400" s="3">
        <f t="shared" si="125"/>
        <v>0.1853345375939548</v>
      </c>
      <c r="S400" s="49">
        <f t="shared" si="126"/>
        <v>17</v>
      </c>
      <c r="T400" s="50">
        <f t="shared" si="127"/>
        <v>1.0041439140696484</v>
      </c>
      <c r="U400" s="50">
        <f t="shared" si="128"/>
        <v>1.0006082886966445</v>
      </c>
      <c r="V400">
        <f t="shared" si="129"/>
        <v>2024</v>
      </c>
      <c r="W400" t="str">
        <f t="shared" si="130"/>
        <v>2024-06</v>
      </c>
      <c r="X400" t="str">
        <f t="shared" si="131"/>
        <v>2024-Q2</v>
      </c>
      <c r="Y400" s="5">
        <f t="shared" si="132"/>
        <v>0.84014637848149487</v>
      </c>
      <c r="Z400" s="66">
        <f t="shared" si="133"/>
        <v>4.143914069648467E-3</v>
      </c>
      <c r="AA400" s="65">
        <f t="shared" si="134"/>
        <v>-4.2500725161431774E-17</v>
      </c>
    </row>
    <row r="401" spans="1:27" x14ac:dyDescent="0.3">
      <c r="A401" s="3" t="str">
        <f>'Data From Protfolio Convert'!A367</f>
        <v>2024-06-17</v>
      </c>
      <c r="B401" s="3">
        <f>'Data From Protfolio Convert'!B367</f>
        <v>1782788.7420000001</v>
      </c>
      <c r="C401" s="3">
        <f>'Data From Protfolio Convert'!C367</f>
        <v>-218854.58499999999</v>
      </c>
      <c r="D401" s="3">
        <f>'Data From Protfolio Convert'!D367</f>
        <v>1000000</v>
      </c>
      <c r="E401" s="3">
        <f>'Data From Protfolio Convert'!E367</f>
        <v>1.7827887419999999</v>
      </c>
      <c r="F401" s="3">
        <f t="shared" si="117"/>
        <v>0.78278874199999993</v>
      </c>
      <c r="G401" s="64">
        <f t="shared" si="118"/>
        <v>9.343529979310804E-3</v>
      </c>
      <c r="H401" s="3">
        <f t="shared" si="119"/>
        <v>0</v>
      </c>
      <c r="I401" s="3">
        <f>VLOOKUP(A401,'insert banchmark'!D:E,2,0)</f>
        <v>541.85019999999997</v>
      </c>
      <c r="J401" s="64">
        <f t="shared" si="120"/>
        <v>7.9589383146472237E-3</v>
      </c>
      <c r="K401" s="64">
        <f t="shared" si="121"/>
        <v>0.46300569325951124</v>
      </c>
      <c r="L401" s="3" cm="1">
        <f t="array" ref="L401">PRODUCT(1+$J$36:J401)-1</f>
        <v>0.46300569325951146</v>
      </c>
      <c r="M401" s="3">
        <f>VLOOKUP(_xlfn.CONCAT(YEAR(A401),MONTH(A401)),'תשואה יומית חסרת סיכון'!D:E,2,0)</f>
        <v>2.03E-4</v>
      </c>
      <c r="N401" s="3">
        <f t="shared" si="122"/>
        <v>9.140529979310804E-3</v>
      </c>
      <c r="O401" s="3">
        <f t="shared" si="123"/>
        <v>1.3845916646635804E-3</v>
      </c>
      <c r="P401" s="3">
        <f>VLOOKUP(A401,'insert banchmark2'!D:E,2,0)</f>
        <v>162.99270000000001</v>
      </c>
      <c r="Q401" s="3">
        <f t="shared" si="124"/>
        <v>7.2699721845079779E-3</v>
      </c>
      <c r="R401" s="3">
        <f t="shared" si="125"/>
        <v>0.19395188671159946</v>
      </c>
      <c r="S401" s="49">
        <f t="shared" si="126"/>
        <v>17</v>
      </c>
      <c r="T401" s="50">
        <f t="shared" si="127"/>
        <v>1.0093435299793108</v>
      </c>
      <c r="U401" s="50">
        <f t="shared" si="128"/>
        <v>1.0079589383146472</v>
      </c>
      <c r="V401">
        <f t="shared" si="129"/>
        <v>2024</v>
      </c>
      <c r="W401" t="str">
        <f t="shared" si="130"/>
        <v>2024-06</v>
      </c>
      <c r="X401" t="str">
        <f t="shared" si="131"/>
        <v>2024-Q2</v>
      </c>
      <c r="Y401" s="5">
        <f t="shared" si="132"/>
        <v>0.85733984133515695</v>
      </c>
      <c r="Z401" s="66">
        <f t="shared" si="133"/>
        <v>9.3435299793108179E-3</v>
      </c>
      <c r="AA401" s="65">
        <f t="shared" si="134"/>
        <v>-1.3877787807814457E-17</v>
      </c>
    </row>
    <row r="402" spans="1:27" x14ac:dyDescent="0.3">
      <c r="A402" s="3" t="str">
        <f>'Data From Protfolio Convert'!A368</f>
        <v>2024-06-18</v>
      </c>
      <c r="B402" s="3">
        <f>'Data From Protfolio Convert'!B368</f>
        <v>1795819.8485999999</v>
      </c>
      <c r="C402" s="3">
        <f>'Data From Protfolio Convert'!C368</f>
        <v>-218854.58499999999</v>
      </c>
      <c r="D402" s="3">
        <f>'Data From Protfolio Convert'!D368</f>
        <v>1000000</v>
      </c>
      <c r="E402" s="3">
        <f>'Data From Protfolio Convert'!E368</f>
        <v>1.7958198486000001</v>
      </c>
      <c r="F402" s="3">
        <f t="shared" si="117"/>
        <v>0.7958198486000001</v>
      </c>
      <c r="G402" s="64">
        <f t="shared" si="118"/>
        <v>7.3093947100997432E-3</v>
      </c>
      <c r="H402" s="3">
        <f t="shared" si="119"/>
        <v>0</v>
      </c>
      <c r="I402" s="3">
        <f>VLOOKUP(A402,'insert banchmark'!D:E,2,0)</f>
        <v>543.2269</v>
      </c>
      <c r="J402" s="64">
        <f t="shared" si="120"/>
        <v>2.5407391194098849E-3</v>
      </c>
      <c r="K402" s="64">
        <f t="shared" si="121"/>
        <v>0.46672280905629493</v>
      </c>
      <c r="L402" s="3" cm="1">
        <f t="array" ref="L402">PRODUCT(1+$J$36:J402)-1</f>
        <v>0.46672280905629537</v>
      </c>
      <c r="M402" s="3">
        <f>VLOOKUP(_xlfn.CONCAT(YEAR(A402),MONTH(A402)),'תשואה יומית חסרת סיכון'!D:E,2,0)</f>
        <v>2.03E-4</v>
      </c>
      <c r="N402" s="3">
        <f t="shared" si="122"/>
        <v>7.1063947100997431E-3</v>
      </c>
      <c r="O402" s="3">
        <f t="shared" si="123"/>
        <v>4.7686555906898583E-3</v>
      </c>
      <c r="P402" s="3">
        <f>VLOOKUP(A402,'insert banchmark2'!D:E,2,0)</f>
        <v>163.3981</v>
      </c>
      <c r="Q402" s="3">
        <f t="shared" si="124"/>
        <v>2.4872279556078514E-3</v>
      </c>
      <c r="R402" s="3">
        <f t="shared" si="125"/>
        <v>0.19692151722187923</v>
      </c>
      <c r="S402" s="49">
        <f t="shared" si="126"/>
        <v>17</v>
      </c>
      <c r="T402" s="50">
        <f t="shared" si="127"/>
        <v>1.0073093947100997</v>
      </c>
      <c r="U402" s="50">
        <f t="shared" si="128"/>
        <v>1.0025407391194099</v>
      </c>
      <c r="V402">
        <f t="shared" si="129"/>
        <v>2024</v>
      </c>
      <c r="W402" t="str">
        <f t="shared" si="130"/>
        <v>2024-06</v>
      </c>
      <c r="X402" t="str">
        <f t="shared" si="131"/>
        <v>2024-Q2</v>
      </c>
      <c r="Y402" s="5">
        <f t="shared" si="132"/>
        <v>0.87091587134626924</v>
      </c>
      <c r="Z402" s="66">
        <f t="shared" si="133"/>
        <v>7.309394710099529E-3</v>
      </c>
      <c r="AA402" s="65">
        <f t="shared" si="134"/>
        <v>2.1423834928313568E-16</v>
      </c>
    </row>
    <row r="403" spans="1:27" x14ac:dyDescent="0.3">
      <c r="A403" s="3" t="str">
        <f>'Data From Protfolio Convert'!A369</f>
        <v>2024-06-20</v>
      </c>
      <c r="B403" s="3">
        <f>'Data From Protfolio Convert'!B369</f>
        <v>1783102.2242999999</v>
      </c>
      <c r="C403" s="3">
        <f>'Data From Protfolio Convert'!C369</f>
        <v>-218854.58499999999</v>
      </c>
      <c r="D403" s="3">
        <f>'Data From Protfolio Convert'!D369</f>
        <v>1000000</v>
      </c>
      <c r="E403" s="3">
        <f>'Data From Protfolio Convert'!E369</f>
        <v>1.7831022243000001</v>
      </c>
      <c r="F403" s="3">
        <f t="shared" si="117"/>
        <v>0.78310222430000009</v>
      </c>
      <c r="G403" s="64">
        <f t="shared" si="118"/>
        <v>-7.0817929258965018E-3</v>
      </c>
      <c r="H403" s="3">
        <f t="shared" si="119"/>
        <v>0</v>
      </c>
      <c r="I403" s="3">
        <f>VLOOKUP(A403,'insert banchmark'!D:E,2,0)</f>
        <v>541.75120000000004</v>
      </c>
      <c r="J403" s="64">
        <f t="shared" si="120"/>
        <v>-2.7165444126570071E-3</v>
      </c>
      <c r="K403" s="64">
        <f t="shared" si="121"/>
        <v>0.46273839140443651</v>
      </c>
      <c r="L403" s="3" cm="1">
        <f t="array" ref="L403">PRODUCT(1+$J$36:J403)-1</f>
        <v>0.46273839140443696</v>
      </c>
      <c r="M403" s="3">
        <f>VLOOKUP(_xlfn.CONCAT(YEAR(A403),MONTH(A403)),'תשואה יומית חסרת סיכון'!D:E,2,0)</f>
        <v>2.03E-4</v>
      </c>
      <c r="N403" s="3">
        <f t="shared" si="122"/>
        <v>-7.2847929258965018E-3</v>
      </c>
      <c r="O403" s="3">
        <f t="shared" si="123"/>
        <v>-4.3652485132394947E-3</v>
      </c>
      <c r="P403" s="3">
        <f>VLOOKUP(A403,'insert banchmark2'!D:E,2,0)</f>
        <v>163.49690000000001</v>
      </c>
      <c r="Q403" s="3">
        <f t="shared" si="124"/>
        <v>6.0465819370003615E-4</v>
      </c>
      <c r="R403" s="3">
        <f t="shared" si="125"/>
        <v>0.19764524562448327</v>
      </c>
      <c r="S403" s="49">
        <f t="shared" si="126"/>
        <v>17</v>
      </c>
      <c r="T403" s="50">
        <f t="shared" si="127"/>
        <v>0.9929182070741035</v>
      </c>
      <c r="U403" s="50">
        <f t="shared" si="128"/>
        <v>0.99728345558734299</v>
      </c>
      <c r="V403">
        <f t="shared" si="129"/>
        <v>2024</v>
      </c>
      <c r="W403" t="str">
        <f t="shared" si="130"/>
        <v>2024-06</v>
      </c>
      <c r="X403" t="str">
        <f t="shared" si="131"/>
        <v>2024-Q2</v>
      </c>
      <c r="Y403" s="5">
        <f t="shared" si="132"/>
        <v>0.85766643256362185</v>
      </c>
      <c r="Z403" s="66">
        <f t="shared" si="133"/>
        <v>-7.0817929258964454E-3</v>
      </c>
      <c r="AA403" s="65">
        <f t="shared" si="134"/>
        <v>-5.6378512969246231E-17</v>
      </c>
    </row>
    <row r="404" spans="1:27" x14ac:dyDescent="0.3">
      <c r="A404" s="3" t="str">
        <f>'Data From Protfolio Convert'!A370</f>
        <v>2024-06-21</v>
      </c>
      <c r="B404" s="3">
        <f>'Data From Protfolio Convert'!B370</f>
        <v>1774961.3078999999</v>
      </c>
      <c r="C404" s="3">
        <f>'Data From Protfolio Convert'!C370</f>
        <v>-218854.58499999999</v>
      </c>
      <c r="D404" s="3">
        <f>'Data From Protfolio Convert'!D370</f>
        <v>1000000</v>
      </c>
      <c r="E404" s="3">
        <f>'Data From Protfolio Convert'!E370</f>
        <v>1.7749613079</v>
      </c>
      <c r="F404" s="3">
        <f t="shared" si="117"/>
        <v>0.77496130789999995</v>
      </c>
      <c r="G404" s="64">
        <f t="shared" si="118"/>
        <v>-4.5655915230525023E-3</v>
      </c>
      <c r="H404" s="3">
        <f t="shared" si="119"/>
        <v>0</v>
      </c>
      <c r="I404" s="3">
        <f>VLOOKUP(A404,'insert banchmark'!D:E,2,0)</f>
        <v>541.0249</v>
      </c>
      <c r="J404" s="64">
        <f t="shared" si="120"/>
        <v>-1.3406523141988869E-3</v>
      </c>
      <c r="K404" s="64">
        <f t="shared" si="121"/>
        <v>0.4607773677949325</v>
      </c>
      <c r="L404" s="3" cm="1">
        <f t="array" ref="L404">PRODUCT(1+$J$36:J404)-1</f>
        <v>0.46077736779493295</v>
      </c>
      <c r="M404" s="3">
        <f>VLOOKUP(_xlfn.CONCAT(YEAR(A404),MONTH(A404)),'תשואה יומית חסרת סיכון'!D:E,2,0)</f>
        <v>2.03E-4</v>
      </c>
      <c r="N404" s="3">
        <f t="shared" si="122"/>
        <v>-4.7685915230525023E-3</v>
      </c>
      <c r="O404" s="3">
        <f t="shared" si="123"/>
        <v>-3.2249392088536154E-3</v>
      </c>
      <c r="P404" s="3">
        <f>VLOOKUP(A404,'insert banchmark2'!D:E,2,0)</f>
        <v>163.7045</v>
      </c>
      <c r="Q404" s="3">
        <f t="shared" si="124"/>
        <v>1.2697488453907724E-3</v>
      </c>
      <c r="R404" s="3">
        <f t="shared" si="125"/>
        <v>0.19916595429230277</v>
      </c>
      <c r="S404" s="49">
        <f t="shared" si="126"/>
        <v>17</v>
      </c>
      <c r="T404" s="50">
        <f t="shared" si="127"/>
        <v>0.99543440847694753</v>
      </c>
      <c r="U404" s="50">
        <f t="shared" si="128"/>
        <v>0.99865934768580111</v>
      </c>
      <c r="V404">
        <f t="shared" si="129"/>
        <v>2024</v>
      </c>
      <c r="W404" t="str">
        <f t="shared" si="130"/>
        <v>2024-06</v>
      </c>
      <c r="X404" t="str">
        <f t="shared" si="131"/>
        <v>2024-Q2</v>
      </c>
      <c r="Y404" s="5">
        <f t="shared" si="132"/>
        <v>0.8491850864464503</v>
      </c>
      <c r="Z404" s="66">
        <f t="shared" si="133"/>
        <v>-4.5655915230524468E-3</v>
      </c>
      <c r="AA404" s="65">
        <f t="shared" si="134"/>
        <v>-5.5511151231257827E-17</v>
      </c>
    </row>
    <row r="405" spans="1:27" x14ac:dyDescent="0.3">
      <c r="A405" s="3" t="str">
        <f>'Data From Protfolio Convert'!A371</f>
        <v>2024-06-24</v>
      </c>
      <c r="B405" s="3">
        <f>'Data From Protfolio Convert'!B371</f>
        <v>1756340.0892</v>
      </c>
      <c r="C405" s="3">
        <f>'Data From Protfolio Convert'!C371</f>
        <v>-218854.58499999999</v>
      </c>
      <c r="D405" s="3">
        <f>'Data From Protfolio Convert'!D371</f>
        <v>1000000</v>
      </c>
      <c r="E405" s="3">
        <f>'Data From Protfolio Convert'!E371</f>
        <v>1.7563400892000001</v>
      </c>
      <c r="F405" s="3">
        <f t="shared" si="117"/>
        <v>0.75634008920000007</v>
      </c>
      <c r="G405" s="64">
        <f t="shared" si="118"/>
        <v>-1.0491056124502851E-2</v>
      </c>
      <c r="H405" s="3">
        <f t="shared" si="119"/>
        <v>0</v>
      </c>
      <c r="I405" s="3">
        <f>VLOOKUP(A405,'insert banchmark'!D:E,2,0)</f>
        <v>539.26620000000003</v>
      </c>
      <c r="J405" s="64">
        <f t="shared" si="120"/>
        <v>-3.2506821774745953E-3</v>
      </c>
      <c r="K405" s="64">
        <f t="shared" si="121"/>
        <v>0.45602884484018325</v>
      </c>
      <c r="L405" s="3" cm="1">
        <f t="array" ref="L405">PRODUCT(1+$J$36:J405)-1</f>
        <v>0.45602884484018369</v>
      </c>
      <c r="M405" s="3">
        <f>VLOOKUP(_xlfn.CONCAT(YEAR(A405),MONTH(A405)),'תשואה יומית חסרת סיכון'!D:E,2,0)</f>
        <v>2.03E-4</v>
      </c>
      <c r="N405" s="3">
        <f t="shared" si="122"/>
        <v>-1.0694056124502851E-2</v>
      </c>
      <c r="O405" s="3">
        <f t="shared" si="123"/>
        <v>-7.2403739470282558E-3</v>
      </c>
      <c r="P405" s="3">
        <f>VLOOKUP(A405,'insert banchmark2'!D:E,2,0)</f>
        <v>164.49209999999999</v>
      </c>
      <c r="Q405" s="3">
        <f t="shared" si="124"/>
        <v>4.8111078192718537E-3</v>
      </c>
      <c r="R405" s="3">
        <f t="shared" si="125"/>
        <v>0.20493527099160302</v>
      </c>
      <c r="S405" s="49">
        <f t="shared" si="126"/>
        <v>17</v>
      </c>
      <c r="T405" s="50">
        <f t="shared" si="127"/>
        <v>0.98950894387549715</v>
      </c>
      <c r="U405" s="50">
        <f t="shared" si="128"/>
        <v>0.9967493178225254</v>
      </c>
      <c r="V405">
        <f t="shared" si="129"/>
        <v>2024</v>
      </c>
      <c r="W405" t="str">
        <f t="shared" si="130"/>
        <v>2024-06</v>
      </c>
      <c r="X405" t="str">
        <f t="shared" si="131"/>
        <v>2024-Q2</v>
      </c>
      <c r="Y405" s="5">
        <f t="shared" si="132"/>
        <v>0.82978518191994688</v>
      </c>
      <c r="Z405" s="66">
        <f t="shared" si="133"/>
        <v>-1.0491056124502881E-2</v>
      </c>
      <c r="AA405" s="65">
        <f t="shared" si="134"/>
        <v>2.9490299091605721E-17</v>
      </c>
    </row>
    <row r="406" spans="1:27" x14ac:dyDescent="0.3">
      <c r="A406" s="3" t="str">
        <f>'Data From Protfolio Convert'!A372</f>
        <v>2024-06-25</v>
      </c>
      <c r="B406" s="3">
        <f>'Data From Protfolio Convert'!B372</f>
        <v>1775312.8873999999</v>
      </c>
      <c r="C406" s="3">
        <f>'Data From Protfolio Convert'!C372</f>
        <v>-218854.58499999999</v>
      </c>
      <c r="D406" s="3">
        <f>'Data From Protfolio Convert'!D372</f>
        <v>1000000</v>
      </c>
      <c r="E406" s="3">
        <f>'Data From Protfolio Convert'!E372</f>
        <v>1.7753128873999999</v>
      </c>
      <c r="F406" s="3">
        <f t="shared" si="117"/>
        <v>0.77531288739999993</v>
      </c>
      <c r="G406" s="64">
        <f t="shared" si="118"/>
        <v>1.0802462641868998E-2</v>
      </c>
      <c r="H406" s="3">
        <f t="shared" si="119"/>
        <v>0</v>
      </c>
      <c r="I406" s="3">
        <f>VLOOKUP(A406,'insert banchmark'!D:E,2,0)</f>
        <v>541.34289999999999</v>
      </c>
      <c r="J406" s="64">
        <f t="shared" si="120"/>
        <v>3.8509737862302273E-3</v>
      </c>
      <c r="K406" s="64">
        <f t="shared" si="121"/>
        <v>0.46163597375365795</v>
      </c>
      <c r="L406" s="3" cm="1">
        <f t="array" ref="L406">PRODUCT(1+$J$36:J406)-1</f>
        <v>0.46163597375365839</v>
      </c>
      <c r="M406" s="3">
        <f>VLOOKUP(_xlfn.CONCAT(YEAR(A406),MONTH(A406)),'תשואה יומית חסרת סיכון'!D:E,2,0)</f>
        <v>2.03E-4</v>
      </c>
      <c r="N406" s="3">
        <f t="shared" si="122"/>
        <v>1.0599462641868998E-2</v>
      </c>
      <c r="O406" s="3">
        <f t="shared" si="123"/>
        <v>6.9514888556387704E-3</v>
      </c>
      <c r="P406" s="3">
        <f>VLOOKUP(A406,'insert banchmark2'!D:E,2,0)</f>
        <v>163.3605</v>
      </c>
      <c r="Q406" s="3">
        <f t="shared" si="124"/>
        <v>-6.8793577320733768E-3</v>
      </c>
      <c r="R406" s="3">
        <f t="shared" si="125"/>
        <v>0.19664609021845902</v>
      </c>
      <c r="S406" s="49">
        <f t="shared" si="126"/>
        <v>17</v>
      </c>
      <c r="T406" s="50">
        <f t="shared" si="127"/>
        <v>1.010802462641869</v>
      </c>
      <c r="U406" s="50">
        <f t="shared" si="128"/>
        <v>1.0038509737862302</v>
      </c>
      <c r="V406">
        <f t="shared" si="129"/>
        <v>2024</v>
      </c>
      <c r="W406" t="str">
        <f t="shared" si="130"/>
        <v>2024-06</v>
      </c>
      <c r="X406" t="str">
        <f t="shared" si="131"/>
        <v>2024-Q2</v>
      </c>
      <c r="Y406" s="5">
        <f t="shared" si="132"/>
        <v>0.84955136799028264</v>
      </c>
      <c r="Z406" s="66">
        <f t="shared" si="133"/>
        <v>1.0802462641869032E-2</v>
      </c>
      <c r="AA406" s="65">
        <f t="shared" si="134"/>
        <v>-3.4694469519536142E-17</v>
      </c>
    </row>
    <row r="407" spans="1:27" x14ac:dyDescent="0.3">
      <c r="A407" s="3" t="str">
        <f>'Data From Protfolio Convert'!A373</f>
        <v>2024-06-26</v>
      </c>
      <c r="B407" s="3">
        <f>'Data From Protfolio Convert'!B373</f>
        <v>1784158.7457999999</v>
      </c>
      <c r="C407" s="3">
        <f>'Data From Protfolio Convert'!C373</f>
        <v>-218854.58499999999</v>
      </c>
      <c r="D407" s="3">
        <f>'Data From Protfolio Convert'!D373</f>
        <v>1000000</v>
      </c>
      <c r="E407" s="3">
        <f>'Data From Protfolio Convert'!E373</f>
        <v>1.7841587457999999</v>
      </c>
      <c r="F407" s="3">
        <f t="shared" si="117"/>
        <v>0.78415874579999989</v>
      </c>
      <c r="G407" s="64">
        <f t="shared" si="118"/>
        <v>4.9827038730930369E-3</v>
      </c>
      <c r="H407" s="3">
        <f t="shared" si="119"/>
        <v>0</v>
      </c>
      <c r="I407" s="3">
        <f>VLOOKUP(A407,'insert banchmark'!D:E,2,0)</f>
        <v>542.01850000000002</v>
      </c>
      <c r="J407" s="64">
        <f t="shared" si="120"/>
        <v>1.2480075013452385E-3</v>
      </c>
      <c r="K407" s="64">
        <f t="shared" si="121"/>
        <v>0.46346010641313851</v>
      </c>
      <c r="L407" s="3" cm="1">
        <f t="array" ref="L407">PRODUCT(1+$J$36:J407)-1</f>
        <v>0.46346010641313895</v>
      </c>
      <c r="M407" s="3">
        <f>VLOOKUP(_xlfn.CONCAT(YEAR(A407),MONTH(A407)),'תשואה יומית חסרת סיכון'!D:E,2,0)</f>
        <v>2.03E-4</v>
      </c>
      <c r="N407" s="3">
        <f t="shared" si="122"/>
        <v>4.7797038730930368E-3</v>
      </c>
      <c r="O407" s="3">
        <f t="shared" si="123"/>
        <v>3.7346963717477984E-3</v>
      </c>
      <c r="P407" s="3">
        <f>VLOOKUP(A407,'insert banchmark2'!D:E,2,0)</f>
        <v>162.74510000000001</v>
      </c>
      <c r="Q407" s="3">
        <f t="shared" si="124"/>
        <v>-3.7671285286222655E-3</v>
      </c>
      <c r="R407" s="3">
        <f t="shared" si="125"/>
        <v>0.19213817059333294</v>
      </c>
      <c r="S407" s="49">
        <f t="shared" si="126"/>
        <v>17</v>
      </c>
      <c r="T407" s="50">
        <f t="shared" si="127"/>
        <v>1.004982703873093</v>
      </c>
      <c r="U407" s="50">
        <f t="shared" si="128"/>
        <v>1.0012480075013452</v>
      </c>
      <c r="V407">
        <f t="shared" si="129"/>
        <v>2024</v>
      </c>
      <c r="W407" t="str">
        <f t="shared" si="130"/>
        <v>2024-06</v>
      </c>
      <c r="X407" t="str">
        <f t="shared" si="131"/>
        <v>2024-Q2</v>
      </c>
      <c r="Y407" s="5">
        <f t="shared" si="132"/>
        <v>0.85876713475505229</v>
      </c>
      <c r="Z407" s="66">
        <f t="shared" si="133"/>
        <v>4.9827038730930065E-3</v>
      </c>
      <c r="AA407" s="65">
        <f t="shared" si="134"/>
        <v>3.0357660829594124E-17</v>
      </c>
    </row>
    <row r="408" spans="1:27" x14ac:dyDescent="0.3">
      <c r="A408" s="3" t="str">
        <f>'Data From Protfolio Convert'!A374</f>
        <v>2024-06-27</v>
      </c>
      <c r="B408" s="3">
        <f>'Data From Protfolio Convert'!B374</f>
        <v>1788756.9365999999</v>
      </c>
      <c r="C408" s="3">
        <f>'Data From Protfolio Convert'!C374</f>
        <v>-218854.58499999999</v>
      </c>
      <c r="D408" s="3">
        <f>'Data From Protfolio Convert'!D374</f>
        <v>1000000</v>
      </c>
      <c r="E408" s="3">
        <f>'Data From Protfolio Convert'!E374</f>
        <v>1.7887569366</v>
      </c>
      <c r="F408" s="3">
        <f t="shared" si="117"/>
        <v>0.78875693660000001</v>
      </c>
      <c r="G408" s="64">
        <f t="shared" si="118"/>
        <v>2.5772318807530427E-3</v>
      </c>
      <c r="H408" s="3">
        <f t="shared" si="119"/>
        <v>0</v>
      </c>
      <c r="I408" s="3">
        <f>VLOOKUP(A408,'insert banchmark'!D:E,2,0)</f>
        <v>542.87300000000005</v>
      </c>
      <c r="J408" s="64">
        <f t="shared" si="120"/>
        <v>1.5765144547650323E-3</v>
      </c>
      <c r="K408" s="64">
        <f t="shared" si="121"/>
        <v>0.4657672724248707</v>
      </c>
      <c r="L408" s="3" cm="1">
        <f t="array" ref="L408">PRODUCT(1+$J$36:J408)-1</f>
        <v>0.46576727242487115</v>
      </c>
      <c r="M408" s="3">
        <f>VLOOKUP(_xlfn.CONCAT(YEAR(A408),MONTH(A408)),'תשואה יומית חסרת סיכון'!D:E,2,0)</f>
        <v>2.03E-4</v>
      </c>
      <c r="N408" s="3">
        <f t="shared" si="122"/>
        <v>2.3742318807530426E-3</v>
      </c>
      <c r="O408" s="3">
        <f t="shared" si="123"/>
        <v>1.0007174259880104E-3</v>
      </c>
      <c r="P408" s="3">
        <f>VLOOKUP(A408,'insert banchmark2'!D:E,2,0)</f>
        <v>162.9436</v>
      </c>
      <c r="Q408" s="3">
        <f t="shared" si="124"/>
        <v>1.2196987804855564E-3</v>
      </c>
      <c r="R408" s="3">
        <f t="shared" si="125"/>
        <v>0.19359222006617571</v>
      </c>
      <c r="S408" s="49">
        <f t="shared" si="126"/>
        <v>17</v>
      </c>
      <c r="T408" s="50">
        <f t="shared" si="127"/>
        <v>1.0025772318807531</v>
      </c>
      <c r="U408" s="50">
        <f t="shared" si="128"/>
        <v>1.001576514454765</v>
      </c>
      <c r="V408">
        <f t="shared" si="129"/>
        <v>2024</v>
      </c>
      <c r="W408" t="str">
        <f t="shared" si="130"/>
        <v>2024-06</v>
      </c>
      <c r="X408" t="str">
        <f t="shared" si="131"/>
        <v>2024-Q2</v>
      </c>
      <c r="Y408" s="5">
        <f t="shared" si="132"/>
        <v>0.86355760867363895</v>
      </c>
      <c r="Z408" s="66">
        <f t="shared" si="133"/>
        <v>2.5772318807530214E-3</v>
      </c>
      <c r="AA408" s="65">
        <f t="shared" si="134"/>
        <v>2.1250362580715887E-17</v>
      </c>
    </row>
    <row r="409" spans="1:27" x14ac:dyDescent="0.3">
      <c r="A409" s="3" t="str">
        <f>'Data From Protfolio Convert'!A375</f>
        <v>2024-06-28</v>
      </c>
      <c r="B409" s="3">
        <f>'Data From Protfolio Convert'!B375</f>
        <v>1783417.8777999999</v>
      </c>
      <c r="C409" s="3">
        <f>'Data From Protfolio Convert'!C375</f>
        <v>-218854.58499999999</v>
      </c>
      <c r="D409" s="3">
        <f>'Data From Protfolio Convert'!D375</f>
        <v>1000000</v>
      </c>
      <c r="E409" s="3">
        <f>'Data From Protfolio Convert'!E375</f>
        <v>1.7834178778000001</v>
      </c>
      <c r="F409" s="3">
        <f t="shared" si="117"/>
        <v>0.78341787780000005</v>
      </c>
      <c r="G409" s="64">
        <f t="shared" si="118"/>
        <v>-2.9847871953739224E-3</v>
      </c>
      <c r="H409" s="3">
        <f t="shared" si="119"/>
        <v>0</v>
      </c>
      <c r="I409" s="3">
        <f>VLOOKUP(A409,'insert banchmark'!D:E,2,0)</f>
        <v>540.73680000000002</v>
      </c>
      <c r="J409" s="64">
        <f t="shared" si="120"/>
        <v>-3.934990320019649E-3</v>
      </c>
      <c r="K409" s="64">
        <f t="shared" si="121"/>
        <v>0.45999949239647742</v>
      </c>
      <c r="L409" s="3" cm="1">
        <f t="array" ref="L409">PRODUCT(1+$J$36:J409)-1</f>
        <v>0.45999949239647764</v>
      </c>
      <c r="M409" s="3">
        <f>VLOOKUP(_xlfn.CONCAT(YEAR(A409),MONTH(A409)),'תשואה יומית חסרת סיכון'!D:E,2,0)</f>
        <v>2.03E-4</v>
      </c>
      <c r="N409" s="3">
        <f t="shared" si="122"/>
        <v>-3.1877871953739224E-3</v>
      </c>
      <c r="O409" s="3">
        <f t="shared" si="123"/>
        <v>9.5020312464572662E-4</v>
      </c>
      <c r="P409" s="3">
        <f>VLOOKUP(A409,'insert banchmark2'!D:E,2,0)</f>
        <v>163.06280000000001</v>
      </c>
      <c r="Q409" s="3">
        <f t="shared" si="124"/>
        <v>7.3154146588150226E-4</v>
      </c>
      <c r="R409" s="3">
        <f t="shared" si="125"/>
        <v>0.19446538226850785</v>
      </c>
      <c r="S409" s="49">
        <f t="shared" si="126"/>
        <v>17</v>
      </c>
      <c r="T409" s="50">
        <f t="shared" si="127"/>
        <v>0.99701521280462613</v>
      </c>
      <c r="U409" s="50">
        <f t="shared" si="128"/>
        <v>0.99606500967998035</v>
      </c>
      <c r="V409">
        <f t="shared" si="129"/>
        <v>2024</v>
      </c>
      <c r="W409" t="str">
        <f t="shared" si="130"/>
        <v>2024-06</v>
      </c>
      <c r="X409" t="str">
        <f t="shared" si="131"/>
        <v>2024-Q2</v>
      </c>
      <c r="Y409" s="5">
        <f t="shared" si="132"/>
        <v>0.85799528578542827</v>
      </c>
      <c r="Z409" s="66">
        <f t="shared" si="133"/>
        <v>-2.9847871953738985E-3</v>
      </c>
      <c r="AA409" s="65">
        <f t="shared" si="134"/>
        <v>-2.3852447794681098E-17</v>
      </c>
    </row>
    <row r="410" spans="1:27" x14ac:dyDescent="0.3">
      <c r="A410" s="3" t="str">
        <f>'Data From Protfolio Convert'!A376</f>
        <v>2024-07-01</v>
      </c>
      <c r="B410" s="3">
        <f>'Data From Protfolio Convert'!B376</f>
        <v>1787087.0811999999</v>
      </c>
      <c r="C410" s="3">
        <f>'Data From Protfolio Convert'!C376</f>
        <v>-218854.58499999999</v>
      </c>
      <c r="D410" s="3">
        <f>'Data From Protfolio Convert'!D376</f>
        <v>1000000</v>
      </c>
      <c r="E410" s="3">
        <f>'Data From Protfolio Convert'!E376</f>
        <v>1.7870870811999999</v>
      </c>
      <c r="F410" s="3">
        <f t="shared" si="117"/>
        <v>0.78708708119999993</v>
      </c>
      <c r="G410" s="64">
        <f t="shared" si="118"/>
        <v>2.0573996962092562E-3</v>
      </c>
      <c r="H410" s="3">
        <f t="shared" si="119"/>
        <v>0</v>
      </c>
      <c r="I410" s="3">
        <f>VLOOKUP(A410,'insert banchmark'!D:E,2,0)</f>
        <v>541.84960000000001</v>
      </c>
      <c r="J410" s="64">
        <f t="shared" si="120"/>
        <v>2.0579328057568347E-3</v>
      </c>
      <c r="K410" s="64">
        <f t="shared" si="121"/>
        <v>0.46300407324826831</v>
      </c>
      <c r="L410" s="3" cm="1">
        <f t="array" ref="L410">PRODUCT(1+$J$36:J410)-1</f>
        <v>0.46300407324826875</v>
      </c>
      <c r="M410" s="3">
        <f>VLOOKUP(_xlfn.CONCAT(YEAR(A410),MONTH(A410)),'תשואה יומית חסרת סיכון'!D:E,2,0)</f>
        <v>2.0100000000000001E-4</v>
      </c>
      <c r="N410" s="3">
        <f t="shared" si="122"/>
        <v>1.8563996962092562E-3</v>
      </c>
      <c r="O410" s="3">
        <f t="shared" si="123"/>
        <v>-5.3310954757851761E-7</v>
      </c>
      <c r="P410" s="3">
        <f>VLOOKUP(A410,'insert banchmark2'!D:E,2,0)</f>
        <v>161.74260000000001</v>
      </c>
      <c r="Q410" s="3">
        <f t="shared" si="124"/>
        <v>-8.0962672050277629E-3</v>
      </c>
      <c r="R410" s="3">
        <f t="shared" si="125"/>
        <v>0.18479467136650629</v>
      </c>
      <c r="S410" s="49">
        <f t="shared" si="126"/>
        <v>17</v>
      </c>
      <c r="T410" s="50">
        <f t="shared" si="127"/>
        <v>1.0020573996962092</v>
      </c>
      <c r="U410" s="50">
        <f t="shared" si="128"/>
        <v>1.0020579328057568</v>
      </c>
      <c r="V410">
        <f t="shared" si="129"/>
        <v>2024</v>
      </c>
      <c r="W410" t="str">
        <f t="shared" si="130"/>
        <v>2024-07</v>
      </c>
      <c r="X410" t="str">
        <f t="shared" si="131"/>
        <v>2024-Q3</v>
      </c>
      <c r="Y410" s="5">
        <f t="shared" si="132"/>
        <v>0.8618179247219615</v>
      </c>
      <c r="Z410" s="66">
        <f t="shared" si="133"/>
        <v>2.0573996962092878E-3</v>
      </c>
      <c r="AA410" s="65">
        <f t="shared" si="134"/>
        <v>-3.1658703436576729E-17</v>
      </c>
    </row>
    <row r="411" spans="1:27" x14ac:dyDescent="0.3">
      <c r="A411" s="3" t="str">
        <f>'Data From Protfolio Convert'!A377</f>
        <v>2024-07-02</v>
      </c>
      <c r="B411" s="3">
        <f>'Data From Protfolio Convert'!B377</f>
        <v>1802299.7483000001</v>
      </c>
      <c r="C411" s="3">
        <f>'Data From Protfolio Convert'!C377</f>
        <v>-218854.58499999999</v>
      </c>
      <c r="D411" s="3">
        <f>'Data From Protfolio Convert'!D377</f>
        <v>1000000</v>
      </c>
      <c r="E411" s="3">
        <f>'Data From Protfolio Convert'!E377</f>
        <v>1.8022997483000001</v>
      </c>
      <c r="F411" s="3">
        <f t="shared" si="117"/>
        <v>0.80229974830000006</v>
      </c>
      <c r="G411" s="64">
        <f t="shared" si="118"/>
        <v>8.5125494219258045E-3</v>
      </c>
      <c r="H411" s="3">
        <f t="shared" si="119"/>
        <v>0</v>
      </c>
      <c r="I411" s="3">
        <f>VLOOKUP(A411,'insert banchmark'!D:E,2,0)</f>
        <v>545.49609999999996</v>
      </c>
      <c r="J411" s="64">
        <f t="shared" si="120"/>
        <v>6.7297272158177712E-3</v>
      </c>
      <c r="K411" s="64">
        <f t="shared" si="121"/>
        <v>0.47284969157685941</v>
      </c>
      <c r="L411" s="3" cm="1">
        <f t="array" ref="L411">PRODUCT(1+$J$36:J411)-1</f>
        <v>0.47284969157685985</v>
      </c>
      <c r="M411" s="3">
        <f>VLOOKUP(_xlfn.CONCAT(YEAR(A411),MONTH(A411)),'תשואה יומית חסרת סיכון'!D:E,2,0)</f>
        <v>2.0100000000000001E-4</v>
      </c>
      <c r="N411" s="3">
        <f t="shared" si="122"/>
        <v>8.3115494219258047E-3</v>
      </c>
      <c r="O411" s="3">
        <f t="shared" si="123"/>
        <v>1.7828222061080333E-3</v>
      </c>
      <c r="P411" s="3">
        <f>VLOOKUP(A411,'insert banchmark2'!D:E,2,0)</f>
        <v>162.46719999999999</v>
      </c>
      <c r="Q411" s="3">
        <f t="shared" si="124"/>
        <v>4.4799576611231906E-3</v>
      </c>
      <c r="R411" s="3">
        <f t="shared" si="125"/>
        <v>0.19010250133135265</v>
      </c>
      <c r="S411" s="49">
        <f t="shared" si="126"/>
        <v>17</v>
      </c>
      <c r="T411" s="50">
        <f t="shared" si="127"/>
        <v>1.0085125494219258</v>
      </c>
      <c r="U411" s="50">
        <f t="shared" si="128"/>
        <v>1.0067297272158178</v>
      </c>
      <c r="V411">
        <f t="shared" si="129"/>
        <v>2024</v>
      </c>
      <c r="W411" t="str">
        <f t="shared" si="130"/>
        <v>2024-07</v>
      </c>
      <c r="X411" t="str">
        <f t="shared" si="131"/>
        <v>2024-Q3</v>
      </c>
      <c r="Y411" s="5">
        <f t="shared" si="132"/>
        <v>0.87766674182078463</v>
      </c>
      <c r="Z411" s="66">
        <f t="shared" si="133"/>
        <v>8.5125494219258566E-3</v>
      </c>
      <c r="AA411" s="65">
        <f t="shared" si="134"/>
        <v>-5.2041704279304213E-17</v>
      </c>
    </row>
    <row r="412" spans="1:27" x14ac:dyDescent="0.3">
      <c r="A412" s="3" t="str">
        <f>'Data From Protfolio Convert'!A378</f>
        <v>2024-07-03</v>
      </c>
      <c r="B412" s="3">
        <f>'Data From Protfolio Convert'!B378</f>
        <v>1814790.9195000001</v>
      </c>
      <c r="C412" s="3">
        <f>'Data From Protfolio Convert'!C378</f>
        <v>-218854.58499999999</v>
      </c>
      <c r="D412" s="3">
        <f>'Data From Protfolio Convert'!D378</f>
        <v>1000000</v>
      </c>
      <c r="E412" s="3">
        <f>'Data From Protfolio Convert'!E378</f>
        <v>1.8147909195</v>
      </c>
      <c r="F412" s="3">
        <f t="shared" si="117"/>
        <v>0.81479091950000004</v>
      </c>
      <c r="G412" s="64">
        <f t="shared" si="118"/>
        <v>6.9306846498658993E-3</v>
      </c>
      <c r="H412" s="3">
        <f t="shared" si="119"/>
        <v>0</v>
      </c>
      <c r="I412" s="3">
        <f>VLOOKUP(A412,'insert banchmark'!D:E,2,0)</f>
        <v>547.93039999999996</v>
      </c>
      <c r="J412" s="64">
        <f t="shared" si="120"/>
        <v>4.4625433619049915E-3</v>
      </c>
      <c r="K412" s="64">
        <f t="shared" si="121"/>
        <v>0.47942234719108945</v>
      </c>
      <c r="L412" s="3" cm="1">
        <f t="array" ref="L412">PRODUCT(1+$J$36:J412)-1</f>
        <v>0.47942234719108989</v>
      </c>
      <c r="M412" s="3">
        <f>VLOOKUP(_xlfn.CONCAT(YEAR(A412),MONTH(A412)),'תשואה יומית חסרת סיכון'!D:E,2,0)</f>
        <v>2.0100000000000001E-4</v>
      </c>
      <c r="N412" s="3">
        <f t="shared" si="122"/>
        <v>6.7296846498658995E-3</v>
      </c>
      <c r="O412" s="3">
        <f t="shared" si="123"/>
        <v>2.4681412879609078E-3</v>
      </c>
      <c r="P412" s="3">
        <f>VLOOKUP(A412,'insert banchmark2'!D:E,2,0)</f>
        <v>162.5367</v>
      </c>
      <c r="Q412" s="3">
        <f t="shared" si="124"/>
        <v>4.2777865316812047E-4</v>
      </c>
      <c r="R412" s="3">
        <f t="shared" si="125"/>
        <v>0.19061160177650427</v>
      </c>
      <c r="S412" s="49">
        <f t="shared" si="126"/>
        <v>18</v>
      </c>
      <c r="T412" s="50">
        <f t="shared" si="127"/>
        <v>1.0069306846498658</v>
      </c>
      <c r="U412" s="50">
        <f t="shared" si="128"/>
        <v>1.004462543361905</v>
      </c>
      <c r="V412">
        <f t="shared" si="129"/>
        <v>2024</v>
      </c>
      <c r="W412" t="str">
        <f t="shared" si="130"/>
        <v>2024-07</v>
      </c>
      <c r="X412" t="str">
        <f t="shared" si="131"/>
        <v>2024-Q3</v>
      </c>
      <c r="Y412" s="5">
        <f t="shared" si="132"/>
        <v>0.89068025788588567</v>
      </c>
      <c r="Z412" s="66">
        <f t="shared" si="133"/>
        <v>6.9306846498659045E-3</v>
      </c>
      <c r="AA412" s="65">
        <f t="shared" si="134"/>
        <v>0</v>
      </c>
    </row>
    <row r="413" spans="1:27" x14ac:dyDescent="0.3">
      <c r="A413" s="3" t="str">
        <f>'Data From Protfolio Convert'!A379</f>
        <v>2024-07-05</v>
      </c>
      <c r="B413" s="3">
        <f>'Data From Protfolio Convert'!B379</f>
        <v>1826909.3933999999</v>
      </c>
      <c r="C413" s="3">
        <f>'Data From Protfolio Convert'!C379</f>
        <v>-228635.39499999999</v>
      </c>
      <c r="D413" s="3">
        <f>'Data From Protfolio Convert'!D379</f>
        <v>1000000</v>
      </c>
      <c r="E413" s="3">
        <f>'Data From Protfolio Convert'!E379</f>
        <v>1.8269093934</v>
      </c>
      <c r="F413" s="3">
        <f t="shared" si="117"/>
        <v>0.82690939340000003</v>
      </c>
      <c r="G413" s="64">
        <f t="shared" si="118"/>
        <v>6.6776143575474735E-3</v>
      </c>
      <c r="H413" s="3">
        <f t="shared" si="119"/>
        <v>0</v>
      </c>
      <c r="I413" s="3">
        <f>VLOOKUP(A413,'insert banchmark'!D:E,2,0)</f>
        <v>551.09010000000001</v>
      </c>
      <c r="J413" s="64">
        <f t="shared" si="120"/>
        <v>5.7666083137566382E-3</v>
      </c>
      <c r="K413" s="64">
        <f t="shared" si="121"/>
        <v>0.4879535963979591</v>
      </c>
      <c r="L413" s="3" cm="1">
        <f t="array" ref="L413">PRODUCT(1+$J$36:J413)-1</f>
        <v>0.48795359639795932</v>
      </c>
      <c r="M413" s="3">
        <f>VLOOKUP(_xlfn.CONCAT(YEAR(A413),MONTH(A413)),'תשואה יומית חסרת סיכון'!D:E,2,0)</f>
        <v>2.0100000000000001E-4</v>
      </c>
      <c r="N413" s="3">
        <f t="shared" si="122"/>
        <v>6.4766143575474737E-3</v>
      </c>
      <c r="O413" s="3">
        <f t="shared" si="123"/>
        <v>9.1100604379083534E-4</v>
      </c>
      <c r="P413" s="3">
        <f>VLOOKUP(A413,'insert banchmark2'!D:E,2,0)</f>
        <v>162.46719999999999</v>
      </c>
      <c r="Q413" s="3">
        <f t="shared" si="124"/>
        <v>-4.2759573683981422E-4</v>
      </c>
      <c r="R413" s="3">
        <f t="shared" si="125"/>
        <v>0.19010250133135265</v>
      </c>
      <c r="S413" s="49">
        <f t="shared" si="126"/>
        <v>18</v>
      </c>
      <c r="T413" s="50">
        <f t="shared" si="127"/>
        <v>1.0066776143575475</v>
      </c>
      <c r="U413" s="50">
        <f t="shared" si="128"/>
        <v>1.0057666083137566</v>
      </c>
      <c r="V413">
        <f t="shared" si="129"/>
        <v>2024</v>
      </c>
      <c r="W413" t="str">
        <f t="shared" si="130"/>
        <v>2024-07</v>
      </c>
      <c r="X413" t="str">
        <f t="shared" si="131"/>
        <v>2024-Q3</v>
      </c>
      <c r="Y413" s="5">
        <f t="shared" si="132"/>
        <v>0.90330549152147577</v>
      </c>
      <c r="Z413" s="66">
        <f t="shared" si="133"/>
        <v>6.6776143575473382E-3</v>
      </c>
      <c r="AA413" s="65">
        <f t="shared" si="134"/>
        <v>1.3530843112619095E-16</v>
      </c>
    </row>
    <row r="414" spans="1:27" x14ac:dyDescent="0.3">
      <c r="A414" s="3" t="str">
        <f>'Data From Protfolio Convert'!A380</f>
        <v>2024-07-08</v>
      </c>
      <c r="B414" s="3">
        <f>'Data From Protfolio Convert'!B380</f>
        <v>1836666.1684000001</v>
      </c>
      <c r="C414" s="3">
        <f>'Data From Protfolio Convert'!C380</f>
        <v>-228635.39499999999</v>
      </c>
      <c r="D414" s="3">
        <f>'Data From Protfolio Convert'!D380</f>
        <v>1000000</v>
      </c>
      <c r="E414" s="3">
        <f>'Data From Protfolio Convert'!E380</f>
        <v>1.8366661684000001</v>
      </c>
      <c r="F414" s="3">
        <f t="shared" si="117"/>
        <v>0.83666616840000008</v>
      </c>
      <c r="G414" s="64">
        <f t="shared" si="118"/>
        <v>5.3405905269565904E-3</v>
      </c>
      <c r="H414" s="3">
        <f t="shared" si="119"/>
        <v>0</v>
      </c>
      <c r="I414" s="3">
        <f>VLOOKUP(A414,'insert banchmark'!D:E,2,0)</f>
        <v>551.726</v>
      </c>
      <c r="J414" s="64">
        <f t="shared" si="120"/>
        <v>1.1538947986908799E-3</v>
      </c>
      <c r="K414" s="64">
        <f t="shared" si="121"/>
        <v>0.48967053831353602</v>
      </c>
      <c r="L414" s="3" cm="1">
        <f t="array" ref="L414">PRODUCT(1+$J$36:J414)-1</f>
        <v>0.48967053831353624</v>
      </c>
      <c r="M414" s="3">
        <f>VLOOKUP(_xlfn.CONCAT(YEAR(A414),MONTH(A414)),'תשואה יומית חסרת סיכון'!D:E,2,0)</f>
        <v>2.0100000000000001E-4</v>
      </c>
      <c r="N414" s="3">
        <f t="shared" si="122"/>
        <v>5.1395905269565906E-3</v>
      </c>
      <c r="O414" s="3">
        <f t="shared" si="123"/>
        <v>4.1866957282657106E-3</v>
      </c>
      <c r="P414" s="3">
        <f>VLOOKUP(A414,'insert banchmark2'!D:E,2,0)</f>
        <v>162.78479999999999</v>
      </c>
      <c r="Q414" s="3">
        <f t="shared" si="124"/>
        <v>1.9548561186504276E-3</v>
      </c>
      <c r="R414" s="3">
        <f t="shared" si="125"/>
        <v>0.19242898048790136</v>
      </c>
      <c r="S414" s="49">
        <f t="shared" si="126"/>
        <v>18</v>
      </c>
      <c r="T414" s="50">
        <f t="shared" si="127"/>
        <v>1.0053405905269566</v>
      </c>
      <c r="U414" s="50">
        <f t="shared" si="128"/>
        <v>1.0011538947986909</v>
      </c>
      <c r="V414">
        <f t="shared" si="129"/>
        <v>2024</v>
      </c>
      <c r="W414" t="str">
        <f t="shared" si="130"/>
        <v>2024-07</v>
      </c>
      <c r="X414" t="str">
        <f t="shared" si="131"/>
        <v>2024-Q3</v>
      </c>
      <c r="Y414" s="5">
        <f t="shared" si="132"/>
        <v>0.91347026679939991</v>
      </c>
      <c r="Z414" s="66">
        <f t="shared" si="133"/>
        <v>5.340590526956639E-3</v>
      </c>
      <c r="AA414" s="65">
        <f t="shared" si="134"/>
        <v>-4.8572257327350599E-17</v>
      </c>
    </row>
    <row r="415" spans="1:27" x14ac:dyDescent="0.3">
      <c r="A415" s="3" t="str">
        <f>'Data From Protfolio Convert'!A381</f>
        <v>2024-07-09</v>
      </c>
      <c r="B415" s="3">
        <f>'Data From Protfolio Convert'!B381</f>
        <v>1843005.6457</v>
      </c>
      <c r="C415" s="3">
        <f>'Data From Protfolio Convert'!C381</f>
        <v>-228635.39499999999</v>
      </c>
      <c r="D415" s="3">
        <f>'Data From Protfolio Convert'!D381</f>
        <v>1000000</v>
      </c>
      <c r="E415" s="3">
        <f>'Data From Protfolio Convert'!E381</f>
        <v>1.8430056456999999</v>
      </c>
      <c r="F415" s="3">
        <f t="shared" si="117"/>
        <v>0.84300564569999992</v>
      </c>
      <c r="G415" s="64">
        <f t="shared" si="118"/>
        <v>3.4516219708682475E-3</v>
      </c>
      <c r="H415" s="3">
        <f t="shared" si="119"/>
        <v>0</v>
      </c>
      <c r="I415" s="3">
        <f>VLOOKUP(A415,'insert banchmark'!D:E,2,0)</f>
        <v>552.26250000000005</v>
      </c>
      <c r="J415" s="64">
        <f t="shared" si="120"/>
        <v>9.7240296814016247E-4</v>
      </c>
      <c r="K415" s="64">
        <f t="shared" si="121"/>
        <v>0.49111909836654277</v>
      </c>
      <c r="L415" s="3" cm="1">
        <f t="array" ref="L415">PRODUCT(1+$J$36:J415)-1</f>
        <v>0.49111909836654322</v>
      </c>
      <c r="M415" s="3">
        <f>VLOOKUP(_xlfn.CONCAT(YEAR(A415),MONTH(A415)),'תשואה יומית חסרת סיכון'!D:E,2,0)</f>
        <v>2.0100000000000001E-4</v>
      </c>
      <c r="N415" s="3">
        <f t="shared" si="122"/>
        <v>3.2506219708682473E-3</v>
      </c>
      <c r="O415" s="3">
        <f t="shared" si="123"/>
        <v>2.4792190027280851E-3</v>
      </c>
      <c r="P415" s="3">
        <f>VLOOKUP(A415,'insert banchmark2'!D:E,2,0)</f>
        <v>162.5069</v>
      </c>
      <c r="Q415" s="3">
        <f t="shared" si="124"/>
        <v>-1.7071618480348771E-3</v>
      </c>
      <c r="R415" s="3">
        <f t="shared" si="125"/>
        <v>0.19039331122592129</v>
      </c>
      <c r="S415" s="49">
        <f t="shared" si="126"/>
        <v>18</v>
      </c>
      <c r="T415" s="50">
        <f t="shared" si="127"/>
        <v>1.0034516219708682</v>
      </c>
      <c r="U415" s="50">
        <f t="shared" si="128"/>
        <v>1.0009724029681402</v>
      </c>
      <c r="V415">
        <f t="shared" si="129"/>
        <v>2024</v>
      </c>
      <c r="W415" t="str">
        <f t="shared" si="130"/>
        <v>2024-07</v>
      </c>
      <c r="X415" t="str">
        <f t="shared" si="131"/>
        <v>2024-Q3</v>
      </c>
      <c r="Y415" s="5">
        <f t="shared" si="132"/>
        <v>0.92007484281288798</v>
      </c>
      <c r="Z415" s="66">
        <f t="shared" si="133"/>
        <v>3.4516219708683187E-3</v>
      </c>
      <c r="AA415" s="65">
        <f t="shared" si="134"/>
        <v>-7.1123662515049091E-17</v>
      </c>
    </row>
    <row r="416" spans="1:27" x14ac:dyDescent="0.3">
      <c r="A416" s="3" t="str">
        <f>'Data From Protfolio Convert'!A382</f>
        <v>2024-07-10</v>
      </c>
      <c r="B416" s="3">
        <f>'Data From Protfolio Convert'!B382</f>
        <v>1866797.9831000001</v>
      </c>
      <c r="C416" s="3">
        <f>'Data From Protfolio Convert'!C382</f>
        <v>-228635.39499999999</v>
      </c>
      <c r="D416" s="3">
        <f>'Data From Protfolio Convert'!D382</f>
        <v>1000000</v>
      </c>
      <c r="E416" s="3">
        <f>'Data From Protfolio Convert'!E382</f>
        <v>1.8667979830999999</v>
      </c>
      <c r="F416" s="3">
        <f t="shared" si="117"/>
        <v>0.86679798309999989</v>
      </c>
      <c r="G416" s="64">
        <f t="shared" si="118"/>
        <v>1.2909530394283358E-2</v>
      </c>
      <c r="H416" s="3">
        <f t="shared" si="119"/>
        <v>0</v>
      </c>
      <c r="I416" s="3">
        <f>VLOOKUP(A416,'insert banchmark'!D:E,2,0)</f>
        <v>557.72730000000001</v>
      </c>
      <c r="J416" s="64">
        <f t="shared" si="120"/>
        <v>9.8952943573029639E-3</v>
      </c>
      <c r="K416" s="64">
        <f t="shared" si="121"/>
        <v>0.50587416076667591</v>
      </c>
      <c r="L416" s="3" cm="1">
        <f t="array" ref="L416">PRODUCT(1+$J$36:J416)-1</f>
        <v>0.50587416076667635</v>
      </c>
      <c r="M416" s="3">
        <f>VLOOKUP(_xlfn.CONCAT(YEAR(A416),MONTH(A416)),'תשואה יומית חסרת סיכון'!D:E,2,0)</f>
        <v>2.0100000000000001E-4</v>
      </c>
      <c r="N416" s="3">
        <f t="shared" si="122"/>
        <v>1.2708530394283359E-2</v>
      </c>
      <c r="O416" s="3">
        <f t="shared" si="123"/>
        <v>3.0142360369803944E-3</v>
      </c>
      <c r="P416" s="3">
        <f>VLOOKUP(A416,'insert banchmark2'!D:E,2,0)</f>
        <v>163.84690000000001</v>
      </c>
      <c r="Q416" s="3">
        <f t="shared" si="124"/>
        <v>8.245803716642186E-3</v>
      </c>
      <c r="R416" s="3">
        <f t="shared" si="125"/>
        <v>0.20020906081589396</v>
      </c>
      <c r="S416" s="49">
        <f t="shared" si="126"/>
        <v>18</v>
      </c>
      <c r="T416" s="50">
        <f t="shared" si="127"/>
        <v>1.0129095303942834</v>
      </c>
      <c r="U416" s="50">
        <f t="shared" si="128"/>
        <v>1.009895294357303</v>
      </c>
      <c r="V416">
        <f t="shared" si="129"/>
        <v>2024</v>
      </c>
      <c r="W416" t="str">
        <f t="shared" si="130"/>
        <v>2024-07</v>
      </c>
      <c r="X416" t="str">
        <f t="shared" si="131"/>
        <v>2024-Q3</v>
      </c>
      <c r="Y416" s="5">
        <f t="shared" si="132"/>
        <v>0.94486210735547993</v>
      </c>
      <c r="Z416" s="66">
        <f t="shared" si="133"/>
        <v>1.2909530394283424E-2</v>
      </c>
      <c r="AA416" s="65">
        <f t="shared" si="134"/>
        <v>-6.591949208711867E-17</v>
      </c>
    </row>
    <row r="417" spans="1:27" x14ac:dyDescent="0.3">
      <c r="A417" s="3" t="str">
        <f>'Data From Protfolio Convert'!A383</f>
        <v>2024-07-11</v>
      </c>
      <c r="B417" s="3">
        <f>'Data From Protfolio Convert'!B383</f>
        <v>1836909.1599000001</v>
      </c>
      <c r="C417" s="3">
        <f>'Data From Protfolio Convert'!C383</f>
        <v>-228635.39499999999</v>
      </c>
      <c r="D417" s="3">
        <f>'Data From Protfolio Convert'!D383</f>
        <v>1000000</v>
      </c>
      <c r="E417" s="3">
        <f>'Data From Protfolio Convert'!E383</f>
        <v>1.8369091599</v>
      </c>
      <c r="F417" s="3">
        <f t="shared" si="117"/>
        <v>0.83690915990000003</v>
      </c>
      <c r="G417" s="64">
        <f t="shared" si="118"/>
        <v>-1.601074324623308E-2</v>
      </c>
      <c r="H417" s="3">
        <f t="shared" si="119"/>
        <v>0</v>
      </c>
      <c r="I417" s="3">
        <f>VLOOKUP(A417,'insert banchmark'!D:E,2,0)</f>
        <v>552.91830000000004</v>
      </c>
      <c r="J417" s="64">
        <f t="shared" si="120"/>
        <v>-8.6224934658927221E-3</v>
      </c>
      <c r="K417" s="64">
        <f t="shared" si="121"/>
        <v>0.49288977065500861</v>
      </c>
      <c r="L417" s="3" cm="1">
        <f t="array" ref="L417">PRODUCT(1+$J$36:J417)-1</f>
        <v>0.49288977065500905</v>
      </c>
      <c r="M417" s="3">
        <f>VLOOKUP(_xlfn.CONCAT(YEAR(A417),MONTH(A417)),'תשואה יומית חסרת סיכון'!D:E,2,0)</f>
        <v>2.0100000000000001E-4</v>
      </c>
      <c r="N417" s="3">
        <f t="shared" si="122"/>
        <v>-1.621174324623308E-2</v>
      </c>
      <c r="O417" s="3">
        <f t="shared" si="123"/>
        <v>-7.3882497803403578E-3</v>
      </c>
      <c r="P417" s="3">
        <f>VLOOKUP(A417,'insert banchmark2'!D:E,2,0)</f>
        <v>165.82220000000001</v>
      </c>
      <c r="Q417" s="3">
        <f t="shared" si="124"/>
        <v>1.2055766694395897E-2</v>
      </c>
      <c r="R417" s="3">
        <f t="shared" si="125"/>
        <v>0.21467850123759025</v>
      </c>
      <c r="S417" s="49">
        <f t="shared" si="126"/>
        <v>18</v>
      </c>
      <c r="T417" s="50">
        <f t="shared" si="127"/>
        <v>0.98398925675376692</v>
      </c>
      <c r="U417" s="50">
        <f t="shared" si="128"/>
        <v>0.99137750653410728</v>
      </c>
      <c r="V417">
        <f t="shared" si="129"/>
        <v>2024</v>
      </c>
      <c r="W417" t="str">
        <f t="shared" si="130"/>
        <v>2024-07</v>
      </c>
      <c r="X417" t="str">
        <f t="shared" si="131"/>
        <v>2024-Q3</v>
      </c>
      <c r="Y417" s="5">
        <f t="shared" si="132"/>
        <v>0.91372341950528346</v>
      </c>
      <c r="Z417" s="66">
        <f t="shared" si="133"/>
        <v>-1.6010743246233122E-2</v>
      </c>
      <c r="AA417" s="65">
        <f t="shared" si="134"/>
        <v>4.163336342344337E-17</v>
      </c>
    </row>
    <row r="418" spans="1:27" x14ac:dyDescent="0.3">
      <c r="A418" s="3" t="str">
        <f>'Data From Protfolio Convert'!A384</f>
        <v>2024-07-12</v>
      </c>
      <c r="B418" s="3">
        <f>'Data From Protfolio Convert'!B384</f>
        <v>1846176.0549000001</v>
      </c>
      <c r="C418" s="3">
        <f>'Data From Protfolio Convert'!C384</f>
        <v>-208796.96500000011</v>
      </c>
      <c r="D418" s="3">
        <f>'Data From Protfolio Convert'!D384</f>
        <v>1000000</v>
      </c>
      <c r="E418" s="3">
        <f>'Data From Protfolio Convert'!E384</f>
        <v>1.8461760548999999</v>
      </c>
      <c r="F418" s="3">
        <f t="shared" si="117"/>
        <v>0.84617605489999992</v>
      </c>
      <c r="G418" s="64">
        <f t="shared" si="118"/>
        <v>5.044830306417749E-3</v>
      </c>
      <c r="H418" s="3">
        <f t="shared" si="119"/>
        <v>0</v>
      </c>
      <c r="I418" s="3">
        <f>VLOOKUP(A418,'insert banchmark'!D:E,2,0)</f>
        <v>556.4058</v>
      </c>
      <c r="J418" s="64">
        <f t="shared" si="120"/>
        <v>6.3074418046933367E-3</v>
      </c>
      <c r="K418" s="64">
        <f t="shared" si="121"/>
        <v>0.50230608600423698</v>
      </c>
      <c r="L418" s="3" cm="1">
        <f t="array" ref="L418">PRODUCT(1+$J$36:J418)-1</f>
        <v>0.50230608600423743</v>
      </c>
      <c r="M418" s="3">
        <f>VLOOKUP(_xlfn.CONCAT(YEAR(A418),MONTH(A418)),'תשואה יומית חסרת סיכון'!D:E,2,0)</f>
        <v>2.0100000000000001E-4</v>
      </c>
      <c r="N418" s="3">
        <f t="shared" si="122"/>
        <v>4.8438303064177492E-3</v>
      </c>
      <c r="O418" s="3">
        <f t="shared" si="123"/>
        <v>-1.2626114982755877E-3</v>
      </c>
      <c r="P418" s="3">
        <f>VLOOKUP(A418,'insert banchmark2'!D:E,2,0)</f>
        <v>167.28129999999999</v>
      </c>
      <c r="Q418" s="3">
        <f t="shared" si="124"/>
        <v>8.7991837039913534E-3</v>
      </c>
      <c r="R418" s="3">
        <f t="shared" si="125"/>
        <v>0.22536668051126862</v>
      </c>
      <c r="S418" s="49">
        <f t="shared" si="126"/>
        <v>18</v>
      </c>
      <c r="T418" s="50">
        <f t="shared" si="127"/>
        <v>1.0050448303064177</v>
      </c>
      <c r="U418" s="50">
        <f t="shared" si="128"/>
        <v>1.0063074418046933</v>
      </c>
      <c r="V418">
        <f t="shared" si="129"/>
        <v>2024</v>
      </c>
      <c r="W418" t="str">
        <f t="shared" si="130"/>
        <v>2024-07</v>
      </c>
      <c r="X418" t="str">
        <f t="shared" si="131"/>
        <v>2024-Q3</v>
      </c>
      <c r="Y418" s="5">
        <f t="shared" si="132"/>
        <v>0.92337782941010516</v>
      </c>
      <c r="Z418" s="66">
        <f t="shared" si="133"/>
        <v>5.0448303064177654E-3</v>
      </c>
      <c r="AA418" s="65">
        <f t="shared" si="134"/>
        <v>-1.6479873021779667E-17</v>
      </c>
    </row>
    <row r="419" spans="1:27" x14ac:dyDescent="0.3">
      <c r="A419" s="3" t="str">
        <f>'Data From Protfolio Convert'!A385</f>
        <v>2024-07-15</v>
      </c>
      <c r="B419" s="3">
        <f>'Data From Protfolio Convert'!B385</f>
        <v>1850028.6128999989</v>
      </c>
      <c r="C419" s="3">
        <f>'Data From Protfolio Convert'!C385</f>
        <v>-208796.96500000011</v>
      </c>
      <c r="D419" s="3">
        <f>'Data From Protfolio Convert'!D385</f>
        <v>1000000</v>
      </c>
      <c r="E419" s="3">
        <f>'Data From Protfolio Convert'!E385</f>
        <v>1.850028612899999</v>
      </c>
      <c r="F419" s="3">
        <f t="shared" si="117"/>
        <v>0.85002861289999898</v>
      </c>
      <c r="G419" s="64">
        <f t="shared" si="118"/>
        <v>2.0867771466181973E-3</v>
      </c>
      <c r="H419" s="3">
        <f t="shared" si="119"/>
        <v>0</v>
      </c>
      <c r="I419" s="3">
        <f>VLOOKUP(A419,'insert banchmark'!D:E,2,0)</f>
        <v>557.93600000000004</v>
      </c>
      <c r="J419" s="64">
        <f t="shared" si="120"/>
        <v>2.7501510588137101E-3</v>
      </c>
      <c r="K419" s="64">
        <f t="shared" si="121"/>
        <v>0.50643765467732371</v>
      </c>
      <c r="L419" s="3" cm="1">
        <f t="array" ref="L419">PRODUCT(1+$J$36:J419)-1</f>
        <v>0.50643765467732416</v>
      </c>
      <c r="M419" s="3">
        <f>VLOOKUP(_xlfn.CONCAT(YEAR(A419),MONTH(A419)),'תשואה יומית חסרת סיכון'!D:E,2,0)</f>
        <v>2.0100000000000001E-4</v>
      </c>
      <c r="N419" s="3">
        <f t="shared" si="122"/>
        <v>1.8857771466181973E-3</v>
      </c>
      <c r="O419" s="3">
        <f t="shared" si="123"/>
        <v>-6.6337391219551279E-4</v>
      </c>
      <c r="P419" s="3">
        <f>VLOOKUP(A419,'insert banchmark2'!D:E,2,0)</f>
        <v>167.4699</v>
      </c>
      <c r="Q419" s="3">
        <f t="shared" si="124"/>
        <v>1.1274422185862942E-3</v>
      </c>
      <c r="R419" s="3">
        <f t="shared" si="125"/>
        <v>0.22674821064012596</v>
      </c>
      <c r="S419" s="49">
        <f t="shared" si="126"/>
        <v>18</v>
      </c>
      <c r="T419" s="50">
        <f t="shared" si="127"/>
        <v>1.0020867771466182</v>
      </c>
      <c r="U419" s="50">
        <f t="shared" si="128"/>
        <v>1.0027501510588137</v>
      </c>
      <c r="V419">
        <f t="shared" si="129"/>
        <v>2024</v>
      </c>
      <c r="W419" t="str">
        <f t="shared" si="130"/>
        <v>2024-07</v>
      </c>
      <c r="X419" t="str">
        <f t="shared" si="131"/>
        <v>2024-Q3</v>
      </c>
      <c r="Y419" s="5">
        <f t="shared" si="132"/>
        <v>0.92739149030883006</v>
      </c>
      <c r="Z419" s="66">
        <f t="shared" si="133"/>
        <v>2.0867771466180837E-3</v>
      </c>
      <c r="AA419" s="65">
        <f t="shared" si="134"/>
        <v>1.1362438767648086E-16</v>
      </c>
    </row>
    <row r="420" spans="1:27" x14ac:dyDescent="0.3">
      <c r="A420" s="3" t="str">
        <f>'Data From Protfolio Convert'!A386</f>
        <v>2024-07-16</v>
      </c>
      <c r="B420" s="3">
        <f>'Data From Protfolio Convert'!B386</f>
        <v>1856874.617799999</v>
      </c>
      <c r="C420" s="3">
        <f>'Data From Protfolio Convert'!C386</f>
        <v>-208796.96500000011</v>
      </c>
      <c r="D420" s="3">
        <f>'Data From Protfolio Convert'!D386</f>
        <v>1000000</v>
      </c>
      <c r="E420" s="3">
        <f>'Data From Protfolio Convert'!E386</f>
        <v>1.8568746178</v>
      </c>
      <c r="F420" s="3">
        <f t="shared" si="117"/>
        <v>0.85687461779999996</v>
      </c>
      <c r="G420" s="64">
        <f t="shared" si="118"/>
        <v>3.7004859558737169E-3</v>
      </c>
      <c r="H420" s="3">
        <f t="shared" si="119"/>
        <v>0</v>
      </c>
      <c r="I420" s="3">
        <f>VLOOKUP(A420,'insert banchmark'!D:E,2,0)</f>
        <v>561.24469999999997</v>
      </c>
      <c r="J420" s="64">
        <f t="shared" si="120"/>
        <v>5.9302500645233014E-3</v>
      </c>
      <c r="K420" s="64">
        <f t="shared" si="121"/>
        <v>0.5153712066761742</v>
      </c>
      <c r="L420" s="3" cm="1">
        <f t="array" ref="L420">PRODUCT(1+$J$36:J420)-1</f>
        <v>0.51537120667617464</v>
      </c>
      <c r="M420" s="3">
        <f>VLOOKUP(_xlfn.CONCAT(YEAR(A420),MONTH(A420)),'תשואה יומית חסרת סיכון'!D:E,2,0)</f>
        <v>2.0100000000000001E-4</v>
      </c>
      <c r="N420" s="3">
        <f t="shared" si="122"/>
        <v>3.4994859558737171E-3</v>
      </c>
      <c r="O420" s="3">
        <f t="shared" si="123"/>
        <v>-2.2297641086495845E-3</v>
      </c>
      <c r="P420" s="3">
        <f>VLOOKUP(A420,'insert banchmark2'!D:E,2,0)</f>
        <v>170.43770000000001</v>
      </c>
      <c r="Q420" s="3">
        <f t="shared" si="124"/>
        <v>1.7721393516088702E-2</v>
      </c>
      <c r="R420" s="3">
        <f t="shared" si="125"/>
        <v>0.24848789842603725</v>
      </c>
      <c r="S420" s="49">
        <f t="shared" si="126"/>
        <v>18</v>
      </c>
      <c r="T420" s="50">
        <f t="shared" si="127"/>
        <v>1.0037004859558738</v>
      </c>
      <c r="U420" s="50">
        <f t="shared" si="128"/>
        <v>1.0059302500645233</v>
      </c>
      <c r="V420">
        <f t="shared" si="129"/>
        <v>2024</v>
      </c>
      <c r="W420" t="str">
        <f t="shared" si="130"/>
        <v>2024-07</v>
      </c>
      <c r="X420" t="str">
        <f t="shared" si="131"/>
        <v>2024-Q3</v>
      </c>
      <c r="Y420" s="5">
        <f t="shared" si="132"/>
        <v>0.93452377545018739</v>
      </c>
      <c r="Z420" s="66">
        <f t="shared" si="133"/>
        <v>3.7004859558731939E-3</v>
      </c>
      <c r="AA420" s="65">
        <f t="shared" si="134"/>
        <v>5.2301912800700734E-16</v>
      </c>
    </row>
    <row r="421" spans="1:27" x14ac:dyDescent="0.3">
      <c r="A421" s="3" t="str">
        <f>'Data From Protfolio Convert'!A387</f>
        <v>2024-07-17</v>
      </c>
      <c r="B421" s="3">
        <f>'Data From Protfolio Convert'!B387</f>
        <v>1800496.4271</v>
      </c>
      <c r="C421" s="3">
        <f>'Data From Protfolio Convert'!C387</f>
        <v>-208796.96500000011</v>
      </c>
      <c r="D421" s="3">
        <f>'Data From Protfolio Convert'!D387</f>
        <v>1000000</v>
      </c>
      <c r="E421" s="3">
        <f>'Data From Protfolio Convert'!E387</f>
        <v>1.8004964270999999</v>
      </c>
      <c r="F421" s="3">
        <f t="shared" si="117"/>
        <v>0.80049642709999991</v>
      </c>
      <c r="G421" s="64">
        <f t="shared" si="118"/>
        <v>-3.0361872664723143E-2</v>
      </c>
      <c r="H421" s="3">
        <f t="shared" si="119"/>
        <v>0</v>
      </c>
      <c r="I421" s="3">
        <f>VLOOKUP(A421,'insert banchmark'!D:E,2,0)</f>
        <v>553.37530000000004</v>
      </c>
      <c r="J421" s="64">
        <f t="shared" si="120"/>
        <v>-1.402133507897696E-2</v>
      </c>
      <c r="K421" s="64">
        <f t="shared" si="121"/>
        <v>0.49412367921833389</v>
      </c>
      <c r="L421" s="3" cm="1">
        <f t="array" ref="L421">PRODUCT(1+$J$36:J421)-1</f>
        <v>0.49412367921833433</v>
      </c>
      <c r="M421" s="3">
        <f>VLOOKUP(_xlfn.CONCAT(YEAR(A421),MONTH(A421)),'תשואה יומית חסרת סיכון'!D:E,2,0)</f>
        <v>2.0100000000000001E-4</v>
      </c>
      <c r="N421" s="3">
        <f t="shared" si="122"/>
        <v>-3.0562872664723142E-2</v>
      </c>
      <c r="O421" s="3">
        <f t="shared" si="123"/>
        <v>-1.6340537585746183E-2</v>
      </c>
      <c r="P421" s="3">
        <f>VLOOKUP(A421,'insert banchmark2'!D:E,2,0)</f>
        <v>169.74289999999999</v>
      </c>
      <c r="Q421" s="3">
        <f t="shared" si="124"/>
        <v>-4.0765628731203041E-3</v>
      </c>
      <c r="R421" s="3">
        <f t="shared" si="125"/>
        <v>0.24339835901177365</v>
      </c>
      <c r="S421" s="49">
        <f t="shared" si="126"/>
        <v>18</v>
      </c>
      <c r="T421" s="50">
        <f t="shared" si="127"/>
        <v>0.96963812733527688</v>
      </c>
      <c r="U421" s="50">
        <f t="shared" si="128"/>
        <v>0.98597866492102304</v>
      </c>
      <c r="V421">
        <f t="shared" si="129"/>
        <v>2024</v>
      </c>
      <c r="W421" t="str">
        <f t="shared" si="130"/>
        <v>2024-07</v>
      </c>
      <c r="X421" t="str">
        <f t="shared" si="131"/>
        <v>2024-Q3</v>
      </c>
      <c r="Y421" s="5">
        <f t="shared" si="132"/>
        <v>0.87578801091309044</v>
      </c>
      <c r="Z421" s="66">
        <f t="shared" si="133"/>
        <v>-3.036187266472257E-2</v>
      </c>
      <c r="AA421" s="65">
        <f t="shared" si="134"/>
        <v>-5.7245874707234634E-16</v>
      </c>
    </row>
    <row r="422" spans="1:27" x14ac:dyDescent="0.3">
      <c r="A422" s="3" t="str">
        <f>'Data From Protfolio Convert'!A388</f>
        <v>2024-07-18</v>
      </c>
      <c r="B422" s="3">
        <f>'Data From Protfolio Convert'!B388</f>
        <v>1785073.675800001</v>
      </c>
      <c r="C422" s="3">
        <f>'Data From Protfolio Convert'!C388</f>
        <v>-208796.96500000011</v>
      </c>
      <c r="D422" s="3">
        <f>'Data From Protfolio Convert'!D388</f>
        <v>1000000</v>
      </c>
      <c r="E422" s="3">
        <f>'Data From Protfolio Convert'!E388</f>
        <v>1.785073675800001</v>
      </c>
      <c r="F422" s="3">
        <f t="shared" si="117"/>
        <v>0.78507367580000098</v>
      </c>
      <c r="G422" s="64">
        <f t="shared" si="118"/>
        <v>-8.5658327713761927E-3</v>
      </c>
      <c r="H422" s="3">
        <f t="shared" si="119"/>
        <v>0</v>
      </c>
      <c r="I422" s="3">
        <f>VLOOKUP(A422,'insert banchmark'!D:E,2,0)</f>
        <v>549.12270000000001</v>
      </c>
      <c r="J422" s="64">
        <f t="shared" si="120"/>
        <v>-7.6848388426444814E-3</v>
      </c>
      <c r="K422" s="64">
        <f t="shared" si="121"/>
        <v>0.48264157953256204</v>
      </c>
      <c r="L422" s="3" cm="1">
        <f t="array" ref="L422">PRODUCT(1+$J$36:J422)-1</f>
        <v>0.48264157953256248</v>
      </c>
      <c r="M422" s="3">
        <f>VLOOKUP(_xlfn.CONCAT(YEAR(A422),MONTH(A422)),'תשואה יומית חסרת סיכון'!D:E,2,0)</f>
        <v>2.0100000000000001E-4</v>
      </c>
      <c r="N422" s="3">
        <f t="shared" si="122"/>
        <v>-8.7668327713761925E-3</v>
      </c>
      <c r="O422" s="3">
        <f t="shared" si="123"/>
        <v>-8.8099392873171138E-4</v>
      </c>
      <c r="P422" s="3">
        <f>VLOOKUP(A422,'insert banchmark2'!D:E,2,0)</f>
        <v>168.28380000000001</v>
      </c>
      <c r="Q422" s="3">
        <f t="shared" si="124"/>
        <v>-8.5959412735376883E-3</v>
      </c>
      <c r="R422" s="3">
        <f t="shared" si="125"/>
        <v>0.23271017973809549</v>
      </c>
      <c r="S422" s="49">
        <f t="shared" si="126"/>
        <v>18</v>
      </c>
      <c r="T422" s="50">
        <f t="shared" si="127"/>
        <v>0.99143416722862376</v>
      </c>
      <c r="U422" s="50">
        <f t="shared" si="128"/>
        <v>0.99231516115735552</v>
      </c>
      <c r="V422">
        <f t="shared" si="129"/>
        <v>2024</v>
      </c>
      <c r="W422" t="str">
        <f t="shared" si="130"/>
        <v>2024-07</v>
      </c>
      <c r="X422" t="str">
        <f t="shared" si="131"/>
        <v>2024-Q3</v>
      </c>
      <c r="Y422" s="5">
        <f t="shared" si="132"/>
        <v>0.85972032449705638</v>
      </c>
      <c r="Z422" s="66">
        <f t="shared" si="133"/>
        <v>-8.5658327713762743E-3</v>
      </c>
      <c r="AA422" s="65">
        <f t="shared" si="134"/>
        <v>8.1532003370909933E-17</v>
      </c>
    </row>
    <row r="423" spans="1:27" x14ac:dyDescent="0.3">
      <c r="A423" s="3" t="str">
        <f>'Data From Protfolio Convert'!A389</f>
        <v>2024-07-19</v>
      </c>
      <c r="B423" s="3">
        <f>'Data From Protfolio Convert'!B389</f>
        <v>1771584.6833000011</v>
      </c>
      <c r="C423" s="3">
        <f>'Data From Protfolio Convert'!C389</f>
        <v>-208796.96500000011</v>
      </c>
      <c r="D423" s="3">
        <f>'Data From Protfolio Convert'!D389</f>
        <v>1000000</v>
      </c>
      <c r="E423" s="3">
        <f>'Data From Protfolio Convert'!E389</f>
        <v>1.7715846833000011</v>
      </c>
      <c r="F423" s="3">
        <f t="shared" si="117"/>
        <v>0.77158468330000107</v>
      </c>
      <c r="G423" s="64">
        <f t="shared" si="118"/>
        <v>-7.5565466472719469E-3</v>
      </c>
      <c r="H423" s="3">
        <f t="shared" si="119"/>
        <v>0</v>
      </c>
      <c r="I423" s="3">
        <f>VLOOKUP(A423,'insert banchmark'!D:E,2,0)</f>
        <v>545.47619999999995</v>
      </c>
      <c r="J423" s="64">
        <f t="shared" si="120"/>
        <v>-6.6405923484861296E-3</v>
      </c>
      <c r="K423" s="64">
        <f t="shared" si="121"/>
        <v>0.47279596120397072</v>
      </c>
      <c r="L423" s="3" cm="1">
        <f t="array" ref="L423">PRODUCT(1+$J$36:J423)-1</f>
        <v>0.47279596120397116</v>
      </c>
      <c r="M423" s="3">
        <f>VLOOKUP(_xlfn.CONCAT(YEAR(A423),MONTH(A423)),'תשואה יומית חסרת סיכון'!D:E,2,0)</f>
        <v>2.0100000000000001E-4</v>
      </c>
      <c r="N423" s="3">
        <f t="shared" si="122"/>
        <v>-7.7575466472719467E-3</v>
      </c>
      <c r="O423" s="3">
        <f t="shared" si="123"/>
        <v>-9.1595429878581734E-4</v>
      </c>
      <c r="P423" s="3">
        <f>VLOOKUP(A423,'insert banchmark2'!D:E,2,0)</f>
        <v>167.15219999999999</v>
      </c>
      <c r="Q423" s="3">
        <f t="shared" si="124"/>
        <v>-6.7243549289950355E-3</v>
      </c>
      <c r="R423" s="3">
        <f t="shared" si="125"/>
        <v>0.22442099896495127</v>
      </c>
      <c r="S423" s="49">
        <f t="shared" si="126"/>
        <v>18</v>
      </c>
      <c r="T423" s="50">
        <f t="shared" si="127"/>
        <v>0.9924434533527281</v>
      </c>
      <c r="U423" s="50">
        <f t="shared" si="128"/>
        <v>0.99335940765151387</v>
      </c>
      <c r="V423">
        <f t="shared" si="129"/>
        <v>2024</v>
      </c>
      <c r="W423" t="str">
        <f t="shared" si="130"/>
        <v>2024-07</v>
      </c>
      <c r="X423" t="str">
        <f t="shared" si="131"/>
        <v>2024-Q3</v>
      </c>
      <c r="Y423" s="5">
        <f t="shared" si="132"/>
        <v>0.84566726111411472</v>
      </c>
      <c r="Z423" s="66">
        <f t="shared" si="133"/>
        <v>-7.5565466472719079E-3</v>
      </c>
      <c r="AA423" s="65">
        <f t="shared" si="134"/>
        <v>-3.903127820947816E-17</v>
      </c>
    </row>
    <row r="424" spans="1:27" x14ac:dyDescent="0.3">
      <c r="A424" s="3" t="str">
        <f>'Data From Protfolio Convert'!A390</f>
        <v>2024-07-22</v>
      </c>
      <c r="B424" s="3">
        <f>'Data From Protfolio Convert'!B390</f>
        <v>1803606.8026000001</v>
      </c>
      <c r="C424" s="3">
        <f>'Data From Protfolio Convert'!C390</f>
        <v>-208796.96500000011</v>
      </c>
      <c r="D424" s="3">
        <f>'Data From Protfolio Convert'!D390</f>
        <v>1000000</v>
      </c>
      <c r="E424" s="3">
        <f>'Data From Protfolio Convert'!E390</f>
        <v>1.8036068026000001</v>
      </c>
      <c r="F424" s="3">
        <f t="shared" ref="F424:F487" si="135">E424/$A$34-1</f>
        <v>0.80360680260000006</v>
      </c>
      <c r="G424" s="64">
        <f t="shared" ref="G424:G487" si="136">(F424-F423)/(1+F423)</f>
        <v>1.8075409886898611E-2</v>
      </c>
      <c r="H424" s="3">
        <f t="shared" ref="H424:H487" si="137">IF(E424=E423,1,0)</f>
        <v>0</v>
      </c>
      <c r="I424" s="3">
        <f>VLOOKUP(A424,'insert banchmark'!D:E,2,0)</f>
        <v>551.1</v>
      </c>
      <c r="J424" s="64">
        <f t="shared" ref="J424:J487" si="138">I424/I423-1</f>
        <v>1.0309890697339341E-2</v>
      </c>
      <c r="K424" s="64">
        <f t="shared" ref="K424:K487" si="139">I424/$I$36-1</f>
        <v>0.48798032658346657</v>
      </c>
      <c r="L424" s="3" cm="1">
        <f t="array" ref="L424">PRODUCT(1+$J$36:J424)-1</f>
        <v>0.48798032658346702</v>
      </c>
      <c r="M424" s="3">
        <f>VLOOKUP(_xlfn.CONCAT(YEAR(A424),MONTH(A424)),'תשואה יומית חסרת סיכון'!D:E,2,0)</f>
        <v>2.0100000000000001E-4</v>
      </c>
      <c r="N424" s="3">
        <f t="shared" ref="N424:N487" si="140">G424-M424</f>
        <v>1.7874409886898611E-2</v>
      </c>
      <c r="O424" s="3">
        <f t="shared" ref="O424:O487" si="141">G424-J424</f>
        <v>7.7655191895592696E-3</v>
      </c>
      <c r="P424" s="3">
        <f>VLOOKUP(A424,'insert banchmark2'!D:E,2,0)</f>
        <v>168.47239999999999</v>
      </c>
      <c r="Q424" s="3">
        <f t="shared" ref="Q424:Q487" si="142">P424/P423-1</f>
        <v>7.8981909900079916E-3</v>
      </c>
      <c r="R424" s="3">
        <f t="shared" ref="R424:R487" si="143">P424/$P$36-1</f>
        <v>0.2340917098669526</v>
      </c>
      <c r="S424" s="49">
        <f t="shared" ref="S424:S487" si="144">DATEDIF($A$36, A424, "m")</f>
        <v>18</v>
      </c>
      <c r="T424" s="50">
        <f t="shared" ref="T424:T487" si="145">1+G424</f>
        <v>1.0180754098868987</v>
      </c>
      <c r="U424" s="50">
        <f t="shared" ref="U424:U487" si="146">1+J424</f>
        <v>1.0103098906973393</v>
      </c>
      <c r="V424">
        <f t="shared" ref="V424:V487" si="147">YEAR(A424)</f>
        <v>2024</v>
      </c>
      <c r="W424" t="str">
        <f t="shared" ref="W424:W487" si="148">_xlfn.CONCAT(YEAR(A424),"-",IF(LEN(MONTH(A424))=1,"0"&amp;MONTH(A424),MONTH(A424)))</f>
        <v>2024-07</v>
      </c>
      <c r="X424" t="str">
        <f t="shared" ref="X424:X487" si="149">TEXT(A424,"YYYY")&amp;"-Q"&amp;ROUNDUP(MONTH(A424)/3,0)</f>
        <v>2024-Q3</v>
      </c>
      <c r="Y424" s="5">
        <f t="shared" ref="Y424:Y487" si="150">B424/$B$36-1</f>
        <v>0.87902845337358193</v>
      </c>
      <c r="Z424" s="66">
        <f t="shared" ref="Z424:Z487" si="151">(Y424-Y423)/(1+Y423)</f>
        <v>1.8075409886898642E-2</v>
      </c>
      <c r="AA424" s="65">
        <f t="shared" ref="AA424:AA487" si="152">G424-Z424</f>
        <v>-3.1225022567582528E-17</v>
      </c>
    </row>
    <row r="425" spans="1:27" x14ac:dyDescent="0.3">
      <c r="A425" s="3" t="str">
        <f>'Data From Protfolio Convert'!A391</f>
        <v>2024-07-23</v>
      </c>
      <c r="B425" s="3">
        <f>'Data From Protfolio Convert'!B391</f>
        <v>1808455.2867000001</v>
      </c>
      <c r="C425" s="3">
        <f>'Data From Protfolio Convert'!C391</f>
        <v>-169515.065</v>
      </c>
      <c r="D425" s="3">
        <f>'Data From Protfolio Convert'!D391</f>
        <v>1000000</v>
      </c>
      <c r="E425" s="3">
        <f>'Data From Protfolio Convert'!E391</f>
        <v>1.8084552867000001</v>
      </c>
      <c r="F425" s="3">
        <f t="shared" si="135"/>
        <v>0.80845528670000011</v>
      </c>
      <c r="G425" s="64">
        <f t="shared" si="136"/>
        <v>2.6882156870392643E-3</v>
      </c>
      <c r="H425" s="3">
        <f t="shared" si="137"/>
        <v>0</v>
      </c>
      <c r="I425" s="3">
        <f>VLOOKUP(A425,'insert banchmark'!D:E,2,0)</f>
        <v>550.23559999999998</v>
      </c>
      <c r="J425" s="64">
        <f t="shared" si="138"/>
        <v>-1.5684993649066614E-3</v>
      </c>
      <c r="K425" s="64">
        <f t="shared" si="139"/>
        <v>0.4856464303862269</v>
      </c>
      <c r="L425" s="3" cm="1">
        <f t="array" ref="L425">PRODUCT(1+$J$36:J425)-1</f>
        <v>0.48564643038622735</v>
      </c>
      <c r="M425" s="3">
        <f>VLOOKUP(_xlfn.CONCAT(YEAR(A425),MONTH(A425)),'תשואה יומית חסרת סיכון'!D:E,2,0)</f>
        <v>2.0100000000000001E-4</v>
      </c>
      <c r="N425" s="3">
        <f t="shared" si="140"/>
        <v>2.4872156870392641E-3</v>
      </c>
      <c r="O425" s="3">
        <f t="shared" si="141"/>
        <v>4.2567150519459262E-3</v>
      </c>
      <c r="P425" s="3">
        <f>VLOOKUP(A425,'insert banchmark2'!D:E,2,0)</f>
        <v>167.8768</v>
      </c>
      <c r="Q425" s="3">
        <f t="shared" si="142"/>
        <v>-3.5352971762733221E-3</v>
      </c>
      <c r="R425" s="3">
        <f t="shared" si="143"/>
        <v>0.22972882892979762</v>
      </c>
      <c r="S425" s="49">
        <f t="shared" si="144"/>
        <v>18</v>
      </c>
      <c r="T425" s="50">
        <f t="shared" si="145"/>
        <v>1.0026882156870394</v>
      </c>
      <c r="U425" s="50">
        <f t="shared" si="146"/>
        <v>0.99843150063509334</v>
      </c>
      <c r="V425">
        <f t="shared" si="147"/>
        <v>2024</v>
      </c>
      <c r="W425" t="str">
        <f t="shared" si="148"/>
        <v>2024-07</v>
      </c>
      <c r="X425" t="str">
        <f t="shared" si="149"/>
        <v>2024-Q3</v>
      </c>
      <c r="Y425" s="5">
        <f t="shared" si="150"/>
        <v>0.88407968713833385</v>
      </c>
      <c r="Z425" s="66">
        <f t="shared" si="151"/>
        <v>2.6882156870392253E-3</v>
      </c>
      <c r="AA425" s="65">
        <f t="shared" si="152"/>
        <v>3.903127820947816E-17</v>
      </c>
    </row>
    <row r="426" spans="1:27" x14ac:dyDescent="0.3">
      <c r="A426" s="3" t="str">
        <f>'Data From Protfolio Convert'!A392</f>
        <v>2024-07-24</v>
      </c>
      <c r="B426" s="3">
        <f>'Data From Protfolio Convert'!B392</f>
        <v>1749568.3764</v>
      </c>
      <c r="C426" s="3">
        <f>'Data From Protfolio Convert'!C392</f>
        <v>-133241.8649999999</v>
      </c>
      <c r="D426" s="3">
        <f>'Data From Protfolio Convert'!D392</f>
        <v>1000000</v>
      </c>
      <c r="E426" s="3">
        <f>'Data From Protfolio Convert'!E392</f>
        <v>1.7495683764000001</v>
      </c>
      <c r="F426" s="3">
        <f t="shared" si="135"/>
        <v>0.74956837640000007</v>
      </c>
      <c r="G426" s="64">
        <f t="shared" si="136"/>
        <v>-3.2561994058174705E-2</v>
      </c>
      <c r="H426" s="3">
        <f t="shared" si="137"/>
        <v>0</v>
      </c>
      <c r="I426" s="3">
        <f>VLOOKUP(A426,'insert banchmark'!D:E,2,0)</f>
        <v>537.76589999999999</v>
      </c>
      <c r="J426" s="64">
        <f t="shared" si="138"/>
        <v>-2.2662474038393721E-2</v>
      </c>
      <c r="K426" s="64">
        <f t="shared" si="139"/>
        <v>0.45197800672736665</v>
      </c>
      <c r="L426" s="3" cm="1">
        <f t="array" ref="L426">PRODUCT(1+$J$36:J426)-1</f>
        <v>0.4519780067273671</v>
      </c>
      <c r="M426" s="3">
        <f>VLOOKUP(_xlfn.CONCAT(YEAR(A426),MONTH(A426)),'תשואה יומית חסרת סיכון'!D:E,2,0)</f>
        <v>2.0100000000000001E-4</v>
      </c>
      <c r="N426" s="3">
        <f t="shared" si="140"/>
        <v>-3.2762994058174705E-2</v>
      </c>
      <c r="O426" s="3">
        <f t="shared" si="141"/>
        <v>-9.8995200197809843E-3</v>
      </c>
      <c r="P426" s="3">
        <f>VLOOKUP(A426,'insert banchmark2'!D:E,2,0)</f>
        <v>165.91149999999999</v>
      </c>
      <c r="Q426" s="3">
        <f t="shared" si="142"/>
        <v>-1.1706799271847035E-2</v>
      </c>
      <c r="R426" s="3">
        <f t="shared" si="143"/>
        <v>0.21533264037071298</v>
      </c>
      <c r="S426" s="49">
        <f t="shared" si="144"/>
        <v>18</v>
      </c>
      <c r="T426" s="50">
        <f t="shared" si="145"/>
        <v>0.96743800594182527</v>
      </c>
      <c r="U426" s="50">
        <f t="shared" si="146"/>
        <v>0.97733752596160628</v>
      </c>
      <c r="V426">
        <f t="shared" si="147"/>
        <v>2024</v>
      </c>
      <c r="W426" t="str">
        <f t="shared" si="148"/>
        <v>2024-07</v>
      </c>
      <c r="X426" t="str">
        <f t="shared" si="149"/>
        <v>2024-Q3</v>
      </c>
      <c r="Y426" s="5">
        <f t="shared" si="150"/>
        <v>0.82273029556060773</v>
      </c>
      <c r="Z426" s="66">
        <f t="shared" si="151"/>
        <v>-3.2561994058174726E-2</v>
      </c>
      <c r="AA426" s="65">
        <f t="shared" si="152"/>
        <v>0</v>
      </c>
    </row>
    <row r="427" spans="1:27" x14ac:dyDescent="0.3">
      <c r="A427" s="3" t="str">
        <f>'Data From Protfolio Convert'!A393</f>
        <v>2024-07-25</v>
      </c>
      <c r="B427" s="3">
        <f>'Data From Protfolio Convert'!B393</f>
        <v>1732936.2592</v>
      </c>
      <c r="C427" s="3">
        <f>'Data From Protfolio Convert'!C393</f>
        <v>-133241.8649999999</v>
      </c>
      <c r="D427" s="3">
        <f>'Data From Protfolio Convert'!D393</f>
        <v>1000000</v>
      </c>
      <c r="E427" s="3">
        <f>'Data From Protfolio Convert'!E393</f>
        <v>1.7329362591999999</v>
      </c>
      <c r="F427" s="3">
        <f t="shared" si="135"/>
        <v>0.73293625919999994</v>
      </c>
      <c r="G427" s="64">
        <f t="shared" si="136"/>
        <v>-9.506411652354628E-3</v>
      </c>
      <c r="H427" s="3">
        <f t="shared" si="137"/>
        <v>0</v>
      </c>
      <c r="I427" s="3">
        <f>VLOOKUP(A427,'insert banchmark'!D:E,2,0)</f>
        <v>534.96389999999997</v>
      </c>
      <c r="J427" s="64">
        <f t="shared" si="138"/>
        <v>-5.2104456604630256E-3</v>
      </c>
      <c r="K427" s="64">
        <f t="shared" si="139"/>
        <v>0.44441255422312631</v>
      </c>
      <c r="L427" s="3" cm="1">
        <f t="array" ref="L427">PRODUCT(1+$J$36:J427)-1</f>
        <v>0.44441255422312675</v>
      </c>
      <c r="M427" s="3">
        <f>VLOOKUP(_xlfn.CONCAT(YEAR(A427),MONTH(A427)),'תשואה יומית חסרת סיכון'!D:E,2,0)</f>
        <v>2.0100000000000001E-4</v>
      </c>
      <c r="N427" s="3">
        <f t="shared" si="140"/>
        <v>-9.7074116523546278E-3</v>
      </c>
      <c r="O427" s="3">
        <f t="shared" si="141"/>
        <v>-4.2959659918916024E-3</v>
      </c>
      <c r="P427" s="3">
        <f>VLOOKUP(A427,'insert banchmark2'!D:E,2,0)</f>
        <v>166.11</v>
      </c>
      <c r="Q427" s="3">
        <f t="shared" si="142"/>
        <v>1.1964209834762762E-3</v>
      </c>
      <c r="R427" s="3">
        <f t="shared" si="143"/>
        <v>0.2167866898435562</v>
      </c>
      <c r="S427" s="49">
        <f t="shared" si="144"/>
        <v>18</v>
      </c>
      <c r="T427" s="50">
        <f t="shared" si="145"/>
        <v>0.99049358834764534</v>
      </c>
      <c r="U427" s="50">
        <f t="shared" si="146"/>
        <v>0.99478955433953697</v>
      </c>
      <c r="V427">
        <f t="shared" si="147"/>
        <v>2024</v>
      </c>
      <c r="W427" t="str">
        <f t="shared" si="148"/>
        <v>2024-07</v>
      </c>
      <c r="X427" t="str">
        <f t="shared" si="149"/>
        <v>2024-Q3</v>
      </c>
      <c r="Y427" s="5">
        <f t="shared" si="150"/>
        <v>0.80540267103979057</v>
      </c>
      <c r="Z427" s="66">
        <f t="shared" si="151"/>
        <v>-9.5064116523546262E-3</v>
      </c>
      <c r="AA427" s="65">
        <f t="shared" si="152"/>
        <v>0</v>
      </c>
    </row>
    <row r="428" spans="1:27" x14ac:dyDescent="0.3">
      <c r="A428" s="3" t="str">
        <f>'Data From Protfolio Convert'!A394</f>
        <v>2024-07-26</v>
      </c>
      <c r="B428" s="3">
        <f>'Data From Protfolio Convert'!B394</f>
        <v>1753764.7407</v>
      </c>
      <c r="C428" s="3">
        <f>'Data From Protfolio Convert'!C394</f>
        <v>-133241.8649999999</v>
      </c>
      <c r="D428" s="3">
        <f>'Data From Protfolio Convert'!D394</f>
        <v>1000000</v>
      </c>
      <c r="E428" s="3">
        <f>'Data From Protfolio Convert'!E394</f>
        <v>1.7537647407000001</v>
      </c>
      <c r="F428" s="3">
        <f t="shared" si="135"/>
        <v>0.7537647407000001</v>
      </c>
      <c r="G428" s="64">
        <f t="shared" si="136"/>
        <v>1.2019185004309109E-2</v>
      </c>
      <c r="H428" s="3">
        <f t="shared" si="137"/>
        <v>0</v>
      </c>
      <c r="I428" s="3">
        <f>VLOOKUP(A428,'insert banchmark'!D:E,2,0)</f>
        <v>540.95529999999997</v>
      </c>
      <c r="J428" s="64">
        <f t="shared" si="138"/>
        <v>1.119963421830894E-2</v>
      </c>
      <c r="K428" s="64">
        <f t="shared" si="139"/>
        <v>0.4605894464907585</v>
      </c>
      <c r="L428" s="3" cm="1">
        <f t="array" ref="L428">PRODUCT(1+$J$36:J428)-1</f>
        <v>0.46058944649075917</v>
      </c>
      <c r="M428" s="3">
        <f>VLOOKUP(_xlfn.CONCAT(YEAR(A428),MONTH(A428)),'תשואה יומית חסרת סיכון'!D:E,2,0)</f>
        <v>2.0100000000000001E-4</v>
      </c>
      <c r="N428" s="3">
        <f t="shared" si="140"/>
        <v>1.1818185004309109E-2</v>
      </c>
      <c r="O428" s="3">
        <f t="shared" si="141"/>
        <v>8.1955078600016822E-4</v>
      </c>
      <c r="P428" s="3">
        <f>VLOOKUP(A428,'insert banchmark2'!D:E,2,0)</f>
        <v>168.48230000000001</v>
      </c>
      <c r="Q428" s="3">
        <f t="shared" si="142"/>
        <v>1.4281500210703735E-2</v>
      </c>
      <c r="R428" s="3">
        <f t="shared" si="143"/>
        <v>0.23416422921093827</v>
      </c>
      <c r="S428" s="49">
        <f t="shared" si="144"/>
        <v>18</v>
      </c>
      <c r="T428" s="50">
        <f t="shared" si="145"/>
        <v>1.0120191850043092</v>
      </c>
      <c r="U428" s="50">
        <f t="shared" si="146"/>
        <v>1.0111996342183089</v>
      </c>
      <c r="V428">
        <f t="shared" si="147"/>
        <v>2024</v>
      </c>
      <c r="W428" t="str">
        <f t="shared" si="148"/>
        <v>2024-07</v>
      </c>
      <c r="X428" t="str">
        <f t="shared" si="149"/>
        <v>2024-Q3</v>
      </c>
      <c r="Y428" s="5">
        <f t="shared" si="150"/>
        <v>0.82710213975029157</v>
      </c>
      <c r="Z428" s="66">
        <f t="shared" si="151"/>
        <v>1.2019185004309069E-2</v>
      </c>
      <c r="AA428" s="65">
        <f t="shared" si="152"/>
        <v>3.9898639947466563E-17</v>
      </c>
    </row>
    <row r="429" spans="1:27" x14ac:dyDescent="0.3">
      <c r="A429" s="3" t="str">
        <f>'Data From Protfolio Convert'!A395</f>
        <v>2024-07-29</v>
      </c>
      <c r="B429" s="3">
        <f>'Data From Protfolio Convert'!B395</f>
        <v>1754686.531</v>
      </c>
      <c r="C429" s="3">
        <f>'Data From Protfolio Convert'!C395</f>
        <v>-133241.8649999999</v>
      </c>
      <c r="D429" s="3">
        <f>'Data From Protfolio Convert'!D395</f>
        <v>1000000</v>
      </c>
      <c r="E429" s="3">
        <f>'Data From Protfolio Convert'!E395</f>
        <v>1.7546865309999999</v>
      </c>
      <c r="F429" s="3">
        <f t="shared" si="135"/>
        <v>0.75468653099999994</v>
      </c>
      <c r="G429" s="64">
        <f t="shared" si="136"/>
        <v>5.2560658713660276E-4</v>
      </c>
      <c r="H429" s="3">
        <f t="shared" si="137"/>
        <v>0</v>
      </c>
      <c r="I429" s="3">
        <f>VLOOKUP(A429,'insert banchmark'!D:E,2,0)</f>
        <v>541.27329999999995</v>
      </c>
      <c r="J429" s="64">
        <f t="shared" si="138"/>
        <v>5.8784894056862491E-4</v>
      </c>
      <c r="K429" s="64">
        <f t="shared" si="139"/>
        <v>0.46144805244948395</v>
      </c>
      <c r="L429" s="3" cm="1">
        <f t="array" ref="L429">PRODUCT(1+$J$36:J429)-1</f>
        <v>0.46144805244948439</v>
      </c>
      <c r="M429" s="3">
        <f>VLOOKUP(_xlfn.CONCAT(YEAR(A429),MONTH(A429)),'תשואה יומית חסרת סיכון'!D:E,2,0)</f>
        <v>2.0100000000000001E-4</v>
      </c>
      <c r="N429" s="3">
        <f t="shared" si="140"/>
        <v>3.2460658713660275E-4</v>
      </c>
      <c r="O429" s="3">
        <f t="shared" si="141"/>
        <v>-6.2242353432022152E-5</v>
      </c>
      <c r="P429" s="3">
        <f>VLOOKUP(A429,'insert banchmark2'!D:E,2,0)</f>
        <v>168.7106</v>
      </c>
      <c r="Q429" s="3">
        <f t="shared" si="142"/>
        <v>1.3550384817870853E-3</v>
      </c>
      <c r="R429" s="3">
        <f t="shared" si="143"/>
        <v>0.23583656923436425</v>
      </c>
      <c r="S429" s="49">
        <f t="shared" si="144"/>
        <v>18</v>
      </c>
      <c r="T429" s="50">
        <f t="shared" si="145"/>
        <v>1.0005256065871366</v>
      </c>
      <c r="U429" s="50">
        <f t="shared" si="146"/>
        <v>1.0005878489405686</v>
      </c>
      <c r="V429">
        <f t="shared" si="147"/>
        <v>2024</v>
      </c>
      <c r="W429" t="str">
        <f t="shared" si="148"/>
        <v>2024-07</v>
      </c>
      <c r="X429" t="str">
        <f t="shared" si="149"/>
        <v>2024-Q3</v>
      </c>
      <c r="Y429" s="5">
        <f t="shared" si="150"/>
        <v>0.82806247667031574</v>
      </c>
      <c r="Z429" s="66">
        <f t="shared" si="151"/>
        <v>5.2560658713662412E-4</v>
      </c>
      <c r="AA429" s="65">
        <f t="shared" si="152"/>
        <v>-2.1358782797964437E-17</v>
      </c>
    </row>
    <row r="430" spans="1:27" x14ac:dyDescent="0.3">
      <c r="A430" s="3" t="str">
        <f>'Data From Protfolio Convert'!A396</f>
        <v>2024-07-30</v>
      </c>
      <c r="B430" s="3">
        <f>'Data From Protfolio Convert'!B396</f>
        <v>1729237.631800001</v>
      </c>
      <c r="C430" s="3">
        <f>'Data From Protfolio Convert'!C396</f>
        <v>-133241.8649999999</v>
      </c>
      <c r="D430" s="3">
        <f>'Data From Protfolio Convert'!D396</f>
        <v>1000000</v>
      </c>
      <c r="E430" s="3">
        <f>'Data From Protfolio Convert'!E396</f>
        <v>1.7292376318</v>
      </c>
      <c r="F430" s="3">
        <f t="shared" si="135"/>
        <v>0.72923763180000001</v>
      </c>
      <c r="G430" s="64">
        <f t="shared" si="136"/>
        <v>-1.450338778488061E-2</v>
      </c>
      <c r="H430" s="3">
        <f t="shared" si="137"/>
        <v>0</v>
      </c>
      <c r="I430" s="3">
        <f>VLOOKUP(A430,'insert banchmark'!D:E,2,0)</f>
        <v>538.53099999999995</v>
      </c>
      <c r="J430" s="64">
        <f t="shared" si="138"/>
        <v>-5.0663869804773443E-3</v>
      </c>
      <c r="K430" s="64">
        <f t="shared" si="139"/>
        <v>0.45404379106390991</v>
      </c>
      <c r="L430" s="3" cm="1">
        <f t="array" ref="L430">PRODUCT(1+$J$36:J430)-1</f>
        <v>0.45404379106391035</v>
      </c>
      <c r="M430" s="3">
        <f>VLOOKUP(_xlfn.CONCAT(YEAR(A430),MONTH(A430)),'תשואה יומית חסרת סיכון'!D:E,2,0)</f>
        <v>2.0100000000000001E-4</v>
      </c>
      <c r="N430" s="3">
        <f t="shared" si="140"/>
        <v>-1.4704387784880609E-2</v>
      </c>
      <c r="O430" s="3">
        <f t="shared" si="141"/>
        <v>-9.4370008044032654E-3</v>
      </c>
      <c r="P430" s="3">
        <f>VLOOKUP(A430,'insert banchmark2'!D:E,2,0)</f>
        <v>169.52449999999999</v>
      </c>
      <c r="Q430" s="3">
        <f t="shared" si="142"/>
        <v>4.8242374812252908E-3</v>
      </c>
      <c r="R430" s="3">
        <f t="shared" si="143"/>
        <v>0.24179853833233333</v>
      </c>
      <c r="S430" s="49">
        <f t="shared" si="144"/>
        <v>18</v>
      </c>
      <c r="T430" s="50">
        <f t="shared" si="145"/>
        <v>0.98549661221511942</v>
      </c>
      <c r="U430" s="50">
        <f t="shared" si="146"/>
        <v>0.99493361301952266</v>
      </c>
      <c r="V430">
        <f t="shared" si="147"/>
        <v>2024</v>
      </c>
      <c r="W430" t="str">
        <f t="shared" si="148"/>
        <v>2024-07</v>
      </c>
      <c r="X430" t="str">
        <f t="shared" si="149"/>
        <v>2024-Q3</v>
      </c>
      <c r="Y430" s="5">
        <f t="shared" si="150"/>
        <v>0.80154937767617795</v>
      </c>
      <c r="Z430" s="66">
        <f t="shared" si="151"/>
        <v>-1.4503387784880027E-2</v>
      </c>
      <c r="AA430" s="65">
        <f t="shared" si="152"/>
        <v>-5.8286708792820718E-16</v>
      </c>
    </row>
    <row r="431" spans="1:27" x14ac:dyDescent="0.3">
      <c r="A431" s="3" t="str">
        <f>'Data From Protfolio Convert'!A397</f>
        <v>2024-07-31</v>
      </c>
      <c r="B431" s="3">
        <f>'Data From Protfolio Convert'!B397</f>
        <v>1780846.7635999999</v>
      </c>
      <c r="C431" s="3">
        <f>'Data From Protfolio Convert'!C397</f>
        <v>-133241.8649999999</v>
      </c>
      <c r="D431" s="3">
        <f>'Data From Protfolio Convert'!D397</f>
        <v>1000000</v>
      </c>
      <c r="E431" s="3">
        <f>'Data From Protfolio Convert'!E397</f>
        <v>1.7808467636</v>
      </c>
      <c r="F431" s="3">
        <f t="shared" si="135"/>
        <v>0.78084676360000005</v>
      </c>
      <c r="G431" s="64">
        <f t="shared" si="136"/>
        <v>2.9845020054461227E-2</v>
      </c>
      <c r="H431" s="3">
        <f t="shared" si="137"/>
        <v>0</v>
      </c>
      <c r="I431" s="3">
        <f>VLOOKUP(A431,'insert banchmark'!D:E,2,0)</f>
        <v>547.28459999999995</v>
      </c>
      <c r="J431" s="64">
        <f t="shared" si="138"/>
        <v>1.6254588872321118E-2</v>
      </c>
      <c r="K431" s="64">
        <f t="shared" si="139"/>
        <v>0.47767867509000506</v>
      </c>
      <c r="L431" s="3" cm="1">
        <f t="array" ref="L431">PRODUCT(1+$J$36:J431)-1</f>
        <v>0.4776786750900055</v>
      </c>
      <c r="M431" s="3">
        <f>VLOOKUP(_xlfn.CONCAT(YEAR(A431),MONTH(A431)),'תשואה יומית חסרת סיכון'!D:E,2,0)</f>
        <v>2.0100000000000001E-4</v>
      </c>
      <c r="N431" s="3">
        <f t="shared" si="140"/>
        <v>2.9644020054461227E-2</v>
      </c>
      <c r="O431" s="3">
        <f t="shared" si="141"/>
        <v>1.3590431182140109E-2</v>
      </c>
      <c r="P431" s="3">
        <f>VLOOKUP(A431,'insert banchmark2'!D:E,2,0)</f>
        <v>170.32849999999999</v>
      </c>
      <c r="Q431" s="3">
        <f t="shared" si="142"/>
        <v>4.7426773121288512E-3</v>
      </c>
      <c r="R431" s="3">
        <f t="shared" si="143"/>
        <v>0.24768798808631698</v>
      </c>
      <c r="S431" s="49">
        <f t="shared" si="144"/>
        <v>18</v>
      </c>
      <c r="T431" s="50">
        <f t="shared" si="145"/>
        <v>1.0298450200544613</v>
      </c>
      <c r="U431" s="50">
        <f t="shared" si="146"/>
        <v>1.0162545888723211</v>
      </c>
      <c r="V431">
        <f t="shared" si="147"/>
        <v>2024</v>
      </c>
      <c r="W431" t="str">
        <f t="shared" si="148"/>
        <v>2024-07</v>
      </c>
      <c r="X431" t="str">
        <f t="shared" si="149"/>
        <v>2024-Q3</v>
      </c>
      <c r="Y431" s="5">
        <f t="shared" si="150"/>
        <v>0.85531665498202458</v>
      </c>
      <c r="Z431" s="66">
        <f t="shared" si="151"/>
        <v>2.9845020054460648E-2</v>
      </c>
      <c r="AA431" s="65">
        <f t="shared" si="152"/>
        <v>5.7939764097625357E-16</v>
      </c>
    </row>
    <row r="432" spans="1:27" x14ac:dyDescent="0.3">
      <c r="A432" s="3" t="str">
        <f>'Data From Protfolio Convert'!A398</f>
        <v>2024-08-01</v>
      </c>
      <c r="B432" s="3">
        <f>'Data From Protfolio Convert'!B398</f>
        <v>1738575.8877000001</v>
      </c>
      <c r="C432" s="3">
        <f>'Data From Protfolio Convert'!C398</f>
        <v>-133241.8649999999</v>
      </c>
      <c r="D432" s="3">
        <f>'Data From Protfolio Convert'!D398</f>
        <v>1000000</v>
      </c>
      <c r="E432" s="3">
        <f>'Data From Protfolio Convert'!E398</f>
        <v>1.7385758876999999</v>
      </c>
      <c r="F432" s="3">
        <f t="shared" si="135"/>
        <v>0.73857588769999993</v>
      </c>
      <c r="G432" s="64">
        <f t="shared" si="136"/>
        <v>-2.3736391453776238E-2</v>
      </c>
      <c r="H432" s="3">
        <f t="shared" si="137"/>
        <v>0</v>
      </c>
      <c r="I432" s="3">
        <f>VLOOKUP(A432,'insert banchmark'!D:E,2,0)</f>
        <v>539.53449999999998</v>
      </c>
      <c r="J432" s="64">
        <f t="shared" si="138"/>
        <v>-1.4161005078527689E-2</v>
      </c>
      <c r="K432" s="64">
        <f t="shared" si="139"/>
        <v>0.45675325986762338</v>
      </c>
      <c r="L432" s="3" cm="1">
        <f t="array" ref="L432">PRODUCT(1+$J$36:J432)-1</f>
        <v>0.45675325986762383</v>
      </c>
      <c r="M432" s="3">
        <f>VLOOKUP(_xlfn.CONCAT(YEAR(A432),MONTH(A432)),'תשואה יומית חסרת סיכון'!D:E,2,0)</f>
        <v>1.95E-4</v>
      </c>
      <c r="N432" s="3">
        <f t="shared" si="140"/>
        <v>-2.3931391453776239E-2</v>
      </c>
      <c r="O432" s="3">
        <f t="shared" si="141"/>
        <v>-9.5753863752485492E-3</v>
      </c>
      <c r="P432" s="3">
        <f>VLOOKUP(A432,'insert banchmark2'!D:E,2,0)</f>
        <v>168.43270000000001</v>
      </c>
      <c r="Q432" s="3">
        <f t="shared" si="142"/>
        <v>-1.1130257120798848E-2</v>
      </c>
      <c r="R432" s="3">
        <f t="shared" si="143"/>
        <v>0.23380089997238418</v>
      </c>
      <c r="S432" s="49">
        <f t="shared" si="144"/>
        <v>18</v>
      </c>
      <c r="T432" s="50">
        <f t="shared" si="145"/>
        <v>0.97626360854622374</v>
      </c>
      <c r="U432" s="50">
        <f t="shared" si="146"/>
        <v>0.98583899492147231</v>
      </c>
      <c r="V432">
        <f t="shared" si="147"/>
        <v>2024</v>
      </c>
      <c r="W432" t="str">
        <f t="shared" si="148"/>
        <v>2024-08</v>
      </c>
      <c r="X432" t="str">
        <f t="shared" si="149"/>
        <v>2024-Q3</v>
      </c>
      <c r="Y432" s="5">
        <f t="shared" si="150"/>
        <v>0.81127813258866066</v>
      </c>
      <c r="Z432" s="66">
        <f t="shared" si="151"/>
        <v>-2.3736391453776172E-2</v>
      </c>
      <c r="AA432" s="65">
        <f t="shared" si="152"/>
        <v>-6.591949208711867E-17</v>
      </c>
    </row>
    <row r="433" spans="1:27" x14ac:dyDescent="0.3">
      <c r="A433" s="3" t="str">
        <f>'Data From Protfolio Convert'!A399</f>
        <v>2024-08-02</v>
      </c>
      <c r="B433" s="3">
        <f>'Data From Protfolio Convert'!B399</f>
        <v>1694806.1477999999</v>
      </c>
      <c r="C433" s="3">
        <f>'Data From Protfolio Convert'!C399</f>
        <v>-133241.8649999999</v>
      </c>
      <c r="D433" s="3">
        <f>'Data From Protfolio Convert'!D399</f>
        <v>1000000</v>
      </c>
      <c r="E433" s="3">
        <f>'Data From Protfolio Convert'!E399</f>
        <v>1.6948061478000001</v>
      </c>
      <c r="F433" s="3">
        <f t="shared" si="135"/>
        <v>0.69480614780000005</v>
      </c>
      <c r="G433" s="64">
        <f t="shared" si="136"/>
        <v>-2.5175628058378186E-2</v>
      </c>
      <c r="H433" s="3">
        <f t="shared" si="137"/>
        <v>0</v>
      </c>
      <c r="I433" s="3">
        <f>VLOOKUP(A433,'insert banchmark'!D:E,2,0)</f>
        <v>529.48919999999998</v>
      </c>
      <c r="J433" s="64">
        <f t="shared" si="138"/>
        <v>-1.8618457207092431E-2</v>
      </c>
      <c r="K433" s="64">
        <f t="shared" si="139"/>
        <v>0.4296307616374857</v>
      </c>
      <c r="L433" s="3" cm="1">
        <f t="array" ref="L433">PRODUCT(1+$J$36:J433)-1</f>
        <v>0.42963076163748615</v>
      </c>
      <c r="M433" s="3">
        <f>VLOOKUP(_xlfn.CONCAT(YEAR(A433),MONTH(A433)),'תשואה יומית חסרת סיכון'!D:E,2,0)</f>
        <v>1.95E-4</v>
      </c>
      <c r="N433" s="3">
        <f t="shared" si="140"/>
        <v>-2.5370628058378187E-2</v>
      </c>
      <c r="O433" s="3">
        <f t="shared" si="141"/>
        <v>-6.5571708512857547E-3</v>
      </c>
      <c r="P433" s="3">
        <f>VLOOKUP(A433,'insert banchmark2'!D:E,2,0)</f>
        <v>165.5343</v>
      </c>
      <c r="Q433" s="3">
        <f t="shared" si="142"/>
        <v>-1.7208059955103772E-2</v>
      </c>
      <c r="R433" s="3">
        <f t="shared" si="143"/>
        <v>0.21256958011299831</v>
      </c>
      <c r="S433" s="49">
        <f t="shared" si="144"/>
        <v>18</v>
      </c>
      <c r="T433" s="50">
        <f t="shared" si="145"/>
        <v>0.97482437194162186</v>
      </c>
      <c r="U433" s="50">
        <f t="shared" si="146"/>
        <v>0.98138154279290757</v>
      </c>
      <c r="V433">
        <f t="shared" si="147"/>
        <v>2024</v>
      </c>
      <c r="W433" t="str">
        <f t="shared" si="148"/>
        <v>2024-08</v>
      </c>
      <c r="X433" t="str">
        <f t="shared" si="149"/>
        <v>2024-Q3</v>
      </c>
      <c r="Y433" s="5">
        <f t="shared" si="150"/>
        <v>0.76567806801233451</v>
      </c>
      <c r="Z433" s="66">
        <f t="shared" si="151"/>
        <v>-2.5175628058378308E-2</v>
      </c>
      <c r="AA433" s="65">
        <f t="shared" si="152"/>
        <v>1.214306433183765E-16</v>
      </c>
    </row>
    <row r="434" spans="1:27" x14ac:dyDescent="0.3">
      <c r="A434" s="3" t="str">
        <f>'Data From Protfolio Convert'!A400</f>
        <v>2024-08-05</v>
      </c>
      <c r="B434" s="3">
        <f>'Data From Protfolio Convert'!B400</f>
        <v>1647355.0728</v>
      </c>
      <c r="C434" s="3">
        <f>'Data From Protfolio Convert'!C400</f>
        <v>-150642.8249999999</v>
      </c>
      <c r="D434" s="3">
        <f>'Data From Protfolio Convert'!D400</f>
        <v>1000000</v>
      </c>
      <c r="E434" s="3">
        <f>'Data From Protfolio Convert'!E400</f>
        <v>1.6473550727999999</v>
      </c>
      <c r="F434" s="3">
        <f t="shared" si="135"/>
        <v>0.64735507279999993</v>
      </c>
      <c r="G434" s="64">
        <f t="shared" si="136"/>
        <v>-2.7997936555514375E-2</v>
      </c>
      <c r="H434" s="3">
        <f t="shared" si="137"/>
        <v>0</v>
      </c>
      <c r="I434" s="3">
        <f>VLOOKUP(A434,'insert banchmark'!D:E,2,0)</f>
        <v>514.06849999999997</v>
      </c>
      <c r="J434" s="64">
        <f t="shared" si="138"/>
        <v>-2.9123729058118664E-2</v>
      </c>
      <c r="K434" s="64">
        <f t="shared" si="139"/>
        <v>0.38799458268240383</v>
      </c>
      <c r="L434" s="3" cm="1">
        <f t="array" ref="L434">PRODUCT(1+$J$36:J434)-1</f>
        <v>0.38799458268240428</v>
      </c>
      <c r="M434" s="3">
        <f>VLOOKUP(_xlfn.CONCAT(YEAR(A434),MONTH(A434)),'תשואה יומית חסרת סיכון'!D:E,2,0)</f>
        <v>1.95E-4</v>
      </c>
      <c r="N434" s="3">
        <f t="shared" si="140"/>
        <v>-2.8192936555514376E-2</v>
      </c>
      <c r="O434" s="3">
        <f t="shared" si="141"/>
        <v>1.1257925026042885E-3</v>
      </c>
      <c r="P434" s="3">
        <f>VLOOKUP(A434,'insert banchmark2'!D:E,2,0)</f>
        <v>161.62350000000001</v>
      </c>
      <c r="Q434" s="3">
        <f t="shared" si="142"/>
        <v>-2.3625315115960777E-2</v>
      </c>
      <c r="R434" s="3">
        <f t="shared" si="143"/>
        <v>0.18392224168280058</v>
      </c>
      <c r="S434" s="49">
        <f t="shared" si="144"/>
        <v>19</v>
      </c>
      <c r="T434" s="50">
        <f t="shared" si="145"/>
        <v>0.97200206344448559</v>
      </c>
      <c r="U434" s="50">
        <f t="shared" si="146"/>
        <v>0.97087627094188134</v>
      </c>
      <c r="V434">
        <f t="shared" si="147"/>
        <v>2024</v>
      </c>
      <c r="W434" t="str">
        <f t="shared" si="148"/>
        <v>2024-08</v>
      </c>
      <c r="X434" t="str">
        <f t="shared" si="149"/>
        <v>2024-Q3</v>
      </c>
      <c r="Y434" s="5">
        <f t="shared" si="150"/>
        <v>0.71624272548666212</v>
      </c>
      <c r="Z434" s="66">
        <f t="shared" si="151"/>
        <v>-2.7997936555514292E-2</v>
      </c>
      <c r="AA434" s="65">
        <f t="shared" si="152"/>
        <v>-8.3266726846886741E-17</v>
      </c>
    </row>
    <row r="435" spans="1:27" x14ac:dyDescent="0.3">
      <c r="A435" s="3" t="str">
        <f>'Data From Protfolio Convert'!A401</f>
        <v>2024-08-06</v>
      </c>
      <c r="B435" s="3">
        <f>'Data From Protfolio Convert'!B401</f>
        <v>1668612.2438000001</v>
      </c>
      <c r="C435" s="3">
        <f>'Data From Protfolio Convert'!C401</f>
        <v>-190660.4249999999</v>
      </c>
      <c r="D435" s="3">
        <f>'Data From Protfolio Convert'!D401</f>
        <v>1000000</v>
      </c>
      <c r="E435" s="3">
        <f>'Data From Protfolio Convert'!E401</f>
        <v>1.6686122438</v>
      </c>
      <c r="F435" s="3">
        <f t="shared" si="135"/>
        <v>0.66861224379999995</v>
      </c>
      <c r="G435" s="64">
        <f t="shared" si="136"/>
        <v>1.2903818582274025E-2</v>
      </c>
      <c r="H435" s="3">
        <f t="shared" si="137"/>
        <v>0</v>
      </c>
      <c r="I435" s="3">
        <f>VLOOKUP(A435,'insert banchmark'!D:E,2,0)</f>
        <v>518.80799999999999</v>
      </c>
      <c r="J435" s="64">
        <f t="shared" si="138"/>
        <v>9.2195884400620987E-3</v>
      </c>
      <c r="K435" s="64">
        <f t="shared" si="139"/>
        <v>0.4007913214917711</v>
      </c>
      <c r="L435" s="3" cm="1">
        <f t="array" ref="L435">PRODUCT(1+$J$36:J435)-1</f>
        <v>0.40079132149177177</v>
      </c>
      <c r="M435" s="3">
        <f>VLOOKUP(_xlfn.CONCAT(YEAR(A435),MONTH(A435)),'תשואה יומית חסרת סיכון'!D:E,2,0)</f>
        <v>1.95E-4</v>
      </c>
      <c r="N435" s="3">
        <f t="shared" si="140"/>
        <v>1.2708818582274024E-2</v>
      </c>
      <c r="O435" s="3">
        <f t="shared" si="141"/>
        <v>3.6842301422119264E-3</v>
      </c>
      <c r="P435" s="3">
        <f>VLOOKUP(A435,'insert banchmark2'!D:E,2,0)</f>
        <v>163.28110000000001</v>
      </c>
      <c r="Q435" s="3">
        <f t="shared" si="142"/>
        <v>1.0255934316482529E-2</v>
      </c>
      <c r="R435" s="3">
        <f t="shared" si="143"/>
        <v>0.19606447042932196</v>
      </c>
      <c r="S435" s="49">
        <f t="shared" si="144"/>
        <v>19</v>
      </c>
      <c r="T435" s="50">
        <f t="shared" si="145"/>
        <v>1.0129038185822741</v>
      </c>
      <c r="U435" s="50">
        <f t="shared" si="146"/>
        <v>1.0092195884400621</v>
      </c>
      <c r="V435">
        <f t="shared" si="147"/>
        <v>2024</v>
      </c>
      <c r="W435" t="str">
        <f t="shared" si="148"/>
        <v>2024-08</v>
      </c>
      <c r="X435" t="str">
        <f t="shared" si="149"/>
        <v>2024-Q3</v>
      </c>
      <c r="Y435" s="5">
        <f t="shared" si="150"/>
        <v>0.73838881025948955</v>
      </c>
      <c r="Z435" s="66">
        <f t="shared" si="151"/>
        <v>1.2903818582274034E-2</v>
      </c>
      <c r="AA435" s="65">
        <f t="shared" si="152"/>
        <v>0</v>
      </c>
    </row>
    <row r="436" spans="1:27" x14ac:dyDescent="0.3">
      <c r="A436" s="3" t="str">
        <f>'Data From Protfolio Convert'!A402</f>
        <v>2024-08-07</v>
      </c>
      <c r="B436" s="3">
        <f>'Data From Protfolio Convert'!B402</f>
        <v>1644942.0379000001</v>
      </c>
      <c r="C436" s="3">
        <f>'Data From Protfolio Convert'!C402</f>
        <v>-167195.0449999999</v>
      </c>
      <c r="D436" s="3">
        <f>'Data From Protfolio Convert'!D402</f>
        <v>1000000</v>
      </c>
      <c r="E436" s="3">
        <f>'Data From Protfolio Convert'!E402</f>
        <v>1.6449420378999999</v>
      </c>
      <c r="F436" s="3">
        <f t="shared" si="135"/>
        <v>0.64494203789999993</v>
      </c>
      <c r="G436" s="64">
        <f t="shared" si="136"/>
        <v>-1.4185564074547886E-2</v>
      </c>
      <c r="H436" s="3">
        <f t="shared" si="137"/>
        <v>0</v>
      </c>
      <c r="I436" s="3">
        <f>VLOOKUP(A436,'insert banchmark'!D:E,2,0)</f>
        <v>515.34040000000005</v>
      </c>
      <c r="J436" s="64">
        <f t="shared" si="138"/>
        <v>-6.68378282524551E-3</v>
      </c>
      <c r="K436" s="64">
        <f t="shared" si="139"/>
        <v>0.39142873651543164</v>
      </c>
      <c r="L436" s="3" cm="1">
        <f t="array" ref="L436">PRODUCT(1+$J$36:J436)-1</f>
        <v>0.39142873651543209</v>
      </c>
      <c r="M436" s="3">
        <f>VLOOKUP(_xlfn.CONCAT(YEAR(A436),MONTH(A436)),'תשואה יומית חסרת סיכון'!D:E,2,0)</f>
        <v>1.95E-4</v>
      </c>
      <c r="N436" s="3">
        <f t="shared" si="140"/>
        <v>-1.4380564074547887E-2</v>
      </c>
      <c r="O436" s="3">
        <f t="shared" si="141"/>
        <v>-7.5017812493023764E-3</v>
      </c>
      <c r="P436" s="3">
        <f>VLOOKUP(A436,'insert banchmark2'!D:E,2,0)</f>
        <v>162.12970000000001</v>
      </c>
      <c r="Q436" s="3">
        <f t="shared" si="142"/>
        <v>-7.0516428417005672E-3</v>
      </c>
      <c r="R436" s="3">
        <f t="shared" si="143"/>
        <v>0.18763025096820662</v>
      </c>
      <c r="S436" s="49">
        <f t="shared" si="144"/>
        <v>19</v>
      </c>
      <c r="T436" s="50">
        <f t="shared" si="145"/>
        <v>0.98581443592545215</v>
      </c>
      <c r="U436" s="50">
        <f t="shared" si="146"/>
        <v>0.99331621717475449</v>
      </c>
      <c r="V436">
        <f t="shared" si="147"/>
        <v>2024</v>
      </c>
      <c r="W436" t="str">
        <f t="shared" si="148"/>
        <v>2024-08</v>
      </c>
      <c r="X436" t="str">
        <f t="shared" si="149"/>
        <v>2024-Q3</v>
      </c>
      <c r="Y436" s="5">
        <f t="shared" si="150"/>
        <v>0.71372878440507659</v>
      </c>
      <c r="Z436" s="66">
        <f t="shared" si="151"/>
        <v>-1.4185564074547829E-2</v>
      </c>
      <c r="AA436" s="65">
        <f t="shared" si="152"/>
        <v>-5.7245874707234634E-17</v>
      </c>
    </row>
    <row r="437" spans="1:27" x14ac:dyDescent="0.3">
      <c r="A437" s="3" t="str">
        <f>'Data From Protfolio Convert'!A403</f>
        <v>2024-08-08</v>
      </c>
      <c r="B437" s="3">
        <f>'Data From Protfolio Convert'!B403</f>
        <v>1696511.1723</v>
      </c>
      <c r="C437" s="3">
        <f>'Data From Protfolio Convert'!C403</f>
        <v>-167195.0449999999</v>
      </c>
      <c r="D437" s="3">
        <f>'Data From Protfolio Convert'!D403</f>
        <v>1000000</v>
      </c>
      <c r="E437" s="3">
        <f>'Data From Protfolio Convert'!E403</f>
        <v>1.6965111722999999</v>
      </c>
      <c r="F437" s="3">
        <f t="shared" si="135"/>
        <v>0.69651117229999993</v>
      </c>
      <c r="G437" s="64">
        <f t="shared" si="136"/>
        <v>3.1350122503912205E-2</v>
      </c>
      <c r="H437" s="3">
        <f t="shared" si="137"/>
        <v>0</v>
      </c>
      <c r="I437" s="3">
        <f>VLOOKUP(A437,'insert banchmark'!D:E,2,0)</f>
        <v>527.25360000000001</v>
      </c>
      <c r="J437" s="64">
        <f t="shared" si="138"/>
        <v>2.3117147423334039E-2</v>
      </c>
      <c r="K437" s="64">
        <f t="shared" si="139"/>
        <v>0.42359459974652225</v>
      </c>
      <c r="L437" s="3" cm="1">
        <f t="array" ref="L437">PRODUCT(1+$J$36:J437)-1</f>
        <v>0.42359459974652269</v>
      </c>
      <c r="M437" s="3">
        <f>VLOOKUP(_xlfn.CONCAT(YEAR(A437),MONTH(A437)),'תשואה יומית חסרת סיכון'!D:E,2,0)</f>
        <v>1.95E-4</v>
      </c>
      <c r="N437" s="3">
        <f t="shared" si="140"/>
        <v>3.1155122503912204E-2</v>
      </c>
      <c r="O437" s="3">
        <f t="shared" si="141"/>
        <v>8.2329750805781657E-3</v>
      </c>
      <c r="P437" s="3">
        <f>VLOOKUP(A437,'insert banchmark2'!D:E,2,0)</f>
        <v>165.06780000000001</v>
      </c>
      <c r="Q437" s="3">
        <f t="shared" si="142"/>
        <v>1.8121911037891181E-2</v>
      </c>
      <c r="R437" s="3">
        <f t="shared" si="143"/>
        <v>0.20915238072216091</v>
      </c>
      <c r="S437" s="49">
        <f t="shared" si="144"/>
        <v>19</v>
      </c>
      <c r="T437" s="50">
        <f t="shared" si="145"/>
        <v>1.0313501225039121</v>
      </c>
      <c r="U437" s="50">
        <f t="shared" si="146"/>
        <v>1.023117147423334</v>
      </c>
      <c r="V437">
        <f t="shared" si="147"/>
        <v>2024</v>
      </c>
      <c r="W437" t="str">
        <f t="shared" si="148"/>
        <v>2024-08</v>
      </c>
      <c r="X437" t="str">
        <f t="shared" si="149"/>
        <v>2024-Q3</v>
      </c>
      <c r="Y437" s="5">
        <f t="shared" si="150"/>
        <v>0.76745439173465613</v>
      </c>
      <c r="Z437" s="66">
        <f t="shared" si="151"/>
        <v>3.1350122503912115E-2</v>
      </c>
      <c r="AA437" s="65">
        <f t="shared" si="152"/>
        <v>9.0205620750793969E-17</v>
      </c>
    </row>
    <row r="438" spans="1:27" x14ac:dyDescent="0.3">
      <c r="A438" s="3" t="str">
        <f>'Data From Protfolio Convert'!A404</f>
        <v>2024-08-09</v>
      </c>
      <c r="B438" s="3">
        <f>'Data From Protfolio Convert'!B404</f>
        <v>1708322.8496999999</v>
      </c>
      <c r="C438" s="3">
        <f>'Data From Protfolio Convert'!C404</f>
        <v>-167195.0449999999</v>
      </c>
      <c r="D438" s="3">
        <f>'Data From Protfolio Convert'!D404</f>
        <v>1000000</v>
      </c>
      <c r="E438" s="3">
        <f>'Data From Protfolio Convert'!E404</f>
        <v>1.7083228497</v>
      </c>
      <c r="F438" s="3">
        <f t="shared" si="135"/>
        <v>0.70832284970000003</v>
      </c>
      <c r="G438" s="64">
        <f t="shared" si="136"/>
        <v>6.9623339904014555E-3</v>
      </c>
      <c r="H438" s="3">
        <f t="shared" si="137"/>
        <v>0</v>
      </c>
      <c r="I438" s="3">
        <f>VLOOKUP(A438,'insert banchmark'!D:E,2,0)</f>
        <v>529.57860000000005</v>
      </c>
      <c r="J438" s="64">
        <f t="shared" si="138"/>
        <v>4.4096427222120038E-3</v>
      </c>
      <c r="K438" s="64">
        <f t="shared" si="139"/>
        <v>0.42987214331267487</v>
      </c>
      <c r="L438" s="3" cm="1">
        <f t="array" ref="L438">PRODUCT(1+$J$36:J438)-1</f>
        <v>0.42987214331267531</v>
      </c>
      <c r="M438" s="3">
        <f>VLOOKUP(_xlfn.CONCAT(YEAR(A438),MONTH(A438)),'תשואה יומית חסרת סיכון'!D:E,2,0)</f>
        <v>1.95E-4</v>
      </c>
      <c r="N438" s="3">
        <f t="shared" si="140"/>
        <v>6.7673339904014557E-3</v>
      </c>
      <c r="O438" s="3">
        <f t="shared" si="141"/>
        <v>2.5526912681894517E-3</v>
      </c>
      <c r="P438" s="3">
        <f>VLOOKUP(A438,'insert banchmark2'!D:E,2,0)</f>
        <v>165.4152</v>
      </c>
      <c r="Q438" s="3">
        <f t="shared" si="142"/>
        <v>2.1045897503935151E-3</v>
      </c>
      <c r="R438" s="3">
        <f t="shared" si="143"/>
        <v>0.2116971504292926</v>
      </c>
      <c r="S438" s="49">
        <f t="shared" si="144"/>
        <v>19</v>
      </c>
      <c r="T438" s="50">
        <f t="shared" si="145"/>
        <v>1.0069623339904015</v>
      </c>
      <c r="U438" s="50">
        <f t="shared" si="146"/>
        <v>1.004409642722212</v>
      </c>
      <c r="V438">
        <f t="shared" si="147"/>
        <v>2024</v>
      </c>
      <c r="W438" t="str">
        <f t="shared" si="148"/>
        <v>2024-08</v>
      </c>
      <c r="X438" t="str">
        <f t="shared" si="149"/>
        <v>2024-Q3</v>
      </c>
      <c r="Y438" s="5">
        <f t="shared" si="150"/>
        <v>0.77975999952271446</v>
      </c>
      <c r="Z438" s="66">
        <f t="shared" si="151"/>
        <v>6.9623339904013488E-3</v>
      </c>
      <c r="AA438" s="65">
        <f t="shared" si="152"/>
        <v>1.0668549377257364E-16</v>
      </c>
    </row>
    <row r="439" spans="1:27" x14ac:dyDescent="0.3">
      <c r="A439" s="3" t="str">
        <f>'Data From Protfolio Convert'!A405</f>
        <v>2024-08-12</v>
      </c>
      <c r="B439" s="3">
        <f>'Data From Protfolio Convert'!B405</f>
        <v>1718332.1919</v>
      </c>
      <c r="C439" s="3">
        <f>'Data From Protfolio Convert'!C405</f>
        <v>-167195.0449999999</v>
      </c>
      <c r="D439" s="3">
        <f>'Data From Protfolio Convert'!D405</f>
        <v>1000000</v>
      </c>
      <c r="E439" s="3">
        <f>'Data From Protfolio Convert'!E405</f>
        <v>1.718332191900001</v>
      </c>
      <c r="F439" s="3">
        <f t="shared" si="135"/>
        <v>0.71833219190000097</v>
      </c>
      <c r="G439" s="64">
        <f t="shared" si="136"/>
        <v>5.8591630977474106E-3</v>
      </c>
      <c r="H439" s="3">
        <f t="shared" si="137"/>
        <v>0</v>
      </c>
      <c r="I439" s="3">
        <f>VLOOKUP(A439,'insert banchmark'!D:E,2,0)</f>
        <v>529.85680000000002</v>
      </c>
      <c r="J439" s="64">
        <f t="shared" si="138"/>
        <v>5.2532334199306696E-4</v>
      </c>
      <c r="K439" s="64">
        <f t="shared" si="139"/>
        <v>0.43062328852562248</v>
      </c>
      <c r="L439" s="3" cm="1">
        <f t="array" ref="L439">PRODUCT(1+$J$36:J439)-1</f>
        <v>0.43062328852562315</v>
      </c>
      <c r="M439" s="3">
        <f>VLOOKUP(_xlfn.CONCAT(YEAR(A439),MONTH(A439)),'תשואה יומית חסרת סיכון'!D:E,2,0)</f>
        <v>1.95E-4</v>
      </c>
      <c r="N439" s="3">
        <f t="shared" si="140"/>
        <v>5.6641630977474107E-3</v>
      </c>
      <c r="O439" s="3">
        <f t="shared" si="141"/>
        <v>5.3338397557543436E-3</v>
      </c>
      <c r="P439" s="3">
        <f>VLOOKUP(A439,'insert banchmark2'!D:E,2,0)</f>
        <v>164.62110000000001</v>
      </c>
      <c r="Q439" s="3">
        <f t="shared" si="142"/>
        <v>-4.8006470989364614E-3</v>
      </c>
      <c r="R439" s="3">
        <f t="shared" si="143"/>
        <v>0.20588022001929462</v>
      </c>
      <c r="S439" s="49">
        <f t="shared" si="144"/>
        <v>19</v>
      </c>
      <c r="T439" s="50">
        <f t="shared" si="145"/>
        <v>1.0058591630977474</v>
      </c>
      <c r="U439" s="50">
        <f t="shared" si="146"/>
        <v>1.0005253233419931</v>
      </c>
      <c r="V439">
        <f t="shared" si="147"/>
        <v>2024</v>
      </c>
      <c r="W439" t="str">
        <f t="shared" si="148"/>
        <v>2024-08</v>
      </c>
      <c r="X439" t="str">
        <f t="shared" si="149"/>
        <v>2024-Q3</v>
      </c>
      <c r="Y439" s="5">
        <f t="shared" si="150"/>
        <v>0.7901879036347641</v>
      </c>
      <c r="Z439" s="66">
        <f t="shared" si="151"/>
        <v>5.8591630977469595E-3</v>
      </c>
      <c r="AA439" s="65">
        <f t="shared" si="152"/>
        <v>4.5102810375396984E-16</v>
      </c>
    </row>
    <row r="440" spans="1:27" x14ac:dyDescent="0.3">
      <c r="A440" s="3" t="str">
        <f>'Data From Protfolio Convert'!A406</f>
        <v>2024-08-13</v>
      </c>
      <c r="B440" s="3">
        <f>'Data From Protfolio Convert'!B406</f>
        <v>1758465.4268</v>
      </c>
      <c r="C440" s="3">
        <f>'Data From Protfolio Convert'!C406</f>
        <v>-167195.0449999999</v>
      </c>
      <c r="D440" s="3">
        <f>'Data From Protfolio Convert'!D406</f>
        <v>1000000</v>
      </c>
      <c r="E440" s="3">
        <f>'Data From Protfolio Convert'!E406</f>
        <v>1.7584654268</v>
      </c>
      <c r="F440" s="3">
        <f t="shared" si="135"/>
        <v>0.75846542679999995</v>
      </c>
      <c r="G440" s="64">
        <f t="shared" si="136"/>
        <v>2.3355923312839005E-2</v>
      </c>
      <c r="H440" s="3">
        <f t="shared" si="137"/>
        <v>0</v>
      </c>
      <c r="I440" s="3">
        <f>VLOOKUP(A440,'insert banchmark'!D:E,2,0)</f>
        <v>538.57069999999999</v>
      </c>
      <c r="J440" s="64">
        <f t="shared" si="138"/>
        <v>1.6445764214028991E-2</v>
      </c>
      <c r="K440" s="64">
        <f t="shared" si="139"/>
        <v>0.45415098180781377</v>
      </c>
      <c r="L440" s="3" cm="1">
        <f t="array" ref="L440">PRODUCT(1+$J$36:J440)-1</f>
        <v>0.45415098180781421</v>
      </c>
      <c r="M440" s="3">
        <f>VLOOKUP(_xlfn.CONCAT(YEAR(A440),MONTH(A440)),'תשואה יומית חסרת סיכון'!D:E,2,0)</f>
        <v>1.95E-4</v>
      </c>
      <c r="N440" s="3">
        <f t="shared" si="140"/>
        <v>2.3160923312839005E-2</v>
      </c>
      <c r="O440" s="3">
        <f t="shared" si="141"/>
        <v>6.9101590988100148E-3</v>
      </c>
      <c r="P440" s="3">
        <f>VLOOKUP(A440,'insert banchmark2'!D:E,2,0)</f>
        <v>166.49709999999999</v>
      </c>
      <c r="Q440" s="3">
        <f t="shared" si="142"/>
        <v>1.1395866022034795E-2</v>
      </c>
      <c r="R440" s="3">
        <f t="shared" si="143"/>
        <v>0.21962226944525631</v>
      </c>
      <c r="S440" s="49">
        <f t="shared" si="144"/>
        <v>19</v>
      </c>
      <c r="T440" s="50">
        <f t="shared" si="145"/>
        <v>1.0233559233128391</v>
      </c>
      <c r="U440" s="50">
        <f t="shared" si="146"/>
        <v>1.016445764214029</v>
      </c>
      <c r="V440">
        <f t="shared" si="147"/>
        <v>2024</v>
      </c>
      <c r="W440" t="str">
        <f t="shared" si="148"/>
        <v>2024-08</v>
      </c>
      <c r="X440" t="str">
        <f t="shared" si="149"/>
        <v>2024-Q3</v>
      </c>
      <c r="Y440" s="5">
        <f t="shared" si="150"/>
        <v>0.83199939502763076</v>
      </c>
      <c r="Z440" s="66">
        <f t="shared" si="151"/>
        <v>2.3355923312839613E-2</v>
      </c>
      <c r="AA440" s="65">
        <f t="shared" si="152"/>
        <v>-6.0715321659188248E-16</v>
      </c>
    </row>
    <row r="441" spans="1:27" x14ac:dyDescent="0.3">
      <c r="A441" s="3" t="str">
        <f>'Data From Protfolio Convert'!A407</f>
        <v>2024-08-14</v>
      </c>
      <c r="B441" s="3">
        <f>'Data From Protfolio Convert'!B407</f>
        <v>1768268.9539000001</v>
      </c>
      <c r="C441" s="3">
        <f>'Data From Protfolio Convert'!C407</f>
        <v>-167195.0449999999</v>
      </c>
      <c r="D441" s="3">
        <f>'Data From Protfolio Convert'!D407</f>
        <v>1000000</v>
      </c>
      <c r="E441" s="3">
        <f>'Data From Protfolio Convert'!E407</f>
        <v>1.7682689539000001</v>
      </c>
      <c r="F441" s="3">
        <f t="shared" si="135"/>
        <v>0.76826895390000005</v>
      </c>
      <c r="G441" s="64">
        <f t="shared" si="136"/>
        <v>5.5750468280972958E-3</v>
      </c>
      <c r="H441" s="3">
        <f t="shared" si="137"/>
        <v>0</v>
      </c>
      <c r="I441" s="3">
        <f>VLOOKUP(A441,'insert banchmark'!D:E,2,0)</f>
        <v>540.26980000000003</v>
      </c>
      <c r="J441" s="64">
        <f t="shared" si="138"/>
        <v>3.1548318540166598E-3</v>
      </c>
      <c r="K441" s="64">
        <f t="shared" si="139"/>
        <v>0.45873858364577069</v>
      </c>
      <c r="L441" s="3" cm="1">
        <f t="array" ref="L441">PRODUCT(1+$J$36:J441)-1</f>
        <v>0.45873858364577114</v>
      </c>
      <c r="M441" s="3">
        <f>VLOOKUP(_xlfn.CONCAT(YEAR(A441),MONTH(A441)),'תשואה יומית חסרת סיכון'!D:E,2,0)</f>
        <v>1.95E-4</v>
      </c>
      <c r="N441" s="3">
        <f t="shared" si="140"/>
        <v>5.3800468280972959E-3</v>
      </c>
      <c r="O441" s="3">
        <f t="shared" si="141"/>
        <v>2.420214974080636E-3</v>
      </c>
      <c r="P441" s="3">
        <f>VLOOKUP(A441,'insert banchmark2'!D:E,2,0)</f>
        <v>166.84450000000001</v>
      </c>
      <c r="Q441" s="3">
        <f t="shared" si="142"/>
        <v>2.0865228283257764E-3</v>
      </c>
      <c r="R441" s="3">
        <f t="shared" si="143"/>
        <v>0.22216703915238822</v>
      </c>
      <c r="S441" s="49">
        <f t="shared" si="144"/>
        <v>19</v>
      </c>
      <c r="T441" s="50">
        <f t="shared" si="145"/>
        <v>1.0055750468280973</v>
      </c>
      <c r="U441" s="50">
        <f t="shared" si="146"/>
        <v>1.0031548318540167</v>
      </c>
      <c r="V441">
        <f t="shared" si="147"/>
        <v>2024</v>
      </c>
      <c r="W441" t="str">
        <f t="shared" si="148"/>
        <v>2024-08</v>
      </c>
      <c r="X441" t="str">
        <f t="shared" si="149"/>
        <v>2024-Q3</v>
      </c>
      <c r="Y441" s="5">
        <f t="shared" si="150"/>
        <v>0.84221287744395568</v>
      </c>
      <c r="Z441" s="66">
        <f t="shared" si="151"/>
        <v>5.5750468280972723E-3</v>
      </c>
      <c r="AA441" s="65">
        <f t="shared" si="152"/>
        <v>2.3418766925686896E-17</v>
      </c>
    </row>
    <row r="442" spans="1:27" x14ac:dyDescent="0.3">
      <c r="A442" s="3" t="str">
        <f>'Data From Protfolio Convert'!A408</f>
        <v>2024-08-15</v>
      </c>
      <c r="B442" s="3">
        <f>'Data From Protfolio Convert'!B408</f>
        <v>1806056.946500001</v>
      </c>
      <c r="C442" s="3">
        <f>'Data From Protfolio Convert'!C408</f>
        <v>-167195.0449999999</v>
      </c>
      <c r="D442" s="3">
        <f>'Data From Protfolio Convert'!D408</f>
        <v>1000000</v>
      </c>
      <c r="E442" s="3">
        <f>'Data From Protfolio Convert'!E408</f>
        <v>1.8060569465</v>
      </c>
      <c r="F442" s="3">
        <f t="shared" si="135"/>
        <v>0.80605694650000004</v>
      </c>
      <c r="G442" s="64">
        <f t="shared" si="136"/>
        <v>2.1370048100803216E-2</v>
      </c>
      <c r="H442" s="3">
        <f t="shared" si="137"/>
        <v>0</v>
      </c>
      <c r="I442" s="3">
        <f>VLOOKUP(A442,'insert banchmark'!D:E,2,0)</f>
        <v>549.53009999999995</v>
      </c>
      <c r="J442" s="64">
        <f t="shared" si="138"/>
        <v>1.7140139981912661E-2</v>
      </c>
      <c r="K442" s="64">
        <f t="shared" si="139"/>
        <v>0.48374156716647598</v>
      </c>
      <c r="L442" s="3" cm="1">
        <f t="array" ref="L442">PRODUCT(1+$J$36:J442)-1</f>
        <v>0.48374156716647665</v>
      </c>
      <c r="M442" s="3">
        <f>VLOOKUP(_xlfn.CONCAT(YEAR(A442),MONTH(A442)),'תשואה יומית חסרת סיכון'!D:E,2,0)</f>
        <v>1.95E-4</v>
      </c>
      <c r="N442" s="3">
        <f t="shared" si="140"/>
        <v>2.1175048100803215E-2</v>
      </c>
      <c r="O442" s="3">
        <f t="shared" si="141"/>
        <v>4.2299081188905546E-3</v>
      </c>
      <c r="P442" s="3">
        <f>VLOOKUP(A442,'insert banchmark2'!D:E,2,0)</f>
        <v>169.10759999999999</v>
      </c>
      <c r="Q442" s="3">
        <f t="shared" si="142"/>
        <v>1.3564127076409305E-2</v>
      </c>
      <c r="R442" s="3">
        <f t="shared" si="143"/>
        <v>0.23874466818005002</v>
      </c>
      <c r="S442" s="49">
        <f t="shared" si="144"/>
        <v>19</v>
      </c>
      <c r="T442" s="50">
        <f t="shared" si="145"/>
        <v>1.0213700481008032</v>
      </c>
      <c r="U442" s="50">
        <f t="shared" si="146"/>
        <v>1.0171401399819127</v>
      </c>
      <c r="V442">
        <f t="shared" si="147"/>
        <v>2024</v>
      </c>
      <c r="W442" t="str">
        <f t="shared" si="148"/>
        <v>2024-08</v>
      </c>
      <c r="X442" t="str">
        <f t="shared" si="149"/>
        <v>2024-Q3</v>
      </c>
      <c r="Y442" s="5">
        <f t="shared" si="150"/>
        <v>0.88158105524685304</v>
      </c>
      <c r="Z442" s="66">
        <f t="shared" si="151"/>
        <v>2.1370048100803722E-2</v>
      </c>
      <c r="AA442" s="65">
        <f t="shared" si="152"/>
        <v>-5.0653925498522767E-16</v>
      </c>
    </row>
    <row r="443" spans="1:27" x14ac:dyDescent="0.3">
      <c r="A443" s="3" t="str">
        <f>'Data From Protfolio Convert'!A409</f>
        <v>2024-08-16</v>
      </c>
      <c r="B443" s="3">
        <f>'Data From Protfolio Convert'!B409</f>
        <v>1809110.547999999</v>
      </c>
      <c r="C443" s="3">
        <f>'Data From Protfolio Convert'!C409</f>
        <v>-167195.0449999999</v>
      </c>
      <c r="D443" s="3">
        <f>'Data From Protfolio Convert'!D409</f>
        <v>1000000</v>
      </c>
      <c r="E443" s="3">
        <f>'Data From Protfolio Convert'!E409</f>
        <v>1.809110548</v>
      </c>
      <c r="F443" s="3">
        <f t="shared" si="135"/>
        <v>0.80911054800000004</v>
      </c>
      <c r="G443" s="64">
        <f t="shared" si="136"/>
        <v>1.6907559343118436E-3</v>
      </c>
      <c r="H443" s="3">
        <f t="shared" si="137"/>
        <v>0</v>
      </c>
      <c r="I443" s="3">
        <f>VLOOKUP(A443,'insert banchmark'!D:E,2,0)</f>
        <v>550.76220000000001</v>
      </c>
      <c r="J443" s="64">
        <f t="shared" si="138"/>
        <v>2.2420973846566383E-3</v>
      </c>
      <c r="K443" s="64">
        <f t="shared" si="139"/>
        <v>0.48706826025372618</v>
      </c>
      <c r="L443" s="3" cm="1">
        <f t="array" ref="L443">PRODUCT(1+$J$36:J443)-1</f>
        <v>0.48706826025372685</v>
      </c>
      <c r="M443" s="3">
        <f>VLOOKUP(_xlfn.CONCAT(YEAR(A443),MONTH(A443)),'תשואה יומית חסרת סיכון'!D:E,2,0)</f>
        <v>1.95E-4</v>
      </c>
      <c r="N443" s="3">
        <f t="shared" si="140"/>
        <v>1.4957559343118435E-3</v>
      </c>
      <c r="O443" s="3">
        <f t="shared" si="141"/>
        <v>-5.5134145034479477E-4</v>
      </c>
      <c r="P443" s="3">
        <f>VLOOKUP(A443,'insert banchmark2'!D:E,2,0)</f>
        <v>169.5146</v>
      </c>
      <c r="Q443" s="3">
        <f t="shared" si="142"/>
        <v>2.40675167763027E-3</v>
      </c>
      <c r="R443" s="3">
        <f t="shared" si="143"/>
        <v>0.24172601898834789</v>
      </c>
      <c r="S443" s="49">
        <f t="shared" si="144"/>
        <v>19</v>
      </c>
      <c r="T443" s="50">
        <f t="shared" si="145"/>
        <v>1.0016907559343118</v>
      </c>
      <c r="U443" s="50">
        <f t="shared" si="146"/>
        <v>1.0022420973846566</v>
      </c>
      <c r="V443">
        <f t="shared" si="147"/>
        <v>2024</v>
      </c>
      <c r="W443" t="str">
        <f t="shared" si="148"/>
        <v>2024-08</v>
      </c>
      <c r="X443" t="str">
        <f t="shared" si="149"/>
        <v>2024-Q3</v>
      </c>
      <c r="Y443" s="5">
        <f t="shared" si="150"/>
        <v>0.88476234958189837</v>
      </c>
      <c r="Z443" s="66">
        <f t="shared" si="151"/>
        <v>1.6907559343107639E-3</v>
      </c>
      <c r="AA443" s="65">
        <f t="shared" si="152"/>
        <v>1.0796485233610653E-15</v>
      </c>
    </row>
    <row r="444" spans="1:27" x14ac:dyDescent="0.3">
      <c r="A444" s="3" t="str">
        <f>'Data From Protfolio Convert'!A410</f>
        <v>2024-08-19</v>
      </c>
      <c r="B444" s="3">
        <f>'Data From Protfolio Convert'!B410</f>
        <v>1834168.8132</v>
      </c>
      <c r="C444" s="3">
        <f>'Data From Protfolio Convert'!C410</f>
        <v>-167195.0449999999</v>
      </c>
      <c r="D444" s="3">
        <f>'Data From Protfolio Convert'!D410</f>
        <v>1000000</v>
      </c>
      <c r="E444" s="3">
        <f>'Data From Protfolio Convert'!E410</f>
        <v>1.8341688132</v>
      </c>
      <c r="F444" s="3">
        <f t="shared" si="135"/>
        <v>0.83416881320000003</v>
      </c>
      <c r="G444" s="64">
        <f t="shared" si="136"/>
        <v>1.3851152008207728E-2</v>
      </c>
      <c r="H444" s="3">
        <f t="shared" si="137"/>
        <v>0</v>
      </c>
      <c r="I444" s="3">
        <f>VLOOKUP(A444,'insert banchmark'!D:E,2,0)</f>
        <v>556.02829999999994</v>
      </c>
      <c r="J444" s="64">
        <f t="shared" si="138"/>
        <v>9.5614768043266185E-3</v>
      </c>
      <c r="K444" s="64">
        <f t="shared" si="139"/>
        <v>0.50128682893059273</v>
      </c>
      <c r="L444" s="3" cm="1">
        <f t="array" ref="L444">PRODUCT(1+$J$36:J444)-1</f>
        <v>0.50128682893059318</v>
      </c>
      <c r="M444" s="3">
        <f>VLOOKUP(_xlfn.CONCAT(YEAR(A444),MONTH(A444)),'תשואה יומית חסרת סיכון'!D:E,2,0)</f>
        <v>1.95E-4</v>
      </c>
      <c r="N444" s="3">
        <f t="shared" si="140"/>
        <v>1.3656152008207727E-2</v>
      </c>
      <c r="O444" s="3">
        <f t="shared" si="141"/>
        <v>4.2896752038811096E-3</v>
      </c>
      <c r="P444" s="3">
        <f>VLOOKUP(A444,'insert banchmark2'!D:E,2,0)</f>
        <v>170.80500000000001</v>
      </c>
      <c r="Q444" s="3">
        <f t="shared" si="142"/>
        <v>7.6123236582572584E-3</v>
      </c>
      <c r="R444" s="3">
        <f t="shared" si="143"/>
        <v>0.25117843933976647</v>
      </c>
      <c r="S444" s="49">
        <f t="shared" si="144"/>
        <v>19</v>
      </c>
      <c r="T444" s="50">
        <f t="shared" si="145"/>
        <v>1.0138511520082076</v>
      </c>
      <c r="U444" s="50">
        <f t="shared" si="146"/>
        <v>1.0095614768043266</v>
      </c>
      <c r="V444">
        <f t="shared" si="147"/>
        <v>2024</v>
      </c>
      <c r="W444" t="str">
        <f t="shared" si="148"/>
        <v>2024-08</v>
      </c>
      <c r="X444" t="str">
        <f t="shared" si="149"/>
        <v>2024-Q3</v>
      </c>
      <c r="Y444" s="5">
        <f t="shared" si="150"/>
        <v>0.91086847938530502</v>
      </c>
      <c r="Z444" s="66">
        <f t="shared" si="151"/>
        <v>1.3851152008208271E-2</v>
      </c>
      <c r="AA444" s="65">
        <f t="shared" si="152"/>
        <v>-5.4296844798074062E-16</v>
      </c>
    </row>
    <row r="445" spans="1:27" x14ac:dyDescent="0.3">
      <c r="A445" s="3" t="str">
        <f>'Data From Protfolio Convert'!A411</f>
        <v>2024-08-20</v>
      </c>
      <c r="B445" s="3">
        <f>'Data From Protfolio Convert'!B411</f>
        <v>1829882.7638999999</v>
      </c>
      <c r="C445" s="3">
        <f>'Data From Protfolio Convert'!C411</f>
        <v>-167195.0449999999</v>
      </c>
      <c r="D445" s="3">
        <f>'Data From Protfolio Convert'!D411</f>
        <v>1000000</v>
      </c>
      <c r="E445" s="3">
        <f>'Data From Protfolio Convert'!E411</f>
        <v>1.8298827638999999</v>
      </c>
      <c r="F445" s="3">
        <f t="shared" si="135"/>
        <v>0.82988276389999993</v>
      </c>
      <c r="G445" s="64">
        <f t="shared" si="136"/>
        <v>-2.3367801639383443E-3</v>
      </c>
      <c r="H445" s="3">
        <f t="shared" si="137"/>
        <v>0</v>
      </c>
      <c r="I445" s="3">
        <f>VLOOKUP(A445,'insert banchmark'!D:E,2,0)</f>
        <v>555.1241</v>
      </c>
      <c r="J445" s="64">
        <f t="shared" si="138"/>
        <v>-1.6261762216058795E-3</v>
      </c>
      <c r="K445" s="64">
        <f t="shared" si="139"/>
        <v>0.49884547198757567</v>
      </c>
      <c r="L445" s="3" cm="1">
        <f t="array" ref="L445">PRODUCT(1+$J$36:J445)-1</f>
        <v>0.49884547198757612</v>
      </c>
      <c r="M445" s="3">
        <f>VLOOKUP(_xlfn.CONCAT(YEAR(A445),MONTH(A445)),'תשואה יומית חסרת סיכון'!D:E,2,0)</f>
        <v>1.95E-4</v>
      </c>
      <c r="N445" s="3">
        <f t="shared" si="140"/>
        <v>-2.5317801639383442E-3</v>
      </c>
      <c r="O445" s="3">
        <f t="shared" si="141"/>
        <v>-7.1060394233246485E-4</v>
      </c>
      <c r="P445" s="3">
        <f>VLOOKUP(A445,'insert banchmark2'!D:E,2,0)</f>
        <v>170.13</v>
      </c>
      <c r="Q445" s="3">
        <f t="shared" si="142"/>
        <v>-3.9518749451129542E-3</v>
      </c>
      <c r="R445" s="3">
        <f t="shared" si="143"/>
        <v>0.2462339386134742</v>
      </c>
      <c r="S445" s="49">
        <f t="shared" si="144"/>
        <v>19</v>
      </c>
      <c r="T445" s="50">
        <f t="shared" si="145"/>
        <v>0.99766321983606165</v>
      </c>
      <c r="U445" s="50">
        <f t="shared" si="146"/>
        <v>0.99837382377839412</v>
      </c>
      <c r="V445">
        <f t="shared" si="147"/>
        <v>2024</v>
      </c>
      <c r="W445" t="str">
        <f t="shared" si="148"/>
        <v>2024-08</v>
      </c>
      <c r="X445" t="str">
        <f t="shared" si="149"/>
        <v>2024-Q3</v>
      </c>
      <c r="Y445" s="5">
        <f t="shared" si="150"/>
        <v>0.90640319982678252</v>
      </c>
      <c r="Z445" s="66">
        <f t="shared" si="151"/>
        <v>-2.3367801639382849E-3</v>
      </c>
      <c r="AA445" s="65">
        <f t="shared" si="152"/>
        <v>-5.9414279052205643E-17</v>
      </c>
    </row>
    <row r="446" spans="1:27" x14ac:dyDescent="0.3">
      <c r="A446" s="3" t="str">
        <f>'Data From Protfolio Convert'!A412</f>
        <v>2024-08-21</v>
      </c>
      <c r="B446" s="3">
        <f>'Data From Protfolio Convert'!B412</f>
        <v>1839860.4408</v>
      </c>
      <c r="C446" s="3">
        <f>'Data From Protfolio Convert'!C412</f>
        <v>-167195.0449999999</v>
      </c>
      <c r="D446" s="3">
        <f>'Data From Protfolio Convert'!D412</f>
        <v>1000000</v>
      </c>
      <c r="E446" s="3">
        <f>'Data From Protfolio Convert'!E412</f>
        <v>1.8398604408000001</v>
      </c>
      <c r="F446" s="3">
        <f t="shared" si="135"/>
        <v>0.83986044080000011</v>
      </c>
      <c r="G446" s="64">
        <f t="shared" si="136"/>
        <v>5.4526317733792481E-3</v>
      </c>
      <c r="H446" s="3">
        <f t="shared" si="137"/>
        <v>0</v>
      </c>
      <c r="I446" s="3">
        <f>VLOOKUP(A446,'insert banchmark'!D:E,2,0)</f>
        <v>557.03179999999998</v>
      </c>
      <c r="J446" s="64">
        <f t="shared" si="138"/>
        <v>3.4365288770563662E-3</v>
      </c>
      <c r="K446" s="64">
        <f t="shared" si="139"/>
        <v>0.50399629773430621</v>
      </c>
      <c r="L446" s="3" cm="1">
        <f t="array" ref="L446">PRODUCT(1+$J$36:J446)-1</f>
        <v>0.50399629773430665</v>
      </c>
      <c r="M446" s="3">
        <f>VLOOKUP(_xlfn.CONCAT(YEAR(A446),MONTH(A446)),'תשואה יומית חסרת סיכון'!D:E,2,0)</f>
        <v>1.95E-4</v>
      </c>
      <c r="N446" s="3">
        <f t="shared" si="140"/>
        <v>5.2576317733792483E-3</v>
      </c>
      <c r="O446" s="3">
        <f t="shared" si="141"/>
        <v>2.0161028963228819E-3</v>
      </c>
      <c r="P446" s="3">
        <f>VLOOKUP(A446,'insert banchmark2'!D:E,2,0)</f>
        <v>171.3211</v>
      </c>
      <c r="Q446" s="3">
        <f t="shared" si="142"/>
        <v>7.0011167930406071E-3</v>
      </c>
      <c r="R446" s="3">
        <f t="shared" si="143"/>
        <v>0.25495896796915818</v>
      </c>
      <c r="S446" s="49">
        <f t="shared" si="144"/>
        <v>19</v>
      </c>
      <c r="T446" s="50">
        <f t="shared" si="145"/>
        <v>1.0054526317733792</v>
      </c>
      <c r="U446" s="50">
        <f t="shared" si="146"/>
        <v>1.0034365288770564</v>
      </c>
      <c r="V446">
        <f t="shared" si="147"/>
        <v>2024</v>
      </c>
      <c r="W446" t="str">
        <f t="shared" si="148"/>
        <v>2024-08</v>
      </c>
      <c r="X446" t="str">
        <f t="shared" si="149"/>
        <v>2024-Q3</v>
      </c>
      <c r="Y446" s="5">
        <f t="shared" si="150"/>
        <v>0.91679811448702964</v>
      </c>
      <c r="Z446" s="66">
        <f t="shared" si="151"/>
        <v>5.4526317733791067E-3</v>
      </c>
      <c r="AA446" s="65">
        <f t="shared" si="152"/>
        <v>1.4137996329210978E-16</v>
      </c>
    </row>
    <row r="447" spans="1:27" x14ac:dyDescent="0.3">
      <c r="A447" s="3" t="str">
        <f>'Data From Protfolio Convert'!A413</f>
        <v>2024-08-22</v>
      </c>
      <c r="B447" s="3">
        <f>'Data From Protfolio Convert'!B413</f>
        <v>1819598.8978000011</v>
      </c>
      <c r="C447" s="3">
        <f>'Data From Protfolio Convert'!C413</f>
        <v>-167195.0449999999</v>
      </c>
      <c r="D447" s="3">
        <f>'Data From Protfolio Convert'!D413</f>
        <v>1000000</v>
      </c>
      <c r="E447" s="3">
        <f>'Data From Protfolio Convert'!E413</f>
        <v>1.8195988978000011</v>
      </c>
      <c r="F447" s="3">
        <f t="shared" si="135"/>
        <v>0.81959889780000106</v>
      </c>
      <c r="G447" s="64">
        <f t="shared" si="136"/>
        <v>-1.1012543424863798E-2</v>
      </c>
      <c r="H447" s="3">
        <f t="shared" si="137"/>
        <v>0</v>
      </c>
      <c r="I447" s="3">
        <f>VLOOKUP(A447,'insert banchmark'!D:E,2,0)</f>
        <v>552.66</v>
      </c>
      <c r="J447" s="64">
        <f t="shared" si="138"/>
        <v>-7.8483849575553544E-3</v>
      </c>
      <c r="K447" s="64">
        <f t="shared" si="139"/>
        <v>0.49219235581494925</v>
      </c>
      <c r="L447" s="3" cm="1">
        <f t="array" ref="L447">PRODUCT(1+$J$36:J447)-1</f>
        <v>0.49219235581494969</v>
      </c>
      <c r="M447" s="3">
        <f>VLOOKUP(_xlfn.CONCAT(YEAR(A447),MONTH(A447)),'תשואה יומית חסרת סיכון'!D:E,2,0)</f>
        <v>1.95E-4</v>
      </c>
      <c r="N447" s="3">
        <f t="shared" si="140"/>
        <v>-1.1207543424863799E-2</v>
      </c>
      <c r="O447" s="3">
        <f t="shared" si="141"/>
        <v>-3.1641584673084439E-3</v>
      </c>
      <c r="P447" s="3">
        <f>VLOOKUP(A447,'insert banchmark2'!D:E,2,0)</f>
        <v>170.8347</v>
      </c>
      <c r="Q447" s="3">
        <f t="shared" si="142"/>
        <v>-2.8391132207299385E-3</v>
      </c>
      <c r="R447" s="3">
        <f t="shared" si="143"/>
        <v>0.25139599737172325</v>
      </c>
      <c r="S447" s="49">
        <f t="shared" si="144"/>
        <v>19</v>
      </c>
      <c r="T447" s="50">
        <f t="shared" si="145"/>
        <v>0.9889874565751362</v>
      </c>
      <c r="U447" s="50">
        <f t="shared" si="146"/>
        <v>0.99215161504244465</v>
      </c>
      <c r="V447">
        <f t="shared" si="147"/>
        <v>2024</v>
      </c>
      <c r="W447" t="str">
        <f t="shared" si="148"/>
        <v>2024-08</v>
      </c>
      <c r="X447" t="str">
        <f t="shared" si="149"/>
        <v>2024-Q3</v>
      </c>
      <c r="Y447" s="5">
        <f t="shared" si="150"/>
        <v>0.8956892920145445</v>
      </c>
      <c r="Z447" s="66">
        <f t="shared" si="151"/>
        <v>-1.1012543424863627E-2</v>
      </c>
      <c r="AA447" s="65">
        <f t="shared" si="152"/>
        <v>-1.717376241217039E-16</v>
      </c>
    </row>
    <row r="448" spans="1:27" x14ac:dyDescent="0.3">
      <c r="A448" s="3" t="str">
        <f>'Data From Protfolio Convert'!A414</f>
        <v>2024-08-23</v>
      </c>
      <c r="B448" s="3">
        <f>'Data From Protfolio Convert'!B414</f>
        <v>1848456.3099</v>
      </c>
      <c r="C448" s="3">
        <f>'Data From Protfolio Convert'!C414</f>
        <v>-167195.0449999999</v>
      </c>
      <c r="D448" s="3">
        <f>'Data From Protfolio Convert'!D414</f>
        <v>1000000</v>
      </c>
      <c r="E448" s="3">
        <f>'Data From Protfolio Convert'!E414</f>
        <v>1.8484563099</v>
      </c>
      <c r="F448" s="3">
        <f t="shared" si="135"/>
        <v>0.84845630989999998</v>
      </c>
      <c r="G448" s="64">
        <f t="shared" si="136"/>
        <v>1.585921608047201E-2</v>
      </c>
      <c r="H448" s="3">
        <f t="shared" si="137"/>
        <v>0</v>
      </c>
      <c r="I448" s="3">
        <f>VLOOKUP(A448,'insert banchmark'!D:E,2,0)</f>
        <v>558.53210000000001</v>
      </c>
      <c r="J448" s="64">
        <f t="shared" si="138"/>
        <v>1.0625158325191064E-2</v>
      </c>
      <c r="K448" s="64">
        <f t="shared" si="139"/>
        <v>0.5080471358471228</v>
      </c>
      <c r="L448" s="3" cm="1">
        <f t="array" ref="L448">PRODUCT(1+$J$36:J448)-1</f>
        <v>0.50804713584712347</v>
      </c>
      <c r="M448" s="3">
        <f>VLOOKUP(_xlfn.CONCAT(YEAR(A448),MONTH(A448)),'תשואה יומית חסרת סיכון'!D:E,2,0)</f>
        <v>1.95E-4</v>
      </c>
      <c r="N448" s="3">
        <f t="shared" si="140"/>
        <v>1.5664216080472009E-2</v>
      </c>
      <c r="O448" s="3">
        <f t="shared" si="141"/>
        <v>5.2340577552809457E-3</v>
      </c>
      <c r="P448" s="3">
        <f>VLOOKUP(A448,'insert banchmark2'!D:E,2,0)</f>
        <v>173.0085</v>
      </c>
      <c r="Q448" s="3">
        <f t="shared" si="142"/>
        <v>1.2724581130180157E-2</v>
      </c>
      <c r="R448" s="3">
        <f t="shared" si="143"/>
        <v>0.26731948726626253</v>
      </c>
      <c r="S448" s="49">
        <f t="shared" si="144"/>
        <v>19</v>
      </c>
      <c r="T448" s="50">
        <f t="shared" si="145"/>
        <v>1.015859216080472</v>
      </c>
      <c r="U448" s="50">
        <f t="shared" si="146"/>
        <v>1.0106251583251911</v>
      </c>
      <c r="V448">
        <f t="shared" si="147"/>
        <v>2024</v>
      </c>
      <c r="W448" t="str">
        <f t="shared" si="148"/>
        <v>2024-08</v>
      </c>
      <c r="X448" t="str">
        <f t="shared" si="149"/>
        <v>2024-Q3</v>
      </c>
      <c r="Y448" s="5">
        <f t="shared" si="150"/>
        <v>0.92575343811804012</v>
      </c>
      <c r="Z448" s="66">
        <f t="shared" si="151"/>
        <v>1.5859216080471986E-2</v>
      </c>
      <c r="AA448" s="65">
        <f t="shared" si="152"/>
        <v>0</v>
      </c>
    </row>
    <row r="449" spans="1:27" x14ac:dyDescent="0.3">
      <c r="A449" s="3" t="str">
        <f>'Data From Protfolio Convert'!A415</f>
        <v>2024-08-26</v>
      </c>
      <c r="B449" s="3">
        <f>'Data From Protfolio Convert'!B415</f>
        <v>1835413.709</v>
      </c>
      <c r="C449" s="3">
        <f>'Data From Protfolio Convert'!C415</f>
        <v>-167195.0449999999</v>
      </c>
      <c r="D449" s="3">
        <f>'Data From Protfolio Convert'!D415</f>
        <v>1000000</v>
      </c>
      <c r="E449" s="3">
        <f>'Data From Protfolio Convert'!E415</f>
        <v>1.835413709</v>
      </c>
      <c r="F449" s="3">
        <f t="shared" si="135"/>
        <v>0.835413709</v>
      </c>
      <c r="G449" s="64">
        <f t="shared" si="136"/>
        <v>-7.0559422098029319E-3</v>
      </c>
      <c r="H449" s="3">
        <f t="shared" si="137"/>
        <v>0</v>
      </c>
      <c r="I449" s="3">
        <f>VLOOKUP(A449,'insert banchmark'!D:E,2,0)</f>
        <v>557.20069999999998</v>
      </c>
      <c r="J449" s="64">
        <f t="shared" si="138"/>
        <v>-2.3837484004948228E-3</v>
      </c>
      <c r="K449" s="64">
        <f t="shared" si="139"/>
        <v>0.5044523308991764</v>
      </c>
      <c r="L449" s="3" cm="1">
        <f t="array" ref="L449">PRODUCT(1+$J$36:J449)-1</f>
        <v>0.50445233089917707</v>
      </c>
      <c r="M449" s="3">
        <f>VLOOKUP(_xlfn.CONCAT(YEAR(A449),MONTH(A449)),'תשואה יומית חסרת סיכון'!D:E,2,0)</f>
        <v>1.95E-4</v>
      </c>
      <c r="N449" s="3">
        <f t="shared" si="140"/>
        <v>-7.2509422098029318E-3</v>
      </c>
      <c r="O449" s="3">
        <f t="shared" si="141"/>
        <v>-4.6721938093081091E-3</v>
      </c>
      <c r="P449" s="3">
        <f>VLOOKUP(A449,'insert banchmark2'!D:E,2,0)</f>
        <v>172.9787</v>
      </c>
      <c r="Q449" s="3">
        <f t="shared" si="142"/>
        <v>-1.7224587231257082E-4</v>
      </c>
      <c r="R449" s="3">
        <f t="shared" si="143"/>
        <v>0.26710119671567956</v>
      </c>
      <c r="S449" s="49">
        <f t="shared" si="144"/>
        <v>19</v>
      </c>
      <c r="T449" s="50">
        <f t="shared" si="145"/>
        <v>0.99294405779019712</v>
      </c>
      <c r="U449" s="50">
        <f t="shared" si="146"/>
        <v>0.99761625159950518</v>
      </c>
      <c r="V449">
        <f t="shared" si="147"/>
        <v>2024</v>
      </c>
      <c r="W449" t="str">
        <f t="shared" si="148"/>
        <v>2024-08</v>
      </c>
      <c r="X449" t="str">
        <f t="shared" si="149"/>
        <v>2024-Q3</v>
      </c>
      <c r="Y449" s="5">
        <f t="shared" si="150"/>
        <v>0.91216543314834997</v>
      </c>
      <c r="Z449" s="66">
        <f t="shared" si="151"/>
        <v>-7.0559422098029059E-3</v>
      </c>
      <c r="AA449" s="65">
        <f t="shared" si="152"/>
        <v>-2.6020852139652106E-17</v>
      </c>
    </row>
    <row r="450" spans="1:27" x14ac:dyDescent="0.3">
      <c r="A450" s="3" t="str">
        <f>'Data From Protfolio Convert'!A416</f>
        <v>2024-08-27</v>
      </c>
      <c r="B450" s="3">
        <f>'Data From Protfolio Convert'!B416</f>
        <v>1843811.3058</v>
      </c>
      <c r="C450" s="3">
        <f>'Data From Protfolio Convert'!C416</f>
        <v>-51725.044999999867</v>
      </c>
      <c r="D450" s="3">
        <f>'Data From Protfolio Convert'!D416</f>
        <v>1000000</v>
      </c>
      <c r="E450" s="3">
        <f>'Data From Protfolio Convert'!E416</f>
        <v>1.843811305799999</v>
      </c>
      <c r="F450" s="3">
        <f t="shared" si="135"/>
        <v>0.84381130579999897</v>
      </c>
      <c r="G450" s="64">
        <f t="shared" si="136"/>
        <v>4.5753155045214731E-3</v>
      </c>
      <c r="H450" s="3">
        <f t="shared" si="137"/>
        <v>0</v>
      </c>
      <c r="I450" s="3">
        <f>VLOOKUP(A450,'insert banchmark'!D:E,2,0)</f>
        <v>557.96579999999994</v>
      </c>
      <c r="J450" s="64">
        <f t="shared" si="138"/>
        <v>1.3731138528718656E-3</v>
      </c>
      <c r="K450" s="64">
        <f t="shared" si="139"/>
        <v>0.50651811523571966</v>
      </c>
      <c r="L450" s="3" cm="1">
        <f t="array" ref="L450">PRODUCT(1+$J$36:J450)-1</f>
        <v>0.5065181152357201</v>
      </c>
      <c r="M450" s="3">
        <f>VLOOKUP(_xlfn.CONCAT(YEAR(A450),MONTH(A450)),'תשואה יומית חסרת סיכון'!D:E,2,0)</f>
        <v>1.95E-4</v>
      </c>
      <c r="N450" s="3">
        <f t="shared" si="140"/>
        <v>4.3803155045214733E-3</v>
      </c>
      <c r="O450" s="3">
        <f t="shared" si="141"/>
        <v>3.2022016516496075E-3</v>
      </c>
      <c r="P450" s="3">
        <f>VLOOKUP(A450,'insert banchmark2'!D:E,2,0)</f>
        <v>173.0581</v>
      </c>
      <c r="Q450" s="3">
        <f t="shared" si="142"/>
        <v>4.5901605226528197E-4</v>
      </c>
      <c r="R450" s="3">
        <f t="shared" si="143"/>
        <v>0.26768281650481662</v>
      </c>
      <c r="S450" s="49">
        <f t="shared" si="144"/>
        <v>19</v>
      </c>
      <c r="T450" s="50">
        <f t="shared" si="145"/>
        <v>1.0045753155045214</v>
      </c>
      <c r="U450" s="50">
        <f t="shared" si="146"/>
        <v>1.0013731138528719</v>
      </c>
      <c r="V450">
        <f t="shared" si="147"/>
        <v>2024</v>
      </c>
      <c r="W450" t="str">
        <f t="shared" si="148"/>
        <v>2024-08</v>
      </c>
      <c r="X450" t="str">
        <f t="shared" si="149"/>
        <v>2024-Q3</v>
      </c>
      <c r="Y450" s="5">
        <f t="shared" si="150"/>
        <v>0.92091419330184454</v>
      </c>
      <c r="Z450" s="66">
        <f t="shared" si="151"/>
        <v>4.5753155045219485E-3</v>
      </c>
      <c r="AA450" s="65">
        <f t="shared" si="152"/>
        <v>-4.7531423241764514E-16</v>
      </c>
    </row>
    <row r="451" spans="1:27" x14ac:dyDescent="0.3">
      <c r="A451" s="3" t="str">
        <f>'Data From Protfolio Convert'!A417</f>
        <v>2024-08-28</v>
      </c>
      <c r="B451" s="3">
        <f>'Data From Protfolio Convert'!B417</f>
        <v>1832193.6587</v>
      </c>
      <c r="C451" s="3">
        <f>'Data From Protfolio Convert'!C417</f>
        <v>-51725.044999999867</v>
      </c>
      <c r="D451" s="3">
        <f>'Data From Protfolio Convert'!D417</f>
        <v>1000000</v>
      </c>
      <c r="E451" s="3">
        <f>'Data From Protfolio Convert'!E417</f>
        <v>1.8321936587000001</v>
      </c>
      <c r="F451" s="3">
        <f t="shared" si="135"/>
        <v>0.83219365870000006</v>
      </c>
      <c r="G451" s="64">
        <f t="shared" si="136"/>
        <v>-6.3008872239007146E-3</v>
      </c>
      <c r="H451" s="3">
        <f t="shared" si="137"/>
        <v>0</v>
      </c>
      <c r="I451" s="3">
        <f>VLOOKUP(A451,'insert banchmark'!D:E,2,0)</f>
        <v>554.72659999999996</v>
      </c>
      <c r="J451" s="64">
        <f t="shared" si="138"/>
        <v>-5.8053737343758405E-3</v>
      </c>
      <c r="K451" s="64">
        <f t="shared" si="139"/>
        <v>0.49777221453916876</v>
      </c>
      <c r="L451" s="3" cm="1">
        <f t="array" ref="L451">PRODUCT(1+$J$36:J451)-1</f>
        <v>0.4977722145391692</v>
      </c>
      <c r="M451" s="3">
        <f>VLOOKUP(_xlfn.CONCAT(YEAR(A451),MONTH(A451)),'תשואה יומית חסרת סיכון'!D:E,2,0)</f>
        <v>1.95E-4</v>
      </c>
      <c r="N451" s="3">
        <f t="shared" si="140"/>
        <v>-6.4958872239007145E-3</v>
      </c>
      <c r="O451" s="3">
        <f t="shared" si="141"/>
        <v>-4.9551348952487414E-4</v>
      </c>
      <c r="P451" s="3">
        <f>VLOOKUP(A451,'insert banchmark2'!D:E,2,0)</f>
        <v>172.58170000000001</v>
      </c>
      <c r="Q451" s="3">
        <f t="shared" si="142"/>
        <v>-2.7528327191849167E-3</v>
      </c>
      <c r="R451" s="3">
        <f t="shared" si="143"/>
        <v>0.26419309776999378</v>
      </c>
      <c r="S451" s="49">
        <f t="shared" si="144"/>
        <v>19</v>
      </c>
      <c r="T451" s="50">
        <f t="shared" si="145"/>
        <v>0.99369911277609924</v>
      </c>
      <c r="U451" s="50">
        <f t="shared" si="146"/>
        <v>0.99419462626562416</v>
      </c>
      <c r="V451">
        <f t="shared" si="147"/>
        <v>2024</v>
      </c>
      <c r="W451" t="str">
        <f t="shared" si="148"/>
        <v>2024-08</v>
      </c>
      <c r="X451" t="str">
        <f t="shared" si="149"/>
        <v>2024-Q3</v>
      </c>
      <c r="Y451" s="5">
        <f t="shared" si="150"/>
        <v>0.90881072960305831</v>
      </c>
      <c r="Z451" s="66">
        <f t="shared" si="151"/>
        <v>-6.3008872239012827E-3</v>
      </c>
      <c r="AA451" s="65">
        <f t="shared" si="152"/>
        <v>5.6812193838240432E-16</v>
      </c>
    </row>
    <row r="452" spans="1:27" x14ac:dyDescent="0.3">
      <c r="A452" s="3" t="str">
        <f>'Data From Protfolio Convert'!A418</f>
        <v>2024-08-29</v>
      </c>
      <c r="B452" s="3">
        <f>'Data From Protfolio Convert'!B418</f>
        <v>1826419.5263</v>
      </c>
      <c r="C452" s="3">
        <f>'Data From Protfolio Convert'!C418</f>
        <v>-51725.044999999867</v>
      </c>
      <c r="D452" s="3">
        <f>'Data From Protfolio Convert'!D418</f>
        <v>1000000</v>
      </c>
      <c r="E452" s="3">
        <f>'Data From Protfolio Convert'!E418</f>
        <v>1.8264195263</v>
      </c>
      <c r="F452" s="3">
        <f t="shared" si="135"/>
        <v>0.82641952630000004</v>
      </c>
      <c r="G452" s="64">
        <f t="shared" si="136"/>
        <v>-3.1514858555383015E-3</v>
      </c>
      <c r="H452" s="3">
        <f t="shared" si="137"/>
        <v>0</v>
      </c>
      <c r="I452" s="3">
        <f>VLOOKUP(A452,'insert banchmark'!D:E,2,0)</f>
        <v>554.77629999999999</v>
      </c>
      <c r="J452" s="64">
        <f t="shared" si="138"/>
        <v>8.9593684528654904E-5</v>
      </c>
      <c r="K452" s="64">
        <f t="shared" si="139"/>
        <v>0.49790640547045406</v>
      </c>
      <c r="L452" s="3" cm="1">
        <f t="array" ref="L452">PRODUCT(1+$J$36:J452)-1</f>
        <v>0.49790640547045451</v>
      </c>
      <c r="M452" s="3">
        <f>VLOOKUP(_xlfn.CONCAT(YEAR(A452),MONTH(A452)),'תשואה יומית חסרת סיכון'!D:E,2,0)</f>
        <v>1.95E-4</v>
      </c>
      <c r="N452" s="3">
        <f t="shared" si="140"/>
        <v>-3.3464858555383014E-3</v>
      </c>
      <c r="O452" s="3">
        <f t="shared" si="141"/>
        <v>-3.2410795400669564E-3</v>
      </c>
      <c r="P452" s="3">
        <f>VLOOKUP(A452,'insert banchmark2'!D:E,2,0)</f>
        <v>173.2269</v>
      </c>
      <c r="Q452" s="3">
        <f t="shared" si="142"/>
        <v>3.7385192056862415E-3</v>
      </c>
      <c r="R452" s="3">
        <f t="shared" si="143"/>
        <v>0.26891930794570285</v>
      </c>
      <c r="S452" s="49">
        <f t="shared" si="144"/>
        <v>19</v>
      </c>
      <c r="T452" s="50">
        <f t="shared" si="145"/>
        <v>0.99684851414446174</v>
      </c>
      <c r="U452" s="50">
        <f t="shared" si="146"/>
        <v>1.0000895936845287</v>
      </c>
      <c r="V452">
        <f t="shared" si="147"/>
        <v>2024</v>
      </c>
      <c r="W452" t="str">
        <f t="shared" si="148"/>
        <v>2024-08</v>
      </c>
      <c r="X452" t="str">
        <f t="shared" si="149"/>
        <v>2024-Q3</v>
      </c>
      <c r="Y452" s="5">
        <f t="shared" si="150"/>
        <v>0.90279513958781465</v>
      </c>
      <c r="Z452" s="66">
        <f t="shared" si="151"/>
        <v>-3.1514858555382339E-3</v>
      </c>
      <c r="AA452" s="65">
        <f t="shared" si="152"/>
        <v>-6.7654215563095477E-17</v>
      </c>
    </row>
    <row r="453" spans="1:27" x14ac:dyDescent="0.3">
      <c r="A453" s="3" t="str">
        <f>'Data From Protfolio Convert'!A419</f>
        <v>2024-08-30</v>
      </c>
      <c r="B453" s="3">
        <f>'Data From Protfolio Convert'!B419</f>
        <v>1850145.5607</v>
      </c>
      <c r="C453" s="3">
        <f>'Data From Protfolio Convert'!C419</f>
        <v>-51725.044999999867</v>
      </c>
      <c r="D453" s="3">
        <f>'Data From Protfolio Convert'!D419</f>
        <v>1000000</v>
      </c>
      <c r="E453" s="3">
        <f>'Data From Protfolio Convert'!E419</f>
        <v>1.8501455606999999</v>
      </c>
      <c r="F453" s="3">
        <f t="shared" si="135"/>
        <v>0.85014556069999991</v>
      </c>
      <c r="G453" s="64">
        <f t="shared" si="136"/>
        <v>1.2990462518797411E-2</v>
      </c>
      <c r="H453" s="3">
        <f t="shared" si="137"/>
        <v>0</v>
      </c>
      <c r="I453" s="3">
        <f>VLOOKUP(A453,'insert banchmark'!D:E,2,0)</f>
        <v>560.07219999999995</v>
      </c>
      <c r="J453" s="64">
        <f t="shared" si="138"/>
        <v>9.5460098061146414E-3</v>
      </c>
      <c r="K453" s="64">
        <f t="shared" si="139"/>
        <v>0.51220543470571678</v>
      </c>
      <c r="L453" s="3" cm="1">
        <f t="array" ref="L453">PRODUCT(1+$J$36:J453)-1</f>
        <v>0.51220543470571744</v>
      </c>
      <c r="M453" s="3">
        <f>VLOOKUP(_xlfn.CONCAT(YEAR(A453),MONTH(A453)),'תשואה יומית חסרת סיכון'!D:E,2,0)</f>
        <v>1.95E-4</v>
      </c>
      <c r="N453" s="3">
        <f t="shared" si="140"/>
        <v>1.279546251879741E-2</v>
      </c>
      <c r="O453" s="3">
        <f t="shared" si="141"/>
        <v>3.4444527126827693E-3</v>
      </c>
      <c r="P453" s="3">
        <f>VLOOKUP(A453,'insert banchmark2'!D:E,2,0)</f>
        <v>174.5669</v>
      </c>
      <c r="Q453" s="3">
        <f t="shared" si="142"/>
        <v>7.7355191370394039E-3</v>
      </c>
      <c r="R453" s="3">
        <f t="shared" si="143"/>
        <v>0.27873505753567551</v>
      </c>
      <c r="S453" s="49">
        <f t="shared" si="144"/>
        <v>19</v>
      </c>
      <c r="T453" s="50">
        <f t="shared" si="145"/>
        <v>1.0129904625187973</v>
      </c>
      <c r="U453" s="50">
        <f t="shared" si="146"/>
        <v>1.0095460098061146</v>
      </c>
      <c r="V453">
        <f t="shared" si="147"/>
        <v>2024</v>
      </c>
      <c r="W453" t="str">
        <f t="shared" si="148"/>
        <v>2024-08</v>
      </c>
      <c r="X453" t="str">
        <f t="shared" si="149"/>
        <v>2024-Q3</v>
      </c>
      <c r="Y453" s="5">
        <f t="shared" si="150"/>
        <v>0.92751332852958024</v>
      </c>
      <c r="Z453" s="66">
        <f t="shared" si="151"/>
        <v>1.2990462518797511E-2</v>
      </c>
      <c r="AA453" s="65">
        <f t="shared" si="152"/>
        <v>-1.0061396160665481E-16</v>
      </c>
    </row>
    <row r="454" spans="1:27" x14ac:dyDescent="0.3">
      <c r="A454" s="3" t="str">
        <f>'Data From Protfolio Convert'!A420</f>
        <v>2024-09-03</v>
      </c>
      <c r="B454" s="3">
        <f>'Data From Protfolio Convert'!B420</f>
        <v>1800815.6022000001</v>
      </c>
      <c r="C454" s="3">
        <f>'Data From Protfolio Convert'!C420</f>
        <v>-86510.284999999858</v>
      </c>
      <c r="D454" s="3">
        <f>'Data From Protfolio Convert'!D420</f>
        <v>1000000</v>
      </c>
      <c r="E454" s="3">
        <f>'Data From Protfolio Convert'!E420</f>
        <v>1.8008156021999999</v>
      </c>
      <c r="F454" s="3">
        <f t="shared" si="135"/>
        <v>0.80081560219999992</v>
      </c>
      <c r="G454" s="64">
        <f t="shared" si="136"/>
        <v>-2.6662744568776563E-2</v>
      </c>
      <c r="H454" s="3">
        <f t="shared" si="137"/>
        <v>0</v>
      </c>
      <c r="I454" s="3">
        <f>VLOOKUP(A454,'insert banchmark'!D:E,2,0)</f>
        <v>548.54639999999995</v>
      </c>
      <c r="J454" s="64">
        <f t="shared" si="138"/>
        <v>-2.0579132476134299E-2</v>
      </c>
      <c r="K454" s="64">
        <f t="shared" si="139"/>
        <v>0.48108555873377745</v>
      </c>
      <c r="L454" s="3" cm="1">
        <f t="array" ref="L454">PRODUCT(1+$J$36:J454)-1</f>
        <v>0.48108555873377834</v>
      </c>
      <c r="M454" s="3">
        <f>VLOOKUP(_xlfn.CONCAT(YEAR(A454),MONTH(A454)),'תשואה יומית חסרת סיכון'!D:E,2,0)</f>
        <v>1.8310816693545284E-4</v>
      </c>
      <c r="N454" s="3">
        <f t="shared" si="140"/>
        <v>-2.6845852735712016E-2</v>
      </c>
      <c r="O454" s="3">
        <f t="shared" si="141"/>
        <v>-6.083612092642264E-3</v>
      </c>
      <c r="P454" s="3">
        <f>VLOOKUP(A454,'insert banchmark2'!D:E,2,0)</f>
        <v>172.3236</v>
      </c>
      <c r="Q454" s="3">
        <f t="shared" si="142"/>
        <v>-1.2850660692261817E-2</v>
      </c>
      <c r="R454" s="3">
        <f t="shared" si="143"/>
        <v>0.2623024671959846</v>
      </c>
      <c r="S454" s="49">
        <f t="shared" si="144"/>
        <v>20</v>
      </c>
      <c r="T454" s="50">
        <f t="shared" si="145"/>
        <v>0.9733372554312234</v>
      </c>
      <c r="U454" s="50">
        <f t="shared" si="146"/>
        <v>0.9794208675238657</v>
      </c>
      <c r="V454">
        <f t="shared" si="147"/>
        <v>2024</v>
      </c>
      <c r="W454" t="str">
        <f t="shared" si="148"/>
        <v>2024-09</v>
      </c>
      <c r="X454" t="str">
        <f t="shared" si="149"/>
        <v>2024-Q3</v>
      </c>
      <c r="Y454" s="5">
        <f t="shared" si="150"/>
        <v>0.87612053299808368</v>
      </c>
      <c r="Z454" s="66">
        <f t="shared" si="151"/>
        <v>-2.6662744568776594E-2</v>
      </c>
      <c r="AA454" s="65">
        <f t="shared" si="152"/>
        <v>3.1225022567582528E-17</v>
      </c>
    </row>
    <row r="455" spans="1:27" x14ac:dyDescent="0.3">
      <c r="A455" s="3" t="str">
        <f>'Data From Protfolio Convert'!A421</f>
        <v>2024-09-04</v>
      </c>
      <c r="B455" s="3">
        <f>'Data From Protfolio Convert'!B421</f>
        <v>1798989.039000001</v>
      </c>
      <c r="C455" s="3">
        <f>'Data From Protfolio Convert'!C421</f>
        <v>-65879.584999999846</v>
      </c>
      <c r="D455" s="3">
        <f>'Data From Protfolio Convert'!D421</f>
        <v>1000000</v>
      </c>
      <c r="E455" s="3">
        <f>'Data From Protfolio Convert'!E421</f>
        <v>1.798989039000001</v>
      </c>
      <c r="F455" s="3">
        <f t="shared" si="135"/>
        <v>0.79898903900000096</v>
      </c>
      <c r="G455" s="64">
        <f t="shared" si="136"/>
        <v>-1.0142977425159523E-3</v>
      </c>
      <c r="H455" s="3">
        <f t="shared" si="137"/>
        <v>0</v>
      </c>
      <c r="I455" s="3">
        <f>VLOOKUP(A455,'insert banchmark'!D:E,2,0)</f>
        <v>547.42370000000005</v>
      </c>
      <c r="J455" s="64">
        <f t="shared" si="138"/>
        <v>-2.0466819215291254E-3</v>
      </c>
      <c r="K455" s="64">
        <f t="shared" si="139"/>
        <v>0.47805424769647931</v>
      </c>
      <c r="L455" s="3" cm="1">
        <f t="array" ref="L455">PRODUCT(1+$J$36:J455)-1</f>
        <v>0.47805424769647997</v>
      </c>
      <c r="M455" s="3">
        <f>VLOOKUP(_xlfn.CONCAT(YEAR(A455),MONTH(A455)),'תשואה יומית חסרת סיכון'!D:E,2,0)</f>
        <v>1.8310816693545284E-4</v>
      </c>
      <c r="N455" s="3">
        <f t="shared" si="140"/>
        <v>-1.1974059094514052E-3</v>
      </c>
      <c r="O455" s="3">
        <f t="shared" si="141"/>
        <v>1.0323841790131731E-3</v>
      </c>
      <c r="P455" s="3">
        <f>VLOOKUP(A455,'insert banchmark2'!D:E,2,0)</f>
        <v>172.07550000000001</v>
      </c>
      <c r="Q455" s="3">
        <f t="shared" si="142"/>
        <v>-1.4397331532071123E-3</v>
      </c>
      <c r="R455" s="3">
        <f t="shared" si="143"/>
        <v>0.26048508848458751</v>
      </c>
      <c r="S455" s="49">
        <f t="shared" si="144"/>
        <v>20</v>
      </c>
      <c r="T455" s="50">
        <f t="shared" si="145"/>
        <v>0.99898570225748407</v>
      </c>
      <c r="U455" s="50">
        <f t="shared" si="146"/>
        <v>0.99795331807847087</v>
      </c>
      <c r="V455">
        <f t="shared" si="147"/>
        <v>2024</v>
      </c>
      <c r="W455" t="str">
        <f t="shared" si="148"/>
        <v>2024-09</v>
      </c>
      <c r="X455" t="str">
        <f t="shared" si="149"/>
        <v>2024-Q3</v>
      </c>
      <c r="Y455" s="5">
        <f t="shared" si="150"/>
        <v>0.87421758817677575</v>
      </c>
      <c r="Z455" s="66">
        <f t="shared" si="151"/>
        <v>-1.0142977425160304E-3</v>
      </c>
      <c r="AA455" s="65">
        <f t="shared" si="152"/>
        <v>7.8062556418956319E-17</v>
      </c>
    </row>
    <row r="456" spans="1:27" x14ac:dyDescent="0.3">
      <c r="A456" s="3" t="str">
        <f>'Data From Protfolio Convert'!A422</f>
        <v>2024-09-05</v>
      </c>
      <c r="B456" s="3">
        <f>'Data From Protfolio Convert'!B422</f>
        <v>1788412.4903000011</v>
      </c>
      <c r="C456" s="3">
        <f>'Data From Protfolio Convert'!C422</f>
        <v>-65879.584999999846</v>
      </c>
      <c r="D456" s="3">
        <f>'Data From Protfolio Convert'!D422</f>
        <v>1000000</v>
      </c>
      <c r="E456" s="3">
        <f>'Data From Protfolio Convert'!E422</f>
        <v>1.7884124903000009</v>
      </c>
      <c r="F456" s="3">
        <f t="shared" si="135"/>
        <v>0.78841249030000093</v>
      </c>
      <c r="G456" s="64">
        <f t="shared" si="136"/>
        <v>-5.879162391050019E-3</v>
      </c>
      <c r="H456" s="3">
        <f t="shared" si="137"/>
        <v>0</v>
      </c>
      <c r="I456" s="3">
        <f>VLOOKUP(A456,'insert banchmark'!D:E,2,0)</f>
        <v>546.09230000000002</v>
      </c>
      <c r="J456" s="64">
        <f t="shared" si="138"/>
        <v>-2.4321197639050052E-3</v>
      </c>
      <c r="K456" s="64">
        <f t="shared" si="139"/>
        <v>0.47445944274853269</v>
      </c>
      <c r="L456" s="3" cm="1">
        <f t="array" ref="L456">PRODUCT(1+$J$36:J456)-1</f>
        <v>0.47445944274853358</v>
      </c>
      <c r="M456" s="3">
        <f>VLOOKUP(_xlfn.CONCAT(YEAR(A456),MONTH(A456)),'תשואה יומית חסרת סיכון'!D:E,2,0)</f>
        <v>1.8310816693545284E-4</v>
      </c>
      <c r="N456" s="3">
        <f t="shared" si="140"/>
        <v>-6.0622705579854719E-3</v>
      </c>
      <c r="O456" s="3">
        <f t="shared" si="141"/>
        <v>-3.4470426271450139E-3</v>
      </c>
      <c r="P456" s="3">
        <f>VLOOKUP(A456,'insert banchmark2'!D:E,2,0)</f>
        <v>171.02330000000001</v>
      </c>
      <c r="Q456" s="3">
        <f t="shared" si="142"/>
        <v>-6.1147577662130637E-3</v>
      </c>
      <c r="R456" s="3">
        <f t="shared" si="143"/>
        <v>0.25277752750058058</v>
      </c>
      <c r="S456" s="49">
        <f t="shared" si="144"/>
        <v>20</v>
      </c>
      <c r="T456" s="50">
        <f t="shared" si="145"/>
        <v>0.99412083760894998</v>
      </c>
      <c r="U456" s="50">
        <f t="shared" si="146"/>
        <v>0.99756788023609499</v>
      </c>
      <c r="V456">
        <f t="shared" si="147"/>
        <v>2024</v>
      </c>
      <c r="W456" t="str">
        <f t="shared" si="148"/>
        <v>2024-09</v>
      </c>
      <c r="X456" t="str">
        <f t="shared" si="149"/>
        <v>2024-Q3</v>
      </c>
      <c r="Y456" s="5">
        <f t="shared" si="150"/>
        <v>0.86319875861972251</v>
      </c>
      <c r="Z456" s="66">
        <f t="shared" si="151"/>
        <v>-5.8791623910499505E-3</v>
      </c>
      <c r="AA456" s="65">
        <f t="shared" si="152"/>
        <v>-6.852157730108388E-17</v>
      </c>
    </row>
    <row r="457" spans="1:27" x14ac:dyDescent="0.3">
      <c r="A457" s="3" t="str">
        <f>'Data From Protfolio Convert'!A423</f>
        <v>2024-09-06</v>
      </c>
      <c r="B457" s="3">
        <f>'Data From Protfolio Convert'!B423</f>
        <v>1754533.6435000009</v>
      </c>
      <c r="C457" s="3">
        <f>'Data From Protfolio Convert'!C423</f>
        <v>-65879.584999999846</v>
      </c>
      <c r="D457" s="3">
        <f>'Data From Protfolio Convert'!D423</f>
        <v>1000000</v>
      </c>
      <c r="E457" s="3">
        <f>'Data From Protfolio Convert'!E423</f>
        <v>1.754533643500001</v>
      </c>
      <c r="F457" s="3">
        <f t="shared" si="135"/>
        <v>0.75453364350000096</v>
      </c>
      <c r="G457" s="64">
        <f t="shared" si="136"/>
        <v>-1.8943530636110071E-2</v>
      </c>
      <c r="H457" s="3">
        <f t="shared" si="137"/>
        <v>0</v>
      </c>
      <c r="I457" s="3">
        <f>VLOOKUP(A457,'insert banchmark'!D:E,2,0)</f>
        <v>536.90150000000006</v>
      </c>
      <c r="J457" s="64">
        <f t="shared" si="138"/>
        <v>-1.6830121940924592E-2</v>
      </c>
      <c r="K457" s="64">
        <f t="shared" si="139"/>
        <v>0.44964411053012721</v>
      </c>
      <c r="L457" s="3" cm="1">
        <f t="array" ref="L457">PRODUCT(1+$J$36:J457)-1</f>
        <v>0.44964411053012809</v>
      </c>
      <c r="M457" s="3">
        <f>VLOOKUP(_xlfn.CONCAT(YEAR(A457),MONTH(A457)),'תשואה יומית חסרת סיכון'!D:E,2,0)</f>
        <v>1.8310816693545284E-4</v>
      </c>
      <c r="N457" s="3">
        <f t="shared" si="140"/>
        <v>-1.9126638803045524E-2</v>
      </c>
      <c r="O457" s="3">
        <f t="shared" si="141"/>
        <v>-2.1134086951854793E-3</v>
      </c>
      <c r="P457" s="3">
        <f>VLOOKUP(A457,'insert banchmark2'!D:E,2,0)</f>
        <v>169.18700000000001</v>
      </c>
      <c r="Q457" s="3">
        <f t="shared" si="142"/>
        <v>-1.0737133478303851E-2</v>
      </c>
      <c r="R457" s="3">
        <f t="shared" si="143"/>
        <v>0.23932628796918753</v>
      </c>
      <c r="S457" s="49">
        <f t="shared" si="144"/>
        <v>20</v>
      </c>
      <c r="T457" s="50">
        <f t="shared" si="145"/>
        <v>0.9810564693638899</v>
      </c>
      <c r="U457" s="50">
        <f t="shared" si="146"/>
        <v>0.98316987805907541</v>
      </c>
      <c r="V457">
        <f t="shared" si="147"/>
        <v>2024</v>
      </c>
      <c r="W457" t="str">
        <f t="shared" si="148"/>
        <v>2024-09</v>
      </c>
      <c r="X457" t="str">
        <f t="shared" si="149"/>
        <v>2024-Q3</v>
      </c>
      <c r="Y457" s="5">
        <f t="shared" si="150"/>
        <v>0.82790319585464744</v>
      </c>
      <c r="Z457" s="66">
        <f t="shared" si="151"/>
        <v>-1.8943530636110123E-2</v>
      </c>
      <c r="AA457" s="65">
        <f t="shared" si="152"/>
        <v>5.2041704279304213E-17</v>
      </c>
    </row>
    <row r="458" spans="1:27" x14ac:dyDescent="0.3">
      <c r="A458" s="3" t="str">
        <f>'Data From Protfolio Convert'!A424</f>
        <v>2024-09-09</v>
      </c>
      <c r="B458" s="3">
        <f>'Data From Protfolio Convert'!B424</f>
        <v>1777005.4394</v>
      </c>
      <c r="C458" s="3">
        <f>'Data From Protfolio Convert'!C424</f>
        <v>-105904.9849999998</v>
      </c>
      <c r="D458" s="3">
        <f>'Data From Protfolio Convert'!D424</f>
        <v>1000000</v>
      </c>
      <c r="E458" s="3">
        <f>'Data From Protfolio Convert'!E424</f>
        <v>1.7770054394000001</v>
      </c>
      <c r="F458" s="3">
        <f t="shared" si="135"/>
        <v>0.77700543940000011</v>
      </c>
      <c r="G458" s="64">
        <f t="shared" si="136"/>
        <v>1.2807845539611128E-2</v>
      </c>
      <c r="H458" s="3">
        <f t="shared" si="137"/>
        <v>0</v>
      </c>
      <c r="I458" s="3">
        <f>VLOOKUP(A458,'insert banchmark'!D:E,2,0)</f>
        <v>542.91269999999997</v>
      </c>
      <c r="J458" s="64">
        <f t="shared" si="138"/>
        <v>1.119609462815796E-2</v>
      </c>
      <c r="K458" s="64">
        <f t="shared" si="139"/>
        <v>0.46587446316877434</v>
      </c>
      <c r="L458" s="3" cm="1">
        <f t="array" ref="L458">PRODUCT(1+$J$36:J458)-1</f>
        <v>0.46587446316877523</v>
      </c>
      <c r="M458" s="3">
        <f>VLOOKUP(_xlfn.CONCAT(YEAR(A458),MONTH(A458)),'תשואה יומית חסרת סיכון'!D:E,2,0)</f>
        <v>1.8310816693545284E-4</v>
      </c>
      <c r="N458" s="3">
        <f t="shared" si="140"/>
        <v>1.2624737372675676E-2</v>
      </c>
      <c r="O458" s="3">
        <f t="shared" si="141"/>
        <v>1.6117509114531685E-3</v>
      </c>
      <c r="P458" s="3">
        <f>VLOOKUP(A458,'insert banchmark2'!D:E,2,0)</f>
        <v>170.82480000000001</v>
      </c>
      <c r="Q458" s="3">
        <f t="shared" si="142"/>
        <v>9.6804127976735099E-3</v>
      </c>
      <c r="R458" s="3">
        <f t="shared" si="143"/>
        <v>0.25132347802773758</v>
      </c>
      <c r="S458" s="49">
        <f t="shared" si="144"/>
        <v>20</v>
      </c>
      <c r="T458" s="50">
        <f t="shared" si="145"/>
        <v>1.0128078455396112</v>
      </c>
      <c r="U458" s="50">
        <f t="shared" si="146"/>
        <v>1.011196094628158</v>
      </c>
      <c r="V458">
        <f t="shared" si="147"/>
        <v>2024</v>
      </c>
      <c r="W458" t="str">
        <f t="shared" si="148"/>
        <v>2024-09</v>
      </c>
      <c r="X458" t="str">
        <f t="shared" si="149"/>
        <v>2024-Q3</v>
      </c>
      <c r="Y458" s="5">
        <f t="shared" si="150"/>
        <v>0.85131469764851508</v>
      </c>
      <c r="Z458" s="66">
        <f t="shared" si="151"/>
        <v>1.2807845539611E-2</v>
      </c>
      <c r="AA458" s="65">
        <f t="shared" si="152"/>
        <v>1.2836953722228372E-16</v>
      </c>
    </row>
    <row r="459" spans="1:27" x14ac:dyDescent="0.3">
      <c r="A459" s="3" t="str">
        <f>'Data From Protfolio Convert'!A425</f>
        <v>2024-09-10</v>
      </c>
      <c r="B459" s="3">
        <f>'Data From Protfolio Convert'!B425</f>
        <v>1791557.138000001</v>
      </c>
      <c r="C459" s="3">
        <f>'Data From Protfolio Convert'!C425</f>
        <v>-105904.9849999998</v>
      </c>
      <c r="D459" s="3">
        <f>'Data From Protfolio Convert'!D425</f>
        <v>1000000</v>
      </c>
      <c r="E459" s="3">
        <f>'Data From Protfolio Convert'!E425</f>
        <v>1.791557138000001</v>
      </c>
      <c r="F459" s="3">
        <f t="shared" si="135"/>
        <v>0.79155713800000105</v>
      </c>
      <c r="G459" s="64">
        <f t="shared" si="136"/>
        <v>8.18888804578689E-3</v>
      </c>
      <c r="H459" s="3">
        <f t="shared" si="137"/>
        <v>0</v>
      </c>
      <c r="I459" s="3">
        <f>VLOOKUP(A459,'insert banchmark'!D:E,2,0)</f>
        <v>545.27750000000003</v>
      </c>
      <c r="J459" s="64">
        <f t="shared" si="138"/>
        <v>4.3557647481815565E-3</v>
      </c>
      <c r="K459" s="64">
        <f t="shared" si="139"/>
        <v>0.47225946748070435</v>
      </c>
      <c r="L459" s="3" cm="1">
        <f t="array" ref="L459">PRODUCT(1+$J$36:J459)-1</f>
        <v>0.47225946748070524</v>
      </c>
      <c r="M459" s="3">
        <f>VLOOKUP(_xlfn.CONCAT(YEAR(A459),MONTH(A459)),'תשואה יומית חסרת סיכון'!D:E,2,0)</f>
        <v>1.8310816693545284E-4</v>
      </c>
      <c r="N459" s="3">
        <f t="shared" si="140"/>
        <v>8.0057798788514371E-3</v>
      </c>
      <c r="O459" s="3">
        <f t="shared" si="141"/>
        <v>3.8331232976053335E-3</v>
      </c>
      <c r="P459" s="3">
        <f>VLOOKUP(A459,'insert banchmark2'!D:E,2,0)</f>
        <v>170.92410000000001</v>
      </c>
      <c r="Q459" s="3">
        <f t="shared" si="142"/>
        <v>5.8129732919343091E-4</v>
      </c>
      <c r="R459" s="3">
        <f t="shared" si="143"/>
        <v>0.25205086902347218</v>
      </c>
      <c r="S459" s="49">
        <f t="shared" si="144"/>
        <v>20</v>
      </c>
      <c r="T459" s="50">
        <f t="shared" si="145"/>
        <v>1.008188888045787</v>
      </c>
      <c r="U459" s="50">
        <f t="shared" si="146"/>
        <v>1.0043557647481816</v>
      </c>
      <c r="V459">
        <f t="shared" si="147"/>
        <v>2024</v>
      </c>
      <c r="W459" t="str">
        <f t="shared" si="148"/>
        <v>2024-09</v>
      </c>
      <c r="X459" t="str">
        <f t="shared" si="149"/>
        <v>2024-Q3</v>
      </c>
      <c r="Y459" s="5">
        <f t="shared" si="150"/>
        <v>0.86647490644507874</v>
      </c>
      <c r="Z459" s="66">
        <f t="shared" si="151"/>
        <v>8.1888880457869767E-3</v>
      </c>
      <c r="AA459" s="65">
        <f t="shared" si="152"/>
        <v>-8.6736173798840355E-17</v>
      </c>
    </row>
    <row r="460" spans="1:27" x14ac:dyDescent="0.3">
      <c r="A460" s="3" t="str">
        <f>'Data From Protfolio Convert'!A426</f>
        <v>2024-09-11</v>
      </c>
      <c r="B460" s="3">
        <f>'Data From Protfolio Convert'!B426</f>
        <v>1821131.7696</v>
      </c>
      <c r="C460" s="3">
        <f>'Data From Protfolio Convert'!C426</f>
        <v>-105904.9849999998</v>
      </c>
      <c r="D460" s="3">
        <f>'Data From Protfolio Convert'!D426</f>
        <v>1000000</v>
      </c>
      <c r="E460" s="3">
        <f>'Data From Protfolio Convert'!E426</f>
        <v>1.8211317696</v>
      </c>
      <c r="F460" s="3">
        <f t="shared" si="135"/>
        <v>0.82113176960000001</v>
      </c>
      <c r="G460" s="64">
        <f t="shared" si="136"/>
        <v>1.6507780283811935E-2</v>
      </c>
      <c r="H460" s="3">
        <f t="shared" si="137"/>
        <v>0</v>
      </c>
      <c r="I460" s="3">
        <f>VLOOKUP(A460,'insert banchmark'!D:E,2,0)</f>
        <v>550.87149999999997</v>
      </c>
      <c r="J460" s="64">
        <f t="shared" si="138"/>
        <v>1.0258996565968515E-2</v>
      </c>
      <c r="K460" s="64">
        <f t="shared" si="139"/>
        <v>0.48736337230180382</v>
      </c>
      <c r="L460" s="3" cm="1">
        <f t="array" ref="L460">PRODUCT(1+$J$36:J460)-1</f>
        <v>0.48736337230180449</v>
      </c>
      <c r="M460" s="3">
        <f>VLOOKUP(_xlfn.CONCAT(YEAR(A460),MONTH(A460)),'תשואה יומית חסרת סיכון'!D:E,2,0)</f>
        <v>1.8310816693545284E-4</v>
      </c>
      <c r="N460" s="3">
        <f t="shared" si="140"/>
        <v>1.6324672116876483E-2</v>
      </c>
      <c r="O460" s="3">
        <f t="shared" si="141"/>
        <v>6.2487837178434209E-3</v>
      </c>
      <c r="P460" s="3">
        <f>VLOOKUP(A460,'insert banchmark2'!D:E,2,0)</f>
        <v>171.0035</v>
      </c>
      <c r="Q460" s="3">
        <f t="shared" si="142"/>
        <v>4.6453367313326055E-4</v>
      </c>
      <c r="R460" s="3">
        <f t="shared" si="143"/>
        <v>0.25263248881260925</v>
      </c>
      <c r="S460" s="49">
        <f t="shared" si="144"/>
        <v>20</v>
      </c>
      <c r="T460" s="50">
        <f t="shared" si="145"/>
        <v>1.0165077802838118</v>
      </c>
      <c r="U460" s="50">
        <f t="shared" si="146"/>
        <v>1.0102589965659685</v>
      </c>
      <c r="V460">
        <f t="shared" si="147"/>
        <v>2024</v>
      </c>
      <c r="W460" t="str">
        <f t="shared" si="148"/>
        <v>2024-09</v>
      </c>
      <c r="X460" t="str">
        <f t="shared" si="149"/>
        <v>2024-Q3</v>
      </c>
      <c r="Y460" s="5">
        <f t="shared" si="150"/>
        <v>0.89728626410592249</v>
      </c>
      <c r="Z460" s="66">
        <f t="shared" si="151"/>
        <v>1.6507780283811911E-2</v>
      </c>
      <c r="AA460" s="65">
        <f t="shared" si="152"/>
        <v>0</v>
      </c>
    </row>
    <row r="461" spans="1:27" x14ac:dyDescent="0.3">
      <c r="A461" s="3" t="str">
        <f>'Data From Protfolio Convert'!A427</f>
        <v>2024-09-12</v>
      </c>
      <c r="B461" s="3">
        <f>'Data From Protfolio Convert'!B427</f>
        <v>1838029.803700001</v>
      </c>
      <c r="C461" s="3">
        <f>'Data From Protfolio Convert'!C427</f>
        <v>-105904.9849999998</v>
      </c>
      <c r="D461" s="3">
        <f>'Data From Protfolio Convert'!D427</f>
        <v>1000000</v>
      </c>
      <c r="E461" s="3">
        <f>'Data From Protfolio Convert'!E427</f>
        <v>1.8380298037</v>
      </c>
      <c r="F461" s="3">
        <f t="shared" si="135"/>
        <v>0.83802980370000002</v>
      </c>
      <c r="G461" s="64">
        <f t="shared" si="136"/>
        <v>9.2788640460165928E-3</v>
      </c>
      <c r="H461" s="3">
        <f t="shared" si="137"/>
        <v>0</v>
      </c>
      <c r="I461" s="3">
        <f>VLOOKUP(A461,'insert banchmark'!D:E,2,0)</f>
        <v>555.51160000000004</v>
      </c>
      <c r="J461" s="64">
        <f t="shared" si="138"/>
        <v>8.4231985136280496E-3</v>
      </c>
      <c r="K461" s="64">
        <f t="shared" si="139"/>
        <v>0.49989172924860115</v>
      </c>
      <c r="L461" s="3" cm="1">
        <f t="array" ref="L461">PRODUCT(1+$J$36:J461)-1</f>
        <v>0.49989172924860181</v>
      </c>
      <c r="M461" s="3">
        <f>VLOOKUP(_xlfn.CONCAT(YEAR(A461),MONTH(A461)),'תשואה יומית חסרת סיכון'!D:E,2,0)</f>
        <v>1.8310816693545284E-4</v>
      </c>
      <c r="N461" s="3">
        <f t="shared" si="140"/>
        <v>9.09575587908114E-3</v>
      </c>
      <c r="O461" s="3">
        <f t="shared" si="141"/>
        <v>8.5566553238854322E-4</v>
      </c>
      <c r="P461" s="3">
        <f>VLOOKUP(A461,'insert banchmark2'!D:E,2,0)</f>
        <v>172.06549999999999</v>
      </c>
      <c r="Q461" s="3">
        <f t="shared" si="142"/>
        <v>6.2103992023554433E-3</v>
      </c>
      <c r="R461" s="3">
        <f t="shared" si="143"/>
        <v>0.26041183662197565</v>
      </c>
      <c r="S461" s="49">
        <f t="shared" si="144"/>
        <v>20</v>
      </c>
      <c r="T461" s="50">
        <f t="shared" si="145"/>
        <v>1.0092788640460166</v>
      </c>
      <c r="U461" s="50">
        <f t="shared" si="146"/>
        <v>1.008423198513628</v>
      </c>
      <c r="V461">
        <f t="shared" si="147"/>
        <v>2024</v>
      </c>
      <c r="W461" t="str">
        <f t="shared" si="148"/>
        <v>2024-09</v>
      </c>
      <c r="X461" t="str">
        <f t="shared" si="149"/>
        <v>2024-Q3</v>
      </c>
      <c r="Y461" s="5">
        <f t="shared" si="150"/>
        <v>0.91489092540693706</v>
      </c>
      <c r="Z461" s="66">
        <f t="shared" si="151"/>
        <v>9.2788640460171098E-3</v>
      </c>
      <c r="AA461" s="65">
        <f t="shared" si="152"/>
        <v>-5.1694759584108851E-16</v>
      </c>
    </row>
    <row r="462" spans="1:27" x14ac:dyDescent="0.3">
      <c r="A462" s="3" t="str">
        <f>'Data From Protfolio Convert'!A428</f>
        <v>2024-09-13</v>
      </c>
      <c r="B462" s="3">
        <f>'Data From Protfolio Convert'!B428</f>
        <v>1853425.8683</v>
      </c>
      <c r="C462" s="3">
        <f>'Data From Protfolio Convert'!C428</f>
        <v>-105904.9849999998</v>
      </c>
      <c r="D462" s="3">
        <f>'Data From Protfolio Convert'!D428</f>
        <v>1000000</v>
      </c>
      <c r="E462" s="3">
        <f>'Data From Protfolio Convert'!E428</f>
        <v>1.8534258683</v>
      </c>
      <c r="F462" s="3">
        <f t="shared" si="135"/>
        <v>0.8534258683</v>
      </c>
      <c r="G462" s="64">
        <f t="shared" si="136"/>
        <v>8.3763955127426765E-3</v>
      </c>
      <c r="H462" s="3">
        <f t="shared" si="137"/>
        <v>0</v>
      </c>
      <c r="I462" s="3">
        <f>VLOOKUP(A462,'insert banchmark'!D:E,2,0)</f>
        <v>558.41290000000004</v>
      </c>
      <c r="J462" s="64">
        <f t="shared" si="138"/>
        <v>5.2227532242350438E-3</v>
      </c>
      <c r="K462" s="64">
        <f t="shared" si="139"/>
        <v>0.50772529361353791</v>
      </c>
      <c r="L462" s="3" cm="1">
        <f t="array" ref="L462">PRODUCT(1+$J$36:J462)-1</f>
        <v>0.50772529361353835</v>
      </c>
      <c r="M462" s="3">
        <f>VLOOKUP(_xlfn.CONCAT(YEAR(A462),MONTH(A462)),'תשואה יומית חסרת סיכון'!D:E,2,0)</f>
        <v>1.8310816693545284E-4</v>
      </c>
      <c r="N462" s="3">
        <f t="shared" si="140"/>
        <v>8.1932873458072236E-3</v>
      </c>
      <c r="O462" s="3">
        <f t="shared" si="141"/>
        <v>3.1536422885076326E-3</v>
      </c>
      <c r="P462" s="3">
        <f>VLOOKUP(A462,'insert banchmark2'!D:E,2,0)</f>
        <v>173.7132</v>
      </c>
      <c r="Q462" s="3">
        <f t="shared" si="142"/>
        <v>9.5760044866635141E-3</v>
      </c>
      <c r="R462" s="3">
        <f t="shared" si="143"/>
        <v>0.27248154602451158</v>
      </c>
      <c r="S462" s="49">
        <f t="shared" si="144"/>
        <v>20</v>
      </c>
      <c r="T462" s="50">
        <f t="shared" si="145"/>
        <v>1.0083763955127427</v>
      </c>
      <c r="U462" s="50">
        <f t="shared" si="146"/>
        <v>1.005222753224235</v>
      </c>
      <c r="V462">
        <f t="shared" si="147"/>
        <v>2024</v>
      </c>
      <c r="W462" t="str">
        <f t="shared" si="148"/>
        <v>2024-09</v>
      </c>
      <c r="X462" t="str">
        <f t="shared" si="149"/>
        <v>2024-Q3</v>
      </c>
      <c r="Y462" s="5">
        <f t="shared" si="150"/>
        <v>0.9309308091619064</v>
      </c>
      <c r="Z462" s="66">
        <f t="shared" si="151"/>
        <v>8.376395512742156E-3</v>
      </c>
      <c r="AA462" s="65">
        <f t="shared" si="152"/>
        <v>5.2041704279304213E-16</v>
      </c>
    </row>
    <row r="463" spans="1:27" x14ac:dyDescent="0.3">
      <c r="A463" s="3" t="str">
        <f>'Data From Protfolio Convert'!A429</f>
        <v>2024-09-16</v>
      </c>
      <c r="B463" s="3">
        <f>'Data From Protfolio Convert'!B429</f>
        <v>1854682.939100001</v>
      </c>
      <c r="C463" s="3">
        <f>'Data From Protfolio Convert'!C429</f>
        <v>-140892.04499999981</v>
      </c>
      <c r="D463" s="3">
        <f>'Data From Protfolio Convert'!D429</f>
        <v>1000000</v>
      </c>
      <c r="E463" s="3">
        <f>'Data From Protfolio Convert'!E429</f>
        <v>1.854682939100001</v>
      </c>
      <c r="F463" s="3">
        <f t="shared" si="135"/>
        <v>0.85468293910000104</v>
      </c>
      <c r="G463" s="64">
        <f t="shared" si="136"/>
        <v>6.7824174762060898E-4</v>
      </c>
      <c r="H463" s="3">
        <f t="shared" si="137"/>
        <v>0</v>
      </c>
      <c r="I463" s="3">
        <f>VLOOKUP(A463,'insert banchmark'!D:E,2,0)</f>
        <v>559.23760000000004</v>
      </c>
      <c r="J463" s="64">
        <f t="shared" si="138"/>
        <v>1.476864162701208E-3</v>
      </c>
      <c r="K463" s="64">
        <f t="shared" si="139"/>
        <v>0.50995199906687372</v>
      </c>
      <c r="L463" s="3" cm="1">
        <f t="array" ref="L463">PRODUCT(1+$J$36:J463)-1</f>
        <v>0.50995199906687438</v>
      </c>
      <c r="M463" s="3">
        <f>VLOOKUP(_xlfn.CONCAT(YEAR(A463),MONTH(A463)),'תשואה יומית חסרת סיכון'!D:E,2,0)</f>
        <v>1.8310816693545284E-4</v>
      </c>
      <c r="N463" s="3">
        <f t="shared" si="140"/>
        <v>4.9513358068515613E-4</v>
      </c>
      <c r="O463" s="3">
        <f t="shared" si="141"/>
        <v>-7.9862241508059904E-4</v>
      </c>
      <c r="P463" s="3">
        <f>VLOOKUP(A463,'insert banchmark2'!D:E,2,0)</f>
        <v>174.97380000000001</v>
      </c>
      <c r="Q463" s="3">
        <f t="shared" si="142"/>
        <v>7.256788775982459E-3</v>
      </c>
      <c r="R463" s="3">
        <f t="shared" si="143"/>
        <v>0.28171567582534718</v>
      </c>
      <c r="S463" s="49">
        <f t="shared" si="144"/>
        <v>20</v>
      </c>
      <c r="T463" s="50">
        <f t="shared" si="145"/>
        <v>1.0006782417476205</v>
      </c>
      <c r="U463" s="50">
        <f t="shared" si="146"/>
        <v>1.0014768641627012</v>
      </c>
      <c r="V463">
        <f t="shared" si="147"/>
        <v>2024</v>
      </c>
      <c r="W463" t="str">
        <f t="shared" si="148"/>
        <v>2024-09</v>
      </c>
      <c r="X463" t="str">
        <f t="shared" si="149"/>
        <v>2024-Q3</v>
      </c>
      <c r="Y463" s="5">
        <f t="shared" si="150"/>
        <v>0.93224044704844689</v>
      </c>
      <c r="Z463" s="66">
        <f t="shared" si="151"/>
        <v>6.7824174762062676E-4</v>
      </c>
      <c r="AA463" s="65">
        <f t="shared" si="152"/>
        <v>-1.7780915628762273E-17</v>
      </c>
    </row>
    <row r="464" spans="1:27" x14ac:dyDescent="0.3">
      <c r="A464" s="3" t="str">
        <f>'Data From Protfolio Convert'!A430</f>
        <v>2024-09-17</v>
      </c>
      <c r="B464" s="3">
        <f>'Data From Protfolio Convert'!B430</f>
        <v>1853557.9804</v>
      </c>
      <c r="C464" s="3">
        <f>'Data From Protfolio Convert'!C430</f>
        <v>-140892.04499999981</v>
      </c>
      <c r="D464" s="3">
        <f>'Data From Protfolio Convert'!D430</f>
        <v>1000000</v>
      </c>
      <c r="E464" s="3">
        <f>'Data From Protfolio Convert'!E430</f>
        <v>1.8535579804</v>
      </c>
      <c r="F464" s="3">
        <f t="shared" si="135"/>
        <v>0.85355798039999997</v>
      </c>
      <c r="G464" s="64">
        <f t="shared" si="136"/>
        <v>-6.0655041154741038E-4</v>
      </c>
      <c r="H464" s="3">
        <f t="shared" si="137"/>
        <v>0</v>
      </c>
      <c r="I464" s="3">
        <f>VLOOKUP(A464,'insert banchmark'!D:E,2,0)</f>
        <v>559.46609999999998</v>
      </c>
      <c r="J464" s="64">
        <f t="shared" si="138"/>
        <v>4.0859198308540456E-4</v>
      </c>
      <c r="K464" s="64">
        <f t="shared" si="139"/>
        <v>0.51056895334853625</v>
      </c>
      <c r="L464" s="3" cm="1">
        <f t="array" ref="L464">PRODUCT(1+$J$36:J464)-1</f>
        <v>0.51056895334853691</v>
      </c>
      <c r="M464" s="3">
        <f>VLOOKUP(_xlfn.CONCAT(YEAR(A464),MONTH(A464)),'תשואה יומית חסרת סיכון'!D:E,2,0)</f>
        <v>1.8310816693545284E-4</v>
      </c>
      <c r="N464" s="3">
        <f t="shared" si="140"/>
        <v>-7.8965857848286322E-4</v>
      </c>
      <c r="O464" s="3">
        <f t="shared" si="141"/>
        <v>-1.0151423946328148E-3</v>
      </c>
      <c r="P464" s="3">
        <f>VLOOKUP(A464,'insert banchmark2'!D:E,2,0)</f>
        <v>175.2319</v>
      </c>
      <c r="Q464" s="3">
        <f t="shared" si="142"/>
        <v>1.4750779831036454E-3</v>
      </c>
      <c r="R464" s="3">
        <f t="shared" si="143"/>
        <v>0.28360630639935591</v>
      </c>
      <c r="S464" s="49">
        <f t="shared" si="144"/>
        <v>20</v>
      </c>
      <c r="T464" s="50">
        <f t="shared" si="145"/>
        <v>0.99939344958845255</v>
      </c>
      <c r="U464" s="50">
        <f t="shared" si="146"/>
        <v>1.0004085919830854</v>
      </c>
      <c r="V464">
        <f t="shared" si="147"/>
        <v>2024</v>
      </c>
      <c r="W464" t="str">
        <f t="shared" si="148"/>
        <v>2024-09</v>
      </c>
      <c r="X464" t="str">
        <f t="shared" si="149"/>
        <v>2024-Q3</v>
      </c>
      <c r="Y464" s="5">
        <f t="shared" si="150"/>
        <v>0.93106844581008108</v>
      </c>
      <c r="Z464" s="66">
        <f t="shared" si="151"/>
        <v>-6.0655041154741949E-4</v>
      </c>
      <c r="AA464" s="65">
        <f t="shared" si="152"/>
        <v>9.1072982488782372E-18</v>
      </c>
    </row>
    <row r="465" spans="1:27" x14ac:dyDescent="0.3">
      <c r="A465" s="3" t="str">
        <f>'Data From Protfolio Convert'!A431</f>
        <v>2024-09-18</v>
      </c>
      <c r="B465" s="3">
        <f>'Data From Protfolio Convert'!B431</f>
        <v>1849355.425</v>
      </c>
      <c r="C465" s="3">
        <f>'Data From Protfolio Convert'!C431</f>
        <v>-140892.04499999981</v>
      </c>
      <c r="D465" s="3">
        <f>'Data From Protfolio Convert'!D431</f>
        <v>1000000</v>
      </c>
      <c r="E465" s="3">
        <f>'Data From Protfolio Convert'!E431</f>
        <v>1.8493554249999999</v>
      </c>
      <c r="F465" s="3">
        <f t="shared" si="135"/>
        <v>0.84935542499999994</v>
      </c>
      <c r="G465" s="64">
        <f t="shared" si="136"/>
        <v>-2.2672910394165892E-3</v>
      </c>
      <c r="H465" s="3">
        <f t="shared" si="137"/>
        <v>0</v>
      </c>
      <c r="I465" s="3">
        <f>VLOOKUP(A465,'insert banchmark'!D:E,2,0)</f>
        <v>557.80679999999995</v>
      </c>
      <c r="J465" s="64">
        <f t="shared" si="138"/>
        <v>-2.9658633472162688E-3</v>
      </c>
      <c r="K465" s="64">
        <f t="shared" si="139"/>
        <v>0.50608881225635693</v>
      </c>
      <c r="L465" s="3" cm="1">
        <f t="array" ref="L465">PRODUCT(1+$J$36:J465)-1</f>
        <v>0.5060888122563576</v>
      </c>
      <c r="M465" s="3">
        <f>VLOOKUP(_xlfn.CONCAT(YEAR(A465),MONTH(A465)),'תשואה יומית חסרת סיכון'!D:E,2,0)</f>
        <v>1.8310816693545284E-4</v>
      </c>
      <c r="N465" s="3">
        <f t="shared" si="140"/>
        <v>-2.450399206352042E-3</v>
      </c>
      <c r="O465" s="3">
        <f t="shared" si="141"/>
        <v>6.9857230779967958E-4</v>
      </c>
      <c r="P465" s="3">
        <f>VLOOKUP(A465,'insert banchmark2'!D:E,2,0)</f>
        <v>174.90440000000001</v>
      </c>
      <c r="Q465" s="3">
        <f t="shared" si="142"/>
        <v>-1.8689519431107637E-3</v>
      </c>
      <c r="R465" s="3">
        <f t="shared" si="143"/>
        <v>0.28120730789882176</v>
      </c>
      <c r="S465" s="49">
        <f t="shared" si="144"/>
        <v>20</v>
      </c>
      <c r="T465" s="50">
        <f t="shared" si="145"/>
        <v>0.99773270896058341</v>
      </c>
      <c r="U465" s="50">
        <f t="shared" si="146"/>
        <v>0.99703413665278373</v>
      </c>
      <c r="V465">
        <f t="shared" si="147"/>
        <v>2024</v>
      </c>
      <c r="W465" t="str">
        <f t="shared" si="148"/>
        <v>2024-09</v>
      </c>
      <c r="X465" t="str">
        <f t="shared" si="149"/>
        <v>2024-Q3</v>
      </c>
      <c r="Y465" s="5">
        <f t="shared" si="150"/>
        <v>0.9266901516263959</v>
      </c>
      <c r="Z465" s="66">
        <f t="shared" si="151"/>
        <v>-2.2672910394165202E-3</v>
      </c>
      <c r="AA465" s="65">
        <f t="shared" si="152"/>
        <v>-6.8955258170078082E-17</v>
      </c>
    </row>
    <row r="466" spans="1:27" x14ac:dyDescent="0.3">
      <c r="A466" s="3" t="str">
        <f>'Data From Protfolio Convert'!A432</f>
        <v>2024-09-19</v>
      </c>
      <c r="B466" s="3">
        <f>'Data From Protfolio Convert'!B432</f>
        <v>1883074.4743999999</v>
      </c>
      <c r="C466" s="3">
        <f>'Data From Protfolio Convert'!C432</f>
        <v>-140892.04499999981</v>
      </c>
      <c r="D466" s="3">
        <f>'Data From Protfolio Convert'!D432</f>
        <v>1000000</v>
      </c>
      <c r="E466" s="3">
        <f>'Data From Protfolio Convert'!E432</f>
        <v>1.8830744744000001</v>
      </c>
      <c r="F466" s="3">
        <f t="shared" si="135"/>
        <v>0.88307447440000009</v>
      </c>
      <c r="G466" s="64">
        <f t="shared" si="136"/>
        <v>1.8232865864602606E-2</v>
      </c>
      <c r="H466" s="3">
        <f t="shared" si="137"/>
        <v>0</v>
      </c>
      <c r="I466" s="3">
        <f>VLOOKUP(A466,'insert banchmark'!D:E,2,0)</f>
        <v>567.32550000000003</v>
      </c>
      <c r="J466" s="64">
        <f t="shared" si="138"/>
        <v>1.7064510507939445E-2</v>
      </c>
      <c r="K466" s="64">
        <f t="shared" si="139"/>
        <v>0.53178948061899556</v>
      </c>
      <c r="L466" s="3" cm="1">
        <f t="array" ref="L466">PRODUCT(1+$J$36:J466)-1</f>
        <v>0.53178948061899622</v>
      </c>
      <c r="M466" s="3">
        <f>VLOOKUP(_xlfn.CONCAT(YEAR(A466),MONTH(A466)),'תשואה יומית חסרת סיכון'!D:E,2,0)</f>
        <v>1.8310816693545284E-4</v>
      </c>
      <c r="N466" s="3">
        <f t="shared" si="140"/>
        <v>1.8049757697667153E-2</v>
      </c>
      <c r="O466" s="3">
        <f t="shared" si="141"/>
        <v>1.1683553566631602E-3</v>
      </c>
      <c r="P466" s="3">
        <f>VLOOKUP(A466,'insert banchmark2'!D:E,2,0)</f>
        <v>176.7704</v>
      </c>
      <c r="Q466" s="3">
        <f t="shared" si="142"/>
        <v>1.0668685293222957E-2</v>
      </c>
      <c r="R466" s="3">
        <f t="shared" si="143"/>
        <v>0.29487610546217158</v>
      </c>
      <c r="S466" s="49">
        <f t="shared" si="144"/>
        <v>20</v>
      </c>
      <c r="T466" s="50">
        <f t="shared" si="145"/>
        <v>1.0182328658646027</v>
      </c>
      <c r="U466" s="50">
        <f t="shared" si="146"/>
        <v>1.0170645105079394</v>
      </c>
      <c r="V466">
        <f t="shared" si="147"/>
        <v>2024</v>
      </c>
      <c r="W466" t="str">
        <f t="shared" si="148"/>
        <v>2024-09</v>
      </c>
      <c r="X466" t="str">
        <f t="shared" si="149"/>
        <v>2024-Q3</v>
      </c>
      <c r="Y466" s="5">
        <f t="shared" si="150"/>
        <v>0.96181923472365072</v>
      </c>
      <c r="Z466" s="66">
        <f t="shared" si="151"/>
        <v>1.8232865864602547E-2</v>
      </c>
      <c r="AA466" s="65">
        <f t="shared" si="152"/>
        <v>5.8980598183211441E-17</v>
      </c>
    </row>
    <row r="467" spans="1:27" x14ac:dyDescent="0.3">
      <c r="A467" s="3" t="str">
        <f>'Data From Protfolio Convert'!A433</f>
        <v>2024-09-20</v>
      </c>
      <c r="B467" s="3">
        <f>'Data From Protfolio Convert'!B433</f>
        <v>1872673.8993000011</v>
      </c>
      <c r="C467" s="3">
        <f>'Data From Protfolio Convert'!C433</f>
        <v>-140892.04499999981</v>
      </c>
      <c r="D467" s="3">
        <f>'Data From Protfolio Convert'!D433</f>
        <v>1000000</v>
      </c>
      <c r="E467" s="3">
        <f>'Data From Protfolio Convert'!E433</f>
        <v>1.8726738993000009</v>
      </c>
      <c r="F467" s="3">
        <f t="shared" si="135"/>
        <v>0.87267389930000094</v>
      </c>
      <c r="G467" s="64">
        <f t="shared" si="136"/>
        <v>-5.5231884035351576E-3</v>
      </c>
      <c r="H467" s="3">
        <f t="shared" si="137"/>
        <v>0</v>
      </c>
      <c r="I467" s="3">
        <f>VLOOKUP(A467,'insert banchmark'!D:E,2,0)</f>
        <v>566.34429999999998</v>
      </c>
      <c r="J467" s="64">
        <f t="shared" si="138"/>
        <v>-1.7295185920606082E-3</v>
      </c>
      <c r="K467" s="64">
        <f t="shared" si="139"/>
        <v>0.52914022223314228</v>
      </c>
      <c r="L467" s="3" cm="1">
        <f t="array" ref="L467">PRODUCT(1+$J$36:J467)-1</f>
        <v>0.52914022223314272</v>
      </c>
      <c r="M467" s="3">
        <f>VLOOKUP(_xlfn.CONCAT(YEAR(A467),MONTH(A467)),'תשואה יומית חסרת סיכון'!D:E,2,0)</f>
        <v>1.8310816693545284E-4</v>
      </c>
      <c r="N467" s="3">
        <f t="shared" si="140"/>
        <v>-5.7062965704706104E-3</v>
      </c>
      <c r="O467" s="3">
        <f t="shared" si="141"/>
        <v>-3.7936698114745494E-3</v>
      </c>
      <c r="P467" s="3">
        <f>VLOOKUP(A467,'insert banchmark2'!D:E,2,0)</f>
        <v>176.12520000000001</v>
      </c>
      <c r="Q467" s="3">
        <f t="shared" si="142"/>
        <v>-3.6499323416137042E-3</v>
      </c>
      <c r="R467" s="3">
        <f t="shared" si="143"/>
        <v>0.29014989528646251</v>
      </c>
      <c r="S467" s="49">
        <f t="shared" si="144"/>
        <v>20</v>
      </c>
      <c r="T467" s="50">
        <f t="shared" si="145"/>
        <v>0.99447681159646484</v>
      </c>
      <c r="U467" s="50">
        <f t="shared" si="146"/>
        <v>0.99827048140793939</v>
      </c>
      <c r="V467">
        <f t="shared" si="147"/>
        <v>2024</v>
      </c>
      <c r="W467" t="str">
        <f t="shared" si="148"/>
        <v>2024-09</v>
      </c>
      <c r="X467" t="str">
        <f t="shared" si="149"/>
        <v>2024-Q3</v>
      </c>
      <c r="Y467" s="5">
        <f t="shared" si="150"/>
        <v>0.95098373747659304</v>
      </c>
      <c r="Z467" s="66">
        <f t="shared" si="151"/>
        <v>-5.5231884035350527E-3</v>
      </c>
      <c r="AA467" s="65">
        <f t="shared" si="152"/>
        <v>-1.0495077029659683E-16</v>
      </c>
    </row>
    <row r="468" spans="1:27" x14ac:dyDescent="0.3">
      <c r="A468" s="3" t="str">
        <f>'Data From Protfolio Convert'!A434</f>
        <v>2024-09-23</v>
      </c>
      <c r="B468" s="3">
        <f>'Data From Protfolio Convert'!B434</f>
        <v>1884671.2864000001</v>
      </c>
      <c r="C468" s="3">
        <f>'Data From Protfolio Convert'!C434</f>
        <v>-140892.04499999981</v>
      </c>
      <c r="D468" s="3">
        <f>'Data From Protfolio Convert'!D434</f>
        <v>1000000</v>
      </c>
      <c r="E468" s="3">
        <f>'Data From Protfolio Convert'!E434</f>
        <v>1.8846712863999999</v>
      </c>
      <c r="F468" s="3">
        <f t="shared" si="135"/>
        <v>0.88467128639999992</v>
      </c>
      <c r="G468" s="64">
        <f t="shared" si="136"/>
        <v>6.4065543416200552E-3</v>
      </c>
      <c r="H468" s="3">
        <f t="shared" si="137"/>
        <v>0</v>
      </c>
      <c r="I468" s="3">
        <f>VLOOKUP(A468,'insert banchmark'!D:E,2,0)</f>
        <v>567.75959999999998</v>
      </c>
      <c r="J468" s="64">
        <f t="shared" si="138"/>
        <v>2.4990098779134051E-3</v>
      </c>
      <c r="K468" s="64">
        <f t="shared" si="139"/>
        <v>0.53296155875321771</v>
      </c>
      <c r="L468" s="3" cm="1">
        <f t="array" ref="L468">PRODUCT(1+$J$36:J468)-1</f>
        <v>0.53296155875321793</v>
      </c>
      <c r="M468" s="3">
        <f>VLOOKUP(_xlfn.CONCAT(YEAR(A468),MONTH(A468)),'תשואה יומית חסרת סיכון'!D:E,2,0)</f>
        <v>1.8310816693545284E-4</v>
      </c>
      <c r="N468" s="3">
        <f t="shared" si="140"/>
        <v>6.2234461746846024E-3</v>
      </c>
      <c r="O468" s="3">
        <f t="shared" si="141"/>
        <v>3.9075444637066501E-3</v>
      </c>
      <c r="P468" s="3">
        <f>VLOOKUP(A468,'insert banchmark2'!D:E,2,0)</f>
        <v>177.02690000000001</v>
      </c>
      <c r="Q468" s="3">
        <f t="shared" si="142"/>
        <v>5.1196535192010728E-3</v>
      </c>
      <c r="R468" s="3">
        <f t="shared" si="143"/>
        <v>0.29675501573816288</v>
      </c>
      <c r="S468" s="49">
        <f t="shared" si="144"/>
        <v>20</v>
      </c>
      <c r="T468" s="50">
        <f t="shared" si="145"/>
        <v>1.0064065543416201</v>
      </c>
      <c r="U468" s="50">
        <f t="shared" si="146"/>
        <v>1.0024990098779134</v>
      </c>
      <c r="V468">
        <f t="shared" si="147"/>
        <v>2024</v>
      </c>
      <c r="W468" t="str">
        <f t="shared" si="148"/>
        <v>2024-09</v>
      </c>
      <c r="X468" t="str">
        <f t="shared" si="149"/>
        <v>2024-Q3</v>
      </c>
      <c r="Y468" s="5">
        <f t="shared" si="150"/>
        <v>0.96348282081035386</v>
      </c>
      <c r="Z468" s="66">
        <f t="shared" si="151"/>
        <v>6.40655434162007E-3</v>
      </c>
      <c r="AA468" s="65">
        <f t="shared" si="152"/>
        <v>-1.474514954580286E-17</v>
      </c>
    </row>
    <row r="469" spans="1:27" x14ac:dyDescent="0.3">
      <c r="A469" s="3" t="str">
        <f>'Data From Protfolio Convert'!A435</f>
        <v>2024-09-24</v>
      </c>
      <c r="B469" s="3">
        <f>'Data From Protfolio Convert'!B435</f>
        <v>1891062.345</v>
      </c>
      <c r="C469" s="3">
        <f>'Data From Protfolio Convert'!C435</f>
        <v>-140892.04499999981</v>
      </c>
      <c r="D469" s="3">
        <f>'Data From Protfolio Convert'!D435</f>
        <v>1000000</v>
      </c>
      <c r="E469" s="3">
        <f>'Data From Protfolio Convert'!E435</f>
        <v>1.8910623449999999</v>
      </c>
      <c r="F469" s="3">
        <f t="shared" si="135"/>
        <v>0.89106234499999992</v>
      </c>
      <c r="G469" s="64">
        <f t="shared" si="136"/>
        <v>3.3910733644209453E-3</v>
      </c>
      <c r="H469" s="3">
        <f t="shared" si="137"/>
        <v>0</v>
      </c>
      <c r="I469" s="3">
        <f>VLOOKUP(A469,'insert banchmark'!D:E,2,0)</f>
        <v>569.38409999999999</v>
      </c>
      <c r="J469" s="64">
        <f t="shared" si="138"/>
        <v>2.8612462034989239E-3</v>
      </c>
      <c r="K469" s="64">
        <f t="shared" si="139"/>
        <v>0.53734773919330991</v>
      </c>
      <c r="L469" s="3" cm="1">
        <f t="array" ref="L469">PRODUCT(1+$J$36:J469)-1</f>
        <v>0.53734773919331036</v>
      </c>
      <c r="M469" s="3">
        <f>VLOOKUP(_xlfn.CONCAT(YEAR(A469),MONTH(A469)),'תשואה יומית חסרת סיכון'!D:E,2,0)</f>
        <v>1.8310816693545284E-4</v>
      </c>
      <c r="N469" s="3">
        <f t="shared" si="140"/>
        <v>3.2079651974854925E-3</v>
      </c>
      <c r="O469" s="3">
        <f t="shared" si="141"/>
        <v>5.2982716092202144E-4</v>
      </c>
      <c r="P469" s="3">
        <f>VLOOKUP(A469,'insert banchmark2'!D:E,2,0)</f>
        <v>177.286</v>
      </c>
      <c r="Q469" s="3">
        <f t="shared" si="142"/>
        <v>1.4636193708412737E-3</v>
      </c>
      <c r="R469" s="3">
        <f t="shared" si="143"/>
        <v>0.29865297149843273</v>
      </c>
      <c r="S469" s="49">
        <f t="shared" si="144"/>
        <v>20</v>
      </c>
      <c r="T469" s="50">
        <f t="shared" si="145"/>
        <v>1.0033910733644209</v>
      </c>
      <c r="U469" s="50">
        <f t="shared" si="146"/>
        <v>1.0028612462034989</v>
      </c>
      <c r="V469">
        <f t="shared" si="147"/>
        <v>2024</v>
      </c>
      <c r="W469" t="str">
        <f t="shared" si="148"/>
        <v>2024-09</v>
      </c>
      <c r="X469" t="str">
        <f t="shared" si="149"/>
        <v>2024-Q3</v>
      </c>
      <c r="Y469" s="5">
        <f t="shared" si="150"/>
        <v>0.97014113510550182</v>
      </c>
      <c r="Z469" s="66">
        <f t="shared" si="151"/>
        <v>3.3910733644208768E-3</v>
      </c>
      <c r="AA469" s="65">
        <f t="shared" si="152"/>
        <v>6.852157730108388E-17</v>
      </c>
    </row>
    <row r="470" spans="1:27" x14ac:dyDescent="0.3">
      <c r="A470" s="3" t="str">
        <f>'Data From Protfolio Convert'!A436</f>
        <v>2024-09-25</v>
      </c>
      <c r="B470" s="3">
        <f>'Data From Protfolio Convert'!B436</f>
        <v>1893928.2805000001</v>
      </c>
      <c r="C470" s="3">
        <f>'Data From Protfolio Convert'!C436</f>
        <v>-140892.04499999981</v>
      </c>
      <c r="D470" s="3">
        <f>'Data From Protfolio Convert'!D436</f>
        <v>1000000</v>
      </c>
      <c r="E470" s="3">
        <f>'Data From Protfolio Convert'!E436</f>
        <v>1.8939282804999999</v>
      </c>
      <c r="F470" s="3">
        <f t="shared" si="135"/>
        <v>0.89392828049999995</v>
      </c>
      <c r="G470" s="64">
        <f t="shared" si="136"/>
        <v>1.515516137042022E-3</v>
      </c>
      <c r="H470" s="3">
        <f t="shared" si="137"/>
        <v>0</v>
      </c>
      <c r="I470" s="3">
        <f>VLOOKUP(A470,'insert banchmark'!D:E,2,0)</f>
        <v>568.12829999999997</v>
      </c>
      <c r="J470" s="64">
        <f t="shared" si="138"/>
        <v>-2.2055410398710285E-3</v>
      </c>
      <c r="K470" s="64">
        <f t="shared" si="139"/>
        <v>0.53395705566196616</v>
      </c>
      <c r="L470" s="3" cm="1">
        <f t="array" ref="L470">PRODUCT(1+$J$36:J470)-1</f>
        <v>0.53395705566196661</v>
      </c>
      <c r="M470" s="3">
        <f>VLOOKUP(_xlfn.CONCAT(YEAR(A470),MONTH(A470)),'תשואה יומית חסרת סיכון'!D:E,2,0)</f>
        <v>1.8310816693545284E-4</v>
      </c>
      <c r="N470" s="3">
        <f t="shared" si="140"/>
        <v>1.3324079701065692E-3</v>
      </c>
      <c r="O470" s="3">
        <f t="shared" si="141"/>
        <v>3.7210571769130505E-3</v>
      </c>
      <c r="P470" s="3">
        <f>VLOOKUP(A470,'insert banchmark2'!D:E,2,0)</f>
        <v>176.18979999999999</v>
      </c>
      <c r="Q470" s="3">
        <f t="shared" si="142"/>
        <v>-6.1832293582122499E-3</v>
      </c>
      <c r="R470" s="3">
        <f t="shared" si="143"/>
        <v>0.29062310231893429</v>
      </c>
      <c r="S470" s="49">
        <f t="shared" si="144"/>
        <v>20</v>
      </c>
      <c r="T470" s="50">
        <f t="shared" si="145"/>
        <v>1.0015155161370419</v>
      </c>
      <c r="U470" s="50">
        <f t="shared" si="146"/>
        <v>0.99779445896012897</v>
      </c>
      <c r="V470">
        <f t="shared" si="147"/>
        <v>2024</v>
      </c>
      <c r="W470" t="str">
        <f t="shared" si="148"/>
        <v>2024-09</v>
      </c>
      <c r="X470" t="str">
        <f t="shared" si="149"/>
        <v>2024-Q3</v>
      </c>
      <c r="Y470" s="5">
        <f t="shared" si="150"/>
        <v>0.9731269157880047</v>
      </c>
      <c r="Z470" s="66">
        <f t="shared" si="151"/>
        <v>1.5155161370421267E-3</v>
      </c>
      <c r="AA470" s="65">
        <f t="shared" si="152"/>
        <v>-1.0473392986209973E-16</v>
      </c>
    </row>
    <row r="471" spans="1:27" x14ac:dyDescent="0.3">
      <c r="A471" s="3" t="str">
        <f>'Data From Protfolio Convert'!A437</f>
        <v>2024-09-26</v>
      </c>
      <c r="B471" s="3">
        <f>'Data From Protfolio Convert'!B437</f>
        <v>1900186.3459999999</v>
      </c>
      <c r="C471" s="3">
        <f>'Data From Protfolio Convert'!C437</f>
        <v>-140892.04499999981</v>
      </c>
      <c r="D471" s="3">
        <f>'Data From Protfolio Convert'!D437</f>
        <v>1000000</v>
      </c>
      <c r="E471" s="3">
        <f>'Data From Protfolio Convert'!E437</f>
        <v>1.9001863459999999</v>
      </c>
      <c r="F471" s="3">
        <f t="shared" si="135"/>
        <v>0.90018634599999992</v>
      </c>
      <c r="G471" s="64">
        <f t="shared" si="136"/>
        <v>3.3042779731594831E-3</v>
      </c>
      <c r="H471" s="3">
        <f t="shared" si="137"/>
        <v>0</v>
      </c>
      <c r="I471" s="3">
        <f>VLOOKUP(A471,'insert banchmark'!D:E,2,0)</f>
        <v>570.38070000000005</v>
      </c>
      <c r="J471" s="64">
        <f t="shared" si="138"/>
        <v>3.9645974333615275E-3</v>
      </c>
      <c r="K471" s="64">
        <f t="shared" si="139"/>
        <v>0.54003857786773057</v>
      </c>
      <c r="L471" s="3" cm="1">
        <f t="array" ref="L471">PRODUCT(1+$J$36:J471)-1</f>
        <v>0.5400385778677308</v>
      </c>
      <c r="M471" s="3">
        <f>VLOOKUP(_xlfn.CONCAT(YEAR(A471),MONTH(A471)),'תשואה יומית חסרת סיכון'!D:E,2,0)</f>
        <v>1.8310816693545284E-4</v>
      </c>
      <c r="N471" s="3">
        <f t="shared" si="140"/>
        <v>3.1211698062240303E-3</v>
      </c>
      <c r="O471" s="3">
        <f t="shared" si="141"/>
        <v>-6.6031946020204436E-4</v>
      </c>
      <c r="P471" s="3">
        <f>VLOOKUP(A471,'insert banchmark2'!D:E,2,0)</f>
        <v>177.66460000000001</v>
      </c>
      <c r="Q471" s="3">
        <f t="shared" si="142"/>
        <v>8.3705186111795449E-3</v>
      </c>
      <c r="R471" s="3">
        <f t="shared" si="143"/>
        <v>0.30142628701691332</v>
      </c>
      <c r="S471" s="49">
        <f t="shared" si="144"/>
        <v>20</v>
      </c>
      <c r="T471" s="50">
        <f t="shared" si="145"/>
        <v>1.0033042779731596</v>
      </c>
      <c r="U471" s="50">
        <f t="shared" si="146"/>
        <v>1.0039645974333615</v>
      </c>
      <c r="V471">
        <f t="shared" si="147"/>
        <v>2024</v>
      </c>
      <c r="W471" t="str">
        <f t="shared" si="148"/>
        <v>2024-09</v>
      </c>
      <c r="X471" t="str">
        <f t="shared" si="149"/>
        <v>2024-Q3</v>
      </c>
      <c r="Y471" s="5">
        <f t="shared" si="150"/>
        <v>0.97964667559409091</v>
      </c>
      <c r="Z471" s="66">
        <f t="shared" si="151"/>
        <v>3.3042779731593825E-3</v>
      </c>
      <c r="AA471" s="65">
        <f t="shared" si="152"/>
        <v>1.0061396160665481E-16</v>
      </c>
    </row>
    <row r="472" spans="1:27" x14ac:dyDescent="0.3">
      <c r="A472" s="3" t="str">
        <f>'Data From Protfolio Convert'!A438</f>
        <v>2024-09-27</v>
      </c>
      <c r="B472" s="3">
        <f>'Data From Protfolio Convert'!B438</f>
        <v>1889201.9473999999</v>
      </c>
      <c r="C472" s="3">
        <f>'Data From Protfolio Convert'!C438</f>
        <v>-140892.04499999981</v>
      </c>
      <c r="D472" s="3">
        <f>'Data From Protfolio Convert'!D438</f>
        <v>1000000</v>
      </c>
      <c r="E472" s="3">
        <f>'Data From Protfolio Convert'!E438</f>
        <v>1.8892019473999999</v>
      </c>
      <c r="F472" s="3">
        <f t="shared" si="135"/>
        <v>0.88920194739999991</v>
      </c>
      <c r="G472" s="64">
        <f t="shared" si="136"/>
        <v>-5.78069546869589E-3</v>
      </c>
      <c r="H472" s="3">
        <f t="shared" si="137"/>
        <v>0</v>
      </c>
      <c r="I472" s="3">
        <f>VLOOKUP(A472,'insert banchmark'!D:E,2,0)</f>
        <v>569.55349999999999</v>
      </c>
      <c r="J472" s="64">
        <f t="shared" si="138"/>
        <v>-1.450259449522151E-3</v>
      </c>
      <c r="K472" s="64">
        <f t="shared" si="139"/>
        <v>0.53780512236754929</v>
      </c>
      <c r="L472" s="3" cm="1">
        <f t="array" ref="L472">PRODUCT(1+$J$36:J472)-1</f>
        <v>0.53780512236754952</v>
      </c>
      <c r="M472" s="3">
        <f>VLOOKUP(_xlfn.CONCAT(YEAR(A472),MONTH(A472)),'תשואה יומית חסרת סיכון'!D:E,2,0)</f>
        <v>1.8310816693545284E-4</v>
      </c>
      <c r="N472" s="3">
        <f t="shared" si="140"/>
        <v>-5.9638036356313429E-3</v>
      </c>
      <c r="O472" s="3">
        <f t="shared" si="141"/>
        <v>-4.330436019173739E-3</v>
      </c>
      <c r="P472" s="3">
        <f>VLOOKUP(A472,'insert banchmark2'!D:E,2,0)</f>
        <v>178.30240000000001</v>
      </c>
      <c r="Q472" s="3">
        <f t="shared" si="142"/>
        <v>3.5899104267254067E-3</v>
      </c>
      <c r="R472" s="3">
        <f t="shared" si="143"/>
        <v>0.30609829081428974</v>
      </c>
      <c r="S472" s="49">
        <f t="shared" si="144"/>
        <v>20</v>
      </c>
      <c r="T472" s="50">
        <f t="shared" si="145"/>
        <v>0.99421930453130414</v>
      </c>
      <c r="U472" s="50">
        <f t="shared" si="146"/>
        <v>0.99854974055047785</v>
      </c>
      <c r="V472">
        <f t="shared" si="147"/>
        <v>2024</v>
      </c>
      <c r="W472" t="str">
        <f t="shared" si="148"/>
        <v>2024-09</v>
      </c>
      <c r="X472" t="str">
        <f t="shared" si="149"/>
        <v>2024-Q3</v>
      </c>
      <c r="Y472" s="5">
        <f t="shared" si="150"/>
        <v>0.96820294102686533</v>
      </c>
      <c r="Z472" s="66">
        <f t="shared" si="151"/>
        <v>-5.7806954686958597E-3</v>
      </c>
      <c r="AA472" s="65">
        <f t="shared" si="152"/>
        <v>-3.0357660829594124E-17</v>
      </c>
    </row>
    <row r="473" spans="1:27" x14ac:dyDescent="0.3">
      <c r="A473" s="3" t="str">
        <f>'Data From Protfolio Convert'!A439</f>
        <v>2024-09-30</v>
      </c>
      <c r="B473" s="3">
        <f>'Data From Protfolio Convert'!B439</f>
        <v>1900030.5719999999</v>
      </c>
      <c r="C473" s="3">
        <f>'Data From Protfolio Convert'!C439</f>
        <v>-140892.04499999981</v>
      </c>
      <c r="D473" s="3">
        <f>'Data From Protfolio Convert'!D439</f>
        <v>1000000</v>
      </c>
      <c r="E473" s="3">
        <f>'Data From Protfolio Convert'!E439</f>
        <v>1.9000305719999999</v>
      </c>
      <c r="F473" s="3">
        <f t="shared" si="135"/>
        <v>0.90003057199999992</v>
      </c>
      <c r="G473" s="64">
        <f t="shared" si="136"/>
        <v>5.7318512797971738E-3</v>
      </c>
      <c r="H473" s="3">
        <f t="shared" si="137"/>
        <v>0</v>
      </c>
      <c r="I473" s="3">
        <f>VLOOKUP(A473,'insert banchmark'!D:E,2,0)</f>
        <v>571.83579999999995</v>
      </c>
      <c r="J473" s="64">
        <f t="shared" si="138"/>
        <v>4.0071740407177092E-3</v>
      </c>
      <c r="K473" s="64">
        <f t="shared" si="139"/>
        <v>0.5439673751335834</v>
      </c>
      <c r="L473" s="3" cm="1">
        <f t="array" ref="L473">PRODUCT(1+$J$36:J473)-1</f>
        <v>0.5439673751335834</v>
      </c>
      <c r="M473" s="3">
        <f>VLOOKUP(_xlfn.CONCAT(YEAR(A473),MONTH(A473)),'תשואה יומית חסרת סיכון'!D:E,2,0)</f>
        <v>1.8310816693545284E-4</v>
      </c>
      <c r="N473" s="3">
        <f t="shared" si="140"/>
        <v>5.5487431128617209E-3</v>
      </c>
      <c r="O473" s="3">
        <f t="shared" si="141"/>
        <v>1.7246772390794645E-3</v>
      </c>
      <c r="P473" s="3">
        <f>VLOOKUP(A473,'insert banchmark2'!D:E,2,0)</f>
        <v>178.5316</v>
      </c>
      <c r="Q473" s="3">
        <f t="shared" si="142"/>
        <v>1.285456617521552E-3</v>
      </c>
      <c r="R473" s="3">
        <f t="shared" si="143"/>
        <v>0.30777722350535064</v>
      </c>
      <c r="S473" s="49">
        <f t="shared" si="144"/>
        <v>20</v>
      </c>
      <c r="T473" s="50">
        <f t="shared" si="145"/>
        <v>1.0057318512797973</v>
      </c>
      <c r="U473" s="50">
        <f t="shared" si="146"/>
        <v>1.0040071740407177</v>
      </c>
      <c r="V473">
        <f t="shared" si="147"/>
        <v>2024</v>
      </c>
      <c r="W473" t="str">
        <f t="shared" si="148"/>
        <v>2024-09</v>
      </c>
      <c r="X473" t="str">
        <f t="shared" si="149"/>
        <v>2024-Q3</v>
      </c>
      <c r="Y473" s="5">
        <f t="shared" si="150"/>
        <v>0.97948438757329059</v>
      </c>
      <c r="Z473" s="66">
        <f t="shared" si="151"/>
        <v>5.7318512797971061E-3</v>
      </c>
      <c r="AA473" s="65">
        <f t="shared" si="152"/>
        <v>6.7654215563095477E-17</v>
      </c>
    </row>
    <row r="474" spans="1:27" x14ac:dyDescent="0.3">
      <c r="A474" s="3" t="str">
        <f>'Data From Protfolio Convert'!A440</f>
        <v>2024-10-01</v>
      </c>
      <c r="B474" s="3">
        <f>'Data From Protfolio Convert'!B440</f>
        <v>1876283.5554</v>
      </c>
      <c r="C474" s="3">
        <f>'Data From Protfolio Convert'!C440</f>
        <v>-140892.04499999981</v>
      </c>
      <c r="D474" s="3">
        <f>'Data From Protfolio Convert'!D440</f>
        <v>1000000</v>
      </c>
      <c r="E474" s="3">
        <f>'Data From Protfolio Convert'!E440</f>
        <v>1.8762835553999999</v>
      </c>
      <c r="F474" s="3">
        <f t="shared" si="135"/>
        <v>0.87628355539999991</v>
      </c>
      <c r="G474" s="64">
        <f t="shared" si="136"/>
        <v>-1.2498228686396107E-2</v>
      </c>
      <c r="H474" s="3">
        <f t="shared" si="137"/>
        <v>0</v>
      </c>
      <c r="I474" s="3">
        <f>VLOOKUP(A474,'insert banchmark'!D:E,2,0)</f>
        <v>566.71310000000005</v>
      </c>
      <c r="J474" s="64">
        <f t="shared" si="138"/>
        <v>-8.9583408384013019E-3</v>
      </c>
      <c r="K474" s="64">
        <f t="shared" si="139"/>
        <v>0.53013598914376492</v>
      </c>
      <c r="L474" s="3" cm="1">
        <f t="array" ref="L474">PRODUCT(1+$J$36:J474)-1</f>
        <v>0.53013598914376492</v>
      </c>
      <c r="M474" s="3">
        <f>VLOOKUP(_xlfn.CONCAT(YEAR(A474),MONTH(A474)),'תשואה יומית חסרת סיכון'!D:E,2,0)</f>
        <v>1.750824835220488E-4</v>
      </c>
      <c r="N474" s="3">
        <f t="shared" si="140"/>
        <v>-1.2673311169918156E-2</v>
      </c>
      <c r="O474" s="3">
        <f t="shared" si="141"/>
        <v>-3.5398878479948048E-3</v>
      </c>
      <c r="P474" s="3">
        <f>VLOOKUP(A474,'insert banchmark2'!D:E,2,0)</f>
        <v>177.5849</v>
      </c>
      <c r="Q474" s="3">
        <f t="shared" si="142"/>
        <v>-5.3027027148134787E-3</v>
      </c>
      <c r="R474" s="3">
        <f t="shared" si="143"/>
        <v>0.30084246967189765</v>
      </c>
      <c r="S474" s="49">
        <f t="shared" si="144"/>
        <v>20</v>
      </c>
      <c r="T474" s="50">
        <f t="shared" si="145"/>
        <v>0.98750177131360384</v>
      </c>
      <c r="U474" s="50">
        <f t="shared" si="146"/>
        <v>0.9910416591615987</v>
      </c>
      <c r="V474">
        <f t="shared" si="147"/>
        <v>2024</v>
      </c>
      <c r="W474" t="str">
        <f t="shared" si="148"/>
        <v>2024-10</v>
      </c>
      <c r="X474" t="str">
        <f t="shared" si="149"/>
        <v>2024-Q4</v>
      </c>
      <c r="Y474" s="5">
        <f t="shared" si="150"/>
        <v>0.95474433901624889</v>
      </c>
      <c r="Z474" s="66">
        <f t="shared" si="151"/>
        <v>-1.2498228686396095E-2</v>
      </c>
      <c r="AA474" s="65">
        <f t="shared" si="152"/>
        <v>0</v>
      </c>
    </row>
    <row r="475" spans="1:27" x14ac:dyDescent="0.3">
      <c r="A475" s="3" t="str">
        <f>'Data From Protfolio Convert'!A441</f>
        <v>2024-10-02</v>
      </c>
      <c r="B475" s="3">
        <f>'Data From Protfolio Convert'!B441</f>
        <v>1878923.2331999999</v>
      </c>
      <c r="C475" s="3">
        <f>'Data From Protfolio Convert'!C441</f>
        <v>-140892.04499999981</v>
      </c>
      <c r="D475" s="3">
        <f>'Data From Protfolio Convert'!D441</f>
        <v>1000000</v>
      </c>
      <c r="E475" s="3">
        <f>'Data From Protfolio Convert'!E441</f>
        <v>1.8789232332000001</v>
      </c>
      <c r="F475" s="3">
        <f t="shared" si="135"/>
        <v>0.8789232332000001</v>
      </c>
      <c r="G475" s="64">
        <f t="shared" si="136"/>
        <v>1.4068650723943685E-3</v>
      </c>
      <c r="H475" s="3">
        <f t="shared" si="137"/>
        <v>0</v>
      </c>
      <c r="I475" s="3">
        <f>VLOOKUP(A475,'insert banchmark'!D:E,2,0)</f>
        <v>566.95230000000004</v>
      </c>
      <c r="J475" s="64">
        <f t="shared" si="138"/>
        <v>4.2208306107616167E-4</v>
      </c>
      <c r="K475" s="64">
        <f t="shared" si="139"/>
        <v>0.53078183362592557</v>
      </c>
      <c r="L475" s="3" cm="1">
        <f t="array" ref="L475">PRODUCT(1+$J$36:J475)-1</f>
        <v>0.53078183362592557</v>
      </c>
      <c r="M475" s="3">
        <f>VLOOKUP(_xlfn.CONCAT(YEAR(A475),MONTH(A475)),'תשואה יומית חסרת סיכון'!D:E,2,0)</f>
        <v>1.750824835220488E-4</v>
      </c>
      <c r="N475" s="3">
        <f t="shared" si="140"/>
        <v>1.2317825888723197E-3</v>
      </c>
      <c r="O475" s="3">
        <f t="shared" si="141"/>
        <v>9.8478201131820681E-4</v>
      </c>
      <c r="P475" s="3">
        <f>VLOOKUP(A475,'insert banchmark2'!D:E,2,0)</f>
        <v>177.3956</v>
      </c>
      <c r="Q475" s="3">
        <f t="shared" si="142"/>
        <v>-1.0659690097525321E-3</v>
      </c>
      <c r="R475" s="3">
        <f t="shared" si="143"/>
        <v>0.29945581191265735</v>
      </c>
      <c r="S475" s="49">
        <f t="shared" si="144"/>
        <v>20</v>
      </c>
      <c r="T475" s="50">
        <f t="shared" si="145"/>
        <v>1.0014068650723944</v>
      </c>
      <c r="U475" s="50">
        <f t="shared" si="146"/>
        <v>1.0004220830610762</v>
      </c>
      <c r="V475">
        <f t="shared" si="147"/>
        <v>2024</v>
      </c>
      <c r="W475" t="str">
        <f t="shared" si="148"/>
        <v>2024-10</v>
      </c>
      <c r="X475" t="str">
        <f t="shared" si="149"/>
        <v>2024-Q4</v>
      </c>
      <c r="Y475" s="5">
        <f t="shared" si="150"/>
        <v>0.9574944005522712</v>
      </c>
      <c r="Z475" s="66">
        <f t="shared" si="151"/>
        <v>1.4068650723942308E-3</v>
      </c>
      <c r="AA475" s="65">
        <f t="shared" si="152"/>
        <v>1.3769367590565906E-16</v>
      </c>
    </row>
    <row r="476" spans="1:27" x14ac:dyDescent="0.3">
      <c r="A476" s="3" t="str">
        <f>'Data From Protfolio Convert'!A442</f>
        <v>2024-10-03</v>
      </c>
      <c r="B476" s="3">
        <f>'Data From Protfolio Convert'!B442</f>
        <v>1874863.2393</v>
      </c>
      <c r="C476" s="3">
        <f>'Data From Protfolio Convert'!C442</f>
        <v>-140892.04499999981</v>
      </c>
      <c r="D476" s="3">
        <f>'Data From Protfolio Convert'!D442</f>
        <v>1000000</v>
      </c>
      <c r="E476" s="3">
        <f>'Data From Protfolio Convert'!E442</f>
        <v>1.8748632393</v>
      </c>
      <c r="F476" s="3">
        <f t="shared" si="135"/>
        <v>0.87486323929999998</v>
      </c>
      <c r="G476" s="64">
        <f t="shared" si="136"/>
        <v>-2.160808822979705E-3</v>
      </c>
      <c r="H476" s="3">
        <f t="shared" si="137"/>
        <v>0</v>
      </c>
      <c r="I476" s="3">
        <f>VLOOKUP(A476,'insert banchmark'!D:E,2,0)</f>
        <v>565.91579999999999</v>
      </c>
      <c r="J476" s="64">
        <f t="shared" si="138"/>
        <v>-1.8281961286691351E-3</v>
      </c>
      <c r="K476" s="64">
        <f t="shared" si="139"/>
        <v>0.52798326420385355</v>
      </c>
      <c r="L476" s="3" cm="1">
        <f t="array" ref="L476">PRODUCT(1+$J$36:J476)-1</f>
        <v>0.52798326420385355</v>
      </c>
      <c r="M476" s="3">
        <f>VLOOKUP(_xlfn.CONCAT(YEAR(A476),MONTH(A476)),'תשואה יומית חסרת סיכון'!D:E,2,0)</f>
        <v>1.750824835220488E-4</v>
      </c>
      <c r="N476" s="3">
        <f t="shared" si="140"/>
        <v>-2.3358913065017538E-3</v>
      </c>
      <c r="O476" s="3">
        <f t="shared" si="141"/>
        <v>-3.326126943105699E-4</v>
      </c>
      <c r="P476" s="3">
        <f>VLOOKUP(A476,'insert banchmark2'!D:E,2,0)</f>
        <v>176.55850000000001</v>
      </c>
      <c r="Q476" s="3">
        <f t="shared" si="142"/>
        <v>-4.7188318086807124E-3</v>
      </c>
      <c r="R476" s="3">
        <f t="shared" si="143"/>
        <v>0.29332389849342899</v>
      </c>
      <c r="S476" s="49">
        <f t="shared" si="144"/>
        <v>21</v>
      </c>
      <c r="T476" s="50">
        <f t="shared" si="145"/>
        <v>0.99783919117702025</v>
      </c>
      <c r="U476" s="50">
        <f t="shared" si="146"/>
        <v>0.99817180387133086</v>
      </c>
      <c r="V476">
        <f t="shared" si="147"/>
        <v>2024</v>
      </c>
      <c r="W476" t="str">
        <f t="shared" si="148"/>
        <v>2024-10</v>
      </c>
      <c r="X476" t="str">
        <f t="shared" si="149"/>
        <v>2024-Q4</v>
      </c>
      <c r="Y476" s="5">
        <f t="shared" si="150"/>
        <v>0.95326462938062484</v>
      </c>
      <c r="Z476" s="66">
        <f t="shared" si="151"/>
        <v>-2.1608088229795215E-3</v>
      </c>
      <c r="AA476" s="65">
        <f t="shared" si="152"/>
        <v>-1.8344700758454735E-16</v>
      </c>
    </row>
    <row r="477" spans="1:27" x14ac:dyDescent="0.3">
      <c r="A477" s="3" t="str">
        <f>'Data From Protfolio Convert'!A443</f>
        <v>2024-10-04</v>
      </c>
      <c r="B477" s="3">
        <f>'Data From Protfolio Convert'!B443</f>
        <v>1894905.5401000001</v>
      </c>
      <c r="C477" s="3">
        <f>'Data From Protfolio Convert'!C443</f>
        <v>-140892.04499999981</v>
      </c>
      <c r="D477" s="3">
        <f>'Data From Protfolio Convert'!D443</f>
        <v>1000000</v>
      </c>
      <c r="E477" s="3">
        <f>'Data From Protfolio Convert'!E443</f>
        <v>1.8949055400999999</v>
      </c>
      <c r="F477" s="3">
        <f t="shared" si="135"/>
        <v>0.8949055400999999</v>
      </c>
      <c r="G477" s="64">
        <f t="shared" si="136"/>
        <v>1.069000681216776E-2</v>
      </c>
      <c r="H477" s="3">
        <f t="shared" si="137"/>
        <v>0</v>
      </c>
      <c r="I477" s="3">
        <f>VLOOKUP(A477,'insert banchmark'!D:E,2,0)</f>
        <v>571.05849999999998</v>
      </c>
      <c r="J477" s="64">
        <f t="shared" si="138"/>
        <v>9.0873942731408697E-3</v>
      </c>
      <c r="K477" s="64">
        <f t="shared" si="139"/>
        <v>0.54186865056843492</v>
      </c>
      <c r="L477" s="3" cm="1">
        <f t="array" ref="L477">PRODUCT(1+$J$36:J477)-1</f>
        <v>0.5418686505684347</v>
      </c>
      <c r="M477" s="3">
        <f>VLOOKUP(_xlfn.CONCAT(YEAR(A477),MONTH(A477)),'תשואה יומית חסרת סיכון'!D:E,2,0)</f>
        <v>1.750824835220488E-4</v>
      </c>
      <c r="N477" s="3">
        <f t="shared" si="140"/>
        <v>1.0514924328645711E-2</v>
      </c>
      <c r="O477" s="3">
        <f t="shared" si="141"/>
        <v>1.6026125390268906E-3</v>
      </c>
      <c r="P477" s="3">
        <f>VLOOKUP(A477,'insert banchmark2'!D:E,2,0)</f>
        <v>177.94370000000001</v>
      </c>
      <c r="Q477" s="3">
        <f t="shared" si="142"/>
        <v>7.8455582710545979E-3</v>
      </c>
      <c r="R477" s="3">
        <f t="shared" si="143"/>
        <v>0.30347074650240669</v>
      </c>
      <c r="S477" s="49">
        <f t="shared" si="144"/>
        <v>21</v>
      </c>
      <c r="T477" s="50">
        <f t="shared" si="145"/>
        <v>1.0106900068121678</v>
      </c>
      <c r="U477" s="50">
        <f t="shared" si="146"/>
        <v>1.0090873942731409</v>
      </c>
      <c r="V477">
        <f t="shared" si="147"/>
        <v>2024</v>
      </c>
      <c r="W477" t="str">
        <f t="shared" si="148"/>
        <v>2024-10</v>
      </c>
      <c r="X477" t="str">
        <f t="shared" si="149"/>
        <v>2024-Q4</v>
      </c>
      <c r="Y477" s="5">
        <f t="shared" si="150"/>
        <v>0.97414504157467019</v>
      </c>
      <c r="Z477" s="66">
        <f t="shared" si="151"/>
        <v>1.069000681216783E-2</v>
      </c>
      <c r="AA477" s="65">
        <f t="shared" si="152"/>
        <v>-6.9388939039072284E-17</v>
      </c>
    </row>
    <row r="478" spans="1:27" x14ac:dyDescent="0.3">
      <c r="A478" s="3" t="str">
        <f>'Data From Protfolio Convert'!A444</f>
        <v>2024-10-07</v>
      </c>
      <c r="B478" s="3">
        <f>'Data From Protfolio Convert'!B444</f>
        <v>1878555.4486</v>
      </c>
      <c r="C478" s="3">
        <f>'Data From Protfolio Convert'!C444</f>
        <v>-140892.04499999981</v>
      </c>
      <c r="D478" s="3">
        <f>'Data From Protfolio Convert'!D444</f>
        <v>1000000</v>
      </c>
      <c r="E478" s="3">
        <f>'Data From Protfolio Convert'!E444</f>
        <v>1.8785554486</v>
      </c>
      <c r="F478" s="3">
        <f t="shared" si="135"/>
        <v>0.87855544860000001</v>
      </c>
      <c r="G478" s="64">
        <f t="shared" si="136"/>
        <v>-8.6284467241238005E-3</v>
      </c>
      <c r="H478" s="3">
        <f t="shared" si="137"/>
        <v>0</v>
      </c>
      <c r="I478" s="3">
        <f>VLOOKUP(A478,'insert banchmark'!D:E,2,0)</f>
        <v>565.89580000000001</v>
      </c>
      <c r="J478" s="64">
        <f t="shared" si="138"/>
        <v>-9.0405799055612857E-3</v>
      </c>
      <c r="K478" s="64">
        <f t="shared" si="139"/>
        <v>0.52792926382909111</v>
      </c>
      <c r="L478" s="3" cm="1">
        <f t="array" ref="L478">PRODUCT(1+$J$36:J478)-1</f>
        <v>0.52792926382909089</v>
      </c>
      <c r="M478" s="3">
        <f>VLOOKUP(_xlfn.CONCAT(YEAR(A478),MONTH(A478)),'תשואה יומית חסרת סיכון'!D:E,2,0)</f>
        <v>1.750824835220488E-4</v>
      </c>
      <c r="N478" s="3">
        <f t="shared" si="140"/>
        <v>-8.8035292076458493E-3</v>
      </c>
      <c r="O478" s="3">
        <f t="shared" si="141"/>
        <v>4.1213318143748512E-4</v>
      </c>
      <c r="P478" s="3">
        <f>VLOOKUP(A478,'insert banchmark2'!D:E,2,0)</f>
        <v>176.55850000000001</v>
      </c>
      <c r="Q478" s="3">
        <f t="shared" si="142"/>
        <v>-7.7844846431764925E-3</v>
      </c>
      <c r="R478" s="3">
        <f t="shared" si="143"/>
        <v>0.29332389849342899</v>
      </c>
      <c r="S478" s="49">
        <f t="shared" si="144"/>
        <v>21</v>
      </c>
      <c r="T478" s="50">
        <f t="shared" si="145"/>
        <v>0.99137155327587623</v>
      </c>
      <c r="U478" s="50">
        <f t="shared" si="146"/>
        <v>0.99095942009443871</v>
      </c>
      <c r="V478">
        <f t="shared" si="147"/>
        <v>2024</v>
      </c>
      <c r="W478" t="str">
        <f t="shared" si="148"/>
        <v>2024-10</v>
      </c>
      <c r="X478" t="str">
        <f t="shared" si="149"/>
        <v>2024-Q4</v>
      </c>
      <c r="Y478" s="5">
        <f t="shared" si="150"/>
        <v>0.95711123625774963</v>
      </c>
      <c r="Z478" s="66">
        <f t="shared" si="151"/>
        <v>-8.6284467241239792E-3</v>
      </c>
      <c r="AA478" s="65">
        <f t="shared" si="152"/>
        <v>1.7867651802561113E-16</v>
      </c>
    </row>
    <row r="479" spans="1:27" x14ac:dyDescent="0.3">
      <c r="A479" s="3" t="str">
        <f>'Data From Protfolio Convert'!A445</f>
        <v>2024-10-08</v>
      </c>
      <c r="B479" s="3">
        <f>'Data From Protfolio Convert'!B445</f>
        <v>1901349.0518</v>
      </c>
      <c r="C479" s="3">
        <f>'Data From Protfolio Convert'!C445</f>
        <v>-140892.04499999981</v>
      </c>
      <c r="D479" s="3">
        <f>'Data From Protfolio Convert'!D445</f>
        <v>1000000</v>
      </c>
      <c r="E479" s="3">
        <f>'Data From Protfolio Convert'!E445</f>
        <v>1.9013490518</v>
      </c>
      <c r="F479" s="3">
        <f t="shared" si="135"/>
        <v>0.90134905180000002</v>
      </c>
      <c r="G479" s="64">
        <f t="shared" si="136"/>
        <v>1.2133580202270327E-2</v>
      </c>
      <c r="H479" s="3">
        <f t="shared" si="137"/>
        <v>0</v>
      </c>
      <c r="I479" s="3">
        <f>VLOOKUP(A479,'insert banchmark'!D:E,2,0)</f>
        <v>571.24779999999998</v>
      </c>
      <c r="J479" s="64">
        <f t="shared" si="138"/>
        <v>9.4575715175833075E-3</v>
      </c>
      <c r="K479" s="64">
        <f t="shared" si="139"/>
        <v>0.54237976411556299</v>
      </c>
      <c r="L479" s="3" cm="1">
        <f t="array" ref="L479">PRODUCT(1+$J$36:J479)-1</f>
        <v>0.54237976411556299</v>
      </c>
      <c r="M479" s="3">
        <f>VLOOKUP(_xlfn.CONCAT(YEAR(A479),MONTH(A479)),'תשואה יומית חסרת סיכון'!D:E,2,0)</f>
        <v>1.750824835220488E-4</v>
      </c>
      <c r="N479" s="3">
        <f t="shared" si="140"/>
        <v>1.1958497718748278E-2</v>
      </c>
      <c r="O479" s="3">
        <f t="shared" si="141"/>
        <v>2.6760086846870194E-3</v>
      </c>
      <c r="P479" s="3">
        <f>VLOOKUP(A479,'insert banchmark2'!D:E,2,0)</f>
        <v>176.97710000000001</v>
      </c>
      <c r="Q479" s="3">
        <f t="shared" si="142"/>
        <v>2.3708855705049103E-3</v>
      </c>
      <c r="R479" s="3">
        <f t="shared" si="143"/>
        <v>0.29639022146235638</v>
      </c>
      <c r="S479" s="49">
        <f t="shared" si="144"/>
        <v>21</v>
      </c>
      <c r="T479" s="50">
        <f t="shared" si="145"/>
        <v>1.0121335802022704</v>
      </c>
      <c r="U479" s="50">
        <f t="shared" si="146"/>
        <v>1.0094575715175833</v>
      </c>
      <c r="V479">
        <f t="shared" si="147"/>
        <v>2024</v>
      </c>
      <c r="W479" t="str">
        <f t="shared" si="148"/>
        <v>2024-10</v>
      </c>
      <c r="X479" t="str">
        <f t="shared" si="149"/>
        <v>2024-Q4</v>
      </c>
      <c r="Y479" s="5">
        <f t="shared" si="150"/>
        <v>0.98085800240764764</v>
      </c>
      <c r="Z479" s="66">
        <f t="shared" si="151"/>
        <v>1.2133580202270417E-2</v>
      </c>
      <c r="AA479" s="65">
        <f t="shared" si="152"/>
        <v>-9.0205620750793969E-17</v>
      </c>
    </row>
    <row r="480" spans="1:27" x14ac:dyDescent="0.3">
      <c r="A480" s="3" t="str">
        <f>'Data From Protfolio Convert'!A446</f>
        <v>2024-10-09</v>
      </c>
      <c r="B480" s="3">
        <f>'Data From Protfolio Convert'!B446</f>
        <v>1917417.4081999999</v>
      </c>
      <c r="C480" s="3">
        <f>'Data From Protfolio Convert'!C446</f>
        <v>-140892.04499999981</v>
      </c>
      <c r="D480" s="3">
        <f>'Data From Protfolio Convert'!D446</f>
        <v>1000000</v>
      </c>
      <c r="E480" s="3">
        <f>'Data From Protfolio Convert'!E446</f>
        <v>1.9174174082</v>
      </c>
      <c r="F480" s="3">
        <f t="shared" si="135"/>
        <v>0.91741740819999995</v>
      </c>
      <c r="G480" s="64">
        <f t="shared" si="136"/>
        <v>8.451029223060371E-3</v>
      </c>
      <c r="H480" s="3">
        <f t="shared" si="137"/>
        <v>0</v>
      </c>
      <c r="I480" s="3">
        <f>VLOOKUP(A480,'insert banchmark'!D:E,2,0)</f>
        <v>575.20450000000005</v>
      </c>
      <c r="J480" s="64">
        <f t="shared" si="138"/>
        <v>6.9264161717561556E-3</v>
      </c>
      <c r="K480" s="64">
        <f t="shared" si="139"/>
        <v>0.55306292825672232</v>
      </c>
      <c r="L480" s="3" cm="1">
        <f t="array" ref="L480">PRODUCT(1+$J$36:J480)-1</f>
        <v>0.55306292825672254</v>
      </c>
      <c r="M480" s="3">
        <f>VLOOKUP(_xlfn.CONCAT(YEAR(A480),MONTH(A480)),'תשואה יומית חסרת סיכון'!D:E,2,0)</f>
        <v>1.750824835220488E-4</v>
      </c>
      <c r="N480" s="3">
        <f t="shared" si="140"/>
        <v>8.2759467395383222E-3</v>
      </c>
      <c r="O480" s="3">
        <f t="shared" si="141"/>
        <v>1.5246130513042154E-3</v>
      </c>
      <c r="P480" s="3">
        <f>VLOOKUP(A480,'insert banchmark2'!D:E,2,0)</f>
        <v>178.19280000000001</v>
      </c>
      <c r="Q480" s="3">
        <f t="shared" si="142"/>
        <v>6.8692503154361706E-3</v>
      </c>
      <c r="R480" s="3">
        <f t="shared" si="143"/>
        <v>0.30529545040006512</v>
      </c>
      <c r="S480" s="49">
        <f t="shared" si="144"/>
        <v>21</v>
      </c>
      <c r="T480" s="50">
        <f t="shared" si="145"/>
        <v>1.0084510292230604</v>
      </c>
      <c r="U480" s="50">
        <f t="shared" si="146"/>
        <v>1.0069264161717562</v>
      </c>
      <c r="V480">
        <f t="shared" si="147"/>
        <v>2024</v>
      </c>
      <c r="W480" t="str">
        <f t="shared" si="148"/>
        <v>2024-10</v>
      </c>
      <c r="X480" t="str">
        <f t="shared" si="149"/>
        <v>2024-Q4</v>
      </c>
      <c r="Y480" s="5">
        <f t="shared" si="150"/>
        <v>0.99759829127272748</v>
      </c>
      <c r="Z480" s="66">
        <f t="shared" si="151"/>
        <v>8.4510292230602756E-3</v>
      </c>
      <c r="AA480" s="65">
        <f t="shared" si="152"/>
        <v>9.540979117872439E-17</v>
      </c>
    </row>
    <row r="481" spans="1:27" x14ac:dyDescent="0.3">
      <c r="A481" s="3" t="str">
        <f>'Data From Protfolio Convert'!A447</f>
        <v>2024-10-10</v>
      </c>
      <c r="B481" s="3">
        <f>'Data From Protfolio Convert'!B447</f>
        <v>1907082.0634999999</v>
      </c>
      <c r="C481" s="3">
        <f>'Data From Protfolio Convert'!C447</f>
        <v>-140892.04499999981</v>
      </c>
      <c r="D481" s="3">
        <f>'Data From Protfolio Convert'!D447</f>
        <v>1000000</v>
      </c>
      <c r="E481" s="3">
        <f>'Data From Protfolio Convert'!E447</f>
        <v>1.9070820635000001</v>
      </c>
      <c r="F481" s="3">
        <f t="shared" si="135"/>
        <v>0.90708206350000009</v>
      </c>
      <c r="G481" s="64">
        <f t="shared" si="136"/>
        <v>-5.3902424458022926E-3</v>
      </c>
      <c r="H481" s="3">
        <f t="shared" si="137"/>
        <v>0</v>
      </c>
      <c r="I481" s="3">
        <f>VLOOKUP(A481,'insert banchmark'!D:E,2,0)</f>
        <v>574.1979</v>
      </c>
      <c r="J481" s="64">
        <f t="shared" si="138"/>
        <v>-1.7499863092170775E-3</v>
      </c>
      <c r="K481" s="64">
        <f t="shared" si="139"/>
        <v>0.55034508939492044</v>
      </c>
      <c r="L481" s="3" cm="1">
        <f t="array" ref="L481">PRODUCT(1+$J$36:J481)-1</f>
        <v>0.55034508939492066</v>
      </c>
      <c r="M481" s="3">
        <f>VLOOKUP(_xlfn.CONCAT(YEAR(A481),MONTH(A481)),'תשואה יומית חסרת סיכון'!D:E,2,0)</f>
        <v>1.750824835220488E-4</v>
      </c>
      <c r="N481" s="3">
        <f t="shared" si="140"/>
        <v>-5.5653249293243414E-3</v>
      </c>
      <c r="O481" s="3">
        <f t="shared" si="141"/>
        <v>-3.6402561365852151E-3</v>
      </c>
      <c r="P481" s="3">
        <f>VLOOKUP(A481,'insert banchmark2'!D:E,2,0)</f>
        <v>177.52510000000001</v>
      </c>
      <c r="Q481" s="3">
        <f t="shared" si="142"/>
        <v>-3.7470649768116537E-3</v>
      </c>
      <c r="R481" s="3">
        <f t="shared" si="143"/>
        <v>0.30040442353347951</v>
      </c>
      <c r="S481" s="49">
        <f t="shared" si="144"/>
        <v>21</v>
      </c>
      <c r="T481" s="50">
        <f t="shared" si="145"/>
        <v>0.99460975755419767</v>
      </c>
      <c r="U481" s="50">
        <f t="shared" si="146"/>
        <v>0.99825001369078292</v>
      </c>
      <c r="V481">
        <f t="shared" si="147"/>
        <v>2024</v>
      </c>
      <c r="W481" t="str">
        <f t="shared" si="148"/>
        <v>2024-10</v>
      </c>
      <c r="X481" t="str">
        <f t="shared" si="149"/>
        <v>2024-Q4</v>
      </c>
      <c r="Y481" s="5">
        <f t="shared" si="150"/>
        <v>0.98683075217344696</v>
      </c>
      <c r="Z481" s="66">
        <f t="shared" si="151"/>
        <v>-5.3902424458023594E-3</v>
      </c>
      <c r="AA481" s="65">
        <f t="shared" si="152"/>
        <v>6.6786853825107073E-17</v>
      </c>
    </row>
    <row r="482" spans="1:27" x14ac:dyDescent="0.3">
      <c r="A482" s="3" t="str">
        <f>'Data From Protfolio Convert'!A448</f>
        <v>2024-10-11</v>
      </c>
      <c r="B482" s="3">
        <f>'Data From Protfolio Convert'!B448</f>
        <v>1925119.8788999999</v>
      </c>
      <c r="C482" s="3">
        <f>'Data From Protfolio Convert'!C448</f>
        <v>-140892.04499999981</v>
      </c>
      <c r="D482" s="3">
        <f>'Data From Protfolio Convert'!D448</f>
        <v>1000000</v>
      </c>
      <c r="E482" s="3">
        <f>'Data From Protfolio Convert'!E448</f>
        <v>1.9251198788999999</v>
      </c>
      <c r="F482" s="3">
        <f t="shared" si="135"/>
        <v>0.92511987889999991</v>
      </c>
      <c r="G482" s="64">
        <f t="shared" si="136"/>
        <v>9.4583320483312919E-3</v>
      </c>
      <c r="H482" s="3">
        <f t="shared" si="137"/>
        <v>0</v>
      </c>
      <c r="I482" s="3">
        <f>VLOOKUP(A482,'insert banchmark'!D:E,2,0)</f>
        <v>577.63630000000001</v>
      </c>
      <c r="J482" s="64">
        <f t="shared" si="138"/>
        <v>5.9881793367757563E-3</v>
      </c>
      <c r="K482" s="64">
        <f t="shared" si="139"/>
        <v>0.55962883382410689</v>
      </c>
      <c r="L482" s="3" cm="1">
        <f t="array" ref="L482">PRODUCT(1+$J$36:J482)-1</f>
        <v>0.55962883382410711</v>
      </c>
      <c r="M482" s="3">
        <f>VLOOKUP(_xlfn.CONCAT(YEAR(A482),MONTH(A482)),'תשואה יומית חסרת סיכון'!D:E,2,0)</f>
        <v>1.750824835220488E-4</v>
      </c>
      <c r="N482" s="3">
        <f t="shared" si="140"/>
        <v>9.2832495648092431E-3</v>
      </c>
      <c r="O482" s="3">
        <f t="shared" si="141"/>
        <v>3.4701527115555356E-3</v>
      </c>
      <c r="P482" s="3">
        <f>VLOOKUP(A482,'insert banchmark2'!D:E,2,0)</f>
        <v>179.26900000000001</v>
      </c>
      <c r="Q482" s="3">
        <f t="shared" si="142"/>
        <v>9.8233996206733565E-3</v>
      </c>
      <c r="R482" s="3">
        <f t="shared" si="143"/>
        <v>0.31317881585434026</v>
      </c>
      <c r="S482" s="49">
        <f t="shared" si="144"/>
        <v>21</v>
      </c>
      <c r="T482" s="50">
        <f t="shared" si="145"/>
        <v>1.0094583320483312</v>
      </c>
      <c r="U482" s="50">
        <f t="shared" si="146"/>
        <v>1.0059881793367758</v>
      </c>
      <c r="V482">
        <f t="shared" si="147"/>
        <v>2024</v>
      </c>
      <c r="W482" t="str">
        <f t="shared" si="148"/>
        <v>2024-10</v>
      </c>
      <c r="X482" t="str">
        <f t="shared" si="149"/>
        <v>2024-Q4</v>
      </c>
      <c r="Y482" s="5">
        <f t="shared" si="150"/>
        <v>1.0056228571513395</v>
      </c>
      <c r="Z482" s="66">
        <f t="shared" si="151"/>
        <v>9.4583320483314134E-3</v>
      </c>
      <c r="AA482" s="65">
        <f t="shared" si="152"/>
        <v>-1.214306433183765E-16</v>
      </c>
    </row>
    <row r="483" spans="1:27" x14ac:dyDescent="0.3">
      <c r="A483" s="3" t="str">
        <f>'Data From Protfolio Convert'!A449</f>
        <v>2024-10-14</v>
      </c>
      <c r="B483" s="3">
        <f>'Data From Protfolio Convert'!B449</f>
        <v>1941640.5251</v>
      </c>
      <c r="C483" s="3">
        <f>'Data From Protfolio Convert'!C449</f>
        <v>-140892.04499999981</v>
      </c>
      <c r="D483" s="3">
        <f>'Data From Protfolio Convert'!D449</f>
        <v>1000000</v>
      </c>
      <c r="E483" s="3">
        <f>'Data From Protfolio Convert'!E449</f>
        <v>1.9416405251</v>
      </c>
      <c r="F483" s="3">
        <f t="shared" si="135"/>
        <v>0.94164052509999996</v>
      </c>
      <c r="G483" s="64">
        <f t="shared" si="136"/>
        <v>8.5816194518960696E-3</v>
      </c>
      <c r="H483" s="3">
        <f t="shared" si="137"/>
        <v>0</v>
      </c>
      <c r="I483" s="3">
        <f>VLOOKUP(A483,'insert banchmark'!D:E,2,0)</f>
        <v>582.36040000000003</v>
      </c>
      <c r="J483" s="64">
        <f t="shared" si="138"/>
        <v>8.1783295128785571E-3</v>
      </c>
      <c r="K483" s="64">
        <f t="shared" si="139"/>
        <v>0.572383992344907</v>
      </c>
      <c r="L483" s="3" cm="1">
        <f t="array" ref="L483">PRODUCT(1+$J$36:J483)-1</f>
        <v>0.57238399234490722</v>
      </c>
      <c r="M483" s="3">
        <f>VLOOKUP(_xlfn.CONCAT(YEAR(A483),MONTH(A483)),'תשואה יומית חסרת סיכון'!D:E,2,0)</f>
        <v>1.750824835220488E-4</v>
      </c>
      <c r="N483" s="3">
        <f t="shared" si="140"/>
        <v>8.4065369683740208E-3</v>
      </c>
      <c r="O483" s="3">
        <f t="shared" si="141"/>
        <v>4.0328993901751244E-4</v>
      </c>
      <c r="P483" s="3">
        <f>VLOOKUP(A483,'insert banchmark2'!D:E,2,0)</f>
        <v>180.58439999999999</v>
      </c>
      <c r="Q483" s="3">
        <f t="shared" si="142"/>
        <v>7.3375764911947083E-3</v>
      </c>
      <c r="R483" s="3">
        <f t="shared" si="143"/>
        <v>0.32281436586228796</v>
      </c>
      <c r="S483" s="49">
        <f t="shared" si="144"/>
        <v>21</v>
      </c>
      <c r="T483" s="50">
        <f t="shared" si="145"/>
        <v>1.0085816194518962</v>
      </c>
      <c r="U483" s="50">
        <f t="shared" si="146"/>
        <v>1.0081783295128786</v>
      </c>
      <c r="V483">
        <f t="shared" si="147"/>
        <v>2024</v>
      </c>
      <c r="W483" t="str">
        <f t="shared" si="148"/>
        <v>2024-10</v>
      </c>
      <c r="X483" t="str">
        <f t="shared" si="149"/>
        <v>2024-Q4</v>
      </c>
      <c r="Y483" s="5">
        <f t="shared" si="150"/>
        <v>1.0228343492754366</v>
      </c>
      <c r="Z483" s="66">
        <f t="shared" si="151"/>
        <v>8.5816194518959742E-3</v>
      </c>
      <c r="AA483" s="65">
        <f t="shared" si="152"/>
        <v>9.540979117872439E-17</v>
      </c>
    </row>
    <row r="484" spans="1:27" x14ac:dyDescent="0.3">
      <c r="A484" s="3" t="str">
        <f>'Data From Protfolio Convert'!A450</f>
        <v>2024-10-15</v>
      </c>
      <c r="B484" s="3">
        <f>'Data From Protfolio Convert'!B450</f>
        <v>1916713.9379</v>
      </c>
      <c r="C484" s="3">
        <f>'Data From Protfolio Convert'!C450</f>
        <v>-140892.04499999981</v>
      </c>
      <c r="D484" s="3">
        <f>'Data From Protfolio Convert'!D450</f>
        <v>1000000</v>
      </c>
      <c r="E484" s="3">
        <f>'Data From Protfolio Convert'!E450</f>
        <v>1.9167139379</v>
      </c>
      <c r="F484" s="3">
        <f t="shared" si="135"/>
        <v>0.9167139379</v>
      </c>
      <c r="G484" s="64">
        <f t="shared" si="136"/>
        <v>-1.2837900155960215E-2</v>
      </c>
      <c r="H484" s="3">
        <f t="shared" si="137"/>
        <v>0</v>
      </c>
      <c r="I484" s="3">
        <f>VLOOKUP(A484,'insert banchmark'!D:E,2,0)</f>
        <v>577.8356</v>
      </c>
      <c r="J484" s="64">
        <f t="shared" si="138"/>
        <v>-7.7697590701566455E-3</v>
      </c>
      <c r="K484" s="64">
        <f t="shared" si="139"/>
        <v>0.56016694755861618</v>
      </c>
      <c r="L484" s="3" cm="1">
        <f t="array" ref="L484">PRODUCT(1+$J$36:J484)-1</f>
        <v>0.56016694755861618</v>
      </c>
      <c r="M484" s="3">
        <f>VLOOKUP(_xlfn.CONCAT(YEAR(A484),MONTH(A484)),'תשואה יומית חסרת סיכון'!D:E,2,0)</f>
        <v>1.750824835220488E-4</v>
      </c>
      <c r="N484" s="3">
        <f t="shared" si="140"/>
        <v>-1.3012982639482263E-2</v>
      </c>
      <c r="O484" s="3">
        <f t="shared" si="141"/>
        <v>-5.0681410858035691E-3</v>
      </c>
      <c r="P484" s="3">
        <f>VLOOKUP(A484,'insert banchmark2'!D:E,2,0)</f>
        <v>179.7672</v>
      </c>
      <c r="Q484" s="3">
        <f t="shared" si="142"/>
        <v>-4.5253078338991504E-3</v>
      </c>
      <c r="R484" s="3">
        <f t="shared" si="143"/>
        <v>0.3168282236496569</v>
      </c>
      <c r="S484" s="49">
        <f t="shared" si="144"/>
        <v>21</v>
      </c>
      <c r="T484" s="50">
        <f t="shared" si="145"/>
        <v>0.9871620998440398</v>
      </c>
      <c r="U484" s="50">
        <f t="shared" si="146"/>
        <v>0.99223024092984335</v>
      </c>
      <c r="V484">
        <f t="shared" si="147"/>
        <v>2024</v>
      </c>
      <c r="W484" t="str">
        <f t="shared" si="148"/>
        <v>2024-10</v>
      </c>
      <c r="X484" t="str">
        <f t="shared" si="149"/>
        <v>2024-Q4</v>
      </c>
      <c r="Y484" s="5">
        <f t="shared" si="150"/>
        <v>0.99686540386739209</v>
      </c>
      <c r="Z484" s="66">
        <f t="shared" si="151"/>
        <v>-1.2837900155960067E-2</v>
      </c>
      <c r="AA484" s="65">
        <f t="shared" si="152"/>
        <v>-1.474514954580286E-16</v>
      </c>
    </row>
    <row r="485" spans="1:27" x14ac:dyDescent="0.3">
      <c r="A485" s="3" t="str">
        <f>'Data From Protfolio Convert'!A451</f>
        <v>2024-10-16</v>
      </c>
      <c r="B485" s="3">
        <f>'Data From Protfolio Convert'!B451</f>
        <v>1925165.0612000001</v>
      </c>
      <c r="C485" s="3">
        <f>'Data From Protfolio Convert'!C451</f>
        <v>-140892.04499999981</v>
      </c>
      <c r="D485" s="3">
        <f>'Data From Protfolio Convert'!D451</f>
        <v>1000000</v>
      </c>
      <c r="E485" s="3">
        <f>'Data From Protfolio Convert'!E451</f>
        <v>1.9251650612</v>
      </c>
      <c r="F485" s="3">
        <f t="shared" si="135"/>
        <v>0.92516506119999997</v>
      </c>
      <c r="G485" s="64">
        <f t="shared" si="136"/>
        <v>4.4091729771941019E-3</v>
      </c>
      <c r="H485" s="3">
        <f t="shared" si="137"/>
        <v>0</v>
      </c>
      <c r="I485" s="3">
        <f>VLOOKUP(A485,'insert banchmark'!D:E,2,0)</f>
        <v>580.34720000000004</v>
      </c>
      <c r="J485" s="64">
        <f t="shared" si="138"/>
        <v>4.3465650091480956E-3</v>
      </c>
      <c r="K485" s="64">
        <f t="shared" si="139"/>
        <v>0.56694831462130368</v>
      </c>
      <c r="L485" s="3" cm="1">
        <f t="array" ref="L485">PRODUCT(1+$J$36:J485)-1</f>
        <v>0.56694831462130391</v>
      </c>
      <c r="M485" s="3">
        <f>VLOOKUP(_xlfn.CONCAT(YEAR(A485),MONTH(A485)),'תשואה יומית חסרת סיכון'!D:E,2,0)</f>
        <v>1.750824835220488E-4</v>
      </c>
      <c r="N485" s="3">
        <f t="shared" si="140"/>
        <v>4.2340904936720531E-3</v>
      </c>
      <c r="O485" s="3">
        <f t="shared" si="141"/>
        <v>6.2607968046006317E-5</v>
      </c>
      <c r="P485" s="3">
        <f>VLOOKUP(A485,'insert banchmark2'!D:E,2,0)</f>
        <v>180.983</v>
      </c>
      <c r="Q485" s="3">
        <f t="shared" si="142"/>
        <v>6.7631915054582326E-3</v>
      </c>
      <c r="R485" s="3">
        <f t="shared" si="143"/>
        <v>0.32573418510599184</v>
      </c>
      <c r="S485" s="49">
        <f t="shared" si="144"/>
        <v>21</v>
      </c>
      <c r="T485" s="50">
        <f t="shared" si="145"/>
        <v>1.004409172977194</v>
      </c>
      <c r="U485" s="50">
        <f t="shared" si="146"/>
        <v>1.0043465650091481</v>
      </c>
      <c r="V485">
        <f t="shared" si="147"/>
        <v>2024</v>
      </c>
      <c r="W485" t="str">
        <f t="shared" si="148"/>
        <v>2024-10</v>
      </c>
      <c r="X485" t="str">
        <f t="shared" si="149"/>
        <v>2024-Q4</v>
      </c>
      <c r="Y485" s="5">
        <f t="shared" si="150"/>
        <v>1.0056699288452182</v>
      </c>
      <c r="Z485" s="66">
        <f t="shared" si="151"/>
        <v>4.4091729771942234E-3</v>
      </c>
      <c r="AA485" s="65">
        <f t="shared" si="152"/>
        <v>-1.214306433183765E-16</v>
      </c>
    </row>
    <row r="486" spans="1:27" x14ac:dyDescent="0.3">
      <c r="A486" s="3" t="str">
        <f>'Data From Protfolio Convert'!A452</f>
        <v>2024-10-17</v>
      </c>
      <c r="B486" s="3">
        <f>'Data From Protfolio Convert'!B452</f>
        <v>1926554.2870000009</v>
      </c>
      <c r="C486" s="3">
        <f>'Data From Protfolio Convert'!C452</f>
        <v>-140892.04499999981</v>
      </c>
      <c r="D486" s="3">
        <f>'Data From Protfolio Convert'!D452</f>
        <v>1000000</v>
      </c>
      <c r="E486" s="3">
        <f>'Data From Protfolio Convert'!E452</f>
        <v>1.926554287000001</v>
      </c>
      <c r="F486" s="3">
        <f t="shared" si="135"/>
        <v>0.92655428700000098</v>
      </c>
      <c r="G486" s="64">
        <f t="shared" si="136"/>
        <v>7.2161386470158937E-4</v>
      </c>
      <c r="H486" s="3">
        <f t="shared" si="137"/>
        <v>0</v>
      </c>
      <c r="I486" s="3">
        <f>VLOOKUP(A486,'insert banchmark'!D:E,2,0)</f>
        <v>580.39700000000005</v>
      </c>
      <c r="J486" s="64">
        <f t="shared" si="138"/>
        <v>8.5810700904520587E-5</v>
      </c>
      <c r="K486" s="64">
        <f t="shared" si="139"/>
        <v>0.56708277555446251</v>
      </c>
      <c r="L486" s="3" cm="1">
        <f t="array" ref="L486">PRODUCT(1+$J$36:J486)-1</f>
        <v>0.56708277555446274</v>
      </c>
      <c r="M486" s="3">
        <f>VLOOKUP(_xlfn.CONCAT(YEAR(A486),MONTH(A486)),'תשואה יומית חסרת סיכון'!D:E,2,0)</f>
        <v>1.750824835220488E-4</v>
      </c>
      <c r="N486" s="3">
        <f t="shared" si="140"/>
        <v>5.4653138117954057E-4</v>
      </c>
      <c r="O486" s="3">
        <f t="shared" si="141"/>
        <v>6.3580316379706879E-4</v>
      </c>
      <c r="P486" s="3">
        <f>VLOOKUP(A486,'insert banchmark2'!D:E,2,0)</f>
        <v>180.69399999999999</v>
      </c>
      <c r="Q486" s="3">
        <f t="shared" si="142"/>
        <v>-1.5968350618567051E-3</v>
      </c>
      <c r="R486" s="3">
        <f t="shared" si="143"/>
        <v>0.32361720627651258</v>
      </c>
      <c r="S486" s="49">
        <f t="shared" si="144"/>
        <v>21</v>
      </c>
      <c r="T486" s="50">
        <f t="shared" si="145"/>
        <v>1.0007216138647015</v>
      </c>
      <c r="U486" s="50">
        <f t="shared" si="146"/>
        <v>1.0000858107009045</v>
      </c>
      <c r="V486">
        <f t="shared" si="147"/>
        <v>2024</v>
      </c>
      <c r="W486" t="str">
        <f t="shared" si="148"/>
        <v>2024-10</v>
      </c>
      <c r="X486" t="str">
        <f t="shared" si="149"/>
        <v>2024-Q4</v>
      </c>
      <c r="Y486" s="5">
        <f t="shared" si="150"/>
        <v>1.0071172480738877</v>
      </c>
      <c r="Z486" s="66">
        <f t="shared" si="151"/>
        <v>7.2161386470144724E-4</v>
      </c>
      <c r="AA486" s="65">
        <f t="shared" si="152"/>
        <v>1.4213890481284963E-16</v>
      </c>
    </row>
    <row r="487" spans="1:27" x14ac:dyDescent="0.3">
      <c r="A487" s="3" t="str">
        <f>'Data From Protfolio Convert'!A453</f>
        <v>2024-10-18</v>
      </c>
      <c r="B487" s="3">
        <f>'Data From Protfolio Convert'!B453</f>
        <v>1934617.219</v>
      </c>
      <c r="C487" s="3">
        <f>'Data From Protfolio Convert'!C453</f>
        <v>-140892.04499999981</v>
      </c>
      <c r="D487" s="3">
        <f>'Data From Protfolio Convert'!D453</f>
        <v>1000000</v>
      </c>
      <c r="E487" s="3">
        <f>'Data From Protfolio Convert'!E453</f>
        <v>1.9346172189999999</v>
      </c>
      <c r="F487" s="3">
        <f t="shared" si="135"/>
        <v>0.93461721899999994</v>
      </c>
      <c r="G487" s="64">
        <f t="shared" si="136"/>
        <v>4.1851569168883558E-3</v>
      </c>
      <c r="H487" s="3">
        <f t="shared" si="137"/>
        <v>0</v>
      </c>
      <c r="I487" s="3">
        <f>VLOOKUP(A487,'insert banchmark'!D:E,2,0)</f>
        <v>582.62950000000001</v>
      </c>
      <c r="J487" s="64">
        <f t="shared" si="138"/>
        <v>3.846505064636796E-3</v>
      </c>
      <c r="K487" s="64">
        <f t="shared" si="139"/>
        <v>0.57311056738733779</v>
      </c>
      <c r="L487" s="3" cm="1">
        <f t="array" ref="L487">PRODUCT(1+$J$36:J487)-1</f>
        <v>0.57311056738733801</v>
      </c>
      <c r="M487" s="3">
        <f>VLOOKUP(_xlfn.CONCAT(YEAR(A487),MONTH(A487)),'תשואה יומית חסרת סיכון'!D:E,2,0)</f>
        <v>1.750824835220488E-4</v>
      </c>
      <c r="N487" s="3">
        <f t="shared" si="140"/>
        <v>4.010074433366307E-3</v>
      </c>
      <c r="O487" s="3">
        <f t="shared" si="141"/>
        <v>3.3865185225155983E-4</v>
      </c>
      <c r="P487" s="3">
        <f>VLOOKUP(A487,'insert banchmark2'!D:E,2,0)</f>
        <v>181.2321</v>
      </c>
      <c r="Q487" s="3">
        <f t="shared" si="142"/>
        <v>2.9779627436439249E-3</v>
      </c>
      <c r="R487" s="3">
        <f t="shared" si="143"/>
        <v>0.32755888900365027</v>
      </c>
      <c r="S487" s="49">
        <f t="shared" si="144"/>
        <v>21</v>
      </c>
      <c r="T487" s="50">
        <f t="shared" si="145"/>
        <v>1.0041851569168883</v>
      </c>
      <c r="U487" s="50">
        <f t="shared" si="146"/>
        <v>1.0038465050646368</v>
      </c>
      <c r="V487">
        <f t="shared" si="147"/>
        <v>2024</v>
      </c>
      <c r="W487" t="str">
        <f t="shared" si="148"/>
        <v>2024-10</v>
      </c>
      <c r="X487" t="str">
        <f t="shared" si="149"/>
        <v>2024-Q4</v>
      </c>
      <c r="Y487" s="5">
        <f t="shared" si="150"/>
        <v>1.0155173487076703</v>
      </c>
      <c r="Z487" s="66">
        <f t="shared" si="151"/>
        <v>4.1851569168884807E-3</v>
      </c>
      <c r="AA487" s="65">
        <f t="shared" si="152"/>
        <v>-1.2490009027033011E-16</v>
      </c>
    </row>
    <row r="488" spans="1:27" x14ac:dyDescent="0.3">
      <c r="A488" s="3" t="str">
        <f>'Data From Protfolio Convert'!A454</f>
        <v>2024-10-21</v>
      </c>
      <c r="B488" s="3">
        <f>'Data From Protfolio Convert'!B454</f>
        <v>1934226.9557</v>
      </c>
      <c r="C488" s="3">
        <f>'Data From Protfolio Convert'!C454</f>
        <v>-75824.994999999733</v>
      </c>
      <c r="D488" s="3">
        <f>'Data From Protfolio Convert'!D454</f>
        <v>1000000</v>
      </c>
      <c r="E488" s="3">
        <f>'Data From Protfolio Convert'!E454</f>
        <v>1.9342269557</v>
      </c>
      <c r="F488" s="3">
        <f t="shared" ref="F488:F551" si="153">E488/$A$34-1</f>
        <v>0.93422695570000003</v>
      </c>
      <c r="G488" s="64">
        <f t="shared" ref="G488:G551" si="154">(F488-F487)/(1+F487)</f>
        <v>-2.0172636538490129E-4</v>
      </c>
      <c r="H488" s="3">
        <f t="shared" ref="H488:H551" si="155">IF(E488=E487,1,0)</f>
        <v>0</v>
      </c>
      <c r="I488" s="3">
        <f>VLOOKUP(A488,'insert banchmark'!D:E,2,0)</f>
        <v>581.67269999999996</v>
      </c>
      <c r="J488" s="64">
        <f t="shared" ref="J488:J551" si="156">I488/I487-1</f>
        <v>-1.6422100151125552E-3</v>
      </c>
      <c r="K488" s="64">
        <f t="shared" ref="K488:K551" si="157">I488/$I$36-1</f>
        <v>0.57052718945869474</v>
      </c>
      <c r="L488" s="3" cm="1">
        <f t="array" ref="L488">PRODUCT(1+$J$36:J488)-1</f>
        <v>0.57052718945869518</v>
      </c>
      <c r="M488" s="3">
        <f>VLOOKUP(_xlfn.CONCAT(YEAR(A488),MONTH(A488)),'תשואה יומית חסרת סיכון'!D:E,2,0)</f>
        <v>1.750824835220488E-4</v>
      </c>
      <c r="N488" s="3">
        <f t="shared" ref="N488:N551" si="158">G488-M488</f>
        <v>-3.7680884890695012E-4</v>
      </c>
      <c r="O488" s="3">
        <f t="shared" ref="O488:O551" si="159">G488-J488</f>
        <v>1.4404836497276538E-3</v>
      </c>
      <c r="P488" s="3">
        <f>VLOOKUP(A488,'insert banchmark2'!D:E,2,0)</f>
        <v>179.6875</v>
      </c>
      <c r="Q488" s="3">
        <f t="shared" ref="Q488:Q551" si="160">P488/P487-1</f>
        <v>-8.5227727317621627E-3</v>
      </c>
      <c r="R488" s="3">
        <f t="shared" ref="R488:R551" si="161">P488/$P$36-1</f>
        <v>0.31624440630464146</v>
      </c>
      <c r="S488" s="49">
        <f t="shared" ref="S488:S551" si="162">DATEDIF($A$36, A488, "m")</f>
        <v>21</v>
      </c>
      <c r="T488" s="50">
        <f t="shared" ref="T488:T551" si="163">1+G488</f>
        <v>0.99979827363461515</v>
      </c>
      <c r="U488" s="50">
        <f t="shared" ref="U488:U551" si="164">1+J488</f>
        <v>0.99835778998488744</v>
      </c>
      <c r="V488">
        <f t="shared" ref="V488:V551" si="165">YEAR(A488)</f>
        <v>2024</v>
      </c>
      <c r="W488" t="str">
        <f t="shared" ref="W488:W551" si="166">_xlfn.CONCAT(YEAR(A488),"-",IF(LEN(MONTH(A488))=1,"0"&amp;MONTH(A488),MONTH(A488)))</f>
        <v>2024-10</v>
      </c>
      <c r="X488" t="str">
        <f t="shared" ref="X488:X551" si="167">TEXT(A488,"YYYY")&amp;"-Q"&amp;ROUNDUP(MONTH(A488)/3,0)</f>
        <v>2024-Q4</v>
      </c>
      <c r="Y488" s="5">
        <f t="shared" ref="Y488:Y551" si="168">B488/$B$36-1</f>
        <v>1.015110765718545</v>
      </c>
      <c r="Z488" s="66">
        <f t="shared" ref="Z488:Z551" si="169">(Y488-Y487)/(1+Y487)</f>
        <v>-2.017263653850575E-4</v>
      </c>
      <c r="AA488" s="65">
        <f t="shared" ref="AA488:AA551" si="170">G488-Z488</f>
        <v>1.5620642800084905E-16</v>
      </c>
    </row>
    <row r="489" spans="1:27" x14ac:dyDescent="0.3">
      <c r="A489" s="3" t="str">
        <f>'Data From Protfolio Convert'!A455</f>
        <v>2024-10-22</v>
      </c>
      <c r="B489" s="3">
        <f>'Data From Protfolio Convert'!B455</f>
        <v>1935131.9111000011</v>
      </c>
      <c r="C489" s="3">
        <f>'Data From Protfolio Convert'!C455</f>
        <v>-75824.994999999733</v>
      </c>
      <c r="D489" s="3">
        <f>'Data From Protfolio Convert'!D455</f>
        <v>1000000</v>
      </c>
      <c r="E489" s="3">
        <f>'Data From Protfolio Convert'!E455</f>
        <v>1.9351319111000009</v>
      </c>
      <c r="F489" s="3">
        <f t="shared" si="153"/>
        <v>0.93513191110000093</v>
      </c>
      <c r="G489" s="64">
        <f t="shared" si="154"/>
        <v>4.6786412387340629E-4</v>
      </c>
      <c r="H489" s="3">
        <f t="shared" si="155"/>
        <v>0</v>
      </c>
      <c r="I489" s="3">
        <f>VLOOKUP(A489,'insert banchmark'!D:E,2,0)</f>
        <v>581.36379999999997</v>
      </c>
      <c r="J489" s="64">
        <f t="shared" si="156"/>
        <v>-5.3105466355907183E-4</v>
      </c>
      <c r="K489" s="64">
        <f t="shared" si="157"/>
        <v>0.56969315367048634</v>
      </c>
      <c r="L489" s="3" cm="1">
        <f t="array" ref="L489">PRODUCT(1+$J$36:J489)-1</f>
        <v>0.56969315367048678</v>
      </c>
      <c r="M489" s="3">
        <f>VLOOKUP(_xlfn.CONCAT(YEAR(A489),MONTH(A489)),'תשואה יומית חסרת סיכון'!D:E,2,0)</f>
        <v>1.750824835220488E-4</v>
      </c>
      <c r="N489" s="3">
        <f t="shared" si="158"/>
        <v>2.9278164035135748E-4</v>
      </c>
      <c r="O489" s="3">
        <f t="shared" si="159"/>
        <v>9.9891878743247806E-4</v>
      </c>
      <c r="P489" s="3">
        <f>VLOOKUP(A489,'insert banchmark2'!D:E,2,0)</f>
        <v>178.88040000000001</v>
      </c>
      <c r="Q489" s="3">
        <f t="shared" si="160"/>
        <v>-4.4916869565216899E-3</v>
      </c>
      <c r="R489" s="3">
        <f t="shared" si="161"/>
        <v>0.31033224847324825</v>
      </c>
      <c r="S489" s="49">
        <f t="shared" si="162"/>
        <v>21</v>
      </c>
      <c r="T489" s="50">
        <f t="shared" si="163"/>
        <v>1.0004678641238733</v>
      </c>
      <c r="U489" s="50">
        <f t="shared" si="164"/>
        <v>0.99946894533644093</v>
      </c>
      <c r="V489">
        <f t="shared" si="165"/>
        <v>2024</v>
      </c>
      <c r="W489" t="str">
        <f t="shared" si="166"/>
        <v>2024-10</v>
      </c>
      <c r="X489" t="str">
        <f t="shared" si="167"/>
        <v>2024-Q4</v>
      </c>
      <c r="Y489" s="5">
        <f t="shared" si="168"/>
        <v>1.0160535637514561</v>
      </c>
      <c r="Z489" s="66">
        <f t="shared" si="169"/>
        <v>4.6786412387355976E-4</v>
      </c>
      <c r="AA489" s="65">
        <f t="shared" si="170"/>
        <v>-1.5346881751532315E-16</v>
      </c>
    </row>
    <row r="490" spans="1:27" x14ac:dyDescent="0.3">
      <c r="A490" s="3" t="str">
        <f>'Data From Protfolio Convert'!A456</f>
        <v>2024-10-23</v>
      </c>
      <c r="B490" s="3">
        <f>'Data From Protfolio Convert'!B456</f>
        <v>1920950.5423999999</v>
      </c>
      <c r="C490" s="3">
        <f>'Data From Protfolio Convert'!C456</f>
        <v>-75824.994999999733</v>
      </c>
      <c r="D490" s="3">
        <f>'Data From Protfolio Convert'!D456</f>
        <v>1000000</v>
      </c>
      <c r="E490" s="3">
        <f>'Data From Protfolio Convert'!E456</f>
        <v>1.9209505424</v>
      </c>
      <c r="F490" s="3">
        <f t="shared" si="153"/>
        <v>0.92095054239999996</v>
      </c>
      <c r="G490" s="64">
        <f t="shared" si="154"/>
        <v>-7.3283731298398958E-3</v>
      </c>
      <c r="H490" s="3">
        <f t="shared" si="155"/>
        <v>0</v>
      </c>
      <c r="I490" s="3">
        <f>VLOOKUP(A490,'insert banchmark'!D:E,2,0)</f>
        <v>576.05160000000001</v>
      </c>
      <c r="J490" s="64">
        <f t="shared" si="156"/>
        <v>-9.1374798362057197E-3</v>
      </c>
      <c r="K490" s="64">
        <f t="shared" si="157"/>
        <v>0.55535011412979207</v>
      </c>
      <c r="L490" s="3" cm="1">
        <f t="array" ref="L490">PRODUCT(1+$J$36:J490)-1</f>
        <v>0.55535011412979252</v>
      </c>
      <c r="M490" s="3">
        <f>VLOOKUP(_xlfn.CONCAT(YEAR(A490),MONTH(A490)),'תשואה יומית חסרת סיכון'!D:E,2,0)</f>
        <v>1.750824835220488E-4</v>
      </c>
      <c r="N490" s="3">
        <f t="shared" si="158"/>
        <v>-7.5034556133619446E-3</v>
      </c>
      <c r="O490" s="3">
        <f t="shared" si="159"/>
        <v>1.8091067063658239E-3</v>
      </c>
      <c r="P490" s="3">
        <f>VLOOKUP(A490,'insert banchmark2'!D:E,2,0)</f>
        <v>178.29239999999999</v>
      </c>
      <c r="Q490" s="3">
        <f t="shared" si="160"/>
        <v>-3.2871125064569684E-3</v>
      </c>
      <c r="R490" s="3">
        <f t="shared" si="161"/>
        <v>0.30602503895167787</v>
      </c>
      <c r="S490" s="49">
        <f t="shared" si="162"/>
        <v>21</v>
      </c>
      <c r="T490" s="50">
        <f t="shared" si="163"/>
        <v>0.99267162687016008</v>
      </c>
      <c r="U490" s="50">
        <f t="shared" si="164"/>
        <v>0.99086252016379428</v>
      </c>
      <c r="V490">
        <f t="shared" si="165"/>
        <v>2024</v>
      </c>
      <c r="W490" t="str">
        <f t="shared" si="166"/>
        <v>2024-10</v>
      </c>
      <c r="X490" t="str">
        <f t="shared" si="167"/>
        <v>2024-Q4</v>
      </c>
      <c r="Y490" s="5">
        <f t="shared" si="168"/>
        <v>1.0012791709865416</v>
      </c>
      <c r="Z490" s="66">
        <f t="shared" si="169"/>
        <v>-7.328373129840045E-3</v>
      </c>
      <c r="AA490" s="65">
        <f t="shared" si="170"/>
        <v>1.4918621893400541E-16</v>
      </c>
    </row>
    <row r="491" spans="1:27" x14ac:dyDescent="0.3">
      <c r="A491" s="3" t="str">
        <f>'Data From Protfolio Convert'!A457</f>
        <v>2024-10-24</v>
      </c>
      <c r="B491" s="3">
        <f>'Data From Protfolio Convert'!B457</f>
        <v>1927455.3538000011</v>
      </c>
      <c r="C491" s="3">
        <f>'Data From Protfolio Convert'!C457</f>
        <v>-75824.994999999733</v>
      </c>
      <c r="D491" s="3">
        <f>'Data From Protfolio Convert'!D457</f>
        <v>1000000</v>
      </c>
      <c r="E491" s="3">
        <f>'Data From Protfolio Convert'!E457</f>
        <v>1.927455353800001</v>
      </c>
      <c r="F491" s="3">
        <f t="shared" si="153"/>
        <v>0.92745535380000099</v>
      </c>
      <c r="G491" s="64">
        <f t="shared" si="154"/>
        <v>3.3862461611708339E-3</v>
      </c>
      <c r="H491" s="3">
        <f t="shared" si="155"/>
        <v>0</v>
      </c>
      <c r="I491" s="3">
        <f>VLOOKUP(A491,'insert banchmark'!D:E,2,0)</f>
        <v>577.29750000000001</v>
      </c>
      <c r="J491" s="64">
        <f t="shared" si="156"/>
        <v>2.1628270800739813E-3</v>
      </c>
      <c r="K491" s="64">
        <f t="shared" si="157"/>
        <v>0.55871406747562835</v>
      </c>
      <c r="L491" s="3" cm="1">
        <f t="array" ref="L491">PRODUCT(1+$J$36:J491)-1</f>
        <v>0.55871406747562857</v>
      </c>
      <c r="M491" s="3">
        <f>VLOOKUP(_xlfn.CONCAT(YEAR(A491),MONTH(A491)),'תשואה יומית חסרת סיכון'!D:E,2,0)</f>
        <v>1.750824835220488E-4</v>
      </c>
      <c r="N491" s="3">
        <f t="shared" si="158"/>
        <v>3.2111636776487851E-3</v>
      </c>
      <c r="O491" s="3">
        <f t="shared" si="159"/>
        <v>1.2234190810968527E-3</v>
      </c>
      <c r="P491" s="3">
        <f>VLOOKUP(A491,'insert banchmark2'!D:E,2,0)</f>
        <v>178.3323</v>
      </c>
      <c r="Q491" s="3">
        <f t="shared" si="160"/>
        <v>2.2378968481007178E-4</v>
      </c>
      <c r="R491" s="3">
        <f t="shared" si="161"/>
        <v>0.30631731388349892</v>
      </c>
      <c r="S491" s="49">
        <f t="shared" si="162"/>
        <v>21</v>
      </c>
      <c r="T491" s="50">
        <f t="shared" si="163"/>
        <v>1.0033862461611709</v>
      </c>
      <c r="U491" s="50">
        <f t="shared" si="164"/>
        <v>1.002162827080074</v>
      </c>
      <c r="V491">
        <f t="shared" si="165"/>
        <v>2024</v>
      </c>
      <c r="W491" t="str">
        <f t="shared" si="166"/>
        <v>2024-10</v>
      </c>
      <c r="X491" t="str">
        <f t="shared" si="167"/>
        <v>2024-Q4</v>
      </c>
      <c r="Y491" s="5">
        <f t="shared" si="168"/>
        <v>1.008055994896726</v>
      </c>
      <c r="Z491" s="66">
        <f t="shared" si="169"/>
        <v>3.3862461611708786E-3</v>
      </c>
      <c r="AA491" s="65">
        <f t="shared" si="170"/>
        <v>-4.4669129506402783E-17</v>
      </c>
    </row>
    <row r="492" spans="1:27" x14ac:dyDescent="0.3">
      <c r="A492" s="3" t="str">
        <f>'Data From Protfolio Convert'!A458</f>
        <v>2024-10-25</v>
      </c>
      <c r="B492" s="3">
        <f>'Data From Protfolio Convert'!B458</f>
        <v>1924384.2333000009</v>
      </c>
      <c r="C492" s="3">
        <f>'Data From Protfolio Convert'!C458</f>
        <v>-75824.994999999733</v>
      </c>
      <c r="D492" s="3">
        <f>'Data From Protfolio Convert'!D458</f>
        <v>1000000</v>
      </c>
      <c r="E492" s="3">
        <f>'Data From Protfolio Convert'!E458</f>
        <v>1.924384233300001</v>
      </c>
      <c r="F492" s="3">
        <f t="shared" si="153"/>
        <v>0.92438423330000097</v>
      </c>
      <c r="G492" s="64">
        <f t="shared" si="154"/>
        <v>-1.5933549350158869E-3</v>
      </c>
      <c r="H492" s="3">
        <f t="shared" si="155"/>
        <v>0</v>
      </c>
      <c r="I492" s="3">
        <f>VLOOKUP(A492,'insert banchmark'!D:E,2,0)</f>
        <v>577.09810000000004</v>
      </c>
      <c r="J492" s="64">
        <f t="shared" si="156"/>
        <v>-3.4540250044379217E-4</v>
      </c>
      <c r="K492" s="64">
        <f t="shared" si="157"/>
        <v>0.55817568373924531</v>
      </c>
      <c r="L492" s="3" cm="1">
        <f t="array" ref="L492">PRODUCT(1+$J$36:J492)-1</f>
        <v>0.55817568373924553</v>
      </c>
      <c r="M492" s="3">
        <f>VLOOKUP(_xlfn.CONCAT(YEAR(A492),MONTH(A492)),'תשואה יומית חסרת סיכון'!D:E,2,0)</f>
        <v>1.750824835220488E-4</v>
      </c>
      <c r="N492" s="3">
        <f t="shared" si="158"/>
        <v>-1.7684374185379357E-3</v>
      </c>
      <c r="O492" s="3">
        <f t="shared" si="159"/>
        <v>-1.2479524345720948E-3</v>
      </c>
      <c r="P492" s="3">
        <f>VLOOKUP(A492,'insert banchmark2'!D:E,2,0)</f>
        <v>177.4853</v>
      </c>
      <c r="Q492" s="3">
        <f t="shared" si="160"/>
        <v>-4.7495602310967389E-3</v>
      </c>
      <c r="R492" s="3">
        <f t="shared" si="161"/>
        <v>0.30011288112028467</v>
      </c>
      <c r="S492" s="49">
        <f t="shared" si="162"/>
        <v>21</v>
      </c>
      <c r="T492" s="50">
        <f t="shared" si="163"/>
        <v>0.99840664506498411</v>
      </c>
      <c r="U492" s="50">
        <f t="shared" si="164"/>
        <v>0.99965459749955621</v>
      </c>
      <c r="V492">
        <f t="shared" si="165"/>
        <v>2024</v>
      </c>
      <c r="W492" t="str">
        <f t="shared" si="166"/>
        <v>2024-10</v>
      </c>
      <c r="X492" t="str">
        <f t="shared" si="167"/>
        <v>2024-Q4</v>
      </c>
      <c r="Y492" s="5">
        <f t="shared" si="168"/>
        <v>1.0048564489674687</v>
      </c>
      <c r="Z492" s="66">
        <f t="shared" si="169"/>
        <v>-1.5933549350160728E-3</v>
      </c>
      <c r="AA492" s="65">
        <f t="shared" si="170"/>
        <v>1.8583225236401546E-16</v>
      </c>
    </row>
    <row r="493" spans="1:27" x14ac:dyDescent="0.3">
      <c r="A493" s="3" t="str">
        <f>'Data From Protfolio Convert'!A459</f>
        <v>2024-10-28</v>
      </c>
      <c r="B493" s="3">
        <f>'Data From Protfolio Convert'!B459</f>
        <v>1929792.6995000001</v>
      </c>
      <c r="C493" s="3">
        <f>'Data From Protfolio Convert'!C459</f>
        <v>-108788.9149999997</v>
      </c>
      <c r="D493" s="3">
        <f>'Data From Protfolio Convert'!D459</f>
        <v>1000000</v>
      </c>
      <c r="E493" s="3">
        <f>'Data From Protfolio Convert'!E459</f>
        <v>1.9297926995000001</v>
      </c>
      <c r="F493" s="3">
        <f t="shared" si="153"/>
        <v>0.9297926995000001</v>
      </c>
      <c r="G493" s="64">
        <f t="shared" si="154"/>
        <v>2.810491847942707E-3</v>
      </c>
      <c r="H493" s="3">
        <f t="shared" si="155"/>
        <v>0</v>
      </c>
      <c r="I493" s="3">
        <f>VLOOKUP(A493,'insert banchmark'!D:E,2,0)</f>
        <v>578.88210000000004</v>
      </c>
      <c r="J493" s="64">
        <f t="shared" si="156"/>
        <v>3.0913288399321281E-3</v>
      </c>
      <c r="K493" s="64">
        <f t="shared" si="157"/>
        <v>0.5629925171680692</v>
      </c>
      <c r="L493" s="3" cm="1">
        <f t="array" ref="L493">PRODUCT(1+$J$36:J493)-1</f>
        <v>0.56299251716806964</v>
      </c>
      <c r="M493" s="3">
        <f>VLOOKUP(_xlfn.CONCAT(YEAR(A493),MONTH(A493)),'תשואה יומית חסרת סיכון'!D:E,2,0)</f>
        <v>1.750824835220488E-4</v>
      </c>
      <c r="N493" s="3">
        <f t="shared" si="158"/>
        <v>2.6354093644206582E-3</v>
      </c>
      <c r="O493" s="3">
        <f t="shared" si="159"/>
        <v>-2.8083699198942118E-4</v>
      </c>
      <c r="P493" s="3">
        <f>VLOOKUP(A493,'insert banchmark2'!D:E,2,0)</f>
        <v>178.49170000000001</v>
      </c>
      <c r="Q493" s="3">
        <f t="shared" si="160"/>
        <v>5.6703287539869862E-3</v>
      </c>
      <c r="R493" s="3">
        <f t="shared" si="161"/>
        <v>0.30748494857353004</v>
      </c>
      <c r="S493" s="49">
        <f t="shared" si="162"/>
        <v>21</v>
      </c>
      <c r="T493" s="50">
        <f t="shared" si="163"/>
        <v>1.0028104918479428</v>
      </c>
      <c r="U493" s="50">
        <f t="shared" si="164"/>
        <v>1.0030913288399321</v>
      </c>
      <c r="V493">
        <f t="shared" si="165"/>
        <v>2024</v>
      </c>
      <c r="W493" t="str">
        <f t="shared" si="166"/>
        <v>2024-10</v>
      </c>
      <c r="X493" t="str">
        <f t="shared" si="167"/>
        <v>2024-Q4</v>
      </c>
      <c r="Y493" s="5">
        <f t="shared" si="168"/>
        <v>1.0104910816735875</v>
      </c>
      <c r="Z493" s="66">
        <f t="shared" si="169"/>
        <v>2.8104918479428631E-3</v>
      </c>
      <c r="AA493" s="65">
        <f t="shared" si="170"/>
        <v>-1.5612511283791264E-16</v>
      </c>
    </row>
    <row r="494" spans="1:27" x14ac:dyDescent="0.3">
      <c r="A494" s="3" t="str">
        <f>'Data From Protfolio Convert'!A460</f>
        <v>2024-10-29</v>
      </c>
      <c r="B494" s="3">
        <f>'Data From Protfolio Convert'!B460</f>
        <v>1951086.4684000011</v>
      </c>
      <c r="C494" s="3">
        <f>'Data From Protfolio Convert'!C460</f>
        <v>-151068.91499999969</v>
      </c>
      <c r="D494" s="3">
        <f>'Data From Protfolio Convert'!D460</f>
        <v>1000000</v>
      </c>
      <c r="E494" s="3">
        <f>'Data From Protfolio Convert'!E460</f>
        <v>1.9510864684000011</v>
      </c>
      <c r="F494" s="3">
        <f t="shared" si="153"/>
        <v>0.95108646840000111</v>
      </c>
      <c r="G494" s="64">
        <f t="shared" si="154"/>
        <v>1.1034226062477136E-2</v>
      </c>
      <c r="H494" s="3">
        <f t="shared" si="155"/>
        <v>0</v>
      </c>
      <c r="I494" s="3">
        <f>VLOOKUP(A494,'insert banchmark'!D:E,2,0)</f>
        <v>579.81899999999996</v>
      </c>
      <c r="J494" s="64">
        <f t="shared" si="156"/>
        <v>1.6184642779590863E-3</v>
      </c>
      <c r="K494" s="64">
        <f t="shared" si="157"/>
        <v>0.56552216472382311</v>
      </c>
      <c r="L494" s="3" cm="1">
        <f t="array" ref="L494">PRODUCT(1+$J$36:J494)-1</f>
        <v>0.56552216472382355</v>
      </c>
      <c r="M494" s="3">
        <f>VLOOKUP(_xlfn.CONCAT(YEAR(A494),MONTH(A494)),'תשואה יומית חסרת סיכון'!D:E,2,0)</f>
        <v>1.750824835220488E-4</v>
      </c>
      <c r="N494" s="3">
        <f t="shared" si="158"/>
        <v>1.0859143578955087E-2</v>
      </c>
      <c r="O494" s="3">
        <f t="shared" si="159"/>
        <v>9.4157617845180494E-3</v>
      </c>
      <c r="P494" s="3">
        <f>VLOOKUP(A494,'insert banchmark2'!D:E,2,0)</f>
        <v>177.95359999999999</v>
      </c>
      <c r="Q494" s="3">
        <f t="shared" si="160"/>
        <v>-3.0147060059375619E-3</v>
      </c>
      <c r="R494" s="3">
        <f t="shared" si="161"/>
        <v>0.30354326584639235</v>
      </c>
      <c r="S494" s="49">
        <f t="shared" si="162"/>
        <v>21</v>
      </c>
      <c r="T494" s="50">
        <f t="shared" si="163"/>
        <v>1.0110342260624772</v>
      </c>
      <c r="U494" s="50">
        <f t="shared" si="164"/>
        <v>1.0016184642779591</v>
      </c>
      <c r="V494">
        <f t="shared" si="165"/>
        <v>2024</v>
      </c>
      <c r="W494" t="str">
        <f t="shared" si="166"/>
        <v>2024-10</v>
      </c>
      <c r="X494" t="str">
        <f t="shared" si="167"/>
        <v>2024-Q4</v>
      </c>
      <c r="Y494" s="5">
        <f t="shared" si="168"/>
        <v>1.0326752947653679</v>
      </c>
      <c r="Z494" s="66">
        <f t="shared" si="169"/>
        <v>1.1034226062477075E-2</v>
      </c>
      <c r="AA494" s="65">
        <f t="shared" si="170"/>
        <v>6.0715321659188248E-17</v>
      </c>
    </row>
    <row r="495" spans="1:27" x14ac:dyDescent="0.3">
      <c r="A495" s="3" t="str">
        <f>'Data From Protfolio Convert'!A461</f>
        <v>2024-10-30</v>
      </c>
      <c r="B495" s="3">
        <f>'Data From Protfolio Convert'!B461</f>
        <v>1934790.8677999999</v>
      </c>
      <c r="C495" s="3">
        <f>'Data From Protfolio Convert'!C461</f>
        <v>-151068.91499999969</v>
      </c>
      <c r="D495" s="3">
        <f>'Data From Protfolio Convert'!D461</f>
        <v>1000000</v>
      </c>
      <c r="E495" s="3">
        <f>'Data From Protfolio Convert'!E461</f>
        <v>1.9347908678000001</v>
      </c>
      <c r="F495" s="3">
        <f t="shared" si="153"/>
        <v>0.93479086780000009</v>
      </c>
      <c r="G495" s="64">
        <f t="shared" si="154"/>
        <v>-8.352064792579033E-3</v>
      </c>
      <c r="H495" s="3">
        <f t="shared" si="155"/>
        <v>0</v>
      </c>
      <c r="I495" s="3">
        <f>VLOOKUP(A495,'insert banchmark'!D:E,2,0)</f>
        <v>578.06489999999997</v>
      </c>
      <c r="J495" s="64">
        <f t="shared" si="156"/>
        <v>-3.0252544328488451E-3</v>
      </c>
      <c r="K495" s="64">
        <f t="shared" si="157"/>
        <v>0.56078606185526914</v>
      </c>
      <c r="L495" s="3" cm="1">
        <f t="array" ref="L495">PRODUCT(1+$J$36:J495)-1</f>
        <v>0.56078606185526958</v>
      </c>
      <c r="M495" s="3">
        <f>VLOOKUP(_xlfn.CONCAT(YEAR(A495),MONTH(A495)),'תשואה יומית חסרת סיכון'!D:E,2,0)</f>
        <v>1.750824835220488E-4</v>
      </c>
      <c r="N495" s="3">
        <f t="shared" si="158"/>
        <v>-8.5271472761010818E-3</v>
      </c>
      <c r="O495" s="3">
        <f t="shared" si="159"/>
        <v>-5.3268103597301879E-3</v>
      </c>
      <c r="P495" s="3">
        <f>VLOOKUP(A495,'insert banchmark2'!D:E,2,0)</f>
        <v>177.565</v>
      </c>
      <c r="Q495" s="3">
        <f t="shared" si="160"/>
        <v>-2.1837153055628278E-3</v>
      </c>
      <c r="R495" s="3">
        <f t="shared" si="161"/>
        <v>0.30069669846530034</v>
      </c>
      <c r="S495" s="49">
        <f t="shared" si="162"/>
        <v>21</v>
      </c>
      <c r="T495" s="50">
        <f t="shared" si="163"/>
        <v>0.99164793520742101</v>
      </c>
      <c r="U495" s="50">
        <f t="shared" si="164"/>
        <v>0.99697474556715115</v>
      </c>
      <c r="V495">
        <f t="shared" si="165"/>
        <v>2024</v>
      </c>
      <c r="W495" t="str">
        <f t="shared" si="166"/>
        <v>2024-10</v>
      </c>
      <c r="X495" t="str">
        <f t="shared" si="167"/>
        <v>2024-Q4</v>
      </c>
      <c r="Y495" s="5">
        <f t="shared" si="168"/>
        <v>1.0156982590012129</v>
      </c>
      <c r="Z495" s="66">
        <f t="shared" si="169"/>
        <v>-8.3520647925790104E-3</v>
      </c>
      <c r="AA495" s="65">
        <f t="shared" si="170"/>
        <v>-2.2551405187698492E-17</v>
      </c>
    </row>
    <row r="496" spans="1:27" x14ac:dyDescent="0.3">
      <c r="A496" s="3" t="str">
        <f>'Data From Protfolio Convert'!A462</f>
        <v>2024-10-31</v>
      </c>
      <c r="B496" s="3">
        <f>'Data From Protfolio Convert'!B462</f>
        <v>1900311.9798000001</v>
      </c>
      <c r="C496" s="3">
        <f>'Data From Protfolio Convert'!C462</f>
        <v>-151068.91499999969</v>
      </c>
      <c r="D496" s="3">
        <f>'Data From Protfolio Convert'!D462</f>
        <v>1000000</v>
      </c>
      <c r="E496" s="3">
        <f>'Data From Protfolio Convert'!E462</f>
        <v>1.9003119798000001</v>
      </c>
      <c r="F496" s="3">
        <f t="shared" si="153"/>
        <v>0.90031197980000011</v>
      </c>
      <c r="G496" s="64">
        <f t="shared" si="154"/>
        <v>-1.7820472782779373E-2</v>
      </c>
      <c r="H496" s="3">
        <f t="shared" si="155"/>
        <v>0</v>
      </c>
      <c r="I496" s="3">
        <f>VLOOKUP(A496,'insert banchmark'!D:E,2,0)</f>
        <v>566.73299999999995</v>
      </c>
      <c r="J496" s="64">
        <f t="shared" si="156"/>
        <v>-1.9603162205489411E-2</v>
      </c>
      <c r="K496" s="64">
        <f t="shared" si="157"/>
        <v>0.53018971951665339</v>
      </c>
      <c r="L496" s="3" cm="1">
        <f t="array" ref="L496">PRODUCT(1+$J$36:J496)-1</f>
        <v>0.53018971951665361</v>
      </c>
      <c r="M496" s="3">
        <f>VLOOKUP(_xlfn.CONCAT(YEAR(A496),MONTH(A496)),'תשואה יומית חסרת סיכון'!D:E,2,0)</f>
        <v>1.750824835220488E-4</v>
      </c>
      <c r="N496" s="3">
        <f t="shared" si="158"/>
        <v>-1.7995555266301422E-2</v>
      </c>
      <c r="O496" s="3">
        <f t="shared" si="159"/>
        <v>1.7826894227100376E-3</v>
      </c>
      <c r="P496" s="3">
        <f>VLOOKUP(A496,'insert banchmark2'!D:E,2,0)</f>
        <v>175.67160000000001</v>
      </c>
      <c r="Q496" s="3">
        <f t="shared" si="160"/>
        <v>-1.0663137442626591E-2</v>
      </c>
      <c r="R496" s="3">
        <f t="shared" si="161"/>
        <v>0.28682719079839414</v>
      </c>
      <c r="S496" s="49">
        <f t="shared" si="162"/>
        <v>21</v>
      </c>
      <c r="T496" s="50">
        <f t="shared" si="163"/>
        <v>0.98217952721722068</v>
      </c>
      <c r="U496" s="50">
        <f t="shared" si="164"/>
        <v>0.98039683779451059</v>
      </c>
      <c r="V496">
        <f t="shared" si="165"/>
        <v>2024</v>
      </c>
      <c r="W496" t="str">
        <f t="shared" si="166"/>
        <v>2024-10</v>
      </c>
      <c r="X496" t="str">
        <f t="shared" si="167"/>
        <v>2024-Q4</v>
      </c>
      <c r="Y496" s="5">
        <f t="shared" si="168"/>
        <v>0.97977756303838603</v>
      </c>
      <c r="Z496" s="66">
        <f t="shared" si="169"/>
        <v>-1.7820472782779369E-2</v>
      </c>
      <c r="AA496" s="65">
        <f t="shared" si="170"/>
        <v>0</v>
      </c>
    </row>
    <row r="497" spans="1:27" x14ac:dyDescent="0.3">
      <c r="A497" s="3" t="str">
        <f>'Data From Protfolio Convert'!A463</f>
        <v>2024-11-01</v>
      </c>
      <c r="B497" s="3">
        <f>'Data From Protfolio Convert'!B463</f>
        <v>1905483.5123999999</v>
      </c>
      <c r="C497" s="3">
        <f>'Data From Protfolio Convert'!C463</f>
        <v>-151068.91499999969</v>
      </c>
      <c r="D497" s="3">
        <f>'Data From Protfolio Convert'!D463</f>
        <v>1000000</v>
      </c>
      <c r="E497" s="3">
        <f>'Data From Protfolio Convert'!E463</f>
        <v>1.9054835124</v>
      </c>
      <c r="F497" s="3">
        <f t="shared" si="153"/>
        <v>0.90548351240000002</v>
      </c>
      <c r="G497" s="64">
        <f t="shared" si="154"/>
        <v>2.7214124075269994E-3</v>
      </c>
      <c r="H497" s="3">
        <f t="shared" si="155"/>
        <v>0</v>
      </c>
      <c r="I497" s="3">
        <f>VLOOKUP(A497,'insert banchmark'!D:E,2,0)</f>
        <v>569.125</v>
      </c>
      <c r="J497" s="64">
        <f t="shared" si="156"/>
        <v>4.2206824024717537E-3</v>
      </c>
      <c r="K497" s="64">
        <f t="shared" si="157"/>
        <v>0.53664816433826057</v>
      </c>
      <c r="L497" s="3" cm="1">
        <f t="array" ref="L497">PRODUCT(1+$J$36:J497)-1</f>
        <v>0.53664816433826079</v>
      </c>
      <c r="M497" s="3">
        <f>VLOOKUP(_xlfn.CONCAT(YEAR(A497),MONTH(A497)),'תשואה יומית חסרת סיכון'!D:E,2,0)</f>
        <v>1.7158583329157651E-4</v>
      </c>
      <c r="N497" s="3">
        <f t="shared" si="158"/>
        <v>2.5498265742354229E-3</v>
      </c>
      <c r="O497" s="3">
        <f t="shared" si="159"/>
        <v>-1.4992699949447543E-3</v>
      </c>
      <c r="P497" s="3">
        <f>VLOOKUP(A497,'insert banchmark2'!D:E,2,0)</f>
        <v>175.78129999999999</v>
      </c>
      <c r="Q497" s="3">
        <f t="shared" si="160"/>
        <v>6.2446064133281354E-4</v>
      </c>
      <c r="R497" s="3">
        <f t="shared" si="161"/>
        <v>0.28763076373124474</v>
      </c>
      <c r="S497" s="49">
        <f t="shared" si="162"/>
        <v>21</v>
      </c>
      <c r="T497" s="50">
        <f t="shared" si="163"/>
        <v>1.002721412407527</v>
      </c>
      <c r="U497" s="50">
        <f t="shared" si="164"/>
        <v>1.0042206824024718</v>
      </c>
      <c r="V497">
        <f t="shared" si="165"/>
        <v>2024</v>
      </c>
      <c r="W497" t="str">
        <f t="shared" si="166"/>
        <v>2024-11</v>
      </c>
      <c r="X497" t="str">
        <f t="shared" si="167"/>
        <v>2024-Q4</v>
      </c>
      <c r="Y497" s="5">
        <f t="shared" si="168"/>
        <v>0.98516535426258223</v>
      </c>
      <c r="Z497" s="66">
        <f t="shared" si="169"/>
        <v>2.7214124075269804E-3</v>
      </c>
      <c r="AA497" s="65">
        <f t="shared" si="170"/>
        <v>1.9081958235744878E-17</v>
      </c>
    </row>
    <row r="498" spans="1:27" x14ac:dyDescent="0.3">
      <c r="A498" s="3" t="str">
        <f>'Data From Protfolio Convert'!A464</f>
        <v>2024-11-04</v>
      </c>
      <c r="B498" s="3">
        <f>'Data From Protfolio Convert'!B464</f>
        <v>1902268.7331999999</v>
      </c>
      <c r="C498" s="3">
        <f>'Data From Protfolio Convert'!C464</f>
        <v>-151068.91499999969</v>
      </c>
      <c r="D498" s="3">
        <f>'Data From Protfolio Convert'!D464</f>
        <v>1000000</v>
      </c>
      <c r="E498" s="3">
        <f>'Data From Protfolio Convert'!E464</f>
        <v>1.9022687331999999</v>
      </c>
      <c r="F498" s="3">
        <f t="shared" si="153"/>
        <v>0.90226873319999989</v>
      </c>
      <c r="G498" s="64">
        <f t="shared" si="154"/>
        <v>-1.6871199247224346E-3</v>
      </c>
      <c r="H498" s="3">
        <f t="shared" si="155"/>
        <v>0</v>
      </c>
      <c r="I498" s="3">
        <f>VLOOKUP(A498,'insert banchmark'!D:E,2,0)</f>
        <v>567.89909999999998</v>
      </c>
      <c r="J498" s="64">
        <f t="shared" si="156"/>
        <v>-2.1540083461454307E-3</v>
      </c>
      <c r="K498" s="64">
        <f t="shared" si="157"/>
        <v>0.53333821136718695</v>
      </c>
      <c r="L498" s="3" cm="1">
        <f t="array" ref="L498">PRODUCT(1+$J$36:J498)-1</f>
        <v>0.53333821136718718</v>
      </c>
      <c r="M498" s="3">
        <f>VLOOKUP(_xlfn.CONCAT(YEAR(A498),MONTH(A498)),'תשואה יומית חסרת סיכון'!D:E,2,0)</f>
        <v>1.7158583329157651E-4</v>
      </c>
      <c r="N498" s="3">
        <f t="shared" si="158"/>
        <v>-1.8587057580140111E-3</v>
      </c>
      <c r="O498" s="3">
        <f t="shared" si="159"/>
        <v>4.6688842142299605E-4</v>
      </c>
      <c r="P498" s="3">
        <f>VLOOKUP(A498,'insert banchmark2'!D:E,2,0)</f>
        <v>175.9905</v>
      </c>
      <c r="Q498" s="3">
        <f t="shared" si="160"/>
        <v>1.190115217033938E-3</v>
      </c>
      <c r="R498" s="3">
        <f t="shared" si="161"/>
        <v>0.28916319269708235</v>
      </c>
      <c r="S498" s="49">
        <f t="shared" si="162"/>
        <v>22</v>
      </c>
      <c r="T498" s="50">
        <f t="shared" si="163"/>
        <v>0.99831288007527752</v>
      </c>
      <c r="U498" s="50">
        <f t="shared" si="164"/>
        <v>0.99784599165385457</v>
      </c>
      <c r="V498">
        <f t="shared" si="165"/>
        <v>2024</v>
      </c>
      <c r="W498" t="str">
        <f t="shared" si="166"/>
        <v>2024-11</v>
      </c>
      <c r="X498" t="str">
        <f t="shared" si="167"/>
        <v>2024-Q4</v>
      </c>
      <c r="Y498" s="5">
        <f t="shared" si="168"/>
        <v>0.98181614223953728</v>
      </c>
      <c r="Z498" s="66">
        <f t="shared" si="169"/>
        <v>-1.6871199247223702E-3</v>
      </c>
      <c r="AA498" s="65">
        <f t="shared" si="170"/>
        <v>-6.4401609045638963E-17</v>
      </c>
    </row>
    <row r="499" spans="1:27" x14ac:dyDescent="0.3">
      <c r="A499" s="3" t="str">
        <f>'Data From Protfolio Convert'!A465</f>
        <v>2024-11-05</v>
      </c>
      <c r="B499" s="3">
        <f>'Data From Protfolio Convert'!B465</f>
        <v>1935369.5456999999</v>
      </c>
      <c r="C499" s="3">
        <f>'Data From Protfolio Convert'!C465</f>
        <v>-151068.91499999969</v>
      </c>
      <c r="D499" s="3">
        <f>'Data From Protfolio Convert'!D465</f>
        <v>1000000</v>
      </c>
      <c r="E499" s="3">
        <f>'Data From Protfolio Convert'!E465</f>
        <v>1.9353695457</v>
      </c>
      <c r="F499" s="3">
        <f t="shared" si="153"/>
        <v>0.93536954569999997</v>
      </c>
      <c r="G499" s="64">
        <f t="shared" si="154"/>
        <v>1.7400702604367487E-2</v>
      </c>
      <c r="H499" s="3">
        <f t="shared" si="155"/>
        <v>0</v>
      </c>
      <c r="I499" s="3">
        <f>VLOOKUP(A499,'insert banchmark'!D:E,2,0)</f>
        <v>574.76599999999996</v>
      </c>
      <c r="J499" s="64">
        <f t="shared" si="156"/>
        <v>1.2091760666639528E-2</v>
      </c>
      <c r="K499" s="64">
        <f t="shared" si="157"/>
        <v>0.55187897004005193</v>
      </c>
      <c r="L499" s="3" cm="1">
        <f t="array" ref="L499">PRODUCT(1+$J$36:J499)-1</f>
        <v>0.55187897004005237</v>
      </c>
      <c r="M499" s="3">
        <f>VLOOKUP(_xlfn.CONCAT(YEAR(A499),MONTH(A499)),'תשואה יומית חסרת סיכון'!D:E,2,0)</f>
        <v>1.7158583329157651E-4</v>
      </c>
      <c r="N499" s="3">
        <f t="shared" si="158"/>
        <v>1.7229116771075911E-2</v>
      </c>
      <c r="O499" s="3">
        <f t="shared" si="159"/>
        <v>5.3089419377279588E-3</v>
      </c>
      <c r="P499" s="3">
        <f>VLOOKUP(A499,'insert banchmark2'!D:E,2,0)</f>
        <v>178.04329999999999</v>
      </c>
      <c r="Q499" s="3">
        <f t="shared" si="160"/>
        <v>1.1664265968901688E-2</v>
      </c>
      <c r="R499" s="3">
        <f t="shared" si="161"/>
        <v>0.30420033505401944</v>
      </c>
      <c r="S499" s="49">
        <f t="shared" si="162"/>
        <v>22</v>
      </c>
      <c r="T499" s="50">
        <f t="shared" si="163"/>
        <v>1.0174007026043674</v>
      </c>
      <c r="U499" s="50">
        <f t="shared" si="164"/>
        <v>1.0120917606666395</v>
      </c>
      <c r="V499">
        <f t="shared" si="165"/>
        <v>2024</v>
      </c>
      <c r="W499" t="str">
        <f t="shared" si="166"/>
        <v>2024-11</v>
      </c>
      <c r="X499" t="str">
        <f t="shared" si="167"/>
        <v>2024-Q4</v>
      </c>
      <c r="Y499" s="5">
        <f t="shared" si="168"/>
        <v>1.0163011355471823</v>
      </c>
      <c r="Z499" s="66">
        <f t="shared" si="169"/>
        <v>1.7400702604367459E-2</v>
      </c>
      <c r="AA499" s="65">
        <f t="shared" si="170"/>
        <v>2.7755575615628914E-17</v>
      </c>
    </row>
    <row r="500" spans="1:27" x14ac:dyDescent="0.3">
      <c r="A500" s="3" t="str">
        <f>'Data From Protfolio Convert'!A466</f>
        <v>2024-11-06</v>
      </c>
      <c r="B500" s="3">
        <f>'Data From Protfolio Convert'!B466</f>
        <v>1971291.1680000001</v>
      </c>
      <c r="C500" s="3">
        <f>'Data From Protfolio Convert'!C466</f>
        <v>-151068.91499999969</v>
      </c>
      <c r="D500" s="3">
        <f>'Data From Protfolio Convert'!D466</f>
        <v>1000000</v>
      </c>
      <c r="E500" s="3">
        <f>'Data From Protfolio Convert'!E466</f>
        <v>1.971291168</v>
      </c>
      <c r="F500" s="3">
        <f t="shared" si="153"/>
        <v>0.97129116800000004</v>
      </c>
      <c r="G500" s="64">
        <f t="shared" si="154"/>
        <v>1.8560601193612171E-2</v>
      </c>
      <c r="H500" s="3">
        <f t="shared" si="155"/>
        <v>0</v>
      </c>
      <c r="I500" s="3">
        <f>VLOOKUP(A500,'insert banchmark'!D:E,2,0)</f>
        <v>589.05790000000002</v>
      </c>
      <c r="J500" s="64">
        <f t="shared" si="156"/>
        <v>2.4865597477930157E-2</v>
      </c>
      <c r="K500" s="64">
        <f t="shared" si="157"/>
        <v>0.59046736784353304</v>
      </c>
      <c r="L500" s="3" cm="1">
        <f t="array" ref="L500">PRODUCT(1+$J$36:J500)-1</f>
        <v>0.59046736784353304</v>
      </c>
      <c r="M500" s="3">
        <f>VLOOKUP(_xlfn.CONCAT(YEAR(A500),MONTH(A500)),'תשואה יומית חסרת סיכון'!D:E,2,0)</f>
        <v>1.7158583329157651E-4</v>
      </c>
      <c r="N500" s="3">
        <f t="shared" si="158"/>
        <v>1.8389015360320594E-2</v>
      </c>
      <c r="O500" s="3">
        <f t="shared" si="159"/>
        <v>-6.304996284317986E-3</v>
      </c>
      <c r="P500" s="3">
        <f>VLOOKUP(A500,'insert banchmark2'!D:E,2,0)</f>
        <v>182.2585</v>
      </c>
      <c r="Q500" s="3">
        <f t="shared" si="160"/>
        <v>2.3675139699163017E-2</v>
      </c>
      <c r="R500" s="3">
        <f t="shared" si="161"/>
        <v>0.3350774601821187</v>
      </c>
      <c r="S500" s="49">
        <f t="shared" si="162"/>
        <v>22</v>
      </c>
      <c r="T500" s="50">
        <f t="shared" si="163"/>
        <v>1.0185606011936121</v>
      </c>
      <c r="U500" s="50">
        <f t="shared" si="164"/>
        <v>1.0248655974779302</v>
      </c>
      <c r="V500">
        <f t="shared" si="165"/>
        <v>2024</v>
      </c>
      <c r="W500" t="str">
        <f t="shared" si="166"/>
        <v>2024-11</v>
      </c>
      <c r="X500" t="str">
        <f t="shared" si="167"/>
        <v>2024-Q4</v>
      </c>
      <c r="Y500" s="5">
        <f t="shared" si="168"/>
        <v>1.053724896810301</v>
      </c>
      <c r="Z500" s="66">
        <f t="shared" si="169"/>
        <v>1.856060119361224E-2</v>
      </c>
      <c r="AA500" s="65">
        <f t="shared" si="170"/>
        <v>-6.9388939039072284E-17</v>
      </c>
    </row>
    <row r="501" spans="1:27" x14ac:dyDescent="0.3">
      <c r="A501" s="3" t="str">
        <f>'Data From Protfolio Convert'!A467</f>
        <v>2024-11-07</v>
      </c>
      <c r="B501" s="3">
        <f>'Data From Protfolio Convert'!B467</f>
        <v>1998094.9062000001</v>
      </c>
      <c r="C501" s="3">
        <f>'Data From Protfolio Convert'!C467</f>
        <v>-151068.91499999969</v>
      </c>
      <c r="D501" s="3">
        <f>'Data From Protfolio Convert'!D467</f>
        <v>1000000</v>
      </c>
      <c r="E501" s="3">
        <f>'Data From Protfolio Convert'!E467</f>
        <v>1.9980949062</v>
      </c>
      <c r="F501" s="3">
        <f t="shared" si="153"/>
        <v>0.99809490619999996</v>
      </c>
      <c r="G501" s="64">
        <f t="shared" si="154"/>
        <v>1.3597046765645493E-2</v>
      </c>
      <c r="H501" s="3">
        <f t="shared" si="155"/>
        <v>0</v>
      </c>
      <c r="I501" s="3">
        <f>VLOOKUP(A501,'insert banchmark'!D:E,2,0)</f>
        <v>593.61260000000004</v>
      </c>
      <c r="J501" s="64">
        <f t="shared" si="156"/>
        <v>7.7321770915899091E-3</v>
      </c>
      <c r="K501" s="64">
        <f t="shared" si="157"/>
        <v>0.602765143190094</v>
      </c>
      <c r="L501" s="3" cm="1">
        <f t="array" ref="L501">PRODUCT(1+$J$36:J501)-1</f>
        <v>0.602765143190094</v>
      </c>
      <c r="M501" s="3">
        <f>VLOOKUP(_xlfn.CONCAT(YEAR(A501),MONTH(A501)),'תשואה יומית חסרת סיכון'!D:E,2,0)</f>
        <v>1.7158583329157651E-4</v>
      </c>
      <c r="N501" s="3">
        <f t="shared" si="158"/>
        <v>1.3425460932353916E-2</v>
      </c>
      <c r="O501" s="3">
        <f t="shared" si="159"/>
        <v>5.8648696740555839E-3</v>
      </c>
      <c r="P501" s="3">
        <f>VLOOKUP(A501,'insert banchmark2'!D:E,2,0)</f>
        <v>182.43780000000001</v>
      </c>
      <c r="Q501" s="3">
        <f t="shared" si="160"/>
        <v>9.8376756090945428E-4</v>
      </c>
      <c r="R501" s="3">
        <f t="shared" si="161"/>
        <v>0.33639086607874735</v>
      </c>
      <c r="S501" s="49">
        <f t="shared" si="162"/>
        <v>22</v>
      </c>
      <c r="T501" s="50">
        <f t="shared" si="163"/>
        <v>1.0135970467656454</v>
      </c>
      <c r="U501" s="50">
        <f t="shared" si="164"/>
        <v>1.0077321770915899</v>
      </c>
      <c r="V501">
        <f t="shared" si="165"/>
        <v>2024</v>
      </c>
      <c r="W501" t="str">
        <f t="shared" si="166"/>
        <v>2024-11</v>
      </c>
      <c r="X501" t="str">
        <f t="shared" si="167"/>
        <v>2024-Q4</v>
      </c>
      <c r="Y501" s="5">
        <f t="shared" si="168"/>
        <v>1.0816494902760012</v>
      </c>
      <c r="Z501" s="66">
        <f t="shared" si="169"/>
        <v>1.3597046765645528E-2</v>
      </c>
      <c r="AA501" s="65">
        <f t="shared" si="170"/>
        <v>-3.4694469519536142E-17</v>
      </c>
    </row>
    <row r="502" spans="1:27" x14ac:dyDescent="0.3">
      <c r="A502" s="3" t="str">
        <f>'Data From Protfolio Convert'!A468</f>
        <v>2024-11-08</v>
      </c>
      <c r="B502" s="3">
        <f>'Data From Protfolio Convert'!B468</f>
        <v>2011246.1011999999</v>
      </c>
      <c r="C502" s="3">
        <f>'Data From Protfolio Convert'!C468</f>
        <v>-151068.91499999969</v>
      </c>
      <c r="D502" s="3">
        <f>'Data From Protfolio Convert'!D468</f>
        <v>1000000</v>
      </c>
      <c r="E502" s="3">
        <f>'Data From Protfolio Convert'!E468</f>
        <v>2.0112461011999998</v>
      </c>
      <c r="F502" s="3">
        <f t="shared" si="153"/>
        <v>1.0112461011999998</v>
      </c>
      <c r="G502" s="64">
        <f t="shared" si="154"/>
        <v>6.5818670370422659E-3</v>
      </c>
      <c r="H502" s="3">
        <f t="shared" si="155"/>
        <v>0</v>
      </c>
      <c r="I502" s="3">
        <f>VLOOKUP(A502,'insert banchmark'!D:E,2,0)</f>
        <v>596.18389999999999</v>
      </c>
      <c r="J502" s="64">
        <f t="shared" si="156"/>
        <v>4.3316129071382381E-3</v>
      </c>
      <c r="K502" s="64">
        <f t="shared" si="157"/>
        <v>0.60970770137144759</v>
      </c>
      <c r="L502" s="3" cm="1">
        <f t="array" ref="L502">PRODUCT(1+$J$36:J502)-1</f>
        <v>0.60970770137144759</v>
      </c>
      <c r="M502" s="3">
        <f>VLOOKUP(_xlfn.CONCAT(YEAR(A502),MONTH(A502)),'תשואה יומית חסרת סיכון'!D:E,2,0)</f>
        <v>1.7158583329157651E-4</v>
      </c>
      <c r="N502" s="3">
        <f t="shared" si="158"/>
        <v>6.4102812037506894E-3</v>
      </c>
      <c r="O502" s="3">
        <f t="shared" si="159"/>
        <v>2.2502541299040278E-3</v>
      </c>
      <c r="P502" s="3">
        <f>VLOOKUP(A502,'insert banchmark2'!D:E,2,0)</f>
        <v>183.45429999999999</v>
      </c>
      <c r="Q502" s="3">
        <f t="shared" si="160"/>
        <v>5.5717619923063566E-3</v>
      </c>
      <c r="R502" s="3">
        <f t="shared" si="161"/>
        <v>0.34383691791323012</v>
      </c>
      <c r="S502" s="49">
        <f t="shared" si="162"/>
        <v>22</v>
      </c>
      <c r="T502" s="50">
        <f t="shared" si="163"/>
        <v>1.0065818670370423</v>
      </c>
      <c r="U502" s="50">
        <f t="shared" si="164"/>
        <v>1.0043316129071382</v>
      </c>
      <c r="V502">
        <f t="shared" si="165"/>
        <v>2024</v>
      </c>
      <c r="W502" t="str">
        <f t="shared" si="166"/>
        <v>2024-11</v>
      </c>
      <c r="X502" t="str">
        <f t="shared" si="167"/>
        <v>2024-Q4</v>
      </c>
      <c r="Y502" s="5">
        <f t="shared" si="168"/>
        <v>1.0953506304387246</v>
      </c>
      <c r="Z502" s="66">
        <f t="shared" si="169"/>
        <v>6.581867037042239E-3</v>
      </c>
      <c r="AA502" s="65">
        <f t="shared" si="170"/>
        <v>2.688821387764051E-17</v>
      </c>
    </row>
    <row r="503" spans="1:27" x14ac:dyDescent="0.3">
      <c r="A503" s="3" t="str">
        <f>'Data From Protfolio Convert'!A469</f>
        <v>2024-11-11</v>
      </c>
      <c r="B503" s="3">
        <f>'Data From Protfolio Convert'!B469</f>
        <v>2009193.6746</v>
      </c>
      <c r="C503" s="3">
        <f>'Data From Protfolio Convert'!C469</f>
        <v>-151068.91499999969</v>
      </c>
      <c r="D503" s="3">
        <f>'Data From Protfolio Convert'!D469</f>
        <v>1000000</v>
      </c>
      <c r="E503" s="3">
        <f>'Data From Protfolio Convert'!E469</f>
        <v>2.0091936746000001</v>
      </c>
      <c r="F503" s="3">
        <f t="shared" si="153"/>
        <v>1.0091936746000001</v>
      </c>
      <c r="G503" s="64">
        <f t="shared" si="154"/>
        <v>-1.0204751167821496E-3</v>
      </c>
      <c r="H503" s="3">
        <f t="shared" si="155"/>
        <v>0</v>
      </c>
      <c r="I503" s="3">
        <f>VLOOKUP(A503,'insert banchmark'!D:E,2,0)</f>
        <v>596.75199999999995</v>
      </c>
      <c r="J503" s="64">
        <f t="shared" si="156"/>
        <v>9.528938973359935E-4</v>
      </c>
      <c r="K503" s="64">
        <f t="shared" si="157"/>
        <v>0.61124158201657908</v>
      </c>
      <c r="L503" s="3" cm="1">
        <f t="array" ref="L503">PRODUCT(1+$J$36:J503)-1</f>
        <v>0.61124158201657908</v>
      </c>
      <c r="M503" s="3">
        <f>VLOOKUP(_xlfn.CONCAT(YEAR(A503),MONTH(A503)),'תשואה יומית חסרת סיכון'!D:E,2,0)</f>
        <v>1.7158583329157651E-4</v>
      </c>
      <c r="N503" s="3">
        <f t="shared" si="158"/>
        <v>-1.1920609500737261E-3</v>
      </c>
      <c r="O503" s="3">
        <f t="shared" si="159"/>
        <v>-1.9733690141181433E-3</v>
      </c>
      <c r="P503" s="3">
        <f>VLOOKUP(A503,'insert banchmark2'!D:E,2,0)</f>
        <v>184.37100000000001</v>
      </c>
      <c r="Q503" s="3">
        <f t="shared" si="160"/>
        <v>4.9968847827497331E-3</v>
      </c>
      <c r="R503" s="3">
        <f t="shared" si="161"/>
        <v>0.35055191615884818</v>
      </c>
      <c r="S503" s="49">
        <f t="shared" si="162"/>
        <v>22</v>
      </c>
      <c r="T503" s="50">
        <f t="shared" si="163"/>
        <v>0.99897952488321784</v>
      </c>
      <c r="U503" s="50">
        <f t="shared" si="164"/>
        <v>1.000952893897336</v>
      </c>
      <c r="V503">
        <f t="shared" si="165"/>
        <v>2024</v>
      </c>
      <c r="W503" t="str">
        <f t="shared" si="166"/>
        <v>2024-11</v>
      </c>
      <c r="X503" t="str">
        <f t="shared" si="167"/>
        <v>2024-Q4</v>
      </c>
      <c r="Y503" s="5">
        <f t="shared" si="168"/>
        <v>1.093212377259428</v>
      </c>
      <c r="Z503" s="66">
        <f t="shared" si="169"/>
        <v>-1.020475116782199E-3</v>
      </c>
      <c r="AA503" s="65">
        <f t="shared" si="170"/>
        <v>4.9439619065339002E-17</v>
      </c>
    </row>
    <row r="504" spans="1:27" x14ac:dyDescent="0.3">
      <c r="A504" s="3" t="str">
        <f>'Data From Protfolio Convert'!A470</f>
        <v>2024-11-12</v>
      </c>
      <c r="B504" s="3">
        <f>'Data From Protfolio Convert'!B470</f>
        <v>1999779.4646999999</v>
      </c>
      <c r="C504" s="3">
        <f>'Data From Protfolio Convert'!C470</f>
        <v>-151068.91499999969</v>
      </c>
      <c r="D504" s="3">
        <f>'Data From Protfolio Convert'!D470</f>
        <v>1000000</v>
      </c>
      <c r="E504" s="3">
        <f>'Data From Protfolio Convert'!E470</f>
        <v>1.9997794647</v>
      </c>
      <c r="F504" s="3">
        <f t="shared" si="153"/>
        <v>0.99977946470000001</v>
      </c>
      <c r="G504" s="64">
        <f t="shared" si="154"/>
        <v>-4.6855661646826091E-3</v>
      </c>
      <c r="H504" s="3">
        <f t="shared" si="155"/>
        <v>0</v>
      </c>
      <c r="I504" s="3">
        <f>VLOOKUP(A504,'insert banchmark'!D:E,2,0)</f>
        <v>594.89819999999997</v>
      </c>
      <c r="J504" s="64">
        <f t="shared" si="156"/>
        <v>-3.1064830951550437E-3</v>
      </c>
      <c r="K504" s="64">
        <f t="shared" si="157"/>
        <v>0.6062362872798337</v>
      </c>
      <c r="L504" s="3" cm="1">
        <f t="array" ref="L504">PRODUCT(1+$J$36:J504)-1</f>
        <v>0.6062362872798337</v>
      </c>
      <c r="M504" s="3">
        <f>VLOOKUP(_xlfn.CONCAT(YEAR(A504),MONTH(A504)),'תשואה יומית חסרת סיכון'!D:E,2,0)</f>
        <v>1.7158583329157651E-4</v>
      </c>
      <c r="N504" s="3">
        <f t="shared" si="158"/>
        <v>-4.8571519979741856E-3</v>
      </c>
      <c r="O504" s="3">
        <f t="shared" si="159"/>
        <v>-1.5790830695275654E-3</v>
      </c>
      <c r="P504" s="3">
        <f>VLOOKUP(A504,'insert banchmark2'!D:E,2,0)</f>
        <v>182.96600000000001</v>
      </c>
      <c r="Q504" s="3">
        <f t="shared" si="160"/>
        <v>-7.6205043092459901E-3</v>
      </c>
      <c r="R504" s="3">
        <f t="shared" si="161"/>
        <v>0.34026002946189915</v>
      </c>
      <c r="S504" s="49">
        <f t="shared" si="162"/>
        <v>22</v>
      </c>
      <c r="T504" s="50">
        <f t="shared" si="163"/>
        <v>0.99531443383531737</v>
      </c>
      <c r="U504" s="50">
        <f t="shared" si="164"/>
        <v>0.99689351690484496</v>
      </c>
      <c r="V504">
        <f t="shared" si="165"/>
        <v>2024</v>
      </c>
      <c r="W504" t="str">
        <f t="shared" si="166"/>
        <v>2024-11</v>
      </c>
      <c r="X504" t="str">
        <f t="shared" si="167"/>
        <v>2024-Q4</v>
      </c>
      <c r="Y504" s="5">
        <f t="shared" si="168"/>
        <v>1.0834044921690462</v>
      </c>
      <c r="Z504" s="66">
        <f t="shared" si="169"/>
        <v>-4.6855661646826802E-3</v>
      </c>
      <c r="AA504" s="65">
        <f t="shared" si="170"/>
        <v>7.1123662515049091E-17</v>
      </c>
    </row>
    <row r="505" spans="1:27" x14ac:dyDescent="0.3">
      <c r="A505" s="3" t="str">
        <f>'Data From Protfolio Convert'!A471</f>
        <v>2024-11-13</v>
      </c>
      <c r="B505" s="3">
        <f>'Data From Protfolio Convert'!B471</f>
        <v>1998643.9778000009</v>
      </c>
      <c r="C505" s="3">
        <f>'Data From Protfolio Convert'!C471</f>
        <v>-151068.91499999969</v>
      </c>
      <c r="D505" s="3">
        <f>'Data From Protfolio Convert'!D471</f>
        <v>1000000</v>
      </c>
      <c r="E505" s="3">
        <f>'Data From Protfolio Convert'!E471</f>
        <v>1.9986439778000009</v>
      </c>
      <c r="F505" s="3">
        <f t="shared" si="153"/>
        <v>0.99864397780000091</v>
      </c>
      <c r="G505" s="64">
        <f t="shared" si="154"/>
        <v>-5.6780606063950949E-4</v>
      </c>
      <c r="H505" s="3">
        <f t="shared" si="155"/>
        <v>0</v>
      </c>
      <c r="I505" s="3">
        <f>VLOOKUP(A505,'insert banchmark'!D:E,2,0)</f>
        <v>595.18730000000005</v>
      </c>
      <c r="J505" s="64">
        <f t="shared" si="156"/>
        <v>4.8596549796253719E-4</v>
      </c>
      <c r="K505" s="64">
        <f t="shared" si="157"/>
        <v>0.60701686269702737</v>
      </c>
      <c r="L505" s="3" cm="1">
        <f t="array" ref="L505">PRODUCT(1+$J$36:J505)-1</f>
        <v>0.60701686269702715</v>
      </c>
      <c r="M505" s="3">
        <f>VLOOKUP(_xlfn.CONCAT(YEAR(A505),MONTH(A505)),'תשואה יומית חסרת סיכון'!D:E,2,0)</f>
        <v>1.7158583329157651E-4</v>
      </c>
      <c r="N505" s="3">
        <f t="shared" si="158"/>
        <v>-7.39391893931086E-4</v>
      </c>
      <c r="O505" s="3">
        <f t="shared" si="159"/>
        <v>-1.0537715586020468E-3</v>
      </c>
      <c r="P505" s="3">
        <f>VLOOKUP(A505,'insert banchmark2'!D:E,2,0)</f>
        <v>183.06559999999999</v>
      </c>
      <c r="Q505" s="3">
        <f t="shared" si="160"/>
        <v>5.443634336432801E-4</v>
      </c>
      <c r="R505" s="3">
        <f t="shared" si="161"/>
        <v>0.34098961801351191</v>
      </c>
      <c r="S505" s="49">
        <f t="shared" si="162"/>
        <v>22</v>
      </c>
      <c r="T505" s="50">
        <f t="shared" si="163"/>
        <v>0.99943219393936045</v>
      </c>
      <c r="U505" s="50">
        <f t="shared" si="164"/>
        <v>1.0004859654979625</v>
      </c>
      <c r="V505">
        <f t="shared" si="165"/>
        <v>2024</v>
      </c>
      <c r="W505" t="str">
        <f t="shared" si="166"/>
        <v>2024-11</v>
      </c>
      <c r="X505" t="str">
        <f t="shared" si="167"/>
        <v>2024-Q4</v>
      </c>
      <c r="Y505" s="5">
        <f t="shared" si="168"/>
        <v>1.0822215224716292</v>
      </c>
      <c r="Z505" s="66">
        <f t="shared" si="169"/>
        <v>-5.6780606063945322E-4</v>
      </c>
      <c r="AA505" s="65">
        <f t="shared" si="170"/>
        <v>-5.627009275199768E-17</v>
      </c>
    </row>
    <row r="506" spans="1:27" x14ac:dyDescent="0.3">
      <c r="A506" s="3" t="str">
        <f>'Data From Protfolio Convert'!A472</f>
        <v>2024-11-14</v>
      </c>
      <c r="B506" s="3">
        <f>'Data From Protfolio Convert'!B472</f>
        <v>1976921.2355000011</v>
      </c>
      <c r="C506" s="3">
        <f>'Data From Protfolio Convert'!C472</f>
        <v>-151068.91499999969</v>
      </c>
      <c r="D506" s="3">
        <f>'Data From Protfolio Convert'!D472</f>
        <v>1000000</v>
      </c>
      <c r="E506" s="3">
        <f>'Data From Protfolio Convert'!E472</f>
        <v>1.976921235500001</v>
      </c>
      <c r="F506" s="3">
        <f t="shared" si="153"/>
        <v>0.97692123550000098</v>
      </c>
      <c r="G506" s="64">
        <f t="shared" si="154"/>
        <v>-1.0868740276550479E-2</v>
      </c>
      <c r="H506" s="3">
        <f t="shared" si="155"/>
        <v>0</v>
      </c>
      <c r="I506" s="3">
        <f>VLOOKUP(A506,'insert banchmark'!D:E,2,0)</f>
        <v>591.36009999999999</v>
      </c>
      <c r="J506" s="64">
        <f t="shared" si="156"/>
        <v>-6.4302447313645539E-3</v>
      </c>
      <c r="K506" s="64">
        <f t="shared" si="157"/>
        <v>0.59668335098245584</v>
      </c>
      <c r="L506" s="3" cm="1">
        <f t="array" ref="L506">PRODUCT(1+$J$36:J506)-1</f>
        <v>0.59668335098245562</v>
      </c>
      <c r="M506" s="3">
        <f>VLOOKUP(_xlfn.CONCAT(YEAR(A506),MONTH(A506)),'תשואה יומית חסרת סיכון'!D:E,2,0)</f>
        <v>1.7158583329157651E-4</v>
      </c>
      <c r="N506" s="3">
        <f t="shared" si="158"/>
        <v>-1.1040326109842055E-2</v>
      </c>
      <c r="O506" s="3">
        <f t="shared" si="159"/>
        <v>-4.4384955451859248E-3</v>
      </c>
      <c r="P506" s="3">
        <f>VLOOKUP(A506,'insert banchmark2'!D:E,2,0)</f>
        <v>181.60079999999999</v>
      </c>
      <c r="Q506" s="3">
        <f t="shared" si="160"/>
        <v>-8.0015032862537083E-3</v>
      </c>
      <c r="R506" s="3">
        <f t="shared" si="161"/>
        <v>0.33025968517814475</v>
      </c>
      <c r="S506" s="49">
        <f t="shared" si="162"/>
        <v>22</v>
      </c>
      <c r="T506" s="50">
        <f t="shared" si="163"/>
        <v>0.98913125972344951</v>
      </c>
      <c r="U506" s="50">
        <f t="shared" si="164"/>
        <v>0.99356975526863545</v>
      </c>
      <c r="V506">
        <f t="shared" si="165"/>
        <v>2024</v>
      </c>
      <c r="W506" t="str">
        <f t="shared" si="166"/>
        <v>2024-11</v>
      </c>
      <c r="X506" t="str">
        <f t="shared" si="167"/>
        <v>2024-Q4</v>
      </c>
      <c r="Y506" s="5">
        <f t="shared" si="168"/>
        <v>1.0595903975456418</v>
      </c>
      <c r="Z506" s="66">
        <f t="shared" si="169"/>
        <v>-1.0868740276550357E-2</v>
      </c>
      <c r="AA506" s="65">
        <f t="shared" si="170"/>
        <v>-1.214306433183765E-16</v>
      </c>
    </row>
    <row r="507" spans="1:27" x14ac:dyDescent="0.3">
      <c r="A507" s="3" t="str">
        <f>'Data From Protfolio Convert'!A473</f>
        <v>2024-11-15</v>
      </c>
      <c r="B507" s="3">
        <f>'Data From Protfolio Convert'!B473</f>
        <v>1945858.1326000011</v>
      </c>
      <c r="C507" s="3">
        <f>'Data From Protfolio Convert'!C473</f>
        <v>-151068.91499999969</v>
      </c>
      <c r="D507" s="3">
        <f>'Data From Protfolio Convert'!D473</f>
        <v>1000000</v>
      </c>
      <c r="E507" s="3">
        <f>'Data From Protfolio Convert'!E473</f>
        <v>1.9458581326000011</v>
      </c>
      <c r="F507" s="3">
        <f t="shared" si="153"/>
        <v>0.94585813260000107</v>
      </c>
      <c r="G507" s="64">
        <f t="shared" si="154"/>
        <v>-1.5712868242898644E-2</v>
      </c>
      <c r="H507" s="3">
        <f t="shared" si="155"/>
        <v>0</v>
      </c>
      <c r="I507" s="3">
        <f>VLOOKUP(A507,'insert banchmark'!D:E,2,0)</f>
        <v>583.78560000000004</v>
      </c>
      <c r="J507" s="64">
        <f t="shared" si="156"/>
        <v>-1.2808608494215168E-2</v>
      </c>
      <c r="K507" s="64">
        <f t="shared" si="157"/>
        <v>0.57623205905048991</v>
      </c>
      <c r="L507" s="3" cm="1">
        <f t="array" ref="L507">PRODUCT(1+$J$36:J507)-1</f>
        <v>0.57623205905048991</v>
      </c>
      <c r="M507" s="3">
        <f>VLOOKUP(_xlfn.CONCAT(YEAR(A507),MONTH(A507)),'תשואה יומית חסרת סיכון'!D:E,2,0)</f>
        <v>1.7158583329157651E-4</v>
      </c>
      <c r="N507" s="3">
        <f t="shared" si="158"/>
        <v>-1.588445407619022E-2</v>
      </c>
      <c r="O507" s="3">
        <f t="shared" si="159"/>
        <v>-2.9042597486834756E-3</v>
      </c>
      <c r="P507" s="3">
        <f>VLOOKUP(A507,'insert banchmark2'!D:E,2,0)</f>
        <v>180.30529999999999</v>
      </c>
      <c r="Q507" s="3">
        <f t="shared" si="160"/>
        <v>-7.1337791463473854E-3</v>
      </c>
      <c r="R507" s="3">
        <f t="shared" si="161"/>
        <v>0.32076990637679437</v>
      </c>
      <c r="S507" s="49">
        <f t="shared" si="162"/>
        <v>22</v>
      </c>
      <c r="T507" s="50">
        <f t="shared" si="163"/>
        <v>0.98428713175710136</v>
      </c>
      <c r="U507" s="50">
        <f t="shared" si="164"/>
        <v>0.98719139150578483</v>
      </c>
      <c r="V507">
        <f t="shared" si="165"/>
        <v>2024</v>
      </c>
      <c r="W507" t="str">
        <f t="shared" si="166"/>
        <v>2024-11</v>
      </c>
      <c r="X507" t="str">
        <f t="shared" si="167"/>
        <v>2024-Q4</v>
      </c>
      <c r="Y507" s="5">
        <f t="shared" si="168"/>
        <v>1.0272283249946677</v>
      </c>
      <c r="Z507" s="66">
        <f t="shared" si="169"/>
        <v>-1.5712868242898748E-2</v>
      </c>
      <c r="AA507" s="65">
        <f t="shared" si="170"/>
        <v>1.0408340855860843E-16</v>
      </c>
    </row>
    <row r="508" spans="1:27" x14ac:dyDescent="0.3">
      <c r="A508" s="3" t="str">
        <f>'Data From Protfolio Convert'!A474</f>
        <v>2024-11-18</v>
      </c>
      <c r="B508" s="3">
        <f>'Data From Protfolio Convert'!B474</f>
        <v>1952552.6346000009</v>
      </c>
      <c r="C508" s="3">
        <f>'Data From Protfolio Convert'!C474</f>
        <v>-151068.91499999969</v>
      </c>
      <c r="D508" s="3">
        <f>'Data From Protfolio Convert'!D474</f>
        <v>1000000</v>
      </c>
      <c r="E508" s="3">
        <f>'Data From Protfolio Convert'!E474</f>
        <v>1.9525526346000011</v>
      </c>
      <c r="F508" s="3">
        <f t="shared" si="153"/>
        <v>0.95255263460000106</v>
      </c>
      <c r="G508" s="64">
        <f t="shared" si="154"/>
        <v>3.4403854463197609E-3</v>
      </c>
      <c r="H508" s="3">
        <f t="shared" si="155"/>
        <v>0</v>
      </c>
      <c r="I508" s="3">
        <f>VLOOKUP(A508,'insert banchmark'!D:E,2,0)</f>
        <v>586.17759999999998</v>
      </c>
      <c r="J508" s="64">
        <f t="shared" si="156"/>
        <v>4.0973946599571764E-3</v>
      </c>
      <c r="K508" s="64">
        <f t="shared" si="157"/>
        <v>0.58269050387209687</v>
      </c>
      <c r="L508" s="3" cm="1">
        <f t="array" ref="L508">PRODUCT(1+$J$36:J508)-1</f>
        <v>0.58269050387209664</v>
      </c>
      <c r="M508" s="3">
        <f>VLOOKUP(_xlfn.CONCAT(YEAR(A508),MONTH(A508)),'תשואה יומית חסרת סיכון'!D:E,2,0)</f>
        <v>1.7158583329157651E-4</v>
      </c>
      <c r="N508" s="3">
        <f t="shared" si="158"/>
        <v>3.2687996130281844E-3</v>
      </c>
      <c r="O508" s="3">
        <f t="shared" si="159"/>
        <v>-6.5700921363741555E-4</v>
      </c>
      <c r="P508" s="3">
        <f>VLOOKUP(A508,'insert banchmark2'!D:E,2,0)</f>
        <v>181.03280000000001</v>
      </c>
      <c r="Q508" s="3">
        <f t="shared" si="160"/>
        <v>4.0348231582767458E-3</v>
      </c>
      <c r="R508" s="3">
        <f t="shared" si="161"/>
        <v>0.32609897938179833</v>
      </c>
      <c r="S508" s="49">
        <f t="shared" si="162"/>
        <v>22</v>
      </c>
      <c r="T508" s="50">
        <f t="shared" si="163"/>
        <v>1.0034403854463199</v>
      </c>
      <c r="U508" s="50">
        <f t="shared" si="164"/>
        <v>1.0040973946599572</v>
      </c>
      <c r="V508">
        <f t="shared" si="165"/>
        <v>2024</v>
      </c>
      <c r="W508" t="str">
        <f t="shared" si="166"/>
        <v>2024-11</v>
      </c>
      <c r="X508" t="str">
        <f t="shared" si="167"/>
        <v>2024-Q4</v>
      </c>
      <c r="Y508" s="5">
        <f t="shared" si="168"/>
        <v>1.0342027718203464</v>
      </c>
      <c r="Z508" s="66">
        <f t="shared" si="169"/>
        <v>3.4403854463196989E-3</v>
      </c>
      <c r="AA508" s="65">
        <f t="shared" si="170"/>
        <v>6.2016364266170854E-17</v>
      </c>
    </row>
    <row r="509" spans="1:27" x14ac:dyDescent="0.3">
      <c r="A509" s="3" t="str">
        <f>'Data From Protfolio Convert'!A475</f>
        <v>2024-11-19</v>
      </c>
      <c r="B509" s="3">
        <f>'Data From Protfolio Convert'!B475</f>
        <v>1966517.4305</v>
      </c>
      <c r="C509" s="3">
        <f>'Data From Protfolio Convert'!C475</f>
        <v>-151068.91499999969</v>
      </c>
      <c r="D509" s="3">
        <f>'Data From Protfolio Convert'!D475</f>
        <v>1000000</v>
      </c>
      <c r="E509" s="3">
        <f>'Data From Protfolio Convert'!E475</f>
        <v>1.9665174304999999</v>
      </c>
      <c r="F509" s="3">
        <f t="shared" si="153"/>
        <v>0.96651743049999994</v>
      </c>
      <c r="G509" s="64">
        <f t="shared" si="154"/>
        <v>7.1520714230885272E-3</v>
      </c>
      <c r="H509" s="3">
        <f t="shared" si="155"/>
        <v>0</v>
      </c>
      <c r="I509" s="3">
        <f>VLOOKUP(A509,'insert banchmark'!D:E,2,0)</f>
        <v>588.32039999999995</v>
      </c>
      <c r="J509" s="64">
        <f t="shared" si="156"/>
        <v>3.6555473972392782E-3</v>
      </c>
      <c r="K509" s="64">
        <f t="shared" si="157"/>
        <v>0.58847610402416195</v>
      </c>
      <c r="L509" s="3" cm="1">
        <f t="array" ref="L509">PRODUCT(1+$J$36:J509)-1</f>
        <v>0.58847610402416151</v>
      </c>
      <c r="M509" s="3">
        <f>VLOOKUP(_xlfn.CONCAT(YEAR(A509),MONTH(A509)),'תשואה יומית חסרת סיכון'!D:E,2,0)</f>
        <v>1.7158583329157651E-4</v>
      </c>
      <c r="N509" s="3">
        <f t="shared" si="158"/>
        <v>6.9804855897969507E-3</v>
      </c>
      <c r="O509" s="3">
        <f t="shared" si="159"/>
        <v>3.4965240258492489E-3</v>
      </c>
      <c r="P509" s="3">
        <f>VLOOKUP(A509,'insert banchmark2'!D:E,2,0)</f>
        <v>180.5445</v>
      </c>
      <c r="Q509" s="3">
        <f t="shared" si="160"/>
        <v>-2.6973012625336468E-3</v>
      </c>
      <c r="R509" s="3">
        <f t="shared" si="161"/>
        <v>0.32252209093046713</v>
      </c>
      <c r="S509" s="49">
        <f t="shared" si="162"/>
        <v>22</v>
      </c>
      <c r="T509" s="50">
        <f t="shared" si="163"/>
        <v>1.0071520714230886</v>
      </c>
      <c r="U509" s="50">
        <f t="shared" si="164"/>
        <v>1.0036555473972393</v>
      </c>
      <c r="V509">
        <f t="shared" si="165"/>
        <v>2024</v>
      </c>
      <c r="W509" t="str">
        <f t="shared" si="166"/>
        <v>2024-11</v>
      </c>
      <c r="X509" t="str">
        <f t="shared" si="167"/>
        <v>2024-Q4</v>
      </c>
      <c r="Y509" s="5">
        <f t="shared" si="168"/>
        <v>1.0487515353334502</v>
      </c>
      <c r="Z509" s="66">
        <f t="shared" si="169"/>
        <v>7.1520714230885697E-3</v>
      </c>
      <c r="AA509" s="65">
        <f t="shared" si="170"/>
        <v>-4.2500725161431774E-17</v>
      </c>
    </row>
    <row r="510" spans="1:27" x14ac:dyDescent="0.3">
      <c r="A510" s="3" t="str">
        <f>'Data From Protfolio Convert'!A476</f>
        <v>2024-11-20</v>
      </c>
      <c r="B510" s="3">
        <f>'Data From Protfolio Convert'!B476</f>
        <v>1964213.1712000009</v>
      </c>
      <c r="C510" s="3">
        <f>'Data From Protfolio Convert'!C476</f>
        <v>-151068.91499999969</v>
      </c>
      <c r="D510" s="3">
        <f>'Data From Protfolio Convert'!D476</f>
        <v>1000000</v>
      </c>
      <c r="E510" s="3">
        <f>'Data From Protfolio Convert'!E476</f>
        <v>1.9642131712000011</v>
      </c>
      <c r="F510" s="3">
        <f t="shared" si="153"/>
        <v>0.96421317120000105</v>
      </c>
      <c r="G510" s="64">
        <f t="shared" si="154"/>
        <v>-1.1717461865634298E-3</v>
      </c>
      <c r="H510" s="3">
        <f t="shared" si="155"/>
        <v>0</v>
      </c>
      <c r="I510" s="3">
        <f>VLOOKUP(A510,'insert banchmark'!D:E,2,0)</f>
        <v>588.51969999999994</v>
      </c>
      <c r="J510" s="64">
        <f t="shared" si="156"/>
        <v>3.3876098806029376E-4</v>
      </c>
      <c r="K510" s="64">
        <f t="shared" si="157"/>
        <v>0.58901421775867124</v>
      </c>
      <c r="L510" s="3" cm="1">
        <f t="array" ref="L510">PRODUCT(1+$J$36:J510)-1</f>
        <v>0.5890142177586708</v>
      </c>
      <c r="M510" s="3">
        <f>VLOOKUP(_xlfn.CONCAT(YEAR(A510),MONTH(A510)),'תשואה יומית חסרת סיכון'!D:E,2,0)</f>
        <v>1.7158583329157651E-4</v>
      </c>
      <c r="N510" s="3">
        <f t="shared" si="158"/>
        <v>-1.3433320198550063E-3</v>
      </c>
      <c r="O510" s="3">
        <f t="shared" si="159"/>
        <v>-1.5105071746237236E-3</v>
      </c>
      <c r="P510" s="3">
        <f>VLOOKUP(A510,'insert banchmark2'!D:E,2,0)</f>
        <v>181.1524</v>
      </c>
      <c r="Q510" s="3">
        <f t="shared" si="160"/>
        <v>3.3670369354923402E-3</v>
      </c>
      <c r="R510" s="3">
        <f t="shared" si="161"/>
        <v>0.3269750716586346</v>
      </c>
      <c r="S510" s="49">
        <f t="shared" si="162"/>
        <v>22</v>
      </c>
      <c r="T510" s="50">
        <f t="shared" si="163"/>
        <v>0.99882825381343654</v>
      </c>
      <c r="U510" s="50">
        <f t="shared" si="164"/>
        <v>1.0003387609880603</v>
      </c>
      <c r="V510">
        <f t="shared" si="165"/>
        <v>2024</v>
      </c>
      <c r="W510" t="str">
        <f t="shared" si="166"/>
        <v>2024-11</v>
      </c>
      <c r="X510" t="str">
        <f t="shared" si="167"/>
        <v>2024-Q4</v>
      </c>
      <c r="Y510" s="5">
        <f t="shared" si="168"/>
        <v>1.0463509185347073</v>
      </c>
      <c r="Z510" s="66">
        <f t="shared" si="169"/>
        <v>-1.1717461865634225E-3</v>
      </c>
      <c r="AA510" s="65">
        <f t="shared" si="170"/>
        <v>-7.3725747729014302E-18</v>
      </c>
    </row>
    <row r="511" spans="1:27" x14ac:dyDescent="0.3">
      <c r="A511" s="3" t="str">
        <f>'Data From Protfolio Convert'!A477</f>
        <v>2024-11-21</v>
      </c>
      <c r="B511" s="3">
        <f>'Data From Protfolio Convert'!B477</f>
        <v>1977652.7447000011</v>
      </c>
      <c r="C511" s="3">
        <f>'Data From Protfolio Convert'!C477</f>
        <v>-151068.91499999969</v>
      </c>
      <c r="D511" s="3">
        <f>'Data From Protfolio Convert'!D477</f>
        <v>1000000</v>
      </c>
      <c r="E511" s="3">
        <f>'Data From Protfolio Convert'!E477</f>
        <v>1.977652744700001</v>
      </c>
      <c r="F511" s="3">
        <f t="shared" si="153"/>
        <v>0.97765274470000096</v>
      </c>
      <c r="G511" s="64">
        <f t="shared" si="154"/>
        <v>6.8422173810133062E-3</v>
      </c>
      <c r="H511" s="3">
        <f t="shared" si="155"/>
        <v>0</v>
      </c>
      <c r="I511" s="3">
        <f>VLOOKUP(A511,'insert banchmark'!D:E,2,0)</f>
        <v>591.67909999999995</v>
      </c>
      <c r="J511" s="64">
        <f t="shared" si="156"/>
        <v>5.368384439807139E-3</v>
      </c>
      <c r="K511" s="64">
        <f t="shared" si="157"/>
        <v>0.59754465695991921</v>
      </c>
      <c r="L511" s="3" cm="1">
        <f t="array" ref="L511">PRODUCT(1+$J$36:J511)-1</f>
        <v>0.59754465695991876</v>
      </c>
      <c r="M511" s="3">
        <f>VLOOKUP(_xlfn.CONCAT(YEAR(A511),MONTH(A511)),'תשואה יומית חסרת סיכון'!D:E,2,0)</f>
        <v>1.7158583329157651E-4</v>
      </c>
      <c r="N511" s="3">
        <f t="shared" si="158"/>
        <v>6.6706315477217297E-3</v>
      </c>
      <c r="O511" s="3">
        <f t="shared" si="159"/>
        <v>1.4738329412061673E-3</v>
      </c>
      <c r="P511" s="3">
        <f>VLOOKUP(A511,'insert banchmark2'!D:E,2,0)</f>
        <v>183.43430000000001</v>
      </c>
      <c r="Q511" s="3">
        <f t="shared" si="160"/>
        <v>1.2596576142518634E-2</v>
      </c>
      <c r="R511" s="3">
        <f t="shared" si="161"/>
        <v>0.34369041418800683</v>
      </c>
      <c r="S511" s="49">
        <f t="shared" si="162"/>
        <v>22</v>
      </c>
      <c r="T511" s="50">
        <f t="shared" si="163"/>
        <v>1.0068422173810132</v>
      </c>
      <c r="U511" s="50">
        <f t="shared" si="164"/>
        <v>1.0053683844398071</v>
      </c>
      <c r="V511">
        <f t="shared" si="165"/>
        <v>2024</v>
      </c>
      <c r="W511" t="str">
        <f t="shared" si="166"/>
        <v>2024-11</v>
      </c>
      <c r="X511" t="str">
        <f t="shared" si="167"/>
        <v>2024-Q4</v>
      </c>
      <c r="Y511" s="5">
        <f t="shared" si="168"/>
        <v>1.060352496357158</v>
      </c>
      <c r="Z511" s="66">
        <f t="shared" si="169"/>
        <v>6.8422173810133002E-3</v>
      </c>
      <c r="AA511" s="65">
        <f t="shared" si="170"/>
        <v>0</v>
      </c>
    </row>
    <row r="512" spans="1:27" x14ac:dyDescent="0.3">
      <c r="A512" s="3" t="str">
        <f>'Data From Protfolio Convert'!A478</f>
        <v>2024-11-22</v>
      </c>
      <c r="B512" s="3">
        <f>'Data From Protfolio Convert'!B478</f>
        <v>1981195.8178999999</v>
      </c>
      <c r="C512" s="3">
        <f>'Data From Protfolio Convert'!C478</f>
        <v>-151068.91499999969</v>
      </c>
      <c r="D512" s="3">
        <f>'Data From Protfolio Convert'!D478</f>
        <v>1000000</v>
      </c>
      <c r="E512" s="3">
        <f>'Data From Protfolio Convert'!E478</f>
        <v>1.9811958179</v>
      </c>
      <c r="F512" s="3">
        <f t="shared" si="153"/>
        <v>0.98119581789999999</v>
      </c>
      <c r="G512" s="64">
        <f t="shared" si="154"/>
        <v>1.7915547658679026E-3</v>
      </c>
      <c r="H512" s="3">
        <f t="shared" si="155"/>
        <v>0</v>
      </c>
      <c r="I512" s="3">
        <f>VLOOKUP(A512,'insert banchmark'!D:E,2,0)</f>
        <v>593.51289999999995</v>
      </c>
      <c r="J512" s="64">
        <f t="shared" si="156"/>
        <v>3.0993151524196794E-3</v>
      </c>
      <c r="K512" s="64">
        <f t="shared" si="157"/>
        <v>0.60249595132190215</v>
      </c>
      <c r="L512" s="3" cm="1">
        <f t="array" ref="L512">PRODUCT(1+$J$36:J512)-1</f>
        <v>0.6024959513219017</v>
      </c>
      <c r="M512" s="3">
        <f>VLOOKUP(_xlfn.CONCAT(YEAR(A512),MONTH(A512)),'תשואה יומית חסרת סיכון'!D:E,2,0)</f>
        <v>1.7158583329157651E-4</v>
      </c>
      <c r="N512" s="3">
        <f t="shared" si="158"/>
        <v>1.6199689325763261E-3</v>
      </c>
      <c r="O512" s="3">
        <f t="shared" si="159"/>
        <v>-1.3077603865517767E-3</v>
      </c>
      <c r="P512" s="3">
        <f>VLOOKUP(A512,'insert banchmark2'!D:E,2,0)</f>
        <v>184.8792</v>
      </c>
      <c r="Q512" s="3">
        <f t="shared" si="160"/>
        <v>7.8769346845164456E-3</v>
      </c>
      <c r="R512" s="3">
        <f t="shared" si="161"/>
        <v>0.35427457581677668</v>
      </c>
      <c r="S512" s="49">
        <f t="shared" si="162"/>
        <v>22</v>
      </c>
      <c r="T512" s="50">
        <f t="shared" si="163"/>
        <v>1.001791554765868</v>
      </c>
      <c r="U512" s="50">
        <f t="shared" si="164"/>
        <v>1.0030993151524197</v>
      </c>
      <c r="V512">
        <f t="shared" si="165"/>
        <v>2024</v>
      </c>
      <c r="W512" t="str">
        <f t="shared" si="166"/>
        <v>2024-11</v>
      </c>
      <c r="X512" t="str">
        <f t="shared" si="167"/>
        <v>2024-Q4</v>
      </c>
      <c r="Y512" s="5">
        <f t="shared" si="168"/>
        <v>1.0640437306913744</v>
      </c>
      <c r="Z512" s="66">
        <f t="shared" si="169"/>
        <v>1.7915547658678384E-3</v>
      </c>
      <c r="AA512" s="65">
        <f t="shared" si="170"/>
        <v>6.4184768611141862E-17</v>
      </c>
    </row>
    <row r="513" spans="1:27" x14ac:dyDescent="0.3">
      <c r="A513" s="3" t="str">
        <f>'Data From Protfolio Convert'!A479</f>
        <v>2024-11-25</v>
      </c>
      <c r="B513" s="3">
        <f>'Data From Protfolio Convert'!B479</f>
        <v>1983681.4265000001</v>
      </c>
      <c r="C513" s="3">
        <f>'Data From Protfolio Convert'!C479</f>
        <v>-151068.91499999969</v>
      </c>
      <c r="D513" s="3">
        <f>'Data From Protfolio Convert'!D479</f>
        <v>1000000</v>
      </c>
      <c r="E513" s="3">
        <f>'Data From Protfolio Convert'!E479</f>
        <v>1.9836814265</v>
      </c>
      <c r="F513" s="3">
        <f t="shared" si="153"/>
        <v>0.98368142650000001</v>
      </c>
      <c r="G513" s="64">
        <f t="shared" si="154"/>
        <v>1.2546001649825218E-3</v>
      </c>
      <c r="H513" s="3">
        <f t="shared" si="155"/>
        <v>0</v>
      </c>
      <c r="I513" s="3">
        <f>VLOOKUP(A513,'insert banchmark'!D:E,2,0)</f>
        <v>595.52610000000004</v>
      </c>
      <c r="J513" s="64">
        <f t="shared" si="156"/>
        <v>3.3920071492972159E-3</v>
      </c>
      <c r="K513" s="64">
        <f t="shared" si="157"/>
        <v>0.60793162904550568</v>
      </c>
      <c r="L513" s="3" cm="1">
        <f t="array" ref="L513">PRODUCT(1+$J$36:J513)-1</f>
        <v>0.60793162904550546</v>
      </c>
      <c r="M513" s="3">
        <f>VLOOKUP(_xlfn.CONCAT(YEAR(A513),MONTH(A513)),'תשואה יומית חסרת סיכון'!D:E,2,0)</f>
        <v>1.7158583329157651E-4</v>
      </c>
      <c r="N513" s="3">
        <f t="shared" si="158"/>
        <v>1.0830143316909453E-3</v>
      </c>
      <c r="O513" s="3">
        <f t="shared" si="159"/>
        <v>-2.1374069843146941E-3</v>
      </c>
      <c r="P513" s="3">
        <f>VLOOKUP(A513,'insert banchmark2'!D:E,2,0)</f>
        <v>186.55330000000001</v>
      </c>
      <c r="Q513" s="3">
        <f t="shared" si="160"/>
        <v>9.0551019260145527E-3</v>
      </c>
      <c r="R513" s="3">
        <f t="shared" si="161"/>
        <v>0.36653767013660743</v>
      </c>
      <c r="S513" s="49">
        <f t="shared" si="162"/>
        <v>22</v>
      </c>
      <c r="T513" s="50">
        <f t="shared" si="163"/>
        <v>1.0012546001649825</v>
      </c>
      <c r="U513" s="50">
        <f t="shared" si="164"/>
        <v>1.0033920071492972</v>
      </c>
      <c r="V513">
        <f t="shared" si="165"/>
        <v>2024</v>
      </c>
      <c r="W513" t="str">
        <f t="shared" si="166"/>
        <v>2024-11</v>
      </c>
      <c r="X513" t="str">
        <f t="shared" si="167"/>
        <v>2024-Q4</v>
      </c>
      <c r="Y513" s="5">
        <f t="shared" si="168"/>
        <v>1.0666332802964309</v>
      </c>
      <c r="Z513" s="66">
        <f t="shared" si="169"/>
        <v>1.2546001649825175E-3</v>
      </c>
      <c r="AA513" s="65">
        <f t="shared" si="170"/>
        <v>4.3368086899420177E-18</v>
      </c>
    </row>
    <row r="514" spans="1:27" x14ac:dyDescent="0.3">
      <c r="A514" s="3" t="str">
        <f>'Data From Protfolio Convert'!A480</f>
        <v>2024-11-26</v>
      </c>
      <c r="B514" s="3">
        <f>'Data From Protfolio Convert'!B480</f>
        <v>2002420.5433</v>
      </c>
      <c r="C514" s="3">
        <f>'Data From Protfolio Convert'!C480</f>
        <v>-151068.91499999969</v>
      </c>
      <c r="D514" s="3">
        <f>'Data From Protfolio Convert'!D480</f>
        <v>1000000</v>
      </c>
      <c r="E514" s="3">
        <f>'Data From Protfolio Convert'!E480</f>
        <v>2.0024205433</v>
      </c>
      <c r="F514" s="3">
        <f t="shared" si="153"/>
        <v>1.0024205433</v>
      </c>
      <c r="G514" s="64">
        <f t="shared" si="154"/>
        <v>9.4466362136904122E-3</v>
      </c>
      <c r="H514" s="3">
        <f t="shared" si="155"/>
        <v>0</v>
      </c>
      <c r="I514" s="3">
        <f>VLOOKUP(A514,'insert banchmark'!D:E,2,0)</f>
        <v>598.63570000000004</v>
      </c>
      <c r="J514" s="64">
        <f t="shared" si="156"/>
        <v>5.2216015385386783E-3</v>
      </c>
      <c r="K514" s="64">
        <f t="shared" si="157"/>
        <v>0.61632760731359482</v>
      </c>
      <c r="L514" s="3" cm="1">
        <f t="array" ref="L514">PRODUCT(1+$J$36:J514)-1</f>
        <v>0.61632760731359437</v>
      </c>
      <c r="M514" s="3">
        <f>VLOOKUP(_xlfn.CONCAT(YEAR(A514),MONTH(A514)),'תשואה יומית חסרת סיכון'!D:E,2,0)</f>
        <v>1.7158583329157651E-4</v>
      </c>
      <c r="N514" s="3">
        <f t="shared" si="158"/>
        <v>9.2750503803988357E-3</v>
      </c>
      <c r="O514" s="3">
        <f t="shared" si="159"/>
        <v>4.2250346751517339E-3</v>
      </c>
      <c r="P514" s="3">
        <f>VLOOKUP(A514,'insert banchmark2'!D:E,2,0)</f>
        <v>186.57329999999999</v>
      </c>
      <c r="Q514" s="3">
        <f t="shared" si="160"/>
        <v>1.0720796683827416E-4</v>
      </c>
      <c r="R514" s="3">
        <f t="shared" si="161"/>
        <v>0.36668417386183072</v>
      </c>
      <c r="S514" s="49">
        <f t="shared" si="162"/>
        <v>22</v>
      </c>
      <c r="T514" s="50">
        <f t="shared" si="163"/>
        <v>1.0094466362136905</v>
      </c>
      <c r="U514" s="50">
        <f t="shared" si="164"/>
        <v>1.0052216015385387</v>
      </c>
      <c r="V514">
        <f t="shared" si="165"/>
        <v>2024</v>
      </c>
      <c r="W514" t="str">
        <f t="shared" si="166"/>
        <v>2024-11</v>
      </c>
      <c r="X514" t="str">
        <f t="shared" si="167"/>
        <v>2024-Q4</v>
      </c>
      <c r="Y514" s="5">
        <f t="shared" si="168"/>
        <v>1.0861560130824972</v>
      </c>
      <c r="Z514" s="66">
        <f t="shared" si="169"/>
        <v>9.4466362136905267E-3</v>
      </c>
      <c r="AA514" s="65">
        <f t="shared" si="170"/>
        <v>-1.1449174941446927E-16</v>
      </c>
    </row>
    <row r="515" spans="1:27" x14ac:dyDescent="0.3">
      <c r="A515" s="3" t="str">
        <f>'Data From Protfolio Convert'!A481</f>
        <v>2024-11-27</v>
      </c>
      <c r="B515" s="3">
        <f>'Data From Protfolio Convert'!B481</f>
        <v>1992612.8876</v>
      </c>
      <c r="C515" s="3">
        <f>'Data From Protfolio Convert'!C481</f>
        <v>-151068.91499999969</v>
      </c>
      <c r="D515" s="3">
        <f>'Data From Protfolio Convert'!D481</f>
        <v>1000000</v>
      </c>
      <c r="E515" s="3">
        <f>'Data From Protfolio Convert'!E481</f>
        <v>1.9926128876</v>
      </c>
      <c r="F515" s="3">
        <f t="shared" si="153"/>
        <v>0.99261288759999999</v>
      </c>
      <c r="G515" s="64">
        <f t="shared" si="154"/>
        <v>-4.8979000604123359E-3</v>
      </c>
      <c r="H515" s="3">
        <f t="shared" si="155"/>
        <v>0</v>
      </c>
      <c r="I515" s="3">
        <f>VLOOKUP(A515,'insert banchmark'!D:E,2,0)</f>
        <v>596.82180000000005</v>
      </c>
      <c r="J515" s="64">
        <f t="shared" si="156"/>
        <v>-3.0300565101613053E-3</v>
      </c>
      <c r="K515" s="64">
        <f t="shared" si="157"/>
        <v>0.61143004332450079</v>
      </c>
      <c r="L515" s="3" cm="1">
        <f t="array" ref="L515">PRODUCT(1+$J$36:J515)-1</f>
        <v>0.61143004332450035</v>
      </c>
      <c r="M515" s="3">
        <f>VLOOKUP(_xlfn.CONCAT(YEAR(A515),MONTH(A515)),'תשואה יומית חסרת סיכון'!D:E,2,0)</f>
        <v>1.7158583329157651E-4</v>
      </c>
      <c r="N515" s="3">
        <f t="shared" si="158"/>
        <v>-5.0694858937039124E-3</v>
      </c>
      <c r="O515" s="3">
        <f t="shared" si="159"/>
        <v>-1.8678435502510306E-3</v>
      </c>
      <c r="P515" s="3">
        <f>VLOOKUP(A515,'insert banchmark2'!D:E,2,0)</f>
        <v>186.3939</v>
      </c>
      <c r="Q515" s="3">
        <f t="shared" si="160"/>
        <v>-9.6155237646533553E-4</v>
      </c>
      <c r="R515" s="3">
        <f t="shared" si="161"/>
        <v>0.36537003544657631</v>
      </c>
      <c r="S515" s="49">
        <f t="shared" si="162"/>
        <v>22</v>
      </c>
      <c r="T515" s="50">
        <f t="shared" si="163"/>
        <v>0.99510209993958765</v>
      </c>
      <c r="U515" s="50">
        <f t="shared" si="164"/>
        <v>0.99696994348983869</v>
      </c>
      <c r="V515">
        <f t="shared" si="165"/>
        <v>2024</v>
      </c>
      <c r="W515" t="str">
        <f t="shared" si="166"/>
        <v>2024-11</v>
      </c>
      <c r="X515" t="str">
        <f t="shared" si="167"/>
        <v>2024-Q4</v>
      </c>
      <c r="Y515" s="5">
        <f t="shared" si="168"/>
        <v>1.0759382294199908</v>
      </c>
      <c r="Z515" s="66">
        <f t="shared" si="169"/>
        <v>-4.8979000604123567E-3</v>
      </c>
      <c r="AA515" s="65">
        <f t="shared" si="170"/>
        <v>2.0816681711721685E-17</v>
      </c>
    </row>
    <row r="516" spans="1:27" x14ac:dyDescent="0.3">
      <c r="A516" s="3" t="str">
        <f>'Data From Protfolio Convert'!A482</f>
        <v>2024-11-29</v>
      </c>
      <c r="B516" s="3">
        <f>'Data From Protfolio Convert'!B482</f>
        <v>2003999.0319000001</v>
      </c>
      <c r="C516" s="3">
        <f>'Data From Protfolio Convert'!C482</f>
        <v>-151068.91499999969</v>
      </c>
      <c r="D516" s="3">
        <f>'Data From Protfolio Convert'!D482</f>
        <v>1000000</v>
      </c>
      <c r="E516" s="3">
        <f>'Data From Protfolio Convert'!E482</f>
        <v>2.003999031899999</v>
      </c>
      <c r="F516" s="3">
        <f t="shared" si="153"/>
        <v>1.003999031899999</v>
      </c>
      <c r="G516" s="64">
        <f t="shared" si="154"/>
        <v>5.7141777867917853E-3</v>
      </c>
      <c r="H516" s="3">
        <f t="shared" si="155"/>
        <v>0</v>
      </c>
      <c r="I516" s="3">
        <f>VLOOKUP(A516,'insert banchmark'!D:E,2,0)</f>
        <v>600.52930000000003</v>
      </c>
      <c r="J516" s="64">
        <f t="shared" si="156"/>
        <v>6.2120720121148221E-3</v>
      </c>
      <c r="K516" s="64">
        <f t="shared" si="157"/>
        <v>0.62144036279611803</v>
      </c>
      <c r="L516" s="3" cm="1">
        <f t="array" ref="L516">PRODUCT(1+$J$36:J516)-1</f>
        <v>0.62144036279611736</v>
      </c>
      <c r="M516" s="3">
        <f>VLOOKUP(_xlfn.CONCAT(YEAR(A516),MONTH(A516)),'תשואה יומית חסרת סיכון'!D:E,2,0)</f>
        <v>1.7158583329157651E-4</v>
      </c>
      <c r="N516" s="3">
        <f t="shared" si="158"/>
        <v>5.5425919535002088E-3</v>
      </c>
      <c r="O516" s="3">
        <f t="shared" si="159"/>
        <v>-4.9789422532303673E-4</v>
      </c>
      <c r="P516" s="3">
        <f>VLOOKUP(A516,'insert banchmark2'!D:E,2,0)</f>
        <v>186.96190000000001</v>
      </c>
      <c r="Q516" s="3">
        <f t="shared" si="160"/>
        <v>3.0473100246306561E-3</v>
      </c>
      <c r="R516" s="3">
        <f t="shared" si="161"/>
        <v>0.36953074124292318</v>
      </c>
      <c r="S516" s="49">
        <f t="shared" si="162"/>
        <v>22</v>
      </c>
      <c r="T516" s="50">
        <f t="shared" si="163"/>
        <v>1.0057141777867917</v>
      </c>
      <c r="U516" s="50">
        <f t="shared" si="164"/>
        <v>1.0062120720121148</v>
      </c>
      <c r="V516">
        <f t="shared" si="165"/>
        <v>2024</v>
      </c>
      <c r="W516" t="str">
        <f t="shared" si="166"/>
        <v>2024-11</v>
      </c>
      <c r="X516" t="str">
        <f t="shared" si="167"/>
        <v>2024-Q4</v>
      </c>
      <c r="Y516" s="5">
        <f t="shared" si="168"/>
        <v>1.0878005095372956</v>
      </c>
      <c r="Z516" s="66">
        <f t="shared" si="169"/>
        <v>5.7141777867923361E-3</v>
      </c>
      <c r="AA516" s="65">
        <f t="shared" si="170"/>
        <v>-5.5077470362263625E-16</v>
      </c>
    </row>
    <row r="517" spans="1:27" x14ac:dyDescent="0.3">
      <c r="A517" s="3" t="str">
        <f>'Data From Protfolio Convert'!A483</f>
        <v>2024-12-02</v>
      </c>
      <c r="B517" s="3">
        <f>'Data From Protfolio Convert'!B483</f>
        <v>2008917.1105</v>
      </c>
      <c r="C517" s="3">
        <f>'Data From Protfolio Convert'!C483</f>
        <v>-151068.91499999969</v>
      </c>
      <c r="D517" s="3">
        <f>'Data From Protfolio Convert'!D483</f>
        <v>1000000</v>
      </c>
      <c r="E517" s="3">
        <f>'Data From Protfolio Convert'!E483</f>
        <v>2.0089171105000001</v>
      </c>
      <c r="F517" s="3">
        <f t="shared" si="153"/>
        <v>1.0089171105000001</v>
      </c>
      <c r="G517" s="64">
        <f t="shared" si="154"/>
        <v>2.4541322234763276E-3</v>
      </c>
      <c r="H517" s="3">
        <f t="shared" si="155"/>
        <v>0</v>
      </c>
      <c r="I517" s="3">
        <f>VLOOKUP(A517,'insert banchmark'!D:E,2,0)</f>
        <v>601.60569999999996</v>
      </c>
      <c r="J517" s="64">
        <f t="shared" si="156"/>
        <v>1.7924187878923803E-3</v>
      </c>
      <c r="K517" s="64">
        <f t="shared" si="157"/>
        <v>0.62434666296584096</v>
      </c>
      <c r="L517" s="3" cm="1">
        <f t="array" ref="L517">PRODUCT(1+$J$36:J517)-1</f>
        <v>0.62434666296584007</v>
      </c>
      <c r="M517" s="3">
        <f>VLOOKUP(_xlfn.CONCAT(YEAR(A517),MONTH(A517)),'תשואה יומית חסרת סיכון'!D:E,2,0)</f>
        <v>1.6595849062328583E-4</v>
      </c>
      <c r="N517" s="3">
        <f t="shared" si="158"/>
        <v>2.2881737328530418E-3</v>
      </c>
      <c r="O517" s="3">
        <f t="shared" si="159"/>
        <v>6.6171343558394735E-4</v>
      </c>
      <c r="P517" s="3">
        <f>VLOOKUP(A517,'insert banchmark2'!D:E,2,0)</f>
        <v>186.49359999999999</v>
      </c>
      <c r="Q517" s="3">
        <f t="shared" si="160"/>
        <v>-2.5047884087615602E-3</v>
      </c>
      <c r="R517" s="3">
        <f t="shared" si="161"/>
        <v>0.36610035651681527</v>
      </c>
      <c r="S517" s="49">
        <f t="shared" si="162"/>
        <v>22</v>
      </c>
      <c r="T517" s="50">
        <f t="shared" si="163"/>
        <v>1.0024541322234763</v>
      </c>
      <c r="U517" s="50">
        <f t="shared" si="164"/>
        <v>1.0017924187878924</v>
      </c>
      <c r="V517">
        <f t="shared" si="165"/>
        <v>2024</v>
      </c>
      <c r="W517" t="str">
        <f t="shared" si="166"/>
        <v>2024-12</v>
      </c>
      <c r="X517" t="str">
        <f t="shared" si="167"/>
        <v>2024-Q4</v>
      </c>
      <c r="Y517" s="5">
        <f t="shared" si="168"/>
        <v>1.0929242480439401</v>
      </c>
      <c r="Z517" s="66">
        <f t="shared" si="169"/>
        <v>2.4541322234757144E-3</v>
      </c>
      <c r="AA517" s="65">
        <f t="shared" si="170"/>
        <v>6.1322474875780131E-16</v>
      </c>
    </row>
    <row r="518" spans="1:27" x14ac:dyDescent="0.3">
      <c r="A518" s="3" t="str">
        <f>'Data From Protfolio Convert'!A484</f>
        <v>2024-12-03</v>
      </c>
      <c r="B518" s="3">
        <f>'Data From Protfolio Convert'!B484</f>
        <v>2008058.5459</v>
      </c>
      <c r="C518" s="3">
        <f>'Data From Protfolio Convert'!C484</f>
        <v>-151068.91499999969</v>
      </c>
      <c r="D518" s="3">
        <f>'Data From Protfolio Convert'!D484</f>
        <v>1000000</v>
      </c>
      <c r="E518" s="3">
        <f>'Data From Protfolio Convert'!E484</f>
        <v>2.0080585459</v>
      </c>
      <c r="F518" s="3">
        <f t="shared" si="153"/>
        <v>1.0080585459</v>
      </c>
      <c r="G518" s="64">
        <f t="shared" si="154"/>
        <v>-4.2737681684956269E-4</v>
      </c>
      <c r="H518" s="3">
        <f t="shared" si="155"/>
        <v>0</v>
      </c>
      <c r="I518" s="3">
        <f>VLOOKUP(A518,'insert banchmark'!D:E,2,0)</f>
        <v>601.88469999999995</v>
      </c>
      <c r="J518" s="64">
        <f t="shared" si="156"/>
        <v>4.6375890388006269E-4</v>
      </c>
      <c r="K518" s="64">
        <f t="shared" si="157"/>
        <v>0.62509996819377922</v>
      </c>
      <c r="L518" s="3" cm="1">
        <f t="array" ref="L518">PRODUCT(1+$J$36:J518)-1</f>
        <v>0.62509996819377833</v>
      </c>
      <c r="M518" s="3">
        <f>VLOOKUP(_xlfn.CONCAT(YEAR(A518),MONTH(A518)),'תשואה יומית חסרת סיכון'!D:E,2,0)</f>
        <v>1.6595849062328583E-4</v>
      </c>
      <c r="N518" s="3">
        <f t="shared" si="158"/>
        <v>-5.9333530747284857E-4</v>
      </c>
      <c r="O518" s="3">
        <f t="shared" si="159"/>
        <v>-8.9113572072962543E-4</v>
      </c>
      <c r="P518" s="3">
        <f>VLOOKUP(A518,'insert banchmark2'!D:E,2,0)</f>
        <v>185.66650000000001</v>
      </c>
      <c r="Q518" s="3">
        <f t="shared" si="160"/>
        <v>-4.4350047401089387E-3</v>
      </c>
      <c r="R518" s="3">
        <f t="shared" si="161"/>
        <v>0.36004169496019878</v>
      </c>
      <c r="S518" s="49">
        <f t="shared" si="162"/>
        <v>23</v>
      </c>
      <c r="T518" s="50">
        <f t="shared" si="163"/>
        <v>0.99957262318315043</v>
      </c>
      <c r="U518" s="50">
        <f t="shared" si="164"/>
        <v>1.0004637589038801</v>
      </c>
      <c r="V518">
        <f t="shared" si="165"/>
        <v>2024</v>
      </c>
      <c r="W518" t="str">
        <f t="shared" si="166"/>
        <v>2024-12</v>
      </c>
      <c r="X518" t="str">
        <f t="shared" si="167"/>
        <v>2024-Q4</v>
      </c>
      <c r="Y518" s="5">
        <f t="shared" si="168"/>
        <v>1.0920297807409041</v>
      </c>
      <c r="Z518" s="66">
        <f t="shared" si="169"/>
        <v>-4.2737681684942478E-4</v>
      </c>
      <c r="AA518" s="65">
        <f t="shared" si="170"/>
        <v>-1.3791051634015616E-16</v>
      </c>
    </row>
    <row r="519" spans="1:27" x14ac:dyDescent="0.3">
      <c r="A519" s="3" t="str">
        <f>'Data From Protfolio Convert'!A485</f>
        <v>2024-12-04</v>
      </c>
      <c r="B519" s="3">
        <f>'Data From Protfolio Convert'!B485</f>
        <v>2026333.4116</v>
      </c>
      <c r="C519" s="3">
        <f>'Data From Protfolio Convert'!C485</f>
        <v>-151068.91499999969</v>
      </c>
      <c r="D519" s="3">
        <f>'Data From Protfolio Convert'!D485</f>
        <v>1000000</v>
      </c>
      <c r="E519" s="3">
        <f>'Data From Protfolio Convert'!E485</f>
        <v>2.0263334116</v>
      </c>
      <c r="F519" s="3">
        <f t="shared" si="153"/>
        <v>1.0263334116</v>
      </c>
      <c r="G519" s="64">
        <f t="shared" si="154"/>
        <v>9.1007633902473427E-3</v>
      </c>
      <c r="H519" s="3">
        <f t="shared" si="155"/>
        <v>0</v>
      </c>
      <c r="I519" s="3">
        <f>VLOOKUP(A519,'insert banchmark'!D:E,2,0)</f>
        <v>605.62210000000005</v>
      </c>
      <c r="J519" s="64">
        <f t="shared" si="156"/>
        <v>6.2094949414732703E-3</v>
      </c>
      <c r="K519" s="64">
        <f t="shared" si="157"/>
        <v>0.63519101822566659</v>
      </c>
      <c r="L519" s="3" cm="1">
        <f t="array" ref="L519">PRODUCT(1+$J$36:J519)-1</f>
        <v>0.63519101822566593</v>
      </c>
      <c r="M519" s="3">
        <f>VLOOKUP(_xlfn.CONCAT(YEAR(A519),MONTH(A519)),'תשואה יומית חסרת סיכון'!D:E,2,0)</f>
        <v>1.6595849062328583E-4</v>
      </c>
      <c r="N519" s="3">
        <f t="shared" si="158"/>
        <v>8.9348048996240569E-3</v>
      </c>
      <c r="O519" s="3">
        <f t="shared" si="159"/>
        <v>2.8912684487740724E-3</v>
      </c>
      <c r="P519" s="3">
        <f>VLOOKUP(A519,'insert banchmark2'!D:E,2,0)</f>
        <v>185.6764</v>
      </c>
      <c r="Q519" s="3">
        <f t="shared" si="160"/>
        <v>5.3321412317286487E-5</v>
      </c>
      <c r="R519" s="3">
        <f t="shared" si="161"/>
        <v>0.36011421430418422</v>
      </c>
      <c r="S519" s="49">
        <f t="shared" si="162"/>
        <v>23</v>
      </c>
      <c r="T519" s="50">
        <f t="shared" si="163"/>
        <v>1.0091007633902473</v>
      </c>
      <c r="U519" s="50">
        <f t="shared" si="164"/>
        <v>1.0062094949414733</v>
      </c>
      <c r="V519">
        <f t="shared" si="165"/>
        <v>2024</v>
      </c>
      <c r="W519" t="str">
        <f t="shared" si="166"/>
        <v>2024-12</v>
      </c>
      <c r="X519" t="str">
        <f t="shared" si="167"/>
        <v>2024-Q4</v>
      </c>
      <c r="Y519" s="5">
        <f t="shared" si="168"/>
        <v>1.1110688487807776</v>
      </c>
      <c r="Z519" s="66">
        <f t="shared" si="169"/>
        <v>9.1007633902471258E-3</v>
      </c>
      <c r="AA519" s="65">
        <f t="shared" si="170"/>
        <v>2.1684043449710089E-16</v>
      </c>
    </row>
    <row r="520" spans="1:27" x14ac:dyDescent="0.3">
      <c r="A520" s="3" t="str">
        <f>'Data From Protfolio Convert'!A486</f>
        <v>2024-12-05</v>
      </c>
      <c r="B520" s="3">
        <f>'Data From Protfolio Convert'!B486</f>
        <v>2018184.9291000001</v>
      </c>
      <c r="C520" s="3">
        <f>'Data From Protfolio Convert'!C486</f>
        <v>-151068.91499999969</v>
      </c>
      <c r="D520" s="3">
        <f>'Data From Protfolio Convert'!D486</f>
        <v>1000000</v>
      </c>
      <c r="E520" s="3">
        <f>'Data From Protfolio Convert'!E486</f>
        <v>2.0181849290999998</v>
      </c>
      <c r="F520" s="3">
        <f t="shared" si="153"/>
        <v>1.0181849290999998</v>
      </c>
      <c r="G520" s="64">
        <f t="shared" si="154"/>
        <v>-4.0212940542524783E-3</v>
      </c>
      <c r="H520" s="3">
        <f t="shared" si="155"/>
        <v>0</v>
      </c>
      <c r="I520" s="3">
        <f>VLOOKUP(A520,'insert banchmark'!D:E,2,0)</f>
        <v>604.62549999999999</v>
      </c>
      <c r="J520" s="64">
        <f t="shared" si="156"/>
        <v>-1.64558063518494E-3</v>
      </c>
      <c r="K520" s="64">
        <f t="shared" si="157"/>
        <v>0.63250017955124616</v>
      </c>
      <c r="L520" s="3" cm="1">
        <f t="array" ref="L520">PRODUCT(1+$J$36:J520)-1</f>
        <v>0.63250017955124549</v>
      </c>
      <c r="M520" s="3">
        <f>VLOOKUP(_xlfn.CONCAT(YEAR(A520),MONTH(A520)),'תשואה יומית חסרת סיכון'!D:E,2,0)</f>
        <v>1.6595849062328583E-4</v>
      </c>
      <c r="N520" s="3">
        <f t="shared" si="158"/>
        <v>-4.1872525448757641E-3</v>
      </c>
      <c r="O520" s="3">
        <f t="shared" si="159"/>
        <v>-2.3757134190675383E-3</v>
      </c>
      <c r="P520" s="3">
        <f>VLOOKUP(A520,'insert banchmark2'!D:E,2,0)</f>
        <v>184.74969999999999</v>
      </c>
      <c r="Q520" s="3">
        <f t="shared" si="160"/>
        <v>-4.9909412289338428E-3</v>
      </c>
      <c r="R520" s="3">
        <f t="shared" si="161"/>
        <v>0.35332596419595452</v>
      </c>
      <c r="S520" s="49">
        <f t="shared" si="162"/>
        <v>23</v>
      </c>
      <c r="T520" s="50">
        <f t="shared" si="163"/>
        <v>0.99597870594574756</v>
      </c>
      <c r="U520" s="50">
        <f t="shared" si="164"/>
        <v>0.99835441936481506</v>
      </c>
      <c r="V520">
        <f t="shared" si="165"/>
        <v>2024</v>
      </c>
      <c r="W520" t="str">
        <f t="shared" si="166"/>
        <v>2024-12</v>
      </c>
      <c r="X520" t="str">
        <f t="shared" si="167"/>
        <v>2024-Q4</v>
      </c>
      <c r="Y520" s="5">
        <f t="shared" si="168"/>
        <v>1.1025796201710585</v>
      </c>
      <c r="Z520" s="66">
        <f t="shared" si="169"/>
        <v>-4.0212940542521747E-3</v>
      </c>
      <c r="AA520" s="65">
        <f t="shared" si="170"/>
        <v>-3.0357660829594124E-16</v>
      </c>
    </row>
    <row r="521" spans="1:27" x14ac:dyDescent="0.3">
      <c r="A521" s="3" t="str">
        <f>'Data From Protfolio Convert'!A487</f>
        <v>2024-12-06</v>
      </c>
      <c r="B521" s="3">
        <f>'Data From Protfolio Convert'!B487</f>
        <v>2022237.8553000011</v>
      </c>
      <c r="C521" s="3">
        <f>'Data From Protfolio Convert'!C487</f>
        <v>-151068.91499999969</v>
      </c>
      <c r="D521" s="3">
        <f>'Data From Protfolio Convert'!D487</f>
        <v>1000000</v>
      </c>
      <c r="E521" s="3">
        <f>'Data From Protfolio Convert'!E487</f>
        <v>2.0222378553000011</v>
      </c>
      <c r="F521" s="3">
        <f t="shared" si="153"/>
        <v>1.0222378553000011</v>
      </c>
      <c r="G521" s="64">
        <f t="shared" si="154"/>
        <v>2.0082035801390554E-3</v>
      </c>
      <c r="H521" s="3">
        <f t="shared" si="155"/>
        <v>0</v>
      </c>
      <c r="I521" s="3">
        <f>VLOOKUP(A521,'insert banchmark'!D:E,2,0)</f>
        <v>605.77160000000003</v>
      </c>
      <c r="J521" s="64">
        <f t="shared" si="156"/>
        <v>1.8955535285891667E-3</v>
      </c>
      <c r="K521" s="64">
        <f t="shared" si="157"/>
        <v>0.63559467102701706</v>
      </c>
      <c r="L521" s="3" cm="1">
        <f t="array" ref="L521">PRODUCT(1+$J$36:J521)-1</f>
        <v>0.63559467102701639</v>
      </c>
      <c r="M521" s="3">
        <f>VLOOKUP(_xlfn.CONCAT(YEAR(A521),MONTH(A521)),'תשואה יומית חסרת סיכון'!D:E,2,0)</f>
        <v>1.6595849062328583E-4</v>
      </c>
      <c r="N521" s="3">
        <f t="shared" si="158"/>
        <v>1.8422450895157695E-3</v>
      </c>
      <c r="O521" s="3">
        <f t="shared" si="159"/>
        <v>1.1265005154988865E-4</v>
      </c>
      <c r="P521" s="3">
        <f>VLOOKUP(A521,'insert banchmark2'!D:E,2,0)</f>
        <v>184.54040000000001</v>
      </c>
      <c r="Q521" s="3">
        <f t="shared" si="160"/>
        <v>-1.1328841129375489E-3</v>
      </c>
      <c r="R521" s="3">
        <f t="shared" si="161"/>
        <v>0.35179280271149094</v>
      </c>
      <c r="S521" s="49">
        <f t="shared" si="162"/>
        <v>23</v>
      </c>
      <c r="T521" s="50">
        <f t="shared" si="163"/>
        <v>1.002008203580139</v>
      </c>
      <c r="U521" s="50">
        <f t="shared" si="164"/>
        <v>1.0018955535285892</v>
      </c>
      <c r="V521">
        <f t="shared" si="165"/>
        <v>2024</v>
      </c>
      <c r="W521" t="str">
        <f t="shared" si="166"/>
        <v>2024-12</v>
      </c>
      <c r="X521" t="str">
        <f t="shared" si="167"/>
        <v>2024-Q4</v>
      </c>
      <c r="Y521" s="5">
        <f t="shared" si="168"/>
        <v>1.1068020280918129</v>
      </c>
      <c r="Z521" s="66">
        <f t="shared" si="169"/>
        <v>2.0082035801388277E-3</v>
      </c>
      <c r="AA521" s="65">
        <f t="shared" si="170"/>
        <v>2.2768245622195593E-16</v>
      </c>
    </row>
    <row r="522" spans="1:27" x14ac:dyDescent="0.3">
      <c r="A522" s="3" t="str">
        <f>'Data From Protfolio Convert'!A488</f>
        <v>2024-12-09</v>
      </c>
      <c r="B522" s="3">
        <f>'Data From Protfolio Convert'!B488</f>
        <v>2001032.1226999999</v>
      </c>
      <c r="C522" s="3">
        <f>'Data From Protfolio Convert'!C488</f>
        <v>-151068.91499999969</v>
      </c>
      <c r="D522" s="3">
        <f>'Data From Protfolio Convert'!D488</f>
        <v>1000000</v>
      </c>
      <c r="E522" s="3">
        <f>'Data From Protfolio Convert'!E488</f>
        <v>2.0010321226999999</v>
      </c>
      <c r="F522" s="3">
        <f t="shared" si="153"/>
        <v>1.0010321226999999</v>
      </c>
      <c r="G522" s="64">
        <f t="shared" si="154"/>
        <v>-1.0486270220104923E-2</v>
      </c>
      <c r="H522" s="3">
        <f t="shared" si="155"/>
        <v>0</v>
      </c>
      <c r="I522" s="3">
        <f>VLOOKUP(A522,'insert banchmark'!D:E,2,0)</f>
        <v>602.65210000000002</v>
      </c>
      <c r="J522" s="64">
        <f t="shared" si="156"/>
        <v>-5.1496306528731051E-3</v>
      </c>
      <c r="K522" s="64">
        <f t="shared" si="157"/>
        <v>0.62717196257342045</v>
      </c>
      <c r="L522" s="3" cm="1">
        <f t="array" ref="L522">PRODUCT(1+$J$36:J522)-1</f>
        <v>0.62717196257341978</v>
      </c>
      <c r="M522" s="3">
        <f>VLOOKUP(_xlfn.CONCAT(YEAR(A522),MONTH(A522)),'תשואה יומית חסרת סיכון'!D:E,2,0)</f>
        <v>1.6595849062328583E-4</v>
      </c>
      <c r="N522" s="3">
        <f t="shared" si="158"/>
        <v>-1.0652228710728209E-2</v>
      </c>
      <c r="O522" s="3">
        <f t="shared" si="159"/>
        <v>-5.3366395672318177E-3</v>
      </c>
      <c r="P522" s="3">
        <f>VLOOKUP(A522,'insert banchmark2'!D:E,2,0)</f>
        <v>183.78309999999999</v>
      </c>
      <c r="Q522" s="3">
        <f t="shared" si="160"/>
        <v>-4.1037084562514092E-3</v>
      </c>
      <c r="R522" s="3">
        <f t="shared" si="161"/>
        <v>0.346245439155904</v>
      </c>
      <c r="S522" s="49">
        <f t="shared" si="162"/>
        <v>23</v>
      </c>
      <c r="T522" s="50">
        <f t="shared" si="163"/>
        <v>0.98951372977989505</v>
      </c>
      <c r="U522" s="50">
        <f t="shared" si="164"/>
        <v>0.99485036934712689</v>
      </c>
      <c r="V522">
        <f t="shared" si="165"/>
        <v>2024</v>
      </c>
      <c r="W522" t="str">
        <f t="shared" si="166"/>
        <v>2024-12</v>
      </c>
      <c r="X522" t="str">
        <f t="shared" si="167"/>
        <v>2024-Q4</v>
      </c>
      <c r="Y522" s="5">
        <f t="shared" si="168"/>
        <v>1.0847095327249772</v>
      </c>
      <c r="Z522" s="66">
        <f t="shared" si="169"/>
        <v>-1.0486270220104895E-2</v>
      </c>
      <c r="AA522" s="65">
        <f t="shared" si="170"/>
        <v>-2.7755575615628914E-17</v>
      </c>
    </row>
    <row r="523" spans="1:27" x14ac:dyDescent="0.3">
      <c r="A523" s="3" t="str">
        <f>'Data From Protfolio Convert'!A489</f>
        <v>2024-12-10</v>
      </c>
      <c r="B523" s="3">
        <f>'Data From Protfolio Convert'!B489</f>
        <v>1991582.2826</v>
      </c>
      <c r="C523" s="3">
        <f>'Data From Protfolio Convert'!C489</f>
        <v>-151068.91499999969</v>
      </c>
      <c r="D523" s="3">
        <f>'Data From Protfolio Convert'!D489</f>
        <v>1000000</v>
      </c>
      <c r="E523" s="3">
        <f>'Data From Protfolio Convert'!E489</f>
        <v>1.9915822826</v>
      </c>
      <c r="F523" s="3">
        <f t="shared" si="153"/>
        <v>0.99158228260000003</v>
      </c>
      <c r="G523" s="64">
        <f t="shared" si="154"/>
        <v>-4.7224829590687056E-3</v>
      </c>
      <c r="H523" s="3">
        <f t="shared" si="155"/>
        <v>0</v>
      </c>
      <c r="I523" s="3">
        <f>VLOOKUP(A523,'insert banchmark'!D:E,2,0)</f>
        <v>600.77840000000003</v>
      </c>
      <c r="J523" s="64">
        <f t="shared" si="156"/>
        <v>-3.109090634546785E-3</v>
      </c>
      <c r="K523" s="64">
        <f t="shared" si="157"/>
        <v>0.62211293746378615</v>
      </c>
      <c r="L523" s="3" cm="1">
        <f t="array" ref="L523">PRODUCT(1+$J$36:J523)-1</f>
        <v>0.62211293746378571</v>
      </c>
      <c r="M523" s="3">
        <f>VLOOKUP(_xlfn.CONCAT(YEAR(A523),MONTH(A523)),'תשואה יומית חסרת סיכון'!D:E,2,0)</f>
        <v>1.6595849062328583E-4</v>
      </c>
      <c r="N523" s="3">
        <f t="shared" si="158"/>
        <v>-4.8884414496919914E-3</v>
      </c>
      <c r="O523" s="3">
        <f t="shared" si="159"/>
        <v>-1.6133923245219206E-3</v>
      </c>
      <c r="P523" s="3">
        <f>VLOOKUP(A523,'insert banchmark2'!D:E,2,0)</f>
        <v>182.65710000000001</v>
      </c>
      <c r="Q523" s="3">
        <f t="shared" si="160"/>
        <v>-6.1267875011357109E-3</v>
      </c>
      <c r="R523" s="3">
        <f t="shared" si="161"/>
        <v>0.33799727942582281</v>
      </c>
      <c r="S523" s="49">
        <f t="shared" si="162"/>
        <v>23</v>
      </c>
      <c r="T523" s="50">
        <f t="shared" si="163"/>
        <v>0.99527751704093126</v>
      </c>
      <c r="U523" s="50">
        <f t="shared" si="164"/>
        <v>0.99689090936545321</v>
      </c>
      <c r="V523">
        <f t="shared" si="165"/>
        <v>2024</v>
      </c>
      <c r="W523" t="str">
        <f t="shared" si="166"/>
        <v>2024-12</v>
      </c>
      <c r="X523" t="str">
        <f t="shared" si="167"/>
        <v>2024-Q4</v>
      </c>
      <c r="Y523" s="5">
        <f t="shared" si="168"/>
        <v>1.0748645274820752</v>
      </c>
      <c r="Z523" s="66">
        <f t="shared" si="169"/>
        <v>-4.7224829590688045E-3</v>
      </c>
      <c r="AA523" s="65">
        <f t="shared" si="170"/>
        <v>9.8879238130678004E-17</v>
      </c>
    </row>
    <row r="524" spans="1:27" x14ac:dyDescent="0.3">
      <c r="A524" s="3" t="str">
        <f>'Data From Protfolio Convert'!A490</f>
        <v>2024-12-11</v>
      </c>
      <c r="B524" s="3">
        <f>'Data From Protfolio Convert'!B490</f>
        <v>2014270.9502000001</v>
      </c>
      <c r="C524" s="3">
        <f>'Data From Protfolio Convert'!C490</f>
        <v>-151068.91499999969</v>
      </c>
      <c r="D524" s="3">
        <f>'Data From Protfolio Convert'!D490</f>
        <v>1000000</v>
      </c>
      <c r="E524" s="3">
        <f>'Data From Protfolio Convert'!E490</f>
        <v>2.0142709501999998</v>
      </c>
      <c r="F524" s="3">
        <f t="shared" si="153"/>
        <v>1.0142709501999998</v>
      </c>
      <c r="G524" s="64">
        <f t="shared" si="154"/>
        <v>1.1392282306498447E-2</v>
      </c>
      <c r="H524" s="3">
        <f t="shared" si="155"/>
        <v>0</v>
      </c>
      <c r="I524" s="3">
        <f>VLOOKUP(A524,'insert banchmark'!D:E,2,0)</f>
        <v>605.42280000000005</v>
      </c>
      <c r="J524" s="64">
        <f t="shared" si="156"/>
        <v>7.7306374530110578E-3</v>
      </c>
      <c r="K524" s="64">
        <f t="shared" si="157"/>
        <v>0.6346529044911573</v>
      </c>
      <c r="L524" s="3" cm="1">
        <f t="array" ref="L524">PRODUCT(1+$J$36:J524)-1</f>
        <v>0.63465290449115708</v>
      </c>
      <c r="M524" s="3">
        <f>VLOOKUP(_xlfn.CONCAT(YEAR(A524),MONTH(A524)),'תשואה יומית חסרת סיכון'!D:E,2,0)</f>
        <v>1.6595849062328583E-4</v>
      </c>
      <c r="N524" s="3">
        <f t="shared" si="158"/>
        <v>1.1226323815875161E-2</v>
      </c>
      <c r="O524" s="3">
        <f t="shared" si="159"/>
        <v>3.6616448534873888E-3</v>
      </c>
      <c r="P524" s="3">
        <f>VLOOKUP(A524,'insert banchmark2'!D:E,2,0)</f>
        <v>182.82650000000001</v>
      </c>
      <c r="Q524" s="3">
        <f t="shared" si="160"/>
        <v>9.2742083390140451E-4</v>
      </c>
      <c r="R524" s="3">
        <f t="shared" si="161"/>
        <v>0.33923816597846557</v>
      </c>
      <c r="S524" s="49">
        <f t="shared" si="162"/>
        <v>23</v>
      </c>
      <c r="T524" s="50">
        <f t="shared" si="163"/>
        <v>1.0113922823064985</v>
      </c>
      <c r="U524" s="50">
        <f t="shared" si="164"/>
        <v>1.0077306374530111</v>
      </c>
      <c r="V524">
        <f t="shared" si="165"/>
        <v>2024</v>
      </c>
      <c r="W524" t="str">
        <f t="shared" si="166"/>
        <v>2024-12</v>
      </c>
      <c r="X524" t="str">
        <f t="shared" si="167"/>
        <v>2024-Q4</v>
      </c>
      <c r="Y524" s="5">
        <f t="shared" si="168"/>
        <v>1.098501969926891</v>
      </c>
      <c r="Z524" s="66">
        <f t="shared" si="169"/>
        <v>1.1392282306498688E-2</v>
      </c>
      <c r="AA524" s="65">
        <f t="shared" si="170"/>
        <v>-2.4112656316077619E-16</v>
      </c>
    </row>
    <row r="525" spans="1:27" x14ac:dyDescent="0.3">
      <c r="A525" s="3" t="str">
        <f>'Data From Protfolio Convert'!A491</f>
        <v>2024-12-12</v>
      </c>
      <c r="B525" s="3">
        <f>'Data From Protfolio Convert'!B491</f>
        <v>1999973.8988999999</v>
      </c>
      <c r="C525" s="3">
        <f>'Data From Protfolio Convert'!C491</f>
        <v>-151068.91499999969</v>
      </c>
      <c r="D525" s="3">
        <f>'Data From Protfolio Convert'!D491</f>
        <v>1000000</v>
      </c>
      <c r="E525" s="3">
        <f>'Data From Protfolio Convert'!E491</f>
        <v>1.9999738989</v>
      </c>
      <c r="F525" s="3">
        <f t="shared" si="153"/>
        <v>0.99997389889999999</v>
      </c>
      <c r="G525" s="64">
        <f t="shared" si="154"/>
        <v>-7.0978789117622102E-3</v>
      </c>
      <c r="H525" s="3">
        <f t="shared" si="155"/>
        <v>0</v>
      </c>
      <c r="I525" s="3">
        <f>VLOOKUP(A525,'insert banchmark'!D:E,2,0)</f>
        <v>602.30330000000004</v>
      </c>
      <c r="J525" s="64">
        <f t="shared" si="156"/>
        <v>-5.1525974905470839E-3</v>
      </c>
      <c r="K525" s="64">
        <f t="shared" si="157"/>
        <v>0.62623019603756069</v>
      </c>
      <c r="L525" s="3" cm="1">
        <f t="array" ref="L525">PRODUCT(1+$J$36:J525)-1</f>
        <v>0.62623019603756047</v>
      </c>
      <c r="M525" s="3">
        <f>VLOOKUP(_xlfn.CONCAT(YEAR(A525),MONTH(A525)),'תשואה יומית חסרת סיכון'!D:E,2,0)</f>
        <v>1.6595849062328583E-4</v>
      </c>
      <c r="N525" s="3">
        <f t="shared" si="158"/>
        <v>-7.263837402385496E-3</v>
      </c>
      <c r="O525" s="3">
        <f t="shared" si="159"/>
        <v>-1.9452814212151262E-3</v>
      </c>
      <c r="P525" s="3">
        <f>VLOOKUP(A525,'insert banchmark2'!D:E,2,0)</f>
        <v>182.15880000000001</v>
      </c>
      <c r="Q525" s="3">
        <f t="shared" si="160"/>
        <v>-3.6520963864647982E-3</v>
      </c>
      <c r="R525" s="3">
        <f t="shared" si="161"/>
        <v>0.33434713911187997</v>
      </c>
      <c r="S525" s="49">
        <f t="shared" si="162"/>
        <v>23</v>
      </c>
      <c r="T525" s="50">
        <f t="shared" si="163"/>
        <v>0.99290212108823783</v>
      </c>
      <c r="U525" s="50">
        <f t="shared" si="164"/>
        <v>0.99484740250945292</v>
      </c>
      <c r="V525">
        <f t="shared" si="165"/>
        <v>2024</v>
      </c>
      <c r="W525" t="str">
        <f t="shared" si="166"/>
        <v>2024-12</v>
      </c>
      <c r="X525" t="str">
        <f t="shared" si="167"/>
        <v>2024-Q4</v>
      </c>
      <c r="Y525" s="5">
        <f t="shared" si="168"/>
        <v>1.0836070570482552</v>
      </c>
      <c r="Z525" s="66">
        <f t="shared" si="169"/>
        <v>-7.097878911762316E-3</v>
      </c>
      <c r="AA525" s="65">
        <f t="shared" si="170"/>
        <v>1.0581813203458523E-16</v>
      </c>
    </row>
    <row r="526" spans="1:27" x14ac:dyDescent="0.3">
      <c r="A526" s="3" t="str">
        <f>'Data From Protfolio Convert'!A492</f>
        <v>2024-12-13</v>
      </c>
      <c r="B526" s="3">
        <f>'Data From Protfolio Convert'!B492</f>
        <v>2002456.6218999999</v>
      </c>
      <c r="C526" s="3">
        <f>'Data From Protfolio Convert'!C492</f>
        <v>-151068.91499999969</v>
      </c>
      <c r="D526" s="3">
        <f>'Data From Protfolio Convert'!D492</f>
        <v>1000000</v>
      </c>
      <c r="E526" s="3">
        <f>'Data From Protfolio Convert'!E492</f>
        <v>2.0024566219</v>
      </c>
      <c r="F526" s="3">
        <f t="shared" si="153"/>
        <v>1.0024566219</v>
      </c>
      <c r="G526" s="64">
        <f t="shared" si="154"/>
        <v>1.2413777006617336E-3</v>
      </c>
      <c r="H526" s="3">
        <f t="shared" si="155"/>
        <v>0</v>
      </c>
      <c r="I526" s="3">
        <f>VLOOKUP(A526,'insert banchmark'!D:E,2,0)</f>
        <v>602.18370000000004</v>
      </c>
      <c r="J526" s="64">
        <f t="shared" si="156"/>
        <v>-1.9857105215925763E-4</v>
      </c>
      <c r="K526" s="64">
        <f t="shared" si="157"/>
        <v>0.62590727379648037</v>
      </c>
      <c r="L526" s="3" cm="1">
        <f t="array" ref="L526">PRODUCT(1+$J$36:J526)-1</f>
        <v>0.62590727379648015</v>
      </c>
      <c r="M526" s="3">
        <f>VLOOKUP(_xlfn.CONCAT(YEAR(A526),MONTH(A526)),'תשואה יומית חסרת סיכון'!D:E,2,0)</f>
        <v>1.6595849062328583E-4</v>
      </c>
      <c r="N526" s="3">
        <f t="shared" si="158"/>
        <v>1.0754192100384478E-3</v>
      </c>
      <c r="O526" s="3">
        <f t="shared" si="159"/>
        <v>1.4399487528209912E-3</v>
      </c>
      <c r="P526" s="3">
        <f>VLOOKUP(A526,'insert banchmark2'!D:E,2,0)</f>
        <v>181.52109999999999</v>
      </c>
      <c r="Q526" s="3">
        <f t="shared" si="160"/>
        <v>-3.5007916169849107E-3</v>
      </c>
      <c r="R526" s="3">
        <f t="shared" si="161"/>
        <v>0.3296758678331293</v>
      </c>
      <c r="S526" s="49">
        <f t="shared" si="162"/>
        <v>23</v>
      </c>
      <c r="T526" s="50">
        <f t="shared" si="163"/>
        <v>1.0012413777006617</v>
      </c>
      <c r="U526" s="50">
        <f t="shared" si="164"/>
        <v>0.99980142894784074</v>
      </c>
      <c r="V526">
        <f t="shared" si="165"/>
        <v>2024</v>
      </c>
      <c r="W526" t="str">
        <f t="shared" si="166"/>
        <v>2024-12</v>
      </c>
      <c r="X526" t="str">
        <f t="shared" si="167"/>
        <v>2024-Q4</v>
      </c>
      <c r="Y526" s="5">
        <f t="shared" si="168"/>
        <v>1.0861936003858164</v>
      </c>
      <c r="Z526" s="66">
        <f t="shared" si="169"/>
        <v>1.2413777006617421E-3</v>
      </c>
      <c r="AA526" s="65">
        <f t="shared" si="170"/>
        <v>-8.4567769453869346E-18</v>
      </c>
    </row>
    <row r="527" spans="1:27" x14ac:dyDescent="0.3">
      <c r="A527" s="3" t="str">
        <f>'Data From Protfolio Convert'!A493</f>
        <v>2024-12-16</v>
      </c>
      <c r="B527" s="3">
        <f>'Data From Protfolio Convert'!B493</f>
        <v>2012654.8191</v>
      </c>
      <c r="C527" s="3">
        <f>'Data From Protfolio Convert'!C493</f>
        <v>-151068.91499999969</v>
      </c>
      <c r="D527" s="3">
        <f>'Data From Protfolio Convert'!D493</f>
        <v>1000000</v>
      </c>
      <c r="E527" s="3">
        <f>'Data From Protfolio Convert'!E493</f>
        <v>2.0126548191000002</v>
      </c>
      <c r="F527" s="3">
        <f t="shared" si="153"/>
        <v>1.0126548191000002</v>
      </c>
      <c r="G527" s="64">
        <f t="shared" si="154"/>
        <v>5.0928430051702476E-3</v>
      </c>
      <c r="H527" s="3">
        <f t="shared" si="155"/>
        <v>0</v>
      </c>
      <c r="I527" s="3">
        <f>VLOOKUP(A527,'insert banchmark'!D:E,2,0)</f>
        <v>604.75509999999997</v>
      </c>
      <c r="J527" s="64">
        <f t="shared" si="156"/>
        <v>4.2701255447463726E-3</v>
      </c>
      <c r="K527" s="64">
        <f t="shared" si="157"/>
        <v>0.6328501019797077</v>
      </c>
      <c r="L527" s="3" cm="1">
        <f t="array" ref="L527">PRODUCT(1+$J$36:J527)-1</f>
        <v>0.63285010197970748</v>
      </c>
      <c r="M527" s="3">
        <f>VLOOKUP(_xlfn.CONCAT(YEAR(A527),MONTH(A527)),'תשואה יומית חסרת סיכון'!D:E,2,0)</f>
        <v>1.6595849062328583E-4</v>
      </c>
      <c r="N527" s="3">
        <f t="shared" si="158"/>
        <v>4.9268845145469618E-3</v>
      </c>
      <c r="O527" s="3">
        <f t="shared" si="159"/>
        <v>8.2271746042387496E-4</v>
      </c>
      <c r="P527" s="3">
        <f>VLOOKUP(A527,'insert banchmark2'!D:E,2,0)</f>
        <v>180.92320000000001</v>
      </c>
      <c r="Q527" s="3">
        <f t="shared" si="160"/>
        <v>-3.2938319567256125E-3</v>
      </c>
      <c r="R527" s="3">
        <f t="shared" si="161"/>
        <v>0.3252961389675737</v>
      </c>
      <c r="S527" s="49">
        <f t="shared" si="162"/>
        <v>23</v>
      </c>
      <c r="T527" s="50">
        <f t="shared" si="163"/>
        <v>1.0050928430051702</v>
      </c>
      <c r="U527" s="50">
        <f t="shared" si="164"/>
        <v>1.0042701255447464</v>
      </c>
      <c r="V527">
        <f t="shared" si="165"/>
        <v>2024</v>
      </c>
      <c r="W527" t="str">
        <f t="shared" si="166"/>
        <v>2024-12</v>
      </c>
      <c r="X527" t="str">
        <f t="shared" si="167"/>
        <v>2024-Q4</v>
      </c>
      <c r="Y527" s="5">
        <f t="shared" si="168"/>
        <v>1.0968182568709719</v>
      </c>
      <c r="Z527" s="66">
        <f t="shared" si="169"/>
        <v>5.0928430051701027E-3</v>
      </c>
      <c r="AA527" s="65">
        <f t="shared" si="170"/>
        <v>1.4484941024406339E-16</v>
      </c>
    </row>
    <row r="528" spans="1:27" x14ac:dyDescent="0.3">
      <c r="A528" s="3" t="str">
        <f>'Data From Protfolio Convert'!A494</f>
        <v>2024-12-17</v>
      </c>
      <c r="B528" s="3">
        <f>'Data From Protfolio Convert'!B494</f>
        <v>1998484.0526999999</v>
      </c>
      <c r="C528" s="3">
        <f>'Data From Protfolio Convert'!C494</f>
        <v>-151068.91499999969</v>
      </c>
      <c r="D528" s="3">
        <f>'Data From Protfolio Convert'!D494</f>
        <v>1000000</v>
      </c>
      <c r="E528" s="3">
        <f>'Data From Protfolio Convert'!E494</f>
        <v>1.9984840527000001</v>
      </c>
      <c r="F528" s="3">
        <f t="shared" si="153"/>
        <v>0.99848405270000007</v>
      </c>
      <c r="G528" s="64">
        <f t="shared" si="154"/>
        <v>-7.0408329662494705E-3</v>
      </c>
      <c r="H528" s="3">
        <f t="shared" si="155"/>
        <v>0</v>
      </c>
      <c r="I528" s="3">
        <f>VLOOKUP(A528,'insert banchmark'!D:E,2,0)</f>
        <v>602.26340000000005</v>
      </c>
      <c r="J528" s="64">
        <f t="shared" si="156"/>
        <v>-4.1201802184056557E-3</v>
      </c>
      <c r="K528" s="64">
        <f t="shared" si="157"/>
        <v>0.62612246528990934</v>
      </c>
      <c r="L528" s="3" cm="1">
        <f t="array" ref="L528">PRODUCT(1+$J$36:J528)-1</f>
        <v>0.62612246528990911</v>
      </c>
      <c r="M528" s="3">
        <f>VLOOKUP(_xlfn.CONCAT(YEAR(A528),MONTH(A528)),'תשואה יומית חסרת סיכון'!D:E,2,0)</f>
        <v>1.6595849062328583E-4</v>
      </c>
      <c r="N528" s="3">
        <f t="shared" si="158"/>
        <v>-7.2067914568727564E-3</v>
      </c>
      <c r="O528" s="3">
        <f t="shared" si="159"/>
        <v>-2.9206527478438148E-3</v>
      </c>
      <c r="P528" s="3">
        <f>VLOOKUP(A528,'insert banchmark2'!D:E,2,0)</f>
        <v>179.4982</v>
      </c>
      <c r="Q528" s="3">
        <f t="shared" si="160"/>
        <v>-7.8762701521972733E-3</v>
      </c>
      <c r="R528" s="3">
        <f t="shared" si="161"/>
        <v>0.31485774854540116</v>
      </c>
      <c r="S528" s="49">
        <f t="shared" si="162"/>
        <v>23</v>
      </c>
      <c r="T528" s="50">
        <f t="shared" si="163"/>
        <v>0.99295916703375053</v>
      </c>
      <c r="U528" s="50">
        <f t="shared" si="164"/>
        <v>0.99587981978159434</v>
      </c>
      <c r="V528">
        <f t="shared" si="165"/>
        <v>2024</v>
      </c>
      <c r="W528" t="str">
        <f t="shared" si="166"/>
        <v>2024-12</v>
      </c>
      <c r="X528" t="str">
        <f t="shared" si="167"/>
        <v>2024-Q4</v>
      </c>
      <c r="Y528" s="5">
        <f t="shared" si="168"/>
        <v>1.0820549097637611</v>
      </c>
      <c r="Z528" s="66">
        <f t="shared" si="169"/>
        <v>-7.0408329662494436E-3</v>
      </c>
      <c r="AA528" s="65">
        <f t="shared" si="170"/>
        <v>-2.688821387764051E-17</v>
      </c>
    </row>
    <row r="529" spans="1:27" x14ac:dyDescent="0.3">
      <c r="A529" s="3" t="str">
        <f>'Data From Protfolio Convert'!A495</f>
        <v>2024-12-18</v>
      </c>
      <c r="B529" s="3">
        <f>'Data From Protfolio Convert'!B495</f>
        <v>1933363.6004999999</v>
      </c>
      <c r="C529" s="3">
        <f>'Data From Protfolio Convert'!C495</f>
        <v>-151068.91499999969</v>
      </c>
      <c r="D529" s="3">
        <f>'Data From Protfolio Convert'!D495</f>
        <v>1000000</v>
      </c>
      <c r="E529" s="3">
        <f>'Data From Protfolio Convert'!E495</f>
        <v>1.9333636004999999</v>
      </c>
      <c r="F529" s="3">
        <f t="shared" si="153"/>
        <v>0.93336360049999989</v>
      </c>
      <c r="G529" s="64">
        <f t="shared" si="154"/>
        <v>-3.258492461424492E-2</v>
      </c>
      <c r="H529" s="3">
        <f t="shared" si="155"/>
        <v>0</v>
      </c>
      <c r="I529" s="3">
        <f>VLOOKUP(A529,'insert banchmark'!D:E,2,0)</f>
        <v>584.31380000000001</v>
      </c>
      <c r="J529" s="64">
        <f t="shared" si="156"/>
        <v>-2.980357099568065E-2</v>
      </c>
      <c r="K529" s="64">
        <f t="shared" si="157"/>
        <v>0.57765820894797026</v>
      </c>
      <c r="L529" s="3" cm="1">
        <f t="array" ref="L529">PRODUCT(1+$J$36:J529)-1</f>
        <v>0.57765820894797004</v>
      </c>
      <c r="M529" s="3">
        <f>VLOOKUP(_xlfn.CONCAT(YEAR(A529),MONTH(A529)),'תשואה יומית חסרת סיכון'!D:E,2,0)</f>
        <v>1.6595849062328583E-4</v>
      </c>
      <c r="N529" s="3">
        <f t="shared" si="158"/>
        <v>-3.2750883104868206E-2</v>
      </c>
      <c r="O529" s="3">
        <f t="shared" si="159"/>
        <v>-2.7813536185642695E-3</v>
      </c>
      <c r="P529" s="3">
        <f>VLOOKUP(A529,'insert banchmark2'!D:E,2,0)</f>
        <v>174.18690000000001</v>
      </c>
      <c r="Q529" s="3">
        <f t="shared" si="160"/>
        <v>-2.9589711763126303E-2</v>
      </c>
      <c r="R529" s="3">
        <f t="shared" si="161"/>
        <v>0.27595148675642966</v>
      </c>
      <c r="S529" s="49">
        <f t="shared" si="162"/>
        <v>23</v>
      </c>
      <c r="T529" s="50">
        <f t="shared" si="163"/>
        <v>0.96741507538575511</v>
      </c>
      <c r="U529" s="50">
        <f t="shared" si="164"/>
        <v>0.97019642900431935</v>
      </c>
      <c r="V529">
        <f t="shared" si="165"/>
        <v>2024</v>
      </c>
      <c r="W529" t="str">
        <f t="shared" si="166"/>
        <v>2024-12</v>
      </c>
      <c r="X529" t="str">
        <f t="shared" si="167"/>
        <v>2024-Q4</v>
      </c>
      <c r="Y529" s="5">
        <f t="shared" si="168"/>
        <v>1.0142113074863905</v>
      </c>
      <c r="Z529" s="66">
        <f t="shared" si="169"/>
        <v>-3.2584924614244851E-2</v>
      </c>
      <c r="AA529" s="65">
        <f t="shared" si="170"/>
        <v>-6.9388939039072284E-17</v>
      </c>
    </row>
    <row r="530" spans="1:27" x14ac:dyDescent="0.3">
      <c r="A530" s="3" t="str">
        <f>'Data From Protfolio Convert'!A496</f>
        <v>2024-12-19</v>
      </c>
      <c r="B530" s="3">
        <f>'Data From Protfolio Convert'!B496</f>
        <v>1930921.585</v>
      </c>
      <c r="C530" s="3">
        <f>'Data From Protfolio Convert'!C496</f>
        <v>-151068.91499999969</v>
      </c>
      <c r="D530" s="3">
        <f>'Data From Protfolio Convert'!D496</f>
        <v>1000000</v>
      </c>
      <c r="E530" s="3">
        <f>'Data From Protfolio Convert'!E496</f>
        <v>1.9309215850000001</v>
      </c>
      <c r="F530" s="3">
        <f t="shared" si="153"/>
        <v>0.93092158500000011</v>
      </c>
      <c r="G530" s="64">
        <f t="shared" si="154"/>
        <v>-1.2630916912722665E-3</v>
      </c>
      <c r="H530" s="3">
        <f t="shared" si="155"/>
        <v>0</v>
      </c>
      <c r="I530" s="3">
        <f>VLOOKUP(A530,'insert banchmark'!D:E,2,0)</f>
        <v>584.1345</v>
      </c>
      <c r="J530" s="64">
        <f t="shared" si="156"/>
        <v>-3.0685566556876154E-4</v>
      </c>
      <c r="K530" s="64">
        <f t="shared" si="157"/>
        <v>0.57717409558822341</v>
      </c>
      <c r="L530" s="3" cm="1">
        <f t="array" ref="L530">PRODUCT(1+$J$36:J530)-1</f>
        <v>0.57717409558822319</v>
      </c>
      <c r="M530" s="3">
        <f>VLOOKUP(_xlfn.CONCAT(YEAR(A530),MONTH(A530)),'תשואה יומית חסרת סיכון'!D:E,2,0)</f>
        <v>1.6595849062328583E-4</v>
      </c>
      <c r="N530" s="3">
        <f t="shared" si="158"/>
        <v>-1.4290501818955523E-3</v>
      </c>
      <c r="O530" s="3">
        <f t="shared" si="159"/>
        <v>-9.5623602570350493E-4</v>
      </c>
      <c r="P530" s="3">
        <f>VLOOKUP(A530,'insert banchmark2'!D:E,2,0)</f>
        <v>173.60890000000001</v>
      </c>
      <c r="Q530" s="3">
        <f t="shared" si="160"/>
        <v>-3.318274795636178E-3</v>
      </c>
      <c r="R530" s="3">
        <f t="shared" si="161"/>
        <v>0.27171752909747116</v>
      </c>
      <c r="S530" s="49">
        <f t="shared" si="162"/>
        <v>23</v>
      </c>
      <c r="T530" s="50">
        <f t="shared" si="163"/>
        <v>0.99873690830872774</v>
      </c>
      <c r="U530" s="50">
        <f t="shared" si="164"/>
        <v>0.99969314433443124</v>
      </c>
      <c r="V530">
        <f t="shared" si="165"/>
        <v>2024</v>
      </c>
      <c r="W530" t="str">
        <f t="shared" si="166"/>
        <v>2024-12</v>
      </c>
      <c r="X530" t="str">
        <f t="shared" si="167"/>
        <v>2024-Q4</v>
      </c>
      <c r="Y530" s="5">
        <f t="shared" si="168"/>
        <v>1.0116671739194376</v>
      </c>
      <c r="Z530" s="66">
        <f t="shared" si="169"/>
        <v>-1.2630916912723781E-3</v>
      </c>
      <c r="AA530" s="65">
        <f t="shared" si="170"/>
        <v>1.1167282376600696E-16</v>
      </c>
    </row>
    <row r="531" spans="1:27" x14ac:dyDescent="0.3">
      <c r="A531" s="3" t="str">
        <f>'Data From Protfolio Convert'!A497</f>
        <v>2024-12-20</v>
      </c>
      <c r="B531" s="3">
        <f>'Data From Protfolio Convert'!B497</f>
        <v>1957100.8652999999</v>
      </c>
      <c r="C531" s="3">
        <f>'Data From Protfolio Convert'!C497</f>
        <v>-151068.91499999969</v>
      </c>
      <c r="D531" s="3">
        <f>'Data From Protfolio Convert'!D497</f>
        <v>1000000</v>
      </c>
      <c r="E531" s="3">
        <f>'Data From Protfolio Convert'!E497</f>
        <v>1.9571008652999999</v>
      </c>
      <c r="F531" s="3">
        <f t="shared" si="153"/>
        <v>0.95710086529999994</v>
      </c>
      <c r="G531" s="64">
        <f t="shared" si="154"/>
        <v>1.3557919960794177E-2</v>
      </c>
      <c r="H531" s="3">
        <f t="shared" si="155"/>
        <v>0</v>
      </c>
      <c r="I531" s="3">
        <f>VLOOKUP(A531,'insert banchmark'!D:E,2,0)</f>
        <v>591.15</v>
      </c>
      <c r="J531" s="64">
        <f t="shared" si="156"/>
        <v>1.2010076446434814E-2</v>
      </c>
      <c r="K531" s="64">
        <f t="shared" si="157"/>
        <v>0.59611607704557468</v>
      </c>
      <c r="L531" s="3" cm="1">
        <f t="array" ref="L531">PRODUCT(1+$J$36:J531)-1</f>
        <v>0.59611607704557446</v>
      </c>
      <c r="M531" s="3">
        <f>VLOOKUP(_xlfn.CONCAT(YEAR(A531),MONTH(A531)),'תשואה יומית חסרת סיכון'!D:E,2,0)</f>
        <v>1.6595849062328583E-4</v>
      </c>
      <c r="N531" s="3">
        <f t="shared" si="158"/>
        <v>1.3391961470170891E-2</v>
      </c>
      <c r="O531" s="3">
        <f t="shared" si="159"/>
        <v>1.5478435143593625E-3</v>
      </c>
      <c r="P531" s="3">
        <f>VLOOKUP(A531,'insert banchmark2'!D:E,2,0)</f>
        <v>176.04040000000001</v>
      </c>
      <c r="Q531" s="3">
        <f t="shared" si="160"/>
        <v>1.4005618375555695E-2</v>
      </c>
      <c r="R531" s="3">
        <f t="shared" si="161"/>
        <v>0.28952871949151504</v>
      </c>
      <c r="S531" s="49">
        <f t="shared" si="162"/>
        <v>23</v>
      </c>
      <c r="T531" s="50">
        <f t="shared" si="163"/>
        <v>1.0135579199607943</v>
      </c>
      <c r="U531" s="50">
        <f t="shared" si="164"/>
        <v>1.0120100764464348</v>
      </c>
      <c r="V531">
        <f t="shared" si="165"/>
        <v>2024</v>
      </c>
      <c r="W531" t="str">
        <f t="shared" si="166"/>
        <v>2024-12</v>
      </c>
      <c r="X531" t="str">
        <f t="shared" si="167"/>
        <v>2024-Q4</v>
      </c>
      <c r="Y531" s="5">
        <f t="shared" si="168"/>
        <v>1.0389411964511948</v>
      </c>
      <c r="Z531" s="66">
        <f t="shared" si="169"/>
        <v>1.3557919960794373E-2</v>
      </c>
      <c r="AA531" s="65">
        <f t="shared" si="170"/>
        <v>-1.960237527853792E-16</v>
      </c>
    </row>
    <row r="532" spans="1:27" x14ac:dyDescent="0.3">
      <c r="A532" s="3" t="str">
        <f>'Data From Protfolio Convert'!A498</f>
        <v>2024-12-23</v>
      </c>
      <c r="B532" s="3">
        <f>'Data From Protfolio Convert'!B498</f>
        <v>1973997.8488</v>
      </c>
      <c r="C532" s="3">
        <f>'Data From Protfolio Convert'!C498</f>
        <v>-151068.91499999969</v>
      </c>
      <c r="D532" s="3">
        <f>'Data From Protfolio Convert'!D498</f>
        <v>1000000</v>
      </c>
      <c r="E532" s="3">
        <f>'Data From Protfolio Convert'!E498</f>
        <v>1.9739978488000001</v>
      </c>
      <c r="F532" s="3">
        <f t="shared" si="153"/>
        <v>0.97399784880000007</v>
      </c>
      <c r="G532" s="64">
        <f t="shared" si="154"/>
        <v>8.6336804605162878E-3</v>
      </c>
      <c r="H532" s="3">
        <f t="shared" si="155"/>
        <v>0</v>
      </c>
      <c r="I532" s="3">
        <f>VLOOKUP(A532,'insert banchmark'!D:E,2,0)</f>
        <v>594.69000000000005</v>
      </c>
      <c r="J532" s="64">
        <f t="shared" si="156"/>
        <v>5.9883278355747915E-3</v>
      </c>
      <c r="K532" s="64">
        <f t="shared" si="157"/>
        <v>0.6056741433785553</v>
      </c>
      <c r="L532" s="3" cm="1">
        <f t="array" ref="L532">PRODUCT(1+$J$36:J532)-1</f>
        <v>0.60567414337855485</v>
      </c>
      <c r="M532" s="3">
        <f>VLOOKUP(_xlfn.CONCAT(YEAR(A532),MONTH(A532)),'תשואה יומית חסרת סיכון'!D:E,2,0)</f>
        <v>1.6595849062328583E-4</v>
      </c>
      <c r="N532" s="3">
        <f t="shared" si="158"/>
        <v>8.467721969893002E-3</v>
      </c>
      <c r="O532" s="3">
        <f t="shared" si="159"/>
        <v>2.6453526249414962E-3</v>
      </c>
      <c r="P532" s="3">
        <f>VLOOKUP(A532,'insert banchmark2'!D:E,2,0)</f>
        <v>176.28</v>
      </c>
      <c r="Q532" s="3">
        <f t="shared" si="160"/>
        <v>1.3610512132442576E-3</v>
      </c>
      <c r="R532" s="3">
        <f t="shared" si="161"/>
        <v>0.29128383411969216</v>
      </c>
      <c r="S532" s="49">
        <f t="shared" si="162"/>
        <v>23</v>
      </c>
      <c r="T532" s="50">
        <f t="shared" si="163"/>
        <v>1.0086336804605163</v>
      </c>
      <c r="U532" s="50">
        <f t="shared" si="164"/>
        <v>1.0059883278355748</v>
      </c>
      <c r="V532">
        <f t="shared" si="165"/>
        <v>2024</v>
      </c>
      <c r="W532" t="str">
        <f t="shared" si="166"/>
        <v>2024-12</v>
      </c>
      <c r="X532" t="str">
        <f t="shared" si="167"/>
        <v>2024-Q4</v>
      </c>
      <c r="Y532" s="5">
        <f t="shared" si="168"/>
        <v>1.0565447632191369</v>
      </c>
      <c r="Z532" s="66">
        <f t="shared" si="169"/>
        <v>8.6336804605161837E-3</v>
      </c>
      <c r="AA532" s="65">
        <f t="shared" si="170"/>
        <v>1.0408340855860843E-16</v>
      </c>
    </row>
    <row r="533" spans="1:27" x14ac:dyDescent="0.3">
      <c r="A533" s="3" t="str">
        <f>'Data From Protfolio Convert'!A499</f>
        <v>2024-12-24</v>
      </c>
      <c r="B533" s="3">
        <f>'Data From Protfolio Convert'!B499</f>
        <v>1996364.1213</v>
      </c>
      <c r="C533" s="3">
        <f>'Data From Protfolio Convert'!C499</f>
        <v>15306.08500000027</v>
      </c>
      <c r="D533" s="3">
        <f>'Data From Protfolio Convert'!D499</f>
        <v>1000000</v>
      </c>
      <c r="E533" s="3">
        <f>'Data From Protfolio Convert'!E499</f>
        <v>1.996364121300001</v>
      </c>
      <c r="F533" s="3">
        <f t="shared" si="153"/>
        <v>0.99636412130000096</v>
      </c>
      <c r="G533" s="64">
        <f t="shared" si="154"/>
        <v>1.1330444211779372E-2</v>
      </c>
      <c r="H533" s="3">
        <f t="shared" si="155"/>
        <v>0</v>
      </c>
      <c r="I533" s="3">
        <f>VLOOKUP(A533,'insert banchmark'!D:E,2,0)</f>
        <v>601.29999999999995</v>
      </c>
      <c r="J533" s="64">
        <f t="shared" si="156"/>
        <v>1.1115034723973682E-2</v>
      </c>
      <c r="K533" s="64">
        <f t="shared" si="157"/>
        <v>0.62352126723759449</v>
      </c>
      <c r="L533" s="3" cm="1">
        <f t="array" ref="L533">PRODUCT(1+$J$36:J533)-1</f>
        <v>0.62352126723759427</v>
      </c>
      <c r="M533" s="3">
        <f>VLOOKUP(_xlfn.CONCAT(YEAR(A533),MONTH(A533)),'תשואה יומית חסרת סיכון'!D:E,2,0)</f>
        <v>1.6595849062328583E-4</v>
      </c>
      <c r="N533" s="3">
        <f t="shared" si="158"/>
        <v>1.1164485721156086E-2</v>
      </c>
      <c r="O533" s="3">
        <f t="shared" si="159"/>
        <v>2.1540948780568968E-4</v>
      </c>
      <c r="P533" s="3">
        <f>VLOOKUP(A533,'insert banchmark2'!D:E,2,0)</f>
        <v>177.61</v>
      </c>
      <c r="Q533" s="3">
        <f t="shared" si="160"/>
        <v>7.5448150669390479E-3</v>
      </c>
      <c r="R533" s="3">
        <f t="shared" si="161"/>
        <v>0.30102633184705319</v>
      </c>
      <c r="S533" s="49">
        <f t="shared" si="162"/>
        <v>23</v>
      </c>
      <c r="T533" s="50">
        <f t="shared" si="163"/>
        <v>1.0113304442117794</v>
      </c>
      <c r="U533" s="50">
        <f t="shared" si="164"/>
        <v>1.0111150347239737</v>
      </c>
      <c r="V533">
        <f t="shared" si="165"/>
        <v>2024</v>
      </c>
      <c r="W533" t="str">
        <f t="shared" si="166"/>
        <v>2024-12</v>
      </c>
      <c r="X533" t="str">
        <f t="shared" si="167"/>
        <v>2024-Q4</v>
      </c>
      <c r="Y533" s="5">
        <f t="shared" si="168"/>
        <v>1.0798463289278173</v>
      </c>
      <c r="Z533" s="66">
        <f t="shared" si="169"/>
        <v>1.1330444211778843E-2</v>
      </c>
      <c r="AA533" s="65">
        <f t="shared" si="170"/>
        <v>5.2909066017292616E-16</v>
      </c>
    </row>
    <row r="534" spans="1:27" x14ac:dyDescent="0.3">
      <c r="A534" s="3" t="str">
        <f>'Data From Protfolio Convert'!A500</f>
        <v>2024-12-26</v>
      </c>
      <c r="B534" s="3">
        <f>'Data From Protfolio Convert'!B500</f>
        <v>1996108.1060000011</v>
      </c>
      <c r="C534" s="3">
        <f>'Data From Protfolio Convert'!C500</f>
        <v>15306.08500000027</v>
      </c>
      <c r="D534" s="3">
        <f>'Data From Protfolio Convert'!D500</f>
        <v>1000000</v>
      </c>
      <c r="E534" s="3">
        <f>'Data From Protfolio Convert'!E500</f>
        <v>1.996108106000001</v>
      </c>
      <c r="F534" s="3">
        <f t="shared" si="153"/>
        <v>0.99610810600000099</v>
      </c>
      <c r="G534" s="64">
        <f t="shared" si="154"/>
        <v>-1.28240783967433E-4</v>
      </c>
      <c r="H534" s="3">
        <f t="shared" si="155"/>
        <v>0</v>
      </c>
      <c r="I534" s="3">
        <f>VLOOKUP(A534,'insert banchmark'!D:E,2,0)</f>
        <v>601.34</v>
      </c>
      <c r="J534" s="64">
        <f t="shared" si="156"/>
        <v>6.6522534508672848E-5</v>
      </c>
      <c r="K534" s="64">
        <f t="shared" si="157"/>
        <v>0.62362926798712004</v>
      </c>
      <c r="L534" s="3" cm="1">
        <f t="array" ref="L534">PRODUCT(1+$J$36:J534)-1</f>
        <v>0.6236292679871196</v>
      </c>
      <c r="M534" s="3">
        <f>VLOOKUP(_xlfn.CONCAT(YEAR(A534),MONTH(A534)),'תשואה יומית חסרת סיכון'!D:E,2,0)</f>
        <v>1.6595849062328583E-4</v>
      </c>
      <c r="N534" s="3">
        <f t="shared" si="158"/>
        <v>-2.9419927459071885E-4</v>
      </c>
      <c r="O534" s="3">
        <f t="shared" si="159"/>
        <v>-1.9476331847610584E-4</v>
      </c>
      <c r="P534" s="3">
        <f>VLOOKUP(A534,'insert banchmark2'!D:E,2,0)</f>
        <v>177.9</v>
      </c>
      <c r="Q534" s="3">
        <f t="shared" si="160"/>
        <v>1.6327909464557422E-3</v>
      </c>
      <c r="R534" s="3">
        <f t="shared" si="161"/>
        <v>0.30315063586279356</v>
      </c>
      <c r="S534" s="49">
        <f t="shared" si="162"/>
        <v>23</v>
      </c>
      <c r="T534" s="50">
        <f t="shared" si="163"/>
        <v>0.99987175921603255</v>
      </c>
      <c r="U534" s="50">
        <f t="shared" si="164"/>
        <v>1.0000665225345087</v>
      </c>
      <c r="V534">
        <f t="shared" si="165"/>
        <v>2024</v>
      </c>
      <c r="W534" t="str">
        <f t="shared" si="166"/>
        <v>2024-12</v>
      </c>
      <c r="X534" t="str">
        <f t="shared" si="167"/>
        <v>2024-Q4</v>
      </c>
      <c r="Y534" s="5">
        <f t="shared" si="168"/>
        <v>1.0795796078040651</v>
      </c>
      <c r="Z534" s="66">
        <f t="shared" si="169"/>
        <v>-1.2824078396678592E-4</v>
      </c>
      <c r="AA534" s="65">
        <f t="shared" si="170"/>
        <v>-6.4707896159366118E-16</v>
      </c>
    </row>
    <row r="535" spans="1:27" x14ac:dyDescent="0.3">
      <c r="A535" s="3" t="str">
        <f>'Data From Protfolio Convert'!A501</f>
        <v>2024-12-27</v>
      </c>
      <c r="B535" s="3">
        <f>'Data From Protfolio Convert'!B501</f>
        <v>1974306.5685000001</v>
      </c>
      <c r="C535" s="3">
        <f>'Data From Protfolio Convert'!C501</f>
        <v>15306.08500000027</v>
      </c>
      <c r="D535" s="3">
        <f>'Data From Protfolio Convert'!D501</f>
        <v>1000000</v>
      </c>
      <c r="E535" s="3">
        <f>'Data From Protfolio Convert'!E501</f>
        <v>1.9743065685000001</v>
      </c>
      <c r="F535" s="3">
        <f t="shared" si="153"/>
        <v>0.97430656850000008</v>
      </c>
      <c r="G535" s="64">
        <f t="shared" si="154"/>
        <v>-1.0922022426775767E-2</v>
      </c>
      <c r="H535" s="3">
        <f t="shared" si="155"/>
        <v>0</v>
      </c>
      <c r="I535" s="3">
        <f>VLOOKUP(A535,'insert banchmark'!D:E,2,0)</f>
        <v>595.01</v>
      </c>
      <c r="J535" s="64">
        <f t="shared" si="156"/>
        <v>-1.0526490837130531E-2</v>
      </c>
      <c r="K535" s="64">
        <f t="shared" si="157"/>
        <v>0.60653814937475659</v>
      </c>
      <c r="L535" s="3" cm="1">
        <f t="array" ref="L535">PRODUCT(1+$J$36:J535)-1</f>
        <v>0.60653814937475614</v>
      </c>
      <c r="M535" s="3">
        <f>VLOOKUP(_xlfn.CONCAT(YEAR(A535),MONTH(A535)),'תשואה יומית חסרת סיכון'!D:E,2,0)</f>
        <v>1.6595849062328583E-4</v>
      </c>
      <c r="N535" s="3">
        <f t="shared" si="158"/>
        <v>-1.1087980917399053E-2</v>
      </c>
      <c r="O535" s="3">
        <f t="shared" si="159"/>
        <v>-3.9553158964523646E-4</v>
      </c>
      <c r="P535" s="3">
        <f>VLOOKUP(A535,'insert banchmark2'!D:E,2,0)</f>
        <v>176.69</v>
      </c>
      <c r="Q535" s="3">
        <f t="shared" si="160"/>
        <v>-6.8015739179314583E-3</v>
      </c>
      <c r="R535" s="3">
        <f t="shared" si="161"/>
        <v>0.29428716048677339</v>
      </c>
      <c r="S535" s="49">
        <f t="shared" si="162"/>
        <v>23</v>
      </c>
      <c r="T535" s="50">
        <f t="shared" si="163"/>
        <v>0.98907797757322424</v>
      </c>
      <c r="U535" s="50">
        <f t="shared" si="164"/>
        <v>0.98947350916286947</v>
      </c>
      <c r="V535">
        <f t="shared" si="165"/>
        <v>2024</v>
      </c>
      <c r="W535" t="str">
        <f t="shared" si="166"/>
        <v>2024-12</v>
      </c>
      <c r="X535" t="str">
        <f t="shared" si="167"/>
        <v>2024-Q4</v>
      </c>
      <c r="Y535" s="5">
        <f t="shared" si="168"/>
        <v>1.0568663926893636</v>
      </c>
      <c r="Z535" s="66">
        <f t="shared" si="169"/>
        <v>-1.0922022426775785E-2</v>
      </c>
      <c r="AA535" s="65">
        <f t="shared" si="170"/>
        <v>1.7347234759768071E-17</v>
      </c>
    </row>
    <row r="536" spans="1:27" x14ac:dyDescent="0.3">
      <c r="A536" s="3" t="str">
        <f>'Data From Protfolio Convert'!A502</f>
        <v>2024-12-30</v>
      </c>
      <c r="B536" s="3">
        <f>'Data From Protfolio Convert'!B502</f>
        <v>1954176.7834999999</v>
      </c>
      <c r="C536" s="3">
        <f>'Data From Protfolio Convert'!C502</f>
        <v>15306.08500000027</v>
      </c>
      <c r="D536" s="3">
        <f>'Data From Protfolio Convert'!D502</f>
        <v>1000000</v>
      </c>
      <c r="E536" s="3">
        <f>'Data From Protfolio Convert'!E502</f>
        <v>1.9541767834999999</v>
      </c>
      <c r="F536" s="3">
        <f t="shared" si="153"/>
        <v>0.9541767834999999</v>
      </c>
      <c r="G536" s="64">
        <f t="shared" si="154"/>
        <v>-1.0195876021064951E-2</v>
      </c>
      <c r="H536" s="3">
        <f t="shared" si="155"/>
        <v>0</v>
      </c>
      <c r="I536" s="3">
        <f>VLOOKUP(A536,'insert banchmark'!D:E,2,0)</f>
        <v>588.22</v>
      </c>
      <c r="J536" s="64">
        <f t="shared" si="156"/>
        <v>-1.141157291474082E-2</v>
      </c>
      <c r="K536" s="64">
        <f t="shared" si="157"/>
        <v>0.58820502214285386</v>
      </c>
      <c r="L536" s="3" cm="1">
        <f t="array" ref="L536">PRODUCT(1+$J$36:J536)-1</f>
        <v>0.58820502214285342</v>
      </c>
      <c r="M536" s="3">
        <f>VLOOKUP(_xlfn.CONCAT(YEAR(A536),MONTH(A536)),'תשואה יומית חסרת סיכון'!D:E,2,0)</f>
        <v>1.6595849062328583E-4</v>
      </c>
      <c r="N536" s="3">
        <f t="shared" si="158"/>
        <v>-1.0361834511688237E-2</v>
      </c>
      <c r="O536" s="3">
        <f t="shared" si="159"/>
        <v>1.2156968936758682E-3</v>
      </c>
      <c r="P536" s="3">
        <f>VLOOKUP(A536,'insert banchmark2'!D:E,2,0)</f>
        <v>174.91</v>
      </c>
      <c r="Q536" s="3">
        <f t="shared" si="160"/>
        <v>-1.007414115116867E-2</v>
      </c>
      <c r="R536" s="3">
        <f t="shared" si="161"/>
        <v>0.28124832894188412</v>
      </c>
      <c r="S536" s="49">
        <f t="shared" si="162"/>
        <v>23</v>
      </c>
      <c r="T536" s="50">
        <f t="shared" si="163"/>
        <v>0.98980412397893502</v>
      </c>
      <c r="U536" s="50">
        <f t="shared" si="164"/>
        <v>0.98858842708525918</v>
      </c>
      <c r="V536">
        <f t="shared" si="165"/>
        <v>2024</v>
      </c>
      <c r="W536" t="str">
        <f t="shared" si="166"/>
        <v>2024-12</v>
      </c>
      <c r="X536" t="str">
        <f t="shared" si="167"/>
        <v>2024-Q4</v>
      </c>
      <c r="Y536" s="5">
        <f t="shared" si="168"/>
        <v>1.0358948379576076</v>
      </c>
      <c r="Z536" s="66">
        <f t="shared" si="169"/>
        <v>-1.0195876021064995E-2</v>
      </c>
      <c r="AA536" s="65">
        <f t="shared" si="170"/>
        <v>4.3368086899420177E-17</v>
      </c>
    </row>
    <row r="537" spans="1:27" ht="14.25" customHeight="1" x14ac:dyDescent="0.3">
      <c r="A537" s="3" t="str">
        <f>'Data From Protfolio Convert'!A503</f>
        <v>2024-12-31</v>
      </c>
      <c r="B537" s="3">
        <f>'Data From Protfolio Convert'!B503</f>
        <v>1946367.4325000001</v>
      </c>
      <c r="C537" s="3">
        <f>'Data From Protfolio Convert'!C503</f>
        <v>15306.08500000027</v>
      </c>
      <c r="D537" s="3">
        <f>'Data From Protfolio Convert'!D503</f>
        <v>1000000</v>
      </c>
      <c r="E537" s="3">
        <f>'Data From Protfolio Convert'!E503</f>
        <v>1.9463674325</v>
      </c>
      <c r="F537" s="3">
        <f t="shared" si="153"/>
        <v>0.94636743249999999</v>
      </c>
      <c r="G537" s="64">
        <f t="shared" si="154"/>
        <v>-3.9962356865242687E-3</v>
      </c>
      <c r="H537" s="3">
        <f t="shared" si="155"/>
        <v>0</v>
      </c>
      <c r="I537" s="3">
        <f>VLOOKUP(A537,'insert banchmark'!D:E,2,0)</f>
        <v>586.08000000000004</v>
      </c>
      <c r="J537" s="64">
        <f t="shared" si="156"/>
        <v>-3.6380945904592732E-3</v>
      </c>
      <c r="K537" s="64">
        <f t="shared" si="157"/>
        <v>0.58242698204325549</v>
      </c>
      <c r="L537" s="3" cm="1">
        <f t="array" ref="L537">PRODUCT(1+$J$36:J537)-1</f>
        <v>0.58242698204325527</v>
      </c>
      <c r="M537" s="3">
        <f>VLOOKUP(_xlfn.CONCAT(YEAR(A537),MONTH(A537)),'תשואה יומית חסרת סיכון'!D:E,2,0)</f>
        <v>1.6595849062328583E-4</v>
      </c>
      <c r="N537" s="3">
        <f t="shared" si="158"/>
        <v>-4.1621941771475546E-3</v>
      </c>
      <c r="O537" s="3">
        <f t="shared" si="159"/>
        <v>-3.5814109606499556E-4</v>
      </c>
      <c r="P537" s="3">
        <f>VLOOKUP(A537,'insert banchmark2'!D:E,2,0)</f>
        <v>175.23</v>
      </c>
      <c r="Q537" s="3">
        <f t="shared" si="160"/>
        <v>1.8295123206220065E-3</v>
      </c>
      <c r="R537" s="3">
        <f t="shared" si="161"/>
        <v>0.28359238854545965</v>
      </c>
      <c r="S537" s="49">
        <f t="shared" si="162"/>
        <v>23</v>
      </c>
      <c r="T537" s="50">
        <f t="shared" si="163"/>
        <v>0.9960037643134757</v>
      </c>
      <c r="U537" s="50">
        <f t="shared" si="164"/>
        <v>0.99636190540954073</v>
      </c>
      <c r="V537">
        <f t="shared" si="165"/>
        <v>2024</v>
      </c>
      <c r="W537" t="str">
        <f t="shared" si="166"/>
        <v>2024-12</v>
      </c>
      <c r="X537" t="str">
        <f t="shared" si="167"/>
        <v>2024-Q4</v>
      </c>
      <c r="Y537" s="5">
        <f t="shared" si="168"/>
        <v>1.027758922352151</v>
      </c>
      <c r="Z537" s="66">
        <f t="shared" si="169"/>
        <v>-3.9962356865241863E-3</v>
      </c>
      <c r="AA537" s="65">
        <f t="shared" si="170"/>
        <v>-8.2399365108898337E-17</v>
      </c>
    </row>
    <row r="538" spans="1:27" x14ac:dyDescent="0.3">
      <c r="A538" s="3" t="str">
        <f>'Data From Protfolio Convert'!A504</f>
        <v>2025-01-02</v>
      </c>
      <c r="B538" s="3">
        <f>'Data From Protfolio Convert'!B504</f>
        <v>1944195.85</v>
      </c>
      <c r="C538" s="3">
        <f>'Data From Protfolio Convert'!C504</f>
        <v>15306.08500000027</v>
      </c>
      <c r="D538" s="3">
        <f>'Data From Protfolio Convert'!D504</f>
        <v>1000000</v>
      </c>
      <c r="E538" s="3">
        <f>'Data From Protfolio Convert'!E504</f>
        <v>1.9441958500000001</v>
      </c>
      <c r="F538" s="3">
        <f t="shared" si="153"/>
        <v>0.94419585000000006</v>
      </c>
      <c r="G538" s="64">
        <f t="shared" si="154"/>
        <v>-1.1157104582307255E-3</v>
      </c>
      <c r="H538" s="3">
        <f t="shared" si="155"/>
        <v>0</v>
      </c>
      <c r="I538" s="3">
        <f>VLOOKUP(A538,'insert banchmark'!D:E,2,0)</f>
        <v>584.64</v>
      </c>
      <c r="J538" s="64">
        <f t="shared" si="156"/>
        <v>-2.4570024570025328E-3</v>
      </c>
      <c r="K538" s="64">
        <f t="shared" si="157"/>
        <v>0.57853895506034814</v>
      </c>
      <c r="L538" s="3" cm="1">
        <f t="array" ref="L538">PRODUCT(1+$J$36:J538)-1</f>
        <v>0.57853895506034791</v>
      </c>
      <c r="M538" s="3" t="e">
        <f>VLOOKUP(_xlfn.CONCAT(YEAR(A538),MONTH(A538)),'תשואה יומית חסרת סיכון'!D:E,2,0)</f>
        <v>#N/A</v>
      </c>
      <c r="N538" s="3" t="e">
        <f t="shared" si="158"/>
        <v>#N/A</v>
      </c>
      <c r="O538" s="3">
        <f t="shared" si="159"/>
        <v>1.3412919987718073E-3</v>
      </c>
      <c r="P538" s="3">
        <f>VLOOKUP(A538,'insert banchmark2'!D:E,2,0)</f>
        <v>174.72</v>
      </c>
      <c r="Q538" s="3">
        <f t="shared" si="160"/>
        <v>-2.9104605375791515E-3</v>
      </c>
      <c r="R538" s="3">
        <f t="shared" si="161"/>
        <v>0.27985654355226131</v>
      </c>
      <c r="S538" s="49">
        <f t="shared" si="162"/>
        <v>23</v>
      </c>
      <c r="T538" s="50">
        <f t="shared" si="163"/>
        <v>0.99888428954176922</v>
      </c>
      <c r="U538" s="50">
        <f t="shared" si="164"/>
        <v>0.99754299754299747</v>
      </c>
      <c r="V538">
        <f t="shared" si="165"/>
        <v>2025</v>
      </c>
      <c r="W538" t="str">
        <f t="shared" si="166"/>
        <v>2025-01</v>
      </c>
      <c r="X538" t="str">
        <f t="shared" si="167"/>
        <v>2025-Q1</v>
      </c>
      <c r="Y538" s="5">
        <f t="shared" si="168"/>
        <v>1.0254965305157118</v>
      </c>
      <c r="Z538" s="66">
        <f t="shared" si="169"/>
        <v>-1.1157104582308838E-3</v>
      </c>
      <c r="AA538" s="65">
        <f t="shared" si="170"/>
        <v>1.5829351718288365E-16</v>
      </c>
    </row>
    <row r="539" spans="1:27" x14ac:dyDescent="0.3">
      <c r="A539" s="3" t="str">
        <f>'Data From Protfolio Convert'!A505</f>
        <v>2025-01-03</v>
      </c>
      <c r="B539" s="3">
        <f>'Data From Protfolio Convert'!B505</f>
        <v>1971834.2610000011</v>
      </c>
      <c r="C539" s="3">
        <f>'Data From Protfolio Convert'!C505</f>
        <v>15306.08500000027</v>
      </c>
      <c r="D539" s="3">
        <f>'Data From Protfolio Convert'!D505</f>
        <v>1000000</v>
      </c>
      <c r="E539" s="3">
        <f>'Data From Protfolio Convert'!E505</f>
        <v>1.971834261000001</v>
      </c>
      <c r="F539" s="3">
        <f t="shared" si="153"/>
        <v>0.97183426100000103</v>
      </c>
      <c r="G539" s="64">
        <f t="shared" si="154"/>
        <v>1.4215857419920411E-2</v>
      </c>
      <c r="H539" s="3">
        <f t="shared" si="155"/>
        <v>0</v>
      </c>
      <c r="I539" s="3">
        <f>VLOOKUP(A539,'insert banchmark'!D:E,2,0)</f>
        <v>591.95000000000005</v>
      </c>
      <c r="J539" s="64">
        <f t="shared" si="156"/>
        <v>1.2503420908593466E-2</v>
      </c>
      <c r="K539" s="64">
        <f t="shared" si="157"/>
        <v>0.59827609203607901</v>
      </c>
      <c r="L539" s="3" cm="1">
        <f t="array" ref="L539">PRODUCT(1+$J$36:J539)-1</f>
        <v>0.59827609203607879</v>
      </c>
      <c r="M539" s="3" t="e">
        <f>VLOOKUP(_xlfn.CONCAT(YEAR(A539),MONTH(A539)),'תשואה יומית חסרת סיכון'!D:E,2,0)</f>
        <v>#N/A</v>
      </c>
      <c r="N539" s="3" t="e">
        <f t="shared" si="158"/>
        <v>#N/A</v>
      </c>
      <c r="O539" s="3">
        <f t="shared" si="159"/>
        <v>1.7124365113269455E-3</v>
      </c>
      <c r="P539" s="3">
        <f>VLOOKUP(A539,'insert banchmark2'!D:E,2,0)</f>
        <v>176.32</v>
      </c>
      <c r="Q539" s="3">
        <f t="shared" si="160"/>
        <v>9.157509157509125E-3</v>
      </c>
      <c r="R539" s="3">
        <f t="shared" si="161"/>
        <v>0.29157684157013897</v>
      </c>
      <c r="S539" s="49">
        <f t="shared" si="162"/>
        <v>24</v>
      </c>
      <c r="T539" s="50">
        <f t="shared" si="163"/>
        <v>1.0142158574199205</v>
      </c>
      <c r="U539" s="50">
        <f t="shared" si="164"/>
        <v>1.0125034209085935</v>
      </c>
      <c r="V539">
        <f t="shared" si="165"/>
        <v>2025</v>
      </c>
      <c r="W539" t="str">
        <f t="shared" si="166"/>
        <v>2025-01</v>
      </c>
      <c r="X539" t="str">
        <f t="shared" si="167"/>
        <v>2025-Q1</v>
      </c>
      <c r="Y539" s="5">
        <f t="shared" si="168"/>
        <v>1.0542907003980666</v>
      </c>
      <c r="Z539" s="66">
        <f t="shared" si="169"/>
        <v>1.4215857419920415E-2</v>
      </c>
      <c r="AA539" s="65">
        <f t="shared" si="170"/>
        <v>0</v>
      </c>
    </row>
    <row r="540" spans="1:27" x14ac:dyDescent="0.3">
      <c r="A540" s="3" t="str">
        <f>'Data From Protfolio Convert'!A506</f>
        <v>2025-01-06</v>
      </c>
      <c r="B540" s="3">
        <f>'Data From Protfolio Convert'!B506</f>
        <v>1987497.462000001</v>
      </c>
      <c r="C540" s="3">
        <f>'Data From Protfolio Convert'!C506</f>
        <v>15306.08500000027</v>
      </c>
      <c r="D540" s="3">
        <f>'Data From Protfolio Convert'!D506</f>
        <v>1000000</v>
      </c>
      <c r="E540" s="3">
        <f>'Data From Protfolio Convert'!E506</f>
        <v>1.987497462000001</v>
      </c>
      <c r="F540" s="3">
        <f t="shared" si="153"/>
        <v>0.98749746200000099</v>
      </c>
      <c r="G540" s="64">
        <f t="shared" si="154"/>
        <v>7.9434673135542755E-3</v>
      </c>
      <c r="H540" s="3">
        <f t="shared" si="155"/>
        <v>0</v>
      </c>
      <c r="I540" s="3">
        <f>VLOOKUP(A540,'insert banchmark'!D:E,2,0)</f>
        <v>595.36</v>
      </c>
      <c r="J540" s="64">
        <f t="shared" si="156"/>
        <v>5.7606216741277194E-3</v>
      </c>
      <c r="K540" s="64">
        <f t="shared" si="157"/>
        <v>0.6074831559331022</v>
      </c>
      <c r="L540" s="3" cm="1">
        <f t="array" ref="L540">PRODUCT(1+$J$36:J540)-1</f>
        <v>0.60748315593310198</v>
      </c>
      <c r="M540" s="3" t="e">
        <f>VLOOKUP(_xlfn.CONCAT(YEAR(A540),MONTH(A540)),'תשואה יומית חסרת סיכון'!D:E,2,0)</f>
        <v>#N/A</v>
      </c>
      <c r="N540" s="3" t="e">
        <f t="shared" si="158"/>
        <v>#N/A</v>
      </c>
      <c r="O540" s="3">
        <f t="shared" si="159"/>
        <v>2.1828456394265561E-3</v>
      </c>
      <c r="P540" s="3">
        <f>VLOOKUP(A540,'insert banchmark2'!D:E,2,0)</f>
        <v>176.2</v>
      </c>
      <c r="Q540" s="3">
        <f t="shared" si="160"/>
        <v>-6.8058076225052666E-4</v>
      </c>
      <c r="R540" s="3">
        <f t="shared" si="161"/>
        <v>0.29069781921879811</v>
      </c>
      <c r="S540" s="49">
        <f t="shared" si="162"/>
        <v>24</v>
      </c>
      <c r="T540" s="50">
        <f t="shared" si="163"/>
        <v>1.0079434673135543</v>
      </c>
      <c r="U540" s="50">
        <f t="shared" si="164"/>
        <v>1.0057606216741277</v>
      </c>
      <c r="V540">
        <f t="shared" si="165"/>
        <v>2025</v>
      </c>
      <c r="W540" t="str">
        <f t="shared" si="166"/>
        <v>2025-01</v>
      </c>
      <c r="X540" t="str">
        <f t="shared" si="167"/>
        <v>2025-Q1</v>
      </c>
      <c r="Y540" s="5">
        <f t="shared" si="168"/>
        <v>1.0706088914292171</v>
      </c>
      <c r="Z540" s="66">
        <f t="shared" si="169"/>
        <v>7.9434673135542495E-3</v>
      </c>
      <c r="AA540" s="65">
        <f t="shared" si="170"/>
        <v>2.6020852139652106E-17</v>
      </c>
    </row>
    <row r="541" spans="1:27" x14ac:dyDescent="0.3">
      <c r="A541" s="3" t="str">
        <f>'Data From Protfolio Convert'!A507</f>
        <v>2025-01-07</v>
      </c>
      <c r="B541" s="3">
        <f>'Data From Protfolio Convert'!B507</f>
        <v>1966608.6255000001</v>
      </c>
      <c r="C541" s="3">
        <f>'Data From Protfolio Convert'!C507</f>
        <v>15306.08500000027</v>
      </c>
      <c r="D541" s="3">
        <f>'Data From Protfolio Convert'!D507</f>
        <v>1000000</v>
      </c>
      <c r="E541" s="3">
        <f>'Data From Protfolio Convert'!E507</f>
        <v>1.9666086254999999</v>
      </c>
      <c r="F541" s="3">
        <f t="shared" si="153"/>
        <v>0.96660862549999993</v>
      </c>
      <c r="G541" s="64">
        <f t="shared" si="154"/>
        <v>-1.0510119836319595E-2</v>
      </c>
      <c r="H541" s="3">
        <f t="shared" si="155"/>
        <v>0</v>
      </c>
      <c r="I541" s="3">
        <f>VLOOKUP(A541,'insert banchmark'!D:E,2,0)</f>
        <v>588.63</v>
      </c>
      <c r="J541" s="64">
        <f t="shared" si="156"/>
        <v>-1.1304084923407731E-2</v>
      </c>
      <c r="K541" s="64">
        <f t="shared" si="157"/>
        <v>0.58931202982548703</v>
      </c>
      <c r="L541" s="3" cm="1">
        <f t="array" ref="L541">PRODUCT(1+$J$36:J541)-1</f>
        <v>0.58931202982548681</v>
      </c>
      <c r="M541" s="3" t="e">
        <f>VLOOKUP(_xlfn.CONCAT(YEAR(A541),MONTH(A541)),'תשואה יומית חסרת סיכון'!D:E,2,0)</f>
        <v>#N/A</v>
      </c>
      <c r="N541" s="3" t="e">
        <f t="shared" si="158"/>
        <v>#N/A</v>
      </c>
      <c r="O541" s="3">
        <f t="shared" si="159"/>
        <v>7.9396508708813596E-4</v>
      </c>
      <c r="P541" s="3">
        <f>VLOOKUP(A541,'insert banchmark2'!D:E,2,0)</f>
        <v>175.61</v>
      </c>
      <c r="Q541" s="3">
        <f t="shared" si="160"/>
        <v>-3.3484676503970912E-3</v>
      </c>
      <c r="R541" s="3">
        <f t="shared" si="161"/>
        <v>0.28637595932470594</v>
      </c>
      <c r="S541" s="49">
        <f t="shared" si="162"/>
        <v>24</v>
      </c>
      <c r="T541" s="50">
        <f t="shared" si="163"/>
        <v>0.98948988016368045</v>
      </c>
      <c r="U541" s="50">
        <f t="shared" si="164"/>
        <v>0.98869591507659227</v>
      </c>
      <c r="V541">
        <f t="shared" si="165"/>
        <v>2025</v>
      </c>
      <c r="W541" t="str">
        <f t="shared" si="166"/>
        <v>2025-01</v>
      </c>
      <c r="X541" t="str">
        <f t="shared" si="167"/>
        <v>2025-Q1</v>
      </c>
      <c r="Y541" s="5">
        <f t="shared" si="168"/>
        <v>1.0488465438461474</v>
      </c>
      <c r="Z541" s="66">
        <f t="shared" si="169"/>
        <v>-1.0510119836319488E-2</v>
      </c>
      <c r="AA541" s="65">
        <f t="shared" si="170"/>
        <v>-1.0755285551056204E-16</v>
      </c>
    </row>
    <row r="542" spans="1:27" x14ac:dyDescent="0.3">
      <c r="A542" s="3" t="str">
        <f>'Data From Protfolio Convert'!A508</f>
        <v>2025-01-08</v>
      </c>
      <c r="B542" s="3">
        <f>'Data From Protfolio Convert'!B508</f>
        <v>1974301.8970000001</v>
      </c>
      <c r="C542" s="3">
        <f>'Data From Protfolio Convert'!C508</f>
        <v>15306.08500000027</v>
      </c>
      <c r="D542" s="3">
        <f>'Data From Protfolio Convert'!D508</f>
        <v>1000000</v>
      </c>
      <c r="E542" s="3">
        <f>'Data From Protfolio Convert'!E508</f>
        <v>1.9743018969999999</v>
      </c>
      <c r="F542" s="3">
        <f t="shared" si="153"/>
        <v>0.97430189699999992</v>
      </c>
      <c r="G542" s="64">
        <f t="shared" si="154"/>
        <v>3.9119484173135944E-3</v>
      </c>
      <c r="H542" s="3">
        <f t="shared" si="155"/>
        <v>0</v>
      </c>
      <c r="I542" s="3">
        <f>VLOOKUP(A542,'insert banchmark'!D:E,2,0)</f>
        <v>589.49</v>
      </c>
      <c r="J542" s="64">
        <f t="shared" si="156"/>
        <v>1.4610196558109134E-3</v>
      </c>
      <c r="K542" s="64">
        <f t="shared" si="157"/>
        <v>0.59163404594027891</v>
      </c>
      <c r="L542" s="3" cm="1">
        <f t="array" ref="L542">PRODUCT(1+$J$36:J542)-1</f>
        <v>0.59163404594027869</v>
      </c>
      <c r="M542" s="3" t="e">
        <f>VLOOKUP(_xlfn.CONCAT(YEAR(A542),MONTH(A542)),'תשואה יומית חסרת סיכון'!D:E,2,0)</f>
        <v>#N/A</v>
      </c>
      <c r="N542" s="3" t="e">
        <f t="shared" si="158"/>
        <v>#N/A</v>
      </c>
      <c r="O542" s="3">
        <f t="shared" si="159"/>
        <v>2.450928761502681E-3</v>
      </c>
      <c r="P542" s="3">
        <f>VLOOKUP(A542,'insert banchmark2'!D:E,2,0)</f>
        <v>175.82</v>
      </c>
      <c r="Q542" s="3">
        <f t="shared" si="160"/>
        <v>1.1958316724558493E-3</v>
      </c>
      <c r="R542" s="3">
        <f t="shared" si="161"/>
        <v>0.28791424843955227</v>
      </c>
      <c r="S542" s="49">
        <f t="shared" si="162"/>
        <v>24</v>
      </c>
      <c r="T542" s="50">
        <f t="shared" si="163"/>
        <v>1.0039119484173136</v>
      </c>
      <c r="U542" s="50">
        <f t="shared" si="164"/>
        <v>1.0014610196558109</v>
      </c>
      <c r="V542">
        <f t="shared" si="165"/>
        <v>2025</v>
      </c>
      <c r="W542" t="str">
        <f t="shared" si="166"/>
        <v>2025-01</v>
      </c>
      <c r="X542" t="str">
        <f t="shared" si="167"/>
        <v>2025-Q1</v>
      </c>
      <c r="Y542" s="5">
        <f t="shared" si="168"/>
        <v>1.0568615258406648</v>
      </c>
      <c r="Z542" s="66">
        <f t="shared" si="169"/>
        <v>3.9119484173136335E-3</v>
      </c>
      <c r="AA542" s="65">
        <f t="shared" si="170"/>
        <v>-3.903127820947816E-17</v>
      </c>
    </row>
    <row r="543" spans="1:27" x14ac:dyDescent="0.3">
      <c r="A543" s="3" t="str">
        <f>'Data From Protfolio Convert'!A509</f>
        <v>2025-01-10</v>
      </c>
      <c r="B543" s="3">
        <f>'Data From Protfolio Convert'!B509</f>
        <v>1941630.0555</v>
      </c>
      <c r="C543" s="3">
        <f>'Data From Protfolio Convert'!C509</f>
        <v>15306.08500000027</v>
      </c>
      <c r="D543" s="3">
        <f>'Data From Protfolio Convert'!D509</f>
        <v>1000000</v>
      </c>
      <c r="E543" s="3">
        <f>'Data From Protfolio Convert'!E509</f>
        <v>1.941630055500001</v>
      </c>
      <c r="F543" s="3">
        <f t="shared" si="153"/>
        <v>0.94163005550000101</v>
      </c>
      <c r="G543" s="64">
        <f t="shared" si="154"/>
        <v>-1.654855397223929E-2</v>
      </c>
      <c r="H543" s="3">
        <f t="shared" si="155"/>
        <v>0</v>
      </c>
      <c r="I543" s="3">
        <f>VLOOKUP(A543,'insert banchmark'!D:E,2,0)</f>
        <v>580.49</v>
      </c>
      <c r="J543" s="64">
        <f t="shared" si="156"/>
        <v>-1.526743456207913E-2</v>
      </c>
      <c r="K543" s="64">
        <f t="shared" si="157"/>
        <v>0.5673338772971086</v>
      </c>
      <c r="L543" s="3" cm="1">
        <f t="array" ref="L543">PRODUCT(1+$J$36:J543)-1</f>
        <v>0.56733387729710816</v>
      </c>
      <c r="M543" s="3" t="e">
        <f>VLOOKUP(_xlfn.CONCAT(YEAR(A543),MONTH(A543)),'תשואה יומית חסרת סיכון'!D:E,2,0)</f>
        <v>#N/A</v>
      </c>
      <c r="N543" s="3" t="e">
        <f t="shared" si="158"/>
        <v>#N/A</v>
      </c>
      <c r="O543" s="3">
        <f t="shared" si="159"/>
        <v>-1.28111941016016E-3</v>
      </c>
      <c r="P543" s="3">
        <f>VLOOKUP(A543,'insert banchmark2'!D:E,2,0)</f>
        <v>173.25</v>
      </c>
      <c r="Q543" s="3">
        <f t="shared" si="160"/>
        <v>-1.4617222159026277E-2</v>
      </c>
      <c r="R543" s="3">
        <f t="shared" si="161"/>
        <v>0.26908851974833592</v>
      </c>
      <c r="S543" s="49">
        <f t="shared" si="162"/>
        <v>24</v>
      </c>
      <c r="T543" s="50">
        <f t="shared" si="163"/>
        <v>0.98345144602776069</v>
      </c>
      <c r="U543" s="50">
        <f t="shared" si="164"/>
        <v>0.98473256543792087</v>
      </c>
      <c r="V543">
        <f t="shared" si="165"/>
        <v>2025</v>
      </c>
      <c r="W543" t="str">
        <f t="shared" si="166"/>
        <v>2025-01</v>
      </c>
      <c r="X543" t="str">
        <f t="shared" si="167"/>
        <v>2025-Q1</v>
      </c>
      <c r="Y543" s="5">
        <f t="shared" si="168"/>
        <v>1.0228234418668669</v>
      </c>
      <c r="Z543" s="66">
        <f t="shared" si="169"/>
        <v>-1.6548553972239886E-2</v>
      </c>
      <c r="AA543" s="65">
        <f t="shared" si="170"/>
        <v>5.9674487573602164E-16</v>
      </c>
    </row>
    <row r="544" spans="1:27" x14ac:dyDescent="0.3">
      <c r="A544" s="3" t="str">
        <f>'Data From Protfolio Convert'!A510</f>
        <v>2025-01-13</v>
      </c>
      <c r="B544" s="3">
        <f>'Data From Protfolio Convert'!B510</f>
        <v>1942668.834</v>
      </c>
      <c r="C544" s="3">
        <f>'Data From Protfolio Convert'!C510</f>
        <v>15306.08500000027</v>
      </c>
      <c r="D544" s="3">
        <f>'Data From Protfolio Convert'!D510</f>
        <v>1000000</v>
      </c>
      <c r="E544" s="3">
        <f>'Data From Protfolio Convert'!E510</f>
        <v>1.942668834</v>
      </c>
      <c r="F544" s="3">
        <f t="shared" si="153"/>
        <v>0.94266883400000001</v>
      </c>
      <c r="G544" s="64">
        <f t="shared" si="154"/>
        <v>5.3500330665797325E-4</v>
      </c>
      <c r="H544" s="3">
        <f t="shared" si="155"/>
        <v>0</v>
      </c>
      <c r="I544" s="3">
        <f>VLOOKUP(A544,'insert banchmark'!D:E,2,0)</f>
        <v>581.39</v>
      </c>
      <c r="J544" s="64">
        <f t="shared" si="156"/>
        <v>1.5504143051559005E-3</v>
      </c>
      <c r="K544" s="64">
        <f t="shared" si="157"/>
        <v>0.56976389416142559</v>
      </c>
      <c r="L544" s="3" cm="1">
        <f t="array" ref="L544">PRODUCT(1+$J$36:J544)-1</f>
        <v>0.56976389416142514</v>
      </c>
      <c r="M544" s="3" t="e">
        <f>VLOOKUP(_xlfn.CONCAT(YEAR(A544),MONTH(A544)),'תשואה יומית חסרת סיכון'!D:E,2,0)</f>
        <v>#N/A</v>
      </c>
      <c r="N544" s="3" t="e">
        <f t="shared" si="158"/>
        <v>#N/A</v>
      </c>
      <c r="O544" s="3">
        <f t="shared" si="159"/>
        <v>-1.0154109984979271E-3</v>
      </c>
      <c r="P544" s="3">
        <f>VLOOKUP(A544,'insert banchmark2'!D:E,2,0)</f>
        <v>174.67</v>
      </c>
      <c r="Q544" s="3">
        <f t="shared" si="160"/>
        <v>8.1962481962480904E-3</v>
      </c>
      <c r="R544" s="3">
        <f t="shared" si="161"/>
        <v>0.27949028423920241</v>
      </c>
      <c r="S544" s="49">
        <f t="shared" si="162"/>
        <v>24</v>
      </c>
      <c r="T544" s="50">
        <f t="shared" si="163"/>
        <v>1.000535003306658</v>
      </c>
      <c r="U544" s="50">
        <f t="shared" si="164"/>
        <v>1.0015504143051559</v>
      </c>
      <c r="V544">
        <f t="shared" si="165"/>
        <v>2025</v>
      </c>
      <c r="W544" t="str">
        <f t="shared" si="166"/>
        <v>2025-01</v>
      </c>
      <c r="X544" t="str">
        <f t="shared" si="167"/>
        <v>2025-Q1</v>
      </c>
      <c r="Y544" s="5">
        <f t="shared" si="168"/>
        <v>1.0239056590970521</v>
      </c>
      <c r="Z544" s="66">
        <f t="shared" si="169"/>
        <v>5.3500330665854886E-4</v>
      </c>
      <c r="AA544" s="65">
        <f t="shared" si="170"/>
        <v>-5.756029333725543E-16</v>
      </c>
    </row>
    <row r="545" spans="1:27" x14ac:dyDescent="0.3">
      <c r="A545" s="3" t="str">
        <f>'Data From Protfolio Convert'!A511</f>
        <v>2025-01-14</v>
      </c>
      <c r="B545" s="3">
        <f>'Data From Protfolio Convert'!B511</f>
        <v>1945848.8929999999</v>
      </c>
      <c r="C545" s="3">
        <f>'Data From Protfolio Convert'!C511</f>
        <v>15306.08500000027</v>
      </c>
      <c r="D545" s="3">
        <f>'Data From Protfolio Convert'!D511</f>
        <v>1000000</v>
      </c>
      <c r="E545" s="3">
        <f>'Data From Protfolio Convert'!E511</f>
        <v>1.945848893</v>
      </c>
      <c r="F545" s="3">
        <f t="shared" si="153"/>
        <v>0.94584889299999997</v>
      </c>
      <c r="G545" s="64">
        <f t="shared" si="154"/>
        <v>1.6369537331034144E-3</v>
      </c>
      <c r="H545" s="3">
        <f t="shared" si="155"/>
        <v>0</v>
      </c>
      <c r="I545" s="3">
        <f>VLOOKUP(A545,'insert banchmark'!D:E,2,0)</f>
        <v>582.19000000000005</v>
      </c>
      <c r="J545" s="64">
        <f t="shared" si="156"/>
        <v>1.3760126593165278E-3</v>
      </c>
      <c r="K545" s="64">
        <f t="shared" si="157"/>
        <v>0.5719239091519297</v>
      </c>
      <c r="L545" s="3" cm="1">
        <f t="array" ref="L545">PRODUCT(1+$J$36:J545)-1</f>
        <v>0.57192390915192926</v>
      </c>
      <c r="M545" s="3" t="e">
        <f>VLOOKUP(_xlfn.CONCAT(YEAR(A545),MONTH(A545)),'תשואה יומית חסרת סיכון'!D:E,2,0)</f>
        <v>#N/A</v>
      </c>
      <c r="N545" s="3" t="e">
        <f t="shared" si="158"/>
        <v>#N/A</v>
      </c>
      <c r="O545" s="3">
        <f t="shared" si="159"/>
        <v>2.6094107378688653E-4</v>
      </c>
      <c r="P545" s="3">
        <f>VLOOKUP(A545,'insert banchmark2'!D:E,2,0)</f>
        <v>176.08</v>
      </c>
      <c r="Q545" s="3">
        <f t="shared" si="160"/>
        <v>8.0723650312017892E-3</v>
      </c>
      <c r="R545" s="3">
        <f t="shared" si="161"/>
        <v>0.28981879686745748</v>
      </c>
      <c r="S545" s="49">
        <f t="shared" si="162"/>
        <v>24</v>
      </c>
      <c r="T545" s="50">
        <f t="shared" si="163"/>
        <v>1.0016369537331034</v>
      </c>
      <c r="U545" s="50">
        <f t="shared" si="164"/>
        <v>1.0013760126593165</v>
      </c>
      <c r="V545">
        <f t="shared" si="165"/>
        <v>2025</v>
      </c>
      <c r="W545" t="str">
        <f t="shared" si="166"/>
        <v>2025-01</v>
      </c>
      <c r="X545" t="str">
        <f t="shared" si="167"/>
        <v>2025-Q1</v>
      </c>
      <c r="Y545" s="5">
        <f t="shared" si="168"/>
        <v>1.02721869902116</v>
      </c>
      <c r="Z545" s="66">
        <f t="shared" si="169"/>
        <v>1.6369537331033517E-3</v>
      </c>
      <c r="AA545" s="65">
        <f t="shared" si="170"/>
        <v>6.2666885569662156E-17</v>
      </c>
    </row>
    <row r="546" spans="1:27" x14ac:dyDescent="0.3">
      <c r="A546" s="3" t="str">
        <f>'Data From Protfolio Convert'!A512</f>
        <v>2025-01-15</v>
      </c>
      <c r="B546" s="3">
        <f>'Data From Protfolio Convert'!B512</f>
        <v>1977645.1775</v>
      </c>
      <c r="C546" s="3">
        <f>'Data From Protfolio Convert'!C512</f>
        <v>15306.08500000027</v>
      </c>
      <c r="D546" s="3">
        <f>'Data From Protfolio Convert'!D512</f>
        <v>1000000</v>
      </c>
      <c r="E546" s="3">
        <f>'Data From Protfolio Convert'!E512</f>
        <v>1.9776451774999999</v>
      </c>
      <c r="F546" s="3">
        <f t="shared" si="153"/>
        <v>0.97764517749999991</v>
      </c>
      <c r="G546" s="64">
        <f t="shared" si="154"/>
        <v>1.6340572289237847E-2</v>
      </c>
      <c r="H546" s="3">
        <f t="shared" si="155"/>
        <v>0</v>
      </c>
      <c r="I546" s="3">
        <f>VLOOKUP(A546,'insert banchmark'!D:E,2,0)</f>
        <v>592.78</v>
      </c>
      <c r="J546" s="64">
        <f t="shared" si="156"/>
        <v>1.8189937992751259E-2</v>
      </c>
      <c r="K546" s="64">
        <f t="shared" si="157"/>
        <v>0.60051710758872656</v>
      </c>
      <c r="L546" s="3" cm="1">
        <f t="array" ref="L546">PRODUCT(1+$J$36:J546)-1</f>
        <v>0.60051710758872612</v>
      </c>
      <c r="M546" s="3" t="e">
        <f>VLOOKUP(_xlfn.CONCAT(YEAR(A546),MONTH(A546)),'תשואה יומית חסרת סיכון'!D:E,2,0)</f>
        <v>#N/A</v>
      </c>
      <c r="N546" s="3" t="e">
        <f t="shared" si="158"/>
        <v>#N/A</v>
      </c>
      <c r="O546" s="3">
        <f t="shared" si="159"/>
        <v>-1.8493657035134128E-3</v>
      </c>
      <c r="P546" s="3">
        <f>VLOOKUP(A546,'insert banchmark2'!D:E,2,0)</f>
        <v>177.77</v>
      </c>
      <c r="Q546" s="3">
        <f t="shared" si="160"/>
        <v>9.5979100408905005E-3</v>
      </c>
      <c r="R546" s="3">
        <f t="shared" si="161"/>
        <v>0.30219836164884084</v>
      </c>
      <c r="S546" s="49">
        <f t="shared" si="162"/>
        <v>24</v>
      </c>
      <c r="T546" s="50">
        <f t="shared" si="163"/>
        <v>1.0163405722892378</v>
      </c>
      <c r="U546" s="50">
        <f t="shared" si="164"/>
        <v>1.0181899379927513</v>
      </c>
      <c r="V546">
        <f t="shared" si="165"/>
        <v>2025</v>
      </c>
      <c r="W546" t="str">
        <f t="shared" si="166"/>
        <v>2025-01</v>
      </c>
      <c r="X546" t="str">
        <f t="shared" si="167"/>
        <v>2025-Q1</v>
      </c>
      <c r="Y546" s="5">
        <f t="shared" si="168"/>
        <v>1.0603446127186102</v>
      </c>
      <c r="Z546" s="66">
        <f t="shared" si="169"/>
        <v>1.6340572289237968E-2</v>
      </c>
      <c r="AA546" s="65">
        <f t="shared" si="170"/>
        <v>-1.214306433183765E-16</v>
      </c>
    </row>
    <row r="547" spans="1:27" x14ac:dyDescent="0.3">
      <c r="A547" s="3" t="str">
        <f>'Data From Protfolio Convert'!A513</f>
        <v>2025-01-16</v>
      </c>
      <c r="B547" s="3">
        <f>'Data From Protfolio Convert'!B513</f>
        <v>1981991.4325000001</v>
      </c>
      <c r="C547" s="3">
        <f>'Data From Protfolio Convert'!C513</f>
        <v>15306.08500000027</v>
      </c>
      <c r="D547" s="3">
        <f>'Data From Protfolio Convert'!D513</f>
        <v>1000000</v>
      </c>
      <c r="E547" s="3">
        <f>'Data From Protfolio Convert'!E513</f>
        <v>1.9819914325000001</v>
      </c>
      <c r="F547" s="3">
        <f t="shared" si="153"/>
        <v>0.98199143250000009</v>
      </c>
      <c r="G547" s="64">
        <f t="shared" si="154"/>
        <v>2.1976920073672758E-3</v>
      </c>
      <c r="H547" s="3">
        <f t="shared" si="155"/>
        <v>0</v>
      </c>
      <c r="I547" s="3">
        <f>VLOOKUP(A547,'insert banchmark'!D:E,2,0)</f>
        <v>591.64</v>
      </c>
      <c r="J547" s="64">
        <f t="shared" si="156"/>
        <v>-1.9231418064037387E-3</v>
      </c>
      <c r="K547" s="64">
        <f t="shared" si="157"/>
        <v>0.5974390862272585</v>
      </c>
      <c r="L547" s="3" cm="1">
        <f t="array" ref="L547">PRODUCT(1+$J$36:J547)-1</f>
        <v>0.59743908622725783</v>
      </c>
      <c r="M547" s="3" t="e">
        <f>VLOOKUP(_xlfn.CONCAT(YEAR(A547),MONTH(A547)),'תשואה יומית חסרת סיכון'!D:E,2,0)</f>
        <v>#N/A</v>
      </c>
      <c r="N547" s="3" t="e">
        <f t="shared" si="158"/>
        <v>#N/A</v>
      </c>
      <c r="O547" s="3">
        <f t="shared" si="159"/>
        <v>4.1208338137710149E-3</v>
      </c>
      <c r="P547" s="3">
        <f>VLOOKUP(A547,'insert banchmark2'!D:E,2,0)</f>
        <v>179.17</v>
      </c>
      <c r="Q547" s="3">
        <f t="shared" si="160"/>
        <v>7.8753445463237703E-3</v>
      </c>
      <c r="R547" s="3">
        <f t="shared" si="161"/>
        <v>0.31245362241448382</v>
      </c>
      <c r="S547" s="49">
        <f t="shared" si="162"/>
        <v>24</v>
      </c>
      <c r="T547" s="50">
        <f t="shared" si="163"/>
        <v>1.0021976920073672</v>
      </c>
      <c r="U547" s="50">
        <f t="shared" si="164"/>
        <v>0.99807685819359626</v>
      </c>
      <c r="V547">
        <f t="shared" si="165"/>
        <v>2025</v>
      </c>
      <c r="W547" t="str">
        <f t="shared" si="166"/>
        <v>2025-01</v>
      </c>
      <c r="X547" t="str">
        <f t="shared" si="167"/>
        <v>2025-Q1</v>
      </c>
      <c r="Y547" s="5">
        <f t="shared" si="168"/>
        <v>1.0648726156064039</v>
      </c>
      <c r="Z547" s="66">
        <f t="shared" si="169"/>
        <v>2.1976920073671457E-3</v>
      </c>
      <c r="AA547" s="65">
        <f t="shared" si="170"/>
        <v>1.3010426069826053E-16</v>
      </c>
    </row>
    <row r="548" spans="1:27" x14ac:dyDescent="0.3">
      <c r="A548" s="3" t="str">
        <f>'Data From Protfolio Convert'!A514</f>
        <v>2025-01-17</v>
      </c>
      <c r="B548" s="3">
        <f>'Data From Protfolio Convert'!B514</f>
        <v>2000797.629</v>
      </c>
      <c r="C548" s="3">
        <f>'Data From Protfolio Convert'!C514</f>
        <v>15306.08500000027</v>
      </c>
      <c r="D548" s="3">
        <f>'Data From Protfolio Convert'!D514</f>
        <v>1000000</v>
      </c>
      <c r="E548" s="3">
        <f>'Data From Protfolio Convert'!E514</f>
        <v>2.000797629</v>
      </c>
      <c r="F548" s="3">
        <f t="shared" si="153"/>
        <v>1.000797629</v>
      </c>
      <c r="G548" s="64">
        <f t="shared" si="154"/>
        <v>9.4885357179766358E-3</v>
      </c>
      <c r="H548" s="3">
        <f t="shared" si="155"/>
        <v>0</v>
      </c>
      <c r="I548" s="3">
        <f>VLOOKUP(A548,'insert banchmark'!D:E,2,0)</f>
        <v>597.58000000000004</v>
      </c>
      <c r="J548" s="64">
        <f t="shared" si="156"/>
        <v>1.0039889121763235E-2</v>
      </c>
      <c r="K548" s="64">
        <f t="shared" si="157"/>
        <v>0.61347719753175101</v>
      </c>
      <c r="L548" s="3" cm="1">
        <f t="array" ref="L548">PRODUCT(1+$J$36:J548)-1</f>
        <v>0.61347719753175034</v>
      </c>
      <c r="M548" s="3" t="e">
        <f>VLOOKUP(_xlfn.CONCAT(YEAR(A548),MONTH(A548)),'תשואה יומית חסרת סיכון'!D:E,2,0)</f>
        <v>#N/A</v>
      </c>
      <c r="N548" s="3" t="e">
        <f t="shared" si="158"/>
        <v>#N/A</v>
      </c>
      <c r="O548" s="3">
        <f t="shared" si="159"/>
        <v>-5.5135340378659886E-4</v>
      </c>
      <c r="P548" s="3">
        <f>VLOOKUP(A548,'insert banchmark2'!D:E,2,0)</f>
        <v>180.04</v>
      </c>
      <c r="Q548" s="3">
        <f t="shared" si="160"/>
        <v>4.8557236144444182E-3</v>
      </c>
      <c r="R548" s="3">
        <f t="shared" si="161"/>
        <v>0.31882653446170495</v>
      </c>
      <c r="S548" s="49">
        <f t="shared" si="162"/>
        <v>24</v>
      </c>
      <c r="T548" s="50">
        <f t="shared" si="163"/>
        <v>1.0094885357179766</v>
      </c>
      <c r="U548" s="50">
        <f t="shared" si="164"/>
        <v>1.0100398891217632</v>
      </c>
      <c r="V548">
        <f t="shared" si="165"/>
        <v>2025</v>
      </c>
      <c r="W548" t="str">
        <f t="shared" si="166"/>
        <v>2025-01</v>
      </c>
      <c r="X548" t="str">
        <f t="shared" si="167"/>
        <v>2025-Q1</v>
      </c>
      <c r="Y548" s="5">
        <f t="shared" si="168"/>
        <v>1.084465233172657</v>
      </c>
      <c r="Z548" s="66">
        <f t="shared" si="169"/>
        <v>9.4885357179765751E-3</v>
      </c>
      <c r="AA548" s="65">
        <f t="shared" si="170"/>
        <v>6.0715321659188248E-17</v>
      </c>
    </row>
    <row r="549" spans="1:27" x14ac:dyDescent="0.3">
      <c r="A549" s="3" t="str">
        <f>'Data From Protfolio Convert'!A515</f>
        <v>2025-01-21</v>
      </c>
      <c r="B549" s="3">
        <f>'Data From Protfolio Convert'!B515</f>
        <v>2025338.188000001</v>
      </c>
      <c r="C549" s="3">
        <f>'Data From Protfolio Convert'!C515</f>
        <v>15306.08500000027</v>
      </c>
      <c r="D549" s="3">
        <f>'Data From Protfolio Convert'!D515</f>
        <v>1000000</v>
      </c>
      <c r="E549" s="3">
        <f>'Data From Protfolio Convert'!E515</f>
        <v>2.025338188000001</v>
      </c>
      <c r="F549" s="3">
        <f t="shared" si="153"/>
        <v>1.025338188000001</v>
      </c>
      <c r="G549" s="64">
        <f t="shared" si="154"/>
        <v>1.2265387885463634E-2</v>
      </c>
      <c r="H549" s="3">
        <f t="shared" si="155"/>
        <v>0</v>
      </c>
      <c r="I549" s="3">
        <f>VLOOKUP(A549,'insert banchmark'!D:E,2,0)</f>
        <v>603.04999999999995</v>
      </c>
      <c r="J549" s="64">
        <f t="shared" si="156"/>
        <v>9.1535861307270316E-3</v>
      </c>
      <c r="K549" s="64">
        <f t="shared" si="157"/>
        <v>0.62824630002932214</v>
      </c>
      <c r="L549" s="3" cm="1">
        <f t="array" ref="L549">PRODUCT(1+$J$36:J549)-1</f>
        <v>0.62824630002932125</v>
      </c>
      <c r="M549" s="3" t="e">
        <f>VLOOKUP(_xlfn.CONCAT(YEAR(A549),MONTH(A549)),'תשואה יומית חסרת סיכון'!D:E,2,0)</f>
        <v>#N/A</v>
      </c>
      <c r="N549" s="3" t="e">
        <f t="shared" si="158"/>
        <v>#N/A</v>
      </c>
      <c r="O549" s="3">
        <f t="shared" si="159"/>
        <v>3.1118017547366022E-3</v>
      </c>
      <c r="P549" s="3">
        <f>VLOOKUP(A549,'insert banchmark2'!D:E,2,0)</f>
        <v>182.13</v>
      </c>
      <c r="Q549" s="3">
        <f t="shared" si="160"/>
        <v>1.1608531437458325E-2</v>
      </c>
      <c r="R549" s="3">
        <f t="shared" si="161"/>
        <v>0.33413617374755789</v>
      </c>
      <c r="S549" s="49">
        <f t="shared" si="162"/>
        <v>24</v>
      </c>
      <c r="T549" s="50">
        <f t="shared" si="163"/>
        <v>1.0122653878854637</v>
      </c>
      <c r="U549" s="50">
        <f t="shared" si="164"/>
        <v>1.009153586130727</v>
      </c>
      <c r="V549">
        <f t="shared" si="165"/>
        <v>2025</v>
      </c>
      <c r="W549" t="str">
        <f t="shared" si="166"/>
        <v>2025-01</v>
      </c>
      <c r="X549" t="str">
        <f t="shared" si="167"/>
        <v>2025-Q1</v>
      </c>
      <c r="Y549" s="5">
        <f t="shared" si="168"/>
        <v>1.1100320077912831</v>
      </c>
      <c r="Z549" s="66">
        <f t="shared" si="169"/>
        <v>1.2265387885463669E-2</v>
      </c>
      <c r="AA549" s="65">
        <f t="shared" si="170"/>
        <v>-3.4694469519536142E-17</v>
      </c>
    </row>
    <row r="550" spans="1:27" x14ac:dyDescent="0.3">
      <c r="A550" s="3" t="str">
        <f>'Data From Protfolio Convert'!A516</f>
        <v>2025-01-22</v>
      </c>
      <c r="B550" s="3">
        <f>'Data From Protfolio Convert'!B516</f>
        <v>2037577.0795</v>
      </c>
      <c r="C550" s="3">
        <f>'Data From Protfolio Convert'!C516</f>
        <v>15306.08500000027</v>
      </c>
      <c r="D550" s="3">
        <f>'Data From Protfolio Convert'!D516</f>
        <v>1000000</v>
      </c>
      <c r="E550" s="3">
        <f>'Data From Protfolio Convert'!E516</f>
        <v>2.037577079500001</v>
      </c>
      <c r="F550" s="3">
        <f t="shared" si="153"/>
        <v>1.037577079500001</v>
      </c>
      <c r="G550" s="64">
        <f t="shared" si="154"/>
        <v>6.0428878359745858E-3</v>
      </c>
      <c r="H550" s="3">
        <f t="shared" si="155"/>
        <v>0</v>
      </c>
      <c r="I550" s="3">
        <f>VLOOKUP(A550,'insert banchmark'!D:E,2,0)</f>
        <v>606.44000000000005</v>
      </c>
      <c r="J550" s="64">
        <f t="shared" si="156"/>
        <v>5.621424425835464E-3</v>
      </c>
      <c r="K550" s="64">
        <f t="shared" si="157"/>
        <v>0.63739936355158333</v>
      </c>
      <c r="L550" s="3" cm="1">
        <f t="array" ref="L550">PRODUCT(1+$J$36:J550)-1</f>
        <v>0.63739936355158222</v>
      </c>
      <c r="M550" s="3" t="e">
        <f>VLOOKUP(_xlfn.CONCAT(YEAR(A550),MONTH(A550)),'תשואה יומית חסרת סיכון'!D:E,2,0)</f>
        <v>#N/A</v>
      </c>
      <c r="N550" s="3" t="e">
        <f t="shared" si="158"/>
        <v>#N/A</v>
      </c>
      <c r="O550" s="3">
        <f t="shared" si="159"/>
        <v>4.2146341013912184E-4</v>
      </c>
      <c r="P550" s="3">
        <f>VLOOKUP(A550,'insert banchmark2'!D:E,2,0)</f>
        <v>181.49</v>
      </c>
      <c r="Q550" s="3">
        <f t="shared" si="160"/>
        <v>-3.5139735353867385E-3</v>
      </c>
      <c r="R550" s="3">
        <f t="shared" si="161"/>
        <v>0.32944805454040682</v>
      </c>
      <c r="S550" s="49">
        <f t="shared" si="162"/>
        <v>24</v>
      </c>
      <c r="T550" s="50">
        <f t="shared" si="163"/>
        <v>1.0060428878359746</v>
      </c>
      <c r="U550" s="50">
        <f t="shared" si="164"/>
        <v>1.0056214244258355</v>
      </c>
      <c r="V550">
        <f t="shared" si="165"/>
        <v>2025</v>
      </c>
      <c r="W550" t="str">
        <f t="shared" si="166"/>
        <v>2025-01</v>
      </c>
      <c r="X550" t="str">
        <f t="shared" si="167"/>
        <v>2025-Q1</v>
      </c>
      <c r="Y550" s="5">
        <f t="shared" si="168"/>
        <v>1.1227826945446813</v>
      </c>
      <c r="Z550" s="66">
        <f t="shared" si="169"/>
        <v>6.042887835974212E-3</v>
      </c>
      <c r="AA550" s="65">
        <f t="shared" si="170"/>
        <v>3.7383290907300193E-16</v>
      </c>
    </row>
    <row r="551" spans="1:27" x14ac:dyDescent="0.3">
      <c r="A551" s="3" t="str">
        <f>'Data From Protfolio Convert'!A517</f>
        <v>2025-01-23</v>
      </c>
      <c r="B551" s="3">
        <f>'Data From Protfolio Convert'!B517</f>
        <v>2050752.2464999999</v>
      </c>
      <c r="C551" s="3">
        <f>'Data From Protfolio Convert'!C517</f>
        <v>15306.08500000027</v>
      </c>
      <c r="D551" s="3">
        <f>'Data From Protfolio Convert'!D517</f>
        <v>1000000</v>
      </c>
      <c r="E551" s="3">
        <f>'Data From Protfolio Convert'!E517</f>
        <v>2.0507522465000001</v>
      </c>
      <c r="F551" s="3">
        <f t="shared" si="153"/>
        <v>1.0507522465000001</v>
      </c>
      <c r="G551" s="64">
        <f t="shared" si="154"/>
        <v>6.4660950167500612E-3</v>
      </c>
      <c r="H551" s="3">
        <f t="shared" si="155"/>
        <v>0</v>
      </c>
      <c r="I551" s="3">
        <f>VLOOKUP(A551,'insert banchmark'!D:E,2,0)</f>
        <v>609.75</v>
      </c>
      <c r="J551" s="64">
        <f t="shared" si="156"/>
        <v>5.4580832398918311E-3</v>
      </c>
      <c r="K551" s="64">
        <f t="shared" si="157"/>
        <v>0.64633642557479365</v>
      </c>
      <c r="L551" s="3" cm="1">
        <f t="array" ref="L551">PRODUCT(1+$J$36:J551)-1</f>
        <v>0.64633642557479276</v>
      </c>
      <c r="M551" s="3" t="e">
        <f>VLOOKUP(_xlfn.CONCAT(YEAR(A551),MONTH(A551)),'תשואה יומית חסרת סיכון'!D:E,2,0)</f>
        <v>#N/A</v>
      </c>
      <c r="N551" s="3" t="e">
        <f t="shared" si="158"/>
        <v>#N/A</v>
      </c>
      <c r="O551" s="3">
        <f t="shared" si="159"/>
        <v>1.0080117768582302E-3</v>
      </c>
      <c r="P551" s="3">
        <f>VLOOKUP(A551,'insert banchmark2'!D:E,2,0)</f>
        <v>182.35</v>
      </c>
      <c r="Q551" s="3">
        <f t="shared" si="160"/>
        <v>4.738553088324382E-3</v>
      </c>
      <c r="R551" s="3">
        <f t="shared" si="161"/>
        <v>0.33574771472501608</v>
      </c>
      <c r="S551" s="49">
        <f t="shared" si="162"/>
        <v>24</v>
      </c>
      <c r="T551" s="50">
        <f t="shared" si="163"/>
        <v>1.0064660950167501</v>
      </c>
      <c r="U551" s="50">
        <f t="shared" si="164"/>
        <v>1.0054580832398918</v>
      </c>
      <c r="V551">
        <f t="shared" si="165"/>
        <v>2025</v>
      </c>
      <c r="W551" t="str">
        <f t="shared" si="166"/>
        <v>2025-01</v>
      </c>
      <c r="X551" t="str">
        <f t="shared" si="167"/>
        <v>2025-Q1</v>
      </c>
      <c r="Y551" s="5">
        <f t="shared" si="168"/>
        <v>1.1365088091475206</v>
      </c>
      <c r="Z551" s="66">
        <f t="shared" si="169"/>
        <v>6.4660950167503978E-3</v>
      </c>
      <c r="AA551" s="65">
        <f t="shared" si="170"/>
        <v>-3.3653635433950058E-16</v>
      </c>
    </row>
    <row r="552" spans="1:27" x14ac:dyDescent="0.3">
      <c r="A552" s="3" t="str">
        <f>'Data From Protfolio Convert'!A518</f>
        <v>2025-01-24</v>
      </c>
      <c r="B552" s="3">
        <f>'Data From Protfolio Convert'!B518</f>
        <v>2042737.4735000001</v>
      </c>
      <c r="C552" s="3">
        <f>'Data From Protfolio Convert'!C518</f>
        <v>15306.08500000027</v>
      </c>
      <c r="D552" s="3">
        <f>'Data From Protfolio Convert'!D518</f>
        <v>1000000</v>
      </c>
      <c r="E552" s="3">
        <f>'Data From Protfolio Convert'!E518</f>
        <v>2.0427374734999999</v>
      </c>
      <c r="F552" s="3">
        <f t="shared" ref="F552:F578" si="171">E552/$A$34-1</f>
        <v>1.0427374734999999</v>
      </c>
      <c r="G552" s="64">
        <f t="shared" ref="G552:G578" si="172">(F552-F551)/(1+F551)</f>
        <v>-3.9082112496421429E-3</v>
      </c>
      <c r="H552" s="3">
        <f t="shared" ref="H552:H578" si="173">IF(E552=E551,1,0)</f>
        <v>0</v>
      </c>
      <c r="I552" s="3">
        <f>VLOOKUP(A552,'insert banchmark'!D:E,2,0)</f>
        <v>607.97</v>
      </c>
      <c r="J552" s="64">
        <f t="shared" ref="J552:J578" si="174">I552/I551-1</f>
        <v>-2.9192291922919278E-3</v>
      </c>
      <c r="K552" s="64">
        <f t="shared" ref="K552:K578" si="175">I552/$I$36-1</f>
        <v>0.64153039222092212</v>
      </c>
      <c r="L552" s="3" cm="1">
        <f t="array" ref="L552">PRODUCT(1+$J$36:J552)-1</f>
        <v>0.64153039222092123</v>
      </c>
      <c r="M552" s="3" t="e">
        <f>VLOOKUP(_xlfn.CONCAT(YEAR(A552),MONTH(A552)),'תשואה יומית חסרת סיכון'!D:E,2,0)</f>
        <v>#N/A</v>
      </c>
      <c r="N552" s="3" t="e">
        <f t="shared" ref="N552:N578" si="176">G552-M552</f>
        <v>#N/A</v>
      </c>
      <c r="O552" s="3">
        <f t="shared" ref="O552:O578" si="177">G552-J552</f>
        <v>-9.8898205735021508E-4</v>
      </c>
      <c r="P552" s="3">
        <f>VLOOKUP(A552,'insert banchmark2'!D:E,2,0)</f>
        <v>182.19</v>
      </c>
      <c r="Q552" s="3">
        <f t="shared" ref="Q552:Q578" si="178">P552/P551-1</f>
        <v>-8.7743350699198697E-4</v>
      </c>
      <c r="R552" s="3">
        <f t="shared" ref="R552:R578" si="179">P552/$P$36-1</f>
        <v>0.33457568492322842</v>
      </c>
      <c r="S552" s="49">
        <f t="shared" ref="S552:S578" si="180">DATEDIF($A$36, A552, "m")</f>
        <v>24</v>
      </c>
      <c r="T552" s="50">
        <f t="shared" ref="T552:T578" si="181">1+G552</f>
        <v>0.99609178875035786</v>
      </c>
      <c r="U552" s="50">
        <f t="shared" ref="U552:U578" si="182">1+J552</f>
        <v>0.99708077080770807</v>
      </c>
      <c r="V552">
        <f t="shared" ref="V552:V578" si="183">YEAR(A552)</f>
        <v>2025</v>
      </c>
      <c r="W552" t="str">
        <f t="shared" ref="W552:W578" si="184">_xlfn.CONCAT(YEAR(A552),"-",IF(LEN(MONTH(A552))=1,"0"&amp;MONTH(A552),MONTH(A552)))</f>
        <v>2025-01</v>
      </c>
      <c r="X552" t="str">
        <f t="shared" ref="X552:X578" si="185">TEXT(A552,"YYYY")&amp;"-Q"&amp;ROUNDUP(MONTH(A552)/3,0)</f>
        <v>2025-Q1</v>
      </c>
      <c r="Y552" s="5">
        <f t="shared" ref="Y552:Y578" si="186">B552/$B$36-1</f>
        <v>1.128158881384651</v>
      </c>
      <c r="Z552" s="66">
        <f t="shared" ref="Z552:Z578" si="187">(Y552-Y551)/(1+Y551)</f>
        <v>-3.9082112496420032E-3</v>
      </c>
      <c r="AA552" s="65">
        <f t="shared" ref="AA552:AA578" si="188">G552-Z552</f>
        <v>-1.3964523981613297E-16</v>
      </c>
    </row>
    <row r="553" spans="1:27" x14ac:dyDescent="0.3">
      <c r="A553" s="3" t="str">
        <f>'Data From Protfolio Convert'!A519</f>
        <v>2025-01-27</v>
      </c>
      <c r="B553" s="3">
        <f>'Data From Protfolio Convert'!B519</f>
        <v>1989008.9280000001</v>
      </c>
      <c r="C553" s="3">
        <f>'Data From Protfolio Convert'!C519</f>
        <v>48858.04500000026</v>
      </c>
      <c r="D553" s="3">
        <f>'Data From Protfolio Convert'!D519</f>
        <v>1000000</v>
      </c>
      <c r="E553" s="3">
        <f>'Data From Protfolio Convert'!E519</f>
        <v>1.9890089280000001</v>
      </c>
      <c r="F553" s="3">
        <f t="shared" si="171"/>
        <v>0.98900892800000006</v>
      </c>
      <c r="G553" s="64">
        <f t="shared" si="172"/>
        <v>-2.6302227377237097E-2</v>
      </c>
      <c r="H553" s="3">
        <f t="shared" si="173"/>
        <v>0</v>
      </c>
      <c r="I553" s="3">
        <f>VLOOKUP(A553,'insert banchmark'!D:E,2,0)</f>
        <v>599.37</v>
      </c>
      <c r="J553" s="64">
        <f t="shared" si="174"/>
        <v>-1.4145434807638524E-2</v>
      </c>
      <c r="K553" s="64">
        <f t="shared" si="175"/>
        <v>0.61831023107300376</v>
      </c>
      <c r="L553" s="3" cm="1">
        <f t="array" ref="L553">PRODUCT(1+$J$36:J553)-1</f>
        <v>0.61831023107300287</v>
      </c>
      <c r="M553" s="3" t="e">
        <f>VLOOKUP(_xlfn.CONCAT(YEAR(A553),MONTH(A553)),'תשואה יומית חסרת סיכון'!D:E,2,0)</f>
        <v>#N/A</v>
      </c>
      <c r="N553" s="3" t="e">
        <f t="shared" si="176"/>
        <v>#N/A</v>
      </c>
      <c r="O553" s="3">
        <f t="shared" si="177"/>
        <v>-1.2156792569598573E-2</v>
      </c>
      <c r="P553" s="3">
        <f>VLOOKUP(A553,'insert banchmark2'!D:E,2,0)</f>
        <v>182.31</v>
      </c>
      <c r="Q553" s="3">
        <f t="shared" si="178"/>
        <v>6.5865305450363287E-4</v>
      </c>
      <c r="R553" s="3">
        <f t="shared" si="179"/>
        <v>0.33545470727456927</v>
      </c>
      <c r="S553" s="49">
        <f t="shared" si="180"/>
        <v>24</v>
      </c>
      <c r="T553" s="50">
        <f t="shared" si="181"/>
        <v>0.97369777262276291</v>
      </c>
      <c r="U553" s="50">
        <f t="shared" si="182"/>
        <v>0.98585456519236148</v>
      </c>
      <c r="V553">
        <f t="shared" si="183"/>
        <v>2025</v>
      </c>
      <c r="W553" t="str">
        <f t="shared" si="184"/>
        <v>2025-01</v>
      </c>
      <c r="X553" t="str">
        <f t="shared" si="185"/>
        <v>2025-Q1</v>
      </c>
      <c r="Y553" s="5">
        <f t="shared" si="186"/>
        <v>1.0721835625915852</v>
      </c>
      <c r="Z553" s="66">
        <f t="shared" si="187"/>
        <v>-2.6302227377237183E-2</v>
      </c>
      <c r="AA553" s="65">
        <f t="shared" si="188"/>
        <v>8.6736173798840355E-17</v>
      </c>
    </row>
    <row r="554" spans="1:27" x14ac:dyDescent="0.3">
      <c r="A554" s="3" t="str">
        <f>'Data From Protfolio Convert'!A520</f>
        <v>2025-01-28</v>
      </c>
      <c r="B554" s="3">
        <f>'Data From Protfolio Convert'!B520</f>
        <v>2008018.2725000009</v>
      </c>
      <c r="C554" s="3">
        <f>'Data From Protfolio Convert'!C520</f>
        <v>48858.04500000026</v>
      </c>
      <c r="D554" s="3">
        <f>'Data From Protfolio Convert'!D520</f>
        <v>1000000</v>
      </c>
      <c r="E554" s="3">
        <f>'Data From Protfolio Convert'!E520</f>
        <v>2.0080182725000011</v>
      </c>
      <c r="F554" s="3">
        <f t="shared" si="171"/>
        <v>1.0080182725000011</v>
      </c>
      <c r="G554" s="64">
        <f t="shared" si="172"/>
        <v>9.557194154535752E-3</v>
      </c>
      <c r="H554" s="3">
        <f t="shared" si="173"/>
        <v>0</v>
      </c>
      <c r="I554" s="3">
        <f>VLOOKUP(A554,'insert banchmark'!D:E,2,0)</f>
        <v>604.52</v>
      </c>
      <c r="J554" s="64">
        <f t="shared" si="174"/>
        <v>8.5923553064051195E-3</v>
      </c>
      <c r="K554" s="64">
        <f t="shared" si="175"/>
        <v>0.63221532757437338</v>
      </c>
      <c r="L554" s="3" cm="1">
        <f t="array" ref="L554">PRODUCT(1+$J$36:J554)-1</f>
        <v>0.63221532757437271</v>
      </c>
      <c r="M554" s="3" t="e">
        <f>VLOOKUP(_xlfn.CONCAT(YEAR(A554),MONTH(A554)),'תשואה יומית חסרת סיכון'!D:E,2,0)</f>
        <v>#N/A</v>
      </c>
      <c r="N554" s="3" t="e">
        <f t="shared" si="176"/>
        <v>#N/A</v>
      </c>
      <c r="O554" s="3">
        <f t="shared" si="177"/>
        <v>9.6483884813063255E-4</v>
      </c>
      <c r="P554" s="3">
        <f>VLOOKUP(A554,'insert banchmark2'!D:E,2,0)</f>
        <v>181.41</v>
      </c>
      <c r="Q554" s="3">
        <f t="shared" si="178"/>
        <v>-4.93664637156499E-3</v>
      </c>
      <c r="R554" s="3">
        <f t="shared" si="179"/>
        <v>0.32886203963951299</v>
      </c>
      <c r="S554" s="49">
        <f t="shared" si="180"/>
        <v>24</v>
      </c>
      <c r="T554" s="50">
        <f t="shared" si="181"/>
        <v>1.0095571941545358</v>
      </c>
      <c r="U554" s="50">
        <f t="shared" si="182"/>
        <v>1.0085923553064051</v>
      </c>
      <c r="V554">
        <f t="shared" si="183"/>
        <v>2025</v>
      </c>
      <c r="W554" t="str">
        <f t="shared" si="184"/>
        <v>2025-01</v>
      </c>
      <c r="X554" t="str">
        <f t="shared" si="185"/>
        <v>2025-Q1</v>
      </c>
      <c r="Y554" s="5">
        <f t="shared" si="186"/>
        <v>1.0919878232231106</v>
      </c>
      <c r="Z554" s="66">
        <f t="shared" si="187"/>
        <v>9.5571941545357711E-3</v>
      </c>
      <c r="AA554" s="65">
        <f t="shared" si="188"/>
        <v>-1.9081958235744878E-17</v>
      </c>
    </row>
    <row r="555" spans="1:27" x14ac:dyDescent="0.3">
      <c r="A555" s="3" t="str">
        <f>'Data From Protfolio Convert'!A521</f>
        <v>2025-01-29</v>
      </c>
      <c r="B555" s="3">
        <f>'Data From Protfolio Convert'!B521</f>
        <v>1997436.6470000001</v>
      </c>
      <c r="C555" s="3">
        <f>'Data From Protfolio Convert'!C521</f>
        <v>48858.04500000026</v>
      </c>
      <c r="D555" s="3">
        <f>'Data From Protfolio Convert'!D521</f>
        <v>1000000</v>
      </c>
      <c r="E555" s="3">
        <f>'Data From Protfolio Convert'!E521</f>
        <v>1.997436647</v>
      </c>
      <c r="F555" s="3">
        <f t="shared" si="171"/>
        <v>0.99743664700000001</v>
      </c>
      <c r="G555" s="64">
        <f t="shared" si="172"/>
        <v>-5.2696858613875356E-3</v>
      </c>
      <c r="H555" s="3">
        <f t="shared" si="173"/>
        <v>0</v>
      </c>
      <c r="I555" s="3">
        <f>VLOOKUP(A555,'insert banchmark'!D:E,2,0)</f>
        <v>601.80999999999995</v>
      </c>
      <c r="J555" s="64">
        <f t="shared" si="174"/>
        <v>-4.4828955204129217E-3</v>
      </c>
      <c r="K555" s="64">
        <f t="shared" si="175"/>
        <v>0.62489827679404075</v>
      </c>
      <c r="L555" s="3" cm="1">
        <f t="array" ref="L555">PRODUCT(1+$J$36:J555)-1</f>
        <v>0.62489827679404031</v>
      </c>
      <c r="M555" s="3" t="e">
        <f>VLOOKUP(_xlfn.CONCAT(YEAR(A555),MONTH(A555)),'תשואה יומית חסרת סיכון'!D:E,2,0)</f>
        <v>#N/A</v>
      </c>
      <c r="N555" s="3" t="e">
        <f t="shared" si="176"/>
        <v>#N/A</v>
      </c>
      <c r="O555" s="3">
        <f t="shared" si="177"/>
        <v>-7.8679034097461388E-4</v>
      </c>
      <c r="P555" s="3">
        <f>VLOOKUP(A555,'insert banchmark2'!D:E,2,0)</f>
        <v>180.81</v>
      </c>
      <c r="Q555" s="3">
        <f t="shared" si="178"/>
        <v>-3.3074251695055512E-3</v>
      </c>
      <c r="R555" s="3">
        <f t="shared" si="179"/>
        <v>0.32446692788280873</v>
      </c>
      <c r="S555" s="49">
        <f t="shared" si="180"/>
        <v>24</v>
      </c>
      <c r="T555" s="50">
        <f t="shared" si="181"/>
        <v>0.99473031413861246</v>
      </c>
      <c r="U555" s="50">
        <f t="shared" si="182"/>
        <v>0.99551710447958708</v>
      </c>
      <c r="V555">
        <f t="shared" si="183"/>
        <v>2025</v>
      </c>
      <c r="W555" t="str">
        <f t="shared" si="184"/>
        <v>2025-01</v>
      </c>
      <c r="X555" t="str">
        <f t="shared" si="185"/>
        <v>2025-Q1</v>
      </c>
      <c r="Y555" s="5">
        <f t="shared" si="186"/>
        <v>1.0809637045688771</v>
      </c>
      <c r="Z555" s="66">
        <f t="shared" si="187"/>
        <v>-5.2696858613874202E-3</v>
      </c>
      <c r="AA555" s="65">
        <f t="shared" si="188"/>
        <v>-1.1535911115245767E-16</v>
      </c>
    </row>
    <row r="556" spans="1:27" x14ac:dyDescent="0.3">
      <c r="A556" s="3" t="str">
        <f>'Data From Protfolio Convert'!A522</f>
        <v>2025-01-30</v>
      </c>
      <c r="B556" s="3">
        <f>'Data From Protfolio Convert'!B522</f>
        <v>2017976.0789999999</v>
      </c>
      <c r="C556" s="3">
        <f>'Data From Protfolio Convert'!C522</f>
        <v>48858.04500000026</v>
      </c>
      <c r="D556" s="3">
        <f>'Data From Protfolio Convert'!D522</f>
        <v>1000000</v>
      </c>
      <c r="E556" s="3">
        <f>'Data From Protfolio Convert'!E522</f>
        <v>2.0179760789999999</v>
      </c>
      <c r="F556" s="3">
        <f t="shared" si="171"/>
        <v>1.0179760789999999</v>
      </c>
      <c r="G556" s="64">
        <f t="shared" si="172"/>
        <v>1.0282895345315979E-2</v>
      </c>
      <c r="H556" s="3">
        <f t="shared" si="173"/>
        <v>0</v>
      </c>
      <c r="I556" s="3">
        <f>VLOOKUP(A556,'insert banchmark'!D:E,2,0)</f>
        <v>605.04</v>
      </c>
      <c r="J556" s="64">
        <f t="shared" si="174"/>
        <v>5.3671424535983725E-3</v>
      </c>
      <c r="K556" s="64">
        <f t="shared" si="175"/>
        <v>0.63361933731820086</v>
      </c>
      <c r="L556" s="3" cm="1">
        <f t="array" ref="L556">PRODUCT(1+$J$36:J556)-1</f>
        <v>0.63361933731820042</v>
      </c>
      <c r="M556" s="3" t="e">
        <f>VLOOKUP(_xlfn.CONCAT(YEAR(A556),MONTH(A556)),'תשואה יומית חסרת סיכון'!D:E,2,0)</f>
        <v>#N/A</v>
      </c>
      <c r="N556" s="3" t="e">
        <f t="shared" si="176"/>
        <v>#N/A</v>
      </c>
      <c r="O556" s="3">
        <f t="shared" si="177"/>
        <v>4.9157528917176067E-3</v>
      </c>
      <c r="P556" s="3">
        <f>VLOOKUP(A556,'insert banchmark2'!D:E,2,0)</f>
        <v>182.74</v>
      </c>
      <c r="Q556" s="3">
        <f t="shared" si="178"/>
        <v>1.067418837453693E-2</v>
      </c>
      <c r="R556" s="3">
        <f t="shared" si="179"/>
        <v>0.33860453736687401</v>
      </c>
      <c r="S556" s="49">
        <f t="shared" si="180"/>
        <v>24</v>
      </c>
      <c r="T556" s="50">
        <f t="shared" si="181"/>
        <v>1.010282895345316</v>
      </c>
      <c r="U556" s="50">
        <f t="shared" si="182"/>
        <v>1.0053671424535984</v>
      </c>
      <c r="V556">
        <f t="shared" si="183"/>
        <v>2025</v>
      </c>
      <c r="W556" t="str">
        <f t="shared" si="184"/>
        <v>2025-01</v>
      </c>
      <c r="X556" t="str">
        <f t="shared" si="185"/>
        <v>2025-Q1</v>
      </c>
      <c r="Y556" s="5">
        <f t="shared" si="186"/>
        <v>1.1023620365603599</v>
      </c>
      <c r="Z556" s="66">
        <f t="shared" si="187"/>
        <v>1.0282895345315967E-2</v>
      </c>
      <c r="AA556" s="65">
        <f t="shared" si="188"/>
        <v>0</v>
      </c>
    </row>
    <row r="557" spans="1:27" x14ac:dyDescent="0.3">
      <c r="A557" s="3" t="str">
        <f>'Data From Protfolio Convert'!A523</f>
        <v>2025-01-31</v>
      </c>
      <c r="B557" s="3">
        <f>'Data From Protfolio Convert'!B523</f>
        <v>2006625.9105</v>
      </c>
      <c r="C557" s="3">
        <f>'Data From Protfolio Convert'!C523</f>
        <v>48858.04500000026</v>
      </c>
      <c r="D557" s="3">
        <f>'Data From Protfolio Convert'!D523</f>
        <v>1000000</v>
      </c>
      <c r="E557" s="3">
        <f>'Data From Protfolio Convert'!E523</f>
        <v>2.0066259104999999</v>
      </c>
      <c r="F557" s="3">
        <f t="shared" si="171"/>
        <v>1.0066259104999999</v>
      </c>
      <c r="G557" s="64">
        <f t="shared" si="172"/>
        <v>-5.6245307454905295E-3</v>
      </c>
      <c r="H557" s="3">
        <f t="shared" si="173"/>
        <v>0</v>
      </c>
      <c r="I557" s="3">
        <f>VLOOKUP(A557,'insert banchmark'!D:E,2,0)</f>
        <v>601.82000000000005</v>
      </c>
      <c r="J557" s="64">
        <f t="shared" si="174"/>
        <v>-5.3219621843182408E-3</v>
      </c>
      <c r="K557" s="64">
        <f t="shared" si="175"/>
        <v>0.62492527698142242</v>
      </c>
      <c r="L557" s="3" cm="1">
        <f t="array" ref="L557">PRODUCT(1+$J$36:J557)-1</f>
        <v>0.62492527698142197</v>
      </c>
      <c r="M557" s="3" t="e">
        <f>VLOOKUP(_xlfn.CONCAT(YEAR(A557),MONTH(A557)),'תשואה יומית חסרת סיכון'!D:E,2,0)</f>
        <v>#N/A</v>
      </c>
      <c r="N557" s="3" t="e">
        <f t="shared" si="176"/>
        <v>#N/A</v>
      </c>
      <c r="O557" s="3">
        <f t="shared" si="177"/>
        <v>-3.0256856117228878E-4</v>
      </c>
      <c r="P557" s="3">
        <f>VLOOKUP(A557,'insert banchmark2'!D:E,2,0)</f>
        <v>181.24</v>
      </c>
      <c r="Q557" s="3">
        <f t="shared" si="178"/>
        <v>-8.2083834956768742E-3</v>
      </c>
      <c r="R557" s="3">
        <f t="shared" si="179"/>
        <v>0.32761675797511347</v>
      </c>
      <c r="S557" s="49">
        <f t="shared" si="180"/>
        <v>24</v>
      </c>
      <c r="T557" s="50">
        <f t="shared" si="181"/>
        <v>0.99437546925450948</v>
      </c>
      <c r="U557" s="50">
        <f t="shared" si="182"/>
        <v>0.99467803781568176</v>
      </c>
      <c r="V557">
        <f t="shared" si="183"/>
        <v>2025</v>
      </c>
      <c r="W557" t="str">
        <f t="shared" si="184"/>
        <v>2025-01</v>
      </c>
      <c r="X557" t="str">
        <f t="shared" si="185"/>
        <v>2025-Q1</v>
      </c>
      <c r="Y557" s="5">
        <f t="shared" si="186"/>
        <v>1.0905372366475738</v>
      </c>
      <c r="Z557" s="66">
        <f t="shared" si="187"/>
        <v>-5.6245307454906423E-3</v>
      </c>
      <c r="AA557" s="65">
        <f t="shared" si="188"/>
        <v>1.1275702593849246E-16</v>
      </c>
    </row>
    <row r="558" spans="1:27" x14ac:dyDescent="0.3">
      <c r="A558" s="3" t="str">
        <f>'Data From Protfolio Convert'!A524</f>
        <v>2025-02-03</v>
      </c>
      <c r="B558" s="3">
        <f>'Data From Protfolio Convert'!B524</f>
        <v>1991932.03</v>
      </c>
      <c r="C558" s="3">
        <f>'Data From Protfolio Convert'!C524</f>
        <v>48858.04500000026</v>
      </c>
      <c r="D558" s="3">
        <f>'Data From Protfolio Convert'!D524</f>
        <v>1000000</v>
      </c>
      <c r="E558" s="3">
        <f>'Data From Protfolio Convert'!E524</f>
        <v>1.9919320300000001</v>
      </c>
      <c r="F558" s="3">
        <f t="shared" si="171"/>
        <v>0.99193203000000008</v>
      </c>
      <c r="G558" s="64">
        <f t="shared" si="172"/>
        <v>-7.3226805370705727E-3</v>
      </c>
      <c r="H558" s="3">
        <f t="shared" si="173"/>
        <v>0</v>
      </c>
      <c r="I558" s="3">
        <f>VLOOKUP(A558,'insert banchmark'!D:E,2,0)</f>
        <v>597.77</v>
      </c>
      <c r="J558" s="64">
        <f t="shared" si="174"/>
        <v>-6.7295869196770663E-3</v>
      </c>
      <c r="K558" s="64">
        <f t="shared" si="175"/>
        <v>0.61399020109199554</v>
      </c>
      <c r="L558" s="3" cm="1">
        <f t="array" ref="L558">PRODUCT(1+$J$36:J558)-1</f>
        <v>0.61399020109199509</v>
      </c>
      <c r="M558" s="3" t="e">
        <f>VLOOKUP(_xlfn.CONCAT(YEAR(A558),MONTH(A558)),'תשואה יומית חסרת סיכון'!D:E,2,0)</f>
        <v>#N/A</v>
      </c>
      <c r="N558" s="3" t="e">
        <f t="shared" si="176"/>
        <v>#N/A</v>
      </c>
      <c r="O558" s="3">
        <f t="shared" si="177"/>
        <v>-5.9309361739350638E-4</v>
      </c>
      <c r="P558" s="3">
        <f>VLOOKUP(A558,'insert banchmark2'!D:E,2,0)</f>
        <v>180.25</v>
      </c>
      <c r="Q558" s="3">
        <f t="shared" si="178"/>
        <v>-5.4623703376738275E-3</v>
      </c>
      <c r="R558" s="3">
        <f t="shared" si="179"/>
        <v>0.32036482357655149</v>
      </c>
      <c r="S558" s="49">
        <f t="shared" si="180"/>
        <v>25</v>
      </c>
      <c r="T558" s="50">
        <f t="shared" si="181"/>
        <v>0.99267731946292947</v>
      </c>
      <c r="U558" s="50">
        <f t="shared" si="182"/>
        <v>0.99327041308032293</v>
      </c>
      <c r="V558">
        <f t="shared" si="183"/>
        <v>2025</v>
      </c>
      <c r="W558" t="str">
        <f t="shared" si="184"/>
        <v>2025-02</v>
      </c>
      <c r="X558" t="str">
        <f t="shared" si="185"/>
        <v>2025-Q1</v>
      </c>
      <c r="Y558" s="5">
        <f t="shared" si="186"/>
        <v>1.0752289003127533</v>
      </c>
      <c r="Z558" s="66">
        <f t="shared" si="187"/>
        <v>-7.322680537070597E-3</v>
      </c>
      <c r="AA558" s="65">
        <f t="shared" si="188"/>
        <v>2.4286128663675299E-17</v>
      </c>
    </row>
    <row r="559" spans="1:27" x14ac:dyDescent="0.3">
      <c r="A559" s="3" t="str">
        <f>'Data From Protfolio Convert'!A525</f>
        <v>2025-02-04</v>
      </c>
      <c r="B559" s="3">
        <f>'Data From Protfolio Convert'!B525</f>
        <v>2005420.17</v>
      </c>
      <c r="C559" s="3">
        <f>'Data From Protfolio Convert'!C525</f>
        <v>48858.04500000026</v>
      </c>
      <c r="D559" s="3">
        <f>'Data From Protfolio Convert'!D525</f>
        <v>1000000</v>
      </c>
      <c r="E559" s="3">
        <f>'Data From Protfolio Convert'!E525</f>
        <v>2.0054201699999998</v>
      </c>
      <c r="F559" s="3">
        <f t="shared" si="171"/>
        <v>1.0054201699999998</v>
      </c>
      <c r="G559" s="64">
        <f t="shared" si="172"/>
        <v>6.7713856682146724E-3</v>
      </c>
      <c r="H559" s="3">
        <f t="shared" si="173"/>
        <v>0</v>
      </c>
      <c r="I559" s="3">
        <f>VLOOKUP(A559,'insert banchmark'!D:E,2,0)</f>
        <v>601.78</v>
      </c>
      <c r="J559" s="64">
        <f t="shared" si="174"/>
        <v>6.7082657209294183E-3</v>
      </c>
      <c r="K559" s="64">
        <f t="shared" si="175"/>
        <v>0.62481727623189709</v>
      </c>
      <c r="L559" s="3" cm="1">
        <f t="array" ref="L559">PRODUCT(1+$J$36:J559)-1</f>
        <v>0.62481727623189642</v>
      </c>
      <c r="M559" s="3" t="e">
        <f>VLOOKUP(_xlfn.CONCAT(YEAR(A559),MONTH(A559)),'תשואה יומית חסרת סיכון'!D:E,2,0)</f>
        <v>#N/A</v>
      </c>
      <c r="N559" s="3" t="e">
        <f t="shared" si="176"/>
        <v>#N/A</v>
      </c>
      <c r="O559" s="3">
        <f t="shared" si="177"/>
        <v>6.311994728525408E-5</v>
      </c>
      <c r="P559" s="3">
        <f>VLOOKUP(A559,'insert banchmark2'!D:E,2,0)</f>
        <v>180.47</v>
      </c>
      <c r="Q559" s="3">
        <f t="shared" si="178"/>
        <v>1.2205270457696926E-3</v>
      </c>
      <c r="R559" s="3">
        <f t="shared" si="179"/>
        <v>0.32197636455400969</v>
      </c>
      <c r="S559" s="49">
        <f t="shared" si="180"/>
        <v>25</v>
      </c>
      <c r="T559" s="50">
        <f t="shared" si="181"/>
        <v>1.0067713856682148</v>
      </c>
      <c r="U559" s="50">
        <f t="shared" si="182"/>
        <v>1.0067082657209294</v>
      </c>
      <c r="V559">
        <f t="shared" si="183"/>
        <v>2025</v>
      </c>
      <c r="W559" t="str">
        <f t="shared" si="184"/>
        <v>2025-02</v>
      </c>
      <c r="X559" t="str">
        <f t="shared" si="185"/>
        <v>2025-Q1</v>
      </c>
      <c r="Y559" s="5">
        <f t="shared" si="186"/>
        <v>1.0892810755465963</v>
      </c>
      <c r="Z559" s="66">
        <f t="shared" si="187"/>
        <v>6.7713856682148034E-3</v>
      </c>
      <c r="AA559" s="65">
        <f t="shared" si="188"/>
        <v>-1.3097162243624894E-16</v>
      </c>
    </row>
    <row r="560" spans="1:27" x14ac:dyDescent="0.3">
      <c r="A560" s="3" t="str">
        <f>'Data From Protfolio Convert'!A526</f>
        <v>2025-02-05</v>
      </c>
      <c r="B560" s="3">
        <f>'Data From Protfolio Convert'!B526</f>
        <v>2021805.929</v>
      </c>
      <c r="C560" s="3">
        <f>'Data From Protfolio Convert'!C526</f>
        <v>48858.04500000026</v>
      </c>
      <c r="D560" s="3">
        <f>'Data From Protfolio Convert'!D526</f>
        <v>1000000</v>
      </c>
      <c r="E560" s="3">
        <f>'Data From Protfolio Convert'!E526</f>
        <v>2.0218059290000001</v>
      </c>
      <c r="F560" s="3">
        <f t="shared" si="171"/>
        <v>1.0218059290000001</v>
      </c>
      <c r="G560" s="64">
        <f t="shared" si="172"/>
        <v>8.1707361106277687E-3</v>
      </c>
      <c r="H560" s="3">
        <f t="shared" si="173"/>
        <v>0</v>
      </c>
      <c r="I560" s="3">
        <f>VLOOKUP(A560,'insert banchmark'!D:E,2,0)</f>
        <v>604.22</v>
      </c>
      <c r="J560" s="64">
        <f t="shared" si="174"/>
        <v>4.0546379075410144E-3</v>
      </c>
      <c r="K560" s="64">
        <f t="shared" si="175"/>
        <v>0.63140532195293453</v>
      </c>
      <c r="L560" s="3" cm="1">
        <f t="array" ref="L560">PRODUCT(1+$J$36:J560)-1</f>
        <v>0.63140532195293386</v>
      </c>
      <c r="M560" s="3" t="e">
        <f>VLOOKUP(_xlfn.CONCAT(YEAR(A560),MONTH(A560)),'תשואה יומית חסרת סיכון'!D:E,2,0)</f>
        <v>#N/A</v>
      </c>
      <c r="N560" s="3" t="e">
        <f t="shared" si="176"/>
        <v>#N/A</v>
      </c>
      <c r="O560" s="3">
        <f t="shared" si="177"/>
        <v>4.1160982030867543E-3</v>
      </c>
      <c r="P560" s="3">
        <f>VLOOKUP(A560,'insert banchmark2'!D:E,2,0)</f>
        <v>181.35</v>
      </c>
      <c r="Q560" s="3">
        <f t="shared" si="178"/>
        <v>4.876156701944856E-3</v>
      </c>
      <c r="R560" s="3">
        <f t="shared" si="179"/>
        <v>0.32842252846384246</v>
      </c>
      <c r="S560" s="49">
        <f t="shared" si="180"/>
        <v>25</v>
      </c>
      <c r="T560" s="50">
        <f t="shared" si="181"/>
        <v>1.0081707361106278</v>
      </c>
      <c r="U560" s="50">
        <f t="shared" si="182"/>
        <v>1.004054637907541</v>
      </c>
      <c r="V560">
        <f t="shared" si="183"/>
        <v>2025</v>
      </c>
      <c r="W560" t="str">
        <f t="shared" si="184"/>
        <v>2025-02</v>
      </c>
      <c r="X560" t="str">
        <f t="shared" si="185"/>
        <v>2025-Q1</v>
      </c>
      <c r="Y560" s="5">
        <f t="shared" si="186"/>
        <v>1.1063520398758158</v>
      </c>
      <c r="Z560" s="66">
        <f t="shared" si="187"/>
        <v>8.1707361106276299E-3</v>
      </c>
      <c r="AA560" s="65">
        <f t="shared" si="188"/>
        <v>1.3877787807814457E-16</v>
      </c>
    </row>
    <row r="561" spans="1:27" x14ac:dyDescent="0.3">
      <c r="A561" s="3" t="str">
        <f>'Data From Protfolio Convert'!A527</f>
        <v>2025-02-06</v>
      </c>
      <c r="B561" s="3">
        <f>'Data From Protfolio Convert'!B527</f>
        <v>2038630.968000001</v>
      </c>
      <c r="C561" s="3">
        <f>'Data From Protfolio Convert'!C527</f>
        <v>48858.04500000026</v>
      </c>
      <c r="D561" s="3">
        <f>'Data From Protfolio Convert'!D527</f>
        <v>1000000</v>
      </c>
      <c r="E561" s="3">
        <f>'Data From Protfolio Convert'!E527</f>
        <v>2.038630968000001</v>
      </c>
      <c r="F561" s="3">
        <f t="shared" si="171"/>
        <v>1.038630968000001</v>
      </c>
      <c r="G561" s="64">
        <f t="shared" si="172"/>
        <v>8.3217873479689824E-3</v>
      </c>
      <c r="H561" s="3">
        <f t="shared" si="173"/>
        <v>0</v>
      </c>
      <c r="I561" s="3">
        <f>VLOOKUP(A561,'insert banchmark'!D:E,2,0)</f>
        <v>606.32000000000005</v>
      </c>
      <c r="J561" s="64">
        <f t="shared" si="174"/>
        <v>3.4755552613285889E-3</v>
      </c>
      <c r="K561" s="64">
        <f t="shared" si="175"/>
        <v>0.63707536130300757</v>
      </c>
      <c r="L561" s="3" cm="1">
        <f t="array" ref="L561">PRODUCT(1+$J$36:J561)-1</f>
        <v>0.6370753613030069</v>
      </c>
      <c r="M561" s="3" t="e">
        <f>VLOOKUP(_xlfn.CONCAT(YEAR(A561),MONTH(A561)),'תשואה יומית חסרת סיכון'!D:E,2,0)</f>
        <v>#N/A</v>
      </c>
      <c r="N561" s="3" t="e">
        <f t="shared" si="176"/>
        <v>#N/A</v>
      </c>
      <c r="O561" s="3">
        <f t="shared" si="177"/>
        <v>4.8462320866403934E-3</v>
      </c>
      <c r="P561" s="3">
        <f>VLOOKUP(A561,'insert banchmark2'!D:E,2,0)</f>
        <v>181.11</v>
      </c>
      <c r="Q561" s="3">
        <f t="shared" si="178"/>
        <v>-1.3234077750206019E-3</v>
      </c>
      <c r="R561" s="3">
        <f t="shared" si="179"/>
        <v>0.32666448376116097</v>
      </c>
      <c r="S561" s="49">
        <f t="shared" si="180"/>
        <v>25</v>
      </c>
      <c r="T561" s="50">
        <f t="shared" si="181"/>
        <v>1.0083217873479691</v>
      </c>
      <c r="U561" s="50">
        <f t="shared" si="182"/>
        <v>1.0034755552613286</v>
      </c>
      <c r="V561">
        <f t="shared" si="183"/>
        <v>2025</v>
      </c>
      <c r="W561" t="str">
        <f t="shared" si="184"/>
        <v>2025-02</v>
      </c>
      <c r="X561" t="str">
        <f t="shared" si="185"/>
        <v>2025-Q1</v>
      </c>
      <c r="Y561" s="5">
        <f t="shared" si="186"/>
        <v>1.1238806536316233</v>
      </c>
      <c r="Z561" s="66">
        <f t="shared" si="187"/>
        <v>8.3217873479691142E-3</v>
      </c>
      <c r="AA561" s="65">
        <f t="shared" si="188"/>
        <v>-1.3183898417423734E-16</v>
      </c>
    </row>
    <row r="562" spans="1:27" x14ac:dyDescent="0.3">
      <c r="A562" s="3" t="str">
        <f>'Data From Protfolio Convert'!A528</f>
        <v>2025-02-07</v>
      </c>
      <c r="B562" s="3">
        <f>'Data From Protfolio Convert'!B528</f>
        <v>2022325.226</v>
      </c>
      <c r="C562" s="3">
        <f>'Data From Protfolio Convert'!C528</f>
        <v>48858.04500000026</v>
      </c>
      <c r="D562" s="3">
        <f>'Data From Protfolio Convert'!D528</f>
        <v>1000000</v>
      </c>
      <c r="E562" s="3">
        <f>'Data From Protfolio Convert'!E528</f>
        <v>2.022325226</v>
      </c>
      <c r="F562" s="3">
        <f t="shared" si="171"/>
        <v>1.022325226</v>
      </c>
      <c r="G562" s="64">
        <f t="shared" si="172"/>
        <v>-7.9983784490420852E-3</v>
      </c>
      <c r="H562" s="3">
        <f t="shared" si="173"/>
        <v>0</v>
      </c>
      <c r="I562" s="3">
        <f>VLOOKUP(A562,'insert banchmark'!D:E,2,0)</f>
        <v>600.77</v>
      </c>
      <c r="J562" s="64">
        <f t="shared" si="174"/>
        <v>-9.1535822667899724E-3</v>
      </c>
      <c r="K562" s="64">
        <f t="shared" si="175"/>
        <v>0.62209025730638579</v>
      </c>
      <c r="L562" s="3" cm="1">
        <f t="array" ref="L562">PRODUCT(1+$J$36:J562)-1</f>
        <v>0.6220902573063849</v>
      </c>
      <c r="M562" s="3" t="e">
        <f>VLOOKUP(_xlfn.CONCAT(YEAR(A562),MONTH(A562)),'תשואה יומית חסרת סיכון'!D:E,2,0)</f>
        <v>#N/A</v>
      </c>
      <c r="N562" s="3" t="e">
        <f t="shared" si="176"/>
        <v>#N/A</v>
      </c>
      <c r="O562" s="3">
        <f t="shared" si="177"/>
        <v>1.1552038177478872E-3</v>
      </c>
      <c r="P562" s="3">
        <f>VLOOKUP(A562,'insert banchmark2'!D:E,2,0)</f>
        <v>180.22</v>
      </c>
      <c r="Q562" s="3">
        <f t="shared" si="178"/>
        <v>-4.914140577549686E-3</v>
      </c>
      <c r="R562" s="3">
        <f t="shared" si="179"/>
        <v>0.32014506798871634</v>
      </c>
      <c r="S562" s="49">
        <f t="shared" si="180"/>
        <v>25</v>
      </c>
      <c r="T562" s="50">
        <f t="shared" si="181"/>
        <v>0.99200162155095795</v>
      </c>
      <c r="U562" s="50">
        <f t="shared" si="182"/>
        <v>0.99084641773321003</v>
      </c>
      <c r="V562">
        <f t="shared" si="183"/>
        <v>2025</v>
      </c>
      <c r="W562" t="str">
        <f t="shared" si="184"/>
        <v>2025-02</v>
      </c>
      <c r="X562" t="str">
        <f t="shared" si="185"/>
        <v>2025-Q1</v>
      </c>
      <c r="Y562" s="5">
        <f t="shared" si="186"/>
        <v>1.1068930523832785</v>
      </c>
      <c r="Z562" s="66">
        <f t="shared" si="187"/>
        <v>-7.9983784490421598E-3</v>
      </c>
      <c r="AA562" s="65">
        <f t="shared" si="188"/>
        <v>7.4593109467002705E-17</v>
      </c>
    </row>
    <row r="563" spans="1:27" x14ac:dyDescent="0.3">
      <c r="A563" s="3" t="str">
        <f>'Data From Protfolio Convert'!A529</f>
        <v>2025-02-10</v>
      </c>
      <c r="B563" s="3">
        <f>'Data From Protfolio Convert'!B529</f>
        <v>2040665.0049999999</v>
      </c>
      <c r="C563" s="3">
        <f>'Data From Protfolio Convert'!C529</f>
        <v>48858.04500000026</v>
      </c>
      <c r="D563" s="3">
        <f>'Data From Protfolio Convert'!D529</f>
        <v>1000000</v>
      </c>
      <c r="E563" s="3">
        <f>'Data From Protfolio Convert'!E529</f>
        <v>2.0406650050000001</v>
      </c>
      <c r="F563" s="3">
        <f t="shared" si="171"/>
        <v>1.0406650050000001</v>
      </c>
      <c r="G563" s="64">
        <f t="shared" si="172"/>
        <v>9.0686595628710048E-3</v>
      </c>
      <c r="H563" s="3">
        <f t="shared" si="173"/>
        <v>0</v>
      </c>
      <c r="I563" s="3">
        <f>VLOOKUP(A563,'insert banchmark'!D:E,2,0)</f>
        <v>604.85</v>
      </c>
      <c r="J563" s="64">
        <f t="shared" si="174"/>
        <v>6.7912845182016568E-3</v>
      </c>
      <c r="K563" s="64">
        <f t="shared" si="175"/>
        <v>0.63310633375795633</v>
      </c>
      <c r="L563" s="3" cm="1">
        <f t="array" ref="L563">PRODUCT(1+$J$36:J563)-1</f>
        <v>0.63310633375795544</v>
      </c>
      <c r="M563" s="3" t="e">
        <f>VLOOKUP(_xlfn.CONCAT(YEAR(A563),MONTH(A563)),'תשואה יומית חסרת סיכון'!D:E,2,0)</f>
        <v>#N/A</v>
      </c>
      <c r="N563" s="3" t="e">
        <f t="shared" si="176"/>
        <v>#N/A</v>
      </c>
      <c r="O563" s="3">
        <f t="shared" si="177"/>
        <v>2.277375044669348E-3</v>
      </c>
      <c r="P563" s="3">
        <f>VLOOKUP(A563,'insert banchmark2'!D:E,2,0)</f>
        <v>180.73</v>
      </c>
      <c r="Q563" s="3">
        <f t="shared" si="178"/>
        <v>2.8298745977137774E-3</v>
      </c>
      <c r="R563" s="3">
        <f t="shared" si="179"/>
        <v>0.3238809129819149</v>
      </c>
      <c r="S563" s="49">
        <f t="shared" si="180"/>
        <v>25</v>
      </c>
      <c r="T563" s="50">
        <f t="shared" si="181"/>
        <v>1.0090686595628711</v>
      </c>
      <c r="U563" s="50">
        <f t="shared" si="182"/>
        <v>1.0067912845182017</v>
      </c>
      <c r="V563">
        <f t="shared" si="183"/>
        <v>2025</v>
      </c>
      <c r="W563" t="str">
        <f t="shared" si="184"/>
        <v>2025-02</v>
      </c>
      <c r="X563" t="str">
        <f t="shared" si="185"/>
        <v>2025-Q1</v>
      </c>
      <c r="Y563" s="5">
        <f t="shared" si="186"/>
        <v>1.1259997482107202</v>
      </c>
      <c r="Z563" s="66">
        <f t="shared" si="187"/>
        <v>9.0686595628708313E-3</v>
      </c>
      <c r="AA563" s="65">
        <f t="shared" si="188"/>
        <v>1.7347234759768071E-16</v>
      </c>
    </row>
    <row r="564" spans="1:27" x14ac:dyDescent="0.3">
      <c r="A564" s="3" t="str">
        <f>'Data From Protfolio Convert'!A530</f>
        <v>2025-02-11</v>
      </c>
      <c r="B564" s="3">
        <f>'Data From Protfolio Convert'!B530</f>
        <v>2040647.584</v>
      </c>
      <c r="C564" s="3">
        <f>'Data From Protfolio Convert'!C530</f>
        <v>48858.04500000026</v>
      </c>
      <c r="D564" s="3">
        <f>'Data From Protfolio Convert'!D530</f>
        <v>1000000</v>
      </c>
      <c r="E564" s="3">
        <f>'Data From Protfolio Convert'!E530</f>
        <v>2.0406475839999998</v>
      </c>
      <c r="F564" s="3">
        <f t="shared" si="171"/>
        <v>1.0406475839999998</v>
      </c>
      <c r="G564" s="64">
        <f t="shared" si="172"/>
        <v>-8.5369229920961551E-6</v>
      </c>
      <c r="H564" s="3">
        <f t="shared" si="173"/>
        <v>0</v>
      </c>
      <c r="I564" s="3">
        <f>VLOOKUP(A564,'insert banchmark'!D:E,2,0)</f>
        <v>605.30999999999995</v>
      </c>
      <c r="J564" s="64">
        <f t="shared" si="174"/>
        <v>7.6051913697594564E-4</v>
      </c>
      <c r="K564" s="64">
        <f t="shared" si="175"/>
        <v>0.63434834237749604</v>
      </c>
      <c r="L564" s="3" cm="1">
        <f t="array" ref="L564">PRODUCT(1+$J$36:J564)-1</f>
        <v>0.63434834237749493</v>
      </c>
      <c r="M564" s="3" t="e">
        <f>VLOOKUP(_xlfn.CONCAT(YEAR(A564),MONTH(A564)),'תשואה יומית חסרת סיכון'!D:E,2,0)</f>
        <v>#N/A</v>
      </c>
      <c r="N564" s="3" t="e">
        <f t="shared" si="176"/>
        <v>#N/A</v>
      </c>
      <c r="O564" s="3">
        <f t="shared" si="177"/>
        <v>-7.6905605996804177E-4</v>
      </c>
      <c r="P564" s="3">
        <f>VLOOKUP(A564,'insert banchmark2'!D:E,2,0)</f>
        <v>180.75</v>
      </c>
      <c r="Q564" s="3">
        <f t="shared" si="178"/>
        <v>1.1066231394907255E-4</v>
      </c>
      <c r="R564" s="3">
        <f t="shared" si="179"/>
        <v>0.32402741670713842</v>
      </c>
      <c r="S564" s="49">
        <f t="shared" si="180"/>
        <v>25</v>
      </c>
      <c r="T564" s="50">
        <f t="shared" si="181"/>
        <v>0.99999146307700792</v>
      </c>
      <c r="U564" s="50">
        <f t="shared" si="182"/>
        <v>1.0007605191369759</v>
      </c>
      <c r="V564">
        <f t="shared" si="183"/>
        <v>2025</v>
      </c>
      <c r="W564" t="str">
        <f t="shared" si="184"/>
        <v>2025-02</v>
      </c>
      <c r="X564" t="str">
        <f t="shared" si="185"/>
        <v>2025-Q1</v>
      </c>
      <c r="Y564" s="5">
        <f t="shared" si="186"/>
        <v>1.1259815987145894</v>
      </c>
      <c r="Z564" s="66">
        <f t="shared" si="187"/>
        <v>-8.5369229917154985E-6</v>
      </c>
      <c r="AA564" s="65">
        <f t="shared" si="188"/>
        <v>-3.8065660649608257E-16</v>
      </c>
    </row>
    <row r="565" spans="1:27" x14ac:dyDescent="0.3">
      <c r="A565" s="3" t="str">
        <f>'Data From Protfolio Convert'!A531</f>
        <v>2025-02-12</v>
      </c>
      <c r="B565" s="3">
        <f>'Data From Protfolio Convert'!B531</f>
        <v>2036352.399</v>
      </c>
      <c r="C565" s="3">
        <f>'Data From Protfolio Convert'!C531</f>
        <v>48858.04500000026</v>
      </c>
      <c r="D565" s="3">
        <f>'Data From Protfolio Convert'!D531</f>
        <v>1000000</v>
      </c>
      <c r="E565" s="3">
        <f>'Data From Protfolio Convert'!E531</f>
        <v>2.0363523990000001</v>
      </c>
      <c r="F565" s="3">
        <f t="shared" si="171"/>
        <v>1.0363523990000001</v>
      </c>
      <c r="G565" s="64">
        <f t="shared" si="172"/>
        <v>-2.1048146841604288E-3</v>
      </c>
      <c r="H565" s="3">
        <f t="shared" si="173"/>
        <v>0</v>
      </c>
      <c r="I565" s="3">
        <f>VLOOKUP(A565,'insert banchmark'!D:E,2,0)</f>
        <v>603.36</v>
      </c>
      <c r="J565" s="64">
        <f t="shared" si="174"/>
        <v>-3.221489815135925E-3</v>
      </c>
      <c r="K565" s="64">
        <f t="shared" si="175"/>
        <v>0.62908330583814265</v>
      </c>
      <c r="L565" s="3" cm="1">
        <f t="array" ref="L565">PRODUCT(1+$J$36:J565)-1</f>
        <v>0.62908330583814154</v>
      </c>
      <c r="M565" s="3" t="e">
        <f>VLOOKUP(_xlfn.CONCAT(YEAR(A565),MONTH(A565)),'תשואה יומית חסרת סיכון'!D:E,2,0)</f>
        <v>#N/A</v>
      </c>
      <c r="N565" s="3" t="e">
        <f t="shared" si="176"/>
        <v>#N/A</v>
      </c>
      <c r="O565" s="3">
        <f t="shared" si="177"/>
        <v>1.1166751309754962E-3</v>
      </c>
      <c r="P565" s="3">
        <f>VLOOKUP(A565,'insert banchmark2'!D:E,2,0)</f>
        <v>179.7</v>
      </c>
      <c r="Q565" s="3">
        <f t="shared" si="178"/>
        <v>-5.8091286307054846E-3</v>
      </c>
      <c r="R565" s="3">
        <f t="shared" si="179"/>
        <v>0.3163359711329059</v>
      </c>
      <c r="S565" s="49">
        <f t="shared" si="180"/>
        <v>25</v>
      </c>
      <c r="T565" s="50">
        <f t="shared" si="181"/>
        <v>0.99789518531583954</v>
      </c>
      <c r="U565" s="50">
        <f t="shared" si="182"/>
        <v>0.99677851018486407</v>
      </c>
      <c r="V565">
        <f t="shared" si="183"/>
        <v>2025</v>
      </c>
      <c r="W565" t="str">
        <f t="shared" si="184"/>
        <v>2025-02</v>
      </c>
      <c r="X565" t="str">
        <f t="shared" si="185"/>
        <v>2025-Q1</v>
      </c>
      <c r="Y565" s="5">
        <f t="shared" si="186"/>
        <v>1.1215068014273593</v>
      </c>
      <c r="Z565" s="66">
        <f t="shared" si="187"/>
        <v>-2.1048146841607918E-3</v>
      </c>
      <c r="AA565" s="65">
        <f t="shared" si="188"/>
        <v>3.6299088734814688E-16</v>
      </c>
    </row>
    <row r="566" spans="1:27" x14ac:dyDescent="0.3">
      <c r="A566" s="3" t="str">
        <f>'Data From Protfolio Convert'!A532</f>
        <v>2025-02-13</v>
      </c>
      <c r="B566" s="3">
        <f>'Data From Protfolio Convert'!B532</f>
        <v>2061907.1099999989</v>
      </c>
      <c r="C566" s="3">
        <f>'Data From Protfolio Convert'!C532</f>
        <v>48858.04500000026</v>
      </c>
      <c r="D566" s="3">
        <f>'Data From Protfolio Convert'!D532</f>
        <v>1000000</v>
      </c>
      <c r="E566" s="3">
        <f>'Data From Protfolio Convert'!E532</f>
        <v>2.061907109999999</v>
      </c>
      <c r="F566" s="3">
        <f t="shared" si="171"/>
        <v>1.061907109999999</v>
      </c>
      <c r="G566" s="64">
        <f t="shared" si="172"/>
        <v>1.2549257688673243E-2</v>
      </c>
      <c r="H566" s="3">
        <f t="shared" si="173"/>
        <v>0</v>
      </c>
      <c r="I566" s="3">
        <f>VLOOKUP(A566,'insert banchmark'!D:E,2,0)</f>
        <v>609.73</v>
      </c>
      <c r="J566" s="64">
        <f t="shared" si="174"/>
        <v>1.0557544417926223E-2</v>
      </c>
      <c r="K566" s="64">
        <f t="shared" si="175"/>
        <v>0.64628242520003099</v>
      </c>
      <c r="L566" s="3" cm="1">
        <f t="array" ref="L566">PRODUCT(1+$J$36:J566)-1</f>
        <v>0.64628242520002988</v>
      </c>
      <c r="M566" s="3" t="e">
        <f>VLOOKUP(_xlfn.CONCAT(YEAR(A566),MONTH(A566)),'תשואה יומית חסרת סיכון'!D:E,2,0)</f>
        <v>#N/A</v>
      </c>
      <c r="N566" s="3" t="e">
        <f t="shared" si="176"/>
        <v>#N/A</v>
      </c>
      <c r="O566" s="3">
        <f t="shared" si="177"/>
        <v>1.9917132707470194E-3</v>
      </c>
      <c r="P566" s="3">
        <f>VLOOKUP(A566,'insert banchmark2'!D:E,2,0)</f>
        <v>181.26</v>
      </c>
      <c r="Q566" s="3">
        <f t="shared" si="178"/>
        <v>8.6811352253757246E-3</v>
      </c>
      <c r="R566" s="3">
        <f t="shared" si="179"/>
        <v>0.32776326170033676</v>
      </c>
      <c r="S566" s="49">
        <f t="shared" si="180"/>
        <v>25</v>
      </c>
      <c r="T566" s="50">
        <f t="shared" si="181"/>
        <v>1.0125492576886732</v>
      </c>
      <c r="U566" s="50">
        <f t="shared" si="182"/>
        <v>1.0105575444179262</v>
      </c>
      <c r="V566">
        <f t="shared" si="183"/>
        <v>2025</v>
      </c>
      <c r="W566" t="str">
        <f t="shared" si="184"/>
        <v>2025-02</v>
      </c>
      <c r="X566" t="str">
        <f t="shared" si="185"/>
        <v>2025-Q1</v>
      </c>
      <c r="Y566" s="5">
        <f t="shared" si="186"/>
        <v>1.1481301369667443</v>
      </c>
      <c r="Z566" s="66">
        <f t="shared" si="187"/>
        <v>1.2549257688673309E-2</v>
      </c>
      <c r="AA566" s="65">
        <f t="shared" si="188"/>
        <v>-6.591949208711867E-17</v>
      </c>
    </row>
    <row r="567" spans="1:27" x14ac:dyDescent="0.3">
      <c r="A567" s="3" t="str">
        <f>'Data From Protfolio Convert'!A533</f>
        <v>2025-02-14</v>
      </c>
      <c r="B567" s="3">
        <f>'Data From Protfolio Convert'!B533</f>
        <v>2063378.5619999999</v>
      </c>
      <c r="C567" s="3">
        <f>'Data From Protfolio Convert'!C533</f>
        <v>48858.04500000026</v>
      </c>
      <c r="D567" s="3">
        <f>'Data From Protfolio Convert'!D533</f>
        <v>1000000</v>
      </c>
      <c r="E567" s="3">
        <f>'Data From Protfolio Convert'!E533</f>
        <v>2.063378562</v>
      </c>
      <c r="F567" s="3">
        <f t="shared" si="171"/>
        <v>1.063378562</v>
      </c>
      <c r="G567" s="64">
        <f t="shared" si="172"/>
        <v>7.136364159493994E-4</v>
      </c>
      <c r="H567" s="3">
        <f t="shared" si="173"/>
        <v>0</v>
      </c>
      <c r="I567" s="3">
        <f>VLOOKUP(A567,'insert banchmark'!D:E,2,0)</f>
        <v>609.70000000000005</v>
      </c>
      <c r="J567" s="64">
        <f t="shared" si="174"/>
        <v>-4.9202105850132405E-5</v>
      </c>
      <c r="K567" s="64">
        <f t="shared" si="175"/>
        <v>0.6462014246378871</v>
      </c>
      <c r="L567" s="3" cm="1">
        <f t="array" ref="L567">PRODUCT(1+$J$36:J567)-1</f>
        <v>0.64620142463788599</v>
      </c>
      <c r="M567" s="3" t="e">
        <f>VLOOKUP(_xlfn.CONCAT(YEAR(A567),MONTH(A567)),'תשואה יומית חסרת סיכון'!D:E,2,0)</f>
        <v>#N/A</v>
      </c>
      <c r="N567" s="3" t="e">
        <f t="shared" si="176"/>
        <v>#N/A</v>
      </c>
      <c r="O567" s="3">
        <f t="shared" si="177"/>
        <v>7.6283852179953181E-4</v>
      </c>
      <c r="P567" s="3">
        <f>VLOOKUP(A567,'insert banchmark2'!D:E,2,0)</f>
        <v>181.08</v>
      </c>
      <c r="Q567" s="3">
        <f t="shared" si="178"/>
        <v>-9.9304865938421027E-4</v>
      </c>
      <c r="R567" s="3">
        <f t="shared" si="179"/>
        <v>0.32644472817332582</v>
      </c>
      <c r="S567" s="49">
        <f t="shared" si="180"/>
        <v>25</v>
      </c>
      <c r="T567" s="50">
        <f t="shared" si="181"/>
        <v>1.0007136364159495</v>
      </c>
      <c r="U567" s="50">
        <f t="shared" si="182"/>
        <v>0.99995079789414987</v>
      </c>
      <c r="V567">
        <f t="shared" si="183"/>
        <v>2025</v>
      </c>
      <c r="W567" t="str">
        <f t="shared" si="184"/>
        <v>2025-02</v>
      </c>
      <c r="X567" t="str">
        <f t="shared" si="185"/>
        <v>2025-Q1</v>
      </c>
      <c r="Y567" s="5">
        <f t="shared" si="186"/>
        <v>1.1496631208586821</v>
      </c>
      <c r="Z567" s="66">
        <f t="shared" si="187"/>
        <v>7.1363641594937588E-4</v>
      </c>
      <c r="AA567" s="65">
        <f t="shared" si="188"/>
        <v>2.3527187142935446E-17</v>
      </c>
    </row>
    <row r="568" spans="1:27" x14ac:dyDescent="0.3">
      <c r="A568" s="3" t="str">
        <f>'Data From Protfolio Convert'!A534</f>
        <v>2025-02-18</v>
      </c>
      <c r="B568" s="3">
        <f>'Data From Protfolio Convert'!B534</f>
        <v>2070816.828</v>
      </c>
      <c r="C568" s="3">
        <f>'Data From Protfolio Convert'!C534</f>
        <v>48858.04500000026</v>
      </c>
      <c r="D568" s="3">
        <f>'Data From Protfolio Convert'!D534</f>
        <v>1000000</v>
      </c>
      <c r="E568" s="3">
        <f>'Data From Protfolio Convert'!E534</f>
        <v>2.0708168279999999</v>
      </c>
      <c r="F568" s="3">
        <f t="shared" si="171"/>
        <v>1.0708168279999999</v>
      </c>
      <c r="G568" s="64">
        <f t="shared" si="172"/>
        <v>3.6048964242364075E-3</v>
      </c>
      <c r="H568" s="3">
        <f t="shared" si="173"/>
        <v>0</v>
      </c>
      <c r="I568" s="3">
        <f>VLOOKUP(A568,'insert banchmark'!D:E,2,0)</f>
        <v>611.49</v>
      </c>
      <c r="J568" s="64">
        <f t="shared" si="174"/>
        <v>2.9358701000492538E-3</v>
      </c>
      <c r="K568" s="64">
        <f t="shared" si="175"/>
        <v>0.65103445817913985</v>
      </c>
      <c r="L568" s="3" cm="1">
        <f t="array" ref="L568">PRODUCT(1+$J$36:J568)-1</f>
        <v>0.65103445817913874</v>
      </c>
      <c r="M568" s="3" t="e">
        <f>VLOOKUP(_xlfn.CONCAT(YEAR(A568),MONTH(A568)),'תשואה יומית חסרת סיכון'!D:E,2,0)</f>
        <v>#N/A</v>
      </c>
      <c r="N568" s="3" t="e">
        <f t="shared" si="176"/>
        <v>#N/A</v>
      </c>
      <c r="O568" s="3">
        <f t="shared" si="177"/>
        <v>6.6902632418715377E-4</v>
      </c>
      <c r="P568" s="3">
        <f>VLOOKUP(A568,'insert banchmark2'!D:E,2,0)</f>
        <v>182.47</v>
      </c>
      <c r="Q568" s="3">
        <f t="shared" si="178"/>
        <v>7.6761652308370287E-3</v>
      </c>
      <c r="R568" s="3">
        <f t="shared" si="179"/>
        <v>0.33662673707635693</v>
      </c>
      <c r="S568" s="49">
        <f t="shared" si="180"/>
        <v>25</v>
      </c>
      <c r="T568" s="50">
        <f t="shared" si="181"/>
        <v>1.0036048964242363</v>
      </c>
      <c r="U568" s="50">
        <f t="shared" si="182"/>
        <v>1.0029358701000493</v>
      </c>
      <c r="V568">
        <f t="shared" si="183"/>
        <v>2025</v>
      </c>
      <c r="W568" t="str">
        <f t="shared" si="184"/>
        <v>2025-02</v>
      </c>
      <c r="X568" t="str">
        <f t="shared" si="185"/>
        <v>2025-Q1</v>
      </c>
      <c r="Y568" s="5">
        <f t="shared" si="186"/>
        <v>1.1574124337563787</v>
      </c>
      <c r="Z568" s="66">
        <f t="shared" si="187"/>
        <v>3.6048964242365511E-3</v>
      </c>
      <c r="AA568" s="65">
        <f t="shared" si="188"/>
        <v>-1.4354836763708079E-16</v>
      </c>
    </row>
    <row r="569" spans="1:27" x14ac:dyDescent="0.3">
      <c r="A569" s="3" t="str">
        <f>'Data From Protfolio Convert'!A535</f>
        <v>2025-02-19</v>
      </c>
      <c r="B569" s="3">
        <f>'Data From Protfolio Convert'!B535</f>
        <v>2075499.465000001</v>
      </c>
      <c r="C569" s="3">
        <f>'Data From Protfolio Convert'!C535</f>
        <v>48858.04500000026</v>
      </c>
      <c r="D569" s="3">
        <f>'Data From Protfolio Convert'!D535</f>
        <v>1000000</v>
      </c>
      <c r="E569" s="3">
        <f>'Data From Protfolio Convert'!E535</f>
        <v>2.075499465</v>
      </c>
      <c r="F569" s="3">
        <f t="shared" si="171"/>
        <v>1.075499465</v>
      </c>
      <c r="G569" s="64">
        <f t="shared" si="172"/>
        <v>2.2612511819901805E-3</v>
      </c>
      <c r="H569" s="3">
        <f t="shared" si="173"/>
        <v>0</v>
      </c>
      <c r="I569" s="3">
        <f>VLOOKUP(A569,'insert banchmark'!D:E,2,0)</f>
        <v>612.92999999999995</v>
      </c>
      <c r="J569" s="64">
        <f t="shared" si="174"/>
        <v>2.3549035961338838E-3</v>
      </c>
      <c r="K569" s="64">
        <f t="shared" si="175"/>
        <v>0.65492248516204699</v>
      </c>
      <c r="L569" s="3" cm="1">
        <f t="array" ref="L569">PRODUCT(1+$J$36:J569)-1</f>
        <v>0.65492248516204565</v>
      </c>
      <c r="M569" s="3" t="e">
        <f>VLOOKUP(_xlfn.CONCAT(YEAR(A569),MONTH(A569)),'תשואה יומית חסרת סיכון'!D:E,2,0)</f>
        <v>#N/A</v>
      </c>
      <c r="N569" s="3" t="e">
        <f t="shared" si="176"/>
        <v>#N/A</v>
      </c>
      <c r="O569" s="3">
        <f t="shared" si="177"/>
        <v>-9.365241414370333E-5</v>
      </c>
      <c r="P569" s="3">
        <f>VLOOKUP(A569,'insert banchmark2'!D:E,2,0)</f>
        <v>182.84</v>
      </c>
      <c r="Q569" s="3">
        <f t="shared" si="178"/>
        <v>2.0277305858498185E-3</v>
      </c>
      <c r="R569" s="3">
        <f t="shared" si="179"/>
        <v>0.33933705599299135</v>
      </c>
      <c r="S569" s="49">
        <f t="shared" si="180"/>
        <v>25</v>
      </c>
      <c r="T569" s="50">
        <f t="shared" si="181"/>
        <v>1.0022612511819902</v>
      </c>
      <c r="U569" s="50">
        <f t="shared" si="182"/>
        <v>1.0023549035961339</v>
      </c>
      <c r="V569">
        <f t="shared" si="183"/>
        <v>2025</v>
      </c>
      <c r="W569" t="str">
        <f t="shared" si="184"/>
        <v>2025-02</v>
      </c>
      <c r="X569" t="str">
        <f t="shared" si="185"/>
        <v>2025-Q1</v>
      </c>
      <c r="Y569" s="5">
        <f t="shared" si="186"/>
        <v>1.1622908851722515</v>
      </c>
      <c r="Z569" s="66">
        <f t="shared" si="187"/>
        <v>2.2612511819906063E-3</v>
      </c>
      <c r="AA569" s="65">
        <f t="shared" si="188"/>
        <v>-4.2587461335230614E-16</v>
      </c>
    </row>
    <row r="570" spans="1:27" x14ac:dyDescent="0.3">
      <c r="A570" s="3" t="str">
        <f>'Data From Protfolio Convert'!A536</f>
        <v>2025-02-20</v>
      </c>
      <c r="B570" s="3">
        <f>'Data From Protfolio Convert'!B536</f>
        <v>2063158.0149999999</v>
      </c>
      <c r="C570" s="3">
        <f>'Data From Protfolio Convert'!C536</f>
        <v>48858.04500000026</v>
      </c>
      <c r="D570" s="3">
        <f>'Data From Protfolio Convert'!D536</f>
        <v>1000000</v>
      </c>
      <c r="E570" s="3">
        <f>'Data From Protfolio Convert'!E536</f>
        <v>2.063158015</v>
      </c>
      <c r="F570" s="3">
        <f t="shared" si="171"/>
        <v>1.063158015</v>
      </c>
      <c r="G570" s="64">
        <f t="shared" si="172"/>
        <v>-5.9462554474809691E-3</v>
      </c>
      <c r="H570" s="3">
        <f t="shared" si="173"/>
        <v>0</v>
      </c>
      <c r="I570" s="3">
        <f>VLOOKUP(A570,'insert banchmark'!D:E,2,0)</f>
        <v>610.38</v>
      </c>
      <c r="J570" s="64">
        <f t="shared" si="174"/>
        <v>-4.1603445744211598E-3</v>
      </c>
      <c r="K570" s="64">
        <f t="shared" si="175"/>
        <v>0.64803743737981545</v>
      </c>
      <c r="L570" s="3" cm="1">
        <f t="array" ref="L570">PRODUCT(1+$J$36:J570)-1</f>
        <v>0.64803743737981412</v>
      </c>
      <c r="M570" s="3" t="e">
        <f>VLOOKUP(_xlfn.CONCAT(YEAR(A570),MONTH(A570)),'תשואה יומית חסרת סיכון'!D:E,2,0)</f>
        <v>#N/A</v>
      </c>
      <c r="N570" s="3" t="e">
        <f t="shared" si="176"/>
        <v>#N/A</v>
      </c>
      <c r="O570" s="3">
        <f t="shared" si="177"/>
        <v>-1.7859108730598093E-3</v>
      </c>
      <c r="P570" s="3">
        <f>VLOOKUP(A570,'insert banchmark2'!D:E,2,0)</f>
        <v>182.38</v>
      </c>
      <c r="Q570" s="3">
        <f t="shared" si="178"/>
        <v>-2.5158608619558764E-3</v>
      </c>
      <c r="R570" s="3">
        <f t="shared" si="179"/>
        <v>0.33596747031285146</v>
      </c>
      <c r="S570" s="49">
        <f t="shared" si="180"/>
        <v>25</v>
      </c>
      <c r="T570" s="50">
        <f t="shared" si="181"/>
        <v>0.99405374455251905</v>
      </c>
      <c r="U570" s="50">
        <f t="shared" si="182"/>
        <v>0.99583965542557884</v>
      </c>
      <c r="V570">
        <f t="shared" si="183"/>
        <v>2025</v>
      </c>
      <c r="W570" t="str">
        <f t="shared" si="184"/>
        <v>2025-02</v>
      </c>
      <c r="X570" t="str">
        <f t="shared" si="185"/>
        <v>2025-Q1</v>
      </c>
      <c r="Y570" s="5">
        <f t="shared" si="186"/>
        <v>1.1494333512172568</v>
      </c>
      <c r="Z570" s="66">
        <f t="shared" si="187"/>
        <v>-5.946255447481355E-3</v>
      </c>
      <c r="AA570" s="65">
        <f t="shared" si="188"/>
        <v>3.8597597340483958E-16</v>
      </c>
    </row>
    <row r="571" spans="1:27" x14ac:dyDescent="0.3">
      <c r="A571" s="3" t="str">
        <f>'Data From Protfolio Convert'!A537</f>
        <v>2025-02-21</v>
      </c>
      <c r="B571" s="3">
        <f>'Data From Protfolio Convert'!B537</f>
        <v>2020309.6150000009</v>
      </c>
      <c r="C571" s="3">
        <f>'Data From Protfolio Convert'!C537</f>
        <v>48858.04500000026</v>
      </c>
      <c r="D571" s="3">
        <f>'Data From Protfolio Convert'!D537</f>
        <v>1000000</v>
      </c>
      <c r="E571" s="3">
        <f>'Data From Protfolio Convert'!E537</f>
        <v>2.0203096150000008</v>
      </c>
      <c r="F571" s="3">
        <f t="shared" si="171"/>
        <v>1.0203096150000008</v>
      </c>
      <c r="G571" s="64">
        <f t="shared" si="172"/>
        <v>-2.0768355932252295E-2</v>
      </c>
      <c r="H571" s="3">
        <f t="shared" si="173"/>
        <v>0</v>
      </c>
      <c r="I571" s="3">
        <f>VLOOKUP(A571,'insert banchmark'!D:E,2,0)</f>
        <v>599.94000000000005</v>
      </c>
      <c r="J571" s="64">
        <f t="shared" si="174"/>
        <v>-1.7104099085815339E-2</v>
      </c>
      <c r="K571" s="64">
        <f t="shared" si="175"/>
        <v>0.61984924175373801</v>
      </c>
      <c r="L571" s="3" cm="1">
        <f t="array" ref="L571">PRODUCT(1+$J$36:J571)-1</f>
        <v>0.61984924175373668</v>
      </c>
      <c r="M571" s="3" t="e">
        <f>VLOOKUP(_xlfn.CONCAT(YEAR(A571),MONTH(A571)),'תשואה יומית חסרת סיכון'!D:E,2,0)</f>
        <v>#N/A</v>
      </c>
      <c r="N571" s="3" t="e">
        <f t="shared" si="176"/>
        <v>#N/A</v>
      </c>
      <c r="O571" s="3">
        <f t="shared" si="177"/>
        <v>-3.6642568464369564E-3</v>
      </c>
      <c r="P571" s="3">
        <f>VLOOKUP(A571,'insert banchmark2'!D:E,2,0)</f>
        <v>179.82</v>
      </c>
      <c r="Q571" s="3">
        <f t="shared" si="178"/>
        <v>-1.4036626823116571E-2</v>
      </c>
      <c r="R571" s="3">
        <f t="shared" si="179"/>
        <v>0.31721499348424675</v>
      </c>
      <c r="S571" s="49">
        <f t="shared" si="180"/>
        <v>25</v>
      </c>
      <c r="T571" s="50">
        <f t="shared" si="181"/>
        <v>0.97923164406774765</v>
      </c>
      <c r="U571" s="50">
        <f t="shared" si="182"/>
        <v>0.98289590091418466</v>
      </c>
      <c r="V571">
        <f t="shared" si="183"/>
        <v>2025</v>
      </c>
      <c r="W571" t="str">
        <f t="shared" si="184"/>
        <v>2025-02</v>
      </c>
      <c r="X571" t="str">
        <f t="shared" si="185"/>
        <v>2025-Q1</v>
      </c>
      <c r="Y571" s="5">
        <f t="shared" si="186"/>
        <v>1.104793154326523</v>
      </c>
      <c r="Z571" s="66">
        <f t="shared" si="187"/>
        <v>-2.0768355932252243E-2</v>
      </c>
      <c r="AA571" s="65">
        <f t="shared" si="188"/>
        <v>-5.2041704279304213E-17</v>
      </c>
    </row>
    <row r="572" spans="1:27" x14ac:dyDescent="0.3">
      <c r="A572" s="3" t="str">
        <f>'Data From Protfolio Convert'!A538</f>
        <v>2025-02-24</v>
      </c>
      <c r="B572" s="3">
        <f>'Data From Protfolio Convert'!B538</f>
        <v>2008822.7050000001</v>
      </c>
      <c r="C572" s="3">
        <f>'Data From Protfolio Convert'!C538</f>
        <v>48858.04500000026</v>
      </c>
      <c r="D572" s="3">
        <f>'Data From Protfolio Convert'!D538</f>
        <v>1000000</v>
      </c>
      <c r="E572" s="3">
        <f>'Data From Protfolio Convert'!E538</f>
        <v>2.008822705</v>
      </c>
      <c r="F572" s="3">
        <f t="shared" si="171"/>
        <v>1.008822705</v>
      </c>
      <c r="G572" s="64">
        <f t="shared" si="172"/>
        <v>-5.6857176319486009E-3</v>
      </c>
      <c r="H572" s="3">
        <f t="shared" si="173"/>
        <v>0</v>
      </c>
      <c r="I572" s="3">
        <f>VLOOKUP(A572,'insert banchmark'!D:E,2,0)</f>
        <v>597.21</v>
      </c>
      <c r="J572" s="64">
        <f t="shared" si="174"/>
        <v>-4.5504550455045534E-3</v>
      </c>
      <c r="K572" s="64">
        <f t="shared" si="175"/>
        <v>0.61247819059864295</v>
      </c>
      <c r="L572" s="3" cm="1">
        <f t="array" ref="L572">PRODUCT(1+$J$36:J572)-1</f>
        <v>0.61247819059864161</v>
      </c>
      <c r="M572" s="3" t="e">
        <f>VLOOKUP(_xlfn.CONCAT(YEAR(A572),MONTH(A572)),'תשואה יומית חסרת סיכון'!D:E,2,0)</f>
        <v>#N/A</v>
      </c>
      <c r="N572" s="3" t="e">
        <f t="shared" si="176"/>
        <v>#N/A</v>
      </c>
      <c r="O572" s="3">
        <f t="shared" si="177"/>
        <v>-1.1352625864440476E-3</v>
      </c>
      <c r="P572" s="3">
        <f>VLOOKUP(A572,'insert banchmark2'!D:E,2,0)</f>
        <v>179.97</v>
      </c>
      <c r="Q572" s="3">
        <f t="shared" si="178"/>
        <v>8.3416750083409319E-4</v>
      </c>
      <c r="R572" s="3">
        <f t="shared" si="179"/>
        <v>0.31831377142342299</v>
      </c>
      <c r="S572" s="49">
        <f t="shared" si="180"/>
        <v>25</v>
      </c>
      <c r="T572" s="50">
        <f t="shared" si="181"/>
        <v>0.99431428236805142</v>
      </c>
      <c r="U572" s="50">
        <f t="shared" si="182"/>
        <v>0.99544954495449545</v>
      </c>
      <c r="V572">
        <f t="shared" si="183"/>
        <v>2025</v>
      </c>
      <c r="W572" t="str">
        <f t="shared" si="184"/>
        <v>2025-02</v>
      </c>
      <c r="X572" t="str">
        <f t="shared" si="185"/>
        <v>2025-Q1</v>
      </c>
      <c r="Y572" s="5">
        <f t="shared" si="186"/>
        <v>1.0928258947773637</v>
      </c>
      <c r="Z572" s="66">
        <f t="shared" si="187"/>
        <v>-5.6857176319487493E-3</v>
      </c>
      <c r="AA572" s="65">
        <f t="shared" si="188"/>
        <v>1.4831885719601701E-16</v>
      </c>
    </row>
    <row r="573" spans="1:27" x14ac:dyDescent="0.3">
      <c r="A573" s="3" t="str">
        <f>'Data From Protfolio Convert'!A539</f>
        <v>2025-02-25</v>
      </c>
      <c r="B573" s="3">
        <f>'Data From Protfolio Convert'!B539</f>
        <v>2005022.635</v>
      </c>
      <c r="C573" s="3">
        <f>'Data From Protfolio Convert'!C539</f>
        <v>48858.04500000026</v>
      </c>
      <c r="D573" s="3">
        <f>'Data From Protfolio Convert'!D539</f>
        <v>1000000</v>
      </c>
      <c r="E573" s="3">
        <f>'Data From Protfolio Convert'!E539</f>
        <v>2.005022635</v>
      </c>
      <c r="F573" s="3">
        <f t="shared" si="171"/>
        <v>1.005022635</v>
      </c>
      <c r="G573" s="64">
        <f t="shared" si="172"/>
        <v>-1.8916900882002148E-3</v>
      </c>
      <c r="H573" s="3">
        <f t="shared" si="173"/>
        <v>0</v>
      </c>
      <c r="I573" s="3">
        <f>VLOOKUP(A573,'insert banchmark'!D:E,2,0)</f>
        <v>594.24</v>
      </c>
      <c r="J573" s="64">
        <f t="shared" si="174"/>
        <v>-4.9731250313960196E-3</v>
      </c>
      <c r="K573" s="64">
        <f t="shared" si="175"/>
        <v>0.60445913494639658</v>
      </c>
      <c r="L573" s="3" cm="1">
        <f t="array" ref="L573">PRODUCT(1+$J$36:J573)-1</f>
        <v>0.60445913494639525</v>
      </c>
      <c r="M573" s="3" t="e">
        <f>VLOOKUP(_xlfn.CONCAT(YEAR(A573),MONTH(A573)),'תשואה יומית חסרת סיכון'!D:E,2,0)</f>
        <v>#N/A</v>
      </c>
      <c r="N573" s="3" t="e">
        <f t="shared" si="176"/>
        <v>#N/A</v>
      </c>
      <c r="O573" s="3">
        <f t="shared" si="177"/>
        <v>3.0814349431958045E-3</v>
      </c>
      <c r="P573" s="3">
        <f>VLOOKUP(A573,'insert banchmark2'!D:E,2,0)</f>
        <v>180.15</v>
      </c>
      <c r="Q573" s="3">
        <f t="shared" si="178"/>
        <v>1.0001666944490228E-3</v>
      </c>
      <c r="R573" s="3">
        <f t="shared" si="179"/>
        <v>0.31963230495043415</v>
      </c>
      <c r="S573" s="49">
        <f t="shared" si="180"/>
        <v>25</v>
      </c>
      <c r="T573" s="50">
        <f t="shared" si="181"/>
        <v>0.99810830991179977</v>
      </c>
      <c r="U573" s="50">
        <f t="shared" si="182"/>
        <v>0.99502687496860398</v>
      </c>
      <c r="V573">
        <f t="shared" si="183"/>
        <v>2025</v>
      </c>
      <c r="W573" t="str">
        <f t="shared" si="184"/>
        <v>2025-02</v>
      </c>
      <c r="X573" t="str">
        <f t="shared" si="185"/>
        <v>2025-Q1</v>
      </c>
      <c r="Y573" s="5">
        <f t="shared" si="186"/>
        <v>1.0888669167758849</v>
      </c>
      <c r="Z573" s="66">
        <f t="shared" si="187"/>
        <v>-1.891690088200088E-3</v>
      </c>
      <c r="AA573" s="65">
        <f t="shared" si="188"/>
        <v>-1.2685165418080402E-16</v>
      </c>
    </row>
    <row r="574" spans="1:27" x14ac:dyDescent="0.3">
      <c r="A574" s="3" t="str">
        <f>'Data From Protfolio Convert'!A540</f>
        <v>2025-02-26</v>
      </c>
      <c r="B574" s="3">
        <f>'Data From Protfolio Convert'!B540</f>
        <v>2013102.2150000001</v>
      </c>
      <c r="C574" s="3">
        <f>'Data From Protfolio Convert'!C540</f>
        <v>48858.04500000026</v>
      </c>
      <c r="D574" s="3">
        <f>'Data From Protfolio Convert'!D540</f>
        <v>1000000</v>
      </c>
      <c r="E574" s="3">
        <f>'Data From Protfolio Convert'!E540</f>
        <v>2.013102215</v>
      </c>
      <c r="F574" s="3">
        <f t="shared" si="171"/>
        <v>1.013102215</v>
      </c>
      <c r="G574" s="64">
        <f t="shared" si="172"/>
        <v>4.0296702186606364E-3</v>
      </c>
      <c r="H574" s="3">
        <f t="shared" si="173"/>
        <v>0</v>
      </c>
      <c r="I574" s="3">
        <f>VLOOKUP(A574,'insert banchmark'!D:E,2,0)</f>
        <v>594.54</v>
      </c>
      <c r="J574" s="64">
        <f t="shared" si="174"/>
        <v>5.0484652665572227E-4</v>
      </c>
      <c r="K574" s="64">
        <f t="shared" si="175"/>
        <v>0.60526914056783543</v>
      </c>
      <c r="L574" s="3" cm="1">
        <f t="array" ref="L574">PRODUCT(1+$J$36:J574)-1</f>
        <v>0.60526914056783387</v>
      </c>
      <c r="M574" s="3" t="e">
        <f>VLOOKUP(_xlfn.CONCAT(YEAR(A574),MONTH(A574)),'תשואה יומית חסרת סיכון'!D:E,2,0)</f>
        <v>#N/A</v>
      </c>
      <c r="N574" s="3" t="e">
        <f t="shared" si="176"/>
        <v>#N/A</v>
      </c>
      <c r="O574" s="3">
        <f t="shared" si="177"/>
        <v>3.5248236920049142E-3</v>
      </c>
      <c r="P574" s="3">
        <f>VLOOKUP(A574,'insert banchmark2'!D:E,2,0)</f>
        <v>179.77</v>
      </c>
      <c r="Q574" s="3">
        <f t="shared" si="178"/>
        <v>-2.1093533166804956E-3</v>
      </c>
      <c r="R574" s="3">
        <f t="shared" si="179"/>
        <v>0.31684873417118831</v>
      </c>
      <c r="S574" s="49">
        <f t="shared" si="180"/>
        <v>25</v>
      </c>
      <c r="T574" s="50">
        <f t="shared" si="181"/>
        <v>1.0040296702186606</v>
      </c>
      <c r="U574" s="50">
        <f t="shared" si="182"/>
        <v>1.0005048465266557</v>
      </c>
      <c r="V574">
        <f t="shared" si="183"/>
        <v>2025</v>
      </c>
      <c r="W574" t="str">
        <f t="shared" si="184"/>
        <v>2025-02</v>
      </c>
      <c r="X574" t="str">
        <f t="shared" si="185"/>
        <v>2025-Q1</v>
      </c>
      <c r="Y574" s="5">
        <f t="shared" si="186"/>
        <v>1.097284361581162</v>
      </c>
      <c r="Z574" s="66">
        <f t="shared" si="187"/>
        <v>4.0296702186606009E-3</v>
      </c>
      <c r="AA574" s="65">
        <f t="shared" si="188"/>
        <v>3.5561831257524545E-17</v>
      </c>
    </row>
    <row r="575" spans="1:27" x14ac:dyDescent="0.3">
      <c r="A575" s="3" t="str">
        <f>'Data From Protfolio Convert'!A541</f>
        <v>2025-02-27</v>
      </c>
      <c r="B575" s="3">
        <f>'Data From Protfolio Convert'!B541</f>
        <v>1974982.9350000001</v>
      </c>
      <c r="C575" s="3">
        <f>'Data From Protfolio Convert'!C541</f>
        <v>48858.04500000026</v>
      </c>
      <c r="D575" s="3">
        <f>'Data From Protfolio Convert'!D541</f>
        <v>1000000</v>
      </c>
      <c r="E575" s="3">
        <f>'Data From Protfolio Convert'!E541</f>
        <v>1.9749829350000001</v>
      </c>
      <c r="F575" s="3">
        <f t="shared" si="171"/>
        <v>0.97498293500000011</v>
      </c>
      <c r="G575" s="64">
        <f t="shared" si="172"/>
        <v>-1.8935590908383093E-2</v>
      </c>
      <c r="H575" s="3">
        <f t="shared" si="173"/>
        <v>0</v>
      </c>
      <c r="I575" s="3">
        <f>VLOOKUP(A575,'insert banchmark'!D:E,2,0)</f>
        <v>585.04999999999995</v>
      </c>
      <c r="J575" s="64">
        <f t="shared" si="174"/>
        <v>-1.5961920139940133E-2</v>
      </c>
      <c r="K575" s="64">
        <f t="shared" si="175"/>
        <v>0.5796459627429813</v>
      </c>
      <c r="L575" s="3" cm="1">
        <f t="array" ref="L575">PRODUCT(1+$J$36:J575)-1</f>
        <v>0.57964596274297975</v>
      </c>
      <c r="M575" s="3" t="e">
        <f>VLOOKUP(_xlfn.CONCAT(YEAR(A575),MONTH(A575)),'תשואה יומית חסרת סיכון'!D:E,2,0)</f>
        <v>#N/A</v>
      </c>
      <c r="N575" s="3" t="e">
        <f t="shared" si="176"/>
        <v>#N/A</v>
      </c>
      <c r="O575" s="3">
        <f t="shared" si="177"/>
        <v>-2.9736707684429597E-3</v>
      </c>
      <c r="P575" s="3">
        <f>VLOOKUP(A575,'insert banchmark2'!D:E,2,0)</f>
        <v>178.2</v>
      </c>
      <c r="Q575" s="3">
        <f t="shared" si="178"/>
        <v>-8.7333815430828965E-3</v>
      </c>
      <c r="R575" s="3">
        <f t="shared" si="179"/>
        <v>0.30534819174114536</v>
      </c>
      <c r="S575" s="49">
        <f t="shared" si="180"/>
        <v>25</v>
      </c>
      <c r="T575" s="50">
        <f t="shared" si="181"/>
        <v>0.98106440909161696</v>
      </c>
      <c r="U575" s="50">
        <f t="shared" si="182"/>
        <v>0.98403807986005987</v>
      </c>
      <c r="V575">
        <f t="shared" si="183"/>
        <v>2025</v>
      </c>
      <c r="W575" t="str">
        <f t="shared" si="184"/>
        <v>2025-02</v>
      </c>
      <c r="X575" t="str">
        <f t="shared" si="185"/>
        <v>2025-Q1</v>
      </c>
      <c r="Y575" s="5">
        <f t="shared" si="186"/>
        <v>1.0575710428917118</v>
      </c>
      <c r="Z575" s="66">
        <f t="shared" si="187"/>
        <v>-1.8935590908383083E-2</v>
      </c>
      <c r="AA575" s="65">
        <f t="shared" si="188"/>
        <v>0</v>
      </c>
    </row>
    <row r="576" spans="1:27" x14ac:dyDescent="0.3">
      <c r="A576" s="3" t="str">
        <f>'Data From Protfolio Convert'!A542</f>
        <v>2025-02-28</v>
      </c>
      <c r="B576" s="3">
        <f>'Data From Protfolio Convert'!B542</f>
        <v>2005144.175</v>
      </c>
      <c r="C576" s="3">
        <f>'Data From Protfolio Convert'!C542</f>
        <v>48858.04500000026</v>
      </c>
      <c r="D576" s="3">
        <f>'Data From Protfolio Convert'!D542</f>
        <v>1000000</v>
      </c>
      <c r="E576" s="3">
        <f>'Data From Protfolio Convert'!E542</f>
        <v>2.0051441749999999</v>
      </c>
      <c r="F576" s="3">
        <f t="shared" si="171"/>
        <v>1.0051441749999999</v>
      </c>
      <c r="G576" s="64">
        <f t="shared" si="172"/>
        <v>1.5271645878803381E-2</v>
      </c>
      <c r="H576" s="3">
        <f t="shared" si="173"/>
        <v>0</v>
      </c>
      <c r="I576" s="3">
        <f>VLOOKUP(A576,'insert banchmark'!D:E,2,0)</f>
        <v>594.17999999999995</v>
      </c>
      <c r="J576" s="64">
        <f t="shared" si="174"/>
        <v>1.5605503803093779E-2</v>
      </c>
      <c r="K576" s="64">
        <f t="shared" si="175"/>
        <v>0.60429713382210859</v>
      </c>
      <c r="L576" s="3" cm="1">
        <f t="array" ref="L576">PRODUCT(1+$J$36:J576)-1</f>
        <v>0.60429713382210704</v>
      </c>
      <c r="M576" s="3" t="e">
        <f>VLOOKUP(_xlfn.CONCAT(YEAR(A576),MONTH(A576)),'תשואה יומית חסרת סיכון'!D:E,2,0)</f>
        <v>#N/A</v>
      </c>
      <c r="N576" s="3" t="e">
        <f t="shared" si="176"/>
        <v>#N/A</v>
      </c>
      <c r="O576" s="3">
        <f t="shared" si="177"/>
        <v>-3.338579242903976E-4</v>
      </c>
      <c r="P576" s="3">
        <f>VLOOKUP(A576,'insert banchmark2'!D:E,2,0)</f>
        <v>180.18</v>
      </c>
      <c r="Q576" s="3">
        <f t="shared" si="178"/>
        <v>1.1111111111111294E-2</v>
      </c>
      <c r="R576" s="3">
        <f t="shared" si="179"/>
        <v>0.31985206053826931</v>
      </c>
      <c r="S576" s="49">
        <f t="shared" si="180"/>
        <v>25</v>
      </c>
      <c r="T576" s="50">
        <f t="shared" si="181"/>
        <v>1.0152716458788034</v>
      </c>
      <c r="U576" s="50">
        <f t="shared" si="182"/>
        <v>1.0156055038030938</v>
      </c>
      <c r="V576">
        <f t="shared" si="183"/>
        <v>2025</v>
      </c>
      <c r="W576" t="str">
        <f t="shared" si="184"/>
        <v>2025-02</v>
      </c>
      <c r="X576" t="str">
        <f t="shared" si="185"/>
        <v>2025-Q1</v>
      </c>
      <c r="Y576" s="5">
        <f t="shared" si="186"/>
        <v>1.088993539229234</v>
      </c>
      <c r="Z576" s="66">
        <f t="shared" si="187"/>
        <v>1.5271645878803317E-2</v>
      </c>
      <c r="AA576" s="65">
        <f t="shared" si="188"/>
        <v>6.4184768611141862E-17</v>
      </c>
    </row>
    <row r="577" spans="1:27" x14ac:dyDescent="0.3">
      <c r="A577" s="3" t="str">
        <f>'Data From Protfolio Convert'!A543</f>
        <v>2025-03-03</v>
      </c>
      <c r="B577" s="3">
        <f>'Data From Protfolio Convert'!B543</f>
        <v>1972233.915000001</v>
      </c>
      <c r="C577" s="3">
        <f>'Data From Protfolio Convert'!C543</f>
        <v>48858.04500000026</v>
      </c>
      <c r="D577" s="3">
        <f>'Data From Protfolio Convert'!D543</f>
        <v>1000000</v>
      </c>
      <c r="E577" s="3">
        <f>'Data From Protfolio Convert'!E543</f>
        <v>1.972233915000001</v>
      </c>
      <c r="F577" s="3">
        <f t="shared" si="171"/>
        <v>0.972233915000001</v>
      </c>
      <c r="G577" s="64">
        <f t="shared" si="172"/>
        <v>-1.6412914547652844E-2</v>
      </c>
      <c r="H577" s="3">
        <f t="shared" si="173"/>
        <v>0</v>
      </c>
      <c r="I577" s="3">
        <f>VLOOKUP(A577,'insert banchmark'!D:E,2,0)</f>
        <v>583.77</v>
      </c>
      <c r="J577" s="64">
        <f t="shared" si="174"/>
        <v>-1.7519943451479336E-2</v>
      </c>
      <c r="K577" s="64">
        <f t="shared" si="175"/>
        <v>0.57618993875817504</v>
      </c>
      <c r="L577" s="3" cm="1">
        <f t="array" ref="L577">PRODUCT(1+$J$36:J577)-1</f>
        <v>0.57618993875817326</v>
      </c>
      <c r="M577" s="3" t="e">
        <f>VLOOKUP(_xlfn.CONCAT(YEAR(A577),MONTH(A577)),'תשואה יומית חסרת סיכון'!D:E,2,0)</f>
        <v>#N/A</v>
      </c>
      <c r="N577" s="3" t="e">
        <f t="shared" si="176"/>
        <v>#N/A</v>
      </c>
      <c r="O577" s="3">
        <f t="shared" si="177"/>
        <v>1.1070289038264923E-3</v>
      </c>
      <c r="P577" s="3">
        <f>VLOOKUP(A577,'insert banchmark2'!D:E,2,0)</f>
        <v>178.26</v>
      </c>
      <c r="Q577" s="3">
        <f t="shared" si="178"/>
        <v>-1.0656010656010739E-2</v>
      </c>
      <c r="R577" s="3">
        <f t="shared" si="179"/>
        <v>0.3057877029168159</v>
      </c>
      <c r="S577" s="49">
        <f t="shared" si="180"/>
        <v>26</v>
      </c>
      <c r="T577" s="50">
        <f t="shared" si="181"/>
        <v>0.98358708545234719</v>
      </c>
      <c r="U577" s="50">
        <f t="shared" si="182"/>
        <v>0.98248005654852066</v>
      </c>
      <c r="V577">
        <f t="shared" si="183"/>
        <v>2025</v>
      </c>
      <c r="W577" t="str">
        <f t="shared" si="184"/>
        <v>2025-03</v>
      </c>
      <c r="X577" t="str">
        <f t="shared" si="185"/>
        <v>2025-Q1</v>
      </c>
      <c r="Y577" s="5">
        <f t="shared" si="186"/>
        <v>1.0547070667792657</v>
      </c>
      <c r="Z577" s="66">
        <f t="shared" si="187"/>
        <v>-1.6412914547652844E-2</v>
      </c>
      <c r="AA577" s="65">
        <f t="shared" si="188"/>
        <v>0</v>
      </c>
    </row>
    <row r="578" spans="1:27" x14ac:dyDescent="0.3">
      <c r="A578" s="3" t="str">
        <f>'Data From Protfolio Convert'!A544</f>
        <v>2025-03-04</v>
      </c>
      <c r="B578" s="3">
        <f>'Data From Protfolio Convert'!B544</f>
        <v>1952959.7749999999</v>
      </c>
      <c r="C578" s="3">
        <f>'Data From Protfolio Convert'!C544</f>
        <v>48858.04500000026</v>
      </c>
      <c r="D578" s="3">
        <f>'Data From Protfolio Convert'!D544</f>
        <v>1000000</v>
      </c>
      <c r="E578" s="3">
        <f>'Data From Protfolio Convert'!E544</f>
        <v>1.9529597750000001</v>
      </c>
      <c r="F578" s="3">
        <f t="shared" si="171"/>
        <v>0.95295977500000006</v>
      </c>
      <c r="G578" s="64">
        <f t="shared" si="172"/>
        <v>-9.7727454402896877E-3</v>
      </c>
      <c r="H578" s="3">
        <f t="shared" si="173"/>
        <v>0</v>
      </c>
      <c r="I578" s="3">
        <f>VLOOKUP(A578,'insert banchmark'!D:E,2,0)</f>
        <v>576.86</v>
      </c>
      <c r="J578" s="64">
        <f t="shared" si="174"/>
        <v>-1.1836853555338478E-2</v>
      </c>
      <c r="K578" s="64">
        <f t="shared" si="175"/>
        <v>0.55753280927769655</v>
      </c>
      <c r="L578" s="3" cm="1">
        <f t="array" ref="L578">PRODUCT(1+$J$36:J578)-1</f>
        <v>0.55753280927769477</v>
      </c>
      <c r="M578" s="3" t="e">
        <f>VLOOKUP(_xlfn.CONCAT(YEAR(A578),MONTH(A578)),'תשואה יומית חסרת סיכון'!D:E,2,0)</f>
        <v>#N/A</v>
      </c>
      <c r="N578" s="3" t="e">
        <f t="shared" si="176"/>
        <v>#N/A</v>
      </c>
      <c r="O578" s="3">
        <f t="shared" si="177"/>
        <v>2.0641081150487902E-3</v>
      </c>
      <c r="P578" s="3">
        <f>VLOOKUP(A578,'insert banchmark2'!D:E,2,0)</f>
        <v>178.26</v>
      </c>
      <c r="Q578" s="3">
        <f t="shared" si="178"/>
        <v>0</v>
      </c>
      <c r="R578" s="3">
        <f t="shared" si="179"/>
        <v>0.3057877029168159</v>
      </c>
      <c r="S578" s="49">
        <f t="shared" si="180"/>
        <v>26</v>
      </c>
      <c r="T578" s="50">
        <f t="shared" si="181"/>
        <v>0.99022725455971028</v>
      </c>
      <c r="U578" s="50">
        <f t="shared" si="182"/>
        <v>0.98816314644466152</v>
      </c>
      <c r="V578">
        <f t="shared" si="183"/>
        <v>2025</v>
      </c>
      <c r="W578" t="str">
        <f t="shared" si="184"/>
        <v>2025-03</v>
      </c>
      <c r="X578" t="str">
        <f t="shared" si="185"/>
        <v>2025-Q1</v>
      </c>
      <c r="Y578" s="5">
        <f t="shared" si="186"/>
        <v>1.0346269376612676</v>
      </c>
      <c r="Z578" s="66">
        <f t="shared" si="187"/>
        <v>-9.7727454402897363E-3</v>
      </c>
      <c r="AA578" s="65">
        <f t="shared" si="188"/>
        <v>4.8572257327350599E-17</v>
      </c>
    </row>
    <row r="579" spans="1:27" x14ac:dyDescent="0.3">
      <c r="A579" s="3"/>
      <c r="B579" s="3"/>
      <c r="C579" s="3"/>
      <c r="D579" s="3"/>
      <c r="E579" s="3"/>
      <c r="F579" s="3"/>
      <c r="G579" s="64"/>
      <c r="H579" s="3"/>
      <c r="I579" s="3"/>
      <c r="J579" s="64"/>
      <c r="K579" s="64"/>
      <c r="L579" s="3"/>
      <c r="M579" s="3"/>
      <c r="N579" s="3"/>
      <c r="O579" s="3"/>
      <c r="P579" s="3"/>
      <c r="Q579" s="3"/>
      <c r="R579" s="3"/>
      <c r="S579" s="49"/>
      <c r="T579" s="50"/>
      <c r="U579" s="50"/>
      <c r="Y579" s="5"/>
      <c r="Z579" s="66"/>
      <c r="AA579" s="65"/>
    </row>
    <row r="580" spans="1:27" x14ac:dyDescent="0.3">
      <c r="A580" s="3"/>
      <c r="B580" s="3"/>
      <c r="C580" s="3"/>
      <c r="D580" s="3"/>
      <c r="E580" s="3"/>
      <c r="F580" s="3"/>
      <c r="G580" s="64"/>
      <c r="H580" s="3"/>
      <c r="I580" s="3"/>
      <c r="J580" s="64"/>
      <c r="K580" s="64"/>
      <c r="L580" s="3"/>
      <c r="M580" s="3"/>
      <c r="N580" s="3"/>
      <c r="O580" s="3"/>
      <c r="P580" s="3"/>
      <c r="Q580" s="3"/>
      <c r="R580" s="3"/>
      <c r="S580" s="49"/>
      <c r="T580" s="50"/>
      <c r="U580" s="50"/>
      <c r="Y580" s="5"/>
      <c r="Z580" s="66"/>
      <c r="AA580" s="65"/>
    </row>
    <row r="581" spans="1:27" x14ac:dyDescent="0.3">
      <c r="A581" s="3"/>
      <c r="B581" s="3"/>
      <c r="C581" s="3"/>
      <c r="D581" s="3"/>
      <c r="E581" s="3"/>
      <c r="F581" s="3"/>
      <c r="G581" s="64"/>
      <c r="H581" s="3"/>
      <c r="I581" s="3"/>
      <c r="J581" s="64"/>
      <c r="K581" s="64"/>
      <c r="L581" s="3"/>
      <c r="M581" s="3"/>
      <c r="N581" s="3"/>
      <c r="O581" s="3"/>
      <c r="P581" s="3"/>
      <c r="Q581" s="3"/>
      <c r="R581" s="3"/>
      <c r="S581" s="49"/>
      <c r="T581" s="50"/>
      <c r="U581" s="50"/>
      <c r="Y581" s="5"/>
      <c r="Z581" s="66"/>
      <c r="AA581" s="65"/>
    </row>
    <row r="582" spans="1:27" x14ac:dyDescent="0.3">
      <c r="A582" s="3"/>
      <c r="B582" s="3"/>
      <c r="C582" s="3"/>
      <c r="D582" s="3"/>
      <c r="E582" s="3"/>
      <c r="F582" s="3"/>
      <c r="G582" s="64"/>
      <c r="H582" s="3"/>
      <c r="I582" s="3"/>
      <c r="J582" s="64"/>
      <c r="K582" s="64"/>
      <c r="L582" s="3"/>
      <c r="M582" s="3"/>
      <c r="N582" s="3"/>
      <c r="O582" s="3"/>
      <c r="P582" s="3"/>
      <c r="Q582" s="3"/>
      <c r="R582" s="3"/>
      <c r="S582" s="49"/>
      <c r="T582" s="50"/>
      <c r="U582" s="50"/>
      <c r="Y582" s="5"/>
      <c r="Z582" s="66"/>
      <c r="AA582" s="65"/>
    </row>
    <row r="583" spans="1:27" x14ac:dyDescent="0.3">
      <c r="A583" s="3"/>
      <c r="B583" s="3"/>
      <c r="C583" s="3"/>
      <c r="D583" s="3"/>
      <c r="E583" s="3"/>
      <c r="F583" s="3"/>
      <c r="G583" s="64"/>
      <c r="H583" s="3"/>
      <c r="I583" s="3"/>
      <c r="J583" s="64"/>
      <c r="K583" s="64"/>
      <c r="L583" s="3"/>
      <c r="M583" s="3"/>
      <c r="N583" s="3"/>
      <c r="O583" s="3"/>
      <c r="P583" s="3"/>
      <c r="Q583" s="3"/>
      <c r="R583" s="3"/>
      <c r="S583" s="49"/>
      <c r="T583" s="50"/>
      <c r="U583" s="50"/>
      <c r="Y583" s="5"/>
      <c r="Z583" s="66"/>
      <c r="AA583" s="65"/>
    </row>
    <row r="584" spans="1:27" x14ac:dyDescent="0.3">
      <c r="A584" s="3"/>
      <c r="B584" s="3"/>
      <c r="C584" s="3"/>
      <c r="D584" s="3"/>
      <c r="E584" s="3"/>
      <c r="F584" s="3"/>
      <c r="G584" s="64"/>
      <c r="H584" s="3"/>
      <c r="I584" s="3"/>
      <c r="J584" s="64"/>
      <c r="K584" s="64"/>
      <c r="L584" s="3"/>
      <c r="M584" s="3"/>
      <c r="N584" s="3"/>
      <c r="O584" s="3"/>
      <c r="P584" s="3"/>
      <c r="Q584" s="3"/>
      <c r="R584" s="3"/>
      <c r="S584" s="49"/>
      <c r="T584" s="50"/>
      <c r="U584" s="50"/>
      <c r="Y584" s="5"/>
      <c r="Z584" s="66"/>
      <c r="AA584" s="65"/>
    </row>
    <row r="585" spans="1:27" x14ac:dyDescent="0.3">
      <c r="A585" s="3"/>
      <c r="B585" s="3"/>
      <c r="C585" s="3"/>
      <c r="D585" s="3"/>
      <c r="E585" s="3"/>
      <c r="F585" s="3"/>
      <c r="G585" s="64"/>
      <c r="H585" s="3"/>
      <c r="I585" s="3"/>
      <c r="J585" s="64"/>
      <c r="K585" s="64"/>
      <c r="L585" s="3"/>
      <c r="M585" s="3"/>
      <c r="N585" s="3"/>
      <c r="O585" s="3"/>
      <c r="P585" s="3"/>
      <c r="Q585" s="3"/>
      <c r="R585" s="3"/>
      <c r="S585" s="49"/>
      <c r="T585" s="50"/>
      <c r="U585" s="50"/>
      <c r="Y585" s="5"/>
      <c r="Z585" s="66"/>
      <c r="AA585" s="65"/>
    </row>
    <row r="586" spans="1:27" x14ac:dyDescent="0.3">
      <c r="A586" s="3"/>
      <c r="B586" s="3"/>
      <c r="C586" s="3"/>
      <c r="D586" s="3"/>
      <c r="E586" s="3"/>
      <c r="F586" s="3"/>
      <c r="G586" s="64"/>
      <c r="H586" s="3"/>
      <c r="I586" s="3"/>
      <c r="J586" s="64"/>
      <c r="K586" s="64"/>
      <c r="L586" s="3"/>
      <c r="M586" s="3"/>
      <c r="N586" s="3"/>
      <c r="O586" s="3"/>
      <c r="P586" s="3"/>
      <c r="Q586" s="3"/>
      <c r="R586" s="3"/>
      <c r="S586" s="49"/>
      <c r="T586" s="50"/>
      <c r="U586" s="50"/>
      <c r="Y586" s="5"/>
      <c r="Z586" s="66"/>
      <c r="AA586" s="65"/>
    </row>
    <row r="587" spans="1:27" x14ac:dyDescent="0.3">
      <c r="A587" s="3"/>
      <c r="B587" s="3"/>
      <c r="C587" s="3"/>
      <c r="D587" s="3"/>
      <c r="E587" s="3"/>
      <c r="F587" s="3"/>
      <c r="G587" s="64"/>
      <c r="H587" s="3"/>
      <c r="I587" s="3"/>
      <c r="J587" s="64"/>
      <c r="K587" s="64"/>
      <c r="L587" s="3"/>
      <c r="M587" s="3"/>
      <c r="N587" s="3"/>
      <c r="O587" s="3"/>
      <c r="P587" s="3"/>
      <c r="Q587" s="3"/>
      <c r="R587" s="3"/>
      <c r="S587" s="49"/>
      <c r="T587" s="50"/>
      <c r="U587" s="50"/>
      <c r="Y587" s="5"/>
      <c r="Z587" s="66"/>
      <c r="AA587" s="65"/>
    </row>
    <row r="588" spans="1:27" x14ac:dyDescent="0.3">
      <c r="A588" s="3"/>
      <c r="B588" s="3"/>
      <c r="C588" s="3"/>
      <c r="D588" s="3"/>
      <c r="E588" s="3"/>
      <c r="F588" s="3"/>
      <c r="G588" s="64"/>
      <c r="H588" s="3"/>
      <c r="I588" s="3"/>
      <c r="J588" s="64"/>
      <c r="K588" s="64"/>
      <c r="L588" s="3"/>
      <c r="M588" s="3"/>
      <c r="N588" s="3"/>
      <c r="O588" s="3"/>
      <c r="P588" s="3"/>
      <c r="Q588" s="3"/>
      <c r="R588" s="3"/>
      <c r="S588" s="49"/>
      <c r="T588" s="50"/>
      <c r="U588" s="50"/>
      <c r="Y588" s="5"/>
      <c r="Z588" s="66"/>
      <c r="AA588" s="65"/>
    </row>
    <row r="589" spans="1:27" x14ac:dyDescent="0.3">
      <c r="A589" s="3"/>
      <c r="B589" s="3"/>
      <c r="C589" s="3"/>
      <c r="D589" s="3"/>
      <c r="E589" s="3"/>
      <c r="F589" s="3"/>
      <c r="G589" s="64"/>
      <c r="H589" s="3"/>
      <c r="I589" s="3"/>
      <c r="J589" s="64"/>
      <c r="K589" s="64"/>
      <c r="L589" s="3"/>
      <c r="M589" s="3"/>
      <c r="N589" s="3"/>
      <c r="O589" s="3"/>
      <c r="P589" s="3"/>
      <c r="Q589" s="3"/>
      <c r="R589" s="3"/>
      <c r="S589" s="49"/>
      <c r="T589" s="50"/>
      <c r="U589" s="50"/>
      <c r="Y589" s="5"/>
      <c r="Z589" s="66"/>
      <c r="AA589" s="65"/>
    </row>
    <row r="590" spans="1:27" x14ac:dyDescent="0.3">
      <c r="A590" s="3"/>
      <c r="B590" s="3"/>
      <c r="C590" s="3"/>
      <c r="D590" s="3"/>
      <c r="E590" s="3"/>
      <c r="F590" s="3"/>
      <c r="G590" s="64"/>
      <c r="H590" s="3"/>
      <c r="I590" s="3"/>
      <c r="J590" s="64"/>
      <c r="K590" s="64"/>
      <c r="L590" s="3"/>
      <c r="M590" s="3"/>
      <c r="N590" s="3"/>
      <c r="O590" s="3"/>
      <c r="P590" s="3"/>
      <c r="Q590" s="3"/>
      <c r="R590" s="3"/>
      <c r="S590" s="49"/>
      <c r="T590" s="50"/>
      <c r="U590" s="50"/>
      <c r="Y590" s="5"/>
      <c r="Z590" s="66"/>
      <c r="AA590" s="65"/>
    </row>
    <row r="591" spans="1:27" x14ac:dyDescent="0.3">
      <c r="A591" s="3"/>
      <c r="B591" s="3"/>
      <c r="C591" s="3"/>
      <c r="D591" s="3"/>
      <c r="E591" s="3"/>
      <c r="F591" s="3"/>
      <c r="G591" s="64"/>
      <c r="H591" s="3"/>
      <c r="I591" s="3"/>
      <c r="J591" s="64"/>
      <c r="K591" s="64"/>
      <c r="L591" s="3"/>
      <c r="M591" s="3"/>
      <c r="N591" s="3"/>
      <c r="O591" s="3"/>
      <c r="P591" s="3"/>
      <c r="Q591" s="3"/>
      <c r="R591" s="3"/>
      <c r="S591" s="49"/>
      <c r="T591" s="50"/>
      <c r="U591" s="50"/>
      <c r="Y591" s="5"/>
      <c r="Z591" s="66"/>
      <c r="AA591" s="65"/>
    </row>
    <row r="592" spans="1:27" x14ac:dyDescent="0.3">
      <c r="A592" s="3"/>
      <c r="B592" s="3"/>
      <c r="C592" s="3"/>
      <c r="D592" s="3"/>
      <c r="E592" s="3"/>
      <c r="F592" s="3"/>
      <c r="G592" s="64"/>
      <c r="H592" s="3"/>
      <c r="I592" s="3"/>
      <c r="J592" s="64"/>
      <c r="K592" s="64"/>
      <c r="L592" s="3"/>
      <c r="M592" s="3"/>
      <c r="N592" s="3"/>
      <c r="O592" s="3"/>
      <c r="P592" s="3"/>
      <c r="Q592" s="3"/>
      <c r="R592" s="3"/>
      <c r="S592" s="49"/>
      <c r="T592" s="50"/>
      <c r="U592" s="50"/>
      <c r="Y592" s="5"/>
      <c r="Z592" s="66"/>
      <c r="AA592" s="65"/>
    </row>
    <row r="593" spans="1:27" x14ac:dyDescent="0.3">
      <c r="A593" s="3"/>
      <c r="B593" s="3"/>
      <c r="C593" s="3"/>
      <c r="D593" s="3"/>
      <c r="E593" s="3"/>
      <c r="F593" s="3"/>
      <c r="G593" s="64"/>
      <c r="H593" s="3"/>
      <c r="I593" s="3"/>
      <c r="J593" s="64"/>
      <c r="K593" s="64"/>
      <c r="L593" s="3"/>
      <c r="M593" s="3"/>
      <c r="N593" s="3"/>
      <c r="O593" s="3"/>
      <c r="P593" s="3"/>
      <c r="Q593" s="3"/>
      <c r="R593" s="3"/>
      <c r="S593" s="49"/>
      <c r="T593" s="50"/>
      <c r="U593" s="50"/>
      <c r="Y593" s="5"/>
      <c r="Z593" s="66"/>
      <c r="AA593" s="65"/>
    </row>
    <row r="594" spans="1:27" x14ac:dyDescent="0.3">
      <c r="A594" s="3"/>
      <c r="B594" s="3"/>
      <c r="C594" s="3"/>
      <c r="D594" s="3"/>
      <c r="E594" s="3"/>
      <c r="F594" s="3"/>
      <c r="G594" s="64"/>
      <c r="H594" s="3"/>
      <c r="I594" s="3"/>
      <c r="J594" s="64"/>
      <c r="K594" s="64"/>
      <c r="L594" s="3"/>
      <c r="M594" s="3"/>
      <c r="N594" s="3"/>
      <c r="O594" s="3"/>
      <c r="P594" s="3"/>
      <c r="Q594" s="3"/>
      <c r="R594" s="3"/>
      <c r="S594" s="49"/>
      <c r="T594" s="50"/>
      <c r="U594" s="50"/>
      <c r="Y594" s="5"/>
      <c r="Z594" s="66"/>
      <c r="AA594" s="65"/>
    </row>
    <row r="595" spans="1:27" x14ac:dyDescent="0.3">
      <c r="A595" s="3"/>
      <c r="B595" s="3"/>
      <c r="C595" s="3"/>
      <c r="D595" s="3"/>
      <c r="E595" s="3"/>
      <c r="F595" s="3"/>
      <c r="G595" s="64"/>
      <c r="H595" s="3"/>
      <c r="I595" s="3"/>
      <c r="J595" s="64"/>
      <c r="K595" s="64"/>
      <c r="L595" s="3"/>
      <c r="M595" s="3"/>
      <c r="N595" s="3"/>
      <c r="O595" s="3"/>
      <c r="P595" s="3"/>
      <c r="Q595" s="3"/>
      <c r="R595" s="3"/>
      <c r="S595" s="49"/>
      <c r="T595" s="50"/>
      <c r="U595" s="50"/>
      <c r="Y595" s="5"/>
      <c r="Z595" s="66"/>
      <c r="AA595" s="65"/>
    </row>
    <row r="596" spans="1:27" x14ac:dyDescent="0.3">
      <c r="A596" s="3"/>
      <c r="B596" s="3"/>
      <c r="C596" s="3"/>
      <c r="D596" s="3"/>
      <c r="E596" s="3"/>
      <c r="F596" s="3"/>
      <c r="G596" s="64"/>
      <c r="H596" s="3"/>
      <c r="I596" s="3"/>
      <c r="J596" s="64"/>
      <c r="K596" s="64"/>
      <c r="L596" s="3"/>
      <c r="M596" s="3"/>
      <c r="N596" s="3"/>
      <c r="O596" s="3"/>
      <c r="P596" s="3"/>
      <c r="Q596" s="3"/>
      <c r="R596" s="3"/>
      <c r="S596" s="49"/>
      <c r="T596" s="50"/>
      <c r="U596" s="50"/>
      <c r="Y596" s="5"/>
      <c r="Z596" s="66"/>
      <c r="AA596" s="65"/>
    </row>
    <row r="597" spans="1:27" x14ac:dyDescent="0.3">
      <c r="A597" s="3"/>
      <c r="B597" s="3"/>
      <c r="C597" s="3"/>
      <c r="D597" s="3"/>
      <c r="E597" s="3"/>
      <c r="F597" s="3"/>
      <c r="G597" s="64"/>
      <c r="H597" s="3"/>
      <c r="I597" s="3"/>
      <c r="J597" s="64"/>
      <c r="K597" s="64"/>
      <c r="L597" s="3"/>
      <c r="M597" s="3"/>
      <c r="N597" s="3"/>
      <c r="O597" s="3"/>
      <c r="P597" s="3"/>
      <c r="Q597" s="3"/>
      <c r="R597" s="3"/>
      <c r="S597" s="49"/>
      <c r="T597" s="50"/>
      <c r="U597" s="50"/>
      <c r="Y597" s="5"/>
      <c r="Z597" s="66"/>
      <c r="AA597" s="65"/>
    </row>
    <row r="598" spans="1:27" x14ac:dyDescent="0.3">
      <c r="A598" s="3"/>
      <c r="B598" s="3"/>
      <c r="C598" s="3"/>
      <c r="D598" s="3"/>
      <c r="E598" s="3"/>
      <c r="F598" s="3"/>
      <c r="G598" s="64"/>
      <c r="H598" s="3"/>
      <c r="I598" s="3"/>
      <c r="J598" s="64"/>
      <c r="K598" s="64"/>
      <c r="L598" s="3"/>
      <c r="M598" s="3"/>
      <c r="N598" s="3"/>
      <c r="O598" s="3"/>
      <c r="P598" s="3"/>
      <c r="Q598" s="3"/>
      <c r="R598" s="3"/>
      <c r="S598" s="49"/>
      <c r="T598" s="50"/>
      <c r="U598" s="50"/>
      <c r="Y598" s="5"/>
      <c r="Z598" s="66"/>
      <c r="AA598" s="65"/>
    </row>
    <row r="599" spans="1:27" x14ac:dyDescent="0.3">
      <c r="A599" s="3"/>
      <c r="B599" s="3"/>
      <c r="C599" s="3"/>
      <c r="D599" s="3"/>
      <c r="E599" s="3"/>
      <c r="F599" s="3"/>
      <c r="G599" s="64"/>
      <c r="H599" s="3"/>
      <c r="I599" s="3"/>
      <c r="J599" s="64"/>
      <c r="K599" s="64"/>
      <c r="L599" s="3"/>
      <c r="M599" s="3"/>
      <c r="N599" s="3"/>
      <c r="O599" s="3"/>
      <c r="P599" s="3"/>
      <c r="Q599" s="3"/>
      <c r="R599" s="3"/>
      <c r="S599" s="49"/>
      <c r="T599" s="50"/>
      <c r="U599" s="50"/>
      <c r="Y599" s="5"/>
      <c r="Z599" s="66"/>
      <c r="AA599" s="65"/>
    </row>
    <row r="600" spans="1:27" x14ac:dyDescent="0.3">
      <c r="A600" s="3"/>
      <c r="B600" s="3"/>
      <c r="C600" s="3"/>
      <c r="D600" s="3"/>
      <c r="E600" s="3"/>
      <c r="F600" s="3"/>
      <c r="G600" s="64"/>
      <c r="H600" s="3"/>
      <c r="I600" s="3"/>
      <c r="J600" s="64"/>
      <c r="K600" s="64"/>
      <c r="L600" s="3"/>
      <c r="M600" s="3"/>
      <c r="N600" s="3"/>
      <c r="O600" s="3"/>
      <c r="P600" s="3"/>
      <c r="Q600" s="3"/>
      <c r="R600" s="3"/>
      <c r="S600" s="49"/>
      <c r="T600" s="50"/>
      <c r="U600" s="50"/>
      <c r="Y600" s="5"/>
      <c r="Z600" s="66"/>
      <c r="AA600" s="65"/>
    </row>
    <row r="601" spans="1:27" x14ac:dyDescent="0.3">
      <c r="A601" s="3"/>
      <c r="B601" s="3"/>
      <c r="C601" s="3"/>
      <c r="D601" s="3"/>
      <c r="E601" s="3"/>
      <c r="F601" s="3"/>
      <c r="G601" s="64"/>
      <c r="H601" s="3"/>
      <c r="I601" s="3"/>
      <c r="J601" s="64"/>
      <c r="K601" s="64"/>
      <c r="L601" s="3"/>
      <c r="M601" s="3"/>
      <c r="N601" s="3"/>
      <c r="O601" s="3"/>
      <c r="P601" s="3"/>
      <c r="Q601" s="3"/>
      <c r="R601" s="3"/>
      <c r="S601" s="49"/>
      <c r="T601" s="50"/>
      <c r="U601" s="50"/>
      <c r="Y601" s="5"/>
      <c r="Z601" s="66"/>
      <c r="AA601" s="65"/>
    </row>
    <row r="602" spans="1:27" x14ac:dyDescent="0.3">
      <c r="A602" s="3"/>
      <c r="B602" s="3"/>
      <c r="C602" s="3"/>
      <c r="D602" s="3"/>
      <c r="E602" s="3"/>
      <c r="F602" s="3"/>
      <c r="G602" s="64"/>
      <c r="H602" s="3"/>
      <c r="I602" s="3"/>
      <c r="J602" s="64"/>
      <c r="K602" s="64"/>
      <c r="L602" s="3"/>
      <c r="M602" s="3"/>
      <c r="N602" s="3"/>
      <c r="O602" s="3"/>
      <c r="P602" s="3"/>
      <c r="Q602" s="3"/>
      <c r="R602" s="3"/>
      <c r="S602" s="49"/>
      <c r="T602" s="50"/>
      <c r="U602" s="50"/>
      <c r="Y602" s="5"/>
      <c r="Z602" s="66"/>
      <c r="AA602" s="65"/>
    </row>
    <row r="603" spans="1:27" x14ac:dyDescent="0.3">
      <c r="A603" s="3"/>
      <c r="B603" s="3"/>
      <c r="C603" s="3"/>
      <c r="D603" s="3"/>
      <c r="E603" s="3"/>
      <c r="F603" s="3"/>
      <c r="G603" s="64"/>
      <c r="H603" s="3"/>
      <c r="I603" s="3"/>
      <c r="J603" s="64"/>
      <c r="K603" s="64"/>
      <c r="L603" s="3"/>
      <c r="M603" s="3"/>
      <c r="N603" s="3"/>
      <c r="O603" s="3"/>
      <c r="P603" s="3"/>
      <c r="Q603" s="3"/>
      <c r="R603" s="3"/>
      <c r="S603" s="49"/>
      <c r="T603" s="50"/>
      <c r="U603" s="50"/>
      <c r="Y603" s="5"/>
      <c r="Z603" s="66"/>
      <c r="AA603" s="65"/>
    </row>
    <row r="604" spans="1:27" x14ac:dyDescent="0.3">
      <c r="A604" s="3"/>
      <c r="B604" s="3"/>
      <c r="C604" s="3"/>
      <c r="D604" s="3"/>
      <c r="E604" s="3"/>
      <c r="F604" s="3"/>
      <c r="G604" s="64"/>
      <c r="H604" s="3"/>
      <c r="I604" s="3"/>
      <c r="J604" s="64"/>
      <c r="K604" s="64"/>
      <c r="L604" s="3"/>
      <c r="M604" s="3"/>
      <c r="N604" s="3"/>
      <c r="O604" s="3"/>
      <c r="P604" s="3"/>
      <c r="Q604" s="3"/>
      <c r="R604" s="3"/>
      <c r="S604" s="49"/>
      <c r="T604" s="50"/>
      <c r="U604" s="50"/>
      <c r="Y604" s="5"/>
      <c r="Z604" s="66"/>
      <c r="AA604" s="65"/>
    </row>
    <row r="605" spans="1:27" x14ac:dyDescent="0.3">
      <c r="A605" s="3"/>
      <c r="B605" s="3"/>
      <c r="C605" s="3"/>
      <c r="D605" s="3"/>
      <c r="E605" s="3"/>
      <c r="F605" s="3"/>
      <c r="G605" s="64"/>
      <c r="H605" s="3"/>
      <c r="I605" s="3"/>
      <c r="J605" s="64"/>
      <c r="K605" s="64"/>
      <c r="L605" s="3"/>
      <c r="M605" s="3"/>
      <c r="N605" s="3"/>
      <c r="O605" s="3"/>
      <c r="P605" s="3"/>
      <c r="Q605" s="3"/>
      <c r="R605" s="3"/>
      <c r="S605" s="49"/>
      <c r="T605" s="50"/>
      <c r="U605" s="50"/>
      <c r="Y605" s="5"/>
      <c r="Z605" s="66"/>
      <c r="AA605" s="65"/>
    </row>
    <row r="606" spans="1:27" x14ac:dyDescent="0.3">
      <c r="A606" s="3"/>
      <c r="B606" s="3"/>
      <c r="C606" s="3"/>
      <c r="D606" s="3"/>
      <c r="E606" s="3"/>
      <c r="F606" s="3"/>
      <c r="G606" s="64"/>
      <c r="H606" s="3"/>
      <c r="I606" s="3"/>
      <c r="J606" s="64"/>
      <c r="K606" s="64"/>
      <c r="L606" s="3"/>
      <c r="M606" s="3"/>
      <c r="N606" s="3"/>
      <c r="O606" s="3"/>
      <c r="P606" s="3"/>
      <c r="Q606" s="3"/>
      <c r="R606" s="3"/>
      <c r="S606" s="49"/>
      <c r="T606" s="50"/>
      <c r="U606" s="50"/>
      <c r="Y606" s="5"/>
      <c r="Z606" s="66"/>
      <c r="AA606" s="65"/>
    </row>
    <row r="607" spans="1:27" x14ac:dyDescent="0.3">
      <c r="A607" s="3"/>
      <c r="B607" s="3"/>
      <c r="C607" s="3"/>
      <c r="D607" s="3"/>
      <c r="E607" s="3"/>
      <c r="F607" s="3"/>
      <c r="G607" s="64"/>
      <c r="H607" s="3"/>
      <c r="I607" s="3"/>
      <c r="J607" s="64"/>
      <c r="K607" s="64"/>
      <c r="L607" s="3"/>
      <c r="M607" s="3"/>
      <c r="N607" s="3"/>
      <c r="O607" s="3"/>
      <c r="P607" s="3"/>
      <c r="Q607" s="3"/>
      <c r="R607" s="3"/>
      <c r="S607" s="49"/>
      <c r="T607" s="50"/>
      <c r="U607" s="50"/>
      <c r="Y607" s="5"/>
      <c r="Z607" s="66"/>
      <c r="AA607" s="65"/>
    </row>
    <row r="608" spans="1:27" x14ac:dyDescent="0.3">
      <c r="A608" s="3"/>
      <c r="B608" s="3"/>
      <c r="C608" s="3"/>
      <c r="D608" s="3"/>
      <c r="E608" s="3"/>
      <c r="F608" s="3"/>
      <c r="G608" s="64"/>
      <c r="H608" s="3"/>
      <c r="I608" s="3"/>
      <c r="J608" s="64"/>
      <c r="K608" s="64"/>
      <c r="L608" s="3"/>
      <c r="M608" s="3"/>
      <c r="N608" s="3"/>
      <c r="O608" s="3"/>
      <c r="P608" s="3"/>
      <c r="Q608" s="3"/>
      <c r="R608" s="3"/>
      <c r="S608" s="49"/>
      <c r="T608" s="50"/>
      <c r="U608" s="50"/>
      <c r="Y608" s="5"/>
      <c r="Z608" s="66"/>
      <c r="AA608" s="65"/>
    </row>
    <row r="609" spans="1:27" x14ac:dyDescent="0.3">
      <c r="A609" s="3"/>
      <c r="B609" s="3"/>
      <c r="C609" s="3"/>
      <c r="D609" s="3"/>
      <c r="E609" s="3"/>
      <c r="F609" s="3"/>
      <c r="G609" s="64"/>
      <c r="H609" s="3"/>
      <c r="I609" s="3"/>
      <c r="J609" s="64"/>
      <c r="K609" s="64"/>
      <c r="L609" s="3"/>
      <c r="M609" s="3"/>
      <c r="N609" s="3"/>
      <c r="O609" s="3"/>
      <c r="P609" s="3"/>
      <c r="Q609" s="3"/>
      <c r="R609" s="3"/>
      <c r="S609" s="49"/>
      <c r="T609" s="50"/>
      <c r="U609" s="50"/>
      <c r="Y609" s="5"/>
      <c r="Z609" s="66"/>
      <c r="AA609" s="65"/>
    </row>
    <row r="610" spans="1:27" x14ac:dyDescent="0.3">
      <c r="A610" s="3"/>
      <c r="B610" s="3"/>
      <c r="C610" s="3"/>
      <c r="D610" s="3"/>
      <c r="E610" s="3"/>
      <c r="F610" s="3"/>
      <c r="G610" s="64"/>
      <c r="H610" s="3"/>
      <c r="I610" s="3"/>
      <c r="J610" s="64"/>
      <c r="K610" s="64"/>
      <c r="L610" s="3"/>
      <c r="M610" s="3"/>
      <c r="N610" s="3"/>
      <c r="O610" s="3"/>
      <c r="P610" s="3"/>
      <c r="Q610" s="3"/>
      <c r="R610" s="3"/>
      <c r="S610" s="49"/>
      <c r="T610" s="50"/>
      <c r="U610" s="50"/>
      <c r="Y610" s="5"/>
      <c r="Z610" s="66"/>
      <c r="AA610" s="65"/>
    </row>
    <row r="611" spans="1:27" x14ac:dyDescent="0.3">
      <c r="A611" s="3"/>
      <c r="B611" s="3"/>
      <c r="C611" s="3"/>
      <c r="D611" s="3"/>
      <c r="E611" s="3"/>
      <c r="F611" s="3"/>
      <c r="G611" s="64"/>
      <c r="H611" s="3"/>
      <c r="I611" s="3"/>
      <c r="J611" s="64"/>
      <c r="K611" s="64"/>
      <c r="L611" s="3"/>
      <c r="M611" s="3"/>
      <c r="N611" s="3"/>
      <c r="O611" s="3"/>
      <c r="P611" s="3"/>
      <c r="Q611" s="3"/>
      <c r="R611" s="3"/>
      <c r="S611" s="49"/>
      <c r="T611" s="50"/>
      <c r="U611" s="50"/>
      <c r="Y611" s="5"/>
      <c r="Z611" s="66"/>
      <c r="AA611" s="65"/>
    </row>
    <row r="612" spans="1:27" x14ac:dyDescent="0.3">
      <c r="A612" s="3"/>
      <c r="B612" s="3"/>
      <c r="C612" s="3"/>
      <c r="D612" s="3"/>
      <c r="E612" s="3"/>
      <c r="F612" s="3"/>
      <c r="G612" s="64"/>
      <c r="H612" s="3"/>
      <c r="I612" s="3"/>
      <c r="J612" s="64"/>
      <c r="K612" s="64"/>
      <c r="L612" s="3"/>
      <c r="M612" s="3"/>
      <c r="N612" s="3"/>
      <c r="O612" s="3"/>
      <c r="P612" s="3"/>
      <c r="Q612" s="3"/>
      <c r="R612" s="3"/>
      <c r="S612" s="49"/>
      <c r="T612" s="50"/>
      <c r="U612" s="50"/>
      <c r="Y612" s="5"/>
      <c r="Z612" s="66"/>
      <c r="AA612" s="65"/>
    </row>
    <row r="613" spans="1:27" x14ac:dyDescent="0.3">
      <c r="A613" s="3"/>
      <c r="B613" s="3"/>
      <c r="C613" s="3"/>
      <c r="D613" s="3"/>
      <c r="E613" s="3"/>
      <c r="F613" s="3"/>
      <c r="G613" s="64"/>
      <c r="H613" s="3"/>
      <c r="I613" s="3"/>
      <c r="J613" s="64"/>
      <c r="K613" s="64"/>
      <c r="L613" s="3"/>
      <c r="M613" s="3"/>
      <c r="N613" s="3"/>
      <c r="O613" s="3"/>
      <c r="P613" s="3"/>
      <c r="Q613" s="3"/>
      <c r="R613" s="3"/>
      <c r="S613" s="49"/>
      <c r="T613" s="50"/>
      <c r="U613" s="50"/>
      <c r="Y613" s="5"/>
      <c r="Z613" s="66"/>
      <c r="AA613" s="65"/>
    </row>
    <row r="614" spans="1:27" x14ac:dyDescent="0.3">
      <c r="A614" s="3"/>
      <c r="B614" s="3"/>
      <c r="C614" s="3"/>
      <c r="D614" s="3"/>
      <c r="E614" s="3"/>
      <c r="F614" s="3"/>
      <c r="G614" s="64"/>
      <c r="H614" s="3"/>
      <c r="I614" s="3"/>
      <c r="J614" s="64"/>
      <c r="K614" s="64"/>
      <c r="L614" s="3"/>
      <c r="M614" s="3"/>
      <c r="N614" s="3"/>
      <c r="O614" s="3"/>
      <c r="P614" s="3"/>
      <c r="Q614" s="3"/>
      <c r="R614" s="3"/>
      <c r="S614" s="49"/>
      <c r="T614" s="50"/>
      <c r="U614" s="50"/>
      <c r="Y614" s="5"/>
      <c r="Z614" s="66"/>
      <c r="AA614" s="65"/>
    </row>
    <row r="615" spans="1:27" x14ac:dyDescent="0.3">
      <c r="A615" s="3"/>
      <c r="B615" s="3"/>
      <c r="C615" s="3"/>
      <c r="D615" s="3"/>
      <c r="E615" s="3"/>
      <c r="F615" s="3"/>
      <c r="G615" s="64"/>
      <c r="H615" s="3"/>
      <c r="I615" s="3"/>
      <c r="J615" s="64"/>
      <c r="K615" s="64"/>
      <c r="L615" s="3"/>
      <c r="M615" s="3"/>
      <c r="N615" s="3"/>
      <c r="O615" s="3"/>
      <c r="P615" s="3"/>
      <c r="Q615" s="3"/>
      <c r="R615" s="3"/>
      <c r="S615" s="49"/>
      <c r="T615" s="50"/>
      <c r="U615" s="50"/>
      <c r="Y615" s="5"/>
      <c r="Z615" s="66"/>
      <c r="AA615" s="65"/>
    </row>
    <row r="616" spans="1:27" x14ac:dyDescent="0.3">
      <c r="A616" s="3"/>
      <c r="B616" s="3"/>
      <c r="C616" s="3"/>
      <c r="D616" s="3"/>
      <c r="E616" s="3"/>
      <c r="F616" s="3"/>
      <c r="G616" s="64"/>
      <c r="H616" s="3"/>
      <c r="I616" s="3"/>
      <c r="J616" s="64"/>
      <c r="K616" s="64"/>
      <c r="L616" s="3"/>
      <c r="M616" s="3"/>
      <c r="N616" s="3"/>
      <c r="O616" s="3"/>
      <c r="P616" s="3"/>
      <c r="Q616" s="3"/>
      <c r="R616" s="3"/>
      <c r="S616" s="49"/>
      <c r="T616" s="50"/>
      <c r="U616" s="50"/>
      <c r="Y616" s="5"/>
      <c r="Z616" s="66"/>
      <c r="AA616" s="65"/>
    </row>
    <row r="617" spans="1:27" x14ac:dyDescent="0.3">
      <c r="A617" s="3"/>
      <c r="B617" s="3"/>
      <c r="C617" s="3"/>
      <c r="D617" s="3"/>
      <c r="E617" s="3"/>
      <c r="F617" s="3"/>
      <c r="G617" s="64"/>
      <c r="H617" s="3"/>
      <c r="I617" s="3"/>
      <c r="J617" s="64"/>
      <c r="K617" s="64"/>
      <c r="L617" s="3"/>
      <c r="M617" s="3"/>
      <c r="N617" s="3"/>
      <c r="O617" s="3"/>
      <c r="P617" s="3"/>
      <c r="Q617" s="3"/>
      <c r="R617" s="3"/>
      <c r="S617" s="49"/>
      <c r="T617" s="50"/>
      <c r="U617" s="50"/>
      <c r="Y617" s="5"/>
      <c r="Z617" s="66"/>
      <c r="AA617" s="65"/>
    </row>
    <row r="618" spans="1:27" x14ac:dyDescent="0.3">
      <c r="A618" s="3"/>
      <c r="B618" s="3"/>
      <c r="C618" s="3"/>
      <c r="D618" s="3"/>
      <c r="E618" s="3"/>
      <c r="F618" s="3"/>
      <c r="G618" s="64"/>
      <c r="H618" s="3"/>
      <c r="I618" s="3"/>
      <c r="J618" s="64"/>
      <c r="K618" s="64"/>
      <c r="L618" s="3"/>
      <c r="M618" s="3"/>
      <c r="N618" s="3"/>
      <c r="O618" s="3"/>
      <c r="P618" s="3"/>
      <c r="Q618" s="3"/>
      <c r="R618" s="3"/>
      <c r="S618" s="49"/>
      <c r="T618" s="50"/>
      <c r="U618" s="50"/>
      <c r="Y618" s="5"/>
      <c r="Z618" s="66"/>
      <c r="AA618" s="65"/>
    </row>
    <row r="619" spans="1:27" x14ac:dyDescent="0.3">
      <c r="A619" s="3"/>
      <c r="B619" s="3"/>
      <c r="C619" s="3"/>
      <c r="D619" s="3"/>
      <c r="E619" s="3"/>
      <c r="F619" s="3"/>
      <c r="G619" s="64"/>
      <c r="H619" s="3"/>
      <c r="I619" s="3"/>
      <c r="J619" s="64"/>
      <c r="K619" s="64"/>
      <c r="L619" s="3"/>
      <c r="M619" s="3"/>
      <c r="N619" s="3"/>
      <c r="O619" s="3"/>
      <c r="P619" s="3"/>
      <c r="Q619" s="3"/>
      <c r="R619" s="3"/>
      <c r="S619" s="49"/>
      <c r="T619" s="50"/>
      <c r="U619" s="50"/>
      <c r="Y619" s="5"/>
      <c r="Z619" s="66"/>
      <c r="AA619" s="65"/>
    </row>
    <row r="620" spans="1:27" x14ac:dyDescent="0.3">
      <c r="A620" s="3"/>
      <c r="B620" s="3"/>
      <c r="C620" s="3"/>
      <c r="D620" s="3"/>
      <c r="E620" s="3"/>
      <c r="F620" s="3"/>
      <c r="G620" s="64"/>
      <c r="H620" s="3"/>
      <c r="I620" s="3"/>
      <c r="J620" s="64"/>
      <c r="K620" s="64"/>
      <c r="L620" s="3"/>
      <c r="M620" s="3"/>
      <c r="N620" s="3"/>
      <c r="O620" s="3"/>
      <c r="P620" s="3"/>
      <c r="Q620" s="3"/>
      <c r="R620" s="3"/>
      <c r="S620" s="49"/>
      <c r="T620" s="50"/>
      <c r="U620" s="50"/>
      <c r="Y620" s="5"/>
      <c r="Z620" s="66"/>
      <c r="AA620" s="65"/>
    </row>
    <row r="621" spans="1:27" x14ac:dyDescent="0.3">
      <c r="A621" s="3"/>
      <c r="B621" s="3"/>
      <c r="C621" s="3"/>
      <c r="D621" s="3"/>
      <c r="E621" s="3"/>
      <c r="F621" s="3"/>
      <c r="G621" s="64"/>
      <c r="H621" s="3"/>
      <c r="I621" s="3"/>
      <c r="J621" s="64"/>
      <c r="K621" s="64"/>
      <c r="L621" s="3"/>
      <c r="M621" s="3"/>
      <c r="N621" s="3"/>
      <c r="O621" s="3"/>
      <c r="P621" s="3"/>
      <c r="Q621" s="3"/>
      <c r="R621" s="3"/>
      <c r="S621" s="49"/>
      <c r="T621" s="50"/>
      <c r="U621" s="50"/>
      <c r="Y621" s="5"/>
      <c r="Z621" s="66"/>
      <c r="AA621" s="65"/>
    </row>
    <row r="622" spans="1:27" x14ac:dyDescent="0.3">
      <c r="A622" s="3"/>
      <c r="B622" s="3"/>
      <c r="C622" s="3"/>
      <c r="D622" s="3"/>
      <c r="E622" s="3"/>
      <c r="F622" s="3"/>
      <c r="G622" s="64"/>
      <c r="H622" s="3"/>
      <c r="I622" s="3"/>
      <c r="J622" s="64"/>
      <c r="K622" s="64"/>
      <c r="L622" s="3"/>
      <c r="M622" s="3"/>
      <c r="N622" s="3"/>
      <c r="O622" s="3"/>
      <c r="P622" s="3"/>
      <c r="Q622" s="3"/>
      <c r="R622" s="3"/>
      <c r="S622" s="49"/>
      <c r="T622" s="50"/>
      <c r="U622" s="50"/>
      <c r="Y622" s="5"/>
      <c r="Z622" s="66"/>
      <c r="AA622" s="65"/>
    </row>
    <row r="623" spans="1:27" x14ac:dyDescent="0.3">
      <c r="A623" s="3"/>
      <c r="B623" s="3"/>
      <c r="C623" s="3"/>
      <c r="D623" s="3"/>
      <c r="E623" s="3"/>
      <c r="F623" s="3"/>
      <c r="G623" s="64"/>
      <c r="H623" s="3"/>
      <c r="I623" s="3"/>
      <c r="J623" s="64"/>
      <c r="K623" s="64"/>
      <c r="L623" s="3"/>
      <c r="M623" s="3"/>
      <c r="N623" s="3"/>
      <c r="O623" s="3"/>
      <c r="P623" s="3"/>
      <c r="Q623" s="3"/>
      <c r="R623" s="3"/>
      <c r="S623" s="49"/>
      <c r="T623" s="50"/>
      <c r="U623" s="50"/>
      <c r="Y623" s="5"/>
      <c r="Z623" s="66"/>
      <c r="AA623" s="65"/>
    </row>
    <row r="624" spans="1:27" x14ac:dyDescent="0.3">
      <c r="A624" s="3"/>
      <c r="B624" s="3"/>
      <c r="C624" s="3"/>
      <c r="D624" s="3"/>
      <c r="E624" s="3"/>
      <c r="F624" s="3"/>
      <c r="G624" s="64"/>
      <c r="H624" s="3"/>
      <c r="I624" s="3"/>
      <c r="J624" s="64"/>
      <c r="K624" s="64"/>
      <c r="L624" s="3"/>
      <c r="M624" s="3"/>
      <c r="N624" s="3"/>
      <c r="O624" s="3"/>
      <c r="P624" s="3"/>
      <c r="Q624" s="3"/>
      <c r="R624" s="3"/>
      <c r="S624" s="49"/>
      <c r="T624" s="50"/>
      <c r="U624" s="50"/>
      <c r="Y624" s="5"/>
      <c r="Z624" s="66"/>
      <c r="AA624" s="65"/>
    </row>
    <row r="625" spans="1:27" x14ac:dyDescent="0.3">
      <c r="A625" s="3"/>
      <c r="B625" s="3"/>
      <c r="C625" s="3"/>
      <c r="D625" s="3"/>
      <c r="E625" s="3"/>
      <c r="F625" s="3"/>
      <c r="G625" s="64"/>
      <c r="H625" s="3"/>
      <c r="I625" s="3"/>
      <c r="J625" s="64"/>
      <c r="K625" s="64"/>
      <c r="L625" s="3"/>
      <c r="M625" s="3"/>
      <c r="N625" s="3"/>
      <c r="O625" s="3"/>
      <c r="P625" s="3"/>
      <c r="Q625" s="3"/>
      <c r="R625" s="3"/>
      <c r="S625" s="49"/>
      <c r="T625" s="50"/>
      <c r="U625" s="50"/>
      <c r="Y625" s="5"/>
      <c r="Z625" s="66"/>
      <c r="AA625" s="65"/>
    </row>
    <row r="626" spans="1:27" x14ac:dyDescent="0.3">
      <c r="A626" s="3"/>
      <c r="B626" s="3"/>
      <c r="C626" s="3"/>
      <c r="D626" s="3"/>
      <c r="E626" s="3"/>
      <c r="F626" s="3"/>
      <c r="G626" s="64"/>
      <c r="H626" s="3"/>
      <c r="I626" s="3"/>
      <c r="J626" s="64"/>
      <c r="K626" s="64"/>
      <c r="L626" s="3"/>
      <c r="M626" s="3"/>
      <c r="N626" s="3"/>
      <c r="O626" s="3"/>
      <c r="P626" s="3"/>
      <c r="Q626" s="3"/>
      <c r="R626" s="3"/>
      <c r="S626" s="49"/>
      <c r="T626" s="50"/>
      <c r="U626" s="50"/>
      <c r="Y626" s="5"/>
      <c r="Z626" s="66"/>
      <c r="AA626" s="65"/>
    </row>
    <row r="627" spans="1:27" x14ac:dyDescent="0.3">
      <c r="A627" s="3"/>
      <c r="B627" s="3"/>
      <c r="C627" s="3"/>
      <c r="D627" s="3"/>
      <c r="E627" s="3"/>
      <c r="F627" s="3"/>
      <c r="G627" s="64"/>
      <c r="H627" s="3"/>
      <c r="I627" s="3"/>
      <c r="J627" s="64"/>
      <c r="K627" s="64"/>
      <c r="L627" s="3"/>
      <c r="M627" s="3"/>
      <c r="N627" s="3"/>
      <c r="O627" s="3"/>
      <c r="P627" s="3"/>
      <c r="Q627" s="3"/>
      <c r="R627" s="3"/>
      <c r="S627" s="49"/>
      <c r="T627" s="50"/>
      <c r="U627" s="50"/>
      <c r="Y627" s="5"/>
      <c r="Z627" s="66"/>
      <c r="AA627" s="65"/>
    </row>
    <row r="628" spans="1:27" x14ac:dyDescent="0.3">
      <c r="A628" s="3"/>
      <c r="B628" s="3"/>
      <c r="C628" s="3"/>
      <c r="D628" s="3"/>
      <c r="E628" s="3"/>
      <c r="F628" s="3"/>
      <c r="G628" s="64"/>
      <c r="H628" s="3"/>
      <c r="I628" s="3"/>
      <c r="J628" s="64"/>
      <c r="K628" s="64"/>
      <c r="L628" s="3"/>
      <c r="M628" s="3"/>
      <c r="N628" s="3"/>
      <c r="O628" s="3"/>
      <c r="P628" s="3"/>
      <c r="Q628" s="3"/>
      <c r="R628" s="3"/>
      <c r="S628" s="49"/>
      <c r="T628" s="50"/>
      <c r="U628" s="50"/>
      <c r="Y628" s="5"/>
      <c r="Z628" s="66"/>
      <c r="AA628" s="65"/>
    </row>
    <row r="629" spans="1:27" x14ac:dyDescent="0.3">
      <c r="A629" s="3"/>
      <c r="B629" s="3"/>
      <c r="C629" s="3"/>
      <c r="D629" s="3"/>
      <c r="E629" s="3"/>
      <c r="F629" s="3"/>
      <c r="G629" s="64"/>
      <c r="H629" s="3"/>
      <c r="I629" s="3"/>
      <c r="J629" s="64"/>
      <c r="K629" s="64"/>
      <c r="L629" s="3"/>
      <c r="M629" s="3"/>
      <c r="N629" s="3"/>
      <c r="O629" s="3"/>
      <c r="P629" s="3"/>
      <c r="Q629" s="3"/>
      <c r="R629" s="3"/>
      <c r="S629" s="49"/>
      <c r="T629" s="50"/>
      <c r="U629" s="50"/>
      <c r="Y629" s="5"/>
      <c r="Z629" s="66"/>
      <c r="AA629" s="65"/>
    </row>
    <row r="630" spans="1:27" x14ac:dyDescent="0.3">
      <c r="A630" s="3"/>
      <c r="B630" s="3"/>
      <c r="C630" s="3"/>
      <c r="D630" s="3"/>
      <c r="E630" s="3"/>
      <c r="F630" s="3"/>
      <c r="G630" s="64"/>
      <c r="H630" s="3"/>
      <c r="I630" s="3"/>
      <c r="J630" s="64"/>
      <c r="K630" s="64"/>
      <c r="L630" s="3"/>
      <c r="M630" s="3"/>
      <c r="N630" s="3"/>
      <c r="O630" s="3"/>
      <c r="P630" s="3"/>
      <c r="Q630" s="3"/>
      <c r="R630" s="3"/>
      <c r="S630" s="49"/>
      <c r="T630" s="50"/>
      <c r="U630" s="50"/>
      <c r="Y630" s="5"/>
      <c r="Z630" s="66"/>
      <c r="AA630" s="65"/>
    </row>
    <row r="631" spans="1:27" x14ac:dyDescent="0.3">
      <c r="A631" s="3"/>
      <c r="B631" s="3"/>
      <c r="C631" s="3"/>
      <c r="D631" s="3"/>
      <c r="E631" s="3"/>
      <c r="F631" s="3"/>
      <c r="G631" s="64"/>
      <c r="H631" s="3"/>
      <c r="I631" s="3"/>
      <c r="J631" s="64"/>
      <c r="K631" s="64"/>
      <c r="L631" s="3"/>
      <c r="M631" s="3"/>
      <c r="N631" s="3"/>
      <c r="O631" s="3"/>
      <c r="P631" s="3"/>
      <c r="Q631" s="3"/>
      <c r="R631" s="3"/>
      <c r="S631" s="49"/>
      <c r="T631" s="50"/>
      <c r="U631" s="50"/>
      <c r="Y631" s="5"/>
      <c r="Z631" s="66"/>
      <c r="AA631" s="65"/>
    </row>
    <row r="632" spans="1:27" x14ac:dyDescent="0.3">
      <c r="A632" s="3"/>
      <c r="B632" s="3"/>
      <c r="C632" s="3"/>
      <c r="D632" s="3"/>
      <c r="E632" s="3"/>
      <c r="F632" s="3"/>
      <c r="G632" s="64"/>
      <c r="H632" s="3"/>
      <c r="I632" s="3"/>
      <c r="J632" s="64"/>
      <c r="K632" s="64"/>
      <c r="L632" s="3"/>
      <c r="M632" s="3"/>
      <c r="N632" s="3"/>
      <c r="O632" s="3"/>
      <c r="P632" s="3"/>
      <c r="Q632" s="3"/>
      <c r="R632" s="3"/>
      <c r="S632" s="49"/>
      <c r="T632" s="50"/>
      <c r="U632" s="50"/>
      <c r="Y632" s="5"/>
      <c r="Z632" s="66"/>
      <c r="AA632" s="65"/>
    </row>
    <row r="633" spans="1:27" x14ac:dyDescent="0.3">
      <c r="A633" s="3"/>
      <c r="B633" s="3"/>
      <c r="C633" s="3"/>
      <c r="D633" s="3"/>
      <c r="E633" s="3"/>
      <c r="F633" s="3"/>
      <c r="G633" s="64"/>
      <c r="H633" s="3"/>
      <c r="I633" s="3"/>
      <c r="J633" s="64"/>
      <c r="K633" s="64"/>
      <c r="L633" s="3"/>
      <c r="M633" s="3"/>
      <c r="N633" s="3"/>
      <c r="O633" s="3"/>
      <c r="P633" s="3"/>
      <c r="Q633" s="3"/>
      <c r="R633" s="3"/>
      <c r="S633" s="49"/>
      <c r="T633" s="50"/>
      <c r="U633" s="50"/>
      <c r="Y633" s="5"/>
      <c r="Z633" s="66"/>
      <c r="AA633" s="65"/>
    </row>
    <row r="634" spans="1:27" x14ac:dyDescent="0.3">
      <c r="A634" s="3"/>
      <c r="B634" s="3"/>
      <c r="C634" s="3"/>
      <c r="D634" s="3"/>
      <c r="E634" s="3"/>
      <c r="F634" s="3"/>
      <c r="G634" s="64"/>
      <c r="H634" s="3"/>
      <c r="I634" s="3"/>
      <c r="J634" s="64"/>
      <c r="K634" s="64"/>
      <c r="L634" s="3"/>
      <c r="M634" s="3"/>
      <c r="N634" s="3"/>
      <c r="O634" s="3"/>
      <c r="P634" s="3"/>
      <c r="Q634" s="3"/>
      <c r="R634" s="3"/>
      <c r="S634" s="49"/>
      <c r="T634" s="50"/>
      <c r="U634" s="50"/>
      <c r="Y634" s="5"/>
      <c r="Z634" s="66"/>
      <c r="AA634" s="65"/>
    </row>
    <row r="635" spans="1:27" x14ac:dyDescent="0.3">
      <c r="A635" s="3"/>
      <c r="B635" s="3"/>
      <c r="C635" s="3"/>
      <c r="D635" s="3"/>
      <c r="E635" s="3"/>
      <c r="F635" s="3"/>
      <c r="G635" s="64"/>
      <c r="H635" s="3"/>
      <c r="I635" s="3"/>
      <c r="J635" s="64"/>
      <c r="K635" s="64"/>
      <c r="L635" s="3"/>
      <c r="M635" s="3"/>
      <c r="N635" s="3"/>
      <c r="O635" s="3"/>
      <c r="P635" s="3"/>
      <c r="Q635" s="3"/>
      <c r="R635" s="3"/>
      <c r="S635" s="49"/>
      <c r="T635" s="50"/>
      <c r="U635" s="50"/>
      <c r="Y635" s="5"/>
      <c r="Z635" s="66"/>
      <c r="AA635" s="65"/>
    </row>
    <row r="636" spans="1:27" x14ac:dyDescent="0.3">
      <c r="A636" s="3"/>
      <c r="B636" s="3"/>
      <c r="C636" s="3"/>
      <c r="D636" s="3"/>
      <c r="E636" s="3"/>
      <c r="F636" s="3"/>
      <c r="G636" s="64"/>
      <c r="H636" s="3"/>
      <c r="I636" s="3"/>
      <c r="J636" s="64"/>
      <c r="K636" s="64"/>
      <c r="L636" s="3"/>
      <c r="M636" s="3"/>
      <c r="N636" s="3"/>
      <c r="O636" s="3"/>
      <c r="P636" s="3"/>
      <c r="Q636" s="3"/>
      <c r="R636" s="3"/>
      <c r="S636" s="49"/>
      <c r="T636" s="50"/>
      <c r="U636" s="50"/>
      <c r="Y636" s="5"/>
      <c r="Z636" s="66"/>
      <c r="AA636" s="65"/>
    </row>
    <row r="637" spans="1:27" x14ac:dyDescent="0.3">
      <c r="A637" s="3"/>
      <c r="B637" s="3"/>
      <c r="C637" s="3"/>
      <c r="D637" s="3"/>
      <c r="E637" s="3"/>
      <c r="F637" s="3"/>
      <c r="G637" s="64"/>
      <c r="H637" s="3"/>
      <c r="I637" s="3"/>
      <c r="J637" s="64"/>
      <c r="K637" s="64"/>
      <c r="L637" s="3"/>
      <c r="M637" s="3"/>
      <c r="N637" s="3"/>
      <c r="O637" s="3"/>
      <c r="P637" s="3"/>
      <c r="Q637" s="3"/>
      <c r="R637" s="3"/>
      <c r="S637" s="49"/>
      <c r="T637" s="50"/>
      <c r="U637" s="50"/>
      <c r="Y637" s="5"/>
      <c r="Z637" s="66"/>
      <c r="AA637" s="65"/>
    </row>
    <row r="638" spans="1:27" x14ac:dyDescent="0.3">
      <c r="A638" s="3"/>
      <c r="B638" s="3"/>
      <c r="C638" s="3"/>
      <c r="D638" s="3"/>
      <c r="E638" s="3"/>
      <c r="F638" s="3"/>
      <c r="G638" s="64"/>
      <c r="H638" s="3"/>
      <c r="I638" s="3"/>
      <c r="J638" s="64"/>
      <c r="K638" s="64"/>
      <c r="L638" s="3"/>
      <c r="M638" s="3"/>
      <c r="N638" s="3"/>
      <c r="O638" s="3"/>
      <c r="P638" s="3"/>
      <c r="Q638" s="3"/>
      <c r="R638" s="3"/>
      <c r="S638" s="49"/>
      <c r="T638" s="50"/>
      <c r="U638" s="50"/>
      <c r="Y638" s="5"/>
      <c r="Z638" s="66"/>
      <c r="AA638" s="65"/>
    </row>
    <row r="639" spans="1:27" x14ac:dyDescent="0.3">
      <c r="A639" s="3"/>
      <c r="B639" s="3"/>
      <c r="C639" s="3"/>
      <c r="D639" s="3"/>
      <c r="E639" s="3"/>
      <c r="F639" s="3"/>
      <c r="G639" s="64"/>
      <c r="H639" s="3"/>
      <c r="I639" s="3"/>
      <c r="J639" s="64"/>
      <c r="K639" s="64"/>
      <c r="L639" s="3"/>
      <c r="M639" s="3"/>
      <c r="N639" s="3"/>
      <c r="O639" s="3"/>
      <c r="P639" s="3"/>
      <c r="Q639" s="3"/>
      <c r="R639" s="3"/>
      <c r="S639" s="49"/>
      <c r="T639" s="50"/>
      <c r="U639" s="50"/>
      <c r="Y639" s="5"/>
      <c r="Z639" s="66"/>
      <c r="AA639" s="65"/>
    </row>
    <row r="640" spans="1:27" x14ac:dyDescent="0.3">
      <c r="A640" s="3"/>
      <c r="B640" s="3"/>
      <c r="C640" s="3"/>
      <c r="D640" s="3"/>
      <c r="E640" s="3"/>
      <c r="F640" s="3"/>
      <c r="G640" s="64"/>
      <c r="H640" s="3"/>
      <c r="I640" s="3"/>
      <c r="J640" s="64"/>
      <c r="K640" s="64"/>
      <c r="L640" s="3"/>
      <c r="M640" s="3"/>
      <c r="N640" s="3"/>
      <c r="O640" s="3"/>
      <c r="P640" s="3"/>
      <c r="Q640" s="3"/>
      <c r="R640" s="3"/>
      <c r="S640" s="49"/>
      <c r="T640" s="50"/>
      <c r="U640" s="50"/>
      <c r="Y640" s="5"/>
      <c r="Z640" s="66"/>
      <c r="AA640" s="65"/>
    </row>
    <row r="641" spans="1:27" x14ac:dyDescent="0.3">
      <c r="A641" s="3"/>
      <c r="B641" s="3"/>
      <c r="C641" s="3"/>
      <c r="D641" s="3"/>
      <c r="E641" s="3"/>
      <c r="F641" s="3"/>
      <c r="G641" s="64"/>
      <c r="H641" s="3"/>
      <c r="I641" s="3"/>
      <c r="J641" s="64"/>
      <c r="K641" s="64"/>
      <c r="L641" s="3"/>
      <c r="M641" s="3"/>
      <c r="N641" s="3"/>
      <c r="O641" s="3"/>
      <c r="P641" s="3"/>
      <c r="Q641" s="3"/>
      <c r="R641" s="3"/>
      <c r="S641" s="49"/>
      <c r="T641" s="50"/>
      <c r="U641" s="50"/>
      <c r="Y641" s="5"/>
      <c r="Z641" s="66"/>
      <c r="AA641" s="65"/>
    </row>
    <row r="642" spans="1:27" x14ac:dyDescent="0.3">
      <c r="A642" s="3"/>
      <c r="B642" s="3"/>
      <c r="C642" s="3"/>
      <c r="D642" s="3"/>
      <c r="E642" s="3"/>
      <c r="F642" s="3"/>
      <c r="G642" s="64"/>
      <c r="H642" s="3"/>
      <c r="I642" s="3"/>
      <c r="J642" s="64"/>
      <c r="K642" s="64"/>
      <c r="L642" s="3"/>
      <c r="M642" s="3"/>
      <c r="N642" s="3"/>
      <c r="O642" s="3"/>
      <c r="P642" s="3"/>
      <c r="Q642" s="3"/>
      <c r="R642" s="3"/>
      <c r="S642" s="49"/>
      <c r="T642" s="50"/>
      <c r="U642" s="50"/>
      <c r="Y642" s="5"/>
      <c r="Z642" s="66"/>
      <c r="AA642" s="65"/>
    </row>
    <row r="643" spans="1:27" x14ac:dyDescent="0.3">
      <c r="A643" s="3"/>
      <c r="B643" s="3"/>
      <c r="C643" s="3"/>
      <c r="D643" s="3"/>
      <c r="E643" s="3"/>
      <c r="F643" s="3"/>
      <c r="G643" s="64"/>
      <c r="H643" s="3"/>
      <c r="I643" s="3"/>
      <c r="J643" s="64"/>
      <c r="K643" s="64"/>
      <c r="L643" s="3"/>
      <c r="M643" s="3"/>
      <c r="N643" s="3"/>
      <c r="O643" s="3"/>
      <c r="P643" s="3"/>
      <c r="Q643" s="3"/>
      <c r="R643" s="3"/>
      <c r="S643" s="49"/>
      <c r="T643" s="50"/>
      <c r="U643" s="50"/>
      <c r="Y643" s="5"/>
      <c r="Z643" s="66"/>
      <c r="AA643" s="65"/>
    </row>
    <row r="644" spans="1:27" x14ac:dyDescent="0.3">
      <c r="A644" s="3"/>
      <c r="B644" s="3"/>
      <c r="C644" s="3"/>
      <c r="D644" s="3"/>
      <c r="E644" s="3"/>
      <c r="F644" s="3"/>
      <c r="G644" s="64"/>
      <c r="H644" s="3"/>
      <c r="I644" s="3"/>
      <c r="J644" s="64"/>
      <c r="K644" s="64"/>
      <c r="L644" s="3"/>
      <c r="M644" s="3"/>
      <c r="N644" s="3"/>
      <c r="O644" s="3"/>
      <c r="P644" s="3"/>
      <c r="Q644" s="3"/>
      <c r="R644" s="3"/>
      <c r="S644" s="49"/>
      <c r="T644" s="50"/>
      <c r="U644" s="50"/>
      <c r="Y644" s="5"/>
      <c r="Z644" s="66"/>
      <c r="AA644" s="65"/>
    </row>
    <row r="645" spans="1:27" x14ac:dyDescent="0.3">
      <c r="A645" s="3"/>
      <c r="B645" s="3"/>
      <c r="C645" s="3"/>
      <c r="D645" s="3"/>
      <c r="E645" s="3"/>
      <c r="F645" s="3"/>
      <c r="G645" s="64"/>
      <c r="H645" s="3"/>
      <c r="I645" s="3"/>
      <c r="J645" s="64"/>
      <c r="K645" s="64"/>
      <c r="L645" s="3"/>
      <c r="M645" s="3"/>
      <c r="N645" s="3"/>
      <c r="O645" s="3"/>
      <c r="P645" s="3"/>
      <c r="Q645" s="3"/>
      <c r="R645" s="3"/>
      <c r="S645" s="49"/>
      <c r="T645" s="50"/>
      <c r="U645" s="50"/>
      <c r="Y645" s="5"/>
      <c r="Z645" s="66"/>
      <c r="AA645" s="65"/>
    </row>
    <row r="646" spans="1:27" x14ac:dyDescent="0.3">
      <c r="A646" s="3"/>
      <c r="B646" s="3"/>
      <c r="C646" s="3"/>
      <c r="D646" s="3"/>
      <c r="E646" s="3"/>
      <c r="F646" s="3"/>
      <c r="G646" s="64"/>
      <c r="H646" s="3"/>
      <c r="I646" s="3"/>
      <c r="J646" s="64"/>
      <c r="K646" s="64"/>
      <c r="L646" s="3"/>
      <c r="M646" s="3"/>
      <c r="N646" s="3"/>
      <c r="O646" s="3"/>
      <c r="P646" s="3"/>
      <c r="Q646" s="3"/>
      <c r="R646" s="3"/>
      <c r="S646" s="49"/>
      <c r="T646" s="50"/>
      <c r="U646" s="50"/>
      <c r="Y646" s="5"/>
      <c r="Z646" s="66"/>
      <c r="AA646" s="65"/>
    </row>
    <row r="647" spans="1:27" x14ac:dyDescent="0.3">
      <c r="A647" s="3"/>
      <c r="B647" s="3"/>
      <c r="C647" s="3"/>
      <c r="D647" s="3"/>
      <c r="E647" s="3"/>
      <c r="F647" s="3"/>
      <c r="G647" s="64"/>
      <c r="H647" s="3"/>
      <c r="I647" s="3"/>
      <c r="J647" s="64"/>
      <c r="K647" s="64"/>
      <c r="L647" s="3"/>
      <c r="M647" s="3"/>
      <c r="N647" s="3"/>
      <c r="O647" s="3"/>
      <c r="P647" s="3"/>
      <c r="Q647" s="3"/>
      <c r="R647" s="3"/>
      <c r="S647" s="49"/>
      <c r="T647" s="50"/>
      <c r="U647" s="50"/>
      <c r="Y647" s="5"/>
      <c r="Z647" s="66"/>
      <c r="AA647" s="65"/>
    </row>
    <row r="648" spans="1:27" x14ac:dyDescent="0.3">
      <c r="A648" s="3"/>
      <c r="B648" s="3"/>
      <c r="C648" s="3"/>
      <c r="D648" s="3"/>
      <c r="E648" s="3"/>
      <c r="F648" s="3"/>
      <c r="G648" s="64"/>
      <c r="H648" s="3"/>
      <c r="I648" s="3"/>
      <c r="J648" s="64"/>
      <c r="K648" s="64"/>
      <c r="L648" s="3"/>
      <c r="M648" s="3"/>
      <c r="N648" s="3"/>
      <c r="O648" s="3"/>
      <c r="P648" s="3"/>
      <c r="Q648" s="3"/>
      <c r="R648" s="3"/>
      <c r="S648" s="49"/>
      <c r="T648" s="50"/>
      <c r="U648" s="50"/>
      <c r="Y648" s="5"/>
      <c r="Z648" s="66"/>
      <c r="AA648" s="65"/>
    </row>
    <row r="649" spans="1:27" x14ac:dyDescent="0.3">
      <c r="A649" s="3"/>
      <c r="B649" s="3"/>
      <c r="C649" s="3"/>
      <c r="D649" s="3"/>
      <c r="E649" s="3"/>
      <c r="F649" s="3"/>
      <c r="G649" s="64"/>
      <c r="H649" s="3"/>
      <c r="I649" s="3"/>
      <c r="J649" s="64"/>
      <c r="K649" s="64"/>
      <c r="L649" s="3"/>
      <c r="M649" s="3"/>
      <c r="N649" s="3"/>
      <c r="O649" s="3"/>
      <c r="P649" s="3"/>
      <c r="Q649" s="3"/>
      <c r="R649" s="3"/>
      <c r="S649" s="49"/>
      <c r="T649" s="50"/>
      <c r="U649" s="50"/>
      <c r="Y649" s="5"/>
      <c r="Z649" s="66"/>
      <c r="AA649" s="65"/>
    </row>
    <row r="650" spans="1:27" x14ac:dyDescent="0.3">
      <c r="A650" s="3"/>
      <c r="B650" s="3"/>
      <c r="C650" s="3"/>
      <c r="D650" s="3"/>
      <c r="E650" s="3"/>
      <c r="F650" s="3"/>
      <c r="G650" s="64"/>
      <c r="H650" s="3"/>
      <c r="I650" s="3"/>
      <c r="J650" s="64"/>
      <c r="K650" s="64"/>
      <c r="L650" s="3"/>
      <c r="M650" s="3"/>
      <c r="N650" s="3"/>
      <c r="O650" s="3"/>
      <c r="P650" s="3"/>
      <c r="Q650" s="3"/>
      <c r="R650" s="3"/>
      <c r="S650" s="49"/>
      <c r="T650" s="50"/>
      <c r="U650" s="50"/>
      <c r="Y650" s="5"/>
      <c r="Z650" s="66"/>
      <c r="AA650" s="65"/>
    </row>
    <row r="651" spans="1:27" x14ac:dyDescent="0.3">
      <c r="A651" s="3"/>
      <c r="B651" s="3"/>
      <c r="C651" s="3"/>
      <c r="D651" s="3"/>
      <c r="E651" s="3"/>
      <c r="F651" s="3"/>
      <c r="G651" s="64"/>
      <c r="H651" s="3"/>
      <c r="I651" s="3"/>
      <c r="J651" s="64"/>
      <c r="K651" s="64"/>
      <c r="L651" s="3"/>
      <c r="M651" s="3"/>
      <c r="N651" s="3"/>
      <c r="O651" s="3"/>
      <c r="P651" s="3"/>
      <c r="Q651" s="3"/>
      <c r="R651" s="3"/>
      <c r="S651" s="49"/>
      <c r="T651" s="50"/>
      <c r="U651" s="50"/>
      <c r="Y651" s="5"/>
      <c r="Z651" s="66"/>
      <c r="AA651" s="65"/>
    </row>
    <row r="652" spans="1:27" x14ac:dyDescent="0.3">
      <c r="A652" s="3"/>
      <c r="B652" s="3"/>
      <c r="C652" s="3"/>
      <c r="D652" s="3"/>
      <c r="E652" s="3"/>
      <c r="F652" s="3"/>
      <c r="G652" s="64"/>
      <c r="H652" s="3"/>
      <c r="I652" s="3"/>
      <c r="J652" s="64"/>
      <c r="K652" s="64"/>
      <c r="L652" s="3"/>
      <c r="M652" s="3"/>
      <c r="N652" s="3"/>
      <c r="O652" s="3"/>
      <c r="P652" s="3"/>
      <c r="Q652" s="3"/>
      <c r="R652" s="3"/>
      <c r="S652" s="49"/>
      <c r="T652" s="50"/>
      <c r="U652" s="50"/>
      <c r="Y652" s="5"/>
      <c r="Z652" s="66"/>
      <c r="AA652" s="65"/>
    </row>
    <row r="653" spans="1:27" x14ac:dyDescent="0.3">
      <c r="A653" s="3"/>
      <c r="B653" s="3"/>
      <c r="C653" s="3"/>
      <c r="D653" s="3"/>
      <c r="E653" s="3"/>
      <c r="F653" s="3"/>
      <c r="G653" s="64"/>
      <c r="H653" s="3"/>
      <c r="I653" s="3"/>
      <c r="J653" s="64"/>
      <c r="K653" s="64"/>
      <c r="L653" s="3"/>
      <c r="M653" s="3"/>
      <c r="N653" s="3"/>
      <c r="O653" s="3"/>
      <c r="P653" s="3"/>
      <c r="Q653" s="3"/>
      <c r="R653" s="3"/>
      <c r="S653" s="49"/>
      <c r="T653" s="50"/>
      <c r="U653" s="50"/>
      <c r="Y653" s="5"/>
      <c r="Z653" s="66"/>
      <c r="AA653" s="65"/>
    </row>
    <row r="654" spans="1:27" x14ac:dyDescent="0.3">
      <c r="A654" s="3"/>
      <c r="B654" s="3"/>
      <c r="C654" s="3"/>
      <c r="D654" s="3"/>
      <c r="E654" s="3"/>
      <c r="F654" s="3"/>
      <c r="G654" s="64"/>
      <c r="H654" s="3"/>
      <c r="I654" s="3"/>
      <c r="J654" s="64"/>
      <c r="K654" s="64"/>
      <c r="L654" s="3"/>
      <c r="M654" s="3"/>
      <c r="N654" s="3"/>
      <c r="O654" s="3"/>
      <c r="P654" s="3"/>
      <c r="Q654" s="3"/>
      <c r="R654" s="3"/>
      <c r="S654" s="49"/>
      <c r="T654" s="50"/>
      <c r="U654" s="50"/>
      <c r="Y654" s="5"/>
      <c r="Z654" s="66"/>
      <c r="AA654" s="65"/>
    </row>
    <row r="655" spans="1:27" x14ac:dyDescent="0.3">
      <c r="A655" s="3"/>
      <c r="B655" s="3"/>
      <c r="C655" s="3"/>
      <c r="D655" s="3"/>
      <c r="E655" s="3"/>
      <c r="F655" s="3"/>
      <c r="G655" s="64"/>
      <c r="H655" s="3"/>
      <c r="I655" s="3"/>
      <c r="J655" s="64"/>
      <c r="K655" s="64"/>
      <c r="L655" s="3"/>
      <c r="M655" s="3"/>
      <c r="N655" s="3"/>
      <c r="O655" s="3"/>
      <c r="P655" s="3"/>
      <c r="Q655" s="3"/>
      <c r="R655" s="3"/>
      <c r="S655" s="49"/>
      <c r="T655" s="50"/>
      <c r="U655" s="50"/>
      <c r="Y655" s="5"/>
      <c r="Z655" s="66"/>
      <c r="AA655" s="65"/>
    </row>
    <row r="656" spans="1:27" x14ac:dyDescent="0.3">
      <c r="A656" s="3"/>
      <c r="B656" s="3"/>
      <c r="C656" s="3"/>
      <c r="D656" s="3"/>
      <c r="E656" s="3"/>
      <c r="F656" s="3"/>
      <c r="G656" s="64"/>
      <c r="H656" s="3"/>
      <c r="I656" s="3"/>
      <c r="J656" s="64"/>
      <c r="K656" s="64"/>
      <c r="L656" s="3"/>
      <c r="M656" s="3"/>
      <c r="N656" s="3"/>
      <c r="O656" s="3"/>
      <c r="P656" s="3"/>
      <c r="Q656" s="3"/>
      <c r="R656" s="3"/>
      <c r="S656" s="49"/>
      <c r="T656" s="50"/>
      <c r="U656" s="50"/>
      <c r="Y656" s="5"/>
      <c r="Z656" s="66"/>
      <c r="AA656" s="65"/>
    </row>
    <row r="657" spans="1:27" x14ac:dyDescent="0.3">
      <c r="A657" s="3"/>
      <c r="B657" s="3"/>
      <c r="C657" s="3"/>
      <c r="D657" s="3"/>
      <c r="E657" s="3"/>
      <c r="F657" s="3"/>
      <c r="G657" s="64"/>
      <c r="H657" s="3"/>
      <c r="I657" s="3"/>
      <c r="J657" s="64"/>
      <c r="K657" s="64"/>
      <c r="L657" s="3"/>
      <c r="M657" s="3"/>
      <c r="N657" s="3"/>
      <c r="O657" s="3"/>
      <c r="P657" s="3"/>
      <c r="Q657" s="3"/>
      <c r="R657" s="3"/>
      <c r="S657" s="49"/>
      <c r="T657" s="50"/>
      <c r="U657" s="50"/>
      <c r="Y657" s="5"/>
      <c r="Z657" s="66"/>
      <c r="AA657" s="65"/>
    </row>
    <row r="658" spans="1:27" x14ac:dyDescent="0.3">
      <c r="A658" s="3"/>
      <c r="B658" s="3"/>
      <c r="C658" s="3"/>
      <c r="D658" s="3"/>
      <c r="E658" s="3"/>
      <c r="F658" s="3"/>
      <c r="G658" s="64"/>
      <c r="H658" s="3"/>
      <c r="I658" s="3"/>
      <c r="J658" s="64"/>
      <c r="K658" s="64"/>
      <c r="L658" s="3"/>
      <c r="M658" s="3"/>
      <c r="N658" s="3"/>
      <c r="O658" s="3"/>
      <c r="P658" s="3"/>
      <c r="Q658" s="3"/>
      <c r="R658" s="3"/>
      <c r="S658" s="49"/>
      <c r="T658" s="50"/>
      <c r="U658" s="50"/>
      <c r="Y658" s="5"/>
      <c r="Z658" s="66"/>
      <c r="AA658" s="65"/>
    </row>
    <row r="659" spans="1:27" x14ac:dyDescent="0.3">
      <c r="A659" s="3"/>
      <c r="B659" s="3"/>
      <c r="C659" s="3"/>
      <c r="D659" s="3"/>
      <c r="E659" s="3"/>
      <c r="F659" s="3"/>
      <c r="G659" s="64"/>
      <c r="H659" s="3"/>
      <c r="I659" s="3"/>
      <c r="J659" s="64"/>
      <c r="K659" s="64"/>
      <c r="L659" s="3"/>
      <c r="M659" s="3"/>
      <c r="N659" s="3"/>
      <c r="O659" s="3"/>
      <c r="P659" s="3"/>
      <c r="Q659" s="3"/>
      <c r="R659" s="3"/>
      <c r="S659" s="49"/>
      <c r="T659" s="50"/>
      <c r="U659" s="50"/>
      <c r="Y659" s="5"/>
      <c r="Z659" s="66"/>
      <c r="AA659" s="65"/>
    </row>
    <row r="660" spans="1:27" x14ac:dyDescent="0.3">
      <c r="A660" s="3"/>
      <c r="B660" s="3"/>
      <c r="C660" s="3"/>
      <c r="D660" s="3"/>
      <c r="E660" s="3"/>
      <c r="F660" s="3"/>
      <c r="G660" s="64"/>
      <c r="H660" s="3"/>
      <c r="I660" s="3"/>
      <c r="J660" s="64"/>
      <c r="K660" s="64"/>
      <c r="L660" s="3"/>
      <c r="M660" s="3"/>
      <c r="N660" s="3"/>
      <c r="O660" s="3"/>
      <c r="P660" s="3"/>
      <c r="Q660" s="3"/>
      <c r="R660" s="3"/>
      <c r="S660" s="49"/>
      <c r="T660" s="50"/>
      <c r="U660" s="50"/>
      <c r="Y660" s="5"/>
      <c r="Z660" s="66"/>
      <c r="AA660" s="65"/>
    </row>
    <row r="661" spans="1:27" x14ac:dyDescent="0.3">
      <c r="A661" s="3"/>
      <c r="B661" s="3"/>
      <c r="C661" s="3"/>
      <c r="D661" s="3"/>
      <c r="E661" s="3"/>
      <c r="F661" s="3"/>
      <c r="G661" s="64"/>
      <c r="H661" s="3"/>
      <c r="I661" s="3"/>
      <c r="J661" s="64"/>
      <c r="K661" s="64"/>
      <c r="L661" s="3"/>
      <c r="M661" s="3"/>
      <c r="N661" s="3"/>
      <c r="O661" s="3"/>
      <c r="P661" s="3"/>
      <c r="Q661" s="3"/>
      <c r="R661" s="3"/>
      <c r="S661" s="49"/>
      <c r="T661" s="50"/>
      <c r="U661" s="50"/>
      <c r="Y661" s="5"/>
      <c r="Z661" s="66"/>
      <c r="AA661" s="65"/>
    </row>
    <row r="662" spans="1:27" x14ac:dyDescent="0.3">
      <c r="A662" s="3"/>
      <c r="B662" s="3"/>
      <c r="C662" s="3"/>
      <c r="D662" s="3"/>
      <c r="E662" s="3"/>
      <c r="F662" s="3"/>
      <c r="G662" s="64"/>
      <c r="H662" s="3"/>
      <c r="I662" s="3"/>
      <c r="J662" s="64"/>
      <c r="K662" s="64"/>
      <c r="L662" s="3"/>
      <c r="M662" s="3"/>
      <c r="N662" s="3"/>
      <c r="O662" s="3"/>
      <c r="P662" s="3"/>
      <c r="Q662" s="3"/>
      <c r="R662" s="3"/>
      <c r="S662" s="49"/>
      <c r="T662" s="50"/>
      <c r="U662" s="50"/>
      <c r="Y662" s="5"/>
      <c r="Z662" s="66"/>
      <c r="AA662" s="65"/>
    </row>
    <row r="663" spans="1:27" x14ac:dyDescent="0.3">
      <c r="A663" s="3"/>
      <c r="B663" s="3"/>
      <c r="C663" s="3"/>
      <c r="D663" s="3"/>
      <c r="E663" s="3"/>
      <c r="F663" s="3"/>
      <c r="G663" s="64"/>
      <c r="H663" s="3"/>
      <c r="I663" s="3"/>
      <c r="J663" s="64"/>
      <c r="K663" s="64"/>
      <c r="L663" s="3"/>
      <c r="M663" s="3"/>
      <c r="N663" s="3"/>
      <c r="O663" s="3"/>
      <c r="P663" s="3"/>
      <c r="Q663" s="3"/>
      <c r="R663" s="3"/>
      <c r="S663" s="49"/>
      <c r="T663" s="50"/>
      <c r="U663" s="50"/>
      <c r="Y663" s="5"/>
      <c r="Z663" s="66"/>
      <c r="AA663" s="65"/>
    </row>
    <row r="664" spans="1:27" x14ac:dyDescent="0.3">
      <c r="A664" s="3"/>
      <c r="B664" s="3"/>
      <c r="C664" s="3"/>
      <c r="D664" s="3"/>
      <c r="E664" s="3"/>
      <c r="F664" s="3"/>
      <c r="G664" s="64"/>
      <c r="H664" s="3"/>
      <c r="I664" s="3"/>
      <c r="J664" s="64"/>
      <c r="K664" s="64"/>
      <c r="L664" s="3"/>
      <c r="M664" s="3"/>
      <c r="N664" s="3"/>
      <c r="O664" s="3"/>
      <c r="P664" s="3"/>
      <c r="Q664" s="3"/>
      <c r="R664" s="3"/>
      <c r="S664" s="49"/>
      <c r="T664" s="50"/>
      <c r="U664" s="50"/>
      <c r="Y664" s="5"/>
      <c r="Z664" s="66"/>
      <c r="AA664" s="65"/>
    </row>
    <row r="665" spans="1:27" x14ac:dyDescent="0.3">
      <c r="A665" s="3"/>
      <c r="B665" s="3"/>
      <c r="C665" s="3"/>
      <c r="D665" s="3"/>
      <c r="E665" s="3"/>
      <c r="F665" s="3"/>
      <c r="G665" s="64"/>
      <c r="H665" s="3"/>
      <c r="I665" s="3"/>
      <c r="J665" s="64"/>
      <c r="K665" s="64"/>
      <c r="L665" s="3"/>
      <c r="M665" s="3"/>
      <c r="N665" s="3"/>
      <c r="O665" s="3"/>
      <c r="P665" s="3"/>
      <c r="Q665" s="3"/>
      <c r="R665" s="3"/>
      <c r="S665" s="49"/>
      <c r="T665" s="50"/>
      <c r="U665" s="50"/>
      <c r="Y665" s="5"/>
      <c r="Z665" s="66"/>
      <c r="AA665" s="65"/>
    </row>
    <row r="666" spans="1:27" x14ac:dyDescent="0.3">
      <c r="A666" s="3"/>
      <c r="B666" s="3"/>
      <c r="C666" s="3"/>
      <c r="D666" s="3"/>
      <c r="E666" s="3"/>
      <c r="F666" s="3"/>
      <c r="G666" s="64"/>
      <c r="H666" s="3"/>
      <c r="I666" s="3"/>
      <c r="J666" s="64"/>
      <c r="K666" s="64"/>
      <c r="L666" s="3"/>
      <c r="M666" s="3"/>
      <c r="N666" s="3"/>
      <c r="O666" s="3"/>
      <c r="P666" s="3"/>
      <c r="Q666" s="3"/>
      <c r="R666" s="3"/>
      <c r="S666" s="49"/>
      <c r="T666" s="50"/>
      <c r="U666" s="50"/>
      <c r="Y666" s="5"/>
      <c r="Z666" s="66"/>
      <c r="AA666" s="65"/>
    </row>
    <row r="667" spans="1:27" x14ac:dyDescent="0.3">
      <c r="A667" s="3"/>
      <c r="B667" s="3"/>
      <c r="C667" s="3"/>
      <c r="D667" s="3"/>
      <c r="E667" s="3"/>
      <c r="F667" s="3"/>
      <c r="G667" s="64"/>
      <c r="H667" s="3"/>
      <c r="I667" s="3"/>
      <c r="J667" s="64"/>
      <c r="K667" s="64"/>
      <c r="L667" s="3"/>
      <c r="M667" s="3"/>
      <c r="N667" s="3"/>
      <c r="O667" s="3"/>
      <c r="P667" s="3"/>
      <c r="Q667" s="3"/>
      <c r="R667" s="3"/>
      <c r="S667" s="49"/>
      <c r="T667" s="50"/>
      <c r="U667" s="50"/>
      <c r="Y667" s="5"/>
      <c r="Z667" s="66"/>
      <c r="AA667" s="65"/>
    </row>
    <row r="668" spans="1:27" x14ac:dyDescent="0.3">
      <c r="A668" s="3"/>
      <c r="B668" s="3"/>
      <c r="C668" s="3"/>
      <c r="D668" s="3"/>
      <c r="E668" s="3"/>
      <c r="F668" s="3"/>
      <c r="G668" s="64"/>
      <c r="H668" s="3"/>
      <c r="I668" s="3"/>
      <c r="J668" s="64"/>
      <c r="K668" s="64"/>
      <c r="L668" s="3"/>
      <c r="M668" s="3"/>
      <c r="N668" s="3"/>
      <c r="O668" s="3"/>
      <c r="P668" s="3"/>
      <c r="Q668" s="3"/>
      <c r="R668" s="3"/>
      <c r="S668" s="49"/>
      <c r="T668" s="50"/>
      <c r="U668" s="50"/>
      <c r="Y668" s="5"/>
      <c r="Z668" s="66"/>
      <c r="AA668" s="65"/>
    </row>
    <row r="669" spans="1:27" x14ac:dyDescent="0.3">
      <c r="A669" s="3"/>
      <c r="B669" s="3"/>
      <c r="C669" s="3"/>
      <c r="D669" s="3"/>
      <c r="E669" s="3"/>
      <c r="F669" s="3"/>
      <c r="G669" s="64"/>
      <c r="H669" s="3"/>
      <c r="I669" s="3"/>
      <c r="J669" s="64"/>
      <c r="K669" s="64"/>
      <c r="L669" s="3"/>
      <c r="M669" s="3"/>
      <c r="N669" s="3"/>
      <c r="O669" s="3"/>
      <c r="P669" s="3"/>
      <c r="Q669" s="3"/>
      <c r="R669" s="3"/>
      <c r="S669" s="49"/>
      <c r="T669" s="50"/>
      <c r="U669" s="50"/>
      <c r="Y669" s="5"/>
      <c r="Z669" s="66"/>
      <c r="AA669" s="65"/>
    </row>
    <row r="670" spans="1:27" x14ac:dyDescent="0.3">
      <c r="A670" s="3"/>
      <c r="B670" s="3"/>
      <c r="C670" s="3"/>
      <c r="D670" s="3"/>
      <c r="E670" s="3"/>
      <c r="F670" s="3"/>
      <c r="G670" s="64"/>
      <c r="H670" s="3"/>
      <c r="I670" s="3"/>
      <c r="J670" s="64"/>
      <c r="K670" s="64"/>
      <c r="L670" s="3"/>
      <c r="M670" s="3"/>
      <c r="N670" s="3"/>
      <c r="O670" s="3"/>
      <c r="P670" s="3"/>
      <c r="Q670" s="3"/>
      <c r="R670" s="3"/>
      <c r="S670" s="49"/>
      <c r="T670" s="50"/>
      <c r="U670" s="50"/>
      <c r="Y670" s="5"/>
      <c r="Z670" s="66"/>
      <c r="AA670" s="65"/>
    </row>
    <row r="671" spans="1:27" x14ac:dyDescent="0.3">
      <c r="A671" s="3"/>
      <c r="B671" s="3"/>
      <c r="C671" s="3"/>
      <c r="D671" s="3"/>
      <c r="E671" s="3"/>
      <c r="F671" s="3"/>
      <c r="G671" s="64"/>
      <c r="H671" s="3"/>
      <c r="I671" s="3"/>
      <c r="J671" s="64"/>
      <c r="K671" s="64"/>
      <c r="L671" s="3"/>
      <c r="M671" s="3"/>
      <c r="N671" s="3"/>
      <c r="O671" s="3"/>
      <c r="P671" s="3"/>
      <c r="Q671" s="3"/>
      <c r="R671" s="3"/>
      <c r="S671" s="49"/>
      <c r="T671" s="50"/>
      <c r="U671" s="50"/>
      <c r="Y671" s="5"/>
      <c r="Z671" s="66"/>
      <c r="AA671" s="65"/>
    </row>
    <row r="672" spans="1:27" x14ac:dyDescent="0.3">
      <c r="A672" s="3"/>
      <c r="B672" s="3"/>
      <c r="C672" s="3"/>
      <c r="D672" s="3"/>
      <c r="E672" s="3"/>
      <c r="F672" s="3"/>
      <c r="G672" s="64"/>
      <c r="H672" s="3"/>
      <c r="I672" s="3"/>
      <c r="J672" s="64"/>
      <c r="K672" s="64"/>
      <c r="L672" s="3"/>
      <c r="M672" s="3"/>
      <c r="N672" s="3"/>
      <c r="O672" s="3"/>
      <c r="P672" s="3"/>
      <c r="Q672" s="3"/>
      <c r="R672" s="3"/>
      <c r="S672" s="49"/>
      <c r="T672" s="50"/>
      <c r="U672" s="50"/>
      <c r="Y672" s="5"/>
      <c r="Z672" s="66"/>
      <c r="AA672" s="65"/>
    </row>
    <row r="673" spans="1:27" x14ac:dyDescent="0.3">
      <c r="A673" s="3"/>
      <c r="B673" s="3"/>
      <c r="C673" s="3"/>
      <c r="D673" s="3"/>
      <c r="E673" s="3"/>
      <c r="F673" s="3"/>
      <c r="G673" s="64"/>
      <c r="H673" s="3"/>
      <c r="I673" s="3"/>
      <c r="J673" s="64"/>
      <c r="K673" s="64"/>
      <c r="L673" s="3"/>
      <c r="M673" s="3"/>
      <c r="N673" s="3"/>
      <c r="O673" s="3"/>
      <c r="P673" s="3"/>
      <c r="Q673" s="3"/>
      <c r="R673" s="3"/>
      <c r="S673" s="49"/>
      <c r="T673" s="50"/>
      <c r="U673" s="50"/>
      <c r="Y673" s="5"/>
      <c r="Z673" s="66"/>
      <c r="AA673" s="65"/>
    </row>
    <row r="674" spans="1:27" x14ac:dyDescent="0.3">
      <c r="A674" s="3"/>
      <c r="B674" s="3"/>
      <c r="C674" s="3"/>
      <c r="D674" s="3"/>
      <c r="E674" s="3"/>
      <c r="F674" s="3"/>
      <c r="G674" s="64"/>
      <c r="H674" s="3"/>
      <c r="I674" s="3"/>
      <c r="J674" s="64"/>
      <c r="K674" s="64"/>
      <c r="L674" s="3"/>
      <c r="M674" s="3"/>
      <c r="N674" s="3"/>
      <c r="O674" s="3"/>
      <c r="P674" s="3"/>
      <c r="Q674" s="3"/>
      <c r="R674" s="3"/>
      <c r="S674" s="49"/>
      <c r="T674" s="50"/>
      <c r="U674" s="50"/>
      <c r="Y674" s="5"/>
      <c r="Z674" s="66"/>
      <c r="AA674" s="65"/>
    </row>
    <row r="675" spans="1:27" x14ac:dyDescent="0.3">
      <c r="A675" s="3"/>
      <c r="B675" s="3"/>
      <c r="C675" s="3"/>
      <c r="D675" s="3"/>
      <c r="E675" s="3"/>
      <c r="F675" s="3"/>
      <c r="G675" s="64"/>
      <c r="H675" s="3"/>
      <c r="I675" s="3"/>
      <c r="J675" s="64"/>
      <c r="K675" s="64"/>
      <c r="L675" s="3"/>
      <c r="M675" s="3"/>
      <c r="N675" s="3"/>
      <c r="O675" s="3"/>
      <c r="P675" s="3"/>
      <c r="Q675" s="3"/>
      <c r="R675" s="3"/>
      <c r="S675" s="49"/>
      <c r="T675" s="50"/>
      <c r="U675" s="50"/>
      <c r="Y675" s="5"/>
      <c r="Z675" s="66"/>
      <c r="AA675" s="65"/>
    </row>
    <row r="676" spans="1:27" x14ac:dyDescent="0.3">
      <c r="A676" s="3"/>
      <c r="B676" s="3"/>
      <c r="C676" s="3"/>
      <c r="D676" s="3"/>
      <c r="E676" s="3"/>
      <c r="F676" s="3"/>
      <c r="G676" s="64"/>
      <c r="H676" s="3"/>
      <c r="I676" s="3"/>
      <c r="J676" s="64"/>
      <c r="K676" s="64"/>
      <c r="L676" s="3"/>
      <c r="M676" s="3"/>
      <c r="N676" s="3"/>
      <c r="O676" s="3"/>
      <c r="P676" s="3"/>
      <c r="Q676" s="3"/>
      <c r="R676" s="3"/>
      <c r="S676" s="49"/>
      <c r="T676" s="50"/>
      <c r="U676" s="50"/>
      <c r="Y676" s="5"/>
      <c r="Z676" s="66"/>
      <c r="AA676" s="65"/>
    </row>
    <row r="677" spans="1:27" x14ac:dyDescent="0.3">
      <c r="A677" s="3"/>
      <c r="B677" s="3"/>
      <c r="C677" s="3"/>
      <c r="D677" s="3"/>
      <c r="E677" s="3"/>
      <c r="F677" s="3"/>
      <c r="G677" s="64"/>
      <c r="H677" s="3"/>
      <c r="I677" s="3"/>
      <c r="J677" s="64"/>
      <c r="K677" s="64"/>
      <c r="L677" s="3"/>
      <c r="M677" s="3"/>
      <c r="N677" s="3"/>
      <c r="O677" s="3"/>
      <c r="P677" s="3"/>
      <c r="Q677" s="3"/>
      <c r="R677" s="3"/>
      <c r="S677" s="49"/>
      <c r="T677" s="50"/>
      <c r="U677" s="50"/>
      <c r="Y677" s="5"/>
      <c r="Z677" s="66"/>
      <c r="AA677" s="65"/>
    </row>
    <row r="678" spans="1:27" x14ac:dyDescent="0.3">
      <c r="A678" s="3"/>
      <c r="B678" s="3"/>
      <c r="C678" s="3"/>
      <c r="D678" s="3"/>
      <c r="E678" s="3"/>
      <c r="F678" s="3"/>
      <c r="G678" s="64"/>
      <c r="H678" s="3"/>
      <c r="I678" s="3"/>
      <c r="J678" s="64"/>
      <c r="K678" s="64"/>
      <c r="L678" s="3"/>
      <c r="M678" s="3"/>
      <c r="N678" s="3"/>
      <c r="O678" s="3"/>
      <c r="P678" s="3"/>
      <c r="Q678" s="3"/>
      <c r="R678" s="3"/>
      <c r="S678" s="49"/>
      <c r="T678" s="50"/>
      <c r="U678" s="50"/>
      <c r="Y678" s="5"/>
      <c r="Z678" s="66"/>
      <c r="AA678" s="65"/>
    </row>
    <row r="679" spans="1:27" x14ac:dyDescent="0.3">
      <c r="A679" s="3"/>
      <c r="B679" s="3"/>
      <c r="C679" s="3"/>
      <c r="D679" s="3"/>
      <c r="E679" s="3"/>
      <c r="F679" s="3"/>
      <c r="G679" s="64"/>
      <c r="H679" s="3"/>
      <c r="I679" s="3"/>
      <c r="J679" s="64"/>
      <c r="K679" s="64"/>
      <c r="L679" s="3"/>
      <c r="M679" s="3"/>
      <c r="N679" s="3"/>
      <c r="O679" s="3"/>
      <c r="P679" s="3"/>
      <c r="Q679" s="3"/>
      <c r="R679" s="3"/>
      <c r="S679" s="49"/>
      <c r="T679" s="50"/>
      <c r="U679" s="50"/>
      <c r="Y679" s="5"/>
      <c r="Z679" s="66"/>
      <c r="AA679" s="65"/>
    </row>
    <row r="680" spans="1:27" x14ac:dyDescent="0.3">
      <c r="A680" s="3"/>
      <c r="B680" s="3"/>
      <c r="C680" s="3"/>
      <c r="D680" s="3"/>
      <c r="E680" s="3"/>
      <c r="F680" s="3"/>
      <c r="G680" s="64"/>
      <c r="H680" s="3"/>
      <c r="I680" s="3"/>
      <c r="J680" s="64"/>
      <c r="K680" s="64"/>
      <c r="L680" s="3"/>
      <c r="M680" s="3"/>
      <c r="N680" s="3"/>
      <c r="O680" s="3"/>
      <c r="P680" s="3"/>
      <c r="Q680" s="3"/>
      <c r="R680" s="3"/>
      <c r="S680" s="49"/>
      <c r="T680" s="50"/>
      <c r="U680" s="50"/>
      <c r="Y680" s="5"/>
      <c r="Z680" s="66"/>
      <c r="AA680" s="65"/>
    </row>
    <row r="681" spans="1:27" x14ac:dyDescent="0.3">
      <c r="A681" s="3"/>
      <c r="B681" s="3"/>
      <c r="C681" s="3"/>
      <c r="D681" s="3"/>
      <c r="E681" s="3"/>
      <c r="F681" s="3"/>
      <c r="G681" s="64"/>
      <c r="H681" s="3"/>
      <c r="I681" s="3"/>
      <c r="J681" s="64"/>
      <c r="K681" s="64"/>
      <c r="L681" s="3"/>
      <c r="M681" s="3"/>
      <c r="N681" s="3"/>
      <c r="O681" s="3"/>
      <c r="P681" s="3"/>
      <c r="Q681" s="3"/>
      <c r="R681" s="3"/>
      <c r="S681" s="49"/>
      <c r="T681" s="50"/>
      <c r="U681" s="50"/>
      <c r="Y681" s="5"/>
      <c r="Z681" s="66"/>
      <c r="AA681" s="65"/>
    </row>
    <row r="682" spans="1:27" x14ac:dyDescent="0.3">
      <c r="A682" s="3"/>
      <c r="B682" s="3"/>
      <c r="C682" s="3"/>
      <c r="D682" s="3"/>
      <c r="E682" s="3"/>
      <c r="F682" s="3"/>
      <c r="G682" s="64"/>
      <c r="H682" s="3"/>
      <c r="I682" s="3"/>
      <c r="J682" s="64"/>
      <c r="K682" s="64"/>
      <c r="L682" s="3"/>
      <c r="M682" s="3"/>
      <c r="N682" s="3"/>
      <c r="O682" s="3"/>
      <c r="P682" s="3"/>
      <c r="Q682" s="3"/>
      <c r="R682" s="3"/>
      <c r="S682" s="49"/>
      <c r="T682" s="50"/>
      <c r="U682" s="50"/>
      <c r="Y682" s="5"/>
      <c r="Z682" s="66"/>
      <c r="AA682" s="65"/>
    </row>
    <row r="683" spans="1:27" x14ac:dyDescent="0.3">
      <c r="A683" s="3"/>
      <c r="B683" s="3"/>
      <c r="C683" s="3"/>
      <c r="D683" s="3"/>
      <c r="E683" s="3"/>
      <c r="F683" s="3"/>
      <c r="G683" s="64"/>
      <c r="H683" s="3"/>
      <c r="I683" s="3"/>
      <c r="J683" s="64"/>
      <c r="K683" s="64"/>
      <c r="L683" s="3"/>
      <c r="M683" s="3"/>
      <c r="N683" s="3"/>
      <c r="O683" s="3"/>
      <c r="P683" s="3"/>
      <c r="Q683" s="3"/>
      <c r="R683" s="3"/>
      <c r="S683" s="49"/>
      <c r="T683" s="50"/>
      <c r="U683" s="50"/>
      <c r="Y683" s="5"/>
      <c r="Z683" s="66"/>
      <c r="AA683" s="65"/>
    </row>
    <row r="684" spans="1:27" x14ac:dyDescent="0.3">
      <c r="A684" s="3"/>
      <c r="B684" s="3"/>
      <c r="C684" s="3"/>
      <c r="D684" s="3"/>
      <c r="E684" s="3"/>
      <c r="F684" s="3"/>
      <c r="G684" s="64"/>
      <c r="H684" s="3"/>
      <c r="I684" s="3"/>
      <c r="J684" s="64"/>
      <c r="K684" s="64"/>
      <c r="L684" s="3"/>
      <c r="M684" s="3"/>
      <c r="N684" s="3"/>
      <c r="O684" s="3"/>
      <c r="P684" s="3"/>
      <c r="Q684" s="3"/>
      <c r="R684" s="3"/>
      <c r="S684" s="49"/>
      <c r="T684" s="50"/>
      <c r="U684" s="50"/>
      <c r="Y684" s="5"/>
      <c r="Z684" s="66"/>
      <c r="AA684" s="65"/>
    </row>
    <row r="685" spans="1:27" x14ac:dyDescent="0.3">
      <c r="A685" s="3"/>
      <c r="B685" s="3"/>
      <c r="C685" s="3"/>
      <c r="D685" s="3"/>
      <c r="E685" s="3"/>
      <c r="F685" s="3"/>
      <c r="G685" s="64"/>
      <c r="H685" s="3"/>
      <c r="I685" s="3"/>
      <c r="J685" s="64"/>
      <c r="K685" s="64"/>
      <c r="L685" s="3"/>
      <c r="M685" s="3"/>
      <c r="N685" s="3"/>
      <c r="O685" s="3"/>
      <c r="P685" s="3"/>
      <c r="Q685" s="3"/>
      <c r="R685" s="3"/>
      <c r="S685" s="49"/>
      <c r="T685" s="50"/>
      <c r="U685" s="50"/>
      <c r="Y685" s="5"/>
      <c r="Z685" s="66"/>
      <c r="AA685" s="65"/>
    </row>
    <row r="686" spans="1:27" x14ac:dyDescent="0.3">
      <c r="A686" s="3"/>
      <c r="B686" s="3"/>
      <c r="C686" s="3"/>
      <c r="D686" s="3"/>
      <c r="E686" s="3"/>
      <c r="F686" s="3"/>
      <c r="G686" s="64"/>
      <c r="H686" s="3"/>
      <c r="I686" s="3"/>
      <c r="J686" s="64"/>
      <c r="K686" s="64"/>
      <c r="L686" s="3"/>
      <c r="M686" s="3"/>
      <c r="N686" s="3"/>
      <c r="O686" s="3"/>
      <c r="P686" s="3"/>
      <c r="Q686" s="3"/>
      <c r="R686" s="3"/>
      <c r="S686" s="49"/>
      <c r="T686" s="50"/>
      <c r="U686" s="50"/>
      <c r="Y686" s="5"/>
      <c r="Z686" s="66"/>
      <c r="AA686" s="65"/>
    </row>
    <row r="687" spans="1:27" x14ac:dyDescent="0.3">
      <c r="A687" s="3"/>
      <c r="B687" s="3"/>
      <c r="C687" s="3"/>
      <c r="D687" s="3"/>
      <c r="E687" s="3"/>
      <c r="F687" s="3"/>
      <c r="G687" s="64"/>
      <c r="H687" s="3"/>
      <c r="I687" s="3"/>
      <c r="J687" s="64"/>
      <c r="K687" s="64"/>
      <c r="L687" s="3"/>
      <c r="M687" s="3"/>
      <c r="N687" s="3"/>
      <c r="O687" s="3"/>
      <c r="P687" s="3"/>
      <c r="Q687" s="3"/>
      <c r="R687" s="3"/>
      <c r="S687" s="49"/>
      <c r="T687" s="50"/>
      <c r="U687" s="50"/>
      <c r="Y687" s="5"/>
      <c r="Z687" s="66"/>
      <c r="AA687" s="65"/>
    </row>
    <row r="688" spans="1:27" x14ac:dyDescent="0.3">
      <c r="A688" s="3"/>
      <c r="B688" s="3"/>
      <c r="C688" s="3"/>
      <c r="D688" s="3"/>
      <c r="E688" s="3"/>
      <c r="F688" s="3"/>
      <c r="G688" s="64"/>
      <c r="H688" s="3"/>
      <c r="I688" s="3"/>
      <c r="J688" s="64"/>
      <c r="K688" s="64"/>
      <c r="L688" s="3"/>
      <c r="M688" s="3"/>
      <c r="N688" s="3"/>
      <c r="O688" s="3"/>
      <c r="P688" s="3"/>
      <c r="Q688" s="3"/>
      <c r="R688" s="3"/>
      <c r="S688" s="49"/>
      <c r="T688" s="50"/>
      <c r="U688" s="50"/>
      <c r="Y688" s="5"/>
      <c r="Z688" s="66"/>
      <c r="AA688" s="65"/>
    </row>
    <row r="689" spans="1:27" x14ac:dyDescent="0.3">
      <c r="A689" s="3"/>
      <c r="B689" s="3"/>
      <c r="C689" s="3"/>
      <c r="D689" s="3"/>
      <c r="E689" s="3"/>
      <c r="F689" s="3"/>
      <c r="G689" s="64"/>
      <c r="H689" s="3"/>
      <c r="I689" s="3"/>
      <c r="J689" s="64"/>
      <c r="K689" s="64"/>
      <c r="L689" s="3"/>
      <c r="M689" s="3"/>
      <c r="N689" s="3"/>
      <c r="O689" s="3"/>
      <c r="P689" s="3"/>
      <c r="Q689" s="3"/>
      <c r="R689" s="3"/>
      <c r="S689" s="49"/>
      <c r="T689" s="50"/>
      <c r="U689" s="50"/>
      <c r="Y689" s="5"/>
      <c r="Z689" s="66"/>
      <c r="AA689" s="65"/>
    </row>
    <row r="690" spans="1:27" x14ac:dyDescent="0.3">
      <c r="A690" s="3"/>
      <c r="B690" s="3"/>
      <c r="C690" s="3"/>
      <c r="D690" s="3"/>
      <c r="E690" s="3"/>
      <c r="F690" s="3"/>
      <c r="G690" s="64"/>
      <c r="H690" s="3"/>
      <c r="I690" s="3"/>
      <c r="J690" s="64"/>
      <c r="K690" s="64"/>
      <c r="L690" s="3"/>
      <c r="M690" s="3"/>
      <c r="N690" s="3"/>
      <c r="O690" s="3"/>
      <c r="P690" s="3"/>
      <c r="Q690" s="3"/>
      <c r="R690" s="3"/>
      <c r="S690" s="49"/>
      <c r="T690" s="50"/>
      <c r="U690" s="50"/>
      <c r="Y690" s="5"/>
      <c r="Z690" s="66"/>
      <c r="AA690" s="65"/>
    </row>
    <row r="691" spans="1:27" x14ac:dyDescent="0.3">
      <c r="A691" s="3"/>
      <c r="B691" s="3"/>
      <c r="C691" s="3"/>
      <c r="D691" s="3"/>
      <c r="E691" s="3"/>
      <c r="F691" s="3"/>
      <c r="G691" s="64"/>
      <c r="H691" s="3"/>
      <c r="I691" s="3"/>
      <c r="J691" s="64"/>
      <c r="K691" s="64"/>
      <c r="L691" s="3"/>
      <c r="M691" s="3"/>
      <c r="N691" s="3"/>
      <c r="O691" s="3"/>
      <c r="P691" s="3"/>
      <c r="Q691" s="3"/>
      <c r="R691" s="3"/>
      <c r="S691" s="49"/>
      <c r="T691" s="50"/>
      <c r="U691" s="50"/>
      <c r="Y691" s="5"/>
      <c r="Z691" s="66"/>
      <c r="AA691" s="65"/>
    </row>
    <row r="692" spans="1:27" x14ac:dyDescent="0.3">
      <c r="A692" s="3"/>
      <c r="B692" s="3"/>
      <c r="C692" s="3"/>
      <c r="D692" s="3"/>
      <c r="E692" s="3"/>
      <c r="F692" s="3"/>
      <c r="G692" s="64"/>
      <c r="H692" s="3"/>
      <c r="I692" s="3"/>
      <c r="J692" s="64"/>
      <c r="K692" s="64"/>
      <c r="L692" s="3"/>
      <c r="M692" s="3"/>
      <c r="N692" s="3"/>
      <c r="O692" s="3"/>
      <c r="P692" s="3"/>
      <c r="Q692" s="3"/>
      <c r="R692" s="3"/>
      <c r="S692" s="49"/>
      <c r="T692" s="50"/>
      <c r="U692" s="50"/>
      <c r="Y692" s="5"/>
      <c r="Z692" s="66"/>
      <c r="AA692" s="65"/>
    </row>
    <row r="693" spans="1:27" x14ac:dyDescent="0.3">
      <c r="A693" s="3"/>
      <c r="B693" s="3"/>
      <c r="C693" s="3"/>
      <c r="D693" s="3"/>
      <c r="E693" s="3"/>
      <c r="F693" s="3"/>
      <c r="G693" s="64"/>
      <c r="H693" s="3"/>
      <c r="I693" s="3"/>
      <c r="J693" s="64"/>
      <c r="K693" s="64"/>
      <c r="L693" s="3"/>
      <c r="M693" s="3"/>
      <c r="N693" s="3"/>
      <c r="O693" s="3"/>
      <c r="P693" s="3"/>
      <c r="Q693" s="3"/>
      <c r="R693" s="3"/>
      <c r="S693" s="49"/>
      <c r="T693" s="50"/>
      <c r="U693" s="50"/>
      <c r="Y693" s="5"/>
      <c r="Z693" s="66"/>
      <c r="AA693" s="65"/>
    </row>
    <row r="694" spans="1:27" x14ac:dyDescent="0.3">
      <c r="A694" s="3"/>
      <c r="B694" s="3"/>
      <c r="C694" s="3"/>
      <c r="D694" s="3"/>
      <c r="E694" s="3"/>
      <c r="F694" s="3"/>
      <c r="G694" s="64"/>
      <c r="H694" s="3"/>
      <c r="I694" s="3"/>
      <c r="J694" s="64"/>
      <c r="K694" s="64"/>
      <c r="L694" s="3"/>
      <c r="M694" s="3"/>
      <c r="N694" s="3"/>
      <c r="O694" s="3"/>
      <c r="P694" s="3"/>
      <c r="Q694" s="3"/>
      <c r="R694" s="3"/>
      <c r="S694" s="49"/>
      <c r="T694" s="50"/>
      <c r="U694" s="50"/>
      <c r="Y694" s="5"/>
      <c r="Z694" s="66"/>
      <c r="AA694" s="65"/>
    </row>
    <row r="695" spans="1:27" x14ac:dyDescent="0.3">
      <c r="A695" s="3"/>
      <c r="B695" s="3"/>
      <c r="C695" s="3"/>
      <c r="D695" s="3"/>
      <c r="E695" s="3"/>
      <c r="F695" s="3"/>
      <c r="G695" s="64"/>
      <c r="H695" s="3"/>
      <c r="I695" s="3"/>
      <c r="J695" s="64"/>
      <c r="K695" s="64"/>
      <c r="L695" s="3"/>
      <c r="M695" s="3"/>
      <c r="N695" s="3"/>
      <c r="O695" s="3"/>
      <c r="P695" s="3"/>
      <c r="Q695" s="3"/>
      <c r="R695" s="3"/>
      <c r="S695" s="49"/>
      <c r="T695" s="50"/>
      <c r="U695" s="50"/>
      <c r="Y695" s="5"/>
      <c r="Z695" s="66"/>
      <c r="AA695" s="65"/>
    </row>
    <row r="696" spans="1:27" x14ac:dyDescent="0.3">
      <c r="A696" s="3"/>
      <c r="B696" s="3"/>
      <c r="C696" s="3"/>
      <c r="D696" s="3"/>
      <c r="E696" s="3"/>
      <c r="F696" s="3"/>
      <c r="G696" s="64"/>
      <c r="H696" s="3"/>
      <c r="I696" s="3"/>
      <c r="J696" s="64"/>
      <c r="K696" s="64"/>
      <c r="L696" s="3"/>
      <c r="M696" s="3"/>
      <c r="N696" s="3"/>
      <c r="O696" s="3"/>
      <c r="P696" s="3"/>
      <c r="Q696" s="3"/>
      <c r="R696" s="3"/>
      <c r="S696" s="49"/>
      <c r="T696" s="50"/>
      <c r="U696" s="50"/>
      <c r="Y696" s="5"/>
      <c r="Z696" s="66"/>
      <c r="AA696" s="65"/>
    </row>
    <row r="697" spans="1:27" x14ac:dyDescent="0.3">
      <c r="A697" s="3"/>
      <c r="B697" s="3"/>
      <c r="C697" s="3"/>
      <c r="D697" s="3"/>
      <c r="E697" s="3"/>
      <c r="F697" s="3"/>
      <c r="G697" s="64"/>
      <c r="H697" s="3"/>
      <c r="I697" s="3"/>
      <c r="J697" s="64"/>
      <c r="K697" s="64"/>
      <c r="L697" s="3"/>
      <c r="M697" s="3"/>
      <c r="N697" s="3"/>
      <c r="O697" s="3"/>
      <c r="P697" s="3"/>
      <c r="Q697" s="3"/>
      <c r="R697" s="3"/>
      <c r="S697" s="49"/>
      <c r="T697" s="50"/>
      <c r="U697" s="50"/>
      <c r="Y697" s="5"/>
      <c r="Z697" s="66"/>
      <c r="AA697" s="65"/>
    </row>
    <row r="698" spans="1:27" x14ac:dyDescent="0.3">
      <c r="A698" s="3"/>
      <c r="B698" s="3"/>
      <c r="C698" s="3"/>
      <c r="D698" s="3"/>
      <c r="E698" s="3"/>
      <c r="F698" s="3"/>
      <c r="G698" s="64"/>
      <c r="H698" s="3"/>
      <c r="I698" s="3"/>
      <c r="J698" s="64"/>
      <c r="K698" s="64"/>
      <c r="L698" s="3"/>
      <c r="M698" s="3"/>
      <c r="N698" s="3"/>
      <c r="O698" s="3"/>
      <c r="P698" s="3"/>
      <c r="Q698" s="3"/>
      <c r="R698" s="3"/>
      <c r="S698" s="49"/>
      <c r="T698" s="50"/>
      <c r="U698" s="50"/>
      <c r="Y698" s="5"/>
      <c r="Z698" s="66"/>
      <c r="AA698" s="65"/>
    </row>
    <row r="699" spans="1:27" x14ac:dyDescent="0.3">
      <c r="A699" s="3"/>
      <c r="B699" s="3"/>
      <c r="C699" s="3"/>
      <c r="D699" s="3"/>
      <c r="E699" s="3"/>
      <c r="F699" s="3"/>
      <c r="G699" s="64"/>
      <c r="H699" s="3"/>
      <c r="I699" s="3"/>
      <c r="J699" s="64"/>
      <c r="K699" s="64"/>
      <c r="L699" s="3"/>
      <c r="M699" s="3"/>
      <c r="N699" s="3"/>
      <c r="O699" s="3"/>
      <c r="P699" s="3"/>
      <c r="Q699" s="3"/>
      <c r="R699" s="3"/>
      <c r="S699" s="49"/>
      <c r="T699" s="50"/>
      <c r="U699" s="50"/>
      <c r="Y699" s="5"/>
      <c r="Z699" s="66"/>
      <c r="AA699" s="65"/>
    </row>
    <row r="700" spans="1:27" x14ac:dyDescent="0.3">
      <c r="A700" s="3"/>
      <c r="B700" s="3"/>
      <c r="C700" s="3"/>
      <c r="D700" s="3"/>
      <c r="E700" s="3"/>
      <c r="F700" s="3"/>
      <c r="G700" s="64"/>
      <c r="H700" s="3"/>
      <c r="I700" s="3"/>
      <c r="J700" s="64"/>
      <c r="K700" s="64"/>
      <c r="L700" s="3"/>
      <c r="M700" s="3"/>
      <c r="N700" s="3"/>
      <c r="O700" s="3"/>
      <c r="P700" s="3"/>
      <c r="Q700" s="3"/>
      <c r="R700" s="3"/>
      <c r="S700" s="49"/>
      <c r="T700" s="50"/>
      <c r="U700" s="50"/>
      <c r="Y700" s="5"/>
      <c r="Z700" s="66"/>
      <c r="AA700" s="65"/>
    </row>
    <row r="701" spans="1:27" x14ac:dyDescent="0.3">
      <c r="A701" s="3"/>
      <c r="B701" s="3"/>
      <c r="C701" s="3"/>
      <c r="D701" s="3"/>
      <c r="E701" s="3"/>
      <c r="F701" s="3"/>
      <c r="G701" s="64"/>
      <c r="H701" s="3"/>
      <c r="I701" s="3"/>
      <c r="J701" s="64"/>
      <c r="K701" s="64"/>
      <c r="L701" s="3"/>
      <c r="M701" s="3"/>
      <c r="N701" s="3"/>
      <c r="O701" s="3"/>
      <c r="P701" s="3"/>
      <c r="Q701" s="3"/>
      <c r="R701" s="3"/>
      <c r="S701" s="49"/>
      <c r="T701" s="50"/>
      <c r="U701" s="50"/>
      <c r="Y701" s="5"/>
      <c r="Z701" s="66"/>
      <c r="AA701" s="65"/>
    </row>
    <row r="702" spans="1:27" x14ac:dyDescent="0.3">
      <c r="A702" s="3"/>
      <c r="B702" s="3"/>
      <c r="C702" s="3"/>
      <c r="D702" s="3"/>
      <c r="E702" s="3"/>
      <c r="F702" s="3"/>
      <c r="G702" s="64"/>
      <c r="H702" s="3"/>
      <c r="I702" s="3"/>
      <c r="J702" s="64"/>
      <c r="K702" s="64"/>
      <c r="L702" s="3"/>
      <c r="M702" s="3"/>
      <c r="N702" s="3"/>
      <c r="O702" s="3"/>
      <c r="P702" s="3"/>
      <c r="Q702" s="3"/>
      <c r="R702" s="3"/>
      <c r="S702" s="49"/>
      <c r="T702" s="50"/>
      <c r="U702" s="50"/>
      <c r="Y702" s="5"/>
      <c r="Z702" s="66"/>
      <c r="AA702" s="65"/>
    </row>
    <row r="703" spans="1:27" x14ac:dyDescent="0.3">
      <c r="A703" s="3"/>
      <c r="B703" s="3"/>
      <c r="C703" s="3"/>
      <c r="D703" s="3"/>
      <c r="E703" s="3"/>
      <c r="F703" s="3"/>
      <c r="G703" s="64"/>
      <c r="H703" s="3"/>
      <c r="I703" s="3"/>
      <c r="J703" s="64"/>
      <c r="K703" s="64"/>
      <c r="L703" s="3"/>
      <c r="M703" s="3"/>
      <c r="N703" s="3"/>
      <c r="O703" s="3"/>
      <c r="P703" s="3"/>
      <c r="Q703" s="3"/>
      <c r="R703" s="3"/>
      <c r="S703" s="49"/>
      <c r="T703" s="50"/>
      <c r="U703" s="50"/>
      <c r="Y703" s="5"/>
      <c r="Z703" s="66"/>
      <c r="AA703" s="65"/>
    </row>
    <row r="704" spans="1:27" x14ac:dyDescent="0.3">
      <c r="A704" s="3"/>
      <c r="B704" s="3"/>
      <c r="C704" s="3"/>
      <c r="D704" s="3"/>
      <c r="E704" s="3"/>
      <c r="F704" s="3"/>
      <c r="G704" s="64"/>
      <c r="H704" s="3"/>
      <c r="I704" s="3"/>
      <c r="J704" s="64"/>
      <c r="K704" s="64"/>
      <c r="L704" s="3"/>
      <c r="M704" s="3"/>
      <c r="N704" s="3"/>
      <c r="O704" s="3"/>
      <c r="P704" s="3"/>
      <c r="Q704" s="3"/>
      <c r="R704" s="3"/>
      <c r="S704" s="49"/>
      <c r="T704" s="50"/>
      <c r="U704" s="50"/>
      <c r="Y704" s="5"/>
      <c r="Z704" s="66"/>
      <c r="AA704" s="65"/>
    </row>
    <row r="705" spans="1:27" x14ac:dyDescent="0.3">
      <c r="A705" s="3"/>
      <c r="B705" s="3"/>
      <c r="C705" s="3"/>
      <c r="D705" s="3"/>
      <c r="E705" s="3"/>
      <c r="F705" s="3"/>
      <c r="G705" s="64"/>
      <c r="H705" s="3"/>
      <c r="I705" s="3"/>
      <c r="J705" s="64"/>
      <c r="K705" s="64"/>
      <c r="L705" s="3"/>
      <c r="M705" s="3"/>
      <c r="N705" s="3"/>
      <c r="O705" s="3"/>
      <c r="P705" s="3"/>
      <c r="Q705" s="3"/>
      <c r="R705" s="3"/>
      <c r="S705" s="49"/>
      <c r="T705" s="50"/>
      <c r="U705" s="50"/>
      <c r="Y705" s="5"/>
      <c r="Z705" s="66"/>
      <c r="AA705" s="65"/>
    </row>
    <row r="706" spans="1:27" x14ac:dyDescent="0.3">
      <c r="A706" s="3"/>
      <c r="B706" s="3"/>
      <c r="C706" s="3"/>
      <c r="D706" s="3"/>
      <c r="E706" s="3"/>
      <c r="F706" s="3"/>
      <c r="G706" s="64"/>
      <c r="H706" s="3"/>
      <c r="I706" s="3"/>
      <c r="J706" s="64"/>
      <c r="K706" s="64"/>
      <c r="L706" s="3"/>
      <c r="M706" s="3"/>
      <c r="N706" s="3"/>
      <c r="O706" s="3"/>
      <c r="P706" s="3"/>
      <c r="Q706" s="3"/>
      <c r="R706" s="3"/>
      <c r="S706" s="49"/>
      <c r="T706" s="50"/>
      <c r="U706" s="50"/>
      <c r="Y706" s="5"/>
      <c r="Z706" s="66"/>
      <c r="AA706" s="65"/>
    </row>
    <row r="707" spans="1:27" x14ac:dyDescent="0.3">
      <c r="A707" s="3"/>
      <c r="B707" s="3"/>
      <c r="C707" s="3"/>
      <c r="D707" s="3"/>
      <c r="E707" s="3"/>
      <c r="F707" s="3"/>
      <c r="G707" s="64"/>
      <c r="H707" s="3"/>
      <c r="I707" s="3"/>
      <c r="J707" s="64"/>
      <c r="K707" s="64"/>
      <c r="L707" s="3"/>
      <c r="M707" s="3"/>
      <c r="N707" s="3"/>
      <c r="O707" s="3"/>
      <c r="P707" s="3"/>
      <c r="Q707" s="3"/>
      <c r="R707" s="3"/>
      <c r="S707" s="49"/>
      <c r="T707" s="50"/>
      <c r="U707" s="50"/>
      <c r="Y707" s="5"/>
      <c r="Z707" s="66"/>
      <c r="AA707" s="65"/>
    </row>
    <row r="708" spans="1:27" x14ac:dyDescent="0.3">
      <c r="A708" s="3"/>
      <c r="B708" s="3"/>
      <c r="C708" s="3"/>
      <c r="D708" s="3"/>
      <c r="E708" s="3"/>
      <c r="F708" s="3"/>
      <c r="G708" s="64"/>
      <c r="H708" s="3"/>
      <c r="I708" s="3"/>
      <c r="J708" s="64"/>
      <c r="K708" s="64"/>
      <c r="L708" s="3"/>
      <c r="M708" s="3"/>
      <c r="N708" s="3"/>
      <c r="O708" s="3"/>
      <c r="P708" s="3"/>
      <c r="Q708" s="3"/>
      <c r="R708" s="3"/>
      <c r="S708" s="49"/>
      <c r="T708" s="50"/>
      <c r="U708" s="50"/>
      <c r="Y708" s="5"/>
      <c r="Z708" s="66"/>
      <c r="AA708" s="65"/>
    </row>
    <row r="709" spans="1:27" x14ac:dyDescent="0.3">
      <c r="A709" s="3"/>
      <c r="B709" s="3"/>
      <c r="C709" s="3"/>
      <c r="D709" s="3"/>
      <c r="E709" s="3"/>
      <c r="F709" s="3"/>
      <c r="G709" s="64"/>
      <c r="H709" s="3"/>
      <c r="I709" s="3"/>
      <c r="J709" s="64"/>
      <c r="K709" s="64"/>
      <c r="L709" s="3"/>
      <c r="M709" s="3"/>
      <c r="N709" s="3"/>
      <c r="O709" s="3"/>
      <c r="P709" s="3"/>
      <c r="Q709" s="3"/>
      <c r="R709" s="3"/>
      <c r="S709" s="49"/>
      <c r="T709" s="50"/>
      <c r="U709" s="50"/>
      <c r="Y709" s="5"/>
      <c r="Z709" s="66"/>
      <c r="AA709" s="65"/>
    </row>
    <row r="710" spans="1:27" x14ac:dyDescent="0.3">
      <c r="A710" s="3"/>
      <c r="B710" s="3"/>
      <c r="C710" s="3"/>
      <c r="D710" s="3"/>
      <c r="E710" s="3"/>
      <c r="F710" s="3"/>
      <c r="G710" s="64"/>
      <c r="H710" s="3"/>
      <c r="I710" s="3"/>
      <c r="J710" s="64"/>
      <c r="K710" s="64"/>
      <c r="L710" s="3"/>
      <c r="M710" s="3"/>
      <c r="N710" s="3"/>
      <c r="O710" s="3"/>
      <c r="P710" s="3"/>
      <c r="Q710" s="3"/>
      <c r="R710" s="3"/>
      <c r="S710" s="49"/>
      <c r="T710" s="50"/>
      <c r="U710" s="50"/>
      <c r="Y710" s="5"/>
      <c r="Z710" s="66"/>
      <c r="AA710" s="65"/>
    </row>
    <row r="711" spans="1:27" x14ac:dyDescent="0.3">
      <c r="A711" s="3"/>
      <c r="B711" s="3"/>
      <c r="C711" s="3"/>
      <c r="D711" s="3"/>
      <c r="E711" s="3"/>
      <c r="F711" s="3"/>
      <c r="G711" s="64"/>
      <c r="H711" s="3"/>
      <c r="I711" s="3"/>
      <c r="J711" s="64"/>
      <c r="K711" s="64"/>
      <c r="L711" s="3"/>
      <c r="M711" s="3"/>
      <c r="N711" s="3"/>
      <c r="O711" s="3"/>
      <c r="P711" s="3"/>
      <c r="Q711" s="3"/>
      <c r="R711" s="3"/>
      <c r="S711" s="49"/>
      <c r="T711" s="50"/>
      <c r="U711" s="50"/>
      <c r="Y711" s="5"/>
      <c r="Z711" s="66"/>
      <c r="AA711" s="65"/>
    </row>
    <row r="712" spans="1:27" x14ac:dyDescent="0.3">
      <c r="A712" s="3"/>
      <c r="B712" s="3"/>
      <c r="C712" s="3"/>
      <c r="D712" s="3"/>
      <c r="E712" s="3"/>
      <c r="F712" s="3"/>
      <c r="G712" s="64"/>
      <c r="H712" s="3"/>
      <c r="I712" s="3"/>
      <c r="J712" s="64"/>
      <c r="K712" s="64"/>
      <c r="L712" s="3"/>
      <c r="M712" s="3"/>
      <c r="N712" s="3"/>
      <c r="O712" s="3"/>
      <c r="P712" s="3"/>
      <c r="Q712" s="3"/>
      <c r="R712" s="3"/>
      <c r="S712" s="49"/>
      <c r="T712" s="50"/>
      <c r="U712" s="50"/>
      <c r="Y712" s="5"/>
      <c r="Z712" s="66"/>
      <c r="AA712" s="65"/>
    </row>
    <row r="713" spans="1:27" x14ac:dyDescent="0.3">
      <c r="A713" s="3"/>
      <c r="B713" s="3"/>
      <c r="C713" s="3"/>
      <c r="D713" s="3"/>
      <c r="E713" s="3"/>
      <c r="F713" s="3"/>
      <c r="G713" s="64"/>
      <c r="H713" s="3"/>
      <c r="I713" s="3"/>
      <c r="J713" s="64"/>
      <c r="K713" s="64"/>
      <c r="L713" s="3"/>
      <c r="M713" s="3"/>
      <c r="N713" s="3"/>
      <c r="O713" s="3"/>
      <c r="P713" s="3"/>
      <c r="Q713" s="3"/>
      <c r="R713" s="3"/>
      <c r="S713" s="49"/>
      <c r="T713" s="50"/>
      <c r="U713" s="50"/>
      <c r="Y713" s="5"/>
      <c r="Z713" s="66"/>
      <c r="AA713" s="65"/>
    </row>
    <row r="714" spans="1:27" x14ac:dyDescent="0.3">
      <c r="A714" s="3"/>
      <c r="B714" s="3"/>
      <c r="C714" s="3"/>
      <c r="D714" s="3"/>
      <c r="E714" s="3"/>
      <c r="F714" s="3"/>
      <c r="G714" s="64"/>
      <c r="H714" s="3"/>
      <c r="I714" s="3"/>
      <c r="J714" s="64"/>
      <c r="K714" s="64"/>
      <c r="L714" s="3"/>
      <c r="M714" s="3"/>
      <c r="N714" s="3"/>
      <c r="O714" s="3"/>
      <c r="P714" s="3"/>
      <c r="Q714" s="3"/>
      <c r="R714" s="3"/>
      <c r="S714" s="49"/>
      <c r="T714" s="50"/>
      <c r="U714" s="50"/>
      <c r="Y714" s="5"/>
      <c r="Z714" s="66"/>
      <c r="AA714" s="65"/>
    </row>
    <row r="715" spans="1:27" x14ac:dyDescent="0.3">
      <c r="A715" s="3"/>
      <c r="B715" s="3"/>
      <c r="C715" s="3"/>
      <c r="D715" s="3"/>
      <c r="E715" s="3"/>
      <c r="F715" s="3"/>
      <c r="G715" s="64"/>
      <c r="H715" s="3"/>
      <c r="I715" s="3"/>
      <c r="J715" s="64"/>
      <c r="K715" s="64"/>
      <c r="L715" s="3"/>
      <c r="M715" s="3"/>
      <c r="N715" s="3"/>
      <c r="O715" s="3"/>
      <c r="P715" s="3"/>
      <c r="Q715" s="3"/>
      <c r="R715" s="3"/>
      <c r="S715" s="49"/>
      <c r="T715" s="50"/>
      <c r="U715" s="50"/>
      <c r="Y715" s="5"/>
      <c r="Z715" s="66"/>
      <c r="AA715" s="65"/>
    </row>
    <row r="716" spans="1:27" x14ac:dyDescent="0.3">
      <c r="A716" s="3"/>
      <c r="B716" s="3"/>
      <c r="C716" s="3"/>
      <c r="D716" s="3"/>
      <c r="E716" s="3"/>
      <c r="F716" s="3"/>
      <c r="G716" s="64"/>
      <c r="H716" s="3"/>
      <c r="I716" s="3"/>
      <c r="J716" s="64"/>
      <c r="K716" s="64"/>
      <c r="L716" s="3"/>
      <c r="M716" s="3"/>
      <c r="N716" s="3"/>
      <c r="O716" s="3"/>
      <c r="P716" s="3"/>
      <c r="Q716" s="3"/>
      <c r="R716" s="3"/>
      <c r="S716" s="49"/>
      <c r="T716" s="50"/>
      <c r="U716" s="50"/>
      <c r="Y716" s="5"/>
      <c r="Z716" s="66"/>
      <c r="AA716" s="65"/>
    </row>
    <row r="717" spans="1:27" x14ac:dyDescent="0.3">
      <c r="A717" s="3"/>
      <c r="B717" s="3"/>
      <c r="C717" s="3"/>
      <c r="D717" s="3"/>
      <c r="E717" s="3"/>
      <c r="F717" s="3"/>
      <c r="G717" s="64"/>
      <c r="H717" s="3"/>
      <c r="I717" s="3"/>
      <c r="J717" s="64"/>
      <c r="K717" s="64"/>
      <c r="L717" s="3"/>
      <c r="M717" s="3"/>
      <c r="N717" s="3"/>
      <c r="O717" s="3"/>
      <c r="P717" s="3"/>
      <c r="Q717" s="3"/>
      <c r="R717" s="3"/>
      <c r="S717" s="49"/>
      <c r="T717" s="50"/>
      <c r="U717" s="50"/>
      <c r="Y717" s="5"/>
      <c r="Z717" s="66"/>
      <c r="AA717" s="65"/>
    </row>
    <row r="718" spans="1:27" x14ac:dyDescent="0.3">
      <c r="A718" s="3"/>
      <c r="B718" s="3"/>
      <c r="C718" s="3"/>
      <c r="D718" s="3"/>
      <c r="E718" s="3"/>
      <c r="F718" s="3"/>
      <c r="G718" s="64"/>
      <c r="H718" s="3"/>
      <c r="I718" s="3"/>
      <c r="J718" s="64"/>
      <c r="K718" s="64"/>
      <c r="L718" s="3"/>
      <c r="M718" s="3"/>
      <c r="N718" s="3"/>
      <c r="O718" s="3"/>
      <c r="P718" s="3"/>
      <c r="Q718" s="3"/>
      <c r="R718" s="3"/>
      <c r="S718" s="49"/>
      <c r="T718" s="50"/>
      <c r="U718" s="50"/>
      <c r="Y718" s="5"/>
      <c r="Z718" s="66"/>
      <c r="AA718" s="65"/>
    </row>
    <row r="719" spans="1:27" x14ac:dyDescent="0.3">
      <c r="A719" s="3"/>
      <c r="B719" s="3"/>
      <c r="C719" s="3"/>
      <c r="D719" s="3"/>
      <c r="E719" s="3"/>
      <c r="F719" s="3"/>
      <c r="G719" s="64"/>
      <c r="H719" s="3"/>
      <c r="I719" s="3"/>
      <c r="J719" s="64"/>
      <c r="K719" s="64"/>
      <c r="L719" s="3"/>
      <c r="M719" s="3"/>
      <c r="N719" s="3"/>
      <c r="O719" s="3"/>
      <c r="P719" s="3"/>
      <c r="Q719" s="3"/>
      <c r="R719" s="3"/>
      <c r="S719" s="49"/>
      <c r="T719" s="50"/>
      <c r="U719" s="50"/>
      <c r="Y719" s="5"/>
      <c r="Z719" s="66"/>
      <c r="AA719" s="65"/>
    </row>
    <row r="720" spans="1:27" x14ac:dyDescent="0.3">
      <c r="A720" s="3"/>
      <c r="B720" s="3"/>
      <c r="C720" s="3"/>
      <c r="D720" s="3"/>
      <c r="E720" s="3"/>
      <c r="F720" s="3"/>
      <c r="G720" s="64"/>
      <c r="H720" s="3"/>
      <c r="I720" s="3"/>
      <c r="J720" s="64"/>
      <c r="K720" s="64"/>
      <c r="L720" s="3"/>
      <c r="M720" s="3"/>
      <c r="N720" s="3"/>
      <c r="O720" s="3"/>
      <c r="P720" s="3"/>
      <c r="Q720" s="3"/>
      <c r="R720" s="3"/>
      <c r="S720" s="49"/>
      <c r="T720" s="50"/>
      <c r="U720" s="50"/>
      <c r="Y720" s="5"/>
      <c r="Z720" s="66"/>
      <c r="AA720" s="65"/>
    </row>
    <row r="721" spans="1:27" x14ac:dyDescent="0.3">
      <c r="A721" s="3"/>
      <c r="B721" s="3"/>
      <c r="C721" s="3"/>
      <c r="D721" s="3"/>
      <c r="E721" s="3"/>
      <c r="F721" s="3"/>
      <c r="G721" s="64"/>
      <c r="H721" s="3"/>
      <c r="I721" s="3"/>
      <c r="J721" s="64"/>
      <c r="K721" s="64"/>
      <c r="L721" s="3"/>
      <c r="M721" s="3"/>
      <c r="N721" s="3"/>
      <c r="O721" s="3"/>
      <c r="P721" s="3"/>
      <c r="Q721" s="3"/>
      <c r="R721" s="3"/>
      <c r="S721" s="49"/>
      <c r="T721" s="50"/>
      <c r="U721" s="50"/>
      <c r="Y721" s="5"/>
      <c r="Z721" s="66"/>
      <c r="AA721" s="65"/>
    </row>
    <row r="722" spans="1:27" x14ac:dyDescent="0.3">
      <c r="A722" s="3"/>
      <c r="B722" s="3"/>
      <c r="C722" s="3"/>
      <c r="D722" s="3"/>
      <c r="E722" s="3"/>
      <c r="F722" s="3"/>
      <c r="G722" s="64"/>
      <c r="H722" s="3"/>
      <c r="I722" s="3"/>
      <c r="J722" s="64"/>
      <c r="K722" s="64"/>
      <c r="L722" s="3"/>
      <c r="M722" s="3"/>
      <c r="N722" s="3"/>
      <c r="O722" s="3"/>
      <c r="P722" s="3"/>
      <c r="Q722" s="3"/>
      <c r="R722" s="3"/>
      <c r="S722" s="49"/>
      <c r="T722" s="50"/>
      <c r="U722" s="50"/>
      <c r="Y722" s="5"/>
      <c r="Z722" s="66"/>
      <c r="AA722" s="65"/>
    </row>
    <row r="723" spans="1:27" x14ac:dyDescent="0.3">
      <c r="A723" s="3"/>
      <c r="B723" s="3"/>
      <c r="C723" s="3"/>
      <c r="D723" s="3"/>
      <c r="E723" s="3"/>
      <c r="F723" s="3"/>
      <c r="G723" s="64"/>
      <c r="H723" s="3"/>
      <c r="I723" s="3"/>
      <c r="J723" s="64"/>
      <c r="K723" s="64"/>
      <c r="L723" s="3"/>
      <c r="M723" s="3"/>
      <c r="N723" s="3"/>
      <c r="O723" s="3"/>
      <c r="P723" s="3"/>
      <c r="Q723" s="3"/>
      <c r="R723" s="3"/>
      <c r="S723" s="49"/>
      <c r="T723" s="50"/>
      <c r="U723" s="50"/>
      <c r="Y723" s="5"/>
      <c r="Z723" s="66"/>
      <c r="AA723" s="65"/>
    </row>
    <row r="724" spans="1:27" x14ac:dyDescent="0.3">
      <c r="A724" s="3"/>
      <c r="B724" s="3"/>
      <c r="C724" s="3"/>
      <c r="D724" s="3"/>
      <c r="E724" s="3"/>
      <c r="F724" s="3"/>
      <c r="G724" s="64"/>
      <c r="H724" s="3"/>
      <c r="I724" s="3"/>
      <c r="J724" s="64"/>
      <c r="K724" s="64"/>
      <c r="L724" s="3"/>
      <c r="M724" s="3"/>
      <c r="N724" s="3"/>
      <c r="O724" s="3"/>
      <c r="P724" s="3"/>
      <c r="Q724" s="3"/>
      <c r="R724" s="3"/>
      <c r="S724" s="49"/>
      <c r="T724" s="50"/>
      <c r="U724" s="50"/>
      <c r="Y724" s="5"/>
      <c r="Z724" s="66"/>
      <c r="AA724" s="65"/>
    </row>
    <row r="725" spans="1:27" x14ac:dyDescent="0.3">
      <c r="A725" s="3"/>
      <c r="B725" s="3"/>
      <c r="C725" s="3"/>
      <c r="D725" s="3"/>
      <c r="E725" s="3"/>
      <c r="F725" s="3"/>
      <c r="G725" s="64"/>
      <c r="H725" s="3"/>
      <c r="I725" s="3"/>
      <c r="J725" s="64"/>
      <c r="K725" s="64"/>
      <c r="L725" s="3"/>
      <c r="M725" s="3"/>
      <c r="N725" s="3"/>
      <c r="O725" s="3"/>
      <c r="P725" s="3"/>
      <c r="Q725" s="3"/>
      <c r="R725" s="3"/>
      <c r="S725" s="49"/>
      <c r="T725" s="50"/>
      <c r="U725" s="50"/>
      <c r="Y725" s="5"/>
      <c r="Z725" s="66"/>
      <c r="AA725" s="65"/>
    </row>
    <row r="726" spans="1:27" x14ac:dyDescent="0.3">
      <c r="A726" s="3"/>
      <c r="B726" s="3"/>
      <c r="C726" s="3"/>
      <c r="D726" s="3"/>
      <c r="E726" s="3"/>
      <c r="F726" s="3"/>
      <c r="G726" s="64"/>
      <c r="H726" s="3"/>
      <c r="I726" s="3"/>
      <c r="J726" s="64"/>
      <c r="K726" s="64"/>
      <c r="L726" s="3"/>
      <c r="M726" s="3"/>
      <c r="N726" s="3"/>
      <c r="O726" s="3"/>
      <c r="P726" s="3"/>
      <c r="Q726" s="3"/>
      <c r="R726" s="3"/>
      <c r="S726" s="49"/>
      <c r="T726" s="50"/>
      <c r="U726" s="50"/>
      <c r="Y726" s="5"/>
      <c r="Z726" s="66"/>
      <c r="AA726" s="65"/>
    </row>
    <row r="727" spans="1:27" x14ac:dyDescent="0.3">
      <c r="A727" s="3"/>
      <c r="B727" s="3"/>
      <c r="C727" s="3"/>
      <c r="D727" s="3"/>
      <c r="E727" s="3"/>
      <c r="F727" s="3"/>
      <c r="G727" s="64"/>
      <c r="H727" s="3"/>
      <c r="I727" s="3"/>
      <c r="J727" s="64"/>
      <c r="K727" s="64"/>
      <c r="L727" s="3"/>
      <c r="M727" s="3"/>
      <c r="N727" s="3"/>
      <c r="O727" s="3"/>
      <c r="P727" s="3"/>
      <c r="Q727" s="3"/>
      <c r="R727" s="3"/>
      <c r="S727" s="49"/>
      <c r="T727" s="50"/>
      <c r="U727" s="50"/>
      <c r="Y727" s="5"/>
      <c r="Z727" s="66"/>
      <c r="AA727" s="65"/>
    </row>
    <row r="728" spans="1:27" x14ac:dyDescent="0.3">
      <c r="A728" s="3"/>
      <c r="B728" s="3"/>
      <c r="C728" s="3"/>
      <c r="D728" s="3"/>
      <c r="E728" s="3"/>
      <c r="F728" s="3"/>
      <c r="G728" s="64"/>
      <c r="H728" s="3"/>
      <c r="I728" s="3"/>
      <c r="J728" s="64"/>
      <c r="K728" s="64"/>
      <c r="L728" s="3"/>
      <c r="M728" s="3"/>
      <c r="N728" s="3"/>
      <c r="O728" s="3"/>
      <c r="P728" s="3"/>
      <c r="Q728" s="3"/>
      <c r="R728" s="3"/>
      <c r="S728" s="49"/>
      <c r="T728" s="50"/>
      <c r="U728" s="50"/>
      <c r="Y728" s="5"/>
      <c r="Z728" s="66"/>
      <c r="AA728" s="65"/>
    </row>
    <row r="729" spans="1:27" x14ac:dyDescent="0.3">
      <c r="A729" s="3"/>
      <c r="B729" s="3"/>
      <c r="C729" s="3"/>
      <c r="D729" s="3"/>
      <c r="E729" s="3"/>
      <c r="F729" s="3"/>
      <c r="G729" s="64"/>
      <c r="H729" s="3"/>
      <c r="I729" s="3"/>
      <c r="J729" s="64"/>
      <c r="K729" s="64"/>
      <c r="L729" s="3"/>
      <c r="M729" s="3"/>
      <c r="N729" s="3"/>
      <c r="O729" s="3"/>
      <c r="P729" s="3"/>
      <c r="Q729" s="3"/>
      <c r="R729" s="3"/>
      <c r="S729" s="49"/>
      <c r="T729" s="50"/>
      <c r="U729" s="50"/>
      <c r="Y729" s="5"/>
      <c r="Z729" s="66"/>
      <c r="AA729" s="65"/>
    </row>
    <row r="730" spans="1:27" x14ac:dyDescent="0.3">
      <c r="A730" s="3"/>
      <c r="B730" s="3"/>
      <c r="C730" s="3"/>
      <c r="D730" s="3"/>
      <c r="E730" s="3"/>
      <c r="F730" s="3"/>
      <c r="G730" s="64"/>
      <c r="H730" s="3"/>
      <c r="I730" s="3"/>
      <c r="J730" s="64"/>
      <c r="K730" s="64"/>
      <c r="L730" s="3"/>
      <c r="M730" s="3"/>
      <c r="N730" s="3"/>
      <c r="O730" s="3"/>
      <c r="P730" s="3"/>
      <c r="Q730" s="3"/>
      <c r="R730" s="3"/>
      <c r="S730" s="49"/>
      <c r="T730" s="50"/>
      <c r="U730" s="50"/>
      <c r="Y730" s="5"/>
      <c r="Z730" s="66"/>
      <c r="AA730" s="65"/>
    </row>
    <row r="731" spans="1:27" x14ac:dyDescent="0.3">
      <c r="A731" s="3"/>
      <c r="B731" s="3"/>
      <c r="C731" s="3"/>
      <c r="D731" s="3"/>
      <c r="E731" s="3"/>
      <c r="F731" s="3"/>
      <c r="G731" s="64"/>
      <c r="H731" s="3"/>
      <c r="I731" s="3"/>
      <c r="J731" s="64"/>
      <c r="K731" s="64"/>
      <c r="L731" s="3"/>
      <c r="M731" s="3"/>
      <c r="N731" s="3"/>
      <c r="O731" s="3"/>
      <c r="P731" s="3"/>
      <c r="Q731" s="3"/>
      <c r="R731" s="3"/>
      <c r="S731" s="49"/>
      <c r="T731" s="50"/>
      <c r="U731" s="50"/>
      <c r="Y731" s="5"/>
      <c r="Z731" s="66"/>
      <c r="AA731" s="65"/>
    </row>
    <row r="732" spans="1:27" x14ac:dyDescent="0.3">
      <c r="A732" s="3"/>
      <c r="B732" s="3"/>
      <c r="C732" s="3"/>
      <c r="D732" s="3"/>
      <c r="E732" s="3"/>
      <c r="F732" s="3"/>
      <c r="G732" s="64"/>
      <c r="H732" s="3"/>
      <c r="I732" s="3"/>
      <c r="J732" s="64"/>
      <c r="K732" s="64"/>
      <c r="L732" s="3"/>
      <c r="M732" s="3"/>
      <c r="N732" s="3"/>
      <c r="O732" s="3"/>
      <c r="P732" s="3"/>
      <c r="Q732" s="3"/>
      <c r="R732" s="3"/>
      <c r="S732" s="49"/>
      <c r="T732" s="50"/>
      <c r="U732" s="50"/>
      <c r="Y732" s="5"/>
      <c r="Z732" s="66"/>
      <c r="AA732" s="65"/>
    </row>
    <row r="733" spans="1:27" x14ac:dyDescent="0.3">
      <c r="A733" s="3"/>
      <c r="B733" s="3"/>
      <c r="C733" s="3"/>
      <c r="D733" s="3"/>
      <c r="E733" s="3"/>
      <c r="F733" s="3"/>
      <c r="G733" s="64"/>
      <c r="H733" s="3"/>
      <c r="I733" s="3"/>
      <c r="J733" s="64"/>
      <c r="K733" s="64"/>
      <c r="L733" s="3"/>
      <c r="M733" s="3"/>
      <c r="N733" s="3"/>
      <c r="O733" s="3"/>
      <c r="P733" s="3"/>
      <c r="Q733" s="3"/>
      <c r="R733" s="3"/>
      <c r="S733" s="49"/>
      <c r="T733" s="50"/>
      <c r="U733" s="50"/>
      <c r="Y733" s="5"/>
      <c r="Z733" s="66"/>
      <c r="AA733" s="65"/>
    </row>
    <row r="734" spans="1:27" x14ac:dyDescent="0.3">
      <c r="A734" s="3"/>
      <c r="B734" s="3"/>
      <c r="C734" s="3"/>
      <c r="D734" s="3"/>
      <c r="E734" s="3"/>
      <c r="F734" s="3"/>
      <c r="G734" s="64"/>
      <c r="H734" s="3"/>
      <c r="I734" s="3"/>
      <c r="J734" s="64"/>
      <c r="K734" s="64"/>
      <c r="L734" s="3"/>
      <c r="M734" s="3"/>
      <c r="N734" s="3"/>
      <c r="O734" s="3"/>
      <c r="P734" s="3"/>
      <c r="Q734" s="3"/>
      <c r="R734" s="3"/>
      <c r="S734" s="49"/>
      <c r="T734" s="50"/>
      <c r="U734" s="50"/>
      <c r="Y734" s="5"/>
      <c r="Z734" s="66"/>
      <c r="AA734" s="65"/>
    </row>
    <row r="735" spans="1:27" x14ac:dyDescent="0.3">
      <c r="A735" s="3"/>
      <c r="B735" s="3"/>
      <c r="C735" s="3"/>
      <c r="D735" s="3"/>
      <c r="E735" s="3"/>
      <c r="F735" s="3"/>
      <c r="G735" s="64"/>
      <c r="H735" s="3"/>
      <c r="I735" s="3"/>
      <c r="J735" s="64"/>
      <c r="K735" s="64"/>
      <c r="L735" s="3"/>
      <c r="M735" s="3"/>
      <c r="N735" s="3"/>
      <c r="O735" s="3"/>
      <c r="P735" s="3"/>
      <c r="Q735" s="3"/>
      <c r="R735" s="3"/>
      <c r="S735" s="49"/>
      <c r="T735" s="50"/>
      <c r="U735" s="50"/>
      <c r="Y735" s="5"/>
      <c r="Z735" s="66"/>
      <c r="AA735" s="65"/>
    </row>
    <row r="736" spans="1:27" x14ac:dyDescent="0.3">
      <c r="A736" s="3"/>
      <c r="B736" s="3"/>
      <c r="C736" s="3"/>
      <c r="D736" s="3"/>
      <c r="E736" s="3"/>
      <c r="F736" s="3"/>
      <c r="G736" s="64"/>
      <c r="H736" s="3"/>
      <c r="I736" s="3"/>
      <c r="J736" s="64"/>
      <c r="K736" s="64"/>
      <c r="L736" s="3"/>
      <c r="M736" s="3"/>
      <c r="N736" s="3"/>
      <c r="O736" s="3"/>
      <c r="P736" s="3"/>
      <c r="Q736" s="3"/>
      <c r="R736" s="3"/>
      <c r="S736" s="49"/>
      <c r="T736" s="50"/>
      <c r="U736" s="50"/>
      <c r="Y736" s="5"/>
      <c r="Z736" s="66"/>
      <c r="AA736" s="65"/>
    </row>
    <row r="737" spans="1:27" x14ac:dyDescent="0.3">
      <c r="A737" s="3"/>
      <c r="B737" s="3"/>
      <c r="C737" s="3"/>
      <c r="D737" s="3"/>
      <c r="E737" s="3"/>
      <c r="F737" s="3"/>
      <c r="G737" s="64"/>
      <c r="H737" s="3"/>
      <c r="I737" s="3"/>
      <c r="J737" s="64"/>
      <c r="K737" s="64"/>
      <c r="L737" s="3"/>
      <c r="M737" s="3"/>
      <c r="N737" s="3"/>
      <c r="O737" s="3"/>
      <c r="P737" s="3"/>
      <c r="Q737" s="3"/>
      <c r="R737" s="3"/>
      <c r="S737" s="49"/>
      <c r="T737" s="50"/>
      <c r="U737" s="50"/>
      <c r="Y737" s="5"/>
      <c r="Z737" s="66"/>
      <c r="AA737" s="65"/>
    </row>
    <row r="738" spans="1:27" x14ac:dyDescent="0.3">
      <c r="A738" s="3"/>
      <c r="B738" s="3"/>
      <c r="C738" s="3"/>
      <c r="D738" s="3"/>
      <c r="E738" s="3"/>
      <c r="F738" s="3"/>
      <c r="G738" s="64"/>
      <c r="H738" s="3"/>
      <c r="I738" s="3"/>
      <c r="J738" s="64"/>
      <c r="K738" s="64"/>
      <c r="L738" s="3"/>
      <c r="M738" s="3"/>
      <c r="N738" s="3"/>
      <c r="O738" s="3"/>
      <c r="P738" s="3"/>
      <c r="Q738" s="3"/>
      <c r="R738" s="3"/>
      <c r="S738" s="49"/>
      <c r="T738" s="50"/>
      <c r="U738" s="50"/>
      <c r="Y738" s="5"/>
      <c r="Z738" s="66"/>
      <c r="AA738" s="65"/>
    </row>
    <row r="739" spans="1:27" x14ac:dyDescent="0.3">
      <c r="A739" s="3"/>
      <c r="B739" s="3"/>
      <c r="C739" s="3"/>
      <c r="D739" s="3"/>
      <c r="E739" s="3"/>
      <c r="F739" s="3"/>
      <c r="G739" s="64"/>
      <c r="H739" s="3"/>
      <c r="I739" s="3"/>
      <c r="J739" s="64"/>
      <c r="K739" s="64"/>
      <c r="L739" s="3"/>
      <c r="M739" s="3"/>
      <c r="N739" s="3"/>
      <c r="O739" s="3"/>
      <c r="P739" s="3"/>
      <c r="Q739" s="3"/>
      <c r="R739" s="3"/>
      <c r="S739" s="49"/>
      <c r="T739" s="50"/>
      <c r="U739" s="50"/>
      <c r="Y739" s="5"/>
      <c r="Z739" s="66"/>
      <c r="AA739" s="65"/>
    </row>
    <row r="740" spans="1:27" x14ac:dyDescent="0.3">
      <c r="A740" s="3"/>
      <c r="B740" s="3"/>
      <c r="C740" s="3"/>
      <c r="D740" s="3"/>
      <c r="E740" s="3"/>
      <c r="F740" s="3"/>
      <c r="G740" s="64"/>
      <c r="H740" s="3"/>
      <c r="I740" s="3"/>
      <c r="J740" s="64"/>
      <c r="K740" s="64"/>
      <c r="L740" s="3"/>
      <c r="M740" s="3"/>
      <c r="N740" s="3"/>
      <c r="O740" s="3"/>
      <c r="P740" s="3"/>
      <c r="Q740" s="3"/>
      <c r="R740" s="3"/>
      <c r="S740" s="49"/>
      <c r="T740" s="50"/>
      <c r="U740" s="50"/>
      <c r="Y740" s="5"/>
      <c r="Z740" s="66"/>
      <c r="AA740" s="65"/>
    </row>
    <row r="741" spans="1:27" x14ac:dyDescent="0.3">
      <c r="A741" s="3"/>
      <c r="B741" s="3"/>
      <c r="C741" s="3"/>
      <c r="D741" s="3"/>
      <c r="E741" s="3"/>
      <c r="F741" s="3"/>
      <c r="G741" s="64"/>
      <c r="H741" s="3"/>
      <c r="I741" s="3"/>
      <c r="J741" s="64"/>
      <c r="K741" s="64"/>
      <c r="L741" s="3"/>
      <c r="M741" s="3"/>
      <c r="N741" s="3"/>
      <c r="O741" s="3"/>
      <c r="P741" s="3"/>
      <c r="Q741" s="3"/>
      <c r="R741" s="3"/>
      <c r="S741" s="49"/>
      <c r="T741" s="50"/>
      <c r="U741" s="50"/>
      <c r="Y741" s="5"/>
      <c r="Z741" s="66"/>
      <c r="AA741" s="65"/>
    </row>
    <row r="742" spans="1:27" x14ac:dyDescent="0.3">
      <c r="A742" s="3"/>
      <c r="B742" s="3"/>
      <c r="C742" s="3"/>
      <c r="D742" s="3"/>
      <c r="E742" s="3"/>
      <c r="F742" s="3"/>
      <c r="G742" s="64"/>
      <c r="H742" s="3"/>
      <c r="I742" s="3"/>
      <c r="J742" s="64"/>
      <c r="K742" s="64"/>
      <c r="L742" s="3"/>
      <c r="M742" s="3"/>
      <c r="N742" s="3"/>
      <c r="O742" s="3"/>
      <c r="P742" s="3"/>
      <c r="Q742" s="3"/>
      <c r="R742" s="3"/>
      <c r="S742" s="49"/>
      <c r="T742" s="50"/>
      <c r="U742" s="50"/>
      <c r="Y742" s="5"/>
      <c r="Z742" s="66"/>
      <c r="AA742" s="65"/>
    </row>
    <row r="743" spans="1:27" x14ac:dyDescent="0.3">
      <c r="A743" s="3"/>
      <c r="B743" s="3"/>
      <c r="C743" s="3"/>
      <c r="D743" s="3"/>
      <c r="E743" s="3"/>
      <c r="F743" s="3"/>
      <c r="G743" s="64"/>
      <c r="H743" s="3"/>
      <c r="I743" s="3"/>
      <c r="J743" s="64"/>
      <c r="K743" s="64"/>
      <c r="L743" s="3"/>
      <c r="M743" s="3"/>
      <c r="N743" s="3"/>
      <c r="O743" s="3"/>
      <c r="P743" s="3"/>
      <c r="Q743" s="3"/>
      <c r="R743" s="3"/>
      <c r="S743" s="49"/>
      <c r="T743" s="50"/>
      <c r="U743" s="50"/>
      <c r="Y743" s="5"/>
      <c r="Z743" s="66"/>
      <c r="AA743" s="65"/>
    </row>
    <row r="744" spans="1:27" x14ac:dyDescent="0.3">
      <c r="A744" s="3"/>
      <c r="B744" s="3"/>
      <c r="C744" s="3"/>
      <c r="D744" s="3"/>
      <c r="E744" s="3"/>
      <c r="F744" s="3"/>
      <c r="G744" s="64"/>
      <c r="H744" s="3"/>
      <c r="I744" s="3"/>
      <c r="J744" s="64"/>
      <c r="K744" s="64"/>
      <c r="L744" s="3"/>
      <c r="M744" s="3"/>
      <c r="N744" s="3"/>
      <c r="O744" s="3"/>
      <c r="P744" s="3"/>
      <c r="Q744" s="3"/>
      <c r="R744" s="3"/>
      <c r="S744" s="49"/>
      <c r="T744" s="50"/>
      <c r="U744" s="50"/>
      <c r="Y744" s="5"/>
      <c r="Z744" s="66"/>
      <c r="AA744" s="65"/>
    </row>
    <row r="745" spans="1:27" x14ac:dyDescent="0.3">
      <c r="A745" s="3"/>
      <c r="B745" s="3"/>
      <c r="C745" s="3"/>
      <c r="D745" s="3"/>
      <c r="E745" s="3"/>
      <c r="F745" s="3"/>
      <c r="G745" s="64"/>
      <c r="H745" s="3"/>
      <c r="I745" s="3"/>
      <c r="J745" s="64"/>
      <c r="K745" s="64"/>
      <c r="L745" s="3"/>
      <c r="M745" s="3"/>
      <c r="N745" s="3"/>
      <c r="O745" s="3"/>
      <c r="P745" s="3"/>
      <c r="Q745" s="3"/>
      <c r="R745" s="3"/>
      <c r="S745" s="49"/>
      <c r="T745" s="50"/>
      <c r="U745" s="50"/>
      <c r="Y745" s="5"/>
      <c r="Z745" s="66"/>
      <c r="AA745" s="65"/>
    </row>
    <row r="746" spans="1:27" x14ac:dyDescent="0.3">
      <c r="A746" s="3"/>
      <c r="B746" s="3"/>
      <c r="C746" s="3"/>
      <c r="D746" s="3"/>
      <c r="E746" s="3"/>
      <c r="F746" s="3"/>
      <c r="G746" s="64"/>
      <c r="H746" s="3"/>
      <c r="I746" s="3"/>
      <c r="J746" s="64"/>
      <c r="K746" s="64"/>
      <c r="L746" s="3"/>
      <c r="M746" s="3"/>
      <c r="N746" s="3"/>
      <c r="O746" s="3"/>
      <c r="P746" s="3"/>
      <c r="Q746" s="3"/>
      <c r="R746" s="3"/>
      <c r="S746" s="49"/>
      <c r="T746" s="50"/>
      <c r="U746" s="50"/>
      <c r="Y746" s="5"/>
      <c r="Z746" s="66"/>
      <c r="AA746" s="65"/>
    </row>
    <row r="747" spans="1:27" x14ac:dyDescent="0.3">
      <c r="A747" s="3"/>
      <c r="B747" s="3"/>
      <c r="C747" s="3"/>
      <c r="D747" s="3"/>
      <c r="E747" s="3"/>
      <c r="F747" s="3"/>
      <c r="G747" s="64"/>
      <c r="H747" s="3"/>
      <c r="I747" s="3"/>
      <c r="J747" s="64"/>
      <c r="K747" s="64"/>
      <c r="L747" s="3"/>
      <c r="M747" s="3"/>
      <c r="N747" s="3"/>
      <c r="O747" s="3"/>
      <c r="P747" s="3"/>
      <c r="Q747" s="3"/>
      <c r="R747" s="3"/>
      <c r="S747" s="49"/>
      <c r="T747" s="50"/>
      <c r="U747" s="50"/>
      <c r="Y747" s="5"/>
      <c r="Z747" s="66"/>
      <c r="AA747" s="65"/>
    </row>
    <row r="748" spans="1:27" x14ac:dyDescent="0.3">
      <c r="A748" s="3"/>
      <c r="B748" s="3"/>
      <c r="C748" s="3"/>
      <c r="D748" s="3"/>
      <c r="E748" s="3"/>
      <c r="F748" s="3"/>
      <c r="G748" s="64"/>
      <c r="H748" s="3"/>
      <c r="I748" s="3"/>
      <c r="J748" s="64"/>
      <c r="K748" s="64"/>
      <c r="L748" s="3"/>
      <c r="M748" s="3"/>
      <c r="N748" s="3"/>
      <c r="O748" s="3"/>
      <c r="P748" s="3"/>
      <c r="Q748" s="3"/>
      <c r="R748" s="3"/>
      <c r="S748" s="49"/>
      <c r="T748" s="50"/>
      <c r="U748" s="50"/>
      <c r="Y748" s="5"/>
      <c r="Z748" s="66"/>
      <c r="AA748" s="65"/>
    </row>
    <row r="749" spans="1:27" x14ac:dyDescent="0.3">
      <c r="A749" s="3"/>
      <c r="B749" s="3"/>
      <c r="C749" s="3"/>
      <c r="D749" s="3"/>
      <c r="E749" s="3"/>
      <c r="F749" s="3"/>
      <c r="G749" s="64"/>
      <c r="H749" s="3"/>
      <c r="I749" s="3"/>
      <c r="J749" s="64"/>
      <c r="K749" s="64"/>
      <c r="L749" s="3"/>
      <c r="M749" s="3"/>
      <c r="N749" s="3"/>
      <c r="O749" s="3"/>
      <c r="P749" s="3"/>
      <c r="Q749" s="3"/>
      <c r="R749" s="3"/>
      <c r="S749" s="49"/>
      <c r="T749" s="50"/>
      <c r="U749" s="50"/>
      <c r="Y749" s="5"/>
      <c r="Z749" s="66"/>
      <c r="AA749" s="65"/>
    </row>
    <row r="750" spans="1:27" x14ac:dyDescent="0.3">
      <c r="A750" s="3"/>
      <c r="B750" s="3"/>
      <c r="C750" s="3"/>
      <c r="D750" s="3"/>
      <c r="E750" s="3"/>
      <c r="F750" s="3"/>
      <c r="G750" s="64"/>
      <c r="H750" s="3"/>
      <c r="I750" s="3"/>
      <c r="J750" s="64"/>
      <c r="K750" s="64"/>
      <c r="L750" s="3"/>
      <c r="M750" s="3"/>
      <c r="N750" s="3"/>
      <c r="O750" s="3"/>
      <c r="P750" s="3"/>
      <c r="Q750" s="3"/>
      <c r="R750" s="3"/>
      <c r="S750" s="49"/>
      <c r="T750" s="50"/>
      <c r="U750" s="50"/>
      <c r="Y750" s="5"/>
      <c r="Z750" s="66"/>
      <c r="AA750" s="65"/>
    </row>
    <row r="751" spans="1:27" x14ac:dyDescent="0.3">
      <c r="A751" s="3"/>
      <c r="B751" s="3"/>
      <c r="C751" s="3"/>
      <c r="D751" s="3"/>
      <c r="E751" s="3"/>
      <c r="F751" s="3"/>
      <c r="G751" s="64"/>
      <c r="H751" s="3"/>
      <c r="I751" s="3"/>
      <c r="J751" s="64"/>
      <c r="K751" s="64"/>
      <c r="L751" s="3"/>
      <c r="M751" s="3"/>
      <c r="N751" s="3"/>
      <c r="O751" s="3"/>
      <c r="P751" s="3"/>
      <c r="Q751" s="3"/>
      <c r="R751" s="3"/>
      <c r="S751" s="49"/>
      <c r="T751" s="50"/>
      <c r="U751" s="50"/>
      <c r="Y751" s="5"/>
      <c r="Z751" s="66"/>
      <c r="AA751" s="65"/>
    </row>
    <row r="752" spans="1:27" x14ac:dyDescent="0.3">
      <c r="A752" s="3"/>
      <c r="B752" s="3"/>
      <c r="C752" s="3"/>
      <c r="D752" s="3"/>
      <c r="E752" s="3"/>
      <c r="F752" s="3"/>
      <c r="G752" s="64"/>
      <c r="H752" s="3"/>
      <c r="I752" s="3"/>
      <c r="J752" s="64"/>
      <c r="K752" s="64"/>
      <c r="L752" s="3"/>
      <c r="M752" s="3"/>
      <c r="N752" s="3"/>
      <c r="O752" s="3"/>
      <c r="P752" s="3"/>
      <c r="Q752" s="3"/>
      <c r="R752" s="3"/>
      <c r="S752" s="49"/>
      <c r="T752" s="50"/>
      <c r="U752" s="50"/>
      <c r="Y752" s="5"/>
      <c r="Z752" s="66"/>
      <c r="AA752" s="65"/>
    </row>
    <row r="753" spans="1:27" x14ac:dyDescent="0.3">
      <c r="A753" s="3"/>
      <c r="B753" s="3"/>
      <c r="C753" s="3"/>
      <c r="D753" s="3"/>
      <c r="E753" s="3"/>
      <c r="F753" s="3"/>
      <c r="G753" s="64"/>
      <c r="H753" s="3"/>
      <c r="I753" s="3"/>
      <c r="J753" s="64"/>
      <c r="K753" s="64"/>
      <c r="L753" s="3"/>
      <c r="M753" s="3"/>
      <c r="N753" s="3"/>
      <c r="O753" s="3"/>
      <c r="P753" s="3"/>
      <c r="Q753" s="3"/>
      <c r="R753" s="3"/>
      <c r="S753" s="49"/>
      <c r="T753" s="50"/>
      <c r="U753" s="50"/>
      <c r="Y753" s="5"/>
      <c r="Z753" s="66"/>
      <c r="AA753" s="65"/>
    </row>
    <row r="754" spans="1:27" x14ac:dyDescent="0.3">
      <c r="A754" s="3"/>
      <c r="B754" s="3"/>
      <c r="C754" s="3"/>
      <c r="D754" s="3"/>
      <c r="E754" s="3"/>
      <c r="F754" s="3"/>
      <c r="G754" s="64"/>
      <c r="H754" s="3"/>
      <c r="I754" s="3"/>
      <c r="J754" s="64"/>
      <c r="K754" s="64"/>
      <c r="L754" s="3"/>
      <c r="M754" s="3"/>
      <c r="N754" s="3"/>
      <c r="O754" s="3"/>
      <c r="P754" s="3"/>
      <c r="Q754" s="3"/>
      <c r="R754" s="3"/>
      <c r="S754" s="49"/>
      <c r="T754" s="50"/>
      <c r="U754" s="50"/>
      <c r="Y754" s="5"/>
      <c r="Z754" s="66"/>
      <c r="AA754" s="65"/>
    </row>
    <row r="755" spans="1:27" x14ac:dyDescent="0.3">
      <c r="A755" s="3"/>
      <c r="B755" s="3"/>
      <c r="C755" s="3"/>
      <c r="D755" s="3"/>
      <c r="E755" s="3"/>
      <c r="F755" s="3"/>
      <c r="G755" s="64"/>
      <c r="H755" s="3"/>
      <c r="I755" s="3"/>
      <c r="J755" s="64"/>
      <c r="K755" s="64"/>
      <c r="L755" s="3"/>
      <c r="M755" s="3"/>
      <c r="N755" s="3"/>
      <c r="O755" s="3"/>
      <c r="P755" s="3"/>
      <c r="Q755" s="3"/>
      <c r="R755" s="3"/>
      <c r="S755" s="49"/>
      <c r="T755" s="50"/>
      <c r="U755" s="50"/>
      <c r="Y755" s="5"/>
      <c r="Z755" s="66"/>
      <c r="AA755" s="65"/>
    </row>
    <row r="756" spans="1:27" x14ac:dyDescent="0.3">
      <c r="A756" s="3"/>
      <c r="B756" s="3"/>
      <c r="C756" s="3"/>
      <c r="D756" s="3"/>
      <c r="E756" s="3"/>
      <c r="F756" s="3"/>
      <c r="G756" s="64"/>
      <c r="H756" s="3"/>
      <c r="I756" s="3"/>
      <c r="J756" s="64"/>
      <c r="K756" s="64"/>
      <c r="L756" s="3"/>
      <c r="M756" s="3"/>
      <c r="N756" s="3"/>
      <c r="O756" s="3"/>
      <c r="P756" s="3"/>
      <c r="Q756" s="3"/>
      <c r="R756" s="3"/>
      <c r="S756" s="49"/>
      <c r="T756" s="50"/>
      <c r="U756" s="50"/>
      <c r="Y756" s="5"/>
      <c r="Z756" s="66"/>
      <c r="AA756" s="65"/>
    </row>
    <row r="757" spans="1:27" x14ac:dyDescent="0.3">
      <c r="A757" s="3"/>
      <c r="B757" s="3"/>
      <c r="C757" s="3"/>
      <c r="D757" s="3"/>
      <c r="E757" s="3"/>
      <c r="F757" s="3"/>
      <c r="G757" s="64"/>
      <c r="H757" s="3"/>
      <c r="I757" s="3"/>
      <c r="J757" s="64"/>
      <c r="K757" s="64"/>
      <c r="L757" s="3"/>
      <c r="M757" s="3"/>
      <c r="N757" s="3"/>
      <c r="O757" s="3"/>
      <c r="P757" s="3"/>
      <c r="Q757" s="3"/>
      <c r="R757" s="3"/>
      <c r="S757" s="49"/>
      <c r="T757" s="50"/>
      <c r="U757" s="50"/>
      <c r="Y757" s="5"/>
      <c r="Z757" s="66"/>
      <c r="AA757" s="65"/>
    </row>
    <row r="758" spans="1:27" x14ac:dyDescent="0.3">
      <c r="A758" s="3"/>
      <c r="B758" s="3"/>
      <c r="C758" s="3"/>
      <c r="D758" s="3"/>
      <c r="E758" s="3"/>
      <c r="F758" s="3"/>
      <c r="G758" s="64"/>
      <c r="H758" s="3"/>
      <c r="I758" s="3"/>
      <c r="J758" s="64"/>
      <c r="K758" s="64"/>
      <c r="L758" s="3"/>
      <c r="M758" s="3"/>
      <c r="N758" s="3"/>
      <c r="O758" s="3"/>
      <c r="P758" s="3"/>
      <c r="Q758" s="3"/>
      <c r="R758" s="3"/>
      <c r="S758" s="49"/>
      <c r="T758" s="50"/>
      <c r="U758" s="50"/>
      <c r="Y758" s="5"/>
      <c r="Z758" s="66"/>
      <c r="AA758" s="65"/>
    </row>
    <row r="759" spans="1:27" x14ac:dyDescent="0.3">
      <c r="A759" s="3"/>
      <c r="B759" s="3"/>
      <c r="C759" s="3"/>
      <c r="D759" s="3"/>
      <c r="E759" s="3"/>
      <c r="F759" s="3"/>
      <c r="G759" s="64"/>
      <c r="H759" s="3"/>
      <c r="I759" s="3"/>
      <c r="J759" s="64"/>
      <c r="K759" s="64"/>
      <c r="L759" s="3"/>
      <c r="M759" s="3"/>
      <c r="N759" s="3"/>
      <c r="O759" s="3"/>
      <c r="P759" s="3"/>
      <c r="Q759" s="3"/>
      <c r="R759" s="3"/>
      <c r="S759" s="49"/>
      <c r="T759" s="50"/>
      <c r="U759" s="50"/>
      <c r="Y759" s="5"/>
      <c r="Z759" s="66"/>
      <c r="AA759" s="65"/>
    </row>
    <row r="760" spans="1:27" x14ac:dyDescent="0.3">
      <c r="A760" s="3"/>
      <c r="B760" s="3"/>
      <c r="C760" s="3"/>
      <c r="D760" s="3"/>
      <c r="E760" s="3"/>
      <c r="F760" s="3"/>
      <c r="G760" s="64"/>
      <c r="H760" s="3"/>
      <c r="I760" s="3"/>
      <c r="J760" s="64"/>
      <c r="K760" s="64"/>
      <c r="L760" s="3"/>
      <c r="M760" s="3"/>
      <c r="N760" s="3"/>
      <c r="O760" s="3"/>
      <c r="P760" s="3"/>
      <c r="Q760" s="3"/>
      <c r="R760" s="3"/>
      <c r="S760" s="49"/>
      <c r="T760" s="50"/>
      <c r="U760" s="50"/>
      <c r="Y760" s="5"/>
      <c r="Z760" s="66"/>
      <c r="AA760" s="65"/>
    </row>
    <row r="761" spans="1:27" x14ac:dyDescent="0.3">
      <c r="A761" s="3"/>
      <c r="B761" s="3"/>
      <c r="C761" s="3"/>
      <c r="D761" s="3"/>
      <c r="E761" s="3"/>
      <c r="F761" s="3"/>
      <c r="G761" s="64"/>
      <c r="H761" s="3"/>
      <c r="I761" s="3"/>
      <c r="J761" s="64"/>
      <c r="K761" s="64"/>
      <c r="L761" s="3"/>
      <c r="M761" s="3"/>
      <c r="N761" s="3"/>
      <c r="O761" s="3"/>
      <c r="P761" s="3"/>
      <c r="Q761" s="3"/>
      <c r="R761" s="3"/>
      <c r="S761" s="49"/>
      <c r="T761" s="50"/>
      <c r="U761" s="50"/>
      <c r="Y761" s="5"/>
      <c r="Z761" s="66"/>
      <c r="AA761" s="65"/>
    </row>
    <row r="762" spans="1:27" x14ac:dyDescent="0.3">
      <c r="A762" s="3"/>
      <c r="B762" s="3"/>
      <c r="C762" s="3"/>
      <c r="D762" s="3"/>
      <c r="E762" s="3"/>
      <c r="F762" s="3"/>
      <c r="G762" s="64"/>
      <c r="H762" s="3"/>
      <c r="I762" s="3"/>
      <c r="J762" s="64"/>
      <c r="K762" s="64"/>
      <c r="L762" s="3"/>
      <c r="M762" s="3"/>
      <c r="N762" s="3"/>
      <c r="O762" s="3"/>
      <c r="P762" s="3"/>
      <c r="Q762" s="3"/>
      <c r="R762" s="3"/>
      <c r="S762" s="49"/>
      <c r="T762" s="50"/>
      <c r="U762" s="50"/>
      <c r="Y762" s="5"/>
      <c r="Z762" s="66"/>
      <c r="AA762" s="65"/>
    </row>
    <row r="763" spans="1:27" x14ac:dyDescent="0.3">
      <c r="A763" s="3"/>
      <c r="B763" s="3"/>
      <c r="C763" s="3"/>
      <c r="D763" s="3"/>
      <c r="E763" s="3"/>
      <c r="F763" s="3"/>
      <c r="G763" s="64"/>
      <c r="H763" s="3"/>
      <c r="I763" s="3"/>
      <c r="J763" s="64"/>
      <c r="K763" s="64"/>
      <c r="L763" s="3"/>
      <c r="M763" s="3"/>
      <c r="N763" s="3"/>
      <c r="O763" s="3"/>
      <c r="P763" s="3"/>
      <c r="Q763" s="3"/>
      <c r="R763" s="3"/>
      <c r="S763" s="49"/>
      <c r="T763" s="50"/>
      <c r="U763" s="50"/>
      <c r="Y763" s="5"/>
      <c r="Z763" s="66"/>
      <c r="AA763" s="65"/>
    </row>
    <row r="764" spans="1:27" x14ac:dyDescent="0.3">
      <c r="A764" s="3"/>
      <c r="B764" s="3"/>
      <c r="C764" s="3"/>
      <c r="D764" s="3"/>
      <c r="E764" s="3"/>
      <c r="F764" s="3"/>
      <c r="G764" s="64"/>
      <c r="H764" s="3"/>
      <c r="I764" s="3"/>
      <c r="J764" s="64"/>
      <c r="K764" s="64"/>
      <c r="L764" s="3"/>
      <c r="M764" s="3"/>
      <c r="N764" s="3"/>
      <c r="O764" s="3"/>
      <c r="P764" s="3"/>
      <c r="Q764" s="3"/>
      <c r="R764" s="3"/>
      <c r="S764" s="49"/>
      <c r="T764" s="50"/>
      <c r="U764" s="50"/>
      <c r="Y764" s="5"/>
      <c r="Z764" s="66"/>
      <c r="AA764" s="65"/>
    </row>
    <row r="765" spans="1:27" x14ac:dyDescent="0.3">
      <c r="A765" s="3"/>
      <c r="B765" s="3"/>
      <c r="C765" s="3"/>
      <c r="D765" s="3"/>
      <c r="E765" s="3"/>
      <c r="F765" s="3"/>
      <c r="G765" s="64"/>
      <c r="H765" s="3"/>
      <c r="I765" s="3"/>
      <c r="J765" s="64"/>
      <c r="K765" s="64"/>
      <c r="L765" s="3"/>
      <c r="M765" s="3"/>
      <c r="N765" s="3"/>
      <c r="O765" s="3"/>
      <c r="P765" s="3"/>
      <c r="Q765" s="3"/>
      <c r="R765" s="3"/>
      <c r="S765" s="49"/>
      <c r="T765" s="50"/>
      <c r="U765" s="50"/>
      <c r="Y765" s="5"/>
      <c r="Z765" s="66"/>
      <c r="AA765" s="65"/>
    </row>
    <row r="766" spans="1:27" x14ac:dyDescent="0.3">
      <c r="A766" s="3"/>
      <c r="B766" s="3"/>
      <c r="C766" s="3"/>
      <c r="D766" s="3"/>
      <c r="E766" s="3"/>
      <c r="F766" s="3"/>
      <c r="G766" s="64"/>
      <c r="H766" s="3"/>
      <c r="I766" s="3"/>
      <c r="J766" s="64"/>
      <c r="K766" s="64"/>
      <c r="L766" s="3"/>
      <c r="M766" s="3"/>
      <c r="N766" s="3"/>
      <c r="O766" s="3"/>
      <c r="P766" s="3"/>
      <c r="Q766" s="3"/>
      <c r="R766" s="3"/>
      <c r="S766" s="49"/>
      <c r="T766" s="50"/>
      <c r="U766" s="50"/>
      <c r="Y766" s="5"/>
      <c r="Z766" s="66"/>
      <c r="AA766" s="65"/>
    </row>
    <row r="767" spans="1:27" x14ac:dyDescent="0.3">
      <c r="A767" s="3"/>
      <c r="B767" s="3"/>
      <c r="C767" s="3"/>
      <c r="D767" s="3"/>
      <c r="E767" s="3"/>
      <c r="F767" s="3"/>
      <c r="G767" s="64"/>
      <c r="H767" s="3"/>
      <c r="I767" s="3"/>
      <c r="J767" s="64"/>
      <c r="K767" s="64"/>
      <c r="L767" s="3"/>
      <c r="M767" s="3"/>
      <c r="N767" s="3"/>
      <c r="O767" s="3"/>
      <c r="P767" s="3"/>
      <c r="Q767" s="3"/>
      <c r="R767" s="3"/>
      <c r="S767" s="49"/>
      <c r="T767" s="50"/>
      <c r="U767" s="50"/>
      <c r="Y767" s="5"/>
      <c r="Z767" s="66"/>
      <c r="AA767" s="65"/>
    </row>
    <row r="768" spans="1:27" x14ac:dyDescent="0.3">
      <c r="A768" s="3"/>
      <c r="B768" s="3"/>
      <c r="C768" s="3"/>
      <c r="D768" s="3"/>
      <c r="E768" s="3"/>
      <c r="F768" s="3"/>
      <c r="G768" s="64"/>
      <c r="H768" s="3"/>
      <c r="I768" s="3"/>
      <c r="J768" s="64"/>
      <c r="K768" s="64"/>
      <c r="L768" s="3"/>
      <c r="M768" s="3"/>
      <c r="N768" s="3"/>
      <c r="O768" s="3"/>
      <c r="P768" s="3"/>
      <c r="Q768" s="3"/>
      <c r="R768" s="3"/>
      <c r="S768" s="49"/>
      <c r="T768" s="50"/>
      <c r="U768" s="50"/>
      <c r="Y768" s="5"/>
      <c r="Z768" s="66"/>
      <c r="AA768" s="65"/>
    </row>
    <row r="769" spans="1:27" x14ac:dyDescent="0.3">
      <c r="A769" s="3"/>
      <c r="B769" s="3"/>
      <c r="C769" s="3"/>
      <c r="D769" s="3"/>
      <c r="E769" s="3"/>
      <c r="F769" s="3"/>
      <c r="G769" s="64"/>
      <c r="H769" s="3"/>
      <c r="I769" s="3"/>
      <c r="J769" s="64"/>
      <c r="K769" s="64"/>
      <c r="L769" s="3"/>
      <c r="M769" s="3"/>
      <c r="N769" s="3"/>
      <c r="O769" s="3"/>
      <c r="P769" s="3"/>
      <c r="Q769" s="3"/>
      <c r="R769" s="3"/>
      <c r="S769" s="49"/>
      <c r="T769" s="50"/>
      <c r="U769" s="50"/>
      <c r="Y769" s="5"/>
      <c r="Z769" s="66"/>
      <c r="AA769" s="65"/>
    </row>
    <row r="770" spans="1:27" x14ac:dyDescent="0.3">
      <c r="A770" s="3"/>
      <c r="B770" s="3"/>
      <c r="C770" s="3"/>
      <c r="D770" s="3"/>
      <c r="E770" s="3"/>
      <c r="F770" s="3"/>
      <c r="G770" s="64"/>
      <c r="H770" s="3"/>
      <c r="I770" s="3"/>
      <c r="J770" s="64"/>
      <c r="K770" s="64"/>
      <c r="L770" s="3"/>
      <c r="M770" s="3"/>
      <c r="N770" s="3"/>
      <c r="O770" s="3"/>
      <c r="P770" s="3"/>
      <c r="Q770" s="3"/>
      <c r="R770" s="3"/>
      <c r="S770" s="49"/>
      <c r="T770" s="50"/>
      <c r="U770" s="50"/>
      <c r="Y770" s="5"/>
      <c r="Z770" s="66"/>
      <c r="AA770" s="65"/>
    </row>
    <row r="771" spans="1:27" x14ac:dyDescent="0.3">
      <c r="A771" s="3"/>
      <c r="B771" s="3"/>
      <c r="C771" s="3"/>
      <c r="D771" s="3"/>
      <c r="E771" s="3"/>
      <c r="F771" s="3"/>
      <c r="G771" s="64"/>
      <c r="H771" s="3"/>
      <c r="I771" s="3"/>
      <c r="J771" s="64"/>
      <c r="K771" s="64"/>
      <c r="L771" s="3"/>
      <c r="M771" s="3"/>
      <c r="N771" s="3"/>
      <c r="O771" s="3"/>
      <c r="P771" s="3"/>
      <c r="Q771" s="3"/>
      <c r="R771" s="3"/>
      <c r="S771" s="49"/>
      <c r="T771" s="50"/>
      <c r="U771" s="50"/>
      <c r="Y771" s="5"/>
      <c r="Z771" s="66"/>
      <c r="AA771" s="65"/>
    </row>
    <row r="772" spans="1:27" x14ac:dyDescent="0.3">
      <c r="A772" s="3"/>
      <c r="B772" s="3"/>
      <c r="C772" s="3"/>
      <c r="D772" s="3"/>
      <c r="E772" s="3"/>
      <c r="F772" s="3"/>
      <c r="G772" s="64"/>
      <c r="H772" s="3"/>
      <c r="I772" s="3"/>
      <c r="J772" s="64"/>
      <c r="K772" s="64"/>
      <c r="L772" s="3"/>
      <c r="M772" s="3"/>
      <c r="N772" s="3"/>
      <c r="O772" s="3"/>
      <c r="P772" s="3"/>
      <c r="Q772" s="3"/>
      <c r="R772" s="3"/>
      <c r="S772" s="49"/>
      <c r="T772" s="50"/>
      <c r="U772" s="50"/>
      <c r="Y772" s="5"/>
      <c r="Z772" s="66"/>
      <c r="AA772" s="65"/>
    </row>
    <row r="773" spans="1:27" x14ac:dyDescent="0.3">
      <c r="A773" s="3"/>
      <c r="B773" s="3"/>
      <c r="C773" s="3"/>
      <c r="D773" s="3"/>
      <c r="E773" s="3"/>
      <c r="F773" s="3"/>
      <c r="G773" s="64"/>
      <c r="H773" s="3"/>
      <c r="I773" s="3"/>
      <c r="J773" s="64"/>
      <c r="K773" s="64"/>
      <c r="L773" s="3"/>
      <c r="M773" s="3"/>
      <c r="N773" s="3"/>
      <c r="O773" s="3"/>
      <c r="P773" s="3"/>
      <c r="Q773" s="3"/>
      <c r="R773" s="3"/>
      <c r="S773" s="49"/>
      <c r="T773" s="50"/>
      <c r="U773" s="50"/>
      <c r="Y773" s="5"/>
      <c r="Z773" s="66"/>
      <c r="AA773" s="65"/>
    </row>
    <row r="774" spans="1:27" x14ac:dyDescent="0.3">
      <c r="A774" s="3"/>
      <c r="B774" s="3"/>
      <c r="C774" s="3"/>
      <c r="D774" s="3"/>
      <c r="E774" s="3"/>
      <c r="F774" s="3"/>
      <c r="G774" s="64"/>
      <c r="H774" s="3"/>
      <c r="I774" s="3"/>
      <c r="J774" s="64"/>
      <c r="K774" s="64"/>
      <c r="L774" s="3"/>
      <c r="M774" s="3"/>
      <c r="N774" s="3"/>
      <c r="O774" s="3"/>
      <c r="P774" s="3"/>
      <c r="Q774" s="3"/>
      <c r="R774" s="3"/>
      <c r="S774" s="49"/>
      <c r="T774" s="50"/>
      <c r="U774" s="50"/>
      <c r="Y774" s="5"/>
      <c r="Z774" s="66"/>
      <c r="AA774" s="65"/>
    </row>
    <row r="775" spans="1:27" x14ac:dyDescent="0.3">
      <c r="A775" s="3"/>
      <c r="B775" s="3"/>
      <c r="C775" s="3"/>
      <c r="D775" s="3"/>
      <c r="E775" s="3"/>
      <c r="F775" s="3"/>
      <c r="G775" s="64"/>
      <c r="H775" s="3"/>
      <c r="I775" s="3"/>
      <c r="J775" s="64"/>
      <c r="K775" s="64"/>
      <c r="L775" s="3"/>
      <c r="M775" s="3"/>
      <c r="N775" s="3"/>
      <c r="O775" s="3"/>
      <c r="P775" s="3"/>
      <c r="Q775" s="3"/>
      <c r="R775" s="3"/>
      <c r="S775" s="49"/>
      <c r="T775" s="50"/>
      <c r="U775" s="50"/>
      <c r="Y775" s="5"/>
      <c r="Z775" s="66"/>
      <c r="AA775" s="65"/>
    </row>
    <row r="776" spans="1:27" x14ac:dyDescent="0.3">
      <c r="A776" s="3"/>
      <c r="B776" s="3"/>
      <c r="C776" s="3"/>
      <c r="D776" s="3"/>
      <c r="E776" s="3"/>
      <c r="F776" s="3"/>
      <c r="G776" s="64"/>
      <c r="H776" s="3"/>
      <c r="I776" s="3"/>
      <c r="J776" s="64"/>
      <c r="K776" s="64"/>
      <c r="L776" s="3"/>
      <c r="M776" s="3"/>
      <c r="N776" s="3"/>
      <c r="O776" s="3"/>
      <c r="P776" s="3"/>
      <c r="Q776" s="3"/>
      <c r="R776" s="3"/>
      <c r="S776" s="49"/>
      <c r="T776" s="50"/>
      <c r="U776" s="50"/>
      <c r="Y776" s="5"/>
      <c r="Z776" s="66"/>
      <c r="AA776" s="65"/>
    </row>
    <row r="777" spans="1:27" x14ac:dyDescent="0.3">
      <c r="A777" s="3"/>
      <c r="B777" s="3"/>
      <c r="C777" s="3"/>
      <c r="D777" s="3"/>
      <c r="E777" s="3"/>
      <c r="F777" s="3"/>
      <c r="G777" s="64"/>
      <c r="H777" s="3"/>
      <c r="I777" s="3"/>
      <c r="J777" s="64"/>
      <c r="K777" s="64"/>
      <c r="L777" s="3"/>
      <c r="M777" s="3"/>
      <c r="N777" s="3"/>
      <c r="O777" s="3"/>
      <c r="P777" s="3"/>
      <c r="Q777" s="3"/>
      <c r="R777" s="3"/>
      <c r="S777" s="49"/>
      <c r="T777" s="50"/>
      <c r="U777" s="50"/>
      <c r="Y777" s="5"/>
      <c r="Z777" s="66"/>
      <c r="AA777" s="65"/>
    </row>
    <row r="778" spans="1:27" x14ac:dyDescent="0.3">
      <c r="A778" s="3"/>
      <c r="B778" s="3"/>
      <c r="C778" s="3"/>
      <c r="D778" s="3"/>
      <c r="E778" s="3"/>
      <c r="F778" s="3"/>
      <c r="G778" s="64"/>
      <c r="H778" s="3"/>
      <c r="I778" s="3"/>
      <c r="J778" s="64"/>
      <c r="K778" s="64"/>
      <c r="L778" s="3"/>
      <c r="M778" s="3"/>
      <c r="N778" s="3"/>
      <c r="O778" s="3"/>
      <c r="P778" s="3"/>
      <c r="Q778" s="3"/>
      <c r="R778" s="3"/>
      <c r="S778" s="49"/>
      <c r="T778" s="50"/>
      <c r="U778" s="50"/>
      <c r="Y778" s="5"/>
      <c r="Z778" s="66"/>
      <c r="AA778" s="65"/>
    </row>
    <row r="779" spans="1:27" x14ac:dyDescent="0.3">
      <c r="A779" s="3"/>
      <c r="B779" s="3"/>
      <c r="C779" s="3"/>
      <c r="D779" s="3"/>
      <c r="E779" s="3"/>
      <c r="F779" s="3"/>
      <c r="G779" s="64"/>
      <c r="H779" s="3"/>
      <c r="I779" s="3"/>
      <c r="J779" s="64"/>
      <c r="K779" s="64"/>
      <c r="L779" s="3"/>
      <c r="M779" s="3"/>
      <c r="N779" s="3"/>
      <c r="O779" s="3"/>
      <c r="P779" s="3"/>
      <c r="Q779" s="3"/>
      <c r="R779" s="3"/>
      <c r="S779" s="49"/>
      <c r="T779" s="50"/>
      <c r="U779" s="50"/>
      <c r="Y779" s="5"/>
      <c r="Z779" s="66"/>
      <c r="AA779" s="65"/>
    </row>
    <row r="780" spans="1:27" x14ac:dyDescent="0.3">
      <c r="A780" s="3"/>
      <c r="B780" s="3"/>
      <c r="C780" s="3"/>
      <c r="D780" s="3"/>
      <c r="E780" s="3"/>
      <c r="F780" s="3"/>
      <c r="G780" s="64"/>
      <c r="H780" s="3"/>
      <c r="I780" s="3"/>
      <c r="J780" s="64"/>
      <c r="K780" s="64"/>
      <c r="L780" s="3"/>
      <c r="M780" s="3"/>
      <c r="N780" s="3"/>
      <c r="O780" s="3"/>
      <c r="P780" s="3"/>
      <c r="Q780" s="3"/>
      <c r="R780" s="3"/>
      <c r="S780" s="49"/>
      <c r="T780" s="50"/>
      <c r="U780" s="50"/>
      <c r="Y780" s="5"/>
      <c r="Z780" s="66"/>
      <c r="AA780" s="65"/>
    </row>
    <row r="781" spans="1:27" x14ac:dyDescent="0.3">
      <c r="A781" s="3"/>
      <c r="B781" s="3"/>
      <c r="C781" s="3"/>
      <c r="D781" s="3"/>
      <c r="E781" s="3"/>
      <c r="F781" s="3"/>
      <c r="G781" s="64"/>
      <c r="H781" s="3"/>
      <c r="I781" s="3"/>
      <c r="J781" s="64"/>
      <c r="K781" s="64"/>
      <c r="L781" s="3"/>
      <c r="M781" s="3"/>
      <c r="N781" s="3"/>
      <c r="O781" s="3"/>
      <c r="P781" s="3"/>
      <c r="Q781" s="3"/>
      <c r="R781" s="3"/>
      <c r="S781" s="49"/>
      <c r="T781" s="50"/>
      <c r="U781" s="50"/>
      <c r="Y781" s="5"/>
      <c r="Z781" s="66"/>
      <c r="AA781" s="65"/>
    </row>
    <row r="782" spans="1:27" x14ac:dyDescent="0.3">
      <c r="A782" s="3"/>
      <c r="B782" s="3"/>
      <c r="C782" s="3"/>
      <c r="D782" s="3"/>
      <c r="E782" s="3"/>
      <c r="F782" s="3"/>
      <c r="G782" s="64"/>
      <c r="H782" s="3"/>
      <c r="I782" s="3"/>
      <c r="J782" s="64"/>
      <c r="K782" s="64"/>
      <c r="L782" s="3"/>
      <c r="M782" s="3"/>
      <c r="N782" s="3"/>
      <c r="O782" s="3"/>
      <c r="P782" s="3"/>
      <c r="Q782" s="3"/>
      <c r="R782" s="3"/>
      <c r="S782" s="49"/>
      <c r="T782" s="50"/>
      <c r="U782" s="50"/>
      <c r="Y782" s="5"/>
      <c r="Z782" s="66"/>
      <c r="AA782" s="65"/>
    </row>
    <row r="783" spans="1:27" x14ac:dyDescent="0.3">
      <c r="A783" s="3"/>
      <c r="B783" s="3"/>
      <c r="C783" s="3"/>
      <c r="D783" s="3"/>
      <c r="E783" s="3"/>
      <c r="F783" s="3"/>
      <c r="G783" s="64"/>
      <c r="H783" s="3"/>
      <c r="I783" s="3"/>
      <c r="J783" s="64"/>
      <c r="K783" s="64"/>
      <c r="L783" s="3"/>
      <c r="M783" s="3"/>
      <c r="N783" s="3"/>
      <c r="O783" s="3"/>
      <c r="P783" s="3"/>
      <c r="Q783" s="3"/>
      <c r="R783" s="3"/>
      <c r="S783" s="49"/>
      <c r="T783" s="50"/>
      <c r="U783" s="50"/>
      <c r="Y783" s="5"/>
      <c r="Z783" s="66"/>
      <c r="AA783" s="65"/>
    </row>
    <row r="784" spans="1:27" x14ac:dyDescent="0.3">
      <c r="A784" s="3"/>
      <c r="B784" s="3"/>
      <c r="C784" s="3"/>
      <c r="D784" s="3"/>
      <c r="E784" s="3"/>
      <c r="F784" s="3"/>
      <c r="G784" s="64"/>
      <c r="H784" s="3"/>
      <c r="I784" s="3"/>
      <c r="J784" s="64"/>
      <c r="K784" s="64"/>
      <c r="L784" s="3"/>
      <c r="M784" s="3"/>
      <c r="N784" s="3"/>
      <c r="O784" s="3"/>
      <c r="P784" s="3"/>
      <c r="Q784" s="3"/>
      <c r="R784" s="3"/>
      <c r="S784" s="49"/>
      <c r="T784" s="50"/>
      <c r="U784" s="50"/>
      <c r="Y784" s="5"/>
      <c r="Z784" s="66"/>
      <c r="AA784" s="65"/>
    </row>
    <row r="785" spans="1:27" x14ac:dyDescent="0.3">
      <c r="A785" s="3"/>
      <c r="B785" s="3"/>
      <c r="C785" s="3"/>
      <c r="D785" s="3"/>
      <c r="E785" s="3"/>
      <c r="F785" s="3"/>
      <c r="G785" s="64"/>
      <c r="H785" s="3"/>
      <c r="I785" s="3"/>
      <c r="J785" s="64"/>
      <c r="K785" s="64"/>
      <c r="L785" s="3"/>
      <c r="M785" s="3"/>
      <c r="N785" s="3"/>
      <c r="O785" s="3"/>
      <c r="P785" s="3"/>
      <c r="Q785" s="3"/>
      <c r="R785" s="3"/>
      <c r="S785" s="49"/>
      <c r="T785" s="50"/>
      <c r="U785" s="50"/>
      <c r="Y785" s="5"/>
      <c r="Z785" s="66"/>
      <c r="AA785" s="65"/>
    </row>
    <row r="786" spans="1:27" x14ac:dyDescent="0.3">
      <c r="A786" s="3"/>
      <c r="B786" s="3"/>
      <c r="C786" s="3"/>
      <c r="D786" s="3"/>
      <c r="E786" s="3"/>
      <c r="F786" s="3"/>
      <c r="G786" s="64"/>
      <c r="H786" s="3"/>
      <c r="I786" s="3"/>
      <c r="J786" s="64"/>
      <c r="K786" s="64"/>
      <c r="L786" s="3"/>
      <c r="M786" s="3"/>
      <c r="N786" s="3"/>
      <c r="O786" s="3"/>
      <c r="P786" s="3"/>
      <c r="Q786" s="3"/>
      <c r="R786" s="3"/>
      <c r="S786" s="49"/>
      <c r="T786" s="50"/>
      <c r="U786" s="50"/>
      <c r="Y786" s="5"/>
      <c r="Z786" s="66"/>
      <c r="AA786" s="65"/>
    </row>
    <row r="787" spans="1:27" x14ac:dyDescent="0.3">
      <c r="A787" s="3"/>
      <c r="B787" s="3"/>
      <c r="C787" s="3"/>
      <c r="D787" s="3"/>
      <c r="E787" s="3"/>
      <c r="F787" s="3"/>
      <c r="G787" s="64"/>
      <c r="H787" s="3"/>
      <c r="I787" s="3"/>
      <c r="J787" s="64"/>
      <c r="K787" s="64"/>
      <c r="L787" s="3"/>
      <c r="M787" s="3"/>
      <c r="N787" s="3"/>
      <c r="O787" s="3"/>
      <c r="P787" s="3"/>
      <c r="Q787" s="3"/>
      <c r="R787" s="3"/>
      <c r="S787" s="49"/>
      <c r="T787" s="50"/>
      <c r="U787" s="50"/>
      <c r="Y787" s="5"/>
      <c r="Z787" s="66"/>
      <c r="AA787" s="65"/>
    </row>
    <row r="788" spans="1:27" x14ac:dyDescent="0.3">
      <c r="A788" s="3"/>
      <c r="B788" s="3"/>
      <c r="C788" s="3"/>
      <c r="D788" s="3"/>
      <c r="E788" s="3"/>
      <c r="F788" s="3"/>
      <c r="G788" s="64"/>
      <c r="H788" s="3"/>
      <c r="I788" s="3"/>
      <c r="J788" s="64"/>
      <c r="K788" s="64"/>
      <c r="L788" s="3"/>
      <c r="M788" s="3"/>
      <c r="N788" s="3"/>
      <c r="O788" s="3"/>
      <c r="P788" s="3"/>
      <c r="Q788" s="3"/>
      <c r="R788" s="3"/>
      <c r="S788" s="49"/>
      <c r="T788" s="50"/>
      <c r="U788" s="50"/>
      <c r="Y788" s="5"/>
      <c r="Z788" s="66"/>
      <c r="AA788" s="65"/>
    </row>
    <row r="789" spans="1:27" x14ac:dyDescent="0.3">
      <c r="A789" s="3"/>
      <c r="B789" s="3"/>
      <c r="C789" s="3"/>
      <c r="D789" s="3"/>
      <c r="E789" s="3"/>
      <c r="F789" s="3"/>
      <c r="G789" s="64"/>
      <c r="H789" s="3"/>
      <c r="I789" s="3"/>
      <c r="J789" s="64"/>
      <c r="K789" s="64"/>
      <c r="L789" s="3"/>
      <c r="M789" s="3"/>
      <c r="N789" s="3"/>
      <c r="O789" s="3"/>
      <c r="P789" s="3"/>
      <c r="Q789" s="3"/>
      <c r="R789" s="3"/>
      <c r="S789" s="49"/>
      <c r="T789" s="50"/>
      <c r="U789" s="50"/>
      <c r="Y789" s="5"/>
      <c r="Z789" s="66"/>
      <c r="AA789" s="65"/>
    </row>
    <row r="790" spans="1:27" x14ac:dyDescent="0.3">
      <c r="A790" s="3"/>
      <c r="B790" s="3"/>
      <c r="C790" s="3"/>
      <c r="D790" s="3"/>
      <c r="E790" s="3"/>
      <c r="F790" s="3"/>
      <c r="G790" s="64"/>
      <c r="H790" s="3"/>
      <c r="I790" s="3"/>
      <c r="J790" s="64"/>
      <c r="K790" s="64"/>
      <c r="L790" s="3"/>
      <c r="M790" s="3"/>
      <c r="N790" s="3"/>
      <c r="O790" s="3"/>
      <c r="P790" s="3"/>
      <c r="Q790" s="3"/>
      <c r="R790" s="3"/>
      <c r="S790" s="49"/>
      <c r="T790" s="50"/>
      <c r="U790" s="50"/>
      <c r="Y790" s="5"/>
      <c r="Z790" s="66"/>
      <c r="AA790" s="65"/>
    </row>
    <row r="791" spans="1:27" x14ac:dyDescent="0.3">
      <c r="A791" s="3"/>
      <c r="B791" s="3"/>
      <c r="C791" s="3"/>
      <c r="D791" s="3"/>
      <c r="E791" s="3"/>
      <c r="F791" s="3"/>
      <c r="G791" s="64"/>
      <c r="H791" s="3"/>
      <c r="I791" s="3"/>
      <c r="J791" s="64"/>
      <c r="K791" s="64"/>
      <c r="L791" s="3"/>
      <c r="M791" s="3"/>
      <c r="N791" s="3"/>
      <c r="O791" s="3"/>
      <c r="P791" s="3"/>
      <c r="Q791" s="3"/>
      <c r="R791" s="3"/>
      <c r="S791" s="49"/>
      <c r="T791" s="50"/>
      <c r="U791" s="50"/>
      <c r="Y791" s="5"/>
      <c r="Z791" s="66"/>
      <c r="AA791" s="65"/>
    </row>
    <row r="792" spans="1:27" x14ac:dyDescent="0.3">
      <c r="A792" s="3"/>
      <c r="B792" s="3"/>
      <c r="C792" s="3"/>
      <c r="D792" s="3"/>
      <c r="E792" s="3"/>
      <c r="F792" s="3"/>
      <c r="G792" s="64"/>
      <c r="H792" s="3"/>
      <c r="I792" s="3"/>
      <c r="J792" s="64"/>
      <c r="K792" s="64"/>
      <c r="L792" s="3"/>
      <c r="M792" s="3"/>
      <c r="N792" s="3"/>
      <c r="O792" s="3"/>
      <c r="P792" s="3"/>
      <c r="Q792" s="3"/>
      <c r="R792" s="3"/>
      <c r="S792" s="49"/>
      <c r="T792" s="50"/>
      <c r="U792" s="50"/>
      <c r="Y792" s="5"/>
      <c r="Z792" s="66"/>
      <c r="AA792" s="65"/>
    </row>
    <row r="793" spans="1:27" x14ac:dyDescent="0.3">
      <c r="A793" s="3"/>
      <c r="B793" s="3"/>
      <c r="C793" s="3"/>
      <c r="D793" s="3"/>
      <c r="E793" s="3"/>
      <c r="F793" s="3"/>
      <c r="G793" s="64"/>
      <c r="H793" s="3"/>
      <c r="I793" s="3"/>
      <c r="J793" s="64"/>
      <c r="K793" s="64"/>
      <c r="L793" s="3"/>
      <c r="M793" s="3"/>
      <c r="N793" s="3"/>
      <c r="O793" s="3"/>
      <c r="P793" s="3"/>
      <c r="Q793" s="3"/>
      <c r="R793" s="3"/>
      <c r="S793" s="49"/>
      <c r="T793" s="50"/>
      <c r="U793" s="50"/>
      <c r="Y793" s="5"/>
      <c r="Z793" s="66"/>
      <c r="AA793" s="65"/>
    </row>
    <row r="794" spans="1:27" x14ac:dyDescent="0.3">
      <c r="A794" s="3"/>
      <c r="B794" s="3"/>
      <c r="C794" s="3"/>
      <c r="D794" s="3"/>
      <c r="E794" s="3"/>
      <c r="F794" s="3"/>
      <c r="G794" s="64"/>
      <c r="H794" s="3"/>
      <c r="I794" s="3"/>
      <c r="J794" s="64"/>
      <c r="K794" s="64"/>
      <c r="L794" s="3"/>
      <c r="M794" s="3"/>
      <c r="N794" s="3"/>
      <c r="O794" s="3"/>
      <c r="P794" s="3"/>
      <c r="Q794" s="3"/>
      <c r="R794" s="3"/>
      <c r="S794" s="49"/>
      <c r="T794" s="50"/>
      <c r="U794" s="50"/>
      <c r="Y794" s="5"/>
      <c r="Z794" s="66"/>
      <c r="AA794" s="65"/>
    </row>
    <row r="795" spans="1:27" x14ac:dyDescent="0.3">
      <c r="A795" s="3"/>
      <c r="B795" s="3"/>
      <c r="C795" s="3"/>
      <c r="D795" s="3"/>
      <c r="E795" s="3"/>
      <c r="F795" s="3"/>
      <c r="G795" s="64"/>
      <c r="H795" s="3"/>
      <c r="I795" s="3"/>
      <c r="J795" s="64"/>
      <c r="K795" s="64"/>
      <c r="L795" s="3"/>
      <c r="M795" s="3"/>
      <c r="N795" s="3"/>
      <c r="O795" s="3"/>
      <c r="P795" s="3"/>
      <c r="Q795" s="3"/>
      <c r="R795" s="3"/>
      <c r="S795" s="49"/>
      <c r="T795" s="50"/>
      <c r="U795" s="50"/>
      <c r="Y795" s="5"/>
      <c r="Z795" s="66"/>
      <c r="AA795" s="65"/>
    </row>
    <row r="796" spans="1:27" x14ac:dyDescent="0.3">
      <c r="A796" s="3"/>
      <c r="B796" s="3"/>
      <c r="C796" s="3"/>
      <c r="D796" s="3"/>
      <c r="E796" s="3"/>
      <c r="F796" s="3"/>
      <c r="G796" s="64"/>
      <c r="H796" s="3"/>
      <c r="I796" s="3"/>
      <c r="J796" s="64"/>
      <c r="K796" s="64"/>
      <c r="L796" s="3"/>
      <c r="M796" s="3"/>
      <c r="N796" s="3"/>
      <c r="O796" s="3"/>
      <c r="P796" s="3"/>
      <c r="Q796" s="3"/>
      <c r="R796" s="3"/>
      <c r="S796" s="49"/>
      <c r="T796" s="50"/>
      <c r="U796" s="50"/>
      <c r="Y796" s="5"/>
      <c r="Z796" s="66"/>
      <c r="AA796" s="65"/>
    </row>
    <row r="797" spans="1:27" x14ac:dyDescent="0.3">
      <c r="A797" s="3"/>
      <c r="B797" s="3"/>
      <c r="C797" s="3"/>
      <c r="D797" s="3"/>
      <c r="E797" s="3"/>
      <c r="F797" s="3"/>
      <c r="G797" s="64"/>
      <c r="H797" s="3"/>
      <c r="I797" s="3"/>
      <c r="J797" s="64"/>
      <c r="K797" s="64"/>
      <c r="L797" s="3"/>
      <c r="M797" s="3"/>
      <c r="N797" s="3"/>
      <c r="O797" s="3"/>
      <c r="P797" s="3"/>
      <c r="Q797" s="3"/>
      <c r="R797" s="3"/>
      <c r="S797" s="49"/>
      <c r="T797" s="50"/>
      <c r="U797" s="50"/>
      <c r="Y797" s="5"/>
      <c r="Z797" s="66"/>
      <c r="AA797" s="65"/>
    </row>
    <row r="798" spans="1:27" x14ac:dyDescent="0.3">
      <c r="A798" s="3"/>
      <c r="B798" s="3"/>
      <c r="C798" s="3"/>
      <c r="D798" s="3"/>
      <c r="E798" s="3"/>
      <c r="F798" s="3"/>
      <c r="G798" s="64"/>
      <c r="H798" s="3"/>
      <c r="I798" s="3"/>
      <c r="J798" s="64"/>
      <c r="K798" s="64"/>
      <c r="L798" s="3"/>
      <c r="M798" s="3"/>
      <c r="N798" s="3"/>
      <c r="O798" s="3"/>
      <c r="P798" s="3"/>
      <c r="Q798" s="3"/>
      <c r="R798" s="3"/>
      <c r="S798" s="49"/>
      <c r="T798" s="50"/>
      <c r="U798" s="50"/>
      <c r="Y798" s="5"/>
      <c r="Z798" s="66"/>
      <c r="AA798" s="65"/>
    </row>
    <row r="799" spans="1:27" x14ac:dyDescent="0.3">
      <c r="A799" s="3"/>
      <c r="B799" s="3"/>
      <c r="C799" s="3"/>
      <c r="D799" s="3"/>
      <c r="E799" s="3"/>
      <c r="F799" s="3"/>
      <c r="G799" s="64"/>
      <c r="H799" s="3"/>
      <c r="I799" s="3"/>
      <c r="J799" s="64"/>
      <c r="K799" s="64"/>
      <c r="L799" s="3"/>
      <c r="M799" s="3"/>
      <c r="N799" s="3"/>
      <c r="O799" s="3"/>
      <c r="P799" s="3"/>
      <c r="Q799" s="3"/>
      <c r="R799" s="3"/>
      <c r="S799" s="49"/>
      <c r="T799" s="50"/>
      <c r="U799" s="50"/>
      <c r="Y799" s="5"/>
      <c r="Z799" s="66"/>
      <c r="AA799" s="65"/>
    </row>
    <row r="800" spans="1:27" x14ac:dyDescent="0.3">
      <c r="A800" s="3"/>
      <c r="B800" s="3"/>
      <c r="C800" s="3"/>
      <c r="D800" s="3"/>
      <c r="E800" s="3"/>
      <c r="F800" s="3"/>
      <c r="G800" s="64"/>
      <c r="H800" s="3"/>
      <c r="I800" s="3"/>
      <c r="J800" s="64"/>
      <c r="K800" s="64"/>
      <c r="L800" s="3"/>
      <c r="M800" s="3"/>
      <c r="N800" s="3"/>
      <c r="O800" s="3"/>
      <c r="P800" s="3"/>
      <c r="Q800" s="3"/>
      <c r="R800" s="3"/>
      <c r="S800" s="49"/>
      <c r="T800" s="50"/>
      <c r="U800" s="50"/>
      <c r="Y800" s="5"/>
      <c r="Z800" s="66"/>
      <c r="AA800" s="65"/>
    </row>
    <row r="801" spans="1:27" x14ac:dyDescent="0.3">
      <c r="A801" s="3"/>
      <c r="B801" s="3"/>
      <c r="C801" s="3"/>
      <c r="D801" s="3"/>
      <c r="E801" s="3"/>
      <c r="F801" s="3"/>
      <c r="G801" s="64"/>
      <c r="H801" s="3"/>
      <c r="I801" s="3"/>
      <c r="J801" s="64"/>
      <c r="K801" s="64"/>
      <c r="L801" s="3"/>
      <c r="M801" s="3"/>
      <c r="N801" s="3"/>
      <c r="O801" s="3"/>
      <c r="P801" s="3"/>
      <c r="Q801" s="3"/>
      <c r="R801" s="3"/>
      <c r="S801" s="49"/>
      <c r="T801" s="50"/>
      <c r="U801" s="50"/>
      <c r="Y801" s="5"/>
      <c r="Z801" s="66"/>
      <c r="AA801" s="65"/>
    </row>
    <row r="802" spans="1:27" x14ac:dyDescent="0.3">
      <c r="A802" s="3"/>
      <c r="B802" s="3"/>
      <c r="C802" s="3"/>
      <c r="D802" s="3"/>
      <c r="E802" s="3"/>
      <c r="F802" s="3"/>
      <c r="G802" s="64"/>
      <c r="H802" s="3"/>
      <c r="I802" s="3"/>
      <c r="J802" s="64"/>
      <c r="K802" s="64"/>
      <c r="L802" s="3"/>
      <c r="M802" s="3"/>
      <c r="N802" s="3"/>
      <c r="O802" s="3"/>
      <c r="P802" s="3"/>
      <c r="Q802" s="3"/>
      <c r="R802" s="3"/>
      <c r="S802" s="49"/>
      <c r="T802" s="50"/>
      <c r="U802" s="50"/>
      <c r="Y802" s="5"/>
      <c r="Z802" s="66"/>
      <c r="AA802" s="65"/>
    </row>
    <row r="803" spans="1:27" x14ac:dyDescent="0.3">
      <c r="A803" s="3"/>
      <c r="B803" s="3"/>
      <c r="C803" s="3"/>
      <c r="D803" s="3"/>
      <c r="E803" s="3"/>
      <c r="F803" s="3"/>
      <c r="G803" s="64"/>
      <c r="H803" s="3"/>
      <c r="I803" s="3"/>
      <c r="J803" s="64"/>
      <c r="K803" s="64"/>
      <c r="L803" s="3"/>
      <c r="M803" s="3"/>
      <c r="N803" s="3"/>
      <c r="O803" s="3"/>
      <c r="P803" s="3"/>
      <c r="Q803" s="3"/>
      <c r="R803" s="3"/>
      <c r="S803" s="49"/>
      <c r="T803" s="50"/>
      <c r="U803" s="50"/>
      <c r="Y803" s="5"/>
      <c r="Z803" s="66"/>
      <c r="AA803" s="65"/>
    </row>
    <row r="804" spans="1:27" x14ac:dyDescent="0.3">
      <c r="A804" s="3"/>
      <c r="B804" s="3"/>
      <c r="C804" s="3"/>
      <c r="D804" s="3"/>
      <c r="E804" s="3"/>
      <c r="F804" s="3"/>
      <c r="G804" s="64"/>
      <c r="H804" s="3"/>
      <c r="I804" s="3"/>
      <c r="J804" s="64"/>
      <c r="K804" s="64"/>
      <c r="L804" s="3"/>
      <c r="M804" s="3"/>
      <c r="N804" s="3"/>
      <c r="O804" s="3"/>
      <c r="P804" s="3"/>
      <c r="Q804" s="3"/>
      <c r="R804" s="3"/>
      <c r="S804" s="49"/>
      <c r="T804" s="50"/>
      <c r="U804" s="50"/>
      <c r="Y804" s="5"/>
      <c r="Z804" s="66"/>
      <c r="AA804" s="65"/>
    </row>
    <row r="805" spans="1:27" x14ac:dyDescent="0.3">
      <c r="A805" s="3"/>
      <c r="B805" s="3"/>
      <c r="C805" s="3"/>
      <c r="D805" s="3"/>
      <c r="E805" s="3"/>
      <c r="F805" s="3"/>
      <c r="G805" s="64"/>
      <c r="H805" s="3"/>
      <c r="I805" s="3"/>
      <c r="J805" s="64"/>
      <c r="K805" s="64"/>
      <c r="L805" s="3"/>
      <c r="M805" s="3"/>
      <c r="N805" s="3"/>
      <c r="O805" s="3"/>
      <c r="P805" s="3"/>
      <c r="Q805" s="3"/>
      <c r="R805" s="3"/>
      <c r="S805" s="49"/>
      <c r="T805" s="50"/>
      <c r="U805" s="50"/>
      <c r="Y805" s="5"/>
      <c r="Z805" s="66"/>
      <c r="AA805" s="65"/>
    </row>
    <row r="806" spans="1:27" x14ac:dyDescent="0.3">
      <c r="A806" s="3"/>
      <c r="B806" s="3"/>
      <c r="C806" s="3"/>
      <c r="D806" s="3"/>
      <c r="E806" s="3"/>
      <c r="F806" s="3"/>
      <c r="G806" s="64"/>
      <c r="H806" s="3"/>
      <c r="I806" s="3"/>
      <c r="J806" s="64"/>
      <c r="K806" s="64"/>
      <c r="L806" s="3"/>
      <c r="M806" s="3"/>
      <c r="N806" s="3"/>
      <c r="O806" s="3"/>
      <c r="P806" s="3"/>
      <c r="Q806" s="3"/>
      <c r="R806" s="3"/>
      <c r="S806" s="49"/>
      <c r="T806" s="50"/>
      <c r="U806" s="50"/>
      <c r="Y806" s="5"/>
      <c r="Z806" s="66"/>
      <c r="AA806" s="65"/>
    </row>
    <row r="807" spans="1:27" x14ac:dyDescent="0.3">
      <c r="A807" s="3"/>
      <c r="B807" s="3"/>
      <c r="C807" s="3"/>
      <c r="D807" s="3"/>
      <c r="E807" s="3"/>
      <c r="F807" s="3"/>
      <c r="G807" s="64"/>
      <c r="H807" s="3"/>
      <c r="I807" s="3"/>
      <c r="J807" s="64"/>
      <c r="K807" s="64"/>
      <c r="L807" s="3"/>
      <c r="M807" s="3"/>
      <c r="N807" s="3"/>
      <c r="O807" s="3"/>
      <c r="P807" s="3"/>
      <c r="Q807" s="3"/>
      <c r="R807" s="3"/>
      <c r="S807" s="49"/>
      <c r="T807" s="50"/>
      <c r="U807" s="50"/>
      <c r="Y807" s="5"/>
      <c r="Z807" s="66"/>
      <c r="AA807" s="65"/>
    </row>
    <row r="808" spans="1:27" x14ac:dyDescent="0.3">
      <c r="A808" s="3"/>
      <c r="B808" s="3"/>
      <c r="C808" s="3"/>
      <c r="D808" s="3"/>
      <c r="E808" s="3"/>
      <c r="F808" s="3"/>
      <c r="G808" s="64"/>
      <c r="H808" s="3"/>
      <c r="I808" s="3"/>
      <c r="J808" s="64"/>
      <c r="K808" s="64"/>
      <c r="L808" s="3"/>
      <c r="M808" s="3"/>
      <c r="N808" s="3"/>
      <c r="O808" s="3"/>
      <c r="P808" s="3"/>
      <c r="Q808" s="3"/>
      <c r="R808" s="3"/>
      <c r="S808" s="49"/>
      <c r="T808" s="50"/>
      <c r="U808" s="50"/>
      <c r="Y808" s="5"/>
      <c r="Z808" s="66"/>
      <c r="AA808" s="65"/>
    </row>
    <row r="809" spans="1:27" x14ac:dyDescent="0.3">
      <c r="A809" s="3"/>
      <c r="B809" s="3"/>
      <c r="C809" s="3"/>
      <c r="D809" s="3"/>
      <c r="E809" s="3"/>
      <c r="F809" s="3"/>
      <c r="G809" s="64"/>
      <c r="H809" s="3"/>
      <c r="I809" s="3"/>
      <c r="J809" s="64"/>
      <c r="K809" s="64"/>
      <c r="L809" s="3"/>
      <c r="M809" s="3"/>
      <c r="N809" s="3"/>
      <c r="O809" s="3"/>
      <c r="P809" s="3"/>
      <c r="Q809" s="3"/>
      <c r="R809" s="3"/>
      <c r="S809" s="49"/>
      <c r="T809" s="50"/>
      <c r="U809" s="50"/>
      <c r="Y809" s="5"/>
      <c r="Z809" s="66"/>
      <c r="AA809" s="65"/>
    </row>
    <row r="810" spans="1:27" x14ac:dyDescent="0.3">
      <c r="A810" s="3"/>
      <c r="B810" s="3"/>
      <c r="C810" s="3"/>
      <c r="D810" s="3"/>
      <c r="E810" s="3"/>
      <c r="F810" s="3"/>
      <c r="G810" s="64"/>
      <c r="H810" s="3"/>
      <c r="I810" s="3"/>
      <c r="J810" s="64"/>
      <c r="K810" s="64"/>
      <c r="L810" s="3"/>
      <c r="M810" s="3"/>
      <c r="N810" s="3"/>
      <c r="O810" s="3"/>
      <c r="P810" s="3"/>
      <c r="Q810" s="3"/>
      <c r="R810" s="3"/>
      <c r="S810" s="49"/>
      <c r="T810" s="50"/>
      <c r="U810" s="50"/>
      <c r="Y810" s="5"/>
      <c r="Z810" s="66"/>
      <c r="AA810" s="65"/>
    </row>
    <row r="811" spans="1:27" x14ac:dyDescent="0.3">
      <c r="A811" s="3"/>
      <c r="B811" s="3"/>
      <c r="C811" s="3"/>
      <c r="D811" s="3"/>
      <c r="E811" s="3"/>
      <c r="F811" s="3"/>
      <c r="G811" s="64"/>
      <c r="H811" s="3"/>
      <c r="I811" s="3"/>
      <c r="J811" s="64"/>
      <c r="K811" s="64"/>
      <c r="L811" s="3"/>
      <c r="M811" s="3"/>
      <c r="N811" s="3"/>
      <c r="O811" s="3"/>
      <c r="P811" s="3"/>
      <c r="Q811" s="3"/>
      <c r="R811" s="3"/>
      <c r="S811" s="49"/>
      <c r="T811" s="50"/>
      <c r="U811" s="50"/>
      <c r="Y811" s="5"/>
      <c r="Z811" s="66"/>
      <c r="AA811" s="65"/>
    </row>
    <row r="812" spans="1:27" x14ac:dyDescent="0.3">
      <c r="A812" s="3"/>
      <c r="B812" s="3"/>
      <c r="C812" s="3"/>
      <c r="D812" s="3"/>
      <c r="E812" s="3"/>
      <c r="F812" s="3"/>
      <c r="G812" s="64"/>
      <c r="H812" s="3"/>
      <c r="I812" s="3"/>
      <c r="J812" s="64"/>
      <c r="K812" s="64"/>
      <c r="L812" s="3"/>
      <c r="M812" s="3"/>
      <c r="N812" s="3"/>
      <c r="O812" s="3"/>
      <c r="P812" s="3"/>
      <c r="Q812" s="3"/>
      <c r="R812" s="3"/>
      <c r="S812" s="49"/>
      <c r="T812" s="50"/>
      <c r="U812" s="50"/>
      <c r="Y812" s="5"/>
      <c r="Z812" s="66"/>
      <c r="AA812" s="65"/>
    </row>
    <row r="813" spans="1:27" x14ac:dyDescent="0.3">
      <c r="A813" s="3"/>
      <c r="B813" s="3"/>
      <c r="C813" s="3"/>
      <c r="D813" s="3"/>
      <c r="E813" s="3"/>
      <c r="F813" s="3"/>
      <c r="G813" s="64"/>
      <c r="H813" s="3"/>
      <c r="I813" s="3"/>
      <c r="J813" s="64"/>
      <c r="K813" s="64"/>
      <c r="L813" s="3"/>
      <c r="M813" s="3"/>
      <c r="N813" s="3"/>
      <c r="O813" s="3"/>
      <c r="P813" s="3"/>
      <c r="Q813" s="3"/>
      <c r="R813" s="3"/>
      <c r="S813" s="49"/>
      <c r="T813" s="50"/>
      <c r="U813" s="50"/>
      <c r="Y813" s="5"/>
      <c r="Z813" s="66"/>
      <c r="AA813" s="65"/>
    </row>
    <row r="814" spans="1:27" x14ac:dyDescent="0.3">
      <c r="A814" s="3"/>
      <c r="B814" s="3"/>
      <c r="C814" s="3"/>
      <c r="D814" s="3"/>
      <c r="E814" s="3"/>
      <c r="F814" s="3"/>
      <c r="G814" s="64"/>
      <c r="H814" s="3"/>
      <c r="I814" s="3"/>
      <c r="J814" s="64"/>
      <c r="K814" s="64"/>
      <c r="L814" s="3"/>
      <c r="M814" s="3"/>
      <c r="N814" s="3"/>
      <c r="O814" s="3"/>
      <c r="P814" s="3"/>
      <c r="Q814" s="3"/>
      <c r="R814" s="3"/>
      <c r="S814" s="49"/>
      <c r="T814" s="50"/>
      <c r="U814" s="50"/>
      <c r="Y814" s="5"/>
      <c r="Z814" s="66"/>
      <c r="AA814" s="65"/>
    </row>
    <row r="815" spans="1:27" x14ac:dyDescent="0.3">
      <c r="A815" s="3"/>
      <c r="B815" s="3"/>
      <c r="C815" s="3"/>
      <c r="D815" s="3"/>
      <c r="E815" s="3"/>
      <c r="F815" s="3"/>
      <c r="G815" s="64"/>
      <c r="H815" s="3"/>
      <c r="I815" s="3"/>
      <c r="J815" s="64"/>
      <c r="K815" s="64"/>
      <c r="L815" s="3"/>
      <c r="M815" s="3"/>
      <c r="N815" s="3"/>
      <c r="O815" s="3"/>
      <c r="P815" s="3"/>
      <c r="Q815" s="3"/>
      <c r="R815" s="3"/>
      <c r="S815" s="49"/>
      <c r="T815" s="50"/>
      <c r="U815" s="50"/>
      <c r="Y815" s="5"/>
      <c r="Z815" s="66"/>
      <c r="AA815" s="65"/>
    </row>
    <row r="816" spans="1:27" x14ac:dyDescent="0.3">
      <c r="A816" s="3"/>
      <c r="B816" s="3"/>
      <c r="C816" s="3"/>
      <c r="D816" s="3"/>
      <c r="E816" s="3"/>
      <c r="F816" s="3"/>
      <c r="G816" s="64"/>
      <c r="H816" s="3"/>
      <c r="I816" s="3"/>
      <c r="J816" s="64"/>
      <c r="K816" s="64"/>
      <c r="L816" s="3"/>
      <c r="M816" s="3"/>
      <c r="N816" s="3"/>
      <c r="O816" s="3"/>
      <c r="P816" s="3"/>
      <c r="Q816" s="3"/>
      <c r="R816" s="3"/>
      <c r="S816" s="49"/>
      <c r="T816" s="50"/>
      <c r="U816" s="50"/>
      <c r="Y816" s="5"/>
      <c r="Z816" s="66"/>
      <c r="AA816" s="65"/>
    </row>
    <row r="817" spans="1:27" x14ac:dyDescent="0.3">
      <c r="A817" s="3"/>
      <c r="B817" s="3"/>
      <c r="C817" s="3"/>
      <c r="D817" s="3"/>
      <c r="E817" s="3"/>
      <c r="F817" s="3"/>
      <c r="G817" s="64"/>
      <c r="H817" s="3"/>
      <c r="I817" s="3"/>
      <c r="J817" s="64"/>
      <c r="K817" s="64"/>
      <c r="L817" s="3"/>
      <c r="M817" s="3"/>
      <c r="N817" s="3"/>
      <c r="O817" s="3"/>
      <c r="P817" s="3"/>
      <c r="Q817" s="3"/>
      <c r="R817" s="3"/>
      <c r="S817" s="49"/>
      <c r="T817" s="50"/>
      <c r="U817" s="50"/>
      <c r="Y817" s="5"/>
      <c r="Z817" s="66"/>
      <c r="AA817" s="65"/>
    </row>
    <row r="818" spans="1:27" x14ac:dyDescent="0.3">
      <c r="A818" s="3"/>
      <c r="B818" s="3"/>
      <c r="C818" s="3"/>
      <c r="D818" s="3"/>
      <c r="E818" s="3"/>
      <c r="F818" s="3"/>
      <c r="G818" s="64"/>
      <c r="H818" s="3"/>
      <c r="I818" s="3"/>
      <c r="J818" s="64"/>
      <c r="K818" s="64"/>
      <c r="L818" s="3"/>
      <c r="M818" s="3"/>
      <c r="N818" s="3"/>
      <c r="O818" s="3"/>
      <c r="P818" s="3"/>
      <c r="Q818" s="3"/>
      <c r="R818" s="3"/>
      <c r="S818" s="49"/>
      <c r="T818" s="50"/>
      <c r="U818" s="50"/>
      <c r="Y818" s="5"/>
      <c r="Z818" s="66"/>
      <c r="AA818" s="65"/>
    </row>
    <row r="819" spans="1:27" x14ac:dyDescent="0.3">
      <c r="A819" s="3"/>
      <c r="B819" s="3"/>
      <c r="C819" s="3"/>
      <c r="D819" s="3"/>
      <c r="E819" s="3"/>
      <c r="F819" s="3"/>
      <c r="G819" s="64"/>
      <c r="H819" s="3"/>
      <c r="I819" s="3"/>
      <c r="J819" s="64"/>
      <c r="K819" s="64"/>
      <c r="L819" s="3"/>
      <c r="M819" s="3"/>
      <c r="N819" s="3"/>
      <c r="O819" s="3"/>
      <c r="P819" s="3"/>
      <c r="Q819" s="3"/>
      <c r="R819" s="3"/>
      <c r="S819" s="49"/>
      <c r="T819" s="50"/>
      <c r="U819" s="50"/>
      <c r="Y819" s="5"/>
      <c r="Z819" s="66"/>
      <c r="AA819" s="65"/>
    </row>
    <row r="820" spans="1:27" x14ac:dyDescent="0.3">
      <c r="A820" s="3"/>
      <c r="B820" s="3"/>
      <c r="C820" s="3"/>
      <c r="D820" s="3"/>
      <c r="E820" s="3"/>
      <c r="F820" s="3"/>
      <c r="G820" s="64"/>
      <c r="H820" s="3"/>
      <c r="I820" s="3"/>
      <c r="J820" s="64"/>
      <c r="K820" s="64"/>
      <c r="L820" s="3"/>
      <c r="M820" s="3"/>
      <c r="N820" s="3"/>
      <c r="O820" s="3"/>
      <c r="P820" s="3"/>
      <c r="Q820" s="3"/>
      <c r="R820" s="3"/>
      <c r="S820" s="49"/>
      <c r="T820" s="50"/>
      <c r="U820" s="50"/>
      <c r="Y820" s="5"/>
      <c r="Z820" s="66"/>
      <c r="AA820" s="65"/>
    </row>
    <row r="821" spans="1:27" x14ac:dyDescent="0.3">
      <c r="A821" s="3"/>
      <c r="B821" s="3"/>
      <c r="C821" s="3"/>
      <c r="D821" s="3"/>
      <c r="E821" s="3"/>
      <c r="F821" s="3"/>
      <c r="G821" s="64"/>
      <c r="H821" s="3"/>
      <c r="I821" s="3"/>
      <c r="J821" s="64"/>
      <c r="K821" s="64"/>
      <c r="L821" s="3"/>
      <c r="M821" s="3"/>
      <c r="N821" s="3"/>
      <c r="O821" s="3"/>
      <c r="P821" s="3"/>
      <c r="Q821" s="3"/>
      <c r="R821" s="3"/>
      <c r="S821" s="49"/>
      <c r="T821" s="50"/>
      <c r="U821" s="50"/>
      <c r="Y821" s="5"/>
      <c r="Z821" s="66"/>
      <c r="AA821" s="65"/>
    </row>
    <row r="822" spans="1:27" x14ac:dyDescent="0.3">
      <c r="A822" s="3"/>
      <c r="B822" s="3"/>
      <c r="C822" s="3"/>
      <c r="D822" s="3"/>
      <c r="E822" s="3"/>
      <c r="F822" s="3"/>
      <c r="G822" s="64"/>
      <c r="H822" s="3"/>
      <c r="I822" s="3"/>
      <c r="J822" s="64"/>
      <c r="K822" s="64"/>
      <c r="L822" s="3"/>
      <c r="M822" s="3"/>
      <c r="N822" s="3"/>
      <c r="O822" s="3"/>
      <c r="P822" s="3"/>
      <c r="Q822" s="3"/>
      <c r="R822" s="3"/>
      <c r="S822" s="49"/>
      <c r="T822" s="50"/>
      <c r="U822" s="50"/>
      <c r="Y822" s="5"/>
      <c r="Z822" s="66"/>
      <c r="AA822" s="65"/>
    </row>
    <row r="823" spans="1:27" x14ac:dyDescent="0.3">
      <c r="A823" s="3"/>
      <c r="B823" s="3"/>
      <c r="C823" s="3"/>
      <c r="D823" s="3"/>
      <c r="E823" s="3"/>
      <c r="F823" s="3"/>
      <c r="G823" s="64"/>
      <c r="H823" s="3"/>
      <c r="I823" s="3"/>
      <c r="J823" s="64"/>
      <c r="K823" s="64"/>
      <c r="L823" s="3"/>
      <c r="M823" s="3"/>
      <c r="N823" s="3"/>
      <c r="O823" s="3"/>
      <c r="P823" s="3"/>
      <c r="Q823" s="3"/>
      <c r="R823" s="3"/>
      <c r="S823" s="49"/>
      <c r="T823" s="50"/>
      <c r="U823" s="50"/>
      <c r="Y823" s="5"/>
      <c r="Z823" s="66"/>
      <c r="AA823" s="65"/>
    </row>
    <row r="824" spans="1:27" x14ac:dyDescent="0.3">
      <c r="A824" s="3"/>
      <c r="B824" s="3"/>
      <c r="C824" s="3"/>
      <c r="D824" s="3"/>
      <c r="E824" s="3"/>
      <c r="F824" s="3"/>
      <c r="G824" s="64"/>
      <c r="H824" s="3"/>
      <c r="I824" s="3"/>
      <c r="J824" s="64"/>
      <c r="K824" s="64"/>
      <c r="L824" s="3"/>
      <c r="M824" s="3"/>
      <c r="N824" s="3"/>
      <c r="O824" s="3"/>
      <c r="P824" s="3"/>
      <c r="Q824" s="3"/>
      <c r="R824" s="3"/>
      <c r="S824" s="49"/>
      <c r="T824" s="50"/>
      <c r="U824" s="50"/>
      <c r="Y824" s="5"/>
      <c r="Z824" s="66"/>
      <c r="AA824" s="65"/>
    </row>
    <row r="825" spans="1:27" x14ac:dyDescent="0.3">
      <c r="A825" s="3"/>
      <c r="B825" s="3"/>
      <c r="C825" s="3"/>
      <c r="D825" s="3"/>
      <c r="E825" s="3"/>
      <c r="F825" s="3"/>
      <c r="G825" s="64"/>
      <c r="H825" s="3"/>
      <c r="I825" s="3"/>
      <c r="J825" s="64"/>
      <c r="K825" s="64"/>
      <c r="L825" s="3"/>
      <c r="M825" s="3"/>
      <c r="N825" s="3"/>
      <c r="O825" s="3"/>
      <c r="P825" s="3"/>
      <c r="Q825" s="3"/>
      <c r="R825" s="3"/>
      <c r="S825" s="49"/>
      <c r="T825" s="50"/>
      <c r="U825" s="50"/>
      <c r="Y825" s="5"/>
      <c r="Z825" s="66"/>
      <c r="AA825" s="65"/>
    </row>
    <row r="826" spans="1:27" x14ac:dyDescent="0.3">
      <c r="A826" s="3"/>
      <c r="B826" s="3"/>
      <c r="C826" s="3"/>
      <c r="D826" s="3"/>
      <c r="E826" s="3"/>
      <c r="F826" s="3"/>
      <c r="G826" s="64"/>
      <c r="H826" s="3"/>
      <c r="I826" s="3"/>
      <c r="J826" s="64"/>
      <c r="K826" s="64"/>
      <c r="L826" s="3"/>
      <c r="M826" s="3"/>
      <c r="N826" s="3"/>
      <c r="O826" s="3"/>
      <c r="P826" s="3"/>
      <c r="Q826" s="3"/>
      <c r="R826" s="3"/>
      <c r="S826" s="49"/>
      <c r="T826" s="50"/>
      <c r="U826" s="50"/>
      <c r="Y826" s="5"/>
      <c r="Z826" s="66"/>
      <c r="AA826" s="65"/>
    </row>
    <row r="827" spans="1:27" x14ac:dyDescent="0.3">
      <c r="A827" s="3"/>
      <c r="B827" s="3"/>
      <c r="C827" s="3"/>
      <c r="D827" s="3"/>
      <c r="E827" s="3"/>
      <c r="F827" s="3"/>
      <c r="G827" s="64"/>
      <c r="H827" s="3"/>
      <c r="I827" s="3"/>
      <c r="J827" s="64"/>
      <c r="K827" s="64"/>
      <c r="L827" s="3"/>
      <c r="M827" s="3"/>
      <c r="N827" s="3"/>
      <c r="O827" s="3"/>
      <c r="P827" s="3"/>
      <c r="Q827" s="3"/>
      <c r="R827" s="3"/>
      <c r="S827" s="49"/>
      <c r="T827" s="50"/>
      <c r="U827" s="50"/>
      <c r="Y827" s="5"/>
      <c r="Z827" s="66"/>
      <c r="AA827" s="65"/>
    </row>
    <row r="828" spans="1:27" x14ac:dyDescent="0.3">
      <c r="A828" s="3"/>
      <c r="B828" s="3"/>
      <c r="C828" s="3"/>
      <c r="D828" s="3"/>
      <c r="E828" s="3"/>
      <c r="F828" s="3"/>
      <c r="G828" s="64"/>
      <c r="H828" s="3"/>
      <c r="I828" s="3"/>
      <c r="J828" s="64"/>
      <c r="K828" s="64"/>
      <c r="L828" s="3"/>
      <c r="M828" s="3"/>
      <c r="N828" s="3"/>
      <c r="O828" s="3"/>
      <c r="P828" s="3"/>
      <c r="Q828" s="3"/>
      <c r="R828" s="3"/>
      <c r="S828" s="49"/>
      <c r="T828" s="50"/>
      <c r="U828" s="50"/>
      <c r="Y828" s="5"/>
      <c r="Z828" s="66"/>
      <c r="AA828" s="65"/>
    </row>
    <row r="829" spans="1:27" x14ac:dyDescent="0.3">
      <c r="A829" s="3"/>
      <c r="B829" s="3"/>
      <c r="C829" s="3"/>
      <c r="D829" s="3"/>
      <c r="E829" s="3"/>
      <c r="F829" s="3"/>
      <c r="G829" s="64"/>
      <c r="H829" s="3"/>
      <c r="I829" s="3"/>
      <c r="J829" s="64"/>
      <c r="K829" s="64"/>
      <c r="L829" s="3"/>
      <c r="M829" s="3"/>
      <c r="N829" s="3"/>
      <c r="O829" s="3"/>
      <c r="P829" s="3"/>
      <c r="Q829" s="3"/>
      <c r="R829" s="3"/>
      <c r="S829" s="49"/>
      <c r="T829" s="50"/>
      <c r="U829" s="50"/>
      <c r="Y829" s="5"/>
      <c r="Z829" s="66"/>
      <c r="AA829" s="65"/>
    </row>
    <row r="830" spans="1:27" x14ac:dyDescent="0.3">
      <c r="A830" s="3"/>
      <c r="B830" s="3"/>
      <c r="C830" s="3"/>
      <c r="D830" s="3"/>
      <c r="E830" s="3"/>
      <c r="F830" s="3"/>
      <c r="G830" s="64"/>
      <c r="H830" s="3"/>
      <c r="I830" s="3"/>
      <c r="J830" s="64"/>
      <c r="K830" s="64"/>
      <c r="L830" s="3"/>
      <c r="M830" s="3"/>
      <c r="N830" s="3"/>
      <c r="O830" s="3"/>
      <c r="P830" s="3"/>
      <c r="Q830" s="3"/>
      <c r="R830" s="3"/>
      <c r="S830" s="49"/>
      <c r="T830" s="50"/>
      <c r="U830" s="50"/>
      <c r="Y830" s="5"/>
      <c r="Z830" s="66"/>
      <c r="AA830" s="65"/>
    </row>
    <row r="831" spans="1:27" x14ac:dyDescent="0.3">
      <c r="A831" s="3"/>
      <c r="B831" s="3"/>
      <c r="C831" s="3"/>
      <c r="D831" s="3"/>
      <c r="E831" s="3"/>
      <c r="F831" s="3"/>
      <c r="G831" s="64"/>
      <c r="H831" s="3"/>
      <c r="I831" s="3"/>
      <c r="J831" s="64"/>
      <c r="K831" s="64"/>
      <c r="L831" s="3"/>
      <c r="M831" s="3"/>
      <c r="N831" s="3"/>
      <c r="O831" s="3"/>
      <c r="P831" s="3"/>
      <c r="Q831" s="3"/>
      <c r="R831" s="3"/>
      <c r="S831" s="49"/>
      <c r="T831" s="50"/>
      <c r="U831" s="50"/>
      <c r="Y831" s="5"/>
      <c r="Z831" s="66"/>
      <c r="AA831" s="65"/>
    </row>
    <row r="832" spans="1:27" x14ac:dyDescent="0.3">
      <c r="A832" s="3"/>
      <c r="B832" s="3"/>
      <c r="C832" s="3"/>
      <c r="D832" s="3"/>
      <c r="E832" s="3"/>
      <c r="F832" s="3"/>
      <c r="G832" s="64"/>
      <c r="H832" s="3"/>
      <c r="I832" s="3"/>
      <c r="J832" s="64"/>
      <c r="K832" s="64"/>
      <c r="L832" s="3"/>
      <c r="M832" s="3"/>
      <c r="N832" s="3"/>
      <c r="O832" s="3"/>
      <c r="P832" s="3"/>
      <c r="Q832" s="3"/>
      <c r="R832" s="3"/>
      <c r="S832" s="49"/>
      <c r="T832" s="50"/>
      <c r="U832" s="50"/>
      <c r="Y832" s="5"/>
      <c r="Z832" s="66"/>
      <c r="AA832" s="65"/>
    </row>
    <row r="833" spans="1:27" x14ac:dyDescent="0.3">
      <c r="A833" s="3"/>
      <c r="B833" s="3"/>
      <c r="C833" s="3"/>
      <c r="D833" s="3"/>
      <c r="E833" s="3"/>
      <c r="F833" s="3"/>
      <c r="G833" s="64"/>
      <c r="H833" s="3"/>
      <c r="I833" s="3"/>
      <c r="J833" s="64"/>
      <c r="K833" s="64"/>
      <c r="L833" s="3"/>
      <c r="M833" s="3"/>
      <c r="N833" s="3"/>
      <c r="O833" s="3"/>
      <c r="P833" s="3"/>
      <c r="Q833" s="3"/>
      <c r="R833" s="3"/>
      <c r="S833" s="49"/>
      <c r="T833" s="50"/>
      <c r="U833" s="50"/>
      <c r="Y833" s="5"/>
      <c r="Z833" s="66"/>
      <c r="AA833" s="65"/>
    </row>
    <row r="834" spans="1:27" x14ac:dyDescent="0.3">
      <c r="A834" s="3"/>
      <c r="B834" s="3"/>
      <c r="C834" s="3"/>
      <c r="D834" s="3"/>
      <c r="E834" s="3"/>
      <c r="F834" s="3"/>
      <c r="G834" s="64"/>
      <c r="H834" s="3"/>
      <c r="I834" s="3"/>
      <c r="J834" s="64"/>
      <c r="K834" s="64"/>
      <c r="L834" s="3"/>
      <c r="M834" s="3"/>
      <c r="N834" s="3"/>
      <c r="O834" s="3"/>
      <c r="P834" s="3"/>
      <c r="Q834" s="3"/>
      <c r="R834" s="3"/>
      <c r="S834" s="49"/>
      <c r="T834" s="50"/>
      <c r="U834" s="50"/>
      <c r="Y834" s="5"/>
      <c r="Z834" s="66"/>
      <c r="AA834" s="65"/>
    </row>
    <row r="835" spans="1:27" x14ac:dyDescent="0.3">
      <c r="A835" s="3"/>
      <c r="B835" s="3"/>
      <c r="C835" s="3"/>
      <c r="D835" s="3"/>
      <c r="E835" s="3"/>
      <c r="F835" s="3"/>
      <c r="G835" s="64"/>
      <c r="H835" s="3"/>
      <c r="I835" s="3"/>
      <c r="J835" s="64"/>
      <c r="K835" s="64"/>
      <c r="L835" s="3"/>
      <c r="M835" s="3"/>
      <c r="N835" s="3"/>
      <c r="O835" s="3"/>
      <c r="P835" s="3"/>
      <c r="Q835" s="3"/>
      <c r="R835" s="3"/>
      <c r="S835" s="49"/>
      <c r="T835" s="50"/>
      <c r="U835" s="50"/>
      <c r="Y835" s="5"/>
      <c r="Z835" s="66"/>
      <c r="AA835" s="65"/>
    </row>
    <row r="836" spans="1:27" x14ac:dyDescent="0.3">
      <c r="A836" s="3"/>
      <c r="B836" s="3"/>
      <c r="C836" s="3"/>
      <c r="D836" s="3"/>
      <c r="E836" s="3"/>
      <c r="F836" s="3"/>
      <c r="G836" s="64"/>
      <c r="H836" s="3"/>
      <c r="I836" s="3"/>
      <c r="J836" s="64"/>
      <c r="K836" s="64"/>
      <c r="L836" s="3"/>
      <c r="M836" s="3"/>
      <c r="N836" s="3"/>
      <c r="O836" s="3"/>
      <c r="P836" s="3"/>
      <c r="Q836" s="3"/>
      <c r="R836" s="3"/>
      <c r="S836" s="49"/>
      <c r="T836" s="50"/>
      <c r="U836" s="50"/>
      <c r="Y836" s="5"/>
      <c r="Z836" s="66"/>
      <c r="AA836" s="65"/>
    </row>
    <row r="837" spans="1:27" x14ac:dyDescent="0.3">
      <c r="A837" s="3"/>
      <c r="B837" s="3"/>
      <c r="C837" s="3"/>
      <c r="D837" s="3"/>
      <c r="E837" s="3"/>
      <c r="F837" s="3"/>
      <c r="G837" s="64"/>
      <c r="H837" s="3"/>
      <c r="I837" s="3"/>
      <c r="J837" s="64"/>
      <c r="K837" s="64"/>
      <c r="L837" s="3"/>
      <c r="M837" s="3"/>
      <c r="N837" s="3"/>
      <c r="O837" s="3"/>
      <c r="P837" s="3"/>
      <c r="Q837" s="3"/>
      <c r="R837" s="3"/>
      <c r="S837" s="49"/>
      <c r="T837" s="50"/>
      <c r="U837" s="50"/>
      <c r="Y837" s="5"/>
      <c r="Z837" s="66"/>
      <c r="AA837" s="65"/>
    </row>
    <row r="838" spans="1:27" x14ac:dyDescent="0.3">
      <c r="A838" s="3"/>
      <c r="B838" s="3"/>
      <c r="C838" s="3"/>
      <c r="D838" s="3"/>
      <c r="E838" s="3"/>
      <c r="F838" s="3"/>
      <c r="G838" s="64"/>
      <c r="H838" s="3"/>
      <c r="I838" s="3"/>
      <c r="J838" s="64"/>
      <c r="K838" s="64"/>
      <c r="L838" s="3"/>
      <c r="M838" s="3"/>
      <c r="N838" s="3"/>
      <c r="O838" s="3"/>
      <c r="P838" s="3"/>
      <c r="Q838" s="3"/>
      <c r="R838" s="3"/>
      <c r="S838" s="49"/>
      <c r="T838" s="50"/>
      <c r="U838" s="50"/>
      <c r="Y838" s="5"/>
      <c r="Z838" s="66"/>
      <c r="AA838" s="65"/>
    </row>
    <row r="839" spans="1:27" x14ac:dyDescent="0.3">
      <c r="A839" s="3"/>
      <c r="B839" s="3"/>
      <c r="C839" s="3"/>
      <c r="D839" s="3"/>
      <c r="E839" s="3"/>
      <c r="F839" s="3"/>
      <c r="G839" s="64"/>
      <c r="H839" s="3"/>
      <c r="I839" s="3"/>
      <c r="J839" s="64"/>
      <c r="K839" s="64"/>
      <c r="L839" s="3"/>
      <c r="M839" s="3"/>
      <c r="N839" s="3"/>
      <c r="O839" s="3"/>
      <c r="P839" s="3"/>
      <c r="Q839" s="3"/>
      <c r="R839" s="3"/>
      <c r="S839" s="49"/>
      <c r="T839" s="50"/>
      <c r="U839" s="50"/>
      <c r="Y839" s="5"/>
      <c r="Z839" s="66"/>
      <c r="AA839" s="65"/>
    </row>
    <row r="840" spans="1:27" x14ac:dyDescent="0.3">
      <c r="A840" s="3"/>
      <c r="B840" s="3"/>
      <c r="C840" s="3"/>
      <c r="D840" s="3"/>
      <c r="E840" s="3"/>
      <c r="F840" s="3"/>
      <c r="G840" s="64"/>
      <c r="H840" s="3"/>
      <c r="I840" s="3"/>
      <c r="J840" s="64"/>
      <c r="K840" s="64"/>
      <c r="L840" s="3"/>
      <c r="M840" s="3"/>
      <c r="N840" s="3"/>
      <c r="O840" s="3"/>
      <c r="P840" s="3"/>
      <c r="Q840" s="3"/>
      <c r="R840" s="3"/>
      <c r="S840" s="49"/>
      <c r="T840" s="50"/>
      <c r="U840" s="50"/>
      <c r="Y840" s="5"/>
      <c r="Z840" s="66"/>
      <c r="AA840" s="65"/>
    </row>
    <row r="841" spans="1:27" x14ac:dyDescent="0.3">
      <c r="A841" s="3"/>
      <c r="B841" s="3"/>
      <c r="C841" s="3"/>
      <c r="D841" s="3"/>
      <c r="E841" s="3"/>
      <c r="F841" s="3"/>
      <c r="G841" s="64"/>
      <c r="H841" s="3"/>
      <c r="I841" s="3"/>
      <c r="J841" s="64"/>
      <c r="K841" s="64"/>
      <c r="L841" s="3"/>
      <c r="M841" s="3"/>
      <c r="N841" s="3"/>
      <c r="O841" s="3"/>
      <c r="P841" s="3"/>
      <c r="Q841" s="3"/>
      <c r="R841" s="3"/>
      <c r="S841" s="49"/>
      <c r="T841" s="50"/>
      <c r="U841" s="50"/>
      <c r="Y841" s="5"/>
      <c r="Z841" s="66"/>
      <c r="AA841" s="65"/>
    </row>
    <row r="842" spans="1:27" x14ac:dyDescent="0.3">
      <c r="A842" s="3"/>
      <c r="B842" s="3"/>
      <c r="C842" s="3"/>
      <c r="D842" s="3"/>
      <c r="E842" s="3"/>
      <c r="F842" s="3"/>
      <c r="G842" s="64"/>
      <c r="H842" s="3"/>
      <c r="I842" s="3"/>
      <c r="J842" s="64"/>
      <c r="K842" s="64"/>
      <c r="L842" s="3"/>
      <c r="M842" s="3"/>
      <c r="N842" s="3"/>
      <c r="O842" s="3"/>
      <c r="P842" s="3"/>
      <c r="Q842" s="3"/>
      <c r="R842" s="3"/>
      <c r="S842" s="49"/>
      <c r="T842" s="50"/>
      <c r="U842" s="50"/>
      <c r="Y842" s="5"/>
      <c r="Z842" s="66"/>
      <c r="AA842" s="65"/>
    </row>
    <row r="843" spans="1:27" x14ac:dyDescent="0.3">
      <c r="A843" s="3"/>
      <c r="B843" s="3"/>
      <c r="C843" s="3"/>
      <c r="D843" s="3"/>
      <c r="E843" s="3"/>
      <c r="F843" s="3"/>
      <c r="G843" s="64"/>
      <c r="H843" s="3"/>
      <c r="I843" s="3"/>
      <c r="J843" s="64"/>
      <c r="K843" s="64"/>
      <c r="L843" s="3"/>
      <c r="M843" s="3"/>
      <c r="N843" s="3"/>
      <c r="O843" s="3"/>
      <c r="P843" s="3"/>
      <c r="Q843" s="3"/>
      <c r="R843" s="3"/>
      <c r="S843" s="49"/>
      <c r="T843" s="50"/>
      <c r="U843" s="50"/>
      <c r="Y843" s="5"/>
      <c r="Z843" s="66"/>
      <c r="AA843" s="65"/>
    </row>
    <row r="844" spans="1:27" x14ac:dyDescent="0.3">
      <c r="A844" s="3"/>
      <c r="B844" s="3"/>
      <c r="C844" s="3"/>
      <c r="D844" s="3"/>
      <c r="E844" s="3"/>
      <c r="F844" s="3"/>
      <c r="G844" s="64"/>
      <c r="H844" s="3"/>
      <c r="I844" s="3"/>
      <c r="J844" s="64"/>
      <c r="K844" s="64"/>
      <c r="L844" s="3"/>
      <c r="M844" s="3"/>
      <c r="N844" s="3"/>
      <c r="O844" s="3"/>
      <c r="P844" s="3"/>
      <c r="Q844" s="3"/>
      <c r="R844" s="3"/>
      <c r="S844" s="49"/>
      <c r="T844" s="50"/>
      <c r="U844" s="50"/>
      <c r="Y844" s="5"/>
      <c r="Z844" s="66"/>
      <c r="AA844" s="65"/>
    </row>
    <row r="845" spans="1:27" x14ac:dyDescent="0.3">
      <c r="A845" s="3"/>
      <c r="B845" s="3"/>
      <c r="C845" s="3"/>
      <c r="D845" s="3"/>
      <c r="E845" s="3"/>
      <c r="F845" s="3"/>
      <c r="G845" s="64"/>
      <c r="H845" s="3"/>
      <c r="I845" s="3"/>
      <c r="J845" s="64"/>
      <c r="K845" s="64"/>
      <c r="L845" s="3"/>
      <c r="M845" s="3"/>
      <c r="N845" s="3"/>
      <c r="O845" s="3"/>
      <c r="P845" s="3"/>
      <c r="Q845" s="3"/>
      <c r="R845" s="3"/>
      <c r="S845" s="49"/>
      <c r="T845" s="50"/>
      <c r="U845" s="50"/>
      <c r="Y845" s="5"/>
      <c r="Z845" s="66"/>
      <c r="AA845" s="65"/>
    </row>
    <row r="846" spans="1:27" x14ac:dyDescent="0.3">
      <c r="A846" s="3"/>
      <c r="B846" s="3"/>
      <c r="C846" s="3"/>
      <c r="D846" s="3"/>
      <c r="E846" s="3"/>
      <c r="F846" s="3"/>
      <c r="G846" s="64"/>
      <c r="H846" s="3"/>
      <c r="I846" s="3"/>
      <c r="J846" s="64"/>
      <c r="K846" s="64"/>
      <c r="L846" s="3"/>
      <c r="M846" s="3"/>
      <c r="N846" s="3"/>
      <c r="O846" s="3"/>
      <c r="P846" s="3"/>
      <c r="Q846" s="3"/>
      <c r="R846" s="3"/>
      <c r="S846" s="49"/>
      <c r="T846" s="50"/>
      <c r="U846" s="50"/>
      <c r="Y846" s="5"/>
      <c r="Z846" s="66"/>
      <c r="AA846" s="65"/>
    </row>
    <row r="847" spans="1:27" x14ac:dyDescent="0.3">
      <c r="A847" s="3"/>
      <c r="B847" s="3"/>
      <c r="C847" s="3"/>
      <c r="D847" s="3"/>
      <c r="E847" s="3"/>
      <c r="F847" s="3"/>
      <c r="G847" s="64"/>
      <c r="H847" s="3"/>
      <c r="I847" s="3"/>
      <c r="J847" s="64"/>
      <c r="K847" s="64"/>
      <c r="L847" s="3"/>
      <c r="M847" s="3"/>
      <c r="N847" s="3"/>
      <c r="O847" s="3"/>
      <c r="P847" s="3"/>
      <c r="Q847" s="3"/>
      <c r="R847" s="3"/>
      <c r="S847" s="49"/>
      <c r="T847" s="50"/>
      <c r="U847" s="50"/>
      <c r="Y847" s="5"/>
      <c r="Z847" s="66"/>
      <c r="AA847" s="65"/>
    </row>
    <row r="848" spans="1:27" x14ac:dyDescent="0.3">
      <c r="A848" s="3"/>
      <c r="B848" s="3"/>
      <c r="C848" s="3"/>
      <c r="D848" s="3"/>
      <c r="E848" s="3"/>
      <c r="F848" s="3"/>
      <c r="G848" s="64"/>
      <c r="H848" s="3"/>
      <c r="I848" s="3"/>
      <c r="J848" s="64"/>
      <c r="K848" s="64"/>
      <c r="L848" s="3"/>
      <c r="M848" s="3"/>
      <c r="N848" s="3"/>
      <c r="O848" s="3"/>
      <c r="P848" s="3"/>
      <c r="Q848" s="3"/>
      <c r="R848" s="3"/>
      <c r="S848" s="49"/>
      <c r="T848" s="50"/>
      <c r="U848" s="50"/>
      <c r="Y848" s="5"/>
      <c r="Z848" s="66"/>
      <c r="AA848" s="65"/>
    </row>
    <row r="849" spans="1:27" x14ac:dyDescent="0.3">
      <c r="A849" s="3"/>
      <c r="B849" s="3"/>
      <c r="C849" s="3"/>
      <c r="D849" s="3"/>
      <c r="E849" s="3"/>
      <c r="F849" s="3"/>
      <c r="G849" s="64"/>
      <c r="H849" s="3"/>
      <c r="I849" s="3"/>
      <c r="J849" s="64"/>
      <c r="K849" s="64"/>
      <c r="L849" s="3"/>
      <c r="M849" s="3"/>
      <c r="N849" s="3"/>
      <c r="O849" s="3"/>
      <c r="P849" s="3"/>
      <c r="Q849" s="3"/>
      <c r="R849" s="3"/>
      <c r="S849" s="49"/>
      <c r="T849" s="50"/>
      <c r="U849" s="50"/>
      <c r="Y849" s="5"/>
      <c r="Z849" s="66"/>
      <c r="AA849" s="65"/>
    </row>
    <row r="850" spans="1:27" x14ac:dyDescent="0.3">
      <c r="A850" s="3"/>
      <c r="B850" s="3"/>
      <c r="C850" s="3"/>
      <c r="D850" s="3"/>
      <c r="E850" s="3"/>
      <c r="F850" s="3"/>
      <c r="G850" s="64"/>
      <c r="H850" s="3"/>
      <c r="I850" s="3"/>
      <c r="J850" s="64"/>
      <c r="K850" s="64"/>
      <c r="L850" s="3"/>
      <c r="M850" s="3"/>
      <c r="N850" s="3"/>
      <c r="O850" s="3"/>
      <c r="P850" s="3"/>
      <c r="Q850" s="3"/>
      <c r="R850" s="3"/>
      <c r="S850" s="49"/>
      <c r="T850" s="50"/>
      <c r="U850" s="50"/>
      <c r="Y850" s="5"/>
      <c r="Z850" s="66"/>
      <c r="AA850" s="65"/>
    </row>
    <row r="851" spans="1:27" x14ac:dyDescent="0.3">
      <c r="A851" s="3"/>
      <c r="B851" s="3"/>
      <c r="C851" s="3"/>
      <c r="D851" s="3"/>
      <c r="E851" s="3"/>
      <c r="F851" s="3"/>
      <c r="G851" s="64"/>
      <c r="H851" s="3"/>
      <c r="I851" s="3"/>
      <c r="J851" s="64"/>
      <c r="K851" s="64"/>
      <c r="L851" s="3"/>
      <c r="M851" s="3"/>
      <c r="N851" s="3"/>
      <c r="O851" s="3"/>
      <c r="P851" s="3"/>
      <c r="Q851" s="3"/>
      <c r="R851" s="3"/>
      <c r="S851" s="49"/>
      <c r="T851" s="50"/>
      <c r="U851" s="50"/>
      <c r="Y851" s="5"/>
      <c r="Z851" s="66"/>
      <c r="AA851" s="65"/>
    </row>
    <row r="852" spans="1:27" x14ac:dyDescent="0.3">
      <c r="A852" s="3"/>
      <c r="B852" s="3"/>
      <c r="C852" s="3"/>
      <c r="D852" s="3"/>
      <c r="E852" s="3"/>
      <c r="F852" s="3"/>
      <c r="G852" s="64"/>
      <c r="H852" s="3"/>
      <c r="I852" s="3"/>
      <c r="J852" s="64"/>
      <c r="K852" s="64"/>
      <c r="L852" s="3"/>
      <c r="M852" s="3"/>
      <c r="N852" s="3"/>
      <c r="O852" s="3"/>
      <c r="P852" s="3"/>
      <c r="Q852" s="3"/>
      <c r="R852" s="3"/>
      <c r="S852" s="49"/>
      <c r="T852" s="50"/>
      <c r="U852" s="50"/>
      <c r="Y852" s="5"/>
      <c r="Z852" s="66"/>
      <c r="AA852" s="65"/>
    </row>
    <row r="853" spans="1:27" x14ac:dyDescent="0.3">
      <c r="A853" s="3"/>
      <c r="B853" s="3"/>
      <c r="C853" s="3"/>
      <c r="D853" s="3"/>
      <c r="E853" s="3"/>
      <c r="F853" s="3"/>
      <c r="G853" s="64"/>
      <c r="H853" s="3"/>
      <c r="I853" s="3"/>
      <c r="J853" s="64"/>
      <c r="K853" s="64"/>
      <c r="L853" s="3"/>
      <c r="M853" s="3"/>
      <c r="N853" s="3"/>
      <c r="O853" s="3"/>
      <c r="P853" s="3"/>
      <c r="Q853" s="3"/>
      <c r="R853" s="3"/>
      <c r="S853" s="49"/>
      <c r="T853" s="50"/>
      <c r="U853" s="50"/>
      <c r="Y853" s="5"/>
      <c r="Z853" s="66"/>
      <c r="AA853" s="65"/>
    </row>
    <row r="854" spans="1:27" x14ac:dyDescent="0.3">
      <c r="A854" s="3"/>
      <c r="B854" s="3"/>
      <c r="C854" s="3"/>
      <c r="D854" s="3"/>
      <c r="E854" s="3"/>
      <c r="F854" s="3"/>
      <c r="G854" s="64"/>
      <c r="H854" s="3"/>
      <c r="I854" s="3"/>
      <c r="J854" s="64"/>
      <c r="K854" s="64"/>
      <c r="L854" s="3"/>
      <c r="M854" s="3"/>
      <c r="N854" s="3"/>
      <c r="O854" s="3"/>
      <c r="P854" s="3"/>
      <c r="Q854" s="3"/>
      <c r="R854" s="3"/>
      <c r="S854" s="49"/>
      <c r="T854" s="50"/>
      <c r="U854" s="50"/>
      <c r="Y854" s="5"/>
      <c r="Z854" s="66"/>
      <c r="AA854" s="65"/>
    </row>
    <row r="855" spans="1:27" x14ac:dyDescent="0.3">
      <c r="A855" s="3"/>
      <c r="B855" s="3"/>
      <c r="C855" s="3"/>
      <c r="D855" s="3"/>
      <c r="E855" s="3"/>
      <c r="F855" s="3"/>
      <c r="G855" s="64"/>
      <c r="H855" s="3"/>
      <c r="I855" s="3"/>
      <c r="J855" s="64"/>
      <c r="K855" s="64"/>
      <c r="L855" s="3"/>
      <c r="M855" s="3"/>
      <c r="N855" s="3"/>
      <c r="O855" s="3"/>
      <c r="P855" s="3"/>
      <c r="Q855" s="3"/>
      <c r="R855" s="3"/>
      <c r="S855" s="49"/>
      <c r="T855" s="50"/>
      <c r="U855" s="50"/>
      <c r="Y855" s="5"/>
      <c r="Z855" s="66"/>
      <c r="AA855" s="65"/>
    </row>
    <row r="856" spans="1:27" x14ac:dyDescent="0.3">
      <c r="A856" s="3"/>
      <c r="B856" s="3"/>
      <c r="C856" s="3"/>
      <c r="D856" s="3"/>
      <c r="E856" s="3"/>
      <c r="F856" s="3"/>
      <c r="G856" s="64"/>
      <c r="H856" s="3"/>
      <c r="I856" s="3"/>
      <c r="J856" s="64"/>
      <c r="K856" s="64"/>
      <c r="L856" s="3"/>
      <c r="M856" s="3"/>
      <c r="N856" s="3"/>
      <c r="O856" s="3"/>
      <c r="P856" s="3"/>
      <c r="Q856" s="3"/>
      <c r="R856" s="3"/>
      <c r="S856" s="49"/>
      <c r="T856" s="50"/>
      <c r="U856" s="50"/>
      <c r="Y856" s="5"/>
      <c r="Z856" s="66"/>
      <c r="AA856" s="65"/>
    </row>
    <row r="857" spans="1:27" x14ac:dyDescent="0.3">
      <c r="A857" s="3"/>
      <c r="B857" s="3"/>
      <c r="C857" s="3"/>
      <c r="D857" s="3"/>
      <c r="E857" s="3"/>
      <c r="F857" s="3"/>
      <c r="G857" s="64"/>
      <c r="H857" s="3"/>
      <c r="I857" s="3"/>
      <c r="J857" s="64"/>
      <c r="K857" s="64"/>
      <c r="L857" s="3"/>
      <c r="M857" s="3"/>
      <c r="N857" s="3"/>
      <c r="O857" s="3"/>
      <c r="P857" s="3"/>
      <c r="Q857" s="3"/>
      <c r="R857" s="3"/>
      <c r="S857" s="49"/>
      <c r="T857" s="50"/>
      <c r="U857" s="50"/>
      <c r="Y857" s="5"/>
      <c r="Z857" s="66"/>
      <c r="AA857" s="65"/>
    </row>
    <row r="858" spans="1:27" x14ac:dyDescent="0.3">
      <c r="A858" s="3"/>
      <c r="B858" s="3"/>
      <c r="C858" s="3"/>
      <c r="D858" s="3"/>
      <c r="E858" s="3"/>
      <c r="F858" s="3"/>
      <c r="G858" s="64"/>
      <c r="H858" s="3"/>
      <c r="I858" s="3"/>
      <c r="J858" s="64"/>
      <c r="K858" s="64"/>
      <c r="L858" s="3"/>
      <c r="M858" s="3"/>
      <c r="N858" s="3"/>
      <c r="O858" s="3"/>
      <c r="P858" s="3"/>
      <c r="Q858" s="3"/>
      <c r="R858" s="3"/>
      <c r="S858" s="49"/>
      <c r="T858" s="50"/>
      <c r="U858" s="50"/>
      <c r="Y858" s="5"/>
      <c r="Z858" s="66"/>
      <c r="AA858" s="65"/>
    </row>
    <row r="859" spans="1:27" x14ac:dyDescent="0.3">
      <c r="A859" s="3"/>
      <c r="B859" s="3"/>
      <c r="C859" s="3"/>
      <c r="D859" s="3"/>
      <c r="E859" s="3"/>
      <c r="F859" s="3"/>
      <c r="G859" s="64"/>
      <c r="H859" s="3"/>
      <c r="I859" s="3"/>
      <c r="J859" s="64"/>
      <c r="K859" s="64"/>
      <c r="L859" s="3"/>
      <c r="M859" s="3"/>
      <c r="N859" s="3"/>
      <c r="O859" s="3"/>
      <c r="P859" s="3"/>
      <c r="Q859" s="3"/>
      <c r="R859" s="3"/>
      <c r="S859" s="49"/>
      <c r="T859" s="50"/>
      <c r="U859" s="50"/>
      <c r="Y859" s="5"/>
      <c r="Z859" s="66"/>
      <c r="AA859" s="65"/>
    </row>
    <row r="860" spans="1:27" x14ac:dyDescent="0.3">
      <c r="A860" s="3"/>
      <c r="B860" s="3"/>
      <c r="C860" s="3"/>
      <c r="D860" s="3"/>
      <c r="E860" s="3"/>
      <c r="F860" s="3"/>
      <c r="G860" s="64"/>
      <c r="H860" s="3"/>
      <c r="I860" s="3"/>
      <c r="J860" s="64"/>
      <c r="K860" s="64"/>
      <c r="L860" s="3"/>
      <c r="M860" s="3"/>
      <c r="N860" s="3"/>
      <c r="O860" s="3"/>
      <c r="P860" s="3"/>
      <c r="Q860" s="3"/>
      <c r="R860" s="3"/>
      <c r="S860" s="49"/>
      <c r="T860" s="50"/>
      <c r="U860" s="50"/>
      <c r="Y860" s="5"/>
      <c r="Z860" s="66"/>
      <c r="AA860" s="65"/>
    </row>
    <row r="861" spans="1:27" x14ac:dyDescent="0.3">
      <c r="A861" s="3"/>
      <c r="B861" s="3"/>
      <c r="C861" s="3"/>
      <c r="D861" s="3"/>
      <c r="E861" s="3"/>
      <c r="F861" s="3"/>
      <c r="G861" s="64"/>
      <c r="H861" s="3"/>
      <c r="I861" s="3"/>
      <c r="J861" s="64"/>
      <c r="K861" s="64"/>
      <c r="L861" s="3"/>
      <c r="M861" s="3"/>
      <c r="N861" s="3"/>
      <c r="O861" s="3"/>
      <c r="P861" s="3"/>
      <c r="Q861" s="3"/>
      <c r="R861" s="3"/>
      <c r="S861" s="49"/>
      <c r="T861" s="50"/>
      <c r="U861" s="50"/>
      <c r="Y861" s="5"/>
      <c r="Z861" s="66"/>
      <c r="AA861" s="65"/>
    </row>
    <row r="862" spans="1:27" x14ac:dyDescent="0.3">
      <c r="A862" s="3"/>
      <c r="B862" s="3"/>
      <c r="C862" s="3"/>
      <c r="D862" s="3"/>
      <c r="E862" s="3"/>
      <c r="F862" s="3"/>
      <c r="G862" s="64"/>
      <c r="H862" s="3"/>
      <c r="I862" s="3"/>
      <c r="J862" s="64"/>
      <c r="K862" s="64"/>
      <c r="L862" s="3"/>
      <c r="M862" s="3"/>
      <c r="N862" s="3"/>
      <c r="O862" s="3"/>
      <c r="P862" s="3"/>
      <c r="Q862" s="3"/>
      <c r="R862" s="3"/>
      <c r="S862" s="49"/>
      <c r="T862" s="50"/>
      <c r="U862" s="50"/>
      <c r="Y862" s="5"/>
      <c r="Z862" s="66"/>
      <c r="AA862" s="65"/>
    </row>
    <row r="863" spans="1:27" x14ac:dyDescent="0.3">
      <c r="A863" s="3"/>
      <c r="B863" s="3"/>
      <c r="C863" s="3"/>
      <c r="D863" s="3"/>
      <c r="E863" s="3"/>
      <c r="F863" s="3"/>
      <c r="G863" s="64"/>
      <c r="H863" s="3"/>
      <c r="I863" s="3"/>
      <c r="J863" s="64"/>
      <c r="K863" s="64"/>
      <c r="L863" s="3"/>
      <c r="M863" s="3"/>
      <c r="N863" s="3"/>
      <c r="O863" s="3"/>
      <c r="P863" s="3"/>
      <c r="Q863" s="3"/>
      <c r="R863" s="3"/>
      <c r="S863" s="49"/>
      <c r="T863" s="50"/>
      <c r="U863" s="50"/>
      <c r="Y863" s="5"/>
      <c r="Z863" s="66"/>
      <c r="AA863" s="65"/>
    </row>
    <row r="864" spans="1:27" x14ac:dyDescent="0.3">
      <c r="A864" s="3"/>
      <c r="B864" s="3"/>
      <c r="C864" s="3"/>
      <c r="D864" s="3"/>
      <c r="E864" s="3"/>
      <c r="F864" s="3"/>
      <c r="G864" s="64"/>
      <c r="H864" s="3"/>
      <c r="I864" s="3"/>
      <c r="J864" s="64"/>
      <c r="K864" s="64"/>
      <c r="L864" s="3"/>
      <c r="M864" s="3"/>
      <c r="N864" s="3"/>
      <c r="O864" s="3"/>
      <c r="P864" s="3"/>
      <c r="Q864" s="3"/>
      <c r="R864" s="3"/>
      <c r="S864" s="49"/>
      <c r="T864" s="50"/>
      <c r="U864" s="50"/>
      <c r="Y864" s="5"/>
      <c r="Z864" s="66"/>
      <c r="AA864" s="65"/>
    </row>
    <row r="865" spans="1:27" x14ac:dyDescent="0.3">
      <c r="A865" s="3"/>
      <c r="B865" s="3"/>
      <c r="C865" s="3"/>
      <c r="D865" s="3"/>
      <c r="E865" s="3"/>
      <c r="F865" s="3"/>
      <c r="G865" s="64"/>
      <c r="H865" s="3"/>
      <c r="I865" s="3"/>
      <c r="J865" s="64"/>
      <c r="K865" s="64"/>
      <c r="L865" s="3"/>
      <c r="M865" s="3"/>
      <c r="N865" s="3"/>
      <c r="O865" s="3"/>
      <c r="P865" s="3"/>
      <c r="Q865" s="3"/>
      <c r="R865" s="3"/>
      <c r="S865" s="49"/>
      <c r="T865" s="50"/>
      <c r="U865" s="50"/>
      <c r="Y865" s="5"/>
      <c r="Z865" s="66"/>
      <c r="AA865" s="65"/>
    </row>
    <row r="866" spans="1:27" x14ac:dyDescent="0.3">
      <c r="A866" s="3"/>
      <c r="B866" s="3"/>
      <c r="C866" s="3"/>
      <c r="D866" s="3"/>
      <c r="E866" s="3"/>
      <c r="F866" s="3"/>
      <c r="G866" s="64"/>
      <c r="H866" s="3"/>
      <c r="I866" s="3"/>
      <c r="J866" s="64"/>
      <c r="K866" s="64"/>
      <c r="L866" s="3"/>
      <c r="M866" s="3"/>
      <c r="N866" s="3"/>
      <c r="O866" s="3"/>
      <c r="P866" s="3"/>
      <c r="Q866" s="3"/>
      <c r="R866" s="3"/>
      <c r="S866" s="49"/>
      <c r="T866" s="50"/>
      <c r="U866" s="50"/>
      <c r="Y866" s="5"/>
      <c r="Z866" s="66"/>
      <c r="AA866" s="65"/>
    </row>
    <row r="867" spans="1:27" x14ac:dyDescent="0.3">
      <c r="A867" s="3"/>
      <c r="B867" s="3"/>
      <c r="C867" s="3"/>
      <c r="D867" s="3"/>
      <c r="E867" s="3"/>
      <c r="F867" s="3"/>
      <c r="G867" s="64"/>
      <c r="H867" s="3"/>
      <c r="I867" s="3"/>
      <c r="J867" s="64"/>
      <c r="K867" s="64"/>
      <c r="L867" s="3"/>
      <c r="M867" s="3"/>
      <c r="N867" s="3"/>
      <c r="O867" s="3"/>
      <c r="P867" s="3"/>
      <c r="Q867" s="3"/>
      <c r="R867" s="3"/>
      <c r="S867" s="49"/>
      <c r="T867" s="50"/>
      <c r="U867" s="50"/>
      <c r="Y867" s="5"/>
      <c r="Z867" s="66"/>
      <c r="AA867" s="65"/>
    </row>
    <row r="868" spans="1:27" x14ac:dyDescent="0.3">
      <c r="A868" s="3"/>
      <c r="B868" s="3"/>
      <c r="C868" s="3"/>
      <c r="D868" s="3"/>
      <c r="E868" s="3"/>
      <c r="F868" s="3"/>
      <c r="G868" s="64"/>
      <c r="H868" s="3"/>
      <c r="I868" s="3"/>
      <c r="J868" s="64"/>
      <c r="K868" s="64"/>
      <c r="L868" s="3"/>
      <c r="M868" s="3"/>
      <c r="N868" s="3"/>
      <c r="O868" s="3"/>
      <c r="P868" s="3"/>
      <c r="Q868" s="3"/>
      <c r="R868" s="3"/>
      <c r="S868" s="49"/>
      <c r="T868" s="50"/>
      <c r="U868" s="50"/>
      <c r="Y868" s="5"/>
      <c r="Z868" s="66"/>
      <c r="AA868" s="65"/>
    </row>
    <row r="869" spans="1:27" x14ac:dyDescent="0.3">
      <c r="A869" s="3"/>
      <c r="B869" s="3"/>
      <c r="C869" s="3"/>
      <c r="D869" s="3"/>
      <c r="E869" s="3"/>
      <c r="F869" s="3"/>
      <c r="G869" s="64"/>
      <c r="H869" s="3"/>
      <c r="I869" s="3"/>
      <c r="J869" s="64"/>
      <c r="K869" s="64"/>
      <c r="L869" s="3"/>
      <c r="M869" s="3"/>
      <c r="N869" s="3"/>
      <c r="O869" s="3"/>
      <c r="P869" s="3"/>
      <c r="Q869" s="3"/>
      <c r="R869" s="3"/>
      <c r="S869" s="49"/>
      <c r="T869" s="50"/>
      <c r="U869" s="50"/>
      <c r="Y869" s="5"/>
      <c r="Z869" s="66"/>
      <c r="AA869" s="65"/>
    </row>
    <row r="870" spans="1:27" x14ac:dyDescent="0.3">
      <c r="A870" s="3"/>
      <c r="B870" s="3"/>
      <c r="C870" s="3"/>
      <c r="D870" s="3"/>
      <c r="E870" s="3"/>
      <c r="F870" s="3"/>
      <c r="G870" s="64"/>
      <c r="H870" s="3"/>
      <c r="I870" s="3"/>
      <c r="J870" s="64"/>
      <c r="K870" s="64"/>
      <c r="L870" s="3"/>
      <c r="M870" s="3"/>
      <c r="N870" s="3"/>
      <c r="O870" s="3"/>
      <c r="P870" s="3"/>
      <c r="Q870" s="3"/>
      <c r="R870" s="3"/>
      <c r="S870" s="49"/>
      <c r="T870" s="50"/>
      <c r="U870" s="50"/>
      <c r="Y870" s="5"/>
      <c r="Z870" s="66"/>
      <c r="AA870" s="65"/>
    </row>
    <row r="871" spans="1:27" x14ac:dyDescent="0.3">
      <c r="A871" s="3"/>
      <c r="B871" s="3"/>
      <c r="C871" s="3"/>
      <c r="D871" s="3"/>
      <c r="E871" s="3"/>
      <c r="F871" s="3"/>
      <c r="G871" s="64"/>
      <c r="H871" s="3"/>
      <c r="I871" s="3"/>
      <c r="J871" s="64"/>
      <c r="K871" s="64"/>
      <c r="L871" s="3"/>
      <c r="M871" s="3"/>
      <c r="N871" s="3"/>
      <c r="O871" s="3"/>
      <c r="P871" s="3"/>
      <c r="Q871" s="3"/>
      <c r="R871" s="3"/>
      <c r="S871" s="49"/>
      <c r="T871" s="50"/>
      <c r="U871" s="50"/>
      <c r="Y871" s="5"/>
      <c r="Z871" s="66"/>
      <c r="AA871" s="65"/>
    </row>
    <row r="872" spans="1:27" x14ac:dyDescent="0.3">
      <c r="A872" s="3"/>
      <c r="B872" s="3"/>
      <c r="C872" s="3"/>
      <c r="D872" s="3"/>
      <c r="E872" s="3"/>
      <c r="F872" s="3"/>
      <c r="G872" s="64"/>
      <c r="H872" s="3"/>
      <c r="I872" s="3"/>
      <c r="J872" s="64"/>
      <c r="K872" s="64"/>
      <c r="L872" s="3"/>
      <c r="M872" s="3"/>
      <c r="N872" s="3"/>
      <c r="O872" s="3"/>
      <c r="P872" s="3"/>
      <c r="Q872" s="3"/>
      <c r="R872" s="3"/>
      <c r="S872" s="49"/>
      <c r="T872" s="50"/>
      <c r="U872" s="50"/>
      <c r="Y872" s="5"/>
      <c r="Z872" s="66"/>
      <c r="AA872" s="65"/>
    </row>
    <row r="873" spans="1:27" x14ac:dyDescent="0.3">
      <c r="A873" s="3"/>
      <c r="B873" s="3"/>
      <c r="C873" s="3"/>
      <c r="D873" s="3"/>
      <c r="E873" s="3"/>
      <c r="F873" s="3"/>
      <c r="G873" s="64"/>
      <c r="H873" s="3"/>
      <c r="I873" s="3"/>
      <c r="J873" s="64"/>
      <c r="K873" s="64"/>
      <c r="L873" s="3"/>
      <c r="M873" s="3"/>
      <c r="N873" s="3"/>
      <c r="O873" s="3"/>
      <c r="P873" s="3"/>
      <c r="Q873" s="3"/>
      <c r="R873" s="3"/>
      <c r="S873" s="49"/>
      <c r="T873" s="50"/>
      <c r="U873" s="50"/>
      <c r="Y873" s="5"/>
      <c r="Z873" s="66"/>
      <c r="AA873" s="65"/>
    </row>
    <row r="874" spans="1:27" x14ac:dyDescent="0.3">
      <c r="A874" s="3"/>
      <c r="B874" s="3"/>
      <c r="C874" s="3"/>
      <c r="D874" s="3"/>
      <c r="E874" s="3"/>
      <c r="F874" s="3"/>
      <c r="G874" s="64"/>
      <c r="H874" s="3"/>
      <c r="I874" s="3"/>
      <c r="J874" s="64"/>
      <c r="K874" s="64"/>
      <c r="L874" s="3"/>
      <c r="M874" s="3"/>
      <c r="N874" s="3"/>
      <c r="O874" s="3"/>
      <c r="P874" s="3"/>
      <c r="Q874" s="3"/>
      <c r="R874" s="3"/>
      <c r="S874" s="49"/>
      <c r="T874" s="50"/>
      <c r="U874" s="50"/>
      <c r="Y874" s="5"/>
      <c r="Z874" s="66"/>
      <c r="AA874" s="65"/>
    </row>
    <row r="875" spans="1:27" x14ac:dyDescent="0.3">
      <c r="A875" s="3"/>
      <c r="B875" s="3"/>
      <c r="C875" s="3"/>
      <c r="D875" s="3"/>
      <c r="E875" s="3"/>
      <c r="F875" s="3"/>
      <c r="G875" s="64"/>
      <c r="H875" s="3"/>
      <c r="I875" s="3"/>
      <c r="J875" s="64"/>
      <c r="K875" s="64"/>
      <c r="L875" s="3"/>
      <c r="M875" s="3"/>
      <c r="N875" s="3"/>
      <c r="O875" s="3"/>
      <c r="P875" s="3"/>
      <c r="Q875" s="3"/>
      <c r="R875" s="3"/>
      <c r="S875" s="49"/>
      <c r="T875" s="50"/>
      <c r="U875" s="50"/>
      <c r="Y875" s="5"/>
      <c r="Z875" s="66"/>
      <c r="AA875" s="65"/>
    </row>
    <row r="876" spans="1:27" x14ac:dyDescent="0.3">
      <c r="A876" s="3"/>
      <c r="B876" s="3"/>
      <c r="C876" s="3"/>
      <c r="D876" s="3"/>
      <c r="E876" s="3"/>
      <c r="F876" s="3"/>
      <c r="G876" s="64"/>
      <c r="H876" s="3"/>
      <c r="I876" s="3"/>
      <c r="J876" s="64"/>
      <c r="K876" s="64"/>
      <c r="L876" s="3"/>
      <c r="M876" s="3"/>
      <c r="N876" s="3"/>
      <c r="O876" s="3"/>
      <c r="P876" s="3"/>
      <c r="Q876" s="3"/>
      <c r="R876" s="3"/>
      <c r="S876" s="49"/>
      <c r="T876" s="50"/>
      <c r="U876" s="50"/>
      <c r="Y876" s="5"/>
      <c r="Z876" s="66"/>
      <c r="AA876" s="65"/>
    </row>
    <row r="877" spans="1:27" x14ac:dyDescent="0.3">
      <c r="A877" s="3"/>
      <c r="B877" s="3"/>
      <c r="C877" s="3"/>
      <c r="D877" s="3"/>
      <c r="E877" s="3"/>
      <c r="F877" s="3"/>
      <c r="G877" s="64"/>
      <c r="H877" s="3"/>
      <c r="I877" s="3"/>
      <c r="J877" s="64"/>
      <c r="K877" s="64"/>
      <c r="L877" s="3"/>
      <c r="M877" s="3"/>
      <c r="N877" s="3"/>
      <c r="O877" s="3"/>
      <c r="P877" s="3"/>
      <c r="Q877" s="3"/>
      <c r="R877" s="3"/>
      <c r="S877" s="49"/>
      <c r="T877" s="50"/>
      <c r="U877" s="50"/>
      <c r="Y877" s="5"/>
      <c r="Z877" s="66"/>
      <c r="AA877" s="65"/>
    </row>
    <row r="878" spans="1:27" x14ac:dyDescent="0.3">
      <c r="A878" s="3"/>
      <c r="B878" s="3"/>
      <c r="C878" s="3"/>
      <c r="D878" s="3"/>
      <c r="E878" s="3"/>
      <c r="F878" s="3"/>
      <c r="G878" s="64"/>
      <c r="H878" s="3"/>
      <c r="I878" s="3"/>
      <c r="J878" s="64"/>
      <c r="K878" s="64"/>
      <c r="L878" s="3"/>
      <c r="M878" s="3"/>
      <c r="N878" s="3"/>
      <c r="O878" s="3"/>
      <c r="P878" s="3"/>
      <c r="Q878" s="3"/>
      <c r="R878" s="3"/>
      <c r="S878" s="49"/>
      <c r="T878" s="50"/>
      <c r="U878" s="50"/>
      <c r="Y878" s="5"/>
      <c r="Z878" s="66"/>
      <c r="AA878" s="65"/>
    </row>
    <row r="879" spans="1:27" x14ac:dyDescent="0.3">
      <c r="A879" s="3"/>
      <c r="B879" s="3"/>
      <c r="C879" s="3"/>
      <c r="D879" s="3"/>
      <c r="E879" s="3"/>
      <c r="F879" s="3"/>
      <c r="G879" s="64"/>
      <c r="H879" s="3"/>
      <c r="I879" s="3"/>
      <c r="J879" s="64"/>
      <c r="K879" s="64"/>
      <c r="L879" s="3"/>
      <c r="M879" s="3"/>
      <c r="N879" s="3"/>
      <c r="O879" s="3"/>
      <c r="P879" s="3"/>
      <c r="Q879" s="3"/>
      <c r="R879" s="3"/>
      <c r="S879" s="49"/>
      <c r="T879" s="50"/>
      <c r="U879" s="50"/>
      <c r="Y879" s="5"/>
      <c r="Z879" s="66"/>
      <c r="AA879" s="65"/>
    </row>
    <row r="880" spans="1:27" x14ac:dyDescent="0.3">
      <c r="A880" s="3"/>
      <c r="B880" s="3"/>
      <c r="C880" s="3"/>
      <c r="D880" s="3"/>
      <c r="E880" s="3"/>
      <c r="F880" s="3"/>
      <c r="G880" s="64"/>
      <c r="H880" s="3"/>
      <c r="I880" s="3"/>
      <c r="J880" s="64"/>
      <c r="K880" s="64"/>
      <c r="L880" s="3"/>
      <c r="M880" s="3"/>
      <c r="N880" s="3"/>
      <c r="O880" s="3"/>
      <c r="P880" s="3"/>
      <c r="Q880" s="3"/>
      <c r="R880" s="3"/>
      <c r="S880" s="49"/>
      <c r="T880" s="50"/>
      <c r="U880" s="50"/>
      <c r="Y880" s="5"/>
      <c r="Z880" s="66"/>
      <c r="AA880" s="65"/>
    </row>
    <row r="881" spans="1:27" x14ac:dyDescent="0.3">
      <c r="A881" s="3"/>
      <c r="B881" s="3"/>
      <c r="C881" s="3"/>
      <c r="D881" s="3"/>
      <c r="E881" s="3"/>
      <c r="F881" s="3"/>
      <c r="G881" s="64"/>
      <c r="H881" s="3"/>
      <c r="I881" s="3"/>
      <c r="J881" s="64"/>
      <c r="K881" s="64"/>
      <c r="L881" s="3"/>
      <c r="M881" s="3"/>
      <c r="N881" s="3"/>
      <c r="O881" s="3"/>
      <c r="P881" s="3"/>
      <c r="Q881" s="3"/>
      <c r="R881" s="3"/>
      <c r="S881" s="49"/>
      <c r="T881" s="50"/>
      <c r="U881" s="50"/>
      <c r="Y881" s="5"/>
      <c r="Z881" s="66"/>
      <c r="AA881" s="65"/>
    </row>
    <row r="882" spans="1:27" x14ac:dyDescent="0.3">
      <c r="A882" s="3"/>
      <c r="B882" s="3"/>
      <c r="C882" s="3"/>
      <c r="D882" s="3"/>
      <c r="E882" s="3"/>
      <c r="F882" s="3"/>
      <c r="G882" s="64"/>
      <c r="H882" s="3"/>
      <c r="I882" s="3"/>
      <c r="J882" s="64"/>
      <c r="K882" s="64"/>
      <c r="L882" s="3"/>
      <c r="M882" s="3"/>
      <c r="N882" s="3"/>
      <c r="O882" s="3"/>
      <c r="P882" s="3"/>
      <c r="Q882" s="3"/>
      <c r="R882" s="3"/>
      <c r="S882" s="49"/>
      <c r="T882" s="50"/>
      <c r="U882" s="50"/>
      <c r="Y882" s="5"/>
      <c r="Z882" s="66"/>
      <c r="AA882" s="65"/>
    </row>
    <row r="883" spans="1:27" x14ac:dyDescent="0.3">
      <c r="A883" s="3"/>
      <c r="B883" s="3"/>
      <c r="C883" s="3"/>
      <c r="D883" s="3"/>
      <c r="E883" s="3"/>
      <c r="F883" s="3"/>
      <c r="G883" s="64"/>
      <c r="H883" s="3"/>
      <c r="I883" s="3"/>
      <c r="J883" s="64"/>
      <c r="K883" s="64"/>
      <c r="L883" s="3"/>
      <c r="M883" s="3"/>
      <c r="N883" s="3"/>
      <c r="O883" s="3"/>
      <c r="P883" s="3"/>
      <c r="Q883" s="3"/>
      <c r="R883" s="3"/>
      <c r="S883" s="49"/>
      <c r="T883" s="50"/>
      <c r="U883" s="50"/>
      <c r="Y883" s="5"/>
      <c r="Z883" s="66"/>
      <c r="AA883" s="65"/>
    </row>
    <row r="884" spans="1:27" x14ac:dyDescent="0.3">
      <c r="A884" s="3"/>
      <c r="B884" s="3"/>
      <c r="C884" s="3"/>
      <c r="D884" s="3"/>
      <c r="E884" s="3"/>
      <c r="F884" s="3"/>
      <c r="G884" s="64"/>
      <c r="H884" s="3"/>
      <c r="I884" s="3"/>
      <c r="J884" s="64"/>
      <c r="K884" s="64"/>
      <c r="L884" s="3"/>
      <c r="M884" s="3"/>
      <c r="N884" s="3"/>
      <c r="O884" s="3"/>
      <c r="P884" s="3"/>
      <c r="Q884" s="3"/>
      <c r="R884" s="3"/>
      <c r="S884" s="49"/>
      <c r="T884" s="50"/>
      <c r="U884" s="50"/>
      <c r="Y884" s="5"/>
      <c r="Z884" s="66"/>
      <c r="AA884" s="65"/>
    </row>
    <row r="885" spans="1:27" x14ac:dyDescent="0.3">
      <c r="A885" s="3"/>
      <c r="B885" s="3"/>
      <c r="C885" s="3"/>
      <c r="D885" s="3"/>
      <c r="E885" s="3"/>
      <c r="F885" s="3"/>
      <c r="G885" s="64"/>
      <c r="H885" s="3"/>
      <c r="I885" s="3"/>
      <c r="J885" s="64"/>
      <c r="K885" s="64"/>
      <c r="L885" s="3"/>
      <c r="M885" s="3"/>
      <c r="N885" s="3"/>
      <c r="O885" s="3"/>
      <c r="P885" s="3"/>
      <c r="Q885" s="3"/>
      <c r="R885" s="3"/>
      <c r="S885" s="49"/>
      <c r="T885" s="50"/>
      <c r="U885" s="50"/>
      <c r="Y885" s="5"/>
      <c r="Z885" s="66"/>
      <c r="AA885" s="65"/>
    </row>
    <row r="886" spans="1:27" x14ac:dyDescent="0.3">
      <c r="A886" s="3"/>
      <c r="B886" s="3"/>
      <c r="C886" s="3"/>
      <c r="D886" s="3"/>
      <c r="E886" s="3"/>
      <c r="F886" s="3"/>
      <c r="G886" s="64"/>
      <c r="H886" s="3"/>
      <c r="I886" s="3"/>
      <c r="J886" s="64"/>
      <c r="K886" s="64"/>
      <c r="L886" s="3"/>
      <c r="M886" s="3"/>
      <c r="N886" s="3"/>
      <c r="O886" s="3"/>
      <c r="P886" s="3"/>
      <c r="Q886" s="3"/>
      <c r="R886" s="3"/>
      <c r="S886" s="49"/>
      <c r="T886" s="50"/>
      <c r="U886" s="50"/>
      <c r="Y886" s="5"/>
      <c r="Z886" s="66"/>
      <c r="AA886" s="65"/>
    </row>
    <row r="887" spans="1:27" x14ac:dyDescent="0.3">
      <c r="A887" s="3"/>
      <c r="B887" s="3"/>
      <c r="C887" s="3"/>
      <c r="D887" s="3"/>
      <c r="E887" s="3"/>
      <c r="F887" s="3"/>
      <c r="G887" s="64"/>
      <c r="H887" s="3"/>
      <c r="I887" s="3"/>
      <c r="J887" s="64"/>
      <c r="K887" s="64"/>
      <c r="L887" s="3"/>
      <c r="M887" s="3"/>
      <c r="N887" s="3"/>
      <c r="O887" s="3"/>
      <c r="P887" s="3"/>
      <c r="Q887" s="3"/>
      <c r="R887" s="3"/>
      <c r="S887" s="49"/>
      <c r="T887" s="50"/>
      <c r="U887" s="50"/>
      <c r="Y887" s="5"/>
      <c r="Z887" s="66"/>
      <c r="AA887" s="65"/>
    </row>
    <row r="888" spans="1:27" x14ac:dyDescent="0.3">
      <c r="A888" s="3"/>
      <c r="B888" s="3"/>
      <c r="C888" s="3"/>
      <c r="D888" s="3"/>
      <c r="E888" s="3"/>
      <c r="F888" s="3"/>
      <c r="G888" s="64"/>
      <c r="H888" s="3"/>
      <c r="I888" s="3"/>
      <c r="J888" s="64"/>
      <c r="K888" s="64"/>
      <c r="L888" s="3"/>
      <c r="M888" s="3"/>
      <c r="N888" s="3"/>
      <c r="O888" s="3"/>
      <c r="P888" s="3"/>
      <c r="Q888" s="3"/>
      <c r="R888" s="3"/>
      <c r="S888" s="49"/>
      <c r="T888" s="50"/>
      <c r="U888" s="50"/>
      <c r="Y888" s="5"/>
      <c r="Z888" s="66"/>
      <c r="AA888" s="65"/>
    </row>
    <row r="889" spans="1:27" x14ac:dyDescent="0.3">
      <c r="A889" s="3"/>
      <c r="B889" s="3"/>
      <c r="C889" s="3"/>
      <c r="D889" s="3"/>
      <c r="E889" s="3"/>
      <c r="F889" s="3"/>
      <c r="G889" s="64"/>
      <c r="H889" s="3"/>
      <c r="I889" s="3"/>
      <c r="J889" s="64"/>
      <c r="K889" s="64"/>
      <c r="L889" s="3"/>
      <c r="M889" s="3"/>
      <c r="N889" s="3"/>
      <c r="O889" s="3"/>
      <c r="P889" s="3"/>
      <c r="Q889" s="3"/>
      <c r="R889" s="3"/>
      <c r="S889" s="49"/>
      <c r="T889" s="50"/>
      <c r="U889" s="50"/>
      <c r="Y889" s="5"/>
      <c r="Z889" s="66"/>
      <c r="AA889" s="65"/>
    </row>
    <row r="890" spans="1:27" x14ac:dyDescent="0.3">
      <c r="A890" s="3"/>
      <c r="B890" s="3"/>
      <c r="C890" s="3"/>
      <c r="D890" s="3"/>
      <c r="E890" s="3"/>
      <c r="F890" s="3"/>
      <c r="G890" s="64"/>
      <c r="H890" s="3"/>
      <c r="I890" s="3"/>
      <c r="J890" s="64"/>
      <c r="K890" s="64"/>
      <c r="L890" s="3"/>
      <c r="M890" s="3"/>
      <c r="N890" s="3"/>
      <c r="O890" s="3"/>
      <c r="P890" s="3"/>
      <c r="Q890" s="3"/>
      <c r="R890" s="3"/>
      <c r="S890" s="49"/>
      <c r="T890" s="50"/>
      <c r="U890" s="50"/>
      <c r="Y890" s="5"/>
      <c r="Z890" s="66"/>
      <c r="AA890" s="65"/>
    </row>
    <row r="891" spans="1:27" x14ac:dyDescent="0.3">
      <c r="A891" s="3"/>
      <c r="B891" s="3"/>
      <c r="C891" s="3"/>
      <c r="D891" s="3"/>
      <c r="E891" s="3"/>
      <c r="F891" s="3"/>
      <c r="G891" s="64"/>
      <c r="H891" s="3"/>
      <c r="I891" s="3"/>
      <c r="J891" s="64"/>
      <c r="K891" s="64"/>
      <c r="L891" s="3"/>
      <c r="M891" s="3"/>
      <c r="N891" s="3"/>
      <c r="O891" s="3"/>
      <c r="P891" s="3"/>
      <c r="Q891" s="3"/>
      <c r="R891" s="3"/>
      <c r="S891" s="49"/>
      <c r="T891" s="50"/>
      <c r="U891" s="50"/>
      <c r="Y891" s="5"/>
      <c r="Z891" s="66"/>
      <c r="AA891" s="65"/>
    </row>
    <row r="892" spans="1:27" x14ac:dyDescent="0.3">
      <c r="A892" s="3"/>
      <c r="B892" s="3"/>
      <c r="C892" s="3"/>
      <c r="D892" s="3"/>
      <c r="E892" s="3"/>
      <c r="F892" s="3"/>
      <c r="G892" s="64"/>
      <c r="H892" s="3"/>
      <c r="I892" s="3"/>
      <c r="J892" s="64"/>
      <c r="K892" s="64"/>
      <c r="L892" s="3"/>
      <c r="M892" s="3"/>
      <c r="N892" s="3"/>
      <c r="O892" s="3"/>
      <c r="P892" s="3"/>
      <c r="Q892" s="3"/>
      <c r="R892" s="3"/>
      <c r="S892" s="49"/>
      <c r="T892" s="50"/>
      <c r="U892" s="50"/>
      <c r="Y892" s="5"/>
      <c r="Z892" s="66"/>
      <c r="AA892" s="65"/>
    </row>
    <row r="893" spans="1:27" x14ac:dyDescent="0.3">
      <c r="A893" s="3"/>
      <c r="B893" s="3"/>
      <c r="C893" s="3"/>
      <c r="D893" s="3"/>
      <c r="E893" s="3"/>
      <c r="F893" s="3"/>
      <c r="G893" s="64"/>
      <c r="H893" s="3"/>
      <c r="I893" s="3"/>
      <c r="J893" s="64"/>
      <c r="K893" s="64"/>
      <c r="L893" s="3"/>
      <c r="M893" s="3"/>
      <c r="N893" s="3"/>
      <c r="O893" s="3"/>
      <c r="P893" s="3"/>
      <c r="Q893" s="3"/>
      <c r="R893" s="3"/>
      <c r="S893" s="49"/>
      <c r="T893" s="50"/>
      <c r="U893" s="50"/>
      <c r="Y893" s="5"/>
      <c r="Z893" s="66"/>
      <c r="AA893" s="65"/>
    </row>
    <row r="894" spans="1:27" x14ac:dyDescent="0.3">
      <c r="A894" s="3"/>
      <c r="B894" s="3"/>
      <c r="C894" s="3"/>
      <c r="D894" s="3"/>
      <c r="E894" s="3"/>
      <c r="F894" s="3"/>
      <c r="G894" s="64"/>
      <c r="H894" s="3"/>
      <c r="I894" s="3"/>
      <c r="J894" s="64"/>
      <c r="K894" s="64"/>
      <c r="L894" s="3"/>
      <c r="M894" s="3"/>
      <c r="N894" s="3"/>
      <c r="O894" s="3"/>
      <c r="P894" s="3"/>
      <c r="Q894" s="3"/>
      <c r="R894" s="3"/>
      <c r="S894" s="49"/>
      <c r="T894" s="50"/>
      <c r="U894" s="50"/>
      <c r="Y894" s="5"/>
      <c r="Z894" s="66"/>
      <c r="AA894" s="65"/>
    </row>
    <row r="895" spans="1:27" x14ac:dyDescent="0.3">
      <c r="A895" s="3"/>
      <c r="B895" s="3"/>
      <c r="C895" s="3"/>
      <c r="D895" s="3"/>
      <c r="E895" s="3"/>
      <c r="F895" s="3"/>
      <c r="G895" s="64"/>
      <c r="H895" s="3"/>
      <c r="I895" s="3"/>
      <c r="J895" s="64"/>
      <c r="K895" s="64"/>
      <c r="L895" s="3"/>
      <c r="M895" s="3"/>
      <c r="N895" s="3"/>
      <c r="O895" s="3"/>
      <c r="P895" s="3"/>
      <c r="Q895" s="3"/>
      <c r="R895" s="3"/>
      <c r="S895" s="49"/>
      <c r="T895" s="50"/>
      <c r="U895" s="50"/>
      <c r="Y895" s="5"/>
      <c r="Z895" s="66"/>
      <c r="AA895" s="65"/>
    </row>
    <row r="896" spans="1:27" x14ac:dyDescent="0.3">
      <c r="A896" s="3"/>
      <c r="B896" s="3"/>
      <c r="C896" s="3"/>
      <c r="D896" s="3"/>
      <c r="E896" s="3"/>
      <c r="F896" s="3"/>
      <c r="G896" s="64"/>
      <c r="H896" s="3"/>
      <c r="I896" s="3"/>
      <c r="J896" s="64"/>
      <c r="K896" s="64"/>
      <c r="L896" s="3"/>
      <c r="M896" s="3"/>
      <c r="N896" s="3"/>
      <c r="O896" s="3"/>
      <c r="P896" s="3"/>
      <c r="Q896" s="3"/>
      <c r="R896" s="3"/>
      <c r="S896" s="49"/>
      <c r="T896" s="50"/>
      <c r="U896" s="50"/>
      <c r="Y896" s="5"/>
      <c r="Z896" s="66"/>
      <c r="AA896" s="65"/>
    </row>
    <row r="897" spans="1:27" x14ac:dyDescent="0.3">
      <c r="A897" s="3"/>
      <c r="B897" s="3"/>
      <c r="C897" s="3"/>
      <c r="D897" s="3"/>
      <c r="E897" s="3"/>
      <c r="F897" s="3"/>
      <c r="G897" s="64"/>
      <c r="H897" s="3"/>
      <c r="I897" s="3"/>
      <c r="J897" s="64"/>
      <c r="K897" s="64"/>
      <c r="L897" s="3"/>
      <c r="M897" s="3"/>
      <c r="N897" s="3"/>
      <c r="O897" s="3"/>
      <c r="P897" s="3"/>
      <c r="Q897" s="3"/>
      <c r="R897" s="3"/>
      <c r="S897" s="49"/>
      <c r="T897" s="50"/>
      <c r="U897" s="50"/>
      <c r="Y897" s="5"/>
      <c r="Z897" s="66"/>
      <c r="AA897" s="65"/>
    </row>
    <row r="898" spans="1:27" x14ac:dyDescent="0.3">
      <c r="A898" s="3"/>
      <c r="B898" s="3"/>
      <c r="C898" s="3"/>
      <c r="D898" s="3"/>
      <c r="E898" s="3"/>
      <c r="F898" s="3"/>
      <c r="G898" s="64"/>
      <c r="H898" s="3"/>
      <c r="I898" s="3"/>
      <c r="J898" s="64"/>
      <c r="K898" s="64"/>
      <c r="L898" s="3"/>
      <c r="M898" s="3"/>
      <c r="N898" s="3"/>
      <c r="O898" s="3"/>
      <c r="P898" s="3"/>
      <c r="Q898" s="3"/>
      <c r="R898" s="3"/>
      <c r="S898" s="49"/>
      <c r="T898" s="50"/>
      <c r="U898" s="50"/>
      <c r="Y898" s="5"/>
      <c r="Z898" s="66"/>
      <c r="AA898" s="65"/>
    </row>
    <row r="899" spans="1:27" x14ac:dyDescent="0.3">
      <c r="A899" s="3"/>
      <c r="B899" s="3"/>
      <c r="C899" s="3"/>
      <c r="D899" s="3"/>
      <c r="E899" s="3"/>
      <c r="F899" s="3"/>
      <c r="G899" s="64"/>
      <c r="H899" s="3"/>
      <c r="I899" s="3"/>
      <c r="J899" s="64"/>
      <c r="K899" s="64"/>
      <c r="L899" s="3"/>
      <c r="M899" s="3"/>
      <c r="N899" s="3"/>
      <c r="O899" s="3"/>
      <c r="P899" s="3"/>
      <c r="Q899" s="3"/>
      <c r="R899" s="3"/>
      <c r="S899" s="49"/>
      <c r="T899" s="50"/>
      <c r="U899" s="50"/>
      <c r="Y899" s="5"/>
      <c r="Z899" s="66"/>
      <c r="AA899" s="65"/>
    </row>
    <row r="900" spans="1:27" x14ac:dyDescent="0.3">
      <c r="A900" s="3"/>
      <c r="B900" s="3"/>
      <c r="C900" s="3"/>
      <c r="D900" s="3"/>
      <c r="E900" s="3"/>
      <c r="F900" s="3"/>
      <c r="G900" s="64"/>
      <c r="H900" s="3"/>
      <c r="I900" s="3"/>
      <c r="J900" s="64"/>
      <c r="K900" s="64"/>
      <c r="L900" s="3"/>
      <c r="M900" s="3"/>
      <c r="N900" s="3"/>
      <c r="O900" s="3"/>
      <c r="P900" s="3"/>
      <c r="Q900" s="3"/>
      <c r="R900" s="3"/>
      <c r="S900" s="49"/>
      <c r="T900" s="50"/>
      <c r="U900" s="50"/>
      <c r="Y900" s="5"/>
      <c r="Z900" s="66"/>
      <c r="AA900" s="65"/>
    </row>
    <row r="901" spans="1:27" x14ac:dyDescent="0.3">
      <c r="A901" s="3"/>
      <c r="B901" s="3"/>
      <c r="C901" s="3"/>
      <c r="D901" s="3"/>
      <c r="E901" s="3"/>
      <c r="F901" s="3"/>
      <c r="G901" s="64"/>
      <c r="H901" s="3"/>
      <c r="I901" s="3"/>
      <c r="J901" s="64"/>
      <c r="K901" s="64"/>
      <c r="L901" s="3"/>
      <c r="M901" s="3"/>
      <c r="N901" s="3"/>
      <c r="O901" s="3"/>
      <c r="P901" s="3"/>
      <c r="Q901" s="3"/>
      <c r="R901" s="3"/>
      <c r="S901" s="49"/>
      <c r="T901" s="50"/>
      <c r="U901" s="50"/>
      <c r="Y901" s="5"/>
      <c r="Z901" s="66"/>
      <c r="AA901" s="65"/>
    </row>
    <row r="902" spans="1:27" x14ac:dyDescent="0.3">
      <c r="A902" s="3"/>
      <c r="B902" s="3"/>
      <c r="C902" s="3"/>
      <c r="D902" s="3"/>
      <c r="E902" s="3"/>
      <c r="F902" s="3"/>
      <c r="G902" s="64"/>
      <c r="H902" s="3"/>
      <c r="I902" s="3"/>
      <c r="J902" s="64"/>
      <c r="K902" s="64"/>
      <c r="L902" s="3"/>
      <c r="M902" s="3"/>
      <c r="N902" s="3"/>
      <c r="O902" s="3"/>
      <c r="P902" s="3"/>
      <c r="Q902" s="3"/>
      <c r="R902" s="3"/>
      <c r="S902" s="49"/>
      <c r="T902" s="50"/>
      <c r="U902" s="50"/>
      <c r="Y902" s="5"/>
      <c r="Z902" s="66"/>
      <c r="AA902" s="65"/>
    </row>
    <row r="903" spans="1:27" x14ac:dyDescent="0.3">
      <c r="A903" s="3"/>
      <c r="B903" s="3"/>
      <c r="C903" s="3"/>
      <c r="D903" s="3"/>
      <c r="E903" s="3"/>
      <c r="F903" s="3"/>
      <c r="G903" s="64"/>
      <c r="H903" s="3"/>
      <c r="I903" s="3"/>
      <c r="J903" s="64"/>
      <c r="K903" s="64"/>
      <c r="L903" s="3"/>
      <c r="M903" s="3"/>
      <c r="N903" s="3"/>
      <c r="O903" s="3"/>
      <c r="P903" s="3"/>
      <c r="Q903" s="3"/>
      <c r="R903" s="3"/>
      <c r="S903" s="49"/>
      <c r="T903" s="50"/>
      <c r="U903" s="50"/>
      <c r="Y903" s="5"/>
      <c r="Z903" s="66"/>
      <c r="AA903" s="65"/>
    </row>
    <row r="904" spans="1:27" x14ac:dyDescent="0.3">
      <c r="A904" s="3"/>
      <c r="B904" s="3"/>
      <c r="C904" s="3"/>
      <c r="D904" s="3"/>
      <c r="E904" s="3"/>
      <c r="F904" s="3"/>
      <c r="G904" s="64"/>
      <c r="H904" s="3"/>
      <c r="I904" s="3"/>
      <c r="J904" s="64"/>
      <c r="K904" s="64"/>
      <c r="L904" s="3"/>
      <c r="M904" s="3"/>
      <c r="N904" s="3"/>
      <c r="O904" s="3"/>
      <c r="P904" s="3"/>
      <c r="Q904" s="3"/>
      <c r="R904" s="3"/>
      <c r="S904" s="49"/>
      <c r="T904" s="50"/>
      <c r="U904" s="50"/>
      <c r="Y904" s="5"/>
      <c r="Z904" s="66"/>
      <c r="AA904" s="65"/>
    </row>
    <row r="905" spans="1:27" x14ac:dyDescent="0.3">
      <c r="A905" s="3"/>
      <c r="B905" s="3"/>
      <c r="C905" s="3"/>
      <c r="D905" s="3"/>
      <c r="E905" s="3"/>
      <c r="F905" s="3"/>
      <c r="G905" s="64"/>
      <c r="H905" s="3"/>
      <c r="I905" s="3"/>
      <c r="J905" s="64"/>
      <c r="K905" s="64"/>
      <c r="L905" s="3"/>
      <c r="M905" s="3"/>
      <c r="N905" s="3"/>
      <c r="O905" s="3"/>
      <c r="P905" s="3"/>
      <c r="Q905" s="3"/>
      <c r="R905" s="3"/>
      <c r="S905" s="49"/>
      <c r="T905" s="50"/>
      <c r="U905" s="50"/>
      <c r="Y905" s="5"/>
      <c r="Z905" s="66"/>
      <c r="AA905" s="65"/>
    </row>
    <row r="906" spans="1:27" x14ac:dyDescent="0.3">
      <c r="A906" s="3"/>
      <c r="B906" s="3"/>
      <c r="C906" s="3"/>
      <c r="D906" s="3"/>
      <c r="E906" s="3"/>
      <c r="F906" s="3"/>
      <c r="G906" s="64"/>
      <c r="H906" s="3"/>
      <c r="I906" s="3"/>
      <c r="J906" s="64"/>
      <c r="K906" s="64"/>
      <c r="L906" s="3"/>
      <c r="M906" s="3"/>
      <c r="N906" s="3"/>
      <c r="O906" s="3"/>
      <c r="P906" s="3"/>
      <c r="Q906" s="3"/>
      <c r="R906" s="3"/>
      <c r="S906" s="49"/>
      <c r="T906" s="50"/>
      <c r="U906" s="50"/>
      <c r="Y906" s="5"/>
      <c r="Z906" s="66"/>
      <c r="AA906" s="65"/>
    </row>
    <row r="907" spans="1:27" x14ac:dyDescent="0.3">
      <c r="A907" s="3"/>
      <c r="B907" s="3"/>
      <c r="C907" s="3"/>
      <c r="D907" s="3"/>
      <c r="E907" s="3"/>
      <c r="F907" s="3"/>
      <c r="G907" s="64"/>
      <c r="H907" s="3"/>
      <c r="I907" s="3"/>
      <c r="J907" s="64"/>
      <c r="K907" s="64"/>
      <c r="L907" s="3"/>
      <c r="M907" s="3"/>
      <c r="N907" s="3"/>
      <c r="O907" s="3"/>
      <c r="P907" s="3"/>
      <c r="Q907" s="3"/>
      <c r="R907" s="3"/>
      <c r="S907" s="49"/>
      <c r="T907" s="50"/>
      <c r="U907" s="50"/>
      <c r="Y907" s="5"/>
      <c r="Z907" s="66"/>
      <c r="AA907" s="65"/>
    </row>
    <row r="908" spans="1:27" x14ac:dyDescent="0.3">
      <c r="A908" s="3"/>
      <c r="B908" s="3"/>
      <c r="C908" s="3"/>
      <c r="D908" s="3"/>
      <c r="E908" s="3"/>
      <c r="F908" s="3"/>
      <c r="G908" s="64"/>
      <c r="H908" s="3"/>
      <c r="I908" s="3"/>
      <c r="J908" s="64"/>
      <c r="K908" s="64"/>
      <c r="L908" s="3"/>
      <c r="M908" s="3"/>
      <c r="N908" s="3"/>
      <c r="O908" s="3"/>
      <c r="P908" s="3"/>
      <c r="Q908" s="3"/>
      <c r="R908" s="3"/>
      <c r="S908" s="49"/>
      <c r="T908" s="50"/>
      <c r="U908" s="50"/>
      <c r="Y908" s="5"/>
      <c r="Z908" s="66"/>
      <c r="AA908" s="65"/>
    </row>
    <row r="909" spans="1:27" x14ac:dyDescent="0.3">
      <c r="A909" s="3"/>
      <c r="B909" s="3"/>
      <c r="C909" s="3"/>
      <c r="D909" s="3"/>
      <c r="E909" s="3"/>
      <c r="F909" s="3"/>
      <c r="G909" s="64"/>
      <c r="H909" s="3"/>
      <c r="I909" s="3"/>
      <c r="J909" s="64"/>
      <c r="K909" s="64"/>
      <c r="L909" s="3"/>
      <c r="M909" s="3"/>
      <c r="N909" s="3"/>
      <c r="O909" s="3"/>
      <c r="P909" s="3"/>
      <c r="Q909" s="3"/>
      <c r="R909" s="3"/>
      <c r="S909" s="49"/>
      <c r="T909" s="50"/>
      <c r="U909" s="50"/>
      <c r="Y909" s="5"/>
      <c r="Z909" s="66"/>
      <c r="AA909" s="65"/>
    </row>
    <row r="910" spans="1:27" x14ac:dyDescent="0.3">
      <c r="A910" s="3"/>
      <c r="B910" s="3"/>
      <c r="C910" s="3"/>
      <c r="D910" s="3"/>
      <c r="E910" s="3"/>
      <c r="F910" s="3"/>
      <c r="G910" s="64"/>
      <c r="H910" s="3"/>
      <c r="I910" s="3"/>
      <c r="J910" s="64"/>
      <c r="K910" s="64"/>
      <c r="L910" s="3"/>
      <c r="M910" s="3"/>
      <c r="N910" s="3"/>
      <c r="O910" s="3"/>
      <c r="P910" s="3"/>
      <c r="Q910" s="3"/>
      <c r="R910" s="3"/>
      <c r="S910" s="49"/>
      <c r="T910" s="50"/>
      <c r="U910" s="50"/>
      <c r="Y910" s="5"/>
      <c r="Z910" s="66"/>
      <c r="AA910" s="65"/>
    </row>
    <row r="911" spans="1:27" x14ac:dyDescent="0.3">
      <c r="A911" s="3"/>
      <c r="B911" s="3"/>
      <c r="C911" s="3"/>
      <c r="D911" s="3"/>
      <c r="E911" s="3"/>
      <c r="F911" s="3"/>
      <c r="G911" s="64"/>
      <c r="H911" s="3"/>
      <c r="I911" s="3"/>
      <c r="J911" s="64"/>
      <c r="K911" s="64"/>
      <c r="L911" s="3"/>
      <c r="M911" s="3"/>
      <c r="N911" s="3"/>
      <c r="O911" s="3"/>
      <c r="P911" s="3"/>
      <c r="Q911" s="3"/>
      <c r="R911" s="3"/>
      <c r="S911" s="49"/>
      <c r="T911" s="50"/>
      <c r="U911" s="50"/>
      <c r="Y911" s="5"/>
      <c r="Z911" s="66"/>
      <c r="AA911" s="65"/>
    </row>
    <row r="912" spans="1:27" x14ac:dyDescent="0.3">
      <c r="A912" s="3"/>
      <c r="B912" s="3"/>
      <c r="C912" s="3"/>
      <c r="D912" s="3"/>
      <c r="E912" s="3"/>
      <c r="F912" s="3"/>
      <c r="G912" s="64"/>
      <c r="H912" s="3"/>
      <c r="I912" s="3"/>
      <c r="J912" s="64"/>
      <c r="K912" s="64"/>
      <c r="L912" s="3"/>
      <c r="M912" s="3"/>
      <c r="N912" s="3"/>
      <c r="O912" s="3"/>
      <c r="P912" s="3"/>
      <c r="Q912" s="3"/>
      <c r="R912" s="3"/>
      <c r="S912" s="49"/>
      <c r="T912" s="50"/>
      <c r="U912" s="50"/>
      <c r="Y912" s="5"/>
      <c r="Z912" s="66"/>
      <c r="AA912" s="65"/>
    </row>
    <row r="913" spans="1:27" x14ac:dyDescent="0.3">
      <c r="A913" s="3"/>
      <c r="B913" s="3"/>
      <c r="C913" s="3"/>
      <c r="D913" s="3"/>
      <c r="E913" s="3"/>
      <c r="F913" s="3"/>
      <c r="G913" s="64"/>
      <c r="H913" s="3"/>
      <c r="I913" s="3"/>
      <c r="J913" s="64"/>
      <c r="K913" s="64"/>
      <c r="L913" s="3"/>
      <c r="M913" s="3"/>
      <c r="N913" s="3"/>
      <c r="O913" s="3"/>
      <c r="P913" s="3"/>
      <c r="Q913" s="3"/>
      <c r="R913" s="3"/>
      <c r="S913" s="49"/>
      <c r="T913" s="50"/>
      <c r="U913" s="50"/>
      <c r="Y913" s="5"/>
      <c r="Z913" s="66"/>
      <c r="AA913" s="65"/>
    </row>
    <row r="914" spans="1:27" x14ac:dyDescent="0.3">
      <c r="A914" s="3"/>
      <c r="B914" s="3"/>
      <c r="C914" s="3"/>
      <c r="D914" s="3"/>
      <c r="E914" s="3"/>
      <c r="F914" s="3"/>
      <c r="G914" s="64"/>
      <c r="H914" s="3"/>
      <c r="I914" s="3"/>
      <c r="J914" s="64"/>
      <c r="K914" s="64"/>
      <c r="L914" s="3"/>
      <c r="M914" s="3"/>
      <c r="N914" s="3"/>
      <c r="O914" s="3"/>
      <c r="P914" s="3"/>
      <c r="Q914" s="3"/>
      <c r="R914" s="3"/>
      <c r="S914" s="49"/>
      <c r="T914" s="50"/>
      <c r="U914" s="50"/>
      <c r="Y914" s="5"/>
      <c r="Z914" s="66"/>
      <c r="AA914" s="65"/>
    </row>
    <row r="915" spans="1:27" x14ac:dyDescent="0.3">
      <c r="A915" s="3"/>
      <c r="B915" s="3"/>
      <c r="C915" s="3"/>
      <c r="D915" s="3"/>
      <c r="E915" s="3"/>
      <c r="F915" s="3"/>
      <c r="G915" s="64"/>
      <c r="H915" s="3"/>
      <c r="I915" s="3"/>
      <c r="J915" s="64"/>
      <c r="K915" s="64"/>
      <c r="L915" s="3"/>
      <c r="M915" s="3"/>
      <c r="N915" s="3"/>
      <c r="O915" s="3"/>
      <c r="P915" s="3"/>
      <c r="Q915" s="3"/>
      <c r="R915" s="3"/>
      <c r="S915" s="49"/>
      <c r="T915" s="50"/>
      <c r="U915" s="50"/>
      <c r="Y915" s="5"/>
      <c r="Z915" s="66"/>
      <c r="AA915" s="65"/>
    </row>
    <row r="916" spans="1:27" x14ac:dyDescent="0.3">
      <c r="A916" s="3"/>
      <c r="B916" s="3"/>
      <c r="C916" s="3"/>
      <c r="D916" s="3"/>
      <c r="E916" s="3"/>
      <c r="F916" s="3"/>
      <c r="G916" s="64"/>
      <c r="H916" s="3"/>
      <c r="I916" s="3"/>
      <c r="J916" s="64"/>
      <c r="K916" s="64"/>
      <c r="L916" s="3"/>
      <c r="M916" s="3"/>
      <c r="N916" s="3"/>
      <c r="O916" s="3"/>
      <c r="P916" s="3"/>
      <c r="Q916" s="3"/>
      <c r="R916" s="3"/>
      <c r="S916" s="49"/>
      <c r="T916" s="50"/>
      <c r="U916" s="50"/>
      <c r="Y916" s="5"/>
      <c r="Z916" s="66"/>
      <c r="AA916" s="65"/>
    </row>
    <row r="917" spans="1:27" x14ac:dyDescent="0.3">
      <c r="A917" s="3"/>
      <c r="B917" s="3"/>
      <c r="C917" s="3"/>
      <c r="D917" s="3"/>
      <c r="E917" s="3"/>
      <c r="F917" s="3"/>
      <c r="G917" s="64"/>
      <c r="H917" s="3"/>
      <c r="I917" s="3"/>
      <c r="J917" s="64"/>
      <c r="K917" s="64"/>
      <c r="L917" s="3"/>
      <c r="M917" s="3"/>
      <c r="N917" s="3"/>
      <c r="O917" s="3"/>
      <c r="P917" s="3"/>
      <c r="Q917" s="3"/>
      <c r="R917" s="3"/>
      <c r="S917" s="49"/>
      <c r="T917" s="50"/>
      <c r="U917" s="50"/>
      <c r="Y917" s="5"/>
      <c r="Z917" s="66"/>
      <c r="AA917" s="65"/>
    </row>
    <row r="918" spans="1:27" x14ac:dyDescent="0.3">
      <c r="A918" s="3"/>
      <c r="B918" s="3"/>
      <c r="C918" s="3"/>
      <c r="D918" s="3"/>
      <c r="E918" s="3"/>
      <c r="F918" s="3"/>
      <c r="G918" s="64"/>
      <c r="H918" s="3"/>
      <c r="I918" s="3"/>
      <c r="J918" s="64"/>
      <c r="K918" s="64"/>
      <c r="L918" s="3"/>
      <c r="M918" s="3"/>
      <c r="N918" s="3"/>
      <c r="O918" s="3"/>
      <c r="P918" s="3"/>
      <c r="Q918" s="3"/>
      <c r="R918" s="3"/>
      <c r="S918" s="49"/>
      <c r="T918" s="50"/>
      <c r="U918" s="50"/>
      <c r="Y918" s="5"/>
      <c r="Z918" s="66"/>
      <c r="AA918" s="65"/>
    </row>
    <row r="919" spans="1:27" x14ac:dyDescent="0.3">
      <c r="A919" s="3"/>
      <c r="B919" s="3"/>
      <c r="C919" s="3"/>
      <c r="D919" s="3"/>
      <c r="E919" s="3"/>
      <c r="F919" s="3"/>
      <c r="G919" s="64"/>
      <c r="H919" s="3"/>
      <c r="I919" s="3"/>
      <c r="J919" s="64"/>
      <c r="K919" s="64"/>
      <c r="L919" s="3"/>
      <c r="M919" s="3"/>
      <c r="N919" s="3"/>
      <c r="O919" s="3"/>
      <c r="P919" s="3"/>
      <c r="Q919" s="3"/>
      <c r="R919" s="3"/>
      <c r="S919" s="49"/>
      <c r="T919" s="50"/>
      <c r="U919" s="50"/>
      <c r="Y919" s="5"/>
      <c r="Z919" s="66"/>
      <c r="AA919" s="65"/>
    </row>
    <row r="920" spans="1:27" x14ac:dyDescent="0.3">
      <c r="A920" s="3"/>
      <c r="B920" s="3"/>
      <c r="C920" s="3"/>
      <c r="D920" s="3"/>
      <c r="E920" s="3"/>
      <c r="F920" s="3"/>
      <c r="G920" s="64"/>
      <c r="H920" s="3"/>
      <c r="I920" s="3"/>
      <c r="J920" s="64"/>
      <c r="K920" s="64"/>
      <c r="L920" s="3"/>
      <c r="M920" s="3"/>
      <c r="N920" s="3"/>
      <c r="O920" s="3"/>
      <c r="P920" s="3"/>
      <c r="Q920" s="3"/>
      <c r="R920" s="3"/>
      <c r="S920" s="49"/>
      <c r="T920" s="50"/>
      <c r="U920" s="50"/>
      <c r="Y920" s="5"/>
      <c r="Z920" s="66"/>
      <c r="AA920" s="65"/>
    </row>
    <row r="921" spans="1:27" x14ac:dyDescent="0.3">
      <c r="A921" s="3"/>
      <c r="B921" s="3"/>
      <c r="C921" s="3"/>
      <c r="D921" s="3"/>
      <c r="E921" s="3"/>
      <c r="F921" s="3"/>
      <c r="G921" s="64"/>
      <c r="H921" s="3"/>
      <c r="I921" s="3"/>
      <c r="J921" s="64"/>
      <c r="K921" s="64"/>
      <c r="L921" s="3"/>
      <c r="M921" s="3"/>
      <c r="N921" s="3"/>
      <c r="O921" s="3"/>
      <c r="P921" s="3"/>
      <c r="Q921" s="3"/>
      <c r="R921" s="3"/>
      <c r="S921" s="49"/>
      <c r="T921" s="50"/>
      <c r="U921" s="50"/>
      <c r="Y921" s="5"/>
      <c r="Z921" s="66"/>
      <c r="AA921" s="65"/>
    </row>
    <row r="922" spans="1:27" x14ac:dyDescent="0.3">
      <c r="A922" s="3"/>
      <c r="B922" s="3"/>
      <c r="C922" s="3"/>
      <c r="D922" s="3"/>
      <c r="E922" s="3"/>
      <c r="F922" s="3"/>
      <c r="G922" s="64"/>
      <c r="H922" s="3"/>
      <c r="I922" s="3"/>
      <c r="J922" s="64"/>
      <c r="K922" s="64"/>
      <c r="L922" s="3"/>
      <c r="M922" s="3"/>
      <c r="N922" s="3"/>
      <c r="O922" s="3"/>
      <c r="P922" s="3"/>
      <c r="Q922" s="3"/>
      <c r="R922" s="3"/>
      <c r="S922" s="49"/>
      <c r="T922" s="50"/>
      <c r="U922" s="50"/>
      <c r="Y922" s="5"/>
      <c r="Z922" s="66"/>
      <c r="AA922" s="65"/>
    </row>
    <row r="923" spans="1:27" x14ac:dyDescent="0.3">
      <c r="A923" s="3"/>
      <c r="B923" s="3"/>
      <c r="C923" s="3"/>
      <c r="D923" s="3"/>
      <c r="E923" s="3"/>
      <c r="F923" s="3"/>
      <c r="G923" s="64"/>
      <c r="H923" s="3"/>
      <c r="I923" s="3"/>
      <c r="J923" s="64"/>
      <c r="K923" s="64"/>
      <c r="L923" s="3"/>
      <c r="M923" s="3"/>
      <c r="N923" s="3"/>
      <c r="O923" s="3"/>
      <c r="P923" s="3"/>
      <c r="Q923" s="3"/>
      <c r="R923" s="3"/>
      <c r="S923" s="49"/>
      <c r="T923" s="50"/>
      <c r="U923" s="50"/>
      <c r="Y923" s="5"/>
      <c r="Z923" s="66"/>
      <c r="AA923" s="65"/>
    </row>
    <row r="924" spans="1:27" x14ac:dyDescent="0.3">
      <c r="A924" s="3"/>
      <c r="B924" s="3"/>
      <c r="C924" s="3"/>
      <c r="D924" s="3"/>
      <c r="E924" s="3"/>
      <c r="F924" s="3"/>
      <c r="G924" s="64"/>
      <c r="H924" s="3"/>
      <c r="I924" s="3"/>
      <c r="J924" s="64"/>
      <c r="K924" s="64"/>
      <c r="L924" s="3"/>
      <c r="M924" s="3"/>
      <c r="N924" s="3"/>
      <c r="O924" s="3"/>
      <c r="P924" s="3"/>
      <c r="Q924" s="3"/>
      <c r="R924" s="3"/>
      <c r="S924" s="49"/>
      <c r="T924" s="50"/>
      <c r="U924" s="50"/>
      <c r="Y924" s="5"/>
      <c r="Z924" s="66"/>
      <c r="AA924" s="65"/>
    </row>
    <row r="925" spans="1:27" x14ac:dyDescent="0.3">
      <c r="A925" s="3"/>
      <c r="B925" s="3"/>
      <c r="C925" s="3"/>
      <c r="D925" s="3"/>
      <c r="E925" s="3"/>
      <c r="F925" s="3"/>
      <c r="G925" s="64"/>
      <c r="H925" s="3"/>
      <c r="I925" s="3"/>
      <c r="J925" s="64"/>
      <c r="K925" s="64"/>
      <c r="L925" s="3"/>
      <c r="M925" s="3"/>
      <c r="N925" s="3"/>
      <c r="O925" s="3"/>
      <c r="P925" s="3"/>
      <c r="Q925" s="3"/>
      <c r="R925" s="3"/>
      <c r="S925" s="49"/>
      <c r="T925" s="50"/>
      <c r="U925" s="50"/>
      <c r="Y925" s="5"/>
      <c r="Z925" s="66"/>
      <c r="AA925" s="65"/>
    </row>
    <row r="926" spans="1:27" x14ac:dyDescent="0.3">
      <c r="A926" s="3"/>
      <c r="B926" s="3"/>
      <c r="C926" s="3"/>
      <c r="D926" s="3"/>
      <c r="E926" s="3"/>
      <c r="F926" s="3"/>
      <c r="G926" s="64"/>
      <c r="H926" s="3"/>
      <c r="I926" s="3"/>
      <c r="J926" s="64"/>
      <c r="K926" s="64"/>
      <c r="L926" s="3"/>
      <c r="M926" s="3"/>
      <c r="N926" s="3"/>
      <c r="O926" s="3"/>
      <c r="P926" s="3"/>
      <c r="Q926" s="3"/>
      <c r="R926" s="3"/>
      <c r="S926" s="49"/>
      <c r="T926" s="50"/>
      <c r="U926" s="50"/>
      <c r="Y926" s="5"/>
      <c r="Z926" s="66"/>
      <c r="AA926" s="65"/>
    </row>
    <row r="927" spans="1:27" x14ac:dyDescent="0.3">
      <c r="A927" s="3"/>
      <c r="B927" s="3"/>
      <c r="C927" s="3"/>
      <c r="D927" s="3"/>
      <c r="E927" s="3"/>
      <c r="F927" s="3"/>
      <c r="G927" s="64"/>
      <c r="H927" s="3"/>
      <c r="I927" s="3"/>
      <c r="J927" s="64"/>
      <c r="K927" s="64"/>
      <c r="L927" s="3"/>
      <c r="M927" s="3"/>
      <c r="N927" s="3"/>
      <c r="O927" s="3"/>
      <c r="P927" s="3"/>
      <c r="Q927" s="3"/>
      <c r="R927" s="3"/>
      <c r="S927" s="49"/>
      <c r="T927" s="50"/>
      <c r="U927" s="50"/>
      <c r="Y927" s="5"/>
      <c r="Z927" s="66"/>
      <c r="AA927" s="65"/>
    </row>
    <row r="928" spans="1:27" x14ac:dyDescent="0.3">
      <c r="A928" s="3"/>
      <c r="B928" s="3"/>
      <c r="C928" s="3"/>
      <c r="D928" s="3"/>
      <c r="E928" s="3"/>
      <c r="F928" s="3"/>
      <c r="G928" s="64"/>
      <c r="H928" s="3"/>
      <c r="I928" s="3"/>
      <c r="J928" s="64"/>
      <c r="K928" s="64"/>
      <c r="L928" s="3"/>
      <c r="M928" s="3"/>
      <c r="N928" s="3"/>
      <c r="O928" s="3"/>
      <c r="P928" s="3"/>
      <c r="Q928" s="3"/>
      <c r="R928" s="3"/>
      <c r="S928" s="49"/>
      <c r="T928" s="50"/>
      <c r="U928" s="50"/>
      <c r="Y928" s="5"/>
      <c r="Z928" s="66"/>
      <c r="AA928" s="65"/>
    </row>
    <row r="929" spans="1:27" x14ac:dyDescent="0.3">
      <c r="A929" s="3"/>
      <c r="B929" s="3"/>
      <c r="C929" s="3"/>
      <c r="D929" s="3"/>
      <c r="E929" s="3"/>
      <c r="F929" s="3"/>
      <c r="G929" s="64"/>
      <c r="H929" s="3"/>
      <c r="I929" s="3"/>
      <c r="J929" s="64"/>
      <c r="K929" s="64"/>
      <c r="L929" s="3"/>
      <c r="M929" s="3"/>
      <c r="N929" s="3"/>
      <c r="O929" s="3"/>
      <c r="P929" s="3"/>
      <c r="Q929" s="3"/>
      <c r="R929" s="3"/>
      <c r="S929" s="49"/>
      <c r="T929" s="50"/>
      <c r="U929" s="50"/>
      <c r="Y929" s="5"/>
      <c r="Z929" s="66"/>
      <c r="AA929" s="65"/>
    </row>
    <row r="930" spans="1:27" x14ac:dyDescent="0.3">
      <c r="A930" s="3"/>
      <c r="B930" s="3"/>
      <c r="C930" s="3"/>
      <c r="D930" s="3"/>
      <c r="E930" s="3"/>
      <c r="F930" s="3"/>
      <c r="G930" s="64"/>
      <c r="H930" s="3"/>
      <c r="I930" s="3"/>
      <c r="J930" s="64"/>
      <c r="K930" s="64"/>
      <c r="L930" s="3"/>
      <c r="M930" s="3"/>
      <c r="N930" s="3"/>
      <c r="O930" s="3"/>
      <c r="P930" s="3"/>
      <c r="Q930" s="3"/>
      <c r="R930" s="3"/>
      <c r="S930" s="49"/>
      <c r="T930" s="50"/>
      <c r="U930" s="50"/>
      <c r="Y930" s="5"/>
      <c r="Z930" s="66"/>
      <c r="AA930" s="65"/>
    </row>
    <row r="931" spans="1:27" x14ac:dyDescent="0.3">
      <c r="A931" s="3"/>
      <c r="B931" s="3"/>
      <c r="C931" s="3"/>
      <c r="D931" s="3"/>
      <c r="E931" s="3"/>
      <c r="F931" s="3"/>
      <c r="G931" s="64"/>
      <c r="H931" s="3"/>
      <c r="I931" s="3"/>
      <c r="J931" s="64"/>
      <c r="K931" s="64"/>
      <c r="L931" s="3"/>
      <c r="M931" s="3"/>
      <c r="N931" s="3"/>
      <c r="O931" s="3"/>
      <c r="P931" s="3"/>
      <c r="Q931" s="3"/>
      <c r="R931" s="3"/>
      <c r="S931" s="49"/>
      <c r="T931" s="50"/>
      <c r="U931" s="50"/>
      <c r="Y931" s="5"/>
      <c r="Z931" s="66"/>
      <c r="AA931" s="65"/>
    </row>
    <row r="932" spans="1:27" x14ac:dyDescent="0.3">
      <c r="A932" s="3"/>
      <c r="B932" s="3"/>
      <c r="C932" s="3"/>
      <c r="D932" s="3"/>
      <c r="E932" s="3"/>
      <c r="F932" s="3"/>
      <c r="G932" s="64"/>
      <c r="H932" s="3"/>
      <c r="I932" s="3"/>
      <c r="J932" s="64"/>
      <c r="K932" s="64"/>
      <c r="L932" s="3"/>
      <c r="M932" s="3"/>
      <c r="N932" s="3"/>
      <c r="O932" s="3"/>
      <c r="P932" s="3"/>
      <c r="Q932" s="3"/>
      <c r="R932" s="3"/>
      <c r="S932" s="49"/>
      <c r="T932" s="50"/>
      <c r="U932" s="50"/>
      <c r="Y932" s="5"/>
      <c r="Z932" s="66"/>
      <c r="AA932" s="65"/>
    </row>
    <row r="933" spans="1:27" x14ac:dyDescent="0.3">
      <c r="A933" s="3"/>
      <c r="B933" s="3"/>
      <c r="C933" s="3"/>
      <c r="D933" s="3"/>
      <c r="E933" s="3"/>
      <c r="F933" s="3"/>
      <c r="G933" s="64"/>
      <c r="H933" s="3"/>
      <c r="I933" s="3"/>
      <c r="J933" s="64"/>
      <c r="K933" s="64"/>
      <c r="L933" s="3"/>
      <c r="M933" s="3"/>
      <c r="N933" s="3"/>
      <c r="O933" s="3"/>
      <c r="P933" s="3"/>
      <c r="Q933" s="3"/>
      <c r="R933" s="3"/>
      <c r="S933" s="49"/>
      <c r="T933" s="50"/>
      <c r="U933" s="50"/>
      <c r="Y933" s="5"/>
      <c r="Z933" s="66"/>
      <c r="AA933" s="65"/>
    </row>
    <row r="934" spans="1:27" x14ac:dyDescent="0.3">
      <c r="A934" s="3"/>
      <c r="B934" s="3"/>
      <c r="C934" s="3"/>
      <c r="D934" s="3"/>
      <c r="E934" s="3"/>
      <c r="F934" s="3"/>
      <c r="G934" s="64"/>
      <c r="H934" s="3"/>
      <c r="I934" s="3"/>
      <c r="J934" s="64"/>
      <c r="K934" s="64"/>
      <c r="L934" s="3"/>
      <c r="M934" s="3"/>
      <c r="N934" s="3"/>
      <c r="O934" s="3"/>
      <c r="P934" s="3"/>
      <c r="Q934" s="3"/>
      <c r="R934" s="3"/>
      <c r="S934" s="49"/>
      <c r="T934" s="50"/>
      <c r="U934" s="50"/>
      <c r="Y934" s="5"/>
      <c r="Z934" s="66"/>
      <c r="AA934" s="65"/>
    </row>
    <row r="935" spans="1:27" x14ac:dyDescent="0.3">
      <c r="A935" s="3"/>
      <c r="B935" s="3"/>
      <c r="C935" s="3"/>
      <c r="D935" s="3"/>
      <c r="E935" s="3"/>
      <c r="F935" s="3"/>
      <c r="G935" s="64"/>
      <c r="H935" s="3"/>
      <c r="I935" s="3"/>
      <c r="J935" s="64"/>
      <c r="K935" s="64"/>
      <c r="L935" s="3"/>
      <c r="M935" s="3"/>
      <c r="N935" s="3"/>
      <c r="O935" s="3"/>
      <c r="P935" s="3"/>
      <c r="Q935" s="3"/>
      <c r="R935" s="3"/>
      <c r="S935" s="49"/>
      <c r="T935" s="50"/>
      <c r="U935" s="50"/>
      <c r="Y935" s="5"/>
      <c r="Z935" s="66"/>
      <c r="AA935" s="65"/>
    </row>
    <row r="936" spans="1:27" x14ac:dyDescent="0.3">
      <c r="A936" s="3"/>
      <c r="B936" s="3"/>
      <c r="C936" s="3"/>
      <c r="D936" s="3"/>
      <c r="E936" s="3"/>
      <c r="F936" s="3"/>
      <c r="G936" s="64"/>
      <c r="H936" s="3"/>
      <c r="I936" s="3"/>
      <c r="J936" s="64"/>
      <c r="K936" s="64"/>
      <c r="L936" s="3"/>
      <c r="M936" s="3"/>
      <c r="N936" s="3"/>
      <c r="O936" s="3"/>
      <c r="P936" s="3"/>
      <c r="Q936" s="3"/>
      <c r="R936" s="3"/>
      <c r="S936" s="49"/>
      <c r="T936" s="50"/>
      <c r="U936" s="50"/>
      <c r="Y936" s="5"/>
      <c r="Z936" s="66"/>
      <c r="AA936" s="65"/>
    </row>
    <row r="937" spans="1:27" x14ac:dyDescent="0.3">
      <c r="A937" s="3"/>
      <c r="B937" s="3"/>
      <c r="C937" s="3"/>
      <c r="D937" s="3"/>
      <c r="E937" s="3"/>
      <c r="F937" s="3"/>
      <c r="G937" s="64"/>
      <c r="H937" s="3"/>
      <c r="I937" s="3"/>
      <c r="J937" s="64"/>
      <c r="K937" s="64"/>
      <c r="L937" s="3"/>
      <c r="M937" s="3"/>
      <c r="N937" s="3"/>
      <c r="O937" s="3"/>
      <c r="P937" s="3"/>
      <c r="Q937" s="3"/>
      <c r="R937" s="3"/>
      <c r="S937" s="49"/>
      <c r="T937" s="50"/>
      <c r="U937" s="50"/>
      <c r="Y937" s="5"/>
      <c r="Z937" s="66"/>
      <c r="AA937" s="65"/>
    </row>
    <row r="938" spans="1:27" x14ac:dyDescent="0.3">
      <c r="A938" s="3"/>
      <c r="B938" s="3"/>
      <c r="C938" s="3"/>
      <c r="D938" s="3"/>
      <c r="E938" s="3"/>
      <c r="F938" s="3"/>
      <c r="G938" s="64"/>
      <c r="H938" s="3"/>
      <c r="I938" s="3"/>
      <c r="J938" s="64"/>
      <c r="K938" s="64"/>
      <c r="L938" s="3"/>
      <c r="M938" s="3"/>
      <c r="N938" s="3"/>
      <c r="O938" s="3"/>
      <c r="P938" s="3"/>
      <c r="Q938" s="3"/>
      <c r="R938" s="3"/>
      <c r="S938" s="49"/>
      <c r="T938" s="50"/>
      <c r="U938" s="50"/>
      <c r="Y938" s="5"/>
      <c r="Z938" s="66"/>
      <c r="AA938" s="65"/>
    </row>
    <row r="939" spans="1:27" x14ac:dyDescent="0.3">
      <c r="A939" s="3"/>
      <c r="B939" s="3"/>
      <c r="C939" s="3"/>
      <c r="D939" s="3"/>
      <c r="E939" s="3"/>
      <c r="F939" s="3"/>
      <c r="G939" s="64"/>
      <c r="H939" s="3"/>
      <c r="I939" s="3"/>
      <c r="J939" s="64"/>
      <c r="K939" s="64"/>
      <c r="L939" s="3"/>
      <c r="M939" s="3"/>
      <c r="N939" s="3"/>
      <c r="O939" s="3"/>
      <c r="P939" s="3"/>
      <c r="Q939" s="3"/>
      <c r="R939" s="3"/>
      <c r="S939" s="49"/>
      <c r="T939" s="50"/>
      <c r="U939" s="50"/>
      <c r="Y939" s="5"/>
      <c r="Z939" s="66"/>
      <c r="AA939" s="65"/>
    </row>
    <row r="940" spans="1:27" x14ac:dyDescent="0.3">
      <c r="A940" s="3"/>
      <c r="B940" s="3"/>
      <c r="C940" s="3"/>
      <c r="D940" s="3"/>
      <c r="E940" s="3"/>
      <c r="F940" s="3"/>
      <c r="G940" s="64"/>
      <c r="H940" s="3"/>
      <c r="I940" s="3"/>
      <c r="J940" s="64"/>
      <c r="K940" s="64"/>
      <c r="L940" s="3"/>
      <c r="M940" s="3"/>
      <c r="N940" s="3"/>
      <c r="O940" s="3"/>
      <c r="P940" s="3"/>
      <c r="Q940" s="3"/>
      <c r="R940" s="3"/>
      <c r="S940" s="49"/>
      <c r="T940" s="50"/>
      <c r="U940" s="50"/>
      <c r="Y940" s="5"/>
      <c r="Z940" s="66"/>
      <c r="AA940" s="65"/>
    </row>
    <row r="941" spans="1:27" x14ac:dyDescent="0.3">
      <c r="A941" s="3"/>
      <c r="B941" s="3"/>
      <c r="C941" s="3"/>
      <c r="D941" s="3"/>
      <c r="E941" s="3"/>
      <c r="F941" s="3"/>
      <c r="G941" s="64"/>
      <c r="H941" s="3"/>
      <c r="I941" s="3"/>
      <c r="J941" s="64"/>
      <c r="K941" s="64"/>
      <c r="L941" s="3"/>
      <c r="M941" s="3"/>
      <c r="N941" s="3"/>
      <c r="O941" s="3"/>
      <c r="P941" s="3"/>
      <c r="Q941" s="3"/>
      <c r="R941" s="3"/>
      <c r="S941" s="49"/>
      <c r="T941" s="50"/>
      <c r="U941" s="50"/>
      <c r="Y941" s="5"/>
      <c r="Z941" s="66"/>
      <c r="AA941" s="65"/>
    </row>
    <row r="942" spans="1:27" x14ac:dyDescent="0.3">
      <c r="A942" s="3"/>
      <c r="B942" s="3"/>
      <c r="C942" s="3"/>
      <c r="D942" s="3"/>
      <c r="E942" s="3"/>
      <c r="F942" s="3"/>
      <c r="G942" s="64"/>
      <c r="H942" s="3"/>
      <c r="I942" s="3"/>
      <c r="J942" s="64"/>
      <c r="K942" s="64"/>
      <c r="L942" s="3"/>
      <c r="M942" s="3"/>
      <c r="N942" s="3"/>
      <c r="O942" s="3"/>
      <c r="P942" s="3"/>
      <c r="Q942" s="3"/>
      <c r="R942" s="3"/>
      <c r="S942" s="49"/>
      <c r="T942" s="50"/>
      <c r="U942" s="50"/>
      <c r="Y942" s="5"/>
      <c r="Z942" s="66"/>
      <c r="AA942" s="65"/>
    </row>
    <row r="943" spans="1:27" x14ac:dyDescent="0.3">
      <c r="A943" s="3"/>
      <c r="B943" s="3"/>
      <c r="C943" s="3"/>
      <c r="D943" s="3"/>
      <c r="E943" s="3"/>
      <c r="F943" s="3"/>
      <c r="G943" s="64"/>
      <c r="H943" s="3"/>
      <c r="I943" s="3"/>
      <c r="J943" s="64"/>
      <c r="K943" s="64"/>
      <c r="L943" s="3"/>
      <c r="M943" s="3"/>
      <c r="N943" s="3"/>
      <c r="O943" s="3"/>
      <c r="P943" s="3"/>
      <c r="Q943" s="3"/>
      <c r="R943" s="3"/>
      <c r="S943" s="49"/>
      <c r="T943" s="50"/>
      <c r="U943" s="50"/>
      <c r="Y943" s="5"/>
      <c r="Z943" s="66"/>
      <c r="AA943" s="65"/>
    </row>
    <row r="944" spans="1:27" x14ac:dyDescent="0.3">
      <c r="A944" s="3"/>
      <c r="B944" s="3"/>
      <c r="C944" s="3"/>
      <c r="D944" s="3"/>
      <c r="E944" s="3"/>
      <c r="F944" s="3"/>
      <c r="G944" s="64"/>
      <c r="H944" s="3"/>
      <c r="I944" s="3"/>
      <c r="J944" s="64"/>
      <c r="K944" s="64"/>
      <c r="L944" s="3"/>
      <c r="M944" s="3"/>
      <c r="N944" s="3"/>
      <c r="O944" s="3"/>
      <c r="P944" s="3"/>
      <c r="Q944" s="3"/>
      <c r="R944" s="3"/>
      <c r="S944" s="49"/>
      <c r="T944" s="50"/>
      <c r="U944" s="50"/>
      <c r="Y944" s="5"/>
      <c r="Z944" s="66"/>
      <c r="AA944" s="65"/>
    </row>
    <row r="945" spans="1:27" x14ac:dyDescent="0.3">
      <c r="A945" s="3"/>
      <c r="B945" s="3"/>
      <c r="C945" s="3"/>
      <c r="D945" s="3"/>
      <c r="E945" s="3"/>
      <c r="F945" s="3"/>
      <c r="G945" s="64"/>
      <c r="H945" s="3"/>
      <c r="I945" s="3"/>
      <c r="J945" s="64"/>
      <c r="K945" s="64"/>
      <c r="L945" s="3"/>
      <c r="M945" s="3"/>
      <c r="N945" s="3"/>
      <c r="O945" s="3"/>
      <c r="P945" s="3"/>
      <c r="Q945" s="3"/>
      <c r="R945" s="3"/>
      <c r="S945" s="49"/>
      <c r="T945" s="50"/>
      <c r="U945" s="50"/>
      <c r="Y945" s="5"/>
      <c r="Z945" s="66"/>
      <c r="AA945" s="65"/>
    </row>
    <row r="946" spans="1:27" x14ac:dyDescent="0.3">
      <c r="A946" s="3"/>
      <c r="B946" s="3"/>
      <c r="C946" s="3"/>
      <c r="D946" s="3"/>
      <c r="E946" s="3"/>
      <c r="F946" s="3"/>
      <c r="G946" s="64"/>
      <c r="H946" s="3"/>
      <c r="I946" s="3"/>
      <c r="J946" s="64"/>
      <c r="K946" s="64"/>
      <c r="L946" s="3"/>
      <c r="M946" s="3"/>
      <c r="N946" s="3"/>
      <c r="O946" s="3"/>
      <c r="P946" s="3"/>
      <c r="Q946" s="3"/>
      <c r="R946" s="3"/>
      <c r="S946" s="49"/>
      <c r="T946" s="50"/>
      <c r="U946" s="50"/>
      <c r="Y946" s="5"/>
      <c r="Z946" s="66"/>
      <c r="AA946" s="65"/>
    </row>
    <row r="947" spans="1:27" x14ac:dyDescent="0.3">
      <c r="A947" s="3"/>
      <c r="B947" s="3"/>
      <c r="C947" s="3"/>
      <c r="D947" s="3"/>
      <c r="E947" s="3"/>
      <c r="F947" s="3"/>
      <c r="G947" s="64"/>
      <c r="H947" s="3"/>
      <c r="I947" s="3"/>
      <c r="J947" s="64"/>
      <c r="K947" s="64"/>
      <c r="L947" s="3"/>
      <c r="M947" s="3"/>
      <c r="N947" s="3"/>
      <c r="O947" s="3"/>
      <c r="P947" s="3"/>
      <c r="Q947" s="3"/>
      <c r="R947" s="3"/>
      <c r="S947" s="49"/>
      <c r="T947" s="50"/>
      <c r="U947" s="50"/>
      <c r="Y947" s="5"/>
      <c r="Z947" s="66"/>
      <c r="AA947" s="65"/>
    </row>
    <row r="948" spans="1:27" x14ac:dyDescent="0.3">
      <c r="A948" s="3"/>
      <c r="B948" s="3"/>
      <c r="C948" s="3"/>
      <c r="D948" s="3"/>
      <c r="E948" s="3"/>
      <c r="F948" s="3"/>
      <c r="G948" s="64"/>
      <c r="H948" s="3"/>
      <c r="I948" s="3"/>
      <c r="J948" s="64"/>
      <c r="K948" s="64"/>
      <c r="L948" s="3"/>
      <c r="M948" s="3"/>
      <c r="N948" s="3"/>
      <c r="O948" s="3"/>
      <c r="P948" s="3"/>
      <c r="Q948" s="3"/>
      <c r="R948" s="3"/>
      <c r="S948" s="49"/>
      <c r="T948" s="50"/>
      <c r="U948" s="50"/>
      <c r="Y948" s="5"/>
      <c r="Z948" s="66"/>
      <c r="AA948" s="65"/>
    </row>
    <row r="949" spans="1:27" x14ac:dyDescent="0.3">
      <c r="A949" s="3"/>
      <c r="B949" s="3"/>
      <c r="C949" s="3"/>
      <c r="D949" s="3"/>
      <c r="E949" s="3"/>
      <c r="F949" s="3"/>
      <c r="G949" s="64"/>
      <c r="H949" s="3"/>
      <c r="I949" s="3"/>
      <c r="J949" s="64"/>
      <c r="K949" s="64"/>
      <c r="L949" s="3"/>
      <c r="M949" s="3"/>
      <c r="N949" s="3"/>
      <c r="O949" s="3"/>
      <c r="P949" s="3"/>
      <c r="Q949" s="3"/>
      <c r="R949" s="3"/>
      <c r="S949" s="49"/>
      <c r="T949" s="50"/>
      <c r="U949" s="50"/>
      <c r="Y949" s="5"/>
      <c r="Z949" s="66"/>
      <c r="AA949" s="65"/>
    </row>
    <row r="950" spans="1:27" x14ac:dyDescent="0.3">
      <c r="A950" s="3"/>
      <c r="B950" s="3"/>
      <c r="C950" s="3"/>
      <c r="D950" s="3"/>
      <c r="E950" s="3"/>
      <c r="F950" s="3"/>
      <c r="G950" s="64"/>
      <c r="H950" s="3"/>
      <c r="I950" s="3"/>
      <c r="J950" s="64"/>
      <c r="K950" s="64"/>
      <c r="L950" s="3"/>
      <c r="M950" s="3"/>
      <c r="N950" s="3"/>
      <c r="O950" s="3"/>
      <c r="P950" s="3"/>
      <c r="Q950" s="3"/>
      <c r="R950" s="3"/>
      <c r="S950" s="49"/>
      <c r="T950" s="50"/>
      <c r="U950" s="50"/>
      <c r="Y950" s="5"/>
      <c r="Z950" s="66"/>
      <c r="AA950" s="65"/>
    </row>
    <row r="951" spans="1:27" x14ac:dyDescent="0.3">
      <c r="A951" s="3"/>
      <c r="B951" s="3"/>
      <c r="C951" s="3"/>
      <c r="D951" s="3"/>
      <c r="E951" s="3"/>
      <c r="F951" s="3"/>
      <c r="G951" s="64"/>
      <c r="H951" s="3"/>
      <c r="I951" s="3"/>
      <c r="J951" s="64"/>
      <c r="K951" s="64"/>
      <c r="L951" s="3"/>
      <c r="M951" s="3"/>
      <c r="N951" s="3"/>
      <c r="O951" s="3"/>
      <c r="P951" s="3"/>
      <c r="Q951" s="3"/>
      <c r="R951" s="3"/>
      <c r="S951" s="49"/>
      <c r="T951" s="50"/>
      <c r="U951" s="50"/>
      <c r="Y951" s="5"/>
      <c r="Z951" s="66"/>
      <c r="AA951" s="65"/>
    </row>
    <row r="952" spans="1:27" x14ac:dyDescent="0.3">
      <c r="A952" s="3"/>
      <c r="B952" s="3"/>
      <c r="C952" s="3"/>
      <c r="D952" s="3"/>
      <c r="E952" s="3"/>
      <c r="F952" s="3"/>
      <c r="G952" s="64"/>
      <c r="H952" s="3"/>
      <c r="I952" s="3"/>
      <c r="J952" s="64"/>
      <c r="K952" s="64"/>
      <c r="L952" s="3"/>
      <c r="M952" s="3"/>
      <c r="N952" s="3"/>
      <c r="O952" s="3"/>
      <c r="P952" s="3"/>
      <c r="Q952" s="3"/>
      <c r="R952" s="3"/>
      <c r="S952" s="49"/>
      <c r="T952" s="50"/>
      <c r="U952" s="50"/>
      <c r="Y952" s="5"/>
      <c r="Z952" s="66"/>
      <c r="AA952" s="65"/>
    </row>
    <row r="953" spans="1:27" x14ac:dyDescent="0.3">
      <c r="A953" s="3"/>
      <c r="B953" s="3"/>
      <c r="C953" s="3"/>
      <c r="D953" s="3"/>
      <c r="E953" s="3"/>
      <c r="F953" s="3"/>
      <c r="G953" s="64"/>
      <c r="H953" s="3"/>
      <c r="I953" s="3"/>
      <c r="J953" s="64"/>
      <c r="K953" s="64"/>
      <c r="L953" s="3"/>
      <c r="M953" s="3"/>
      <c r="N953" s="3"/>
      <c r="O953" s="3"/>
      <c r="P953" s="3"/>
      <c r="Q953" s="3"/>
      <c r="R953" s="3"/>
      <c r="S953" s="49"/>
      <c r="T953" s="50"/>
      <c r="U953" s="50"/>
      <c r="Y953" s="5"/>
      <c r="Z953" s="66"/>
      <c r="AA953" s="65"/>
    </row>
    <row r="954" spans="1:27" x14ac:dyDescent="0.3">
      <c r="A954" s="3"/>
      <c r="B954" s="3"/>
      <c r="C954" s="3"/>
      <c r="D954" s="3"/>
      <c r="E954" s="3"/>
      <c r="F954" s="3"/>
      <c r="G954" s="64"/>
      <c r="H954" s="3"/>
      <c r="I954" s="3"/>
      <c r="J954" s="64"/>
      <c r="K954" s="64"/>
      <c r="L954" s="3"/>
      <c r="M954" s="3"/>
      <c r="N954" s="3"/>
      <c r="O954" s="3"/>
      <c r="P954" s="3"/>
      <c r="Q954" s="3"/>
      <c r="R954" s="3"/>
      <c r="S954" s="49"/>
      <c r="T954" s="50"/>
      <c r="U954" s="50"/>
      <c r="Y954" s="5"/>
      <c r="Z954" s="66"/>
      <c r="AA954" s="65"/>
    </row>
    <row r="955" spans="1:27" x14ac:dyDescent="0.3">
      <c r="A955" s="3"/>
      <c r="B955" s="3"/>
      <c r="C955" s="3"/>
      <c r="D955" s="3"/>
      <c r="E955" s="3"/>
      <c r="F955" s="3"/>
      <c r="G955" s="64"/>
      <c r="H955" s="3"/>
      <c r="I955" s="3"/>
      <c r="J955" s="64"/>
      <c r="K955" s="64"/>
      <c r="L955" s="3"/>
      <c r="M955" s="3"/>
      <c r="N955" s="3"/>
      <c r="O955" s="3"/>
      <c r="P955" s="3"/>
      <c r="Q955" s="3"/>
      <c r="R955" s="3"/>
      <c r="S955" s="49"/>
      <c r="T955" s="50"/>
      <c r="U955" s="50"/>
      <c r="Y955" s="5"/>
      <c r="Z955" s="66"/>
      <c r="AA955" s="65"/>
    </row>
    <row r="956" spans="1:27" x14ac:dyDescent="0.3">
      <c r="A956" s="3"/>
      <c r="B956" s="3"/>
      <c r="C956" s="3"/>
      <c r="D956" s="3"/>
      <c r="E956" s="3"/>
      <c r="F956" s="3"/>
      <c r="G956" s="64"/>
      <c r="H956" s="3"/>
      <c r="I956" s="3"/>
      <c r="J956" s="64"/>
      <c r="K956" s="64"/>
      <c r="L956" s="3"/>
      <c r="M956" s="3"/>
      <c r="N956" s="3"/>
      <c r="O956" s="3"/>
      <c r="P956" s="3"/>
      <c r="Q956" s="3"/>
      <c r="R956" s="3"/>
      <c r="S956" s="49"/>
      <c r="T956" s="50"/>
      <c r="U956" s="50"/>
      <c r="Y956" s="5"/>
      <c r="Z956" s="66"/>
      <c r="AA956" s="65"/>
    </row>
    <row r="957" spans="1:27" x14ac:dyDescent="0.3">
      <c r="A957" s="3"/>
      <c r="B957" s="3"/>
      <c r="C957" s="3"/>
      <c r="D957" s="3"/>
      <c r="E957" s="3"/>
      <c r="F957" s="3"/>
      <c r="G957" s="64"/>
      <c r="H957" s="3"/>
      <c r="I957" s="3"/>
      <c r="J957" s="64"/>
      <c r="K957" s="64"/>
      <c r="L957" s="3"/>
      <c r="M957" s="3"/>
      <c r="N957" s="3"/>
      <c r="O957" s="3"/>
      <c r="P957" s="3"/>
      <c r="Q957" s="3"/>
      <c r="R957" s="3"/>
      <c r="S957" s="49"/>
      <c r="T957" s="50"/>
      <c r="U957" s="50"/>
      <c r="Y957" s="5"/>
      <c r="Z957" s="66"/>
      <c r="AA957" s="65"/>
    </row>
    <row r="958" spans="1:27" x14ac:dyDescent="0.3">
      <c r="A958" s="3"/>
      <c r="B958" s="3"/>
      <c r="C958" s="3"/>
      <c r="D958" s="3"/>
      <c r="E958" s="3"/>
      <c r="F958" s="3"/>
      <c r="G958" s="64"/>
      <c r="H958" s="3"/>
      <c r="I958" s="3"/>
      <c r="J958" s="64"/>
      <c r="K958" s="64"/>
      <c r="L958" s="3"/>
      <c r="M958" s="3"/>
      <c r="N958" s="3"/>
      <c r="O958" s="3"/>
      <c r="P958" s="3"/>
      <c r="Q958" s="3"/>
      <c r="R958" s="3"/>
      <c r="S958" s="49"/>
      <c r="T958" s="50"/>
      <c r="U958" s="50"/>
      <c r="Y958" s="5"/>
      <c r="Z958" s="66"/>
      <c r="AA958" s="65"/>
    </row>
    <row r="959" spans="1:27" x14ac:dyDescent="0.3">
      <c r="A959" s="3"/>
      <c r="B959" s="3"/>
      <c r="C959" s="3"/>
      <c r="D959" s="3"/>
      <c r="E959" s="3"/>
      <c r="F959" s="3"/>
      <c r="G959" s="64"/>
      <c r="H959" s="3"/>
      <c r="I959" s="3"/>
      <c r="J959" s="64"/>
      <c r="K959" s="64"/>
      <c r="L959" s="3"/>
      <c r="M959" s="3"/>
      <c r="N959" s="3"/>
      <c r="O959" s="3"/>
      <c r="P959" s="3"/>
      <c r="Q959" s="3"/>
      <c r="R959" s="3"/>
      <c r="S959" s="49"/>
      <c r="T959" s="50"/>
      <c r="U959" s="50"/>
      <c r="Y959" s="5"/>
      <c r="Z959" s="66"/>
      <c r="AA959" s="65"/>
    </row>
    <row r="960" spans="1:27" x14ac:dyDescent="0.3">
      <c r="A960" s="3"/>
      <c r="B960" s="3"/>
      <c r="C960" s="3"/>
      <c r="D960" s="3"/>
      <c r="E960" s="3"/>
      <c r="F960" s="3"/>
      <c r="G960" s="64"/>
      <c r="H960" s="3"/>
      <c r="I960" s="3"/>
      <c r="J960" s="64"/>
      <c r="K960" s="64"/>
      <c r="L960" s="3"/>
      <c r="M960" s="3"/>
      <c r="N960" s="3"/>
      <c r="O960" s="3"/>
      <c r="P960" s="3"/>
      <c r="Q960" s="3"/>
      <c r="R960" s="3"/>
      <c r="S960" s="49"/>
      <c r="T960" s="50"/>
      <c r="U960" s="50"/>
      <c r="Y960" s="5"/>
      <c r="Z960" s="66"/>
      <c r="AA960" s="65"/>
    </row>
    <row r="961" spans="1:27" x14ac:dyDescent="0.3">
      <c r="A961" s="3"/>
      <c r="B961" s="3"/>
      <c r="C961" s="3"/>
      <c r="D961" s="3"/>
      <c r="E961" s="3"/>
      <c r="F961" s="3"/>
      <c r="G961" s="64"/>
      <c r="H961" s="3"/>
      <c r="I961" s="3"/>
      <c r="J961" s="64"/>
      <c r="K961" s="64"/>
      <c r="L961" s="3"/>
      <c r="M961" s="3"/>
      <c r="N961" s="3"/>
      <c r="O961" s="3"/>
      <c r="P961" s="3"/>
      <c r="Q961" s="3"/>
      <c r="R961" s="3"/>
      <c r="S961" s="49"/>
      <c r="T961" s="50"/>
      <c r="U961" s="50"/>
      <c r="Y961" s="5"/>
      <c r="Z961" s="66"/>
      <c r="AA961" s="65"/>
    </row>
    <row r="962" spans="1:27" x14ac:dyDescent="0.3">
      <c r="A962" s="3"/>
      <c r="B962" s="3"/>
      <c r="C962" s="3"/>
      <c r="D962" s="3"/>
      <c r="E962" s="3"/>
      <c r="F962" s="3"/>
      <c r="G962" s="64"/>
      <c r="H962" s="3"/>
      <c r="I962" s="3"/>
      <c r="J962" s="64"/>
      <c r="K962" s="64"/>
      <c r="L962" s="3"/>
      <c r="M962" s="3"/>
      <c r="N962" s="3"/>
      <c r="O962" s="3"/>
      <c r="P962" s="3"/>
      <c r="Q962" s="3"/>
      <c r="R962" s="3"/>
      <c r="S962" s="49"/>
      <c r="T962" s="50"/>
      <c r="U962" s="50"/>
      <c r="Y962" s="5"/>
      <c r="Z962" s="66"/>
      <c r="AA962" s="65"/>
    </row>
    <row r="963" spans="1:27" x14ac:dyDescent="0.3">
      <c r="A963" s="3"/>
      <c r="B963" s="3"/>
      <c r="C963" s="3"/>
      <c r="D963" s="3"/>
      <c r="E963" s="3"/>
      <c r="F963" s="3"/>
      <c r="G963" s="64"/>
      <c r="H963" s="3"/>
      <c r="I963" s="3"/>
      <c r="J963" s="64"/>
      <c r="K963" s="64"/>
      <c r="L963" s="3"/>
      <c r="M963" s="3"/>
      <c r="N963" s="3"/>
      <c r="O963" s="3"/>
      <c r="P963" s="3"/>
      <c r="Q963" s="3"/>
      <c r="R963" s="3"/>
      <c r="S963" s="49"/>
      <c r="T963" s="50"/>
      <c r="U963" s="50"/>
      <c r="Y963" s="5"/>
      <c r="Z963" s="66"/>
      <c r="AA963" s="65"/>
    </row>
    <row r="964" spans="1:27" x14ac:dyDescent="0.3">
      <c r="A964" s="3"/>
      <c r="B964" s="3"/>
      <c r="C964" s="3"/>
      <c r="D964" s="3"/>
      <c r="E964" s="3"/>
      <c r="F964" s="3"/>
      <c r="G964" s="64"/>
      <c r="H964" s="3"/>
      <c r="I964" s="3"/>
      <c r="J964" s="64"/>
      <c r="K964" s="64"/>
      <c r="L964" s="3"/>
      <c r="M964" s="3"/>
      <c r="N964" s="3"/>
      <c r="O964" s="3"/>
      <c r="P964" s="3"/>
      <c r="Q964" s="3"/>
      <c r="R964" s="3"/>
      <c r="S964" s="49"/>
      <c r="T964" s="50"/>
      <c r="U964" s="50"/>
      <c r="Y964" s="5"/>
      <c r="Z964" s="66"/>
      <c r="AA964" s="65"/>
    </row>
    <row r="965" spans="1:27" x14ac:dyDescent="0.3">
      <c r="A965" s="3"/>
      <c r="B965" s="3"/>
      <c r="C965" s="3"/>
      <c r="D965" s="3"/>
      <c r="E965" s="3"/>
      <c r="F965" s="3"/>
      <c r="G965" s="64"/>
      <c r="H965" s="3"/>
      <c r="I965" s="3"/>
      <c r="J965" s="64"/>
      <c r="K965" s="64"/>
      <c r="L965" s="3"/>
      <c r="M965" s="3"/>
      <c r="N965" s="3"/>
      <c r="O965" s="3"/>
      <c r="P965" s="3"/>
      <c r="Q965" s="3"/>
      <c r="R965" s="3"/>
      <c r="S965" s="49"/>
      <c r="T965" s="50"/>
      <c r="U965" s="50"/>
      <c r="Y965" s="5"/>
      <c r="Z965" s="66"/>
      <c r="AA965" s="65"/>
    </row>
    <row r="966" spans="1:27" x14ac:dyDescent="0.3">
      <c r="A966" s="3"/>
      <c r="B966" s="3"/>
      <c r="C966" s="3"/>
      <c r="D966" s="3"/>
      <c r="E966" s="3"/>
      <c r="F966" s="3"/>
      <c r="G966" s="64"/>
      <c r="H966" s="3"/>
      <c r="I966" s="3"/>
      <c r="J966" s="64"/>
      <c r="K966" s="64"/>
      <c r="L966" s="3"/>
      <c r="M966" s="3"/>
      <c r="N966" s="3"/>
      <c r="O966" s="3"/>
      <c r="P966" s="3"/>
      <c r="Q966" s="3"/>
      <c r="R966" s="3"/>
      <c r="S966" s="49"/>
      <c r="T966" s="50"/>
      <c r="U966" s="50"/>
      <c r="Y966" s="5"/>
      <c r="Z966" s="66"/>
      <c r="AA966" s="65"/>
    </row>
    <row r="967" spans="1:27" x14ac:dyDescent="0.3">
      <c r="A967" s="3"/>
      <c r="B967" s="3"/>
      <c r="C967" s="3"/>
      <c r="D967" s="3"/>
      <c r="E967" s="3"/>
      <c r="F967" s="3"/>
      <c r="G967" s="64"/>
      <c r="H967" s="3"/>
      <c r="I967" s="3"/>
      <c r="J967" s="64"/>
      <c r="K967" s="64"/>
      <c r="L967" s="3"/>
      <c r="M967" s="3"/>
      <c r="N967" s="3"/>
      <c r="O967" s="3"/>
      <c r="P967" s="3"/>
      <c r="Q967" s="3"/>
      <c r="R967" s="3"/>
      <c r="S967" s="49"/>
      <c r="T967" s="50"/>
      <c r="U967" s="50"/>
      <c r="Y967" s="5"/>
      <c r="Z967" s="66"/>
      <c r="AA967" s="65"/>
    </row>
    <row r="968" spans="1:27" x14ac:dyDescent="0.3">
      <c r="A968" s="3"/>
      <c r="B968" s="3"/>
      <c r="C968" s="3"/>
      <c r="D968" s="3"/>
      <c r="E968" s="3"/>
      <c r="F968" s="3"/>
      <c r="G968" s="64"/>
      <c r="H968" s="3"/>
      <c r="I968" s="3"/>
      <c r="J968" s="64"/>
      <c r="K968" s="64"/>
      <c r="L968" s="3"/>
      <c r="M968" s="3"/>
      <c r="N968" s="3"/>
      <c r="O968" s="3"/>
      <c r="P968" s="3"/>
      <c r="Q968" s="3"/>
      <c r="R968" s="3"/>
      <c r="S968" s="49"/>
      <c r="T968" s="50"/>
      <c r="U968" s="50"/>
      <c r="Y968" s="5"/>
      <c r="Z968" s="66"/>
      <c r="AA968" s="65"/>
    </row>
    <row r="969" spans="1:27" x14ac:dyDescent="0.3">
      <c r="A969" s="3"/>
      <c r="B969" s="3"/>
      <c r="C969" s="3"/>
      <c r="D969" s="3"/>
      <c r="E969" s="3"/>
      <c r="F969" s="3"/>
      <c r="G969" s="64"/>
      <c r="H969" s="3"/>
      <c r="I969" s="3"/>
      <c r="J969" s="64"/>
      <c r="K969" s="64"/>
      <c r="L969" s="3"/>
      <c r="M969" s="3"/>
      <c r="N969" s="3"/>
      <c r="O969" s="3"/>
      <c r="P969" s="3"/>
      <c r="Q969" s="3"/>
      <c r="R969" s="3"/>
      <c r="S969" s="49"/>
      <c r="T969" s="50"/>
      <c r="U969" s="50"/>
      <c r="Y969" s="5"/>
      <c r="Z969" s="66"/>
      <c r="AA969" s="65"/>
    </row>
    <row r="970" spans="1:27" x14ac:dyDescent="0.3">
      <c r="A970" s="3"/>
      <c r="B970" s="3"/>
      <c r="C970" s="3"/>
      <c r="D970" s="3"/>
      <c r="E970" s="3"/>
      <c r="F970" s="3"/>
      <c r="G970" s="64"/>
      <c r="H970" s="3"/>
      <c r="I970" s="3"/>
      <c r="J970" s="64"/>
      <c r="K970" s="64"/>
      <c r="L970" s="3"/>
      <c r="M970" s="3"/>
      <c r="N970" s="3"/>
      <c r="O970" s="3"/>
      <c r="P970" s="3"/>
      <c r="Q970" s="3"/>
      <c r="R970" s="3"/>
      <c r="S970" s="49"/>
      <c r="T970" s="50"/>
      <c r="U970" s="50"/>
      <c r="Y970" s="5"/>
      <c r="Z970" s="66"/>
      <c r="AA970" s="65"/>
    </row>
    <row r="971" spans="1:27" x14ac:dyDescent="0.3">
      <c r="A971" s="3"/>
      <c r="B971" s="3"/>
      <c r="C971" s="3"/>
      <c r="D971" s="3"/>
      <c r="E971" s="3"/>
      <c r="F971" s="3"/>
      <c r="G971" s="64"/>
      <c r="H971" s="3"/>
      <c r="I971" s="3"/>
      <c r="J971" s="64"/>
      <c r="K971" s="64"/>
      <c r="L971" s="3"/>
      <c r="M971" s="3"/>
      <c r="N971" s="3"/>
      <c r="O971" s="3"/>
      <c r="P971" s="3"/>
      <c r="Q971" s="3"/>
      <c r="R971" s="3"/>
      <c r="S971" s="49"/>
      <c r="T971" s="50"/>
      <c r="U971" s="50"/>
      <c r="Y971" s="5"/>
      <c r="Z971" s="66"/>
      <c r="AA971" s="65"/>
    </row>
    <row r="972" spans="1:27" x14ac:dyDescent="0.3">
      <c r="A972" s="3"/>
      <c r="B972" s="3"/>
      <c r="C972" s="3"/>
      <c r="D972" s="3"/>
      <c r="E972" s="3"/>
      <c r="F972" s="3"/>
      <c r="G972" s="64"/>
      <c r="H972" s="3"/>
      <c r="I972" s="3"/>
      <c r="J972" s="64"/>
      <c r="K972" s="64"/>
      <c r="L972" s="3"/>
      <c r="M972" s="3"/>
      <c r="N972" s="3"/>
      <c r="O972" s="3"/>
      <c r="P972" s="3"/>
      <c r="Q972" s="3"/>
      <c r="R972" s="3"/>
      <c r="S972" s="49"/>
      <c r="T972" s="50"/>
      <c r="U972" s="50"/>
      <c r="Y972" s="5"/>
      <c r="Z972" s="66"/>
      <c r="AA972" s="65"/>
    </row>
    <row r="973" spans="1:27" x14ac:dyDescent="0.3">
      <c r="A973" s="3"/>
      <c r="B973" s="3"/>
      <c r="C973" s="3"/>
      <c r="D973" s="3"/>
      <c r="E973" s="3"/>
      <c r="F973" s="3"/>
      <c r="G973" s="64"/>
      <c r="H973" s="3"/>
      <c r="I973" s="3"/>
      <c r="J973" s="64"/>
      <c r="K973" s="64"/>
      <c r="L973" s="3"/>
      <c r="M973" s="3"/>
      <c r="N973" s="3"/>
      <c r="O973" s="3"/>
      <c r="P973" s="3"/>
      <c r="Q973" s="3"/>
      <c r="R973" s="3"/>
      <c r="S973" s="49"/>
      <c r="T973" s="50"/>
      <c r="U973" s="50"/>
      <c r="Y973" s="5"/>
      <c r="Z973" s="66"/>
      <c r="AA973" s="65"/>
    </row>
    <row r="974" spans="1:27" x14ac:dyDescent="0.3">
      <c r="A974" s="3"/>
      <c r="B974" s="3"/>
      <c r="C974" s="3"/>
      <c r="D974" s="3"/>
      <c r="E974" s="3"/>
      <c r="F974" s="3"/>
      <c r="G974" s="64"/>
      <c r="H974" s="3"/>
      <c r="I974" s="3"/>
      <c r="J974" s="64"/>
      <c r="K974" s="64"/>
      <c r="L974" s="3"/>
      <c r="M974" s="3"/>
      <c r="N974" s="3"/>
      <c r="O974" s="3"/>
      <c r="P974" s="3"/>
      <c r="Q974" s="3"/>
      <c r="R974" s="3"/>
      <c r="S974" s="49"/>
      <c r="T974" s="50"/>
      <c r="U974" s="50"/>
      <c r="Y974" s="5"/>
      <c r="Z974" s="66"/>
      <c r="AA974" s="65"/>
    </row>
    <row r="975" spans="1:27" x14ac:dyDescent="0.3">
      <c r="A975" s="3"/>
      <c r="B975" s="3"/>
      <c r="C975" s="3"/>
      <c r="D975" s="3"/>
      <c r="E975" s="3"/>
      <c r="F975" s="3"/>
      <c r="G975" s="64"/>
      <c r="H975" s="3"/>
      <c r="I975" s="3"/>
      <c r="J975" s="64"/>
      <c r="K975" s="64"/>
      <c r="L975" s="3"/>
      <c r="M975" s="3"/>
      <c r="N975" s="3"/>
      <c r="O975" s="3"/>
      <c r="P975" s="3"/>
      <c r="Q975" s="3"/>
      <c r="R975" s="3"/>
      <c r="S975" s="49"/>
      <c r="T975" s="50"/>
      <c r="U975" s="50"/>
      <c r="Y975" s="5"/>
      <c r="Z975" s="66"/>
      <c r="AA975" s="65"/>
    </row>
    <row r="976" spans="1:27" x14ac:dyDescent="0.3">
      <c r="A976" s="3"/>
      <c r="B976" s="3"/>
      <c r="C976" s="3"/>
      <c r="D976" s="3"/>
      <c r="E976" s="3"/>
      <c r="F976" s="3"/>
      <c r="G976" s="64"/>
      <c r="H976" s="3"/>
      <c r="I976" s="3"/>
      <c r="J976" s="64"/>
      <c r="K976" s="64"/>
      <c r="L976" s="3"/>
      <c r="M976" s="3"/>
      <c r="N976" s="3"/>
      <c r="O976" s="3"/>
      <c r="P976" s="3"/>
      <c r="Q976" s="3"/>
      <c r="R976" s="3"/>
      <c r="S976" s="49"/>
      <c r="T976" s="50"/>
      <c r="U976" s="50"/>
      <c r="Y976" s="5"/>
      <c r="Z976" s="66"/>
      <c r="AA976" s="65"/>
    </row>
    <row r="977" spans="1:27" x14ac:dyDescent="0.3">
      <c r="A977" s="3"/>
      <c r="B977" s="3"/>
      <c r="C977" s="3"/>
      <c r="D977" s="3"/>
      <c r="E977" s="3"/>
      <c r="F977" s="3"/>
      <c r="G977" s="64"/>
      <c r="H977" s="3"/>
      <c r="I977" s="3"/>
      <c r="J977" s="64"/>
      <c r="K977" s="64"/>
      <c r="L977" s="3"/>
      <c r="M977" s="3"/>
      <c r="N977" s="3"/>
      <c r="O977" s="3"/>
      <c r="P977" s="3"/>
      <c r="Q977" s="3"/>
      <c r="R977" s="3"/>
      <c r="S977" s="49"/>
      <c r="T977" s="50"/>
      <c r="U977" s="50"/>
      <c r="Y977" s="5"/>
      <c r="Z977" s="66"/>
      <c r="AA977" s="65"/>
    </row>
    <row r="978" spans="1:27" x14ac:dyDescent="0.3">
      <c r="A978" s="3"/>
      <c r="B978" s="3"/>
      <c r="C978" s="3"/>
      <c r="D978" s="3"/>
      <c r="E978" s="3"/>
      <c r="F978" s="3"/>
      <c r="G978" s="64"/>
      <c r="H978" s="3"/>
      <c r="I978" s="3"/>
      <c r="J978" s="64"/>
      <c r="K978" s="64"/>
      <c r="L978" s="3"/>
      <c r="M978" s="3"/>
      <c r="N978" s="3"/>
      <c r="O978" s="3"/>
      <c r="P978" s="3"/>
      <c r="Q978" s="3"/>
      <c r="R978" s="3"/>
      <c r="S978" s="49"/>
      <c r="T978" s="50"/>
      <c r="U978" s="50"/>
      <c r="Y978" s="5"/>
      <c r="Z978" s="66"/>
      <c r="AA978" s="65"/>
    </row>
    <row r="979" spans="1:27" x14ac:dyDescent="0.3">
      <c r="A979" s="3"/>
      <c r="B979" s="3"/>
      <c r="C979" s="3"/>
      <c r="D979" s="3"/>
      <c r="E979" s="3"/>
      <c r="F979" s="3"/>
      <c r="G979" s="64"/>
      <c r="H979" s="3"/>
      <c r="I979" s="3"/>
      <c r="J979" s="64"/>
      <c r="K979" s="64"/>
      <c r="L979" s="3"/>
      <c r="M979" s="3"/>
      <c r="N979" s="3"/>
      <c r="O979" s="3"/>
      <c r="P979" s="3"/>
      <c r="Q979" s="3"/>
      <c r="R979" s="3"/>
      <c r="S979" s="49"/>
      <c r="T979" s="50"/>
      <c r="U979" s="50"/>
      <c r="Y979" s="5"/>
      <c r="Z979" s="66"/>
      <c r="AA979" s="65"/>
    </row>
    <row r="980" spans="1:27" x14ac:dyDescent="0.3">
      <c r="A980" s="3"/>
      <c r="B980" s="3"/>
      <c r="C980" s="3"/>
      <c r="D980" s="3"/>
      <c r="E980" s="3"/>
      <c r="F980" s="3"/>
      <c r="G980" s="64"/>
      <c r="H980" s="3"/>
      <c r="I980" s="3"/>
      <c r="J980" s="64"/>
      <c r="K980" s="64"/>
      <c r="L980" s="3"/>
      <c r="M980" s="3"/>
      <c r="N980" s="3"/>
      <c r="O980" s="3"/>
      <c r="P980" s="3"/>
      <c r="Q980" s="3"/>
      <c r="R980" s="3"/>
      <c r="S980" s="49"/>
      <c r="T980" s="50"/>
      <c r="U980" s="50"/>
      <c r="Y980" s="5"/>
      <c r="Z980" s="66"/>
      <c r="AA980" s="65"/>
    </row>
    <row r="981" spans="1:27" x14ac:dyDescent="0.3">
      <c r="A981" s="3"/>
      <c r="B981" s="3"/>
      <c r="C981" s="3"/>
      <c r="D981" s="3"/>
      <c r="E981" s="3"/>
      <c r="F981" s="3"/>
      <c r="G981" s="64"/>
      <c r="H981" s="3"/>
      <c r="I981" s="3"/>
      <c r="J981" s="64"/>
      <c r="K981" s="64"/>
      <c r="L981" s="3"/>
      <c r="M981" s="3"/>
      <c r="N981" s="3"/>
      <c r="O981" s="3"/>
      <c r="P981" s="3"/>
      <c r="Q981" s="3"/>
      <c r="R981" s="3"/>
      <c r="S981" s="49"/>
      <c r="T981" s="50"/>
      <c r="U981" s="50"/>
      <c r="Y981" s="5"/>
      <c r="Z981" s="66"/>
      <c r="AA981" s="65"/>
    </row>
    <row r="982" spans="1:27" x14ac:dyDescent="0.3">
      <c r="A982" s="3"/>
      <c r="B982" s="3"/>
      <c r="C982" s="3"/>
      <c r="D982" s="3"/>
      <c r="E982" s="3"/>
      <c r="F982" s="3"/>
      <c r="G982" s="64"/>
      <c r="H982" s="3"/>
      <c r="I982" s="3"/>
      <c r="J982" s="64"/>
      <c r="K982" s="64"/>
      <c r="L982" s="3"/>
      <c r="M982" s="3"/>
      <c r="N982" s="3"/>
      <c r="O982" s="3"/>
      <c r="P982" s="3"/>
      <c r="Q982" s="3"/>
      <c r="R982" s="3"/>
      <c r="S982" s="49"/>
      <c r="T982" s="50"/>
      <c r="U982" s="50"/>
      <c r="Y982" s="5"/>
      <c r="Z982" s="66"/>
      <c r="AA982" s="65"/>
    </row>
    <row r="983" spans="1:27" x14ac:dyDescent="0.3">
      <c r="A983" s="3"/>
      <c r="B983" s="3"/>
      <c r="C983" s="3"/>
      <c r="D983" s="3"/>
      <c r="E983" s="3"/>
      <c r="F983" s="3"/>
      <c r="G983" s="64"/>
      <c r="H983" s="3"/>
      <c r="I983" s="3"/>
      <c r="J983" s="64"/>
      <c r="K983" s="64"/>
      <c r="L983" s="3"/>
      <c r="M983" s="3"/>
      <c r="N983" s="3"/>
      <c r="O983" s="3"/>
      <c r="P983" s="3"/>
      <c r="Q983" s="3"/>
      <c r="R983" s="3"/>
      <c r="S983" s="49"/>
      <c r="T983" s="50"/>
      <c r="U983" s="50"/>
      <c r="Y983" s="5"/>
      <c r="Z983" s="66"/>
      <c r="AA983" s="65"/>
    </row>
    <row r="984" spans="1:27" x14ac:dyDescent="0.3">
      <c r="A984" s="3"/>
      <c r="B984" s="3"/>
      <c r="C984" s="3"/>
      <c r="D984" s="3"/>
      <c r="E984" s="3"/>
      <c r="F984" s="3"/>
      <c r="G984" s="64"/>
      <c r="H984" s="3"/>
      <c r="I984" s="3"/>
      <c r="J984" s="64"/>
      <c r="K984" s="64"/>
      <c r="L984" s="3"/>
      <c r="M984" s="3"/>
      <c r="N984" s="3"/>
      <c r="O984" s="3"/>
      <c r="P984" s="3"/>
      <c r="Q984" s="3"/>
      <c r="R984" s="3"/>
      <c r="S984" s="49"/>
      <c r="T984" s="50"/>
      <c r="U984" s="50"/>
      <c r="Y984" s="5"/>
      <c r="Z984" s="66"/>
      <c r="AA984" s="65"/>
    </row>
    <row r="985" spans="1:27" x14ac:dyDescent="0.3">
      <c r="A985" s="3"/>
      <c r="B985" s="3"/>
      <c r="C985" s="3"/>
      <c r="D985" s="3"/>
      <c r="E985" s="3"/>
      <c r="F985" s="3"/>
      <c r="G985" s="64"/>
      <c r="H985" s="3"/>
      <c r="I985" s="3"/>
      <c r="J985" s="64"/>
      <c r="K985" s="64"/>
      <c r="L985" s="3"/>
      <c r="M985" s="3"/>
      <c r="N985" s="3"/>
      <c r="O985" s="3"/>
      <c r="P985" s="3"/>
      <c r="Q985" s="3"/>
      <c r="R985" s="3"/>
      <c r="S985" s="49"/>
      <c r="T985" s="50"/>
      <c r="U985" s="50"/>
      <c r="Y985" s="5"/>
      <c r="Z985" s="66"/>
      <c r="AA985" s="65"/>
    </row>
    <row r="986" spans="1:27" x14ac:dyDescent="0.3">
      <c r="A986" s="3"/>
      <c r="B986" s="3"/>
      <c r="C986" s="3"/>
      <c r="D986" s="3"/>
      <c r="E986" s="3"/>
      <c r="F986" s="3"/>
      <c r="G986" s="64"/>
      <c r="H986" s="3"/>
      <c r="I986" s="3"/>
      <c r="J986" s="64"/>
      <c r="K986" s="64"/>
      <c r="L986" s="3"/>
      <c r="M986" s="3"/>
      <c r="N986" s="3"/>
      <c r="O986" s="3"/>
      <c r="P986" s="3"/>
      <c r="Q986" s="3"/>
      <c r="R986" s="3"/>
      <c r="S986" s="49"/>
      <c r="T986" s="50"/>
      <c r="U986" s="50"/>
      <c r="Y986" s="5"/>
      <c r="Z986" s="66"/>
      <c r="AA986" s="65"/>
    </row>
    <row r="987" spans="1:27" x14ac:dyDescent="0.3">
      <c r="A987" s="3"/>
      <c r="B987" s="3"/>
      <c r="C987" s="3"/>
      <c r="D987" s="3"/>
      <c r="E987" s="3"/>
      <c r="F987" s="3"/>
      <c r="G987" s="64"/>
      <c r="H987" s="3"/>
      <c r="I987" s="3"/>
      <c r="J987" s="64"/>
      <c r="K987" s="64"/>
      <c r="L987" s="3"/>
      <c r="M987" s="3"/>
      <c r="N987" s="3"/>
      <c r="O987" s="3"/>
      <c r="P987" s="3"/>
      <c r="Q987" s="3"/>
      <c r="R987" s="3"/>
      <c r="S987" s="49"/>
      <c r="T987" s="50"/>
      <c r="U987" s="50"/>
      <c r="Y987" s="5"/>
      <c r="Z987" s="66"/>
      <c r="AA987" s="65"/>
    </row>
    <row r="988" spans="1:27" x14ac:dyDescent="0.3">
      <c r="A988" s="3"/>
      <c r="B988" s="3"/>
      <c r="C988" s="3"/>
      <c r="D988" s="3"/>
      <c r="E988" s="3"/>
      <c r="F988" s="3"/>
      <c r="G988" s="64"/>
      <c r="H988" s="3"/>
      <c r="I988" s="3"/>
      <c r="J988" s="64"/>
      <c r="K988" s="64"/>
      <c r="L988" s="3"/>
      <c r="M988" s="3"/>
      <c r="N988" s="3"/>
      <c r="O988" s="3"/>
      <c r="P988" s="3"/>
      <c r="Q988" s="3"/>
      <c r="R988" s="3"/>
      <c r="S988" s="49"/>
      <c r="T988" s="50"/>
      <c r="U988" s="50"/>
      <c r="Y988" s="5"/>
      <c r="Z988" s="66"/>
      <c r="AA988" s="65"/>
    </row>
    <row r="989" spans="1:27" x14ac:dyDescent="0.3">
      <c r="A989" s="3"/>
      <c r="B989" s="3"/>
      <c r="C989" s="3"/>
      <c r="D989" s="3"/>
      <c r="E989" s="3"/>
      <c r="F989" s="3"/>
      <c r="G989" s="64"/>
      <c r="H989" s="3"/>
      <c r="I989" s="3"/>
      <c r="J989" s="64"/>
      <c r="K989" s="64"/>
      <c r="L989" s="3"/>
      <c r="M989" s="3"/>
      <c r="N989" s="3"/>
      <c r="O989" s="3"/>
      <c r="P989" s="3"/>
      <c r="Q989" s="3"/>
      <c r="R989" s="3"/>
      <c r="S989" s="49"/>
      <c r="T989" s="50"/>
      <c r="U989" s="50"/>
      <c r="Y989" s="5"/>
      <c r="Z989" s="66"/>
      <c r="AA989" s="65"/>
    </row>
    <row r="990" spans="1:27" x14ac:dyDescent="0.3">
      <c r="A990" s="3"/>
      <c r="B990" s="3"/>
      <c r="C990" s="3"/>
      <c r="D990" s="3"/>
      <c r="E990" s="3"/>
      <c r="F990" s="3"/>
      <c r="G990" s="64"/>
      <c r="H990" s="3"/>
      <c r="I990" s="3"/>
      <c r="J990" s="64"/>
      <c r="K990" s="64"/>
      <c r="L990" s="3"/>
      <c r="M990" s="3"/>
      <c r="N990" s="3"/>
      <c r="O990" s="3"/>
      <c r="P990" s="3"/>
      <c r="Q990" s="3"/>
      <c r="R990" s="3"/>
      <c r="S990" s="49"/>
      <c r="T990" s="50"/>
      <c r="U990" s="50"/>
      <c r="Y990" s="5"/>
      <c r="Z990" s="66"/>
      <c r="AA990" s="65"/>
    </row>
    <row r="991" spans="1:27" x14ac:dyDescent="0.3">
      <c r="A991" s="3"/>
      <c r="B991" s="3"/>
      <c r="C991" s="3"/>
      <c r="D991" s="3"/>
      <c r="E991" s="3"/>
      <c r="F991" s="3"/>
      <c r="G991" s="64"/>
      <c r="H991" s="3"/>
      <c r="I991" s="3"/>
      <c r="J991" s="64"/>
      <c r="K991" s="64"/>
      <c r="L991" s="3"/>
      <c r="M991" s="3"/>
      <c r="N991" s="3"/>
      <c r="O991" s="3"/>
      <c r="P991" s="3"/>
      <c r="Q991" s="3"/>
      <c r="R991" s="3"/>
      <c r="S991" s="49"/>
      <c r="T991" s="50"/>
      <c r="U991" s="50"/>
      <c r="Y991" s="5"/>
      <c r="Z991" s="66"/>
      <c r="AA991" s="65"/>
    </row>
    <row r="992" spans="1:27" x14ac:dyDescent="0.3">
      <c r="A992" s="3"/>
      <c r="B992" s="3"/>
      <c r="C992" s="3"/>
      <c r="D992" s="3"/>
      <c r="E992" s="3"/>
      <c r="F992" s="3"/>
      <c r="G992" s="64"/>
      <c r="H992" s="3"/>
      <c r="I992" s="3"/>
      <c r="J992" s="64"/>
      <c r="K992" s="64"/>
      <c r="L992" s="3"/>
      <c r="M992" s="3"/>
      <c r="N992" s="3"/>
      <c r="O992" s="3"/>
      <c r="P992" s="3"/>
      <c r="Q992" s="3"/>
      <c r="R992" s="3"/>
      <c r="S992" s="49"/>
      <c r="T992" s="50"/>
      <c r="U992" s="50"/>
      <c r="Y992" s="5"/>
      <c r="Z992" s="66"/>
      <c r="AA992" s="65"/>
    </row>
    <row r="993" spans="1:27" x14ac:dyDescent="0.3">
      <c r="A993" s="3"/>
      <c r="B993" s="3"/>
      <c r="C993" s="3"/>
      <c r="D993" s="3"/>
      <c r="E993" s="3"/>
      <c r="F993" s="3"/>
      <c r="G993" s="64"/>
      <c r="H993" s="3"/>
      <c r="I993" s="3"/>
      <c r="J993" s="64"/>
      <c r="K993" s="64"/>
      <c r="L993" s="3"/>
      <c r="M993" s="3"/>
      <c r="N993" s="3"/>
      <c r="O993" s="3"/>
      <c r="P993" s="3"/>
      <c r="Q993" s="3"/>
      <c r="R993" s="3"/>
      <c r="S993" s="49"/>
      <c r="T993" s="50"/>
      <c r="U993" s="50"/>
      <c r="Y993" s="5"/>
      <c r="Z993" s="66"/>
      <c r="AA993" s="65"/>
    </row>
    <row r="994" spans="1:27" x14ac:dyDescent="0.3">
      <c r="A994" s="3"/>
      <c r="B994" s="3"/>
      <c r="C994" s="3"/>
      <c r="D994" s="3"/>
      <c r="E994" s="3"/>
      <c r="F994" s="3"/>
      <c r="G994" s="64"/>
      <c r="H994" s="3"/>
      <c r="I994" s="3"/>
      <c r="J994" s="64"/>
      <c r="K994" s="64"/>
      <c r="L994" s="3"/>
      <c r="M994" s="3"/>
      <c r="N994" s="3"/>
      <c r="O994" s="3"/>
      <c r="P994" s="3"/>
      <c r="Q994" s="3"/>
      <c r="R994" s="3"/>
      <c r="S994" s="49"/>
      <c r="T994" s="50"/>
      <c r="U994" s="50"/>
      <c r="Y994" s="5"/>
      <c r="Z994" s="66"/>
      <c r="AA994" s="65"/>
    </row>
    <row r="995" spans="1:27" x14ac:dyDescent="0.3">
      <c r="A995" s="3"/>
      <c r="B995" s="3"/>
      <c r="C995" s="3"/>
      <c r="D995" s="3"/>
      <c r="E995" s="3"/>
      <c r="F995" s="3"/>
      <c r="G995" s="64"/>
      <c r="H995" s="3"/>
      <c r="I995" s="3"/>
      <c r="J995" s="64"/>
      <c r="K995" s="64"/>
      <c r="L995" s="3"/>
      <c r="M995" s="3"/>
      <c r="N995" s="3"/>
      <c r="O995" s="3"/>
      <c r="P995" s="3"/>
      <c r="Q995" s="3"/>
      <c r="R995" s="3"/>
      <c r="S995" s="49"/>
      <c r="T995" s="50"/>
      <c r="U995" s="50"/>
      <c r="Y995" s="5"/>
      <c r="Z995" s="66"/>
      <c r="AA995" s="65"/>
    </row>
    <row r="996" spans="1:27" x14ac:dyDescent="0.3">
      <c r="A996" s="3"/>
      <c r="B996" s="3"/>
      <c r="C996" s="3"/>
      <c r="D996" s="3"/>
      <c r="E996" s="3"/>
      <c r="F996" s="3"/>
      <c r="G996" s="64"/>
      <c r="H996" s="3"/>
      <c r="I996" s="3"/>
      <c r="J996" s="64"/>
      <c r="K996" s="64"/>
      <c r="L996" s="3"/>
      <c r="M996" s="3"/>
      <c r="N996" s="3"/>
      <c r="O996" s="3"/>
      <c r="P996" s="3"/>
      <c r="Q996" s="3"/>
      <c r="R996" s="3"/>
      <c r="S996" s="49"/>
      <c r="T996" s="50"/>
      <c r="U996" s="50"/>
      <c r="Y996" s="5"/>
      <c r="Z996" s="66"/>
      <c r="AA996" s="65"/>
    </row>
    <row r="997" spans="1:27" x14ac:dyDescent="0.3">
      <c r="A997" s="3"/>
      <c r="B997" s="3"/>
      <c r="C997" s="3"/>
      <c r="D997" s="3"/>
      <c r="E997" s="3"/>
      <c r="F997" s="3"/>
      <c r="G997" s="64"/>
      <c r="H997" s="3"/>
      <c r="I997" s="3"/>
      <c r="J997" s="64"/>
      <c r="K997" s="64"/>
      <c r="L997" s="3"/>
      <c r="M997" s="3"/>
      <c r="N997" s="3"/>
      <c r="O997" s="3"/>
      <c r="P997" s="3"/>
      <c r="Q997" s="3"/>
      <c r="R997" s="3"/>
      <c r="S997" s="49"/>
      <c r="T997" s="50"/>
      <c r="U997" s="50"/>
      <c r="Y997" s="5"/>
      <c r="Z997" s="66"/>
      <c r="AA997" s="65"/>
    </row>
    <row r="998" spans="1:27" x14ac:dyDescent="0.3">
      <c r="A998" s="3"/>
      <c r="B998" s="3"/>
      <c r="C998" s="3"/>
      <c r="D998" s="3"/>
      <c r="E998" s="3"/>
      <c r="F998" s="3"/>
      <c r="G998" s="64"/>
      <c r="H998" s="3"/>
      <c r="I998" s="3"/>
      <c r="J998" s="64"/>
      <c r="K998" s="64"/>
      <c r="L998" s="3"/>
      <c r="M998" s="3"/>
      <c r="N998" s="3"/>
      <c r="O998" s="3"/>
      <c r="P998" s="3"/>
      <c r="Q998" s="3"/>
      <c r="R998" s="3"/>
      <c r="S998" s="49"/>
      <c r="T998" s="50"/>
      <c r="U998" s="50"/>
      <c r="Y998" s="5"/>
      <c r="Z998" s="66"/>
      <c r="AA998" s="65"/>
    </row>
    <row r="999" spans="1:27" x14ac:dyDescent="0.3">
      <c r="A999" s="3"/>
      <c r="B999" s="3"/>
      <c r="C999" s="3"/>
      <c r="D999" s="3"/>
      <c r="E999" s="3"/>
      <c r="F999" s="3"/>
      <c r="G999" s="64"/>
      <c r="H999" s="3"/>
      <c r="I999" s="3"/>
      <c r="J999" s="64"/>
      <c r="K999" s="64"/>
      <c r="L999" s="3"/>
      <c r="M999" s="3"/>
      <c r="N999" s="3"/>
      <c r="O999" s="3"/>
      <c r="P999" s="3"/>
      <c r="Q999" s="3"/>
      <c r="R999" s="3"/>
      <c r="S999" s="49"/>
      <c r="T999" s="50"/>
      <c r="U999" s="50"/>
      <c r="Y999" s="5"/>
      <c r="Z999" s="66"/>
      <c r="AA999" s="65"/>
    </row>
    <row r="1000" spans="1:27" x14ac:dyDescent="0.3">
      <c r="A1000" s="3"/>
      <c r="B1000" s="3"/>
      <c r="C1000" s="3"/>
      <c r="D1000" s="3"/>
      <c r="E1000" s="3"/>
      <c r="F1000" s="3"/>
      <c r="G1000" s="64"/>
      <c r="H1000" s="3"/>
      <c r="I1000" s="3"/>
      <c r="J1000" s="64"/>
      <c r="K1000" s="64"/>
      <c r="L1000" s="3"/>
      <c r="M1000" s="3"/>
      <c r="N1000" s="3"/>
      <c r="O1000" s="3"/>
      <c r="P1000" s="3"/>
      <c r="Q1000" s="3"/>
      <c r="R1000" s="3"/>
      <c r="S1000" s="49"/>
      <c r="T1000" s="50"/>
      <c r="U1000" s="50"/>
      <c r="Y1000" s="5"/>
      <c r="Z1000" s="66"/>
      <c r="AA1000" s="65"/>
    </row>
    <row r="1001" spans="1:27" x14ac:dyDescent="0.3">
      <c r="A1001" s="3"/>
      <c r="B1001" s="3"/>
      <c r="C1001" s="3"/>
      <c r="D1001" s="3"/>
      <c r="E1001" s="3"/>
      <c r="F1001" s="3"/>
      <c r="G1001" s="64"/>
      <c r="H1001" s="3"/>
      <c r="I1001" s="3"/>
      <c r="J1001" s="64"/>
      <c r="K1001" s="64"/>
      <c r="L1001" s="3"/>
      <c r="M1001" s="3"/>
      <c r="N1001" s="3"/>
      <c r="O1001" s="3"/>
      <c r="P1001" s="3"/>
      <c r="Q1001" s="3"/>
      <c r="R1001" s="3"/>
      <c r="S1001" s="49"/>
      <c r="T1001" s="50"/>
      <c r="U1001" s="50"/>
      <c r="Y1001" s="5"/>
      <c r="Z1001" s="66"/>
      <c r="AA1001" s="65"/>
    </row>
    <row r="1002" spans="1:27" x14ac:dyDescent="0.3">
      <c r="A1002" s="3"/>
      <c r="B1002" s="3"/>
      <c r="C1002" s="3"/>
      <c r="D1002" s="3"/>
      <c r="E1002" s="3"/>
      <c r="F1002" s="3"/>
      <c r="G1002" s="64"/>
      <c r="H1002" s="3"/>
      <c r="I1002" s="3"/>
      <c r="J1002" s="64"/>
      <c r="K1002" s="64"/>
      <c r="L1002" s="3"/>
      <c r="M1002" s="3"/>
      <c r="N1002" s="3"/>
      <c r="O1002" s="3"/>
      <c r="P1002" s="3"/>
      <c r="Q1002" s="3"/>
      <c r="R1002" s="3"/>
      <c r="S1002" s="49"/>
      <c r="T1002" s="50"/>
      <c r="U1002" s="50"/>
      <c r="Y1002" s="5"/>
      <c r="Z1002" s="66"/>
      <c r="AA1002" s="65"/>
    </row>
    <row r="1003" spans="1:27" x14ac:dyDescent="0.3">
      <c r="A1003" s="3"/>
      <c r="B1003" s="3"/>
      <c r="C1003" s="3"/>
      <c r="D1003" s="3"/>
      <c r="E1003" s="3"/>
      <c r="F1003" s="3"/>
      <c r="G1003" s="64"/>
      <c r="H1003" s="3"/>
      <c r="I1003" s="3"/>
      <c r="J1003" s="64"/>
      <c r="K1003" s="64"/>
      <c r="L1003" s="3"/>
      <c r="M1003" s="3"/>
      <c r="N1003" s="3"/>
      <c r="O1003" s="3"/>
      <c r="P1003" s="3"/>
      <c r="Q1003" s="3"/>
      <c r="R1003" s="3"/>
      <c r="S1003" s="49"/>
      <c r="T1003" s="50"/>
      <c r="U1003" s="50"/>
      <c r="Y1003" s="5"/>
      <c r="Z1003" s="66"/>
      <c r="AA1003" s="65"/>
    </row>
    <row r="1004" spans="1:27" x14ac:dyDescent="0.3">
      <c r="A1004" s="3"/>
      <c r="B1004" s="3"/>
      <c r="C1004" s="3"/>
      <c r="D1004" s="3"/>
      <c r="E1004" s="3"/>
      <c r="F1004" s="3"/>
      <c r="G1004" s="64"/>
      <c r="H1004" s="3"/>
      <c r="I1004" s="3"/>
      <c r="J1004" s="64"/>
      <c r="K1004" s="64"/>
      <c r="L1004" s="3"/>
      <c r="M1004" s="3"/>
      <c r="N1004" s="3"/>
      <c r="O1004" s="3"/>
      <c r="P1004" s="3"/>
      <c r="Q1004" s="3"/>
      <c r="R1004" s="3"/>
      <c r="S1004" s="49"/>
      <c r="T1004" s="50"/>
      <c r="U1004" s="50"/>
      <c r="Y1004" s="5"/>
      <c r="Z1004" s="66"/>
      <c r="AA1004" s="65"/>
    </row>
    <row r="1005" spans="1:27" x14ac:dyDescent="0.3">
      <c r="A1005" s="3"/>
      <c r="B1005" s="3"/>
      <c r="C1005" s="3"/>
      <c r="D1005" s="3"/>
      <c r="E1005" s="3"/>
      <c r="F1005" s="3"/>
      <c r="G1005" s="64"/>
      <c r="H1005" s="3"/>
      <c r="I1005" s="3"/>
      <c r="J1005" s="64"/>
      <c r="K1005" s="64"/>
      <c r="L1005" s="3"/>
      <c r="M1005" s="3"/>
      <c r="N1005" s="3"/>
      <c r="O1005" s="3"/>
      <c r="P1005" s="3"/>
      <c r="Q1005" s="3"/>
      <c r="R1005" s="3"/>
      <c r="S1005" s="49"/>
      <c r="T1005" s="50"/>
      <c r="U1005" s="50"/>
      <c r="Y1005" s="5"/>
      <c r="Z1005" s="66"/>
      <c r="AA1005" s="65"/>
    </row>
    <row r="1006" spans="1:27" x14ac:dyDescent="0.3">
      <c r="A1006" s="3"/>
      <c r="B1006" s="3"/>
      <c r="C1006" s="3"/>
      <c r="D1006" s="3"/>
      <c r="E1006" s="3"/>
      <c r="F1006" s="3"/>
      <c r="G1006" s="64"/>
      <c r="H1006" s="3"/>
      <c r="I1006" s="3"/>
      <c r="J1006" s="64"/>
      <c r="K1006" s="64"/>
      <c r="L1006" s="3"/>
      <c r="M1006" s="3"/>
      <c r="N1006" s="3"/>
      <c r="O1006" s="3"/>
      <c r="P1006" s="3"/>
      <c r="Q1006" s="3"/>
      <c r="R1006" s="3"/>
      <c r="S1006" s="49"/>
      <c r="T1006" s="50"/>
      <c r="U1006" s="50"/>
      <c r="Y1006" s="5"/>
      <c r="Z1006" s="66"/>
      <c r="AA1006" s="65"/>
    </row>
    <row r="1007" spans="1:27" x14ac:dyDescent="0.3">
      <c r="A1007" s="3"/>
      <c r="B1007" s="3"/>
      <c r="C1007" s="3"/>
      <c r="D1007" s="3"/>
      <c r="E1007" s="3"/>
      <c r="F1007" s="3"/>
      <c r="G1007" s="64"/>
      <c r="H1007" s="3"/>
      <c r="I1007" s="3"/>
      <c r="J1007" s="64"/>
      <c r="K1007" s="64"/>
      <c r="L1007" s="3"/>
      <c r="M1007" s="3"/>
      <c r="N1007" s="3"/>
      <c r="O1007" s="3"/>
      <c r="P1007" s="3"/>
      <c r="Q1007" s="3"/>
      <c r="R1007" s="3"/>
      <c r="S1007" s="49"/>
      <c r="T1007" s="50"/>
      <c r="U1007" s="50"/>
      <c r="Y1007" s="5"/>
      <c r="Z1007" s="66"/>
      <c r="AA1007" s="65"/>
    </row>
    <row r="1008" spans="1:27" x14ac:dyDescent="0.3">
      <c r="A1008" s="3"/>
      <c r="B1008" s="3"/>
      <c r="C1008" s="3"/>
      <c r="D1008" s="3"/>
      <c r="E1008" s="3"/>
      <c r="F1008" s="3"/>
      <c r="G1008" s="64"/>
      <c r="H1008" s="3"/>
      <c r="I1008" s="3"/>
      <c r="J1008" s="64"/>
      <c r="K1008" s="64"/>
      <c r="L1008" s="3"/>
      <c r="M1008" s="3"/>
      <c r="N1008" s="3"/>
      <c r="O1008" s="3"/>
      <c r="P1008" s="3"/>
      <c r="Q1008" s="3"/>
      <c r="R1008" s="3"/>
      <c r="S1008" s="49"/>
      <c r="T1008" s="50"/>
      <c r="U1008" s="50"/>
      <c r="Y1008" s="5"/>
      <c r="Z1008" s="66"/>
      <c r="AA1008" s="65"/>
    </row>
    <row r="1009" spans="1:27" x14ac:dyDescent="0.3">
      <c r="A1009" s="3"/>
      <c r="B1009" s="3"/>
      <c r="C1009" s="3"/>
      <c r="D1009" s="3"/>
      <c r="E1009" s="3"/>
      <c r="F1009" s="3"/>
      <c r="G1009" s="64"/>
      <c r="H1009" s="3"/>
      <c r="I1009" s="3"/>
      <c r="J1009" s="64"/>
      <c r="K1009" s="64"/>
      <c r="L1009" s="3"/>
      <c r="M1009" s="3"/>
      <c r="N1009" s="3"/>
      <c r="O1009" s="3"/>
      <c r="P1009" s="3"/>
      <c r="Q1009" s="3"/>
      <c r="R1009" s="3"/>
      <c r="S1009" s="49"/>
      <c r="T1009" s="50"/>
      <c r="U1009" s="50"/>
      <c r="Y1009" s="5"/>
      <c r="Z1009" s="66"/>
      <c r="AA1009" s="65"/>
    </row>
    <row r="1010" spans="1:27" x14ac:dyDescent="0.3">
      <c r="A1010" s="3"/>
      <c r="B1010" s="3"/>
      <c r="C1010" s="3"/>
      <c r="D1010" s="3"/>
      <c r="E1010" s="3"/>
      <c r="F1010" s="3"/>
      <c r="G1010" s="64"/>
      <c r="H1010" s="3"/>
      <c r="I1010" s="3"/>
      <c r="J1010" s="64"/>
      <c r="K1010" s="64"/>
      <c r="L1010" s="3"/>
      <c r="M1010" s="3"/>
      <c r="N1010" s="3"/>
      <c r="O1010" s="3"/>
      <c r="P1010" s="3"/>
      <c r="Q1010" s="3"/>
      <c r="R1010" s="3"/>
      <c r="S1010" s="49"/>
      <c r="T1010" s="50"/>
      <c r="U1010" s="50"/>
      <c r="Y1010" s="5"/>
      <c r="Z1010" s="66"/>
      <c r="AA1010" s="65"/>
    </row>
    <row r="1011" spans="1:27" x14ac:dyDescent="0.3">
      <c r="A1011" s="3"/>
      <c r="B1011" s="3"/>
      <c r="C1011" s="3"/>
      <c r="D1011" s="3"/>
      <c r="E1011" s="3"/>
      <c r="F1011" s="3"/>
      <c r="G1011" s="64"/>
      <c r="H1011" s="3"/>
      <c r="I1011" s="3"/>
      <c r="J1011" s="64"/>
      <c r="K1011" s="64"/>
      <c r="L1011" s="3"/>
      <c r="M1011" s="3"/>
      <c r="N1011" s="3"/>
      <c r="O1011" s="3"/>
      <c r="P1011" s="3"/>
      <c r="Q1011" s="3"/>
      <c r="R1011" s="3"/>
      <c r="S1011" s="49"/>
      <c r="T1011" s="50"/>
      <c r="U1011" s="50"/>
      <c r="Y1011" s="5"/>
      <c r="Z1011" s="66"/>
      <c r="AA1011" s="65"/>
    </row>
    <row r="1012" spans="1:27" x14ac:dyDescent="0.3">
      <c r="A1012" s="3"/>
      <c r="B1012" s="3"/>
      <c r="C1012" s="3"/>
      <c r="D1012" s="3"/>
      <c r="E1012" s="3"/>
      <c r="F1012" s="3"/>
      <c r="G1012" s="64"/>
      <c r="H1012" s="3"/>
      <c r="I1012" s="3"/>
      <c r="J1012" s="64"/>
      <c r="K1012" s="64"/>
      <c r="L1012" s="3"/>
      <c r="M1012" s="3"/>
      <c r="N1012" s="3"/>
      <c r="O1012" s="3"/>
      <c r="P1012" s="3"/>
      <c r="Q1012" s="3"/>
      <c r="R1012" s="3"/>
      <c r="S1012" s="49"/>
      <c r="T1012" s="50"/>
      <c r="U1012" s="50"/>
      <c r="Y1012" s="5"/>
      <c r="Z1012" s="66"/>
      <c r="AA1012" s="65"/>
    </row>
    <row r="1013" spans="1:27" x14ac:dyDescent="0.3">
      <c r="A1013" s="3"/>
      <c r="B1013" s="3"/>
      <c r="C1013" s="3"/>
      <c r="D1013" s="3"/>
      <c r="E1013" s="3"/>
      <c r="F1013" s="3"/>
      <c r="G1013" s="64"/>
      <c r="H1013" s="3"/>
      <c r="I1013" s="3"/>
      <c r="J1013" s="64"/>
      <c r="K1013" s="64"/>
      <c r="L1013" s="3"/>
      <c r="M1013" s="3"/>
      <c r="N1013" s="3"/>
      <c r="O1013" s="3"/>
      <c r="P1013" s="3"/>
      <c r="Q1013" s="3"/>
      <c r="R1013" s="3"/>
      <c r="S1013" s="49"/>
      <c r="T1013" s="50"/>
      <c r="U1013" s="50"/>
      <c r="Y1013" s="5"/>
      <c r="Z1013" s="66"/>
      <c r="AA1013" s="65"/>
    </row>
    <row r="1014" spans="1:27" x14ac:dyDescent="0.3">
      <c r="A1014" s="3"/>
      <c r="B1014" s="3"/>
      <c r="C1014" s="3"/>
      <c r="D1014" s="3"/>
      <c r="E1014" s="3"/>
      <c r="F1014" s="3"/>
      <c r="G1014" s="64"/>
      <c r="H1014" s="3"/>
      <c r="I1014" s="3"/>
      <c r="J1014" s="64"/>
      <c r="K1014" s="64"/>
      <c r="L1014" s="3"/>
      <c r="M1014" s="3"/>
      <c r="N1014" s="3"/>
      <c r="O1014" s="3"/>
      <c r="P1014" s="3"/>
      <c r="Q1014" s="3"/>
      <c r="R1014" s="3"/>
      <c r="S1014" s="49"/>
      <c r="T1014" s="50"/>
      <c r="U1014" s="50"/>
      <c r="Y1014" s="5"/>
      <c r="Z1014" s="66"/>
      <c r="AA1014" s="65"/>
    </row>
    <row r="1015" spans="1:27" x14ac:dyDescent="0.3">
      <c r="A1015" s="3"/>
      <c r="B1015" s="3"/>
      <c r="C1015" s="3"/>
      <c r="D1015" s="3"/>
      <c r="E1015" s="3"/>
      <c r="F1015" s="3"/>
      <c r="G1015" s="64"/>
      <c r="H1015" s="3"/>
      <c r="I1015" s="3"/>
      <c r="J1015" s="64"/>
      <c r="K1015" s="64"/>
      <c r="L1015" s="3"/>
      <c r="M1015" s="3"/>
      <c r="N1015" s="3"/>
      <c r="O1015" s="3"/>
      <c r="P1015" s="3"/>
      <c r="Q1015" s="3"/>
      <c r="R1015" s="3"/>
      <c r="S1015" s="49"/>
      <c r="T1015" s="50"/>
      <c r="U1015" s="50"/>
      <c r="Y1015" s="5"/>
      <c r="Z1015" s="66"/>
      <c r="AA1015" s="65"/>
    </row>
    <row r="1016" spans="1:27" x14ac:dyDescent="0.3">
      <c r="A1016" s="3"/>
      <c r="B1016" s="3"/>
      <c r="C1016" s="3"/>
      <c r="D1016" s="3"/>
      <c r="E1016" s="3"/>
      <c r="F1016" s="3"/>
      <c r="G1016" s="64"/>
      <c r="H1016" s="3"/>
      <c r="I1016" s="3"/>
      <c r="J1016" s="64"/>
      <c r="K1016" s="64"/>
      <c r="L1016" s="3"/>
      <c r="M1016" s="3"/>
      <c r="N1016" s="3"/>
      <c r="O1016" s="3"/>
      <c r="P1016" s="3"/>
      <c r="Q1016" s="3"/>
      <c r="R1016" s="3"/>
      <c r="S1016" s="49"/>
      <c r="T1016" s="50"/>
      <c r="U1016" s="50"/>
      <c r="Y1016" s="5"/>
      <c r="Z1016" s="66"/>
      <c r="AA1016" s="65"/>
    </row>
    <row r="1017" spans="1:27" x14ac:dyDescent="0.3">
      <c r="A1017" s="3"/>
      <c r="B1017" s="3"/>
      <c r="C1017" s="3"/>
      <c r="D1017" s="3"/>
      <c r="E1017" s="3"/>
      <c r="F1017" s="3"/>
      <c r="G1017" s="64"/>
      <c r="H1017" s="3"/>
      <c r="I1017" s="3"/>
      <c r="J1017" s="64"/>
      <c r="K1017" s="64"/>
      <c r="L1017" s="3"/>
      <c r="M1017" s="3"/>
      <c r="N1017" s="3"/>
      <c r="O1017" s="3"/>
      <c r="P1017" s="3"/>
      <c r="Q1017" s="3"/>
      <c r="R1017" s="3"/>
      <c r="S1017" s="49"/>
      <c r="T1017" s="50"/>
      <c r="U1017" s="50"/>
      <c r="Y1017" s="5"/>
      <c r="Z1017" s="66"/>
      <c r="AA1017" s="65"/>
    </row>
    <row r="1018" spans="1:27" x14ac:dyDescent="0.3">
      <c r="A1018" s="3"/>
      <c r="B1018" s="3"/>
      <c r="C1018" s="3"/>
      <c r="D1018" s="3"/>
      <c r="E1018" s="3"/>
      <c r="F1018" s="3"/>
      <c r="G1018" s="64"/>
      <c r="H1018" s="3"/>
      <c r="I1018" s="3"/>
      <c r="J1018" s="64"/>
      <c r="K1018" s="64"/>
      <c r="L1018" s="3"/>
      <c r="M1018" s="3"/>
      <c r="N1018" s="3"/>
      <c r="O1018" s="3"/>
      <c r="P1018" s="3"/>
      <c r="Q1018" s="3"/>
      <c r="R1018" s="3"/>
      <c r="S1018" s="49"/>
      <c r="T1018" s="50"/>
      <c r="U1018" s="50"/>
      <c r="Y1018" s="5"/>
      <c r="Z1018" s="66"/>
      <c r="AA1018" s="65"/>
    </row>
    <row r="1019" spans="1:27" x14ac:dyDescent="0.3">
      <c r="A1019" s="3"/>
      <c r="B1019" s="3"/>
      <c r="C1019" s="3"/>
      <c r="D1019" s="3"/>
      <c r="E1019" s="3"/>
      <c r="F1019" s="3"/>
      <c r="G1019" s="64"/>
      <c r="H1019" s="3"/>
      <c r="I1019" s="3"/>
      <c r="J1019" s="64"/>
      <c r="K1019" s="64"/>
      <c r="L1019" s="3"/>
      <c r="M1019" s="3"/>
      <c r="N1019" s="3"/>
      <c r="O1019" s="3"/>
      <c r="P1019" s="3"/>
      <c r="Q1019" s="3"/>
      <c r="R1019" s="3"/>
      <c r="S1019" s="49"/>
      <c r="T1019" s="50"/>
      <c r="U1019" s="50"/>
      <c r="Y1019" s="5"/>
      <c r="Z1019" s="66"/>
      <c r="AA1019" s="65"/>
    </row>
    <row r="1020" spans="1:27" x14ac:dyDescent="0.3">
      <c r="A1020" s="3"/>
      <c r="B1020" s="3"/>
      <c r="C1020" s="3"/>
      <c r="D1020" s="3"/>
      <c r="E1020" s="3"/>
      <c r="F1020" s="3"/>
      <c r="G1020" s="64"/>
      <c r="H1020" s="3"/>
      <c r="I1020" s="3"/>
      <c r="J1020" s="64"/>
      <c r="K1020" s="64"/>
      <c r="L1020" s="3"/>
      <c r="M1020" s="3"/>
      <c r="N1020" s="3"/>
      <c r="O1020" s="3"/>
      <c r="P1020" s="3"/>
      <c r="Q1020" s="3"/>
      <c r="R1020" s="3"/>
      <c r="S1020" s="49"/>
      <c r="T1020" s="50"/>
      <c r="U1020" s="50"/>
      <c r="Y1020" s="5"/>
      <c r="Z1020" s="66"/>
      <c r="AA1020" s="65"/>
    </row>
    <row r="1021" spans="1:27" x14ac:dyDescent="0.3">
      <c r="A1021" s="3"/>
      <c r="B1021" s="3"/>
      <c r="C1021" s="3"/>
      <c r="D1021" s="3"/>
      <c r="E1021" s="3"/>
      <c r="F1021" s="3"/>
      <c r="G1021" s="64"/>
      <c r="H1021" s="3"/>
      <c r="I1021" s="3"/>
      <c r="J1021" s="64"/>
      <c r="K1021" s="64"/>
      <c r="L1021" s="3"/>
      <c r="M1021" s="3"/>
      <c r="N1021" s="3"/>
      <c r="O1021" s="3"/>
      <c r="P1021" s="3"/>
      <c r="Q1021" s="3"/>
      <c r="R1021" s="3"/>
      <c r="S1021" s="49"/>
      <c r="T1021" s="50"/>
      <c r="U1021" s="50"/>
      <c r="Y1021" s="5"/>
      <c r="Z1021" s="66"/>
      <c r="AA1021" s="65"/>
    </row>
    <row r="1022" spans="1:27" x14ac:dyDescent="0.3">
      <c r="A1022" s="3"/>
      <c r="B1022" s="3"/>
      <c r="C1022" s="3"/>
      <c r="D1022" s="3"/>
      <c r="E1022" s="3"/>
      <c r="F1022" s="3"/>
      <c r="G1022" s="64"/>
      <c r="H1022" s="3"/>
      <c r="I1022" s="3"/>
      <c r="J1022" s="64"/>
      <c r="K1022" s="64"/>
      <c r="L1022" s="3"/>
      <c r="M1022" s="3"/>
      <c r="N1022" s="3"/>
      <c r="O1022" s="3"/>
      <c r="P1022" s="3"/>
      <c r="Q1022" s="3"/>
      <c r="R1022" s="3"/>
      <c r="S1022" s="49"/>
      <c r="T1022" s="50"/>
      <c r="U1022" s="50"/>
      <c r="Y1022" s="5"/>
      <c r="Z1022" s="66"/>
      <c r="AA1022" s="65"/>
    </row>
    <row r="1023" spans="1:27" x14ac:dyDescent="0.3">
      <c r="A1023" s="3"/>
      <c r="B1023" s="3"/>
      <c r="C1023" s="3"/>
      <c r="D1023" s="3"/>
      <c r="E1023" s="3"/>
      <c r="F1023" s="3"/>
      <c r="G1023" s="64"/>
      <c r="H1023" s="3"/>
      <c r="I1023" s="3"/>
      <c r="J1023" s="64"/>
      <c r="K1023" s="64"/>
      <c r="L1023" s="3"/>
      <c r="M1023" s="3"/>
      <c r="N1023" s="3"/>
      <c r="O1023" s="3"/>
      <c r="P1023" s="3"/>
      <c r="Q1023" s="3"/>
      <c r="R1023" s="3"/>
      <c r="S1023" s="49"/>
      <c r="T1023" s="50"/>
      <c r="U1023" s="50"/>
      <c r="Y1023" s="5"/>
      <c r="Z1023" s="66"/>
      <c r="AA1023" s="65"/>
    </row>
    <row r="1024" spans="1:27" x14ac:dyDescent="0.3">
      <c r="A1024" s="3"/>
      <c r="B1024" s="3"/>
      <c r="C1024" s="3"/>
      <c r="D1024" s="3"/>
      <c r="E1024" s="3"/>
      <c r="F1024" s="3"/>
      <c r="G1024" s="64"/>
      <c r="H1024" s="3"/>
      <c r="I1024" s="3"/>
      <c r="J1024" s="64"/>
      <c r="K1024" s="64"/>
      <c r="L1024" s="3"/>
      <c r="M1024" s="3"/>
      <c r="N1024" s="3"/>
      <c r="O1024" s="3"/>
      <c r="P1024" s="3"/>
      <c r="Q1024" s="3"/>
      <c r="R1024" s="3"/>
      <c r="S1024" s="49"/>
      <c r="T1024" s="50"/>
      <c r="U1024" s="50"/>
      <c r="Y1024" s="5"/>
      <c r="Z1024" s="66"/>
      <c r="AA1024" s="65"/>
    </row>
    <row r="1025" spans="1:27" x14ac:dyDescent="0.3">
      <c r="A1025" s="3"/>
      <c r="B1025" s="3"/>
      <c r="C1025" s="3"/>
      <c r="D1025" s="3"/>
      <c r="E1025" s="3"/>
      <c r="F1025" s="3"/>
      <c r="G1025" s="64"/>
      <c r="H1025" s="3"/>
      <c r="I1025" s="3"/>
      <c r="J1025" s="64"/>
      <c r="K1025" s="64"/>
      <c r="L1025" s="3"/>
      <c r="M1025" s="3"/>
      <c r="N1025" s="3"/>
      <c r="O1025" s="3"/>
      <c r="P1025" s="3"/>
      <c r="Q1025" s="3"/>
      <c r="R1025" s="3"/>
      <c r="S1025" s="49"/>
      <c r="T1025" s="50"/>
      <c r="U1025" s="50"/>
      <c r="Y1025" s="5"/>
      <c r="Z1025" s="66"/>
      <c r="AA1025" s="65"/>
    </row>
    <row r="1026" spans="1:27" x14ac:dyDescent="0.3">
      <c r="A1026" s="3"/>
      <c r="B1026" s="3"/>
      <c r="C1026" s="3"/>
      <c r="D1026" s="3"/>
      <c r="E1026" s="3"/>
      <c r="F1026" s="3"/>
      <c r="G1026" s="64"/>
      <c r="H1026" s="3"/>
      <c r="I1026" s="3"/>
      <c r="J1026" s="64"/>
      <c r="K1026" s="64"/>
      <c r="L1026" s="3"/>
      <c r="M1026" s="3"/>
      <c r="N1026" s="3"/>
      <c r="O1026" s="3"/>
      <c r="P1026" s="3"/>
      <c r="Q1026" s="3"/>
      <c r="R1026" s="3"/>
      <c r="S1026" s="49"/>
      <c r="T1026" s="50"/>
      <c r="U1026" s="50"/>
      <c r="Y1026" s="5"/>
      <c r="Z1026" s="66"/>
      <c r="AA1026" s="65"/>
    </row>
    <row r="1027" spans="1:27" x14ac:dyDescent="0.3">
      <c r="A1027" s="3"/>
      <c r="B1027" s="3"/>
      <c r="C1027" s="3"/>
      <c r="D1027" s="3"/>
      <c r="E1027" s="3"/>
      <c r="F1027" s="3"/>
      <c r="G1027" s="64"/>
      <c r="H1027" s="3"/>
      <c r="I1027" s="3"/>
      <c r="J1027" s="64"/>
      <c r="K1027" s="64"/>
      <c r="L1027" s="3"/>
      <c r="M1027" s="3"/>
      <c r="N1027" s="3"/>
      <c r="O1027" s="3"/>
      <c r="P1027" s="3"/>
      <c r="Q1027" s="3"/>
      <c r="R1027" s="3"/>
      <c r="S1027" s="49"/>
      <c r="T1027" s="50"/>
      <c r="U1027" s="50"/>
      <c r="Y1027" s="5"/>
      <c r="Z1027" s="66"/>
      <c r="AA1027" s="65"/>
    </row>
    <row r="1028" spans="1:27" x14ac:dyDescent="0.3">
      <c r="A1028" s="3"/>
      <c r="B1028" s="3"/>
      <c r="C1028" s="3"/>
      <c r="D1028" s="3"/>
      <c r="E1028" s="3"/>
      <c r="F1028" s="3"/>
      <c r="G1028" s="64"/>
      <c r="H1028" s="3"/>
      <c r="I1028" s="3"/>
      <c r="J1028" s="64"/>
      <c r="K1028" s="64"/>
      <c r="L1028" s="3"/>
      <c r="M1028" s="3"/>
      <c r="N1028" s="3"/>
      <c r="O1028" s="3"/>
      <c r="P1028" s="3"/>
      <c r="Q1028" s="3"/>
      <c r="R1028" s="3"/>
      <c r="S1028" s="49"/>
      <c r="T1028" s="50"/>
      <c r="U1028" s="50"/>
      <c r="Y1028" s="5"/>
      <c r="Z1028" s="66"/>
      <c r="AA1028" s="65"/>
    </row>
    <row r="1029" spans="1:27" x14ac:dyDescent="0.3">
      <c r="A1029" s="3"/>
      <c r="B1029" s="3"/>
      <c r="C1029" s="3"/>
      <c r="D1029" s="3"/>
      <c r="E1029" s="3"/>
      <c r="F1029" s="3"/>
      <c r="G1029" s="64"/>
      <c r="H1029" s="3"/>
      <c r="I1029" s="3"/>
      <c r="J1029" s="64"/>
      <c r="K1029" s="64"/>
      <c r="L1029" s="3"/>
      <c r="M1029" s="3"/>
      <c r="N1029" s="3"/>
      <c r="O1029" s="3"/>
      <c r="P1029" s="3"/>
      <c r="Q1029" s="3"/>
      <c r="R1029" s="3"/>
      <c r="S1029" s="49"/>
      <c r="T1029" s="50"/>
      <c r="U1029" s="50"/>
      <c r="Y1029" s="5"/>
      <c r="Z1029" s="66"/>
      <c r="AA1029" s="65"/>
    </row>
    <row r="1030" spans="1:27" x14ac:dyDescent="0.3">
      <c r="A1030" s="3"/>
      <c r="B1030" s="3"/>
      <c r="C1030" s="3"/>
      <c r="D1030" s="3"/>
      <c r="E1030" s="3"/>
      <c r="F1030" s="3"/>
      <c r="G1030" s="64"/>
      <c r="H1030" s="3"/>
      <c r="I1030" s="3"/>
      <c r="J1030" s="64"/>
      <c r="K1030" s="64"/>
      <c r="L1030" s="3"/>
      <c r="M1030" s="3"/>
      <c r="N1030" s="3"/>
      <c r="O1030" s="3"/>
      <c r="P1030" s="3"/>
      <c r="Q1030" s="3"/>
      <c r="R1030" s="3"/>
      <c r="S1030" s="49"/>
      <c r="T1030" s="50"/>
      <c r="U1030" s="50"/>
      <c r="Y1030" s="5"/>
      <c r="Z1030" s="66"/>
      <c r="AA1030" s="65"/>
    </row>
    <row r="1031" spans="1:27" x14ac:dyDescent="0.3">
      <c r="A1031" s="3"/>
      <c r="B1031" s="3"/>
      <c r="C1031" s="3"/>
      <c r="D1031" s="3"/>
      <c r="E1031" s="3"/>
      <c r="F1031" s="3"/>
      <c r="G1031" s="64"/>
      <c r="H1031" s="3"/>
      <c r="I1031" s="3"/>
      <c r="J1031" s="64"/>
      <c r="K1031" s="64"/>
      <c r="L1031" s="3"/>
      <c r="M1031" s="3"/>
      <c r="N1031" s="3"/>
      <c r="O1031" s="3"/>
      <c r="P1031" s="3"/>
      <c r="Q1031" s="3"/>
      <c r="R1031" s="3"/>
      <c r="S1031" s="49"/>
      <c r="T1031" s="50"/>
      <c r="U1031" s="50"/>
      <c r="Y1031" s="5"/>
      <c r="Z1031" s="66"/>
      <c r="AA1031" s="65"/>
    </row>
    <row r="1032" spans="1:27" x14ac:dyDescent="0.3">
      <c r="A1032" s="3"/>
      <c r="B1032" s="3"/>
      <c r="C1032" s="3"/>
      <c r="D1032" s="3"/>
      <c r="E1032" s="3"/>
      <c r="F1032" s="3"/>
      <c r="G1032" s="64"/>
      <c r="H1032" s="3"/>
      <c r="I1032" s="3"/>
      <c r="J1032" s="64"/>
      <c r="K1032" s="64"/>
      <c r="L1032" s="3"/>
      <c r="M1032" s="3"/>
      <c r="N1032" s="3"/>
      <c r="O1032" s="3"/>
      <c r="P1032" s="3"/>
      <c r="Q1032" s="3"/>
      <c r="R1032" s="3"/>
      <c r="S1032" s="49"/>
      <c r="T1032" s="50"/>
      <c r="U1032" s="50"/>
      <c r="Y1032" s="5"/>
      <c r="Z1032" s="66"/>
      <c r="AA1032" s="65"/>
    </row>
    <row r="1033" spans="1:27" x14ac:dyDescent="0.3">
      <c r="A1033" s="3"/>
      <c r="B1033" s="3"/>
      <c r="C1033" s="3"/>
      <c r="D1033" s="3"/>
      <c r="E1033" s="3"/>
      <c r="F1033" s="3"/>
      <c r="G1033" s="64"/>
      <c r="H1033" s="3"/>
      <c r="I1033" s="3"/>
      <c r="J1033" s="64"/>
      <c r="K1033" s="64"/>
      <c r="L1033" s="3"/>
      <c r="M1033" s="3"/>
      <c r="N1033" s="3"/>
      <c r="O1033" s="3"/>
      <c r="P1033" s="3"/>
      <c r="Q1033" s="3"/>
      <c r="R1033" s="3"/>
      <c r="S1033" s="49"/>
      <c r="T1033" s="50"/>
      <c r="U1033" s="50"/>
      <c r="Y1033" s="5"/>
      <c r="Z1033" s="66"/>
      <c r="AA1033" s="65"/>
    </row>
    <row r="1034" spans="1:27" x14ac:dyDescent="0.3">
      <c r="A1034" s="3"/>
      <c r="B1034" s="3"/>
      <c r="C1034" s="3"/>
      <c r="D1034" s="3"/>
      <c r="E1034" s="3"/>
      <c r="F1034" s="3"/>
      <c r="G1034" s="64"/>
      <c r="H1034" s="3"/>
      <c r="I1034" s="3"/>
      <c r="J1034" s="64"/>
      <c r="K1034" s="64"/>
      <c r="L1034" s="3"/>
      <c r="M1034" s="3"/>
      <c r="N1034" s="3"/>
      <c r="O1034" s="3"/>
      <c r="P1034" s="3"/>
      <c r="Q1034" s="3"/>
      <c r="R1034" s="3"/>
      <c r="S1034" s="49"/>
      <c r="T1034" s="50"/>
      <c r="U1034" s="50"/>
      <c r="Y1034" s="5"/>
      <c r="Z1034" s="66"/>
      <c r="AA1034" s="65"/>
    </row>
    <row r="1035" spans="1:27" x14ac:dyDescent="0.3">
      <c r="A1035" s="3"/>
      <c r="B1035" s="3"/>
      <c r="C1035" s="3"/>
      <c r="D1035" s="3"/>
      <c r="E1035" s="3"/>
      <c r="F1035" s="3"/>
      <c r="G1035" s="64"/>
      <c r="H1035" s="3"/>
      <c r="I1035" s="3"/>
      <c r="J1035" s="64"/>
      <c r="K1035" s="64"/>
      <c r="L1035" s="3"/>
      <c r="M1035" s="3"/>
      <c r="N1035" s="3"/>
      <c r="O1035" s="3"/>
      <c r="P1035" s="3"/>
      <c r="Q1035" s="3"/>
      <c r="R1035" s="3"/>
      <c r="S1035" s="49"/>
      <c r="T1035" s="50"/>
      <c r="U1035" s="50"/>
      <c r="Y1035" s="5"/>
      <c r="Z1035" s="66"/>
      <c r="AA1035" s="65"/>
    </row>
    <row r="1036" spans="1:27" x14ac:dyDescent="0.3">
      <c r="A1036" s="3"/>
      <c r="B1036" s="3"/>
      <c r="C1036" s="3"/>
      <c r="D1036" s="3"/>
      <c r="E1036" s="3"/>
      <c r="F1036" s="3"/>
      <c r="G1036" s="64"/>
      <c r="H1036" s="3"/>
      <c r="I1036" s="3"/>
      <c r="J1036" s="64"/>
      <c r="K1036" s="64"/>
      <c r="L1036" s="3"/>
      <c r="M1036" s="3"/>
      <c r="N1036" s="3"/>
      <c r="O1036" s="3"/>
      <c r="P1036" s="3"/>
      <c r="Q1036" s="3"/>
      <c r="R1036" s="3"/>
      <c r="S1036" s="49"/>
      <c r="T1036" s="50"/>
      <c r="U1036" s="50"/>
      <c r="Y1036" s="5"/>
      <c r="Z1036" s="66"/>
      <c r="AA1036" s="65"/>
    </row>
    <row r="1037" spans="1:27" x14ac:dyDescent="0.3">
      <c r="A1037" s="3"/>
      <c r="B1037" s="3"/>
      <c r="C1037" s="3"/>
      <c r="D1037" s="3"/>
      <c r="E1037" s="3"/>
      <c r="F1037" s="3"/>
      <c r="G1037" s="64"/>
      <c r="H1037" s="3"/>
      <c r="I1037" s="3"/>
      <c r="J1037" s="64"/>
      <c r="K1037" s="64"/>
      <c r="L1037" s="3"/>
      <c r="M1037" s="3"/>
      <c r="N1037" s="3"/>
      <c r="O1037" s="3"/>
      <c r="P1037" s="3"/>
      <c r="Q1037" s="3"/>
      <c r="R1037" s="3"/>
      <c r="S1037" s="49"/>
      <c r="T1037" s="50"/>
      <c r="U1037" s="50"/>
      <c r="Y1037" s="5"/>
      <c r="Z1037" s="66"/>
      <c r="AA1037" s="65"/>
    </row>
    <row r="1038" spans="1:27" x14ac:dyDescent="0.3">
      <c r="A1038" s="3"/>
      <c r="B1038" s="3"/>
      <c r="C1038" s="3"/>
      <c r="D1038" s="3"/>
      <c r="E1038" s="3"/>
      <c r="F1038" s="3"/>
      <c r="G1038" s="64"/>
      <c r="H1038" s="3"/>
      <c r="I1038" s="3"/>
      <c r="J1038" s="64"/>
      <c r="K1038" s="64"/>
      <c r="L1038" s="3"/>
      <c r="M1038" s="3"/>
      <c r="N1038" s="3"/>
      <c r="O1038" s="3"/>
      <c r="P1038" s="3"/>
      <c r="Q1038" s="3"/>
      <c r="R1038" s="3"/>
      <c r="S1038" s="49"/>
      <c r="T1038" s="50"/>
      <c r="U1038" s="50"/>
      <c r="Y1038" s="5"/>
      <c r="Z1038" s="66"/>
      <c r="AA1038" s="65"/>
    </row>
    <row r="1039" spans="1:27" x14ac:dyDescent="0.3">
      <c r="A1039" s="3"/>
      <c r="B1039" s="3"/>
      <c r="C1039" s="3"/>
      <c r="D1039" s="3"/>
      <c r="E1039" s="3"/>
      <c r="F1039" s="3"/>
      <c r="G1039" s="64"/>
      <c r="H1039" s="3"/>
      <c r="I1039" s="3"/>
      <c r="J1039" s="64"/>
      <c r="K1039" s="64"/>
      <c r="L1039" s="3"/>
      <c r="M1039" s="3"/>
      <c r="N1039" s="3"/>
      <c r="O1039" s="3"/>
      <c r="P1039" s="3"/>
      <c r="Q1039" s="3"/>
      <c r="R1039" s="3"/>
      <c r="S1039" s="49"/>
      <c r="T1039" s="50"/>
      <c r="U1039" s="50"/>
      <c r="Y1039" s="5"/>
      <c r="Z1039" s="66"/>
      <c r="AA1039" s="65"/>
    </row>
    <row r="1040" spans="1:27" x14ac:dyDescent="0.3">
      <c r="A1040" s="3"/>
      <c r="B1040" s="3"/>
      <c r="C1040" s="3"/>
      <c r="D1040" s="3"/>
      <c r="E1040" s="3"/>
      <c r="F1040" s="3"/>
      <c r="G1040" s="64"/>
      <c r="H1040" s="3"/>
      <c r="I1040" s="3"/>
      <c r="J1040" s="64"/>
      <c r="K1040" s="64"/>
      <c r="L1040" s="3"/>
      <c r="M1040" s="3"/>
      <c r="N1040" s="3"/>
      <c r="O1040" s="3"/>
      <c r="P1040" s="3"/>
      <c r="Q1040" s="3"/>
      <c r="R1040" s="3"/>
      <c r="S1040" s="49"/>
      <c r="T1040" s="50"/>
      <c r="U1040" s="50"/>
      <c r="Y1040" s="5"/>
      <c r="Z1040" s="66"/>
      <c r="AA1040" s="65"/>
    </row>
    <row r="1041" spans="1:27" x14ac:dyDescent="0.3">
      <c r="A1041" s="3"/>
      <c r="B1041" s="3"/>
      <c r="C1041" s="3"/>
      <c r="D1041" s="3"/>
      <c r="E1041" s="3"/>
      <c r="F1041" s="3"/>
      <c r="G1041" s="64"/>
      <c r="H1041" s="3"/>
      <c r="I1041" s="3"/>
      <c r="J1041" s="64"/>
      <c r="K1041" s="64"/>
      <c r="L1041" s="3"/>
      <c r="M1041" s="3"/>
      <c r="N1041" s="3"/>
      <c r="O1041" s="3"/>
      <c r="P1041" s="3"/>
      <c r="Q1041" s="3"/>
      <c r="R1041" s="3"/>
      <c r="S1041" s="49"/>
      <c r="T1041" s="50"/>
      <c r="U1041" s="50"/>
      <c r="Y1041" s="5"/>
      <c r="Z1041" s="66"/>
      <c r="AA1041" s="65"/>
    </row>
    <row r="1042" spans="1:27" x14ac:dyDescent="0.3">
      <c r="A1042" s="3"/>
      <c r="B1042" s="3"/>
      <c r="C1042" s="3"/>
      <c r="D1042" s="3"/>
      <c r="E1042" s="3"/>
      <c r="F1042" s="3"/>
      <c r="G1042" s="64"/>
      <c r="H1042" s="3"/>
      <c r="I1042" s="3"/>
      <c r="J1042" s="64"/>
      <c r="K1042" s="64"/>
      <c r="L1042" s="3"/>
      <c r="M1042" s="3"/>
      <c r="N1042" s="3"/>
      <c r="O1042" s="3"/>
      <c r="P1042" s="3"/>
      <c r="Q1042" s="3"/>
      <c r="R1042" s="3"/>
      <c r="S1042" s="49"/>
      <c r="T1042" s="50"/>
      <c r="U1042" s="50"/>
      <c r="Y1042" s="5"/>
      <c r="Z1042" s="66"/>
      <c r="AA1042" s="65"/>
    </row>
    <row r="1043" spans="1:27" x14ac:dyDescent="0.3">
      <c r="A1043" s="3"/>
      <c r="B1043" s="3"/>
      <c r="C1043" s="3"/>
      <c r="D1043" s="3"/>
      <c r="E1043" s="3"/>
      <c r="F1043" s="3"/>
      <c r="G1043" s="64"/>
      <c r="H1043" s="3"/>
      <c r="I1043" s="3"/>
      <c r="J1043" s="64"/>
      <c r="K1043" s="64"/>
      <c r="L1043" s="3"/>
      <c r="M1043" s="3"/>
      <c r="N1043" s="3"/>
      <c r="O1043" s="3"/>
      <c r="P1043" s="3"/>
      <c r="Q1043" s="3"/>
      <c r="R1043" s="3"/>
      <c r="S1043" s="49"/>
      <c r="T1043" s="50"/>
      <c r="U1043" s="50"/>
      <c r="Y1043" s="5"/>
      <c r="Z1043" s="66"/>
      <c r="AA1043" s="65"/>
    </row>
    <row r="1044" spans="1:27" x14ac:dyDescent="0.3">
      <c r="A1044" s="3"/>
      <c r="B1044" s="3"/>
      <c r="C1044" s="3"/>
      <c r="D1044" s="3"/>
      <c r="E1044" s="3"/>
      <c r="F1044" s="3"/>
      <c r="G1044" s="64"/>
      <c r="H1044" s="3"/>
      <c r="I1044" s="3"/>
      <c r="J1044" s="64"/>
      <c r="K1044" s="64"/>
      <c r="L1044" s="3"/>
      <c r="M1044" s="3"/>
      <c r="N1044" s="3"/>
      <c r="O1044" s="3"/>
      <c r="P1044" s="3"/>
      <c r="Q1044" s="3"/>
      <c r="R1044" s="3"/>
      <c r="S1044" s="49"/>
      <c r="T1044" s="50"/>
      <c r="U1044" s="50"/>
      <c r="Y1044" s="5"/>
      <c r="Z1044" s="66"/>
      <c r="AA1044" s="65"/>
    </row>
    <row r="1045" spans="1:27" x14ac:dyDescent="0.3">
      <c r="A1045" s="3"/>
      <c r="B1045" s="3"/>
      <c r="C1045" s="3"/>
      <c r="D1045" s="3"/>
      <c r="E1045" s="3"/>
      <c r="F1045" s="3"/>
      <c r="G1045" s="64"/>
      <c r="H1045" s="3"/>
      <c r="I1045" s="3"/>
      <c r="J1045" s="64"/>
      <c r="K1045" s="64"/>
      <c r="L1045" s="3"/>
      <c r="M1045" s="3"/>
      <c r="N1045" s="3"/>
      <c r="O1045" s="3"/>
      <c r="P1045" s="3"/>
      <c r="Q1045" s="3"/>
      <c r="R1045" s="3"/>
      <c r="S1045" s="49"/>
      <c r="T1045" s="50"/>
      <c r="U1045" s="50"/>
      <c r="Y1045" s="5"/>
      <c r="Z1045" s="66"/>
      <c r="AA1045" s="65"/>
    </row>
    <row r="1046" spans="1:27" x14ac:dyDescent="0.3">
      <c r="A1046" s="3"/>
      <c r="B1046" s="3"/>
      <c r="C1046" s="3"/>
      <c r="D1046" s="3"/>
      <c r="E1046" s="3"/>
      <c r="F1046" s="3"/>
      <c r="G1046" s="64"/>
      <c r="H1046" s="3"/>
      <c r="I1046" s="3"/>
      <c r="J1046" s="64"/>
      <c r="K1046" s="64"/>
      <c r="L1046" s="3"/>
      <c r="M1046" s="3"/>
      <c r="N1046" s="3"/>
      <c r="O1046" s="3"/>
      <c r="P1046" s="3"/>
      <c r="Q1046" s="3"/>
      <c r="R1046" s="3"/>
      <c r="S1046" s="49"/>
      <c r="T1046" s="50"/>
      <c r="U1046" s="50"/>
      <c r="Y1046" s="5"/>
      <c r="Z1046" s="66"/>
      <c r="AA1046" s="65"/>
    </row>
    <row r="1047" spans="1:27" x14ac:dyDescent="0.3">
      <c r="A1047" s="3"/>
      <c r="B1047" s="3"/>
      <c r="C1047" s="3"/>
      <c r="D1047" s="3"/>
      <c r="E1047" s="3"/>
      <c r="F1047" s="3"/>
      <c r="G1047" s="64"/>
      <c r="H1047" s="3"/>
      <c r="I1047" s="3"/>
      <c r="J1047" s="64"/>
      <c r="K1047" s="64"/>
      <c r="L1047" s="3"/>
      <c r="M1047" s="3"/>
      <c r="N1047" s="3"/>
      <c r="O1047" s="3"/>
      <c r="P1047" s="3"/>
      <c r="Q1047" s="3"/>
      <c r="R1047" s="3"/>
      <c r="S1047" s="49"/>
      <c r="T1047" s="50"/>
      <c r="U1047" s="50"/>
      <c r="Y1047" s="5"/>
      <c r="Z1047" s="66"/>
      <c r="AA1047" s="65"/>
    </row>
    <row r="1048" spans="1:27" x14ac:dyDescent="0.3">
      <c r="A1048" s="3"/>
      <c r="B1048" s="3"/>
      <c r="C1048" s="3"/>
      <c r="D1048" s="3"/>
      <c r="E1048" s="3"/>
      <c r="F1048" s="3"/>
      <c r="G1048" s="64"/>
      <c r="H1048" s="3"/>
      <c r="I1048" s="3"/>
      <c r="J1048" s="64"/>
      <c r="K1048" s="64"/>
      <c r="L1048" s="3"/>
      <c r="M1048" s="3"/>
      <c r="N1048" s="3"/>
      <c r="O1048" s="3"/>
      <c r="P1048" s="3"/>
      <c r="Q1048" s="3"/>
      <c r="R1048" s="3"/>
      <c r="S1048" s="49"/>
      <c r="T1048" s="50"/>
      <c r="U1048" s="50"/>
      <c r="Y1048" s="5"/>
      <c r="Z1048" s="66"/>
      <c r="AA1048" s="65"/>
    </row>
    <row r="1049" spans="1:27" x14ac:dyDescent="0.3">
      <c r="A1049" s="3"/>
      <c r="B1049" s="3"/>
      <c r="C1049" s="3"/>
      <c r="D1049" s="3"/>
      <c r="E1049" s="3"/>
      <c r="F1049" s="3"/>
      <c r="G1049" s="64"/>
      <c r="H1049" s="3"/>
      <c r="I1049" s="3"/>
      <c r="J1049" s="64"/>
      <c r="K1049" s="64"/>
      <c r="L1049" s="3"/>
      <c r="M1049" s="3"/>
      <c r="N1049" s="3"/>
      <c r="O1049" s="3"/>
      <c r="P1049" s="3"/>
      <c r="Q1049" s="3"/>
      <c r="R1049" s="3"/>
      <c r="S1049" s="49"/>
      <c r="T1049" s="50"/>
      <c r="U1049" s="50"/>
      <c r="Y1049" s="5"/>
      <c r="Z1049" s="66"/>
      <c r="AA1049" s="65"/>
    </row>
    <row r="1050" spans="1:27" x14ac:dyDescent="0.3">
      <c r="A1050" s="3"/>
      <c r="B1050" s="3"/>
      <c r="C1050" s="3"/>
      <c r="D1050" s="3"/>
      <c r="E1050" s="3"/>
      <c r="F1050" s="3"/>
      <c r="G1050" s="64"/>
      <c r="H1050" s="3"/>
      <c r="I1050" s="3"/>
      <c r="J1050" s="64"/>
      <c r="K1050" s="64"/>
      <c r="L1050" s="3"/>
      <c r="M1050" s="3"/>
      <c r="N1050" s="3"/>
      <c r="O1050" s="3"/>
      <c r="P1050" s="3"/>
      <c r="Q1050" s="3"/>
      <c r="R1050" s="3"/>
      <c r="S1050" s="49"/>
      <c r="T1050" s="50"/>
      <c r="U1050" s="50"/>
      <c r="Y1050" s="5"/>
      <c r="Z1050" s="66"/>
      <c r="AA1050" s="65"/>
    </row>
    <row r="1051" spans="1:27" x14ac:dyDescent="0.3">
      <c r="A1051" s="3"/>
      <c r="B1051" s="3"/>
      <c r="C1051" s="3"/>
      <c r="D1051" s="3"/>
      <c r="E1051" s="3"/>
      <c r="F1051" s="3"/>
      <c r="G1051" s="64"/>
      <c r="H1051" s="3"/>
      <c r="I1051" s="3"/>
      <c r="J1051" s="64"/>
      <c r="K1051" s="64"/>
      <c r="L1051" s="3"/>
      <c r="M1051" s="3"/>
      <c r="N1051" s="3"/>
      <c r="O1051" s="3"/>
      <c r="P1051" s="3"/>
      <c r="Q1051" s="3"/>
      <c r="R1051" s="3"/>
      <c r="S1051" s="49"/>
      <c r="T1051" s="50"/>
      <c r="U1051" s="50"/>
      <c r="Y1051" s="5"/>
      <c r="Z1051" s="66"/>
      <c r="AA1051" s="65"/>
    </row>
    <row r="1052" spans="1:27" x14ac:dyDescent="0.3">
      <c r="A1052" s="3"/>
      <c r="B1052" s="3"/>
      <c r="C1052" s="3"/>
      <c r="D1052" s="3"/>
      <c r="E1052" s="3"/>
      <c r="F1052" s="3"/>
      <c r="G1052" s="64"/>
      <c r="H1052" s="3"/>
      <c r="I1052" s="3"/>
      <c r="J1052" s="64"/>
      <c r="K1052" s="64"/>
      <c r="L1052" s="3"/>
      <c r="M1052" s="3"/>
      <c r="N1052" s="3"/>
      <c r="O1052" s="3"/>
      <c r="P1052" s="3"/>
      <c r="Q1052" s="3"/>
      <c r="R1052" s="3"/>
      <c r="S1052" s="49"/>
      <c r="T1052" s="50"/>
      <c r="U1052" s="50"/>
      <c r="Y1052" s="5"/>
      <c r="Z1052" s="66"/>
      <c r="AA1052" s="65"/>
    </row>
    <row r="1053" spans="1:27" x14ac:dyDescent="0.3">
      <c r="A1053" s="3"/>
      <c r="B1053" s="3"/>
      <c r="C1053" s="3"/>
      <c r="D1053" s="3"/>
      <c r="E1053" s="3"/>
      <c r="F1053" s="3"/>
      <c r="G1053" s="64"/>
      <c r="H1053" s="3"/>
      <c r="I1053" s="3"/>
      <c r="J1053" s="64"/>
      <c r="K1053" s="64"/>
      <c r="L1053" s="3"/>
      <c r="M1053" s="3"/>
      <c r="N1053" s="3"/>
      <c r="O1053" s="3"/>
      <c r="P1053" s="3"/>
      <c r="Q1053" s="3"/>
      <c r="R1053" s="3"/>
      <c r="S1053" s="49"/>
      <c r="T1053" s="50"/>
      <c r="U1053" s="50"/>
      <c r="Y1053" s="5"/>
      <c r="Z1053" s="66"/>
      <c r="AA1053" s="65"/>
    </row>
    <row r="1054" spans="1:27" x14ac:dyDescent="0.3">
      <c r="A1054" s="3"/>
      <c r="B1054" s="3"/>
      <c r="C1054" s="3"/>
      <c r="D1054" s="3"/>
      <c r="E1054" s="3"/>
      <c r="F1054" s="3"/>
      <c r="G1054" s="64"/>
      <c r="H1054" s="3"/>
      <c r="I1054" s="3"/>
      <c r="J1054" s="64"/>
      <c r="K1054" s="64"/>
      <c r="L1054" s="3"/>
      <c r="M1054" s="3"/>
      <c r="N1054" s="3"/>
      <c r="O1054" s="3"/>
      <c r="P1054" s="3"/>
      <c r="Q1054" s="3"/>
      <c r="R1054" s="3"/>
      <c r="S1054" s="49"/>
      <c r="T1054" s="50"/>
      <c r="U1054" s="50"/>
      <c r="Y1054" s="5"/>
      <c r="Z1054" s="66"/>
      <c r="AA1054" s="65"/>
    </row>
    <row r="1055" spans="1:27" x14ac:dyDescent="0.3">
      <c r="A1055" s="3"/>
      <c r="B1055" s="3"/>
      <c r="C1055" s="3"/>
      <c r="D1055" s="3"/>
      <c r="E1055" s="3"/>
      <c r="F1055" s="3"/>
      <c r="G1055" s="64"/>
      <c r="H1055" s="3"/>
      <c r="I1055" s="3"/>
      <c r="J1055" s="64"/>
      <c r="K1055" s="64"/>
      <c r="L1055" s="3"/>
      <c r="M1055" s="3"/>
      <c r="N1055" s="3"/>
      <c r="O1055" s="3"/>
      <c r="P1055" s="3"/>
      <c r="Q1055" s="3"/>
      <c r="R1055" s="3"/>
      <c r="S1055" s="49"/>
      <c r="T1055" s="50"/>
      <c r="U1055" s="50"/>
      <c r="Y1055" s="5"/>
      <c r="Z1055" s="66"/>
      <c r="AA1055" s="65"/>
    </row>
    <row r="1056" spans="1:27" x14ac:dyDescent="0.3">
      <c r="A1056" s="3"/>
      <c r="B1056" s="3"/>
      <c r="C1056" s="3"/>
      <c r="D1056" s="3"/>
      <c r="E1056" s="3"/>
      <c r="F1056" s="3"/>
      <c r="G1056" s="64"/>
      <c r="H1056" s="3"/>
      <c r="I1056" s="3"/>
      <c r="J1056" s="64"/>
      <c r="K1056" s="64"/>
      <c r="L1056" s="3"/>
      <c r="M1056" s="3"/>
      <c r="N1056" s="3"/>
      <c r="O1056" s="3"/>
      <c r="P1056" s="3"/>
      <c r="Q1056" s="3"/>
      <c r="R1056" s="3"/>
      <c r="S1056" s="49"/>
      <c r="T1056" s="50"/>
      <c r="U1056" s="50"/>
      <c r="Y1056" s="5"/>
      <c r="Z1056" s="66"/>
      <c r="AA1056" s="65"/>
    </row>
    <row r="1057" spans="1:27" x14ac:dyDescent="0.3">
      <c r="A1057" s="3"/>
      <c r="B1057" s="3"/>
      <c r="C1057" s="3"/>
      <c r="D1057" s="3"/>
      <c r="E1057" s="3"/>
      <c r="F1057" s="3"/>
      <c r="G1057" s="64"/>
      <c r="H1057" s="3"/>
      <c r="I1057" s="3"/>
      <c r="J1057" s="64"/>
      <c r="K1057" s="64"/>
      <c r="L1057" s="3"/>
      <c r="M1057" s="3"/>
      <c r="N1057" s="3"/>
      <c r="O1057" s="3"/>
      <c r="P1057" s="3"/>
      <c r="Q1057" s="3"/>
      <c r="R1057" s="3"/>
      <c r="S1057" s="49"/>
      <c r="T1057" s="50"/>
      <c r="U1057" s="50"/>
      <c r="Y1057" s="5"/>
      <c r="Z1057" s="66"/>
      <c r="AA1057" s="65"/>
    </row>
    <row r="1058" spans="1:27" x14ac:dyDescent="0.3">
      <c r="A1058" s="3"/>
      <c r="B1058" s="3"/>
      <c r="C1058" s="3"/>
      <c r="D1058" s="3"/>
      <c r="E1058" s="3"/>
      <c r="F1058" s="3"/>
      <c r="G1058" s="64"/>
      <c r="H1058" s="3"/>
      <c r="I1058" s="3"/>
      <c r="J1058" s="64"/>
      <c r="K1058" s="64"/>
      <c r="L1058" s="3"/>
      <c r="M1058" s="3"/>
      <c r="N1058" s="3"/>
      <c r="O1058" s="3"/>
      <c r="P1058" s="3"/>
      <c r="Q1058" s="3"/>
      <c r="R1058" s="3"/>
      <c r="S1058" s="49"/>
      <c r="T1058" s="50"/>
      <c r="U1058" s="50"/>
      <c r="Y1058" s="5"/>
      <c r="Z1058" s="66"/>
      <c r="AA1058" s="65"/>
    </row>
    <row r="1059" spans="1:27" x14ac:dyDescent="0.3">
      <c r="A1059" s="3"/>
      <c r="B1059" s="3"/>
      <c r="C1059" s="3"/>
      <c r="D1059" s="3"/>
      <c r="E1059" s="3"/>
      <c r="F1059" s="3"/>
      <c r="G1059" s="64"/>
      <c r="H1059" s="3"/>
      <c r="I1059" s="3"/>
      <c r="J1059" s="64"/>
      <c r="K1059" s="64"/>
      <c r="L1059" s="3"/>
      <c r="M1059" s="3"/>
      <c r="N1059" s="3"/>
      <c r="O1059" s="3"/>
      <c r="P1059" s="3"/>
      <c r="Q1059" s="3"/>
      <c r="R1059" s="3"/>
      <c r="S1059" s="49"/>
      <c r="T1059" s="50"/>
      <c r="U1059" s="50"/>
      <c r="Y1059" s="5"/>
      <c r="Z1059" s="66"/>
      <c r="AA1059" s="65"/>
    </row>
    <row r="1060" spans="1:27" x14ac:dyDescent="0.3">
      <c r="A1060" s="3"/>
      <c r="B1060" s="3"/>
      <c r="C1060" s="3"/>
      <c r="D1060" s="3"/>
      <c r="E1060" s="3"/>
      <c r="F1060" s="3"/>
      <c r="G1060" s="64"/>
      <c r="H1060" s="3"/>
      <c r="I1060" s="3"/>
      <c r="J1060" s="64"/>
      <c r="K1060" s="64"/>
      <c r="L1060" s="3"/>
      <c r="M1060" s="3"/>
      <c r="N1060" s="3"/>
      <c r="O1060" s="3"/>
      <c r="P1060" s="3"/>
      <c r="Q1060" s="3"/>
      <c r="R1060" s="3"/>
      <c r="S1060" s="49"/>
      <c r="T1060" s="50"/>
      <c r="U1060" s="50"/>
      <c r="Y1060" s="5"/>
      <c r="Z1060" s="66"/>
      <c r="AA1060" s="65"/>
    </row>
    <row r="1061" spans="1:27" x14ac:dyDescent="0.3">
      <c r="A1061" s="3"/>
      <c r="B1061" s="3"/>
      <c r="C1061" s="3"/>
      <c r="D1061" s="3"/>
      <c r="E1061" s="3"/>
      <c r="F1061" s="3"/>
      <c r="G1061" s="64"/>
      <c r="H1061" s="3"/>
      <c r="I1061" s="3"/>
      <c r="J1061" s="64"/>
      <c r="K1061" s="64"/>
      <c r="L1061" s="3"/>
      <c r="M1061" s="3"/>
      <c r="N1061" s="3"/>
      <c r="O1061" s="3"/>
      <c r="P1061" s="3"/>
      <c r="Q1061" s="3"/>
      <c r="R1061" s="3"/>
      <c r="S1061" s="49"/>
      <c r="T1061" s="50"/>
      <c r="U1061" s="50"/>
      <c r="Y1061" s="5"/>
      <c r="Z1061" s="66"/>
      <c r="AA1061" s="65"/>
    </row>
    <row r="1062" spans="1:27" x14ac:dyDescent="0.3">
      <c r="A1062" s="3"/>
      <c r="B1062" s="3"/>
      <c r="C1062" s="3"/>
      <c r="D1062" s="3"/>
      <c r="E1062" s="3"/>
      <c r="F1062" s="3"/>
      <c r="G1062" s="64"/>
      <c r="H1062" s="3"/>
      <c r="I1062" s="3"/>
      <c r="J1062" s="64"/>
      <c r="K1062" s="64"/>
      <c r="L1062" s="3"/>
      <c r="M1062" s="3"/>
      <c r="N1062" s="3"/>
      <c r="O1062" s="3"/>
      <c r="P1062" s="3"/>
      <c r="Q1062" s="3"/>
      <c r="R1062" s="3"/>
      <c r="S1062" s="49"/>
      <c r="T1062" s="50"/>
      <c r="U1062" s="50"/>
      <c r="Y1062" s="5"/>
      <c r="Z1062" s="66"/>
      <c r="AA1062" s="65"/>
    </row>
    <row r="1063" spans="1:27" x14ac:dyDescent="0.3">
      <c r="A1063" s="3"/>
      <c r="B1063" s="3"/>
      <c r="C1063" s="3"/>
      <c r="D1063" s="3"/>
      <c r="E1063" s="3"/>
      <c r="F1063" s="3"/>
      <c r="G1063" s="64"/>
      <c r="H1063" s="3"/>
      <c r="I1063" s="3"/>
      <c r="J1063" s="64"/>
      <c r="K1063" s="64"/>
      <c r="L1063" s="3"/>
      <c r="M1063" s="3"/>
      <c r="N1063" s="3"/>
      <c r="O1063" s="3"/>
      <c r="P1063" s="3"/>
      <c r="Q1063" s="3"/>
      <c r="R1063" s="3"/>
      <c r="S1063" s="49"/>
      <c r="T1063" s="50"/>
      <c r="U1063" s="50"/>
      <c r="Y1063" s="5"/>
      <c r="Z1063" s="66"/>
      <c r="AA1063" s="65"/>
    </row>
    <row r="1064" spans="1:27" x14ac:dyDescent="0.3">
      <c r="A1064" s="3"/>
      <c r="B1064" s="3"/>
      <c r="C1064" s="3"/>
      <c r="D1064" s="3"/>
      <c r="E1064" s="3"/>
      <c r="F1064" s="3"/>
      <c r="G1064" s="64"/>
      <c r="H1064" s="3"/>
      <c r="I1064" s="3"/>
      <c r="J1064" s="64"/>
      <c r="K1064" s="64"/>
      <c r="L1064" s="3"/>
      <c r="M1064" s="3"/>
      <c r="N1064" s="3"/>
      <c r="O1064" s="3"/>
      <c r="P1064" s="3"/>
      <c r="Q1064" s="3"/>
      <c r="R1064" s="3"/>
      <c r="S1064" s="49"/>
      <c r="T1064" s="50"/>
      <c r="U1064" s="50"/>
      <c r="Y1064" s="5"/>
      <c r="Z1064" s="66"/>
      <c r="AA1064" s="65"/>
    </row>
    <row r="1065" spans="1:27" x14ac:dyDescent="0.3">
      <c r="A1065" s="3"/>
      <c r="B1065" s="3"/>
      <c r="C1065" s="3"/>
      <c r="D1065" s="3"/>
      <c r="E1065" s="3"/>
      <c r="F1065" s="3"/>
      <c r="G1065" s="64"/>
      <c r="H1065" s="3"/>
      <c r="I1065" s="3"/>
      <c r="J1065" s="64"/>
      <c r="K1065" s="64"/>
      <c r="L1065" s="3"/>
      <c r="M1065" s="3"/>
      <c r="N1065" s="3"/>
      <c r="O1065" s="3"/>
      <c r="P1065" s="3"/>
      <c r="Q1065" s="3"/>
      <c r="R1065" s="3"/>
      <c r="S1065" s="49"/>
      <c r="T1065" s="50"/>
      <c r="U1065" s="50"/>
      <c r="Y1065" s="5"/>
      <c r="Z1065" s="66"/>
      <c r="AA1065" s="65"/>
    </row>
    <row r="1066" spans="1:27" x14ac:dyDescent="0.3">
      <c r="A1066" s="3"/>
      <c r="B1066" s="3"/>
      <c r="C1066" s="3"/>
      <c r="D1066" s="3"/>
      <c r="E1066" s="3"/>
      <c r="F1066" s="3"/>
      <c r="G1066" s="64"/>
      <c r="H1066" s="3"/>
      <c r="I1066" s="3"/>
      <c r="J1066" s="64"/>
      <c r="K1066" s="64"/>
      <c r="L1066" s="3"/>
      <c r="M1066" s="3"/>
      <c r="N1066" s="3"/>
      <c r="O1066" s="3"/>
      <c r="P1066" s="3"/>
      <c r="Q1066" s="3"/>
      <c r="R1066" s="3"/>
      <c r="S1066" s="49"/>
      <c r="T1066" s="50"/>
      <c r="U1066" s="50"/>
      <c r="Y1066" s="5"/>
      <c r="Z1066" s="66"/>
      <c r="AA1066" s="65"/>
    </row>
    <row r="1067" spans="1:27" x14ac:dyDescent="0.3">
      <c r="A1067" s="3"/>
      <c r="B1067" s="3"/>
      <c r="C1067" s="3"/>
      <c r="D1067" s="3"/>
      <c r="E1067" s="3"/>
      <c r="F1067" s="3"/>
      <c r="G1067" s="64"/>
      <c r="H1067" s="3"/>
      <c r="I1067" s="3"/>
      <c r="J1067" s="64"/>
      <c r="K1067" s="64"/>
      <c r="L1067" s="3"/>
      <c r="M1067" s="3"/>
      <c r="N1067" s="3"/>
      <c r="O1067" s="3"/>
      <c r="P1067" s="3"/>
      <c r="Q1067" s="3"/>
      <c r="R1067" s="3"/>
      <c r="S1067" s="49"/>
      <c r="T1067" s="50"/>
      <c r="U1067" s="50"/>
      <c r="Y1067" s="5"/>
      <c r="Z1067" s="66"/>
      <c r="AA1067" s="65"/>
    </row>
    <row r="1068" spans="1:27" x14ac:dyDescent="0.3">
      <c r="A1068" s="3"/>
      <c r="B1068" s="3"/>
      <c r="C1068" s="3"/>
      <c r="D1068" s="3"/>
      <c r="E1068" s="3"/>
      <c r="F1068" s="3"/>
      <c r="G1068" s="64"/>
      <c r="H1068" s="3"/>
      <c r="I1068" s="3"/>
      <c r="J1068" s="64"/>
      <c r="K1068" s="64"/>
      <c r="L1068" s="3"/>
      <c r="M1068" s="3"/>
      <c r="N1068" s="3"/>
      <c r="O1068" s="3"/>
      <c r="P1068" s="3"/>
      <c r="Q1068" s="3"/>
      <c r="R1068" s="3"/>
      <c r="S1068" s="49"/>
      <c r="T1068" s="50"/>
      <c r="U1068" s="50"/>
      <c r="Y1068" s="5"/>
      <c r="Z1068" s="66"/>
      <c r="AA1068" s="65"/>
    </row>
    <row r="1069" spans="1:27" x14ac:dyDescent="0.3">
      <c r="A1069" s="3"/>
      <c r="B1069" s="3"/>
      <c r="C1069" s="3"/>
      <c r="D1069" s="3"/>
      <c r="E1069" s="3"/>
      <c r="F1069" s="3"/>
      <c r="G1069" s="64"/>
      <c r="H1069" s="3"/>
      <c r="I1069" s="3"/>
      <c r="J1069" s="64"/>
      <c r="K1069" s="64"/>
      <c r="L1069" s="3"/>
      <c r="M1069" s="3"/>
      <c r="N1069" s="3"/>
      <c r="O1069" s="3"/>
      <c r="P1069" s="3"/>
      <c r="Q1069" s="3"/>
      <c r="R1069" s="3"/>
      <c r="S1069" s="49"/>
      <c r="T1069" s="50"/>
      <c r="U1069" s="50"/>
      <c r="Y1069" s="5"/>
      <c r="Z1069" s="66"/>
      <c r="AA1069" s="65"/>
    </row>
    <row r="1070" spans="1:27" x14ac:dyDescent="0.3">
      <c r="A1070" s="3"/>
      <c r="B1070" s="3"/>
      <c r="C1070" s="3"/>
      <c r="D1070" s="3"/>
      <c r="E1070" s="3"/>
      <c r="F1070" s="3"/>
      <c r="G1070" s="64"/>
      <c r="H1070" s="3"/>
      <c r="I1070" s="3"/>
      <c r="J1070" s="64"/>
      <c r="K1070" s="64"/>
      <c r="L1070" s="3"/>
      <c r="M1070" s="3"/>
      <c r="N1070" s="3"/>
      <c r="O1070" s="3"/>
      <c r="P1070" s="3"/>
      <c r="Q1070" s="3"/>
      <c r="R1070" s="3"/>
      <c r="S1070" s="49"/>
      <c r="T1070" s="50"/>
      <c r="U1070" s="50"/>
      <c r="Y1070" s="5"/>
      <c r="Z1070" s="66"/>
      <c r="AA1070" s="65"/>
    </row>
    <row r="1071" spans="1:27" x14ac:dyDescent="0.3">
      <c r="A1071" s="3"/>
      <c r="B1071" s="3"/>
      <c r="C1071" s="3"/>
      <c r="D1071" s="3"/>
      <c r="E1071" s="3"/>
      <c r="F1071" s="3"/>
      <c r="G1071" s="64"/>
      <c r="H1071" s="3"/>
      <c r="I1071" s="3"/>
      <c r="J1071" s="64"/>
      <c r="K1071" s="64"/>
      <c r="L1071" s="3"/>
      <c r="M1071" s="3"/>
      <c r="N1071" s="3"/>
      <c r="O1071" s="3"/>
      <c r="P1071" s="3"/>
      <c r="Q1071" s="3"/>
      <c r="R1071" s="3"/>
      <c r="S1071" s="49"/>
      <c r="T1071" s="50"/>
      <c r="U1071" s="50"/>
      <c r="Y1071" s="5"/>
      <c r="Z1071" s="66"/>
      <c r="AA1071" s="65"/>
    </row>
    <row r="1072" spans="1:27" x14ac:dyDescent="0.3">
      <c r="A1072" s="3"/>
      <c r="B1072" s="3"/>
      <c r="C1072" s="3"/>
      <c r="D1072" s="3"/>
      <c r="E1072" s="3"/>
      <c r="F1072" s="3"/>
      <c r="G1072" s="64"/>
      <c r="H1072" s="3"/>
      <c r="I1072" s="3"/>
      <c r="J1072" s="64"/>
      <c r="K1072" s="64"/>
      <c r="L1072" s="3"/>
      <c r="M1072" s="3"/>
      <c r="N1072" s="3"/>
      <c r="O1072" s="3"/>
      <c r="P1072" s="3"/>
      <c r="Q1072" s="3"/>
      <c r="R1072" s="3"/>
      <c r="S1072" s="49"/>
      <c r="T1072" s="50"/>
      <c r="U1072" s="50"/>
      <c r="Y1072" s="5"/>
      <c r="Z1072" s="66"/>
      <c r="AA1072" s="65"/>
    </row>
    <row r="1073" spans="1:27" x14ac:dyDescent="0.3">
      <c r="A1073" s="3"/>
      <c r="B1073" s="3"/>
      <c r="C1073" s="3"/>
      <c r="D1073" s="3"/>
      <c r="E1073" s="3"/>
      <c r="F1073" s="3"/>
      <c r="G1073" s="64"/>
      <c r="H1073" s="3"/>
      <c r="I1073" s="3"/>
      <c r="J1073" s="64"/>
      <c r="K1073" s="64"/>
      <c r="L1073" s="3"/>
      <c r="M1073" s="3"/>
      <c r="N1073" s="3"/>
      <c r="O1073" s="3"/>
      <c r="P1073" s="3"/>
      <c r="Q1073" s="3"/>
      <c r="R1073" s="3"/>
      <c r="S1073" s="49"/>
      <c r="T1073" s="50"/>
      <c r="U1073" s="50"/>
      <c r="Y1073" s="5"/>
      <c r="Z1073" s="66"/>
      <c r="AA1073" s="65"/>
    </row>
    <row r="1074" spans="1:27" x14ac:dyDescent="0.3">
      <c r="A1074" s="3"/>
      <c r="B1074" s="3"/>
      <c r="C1074" s="3"/>
      <c r="D1074" s="3"/>
      <c r="E1074" s="3"/>
      <c r="F1074" s="3"/>
      <c r="G1074" s="64"/>
      <c r="H1074" s="3"/>
      <c r="I1074" s="3"/>
      <c r="J1074" s="64"/>
      <c r="K1074" s="64"/>
      <c r="L1074" s="3"/>
      <c r="M1074" s="3"/>
      <c r="N1074" s="3"/>
      <c r="O1074" s="3"/>
      <c r="P1074" s="3"/>
      <c r="Q1074" s="3"/>
      <c r="R1074" s="3"/>
      <c r="S1074" s="49"/>
      <c r="T1074" s="50"/>
      <c r="U1074" s="50"/>
      <c r="Y1074" s="5"/>
      <c r="Z1074" s="66"/>
      <c r="AA1074" s="65"/>
    </row>
    <row r="1075" spans="1:27" x14ac:dyDescent="0.3">
      <c r="A1075" s="3"/>
      <c r="B1075" s="3"/>
      <c r="C1075" s="3"/>
      <c r="D1075" s="3"/>
      <c r="E1075" s="3"/>
      <c r="F1075" s="3"/>
      <c r="G1075" s="64"/>
      <c r="H1075" s="3"/>
      <c r="I1075" s="3"/>
      <c r="J1075" s="64"/>
      <c r="K1075" s="64"/>
      <c r="L1075" s="3"/>
      <c r="M1075" s="3"/>
      <c r="N1075" s="3"/>
      <c r="O1075" s="3"/>
      <c r="P1075" s="3"/>
      <c r="Q1075" s="3"/>
      <c r="R1075" s="3"/>
      <c r="S1075" s="49"/>
      <c r="T1075" s="50"/>
      <c r="U1075" s="50"/>
      <c r="Y1075" s="5"/>
      <c r="Z1075" s="66"/>
      <c r="AA1075" s="65"/>
    </row>
    <row r="1076" spans="1:27" x14ac:dyDescent="0.3">
      <c r="A1076" s="3"/>
      <c r="B1076" s="3"/>
      <c r="C1076" s="3"/>
      <c r="D1076" s="3"/>
      <c r="E1076" s="3"/>
      <c r="F1076" s="3"/>
      <c r="G1076" s="64"/>
      <c r="H1076" s="3"/>
      <c r="I1076" s="3"/>
      <c r="J1076" s="64"/>
      <c r="K1076" s="64"/>
      <c r="L1076" s="3"/>
      <c r="M1076" s="3"/>
      <c r="N1076" s="3"/>
      <c r="O1076" s="3"/>
      <c r="P1076" s="3"/>
      <c r="Q1076" s="3"/>
      <c r="R1076" s="3"/>
      <c r="S1076" s="49"/>
      <c r="T1076" s="50"/>
      <c r="U1076" s="50"/>
      <c r="Y1076" s="5"/>
      <c r="Z1076" s="66"/>
      <c r="AA1076" s="65"/>
    </row>
    <row r="1077" spans="1:27" x14ac:dyDescent="0.3">
      <c r="A1077" s="3"/>
      <c r="B1077" s="3"/>
      <c r="C1077" s="3"/>
      <c r="D1077" s="3"/>
      <c r="E1077" s="3"/>
      <c r="F1077" s="3"/>
      <c r="G1077" s="64"/>
      <c r="H1077" s="3"/>
      <c r="I1077" s="3"/>
      <c r="J1077" s="64"/>
      <c r="K1077" s="64"/>
      <c r="L1077" s="3"/>
      <c r="M1077" s="3"/>
      <c r="N1077" s="3"/>
      <c r="O1077" s="3"/>
      <c r="P1077" s="3"/>
      <c r="Q1077" s="3"/>
      <c r="R1077" s="3"/>
      <c r="S1077" s="49"/>
      <c r="T1077" s="50"/>
      <c r="U1077" s="50"/>
      <c r="Y1077" s="5"/>
      <c r="Z1077" s="66"/>
      <c r="AA1077" s="65"/>
    </row>
    <row r="1078" spans="1:27" x14ac:dyDescent="0.3">
      <c r="A1078" s="3"/>
      <c r="B1078" s="3"/>
      <c r="C1078" s="3"/>
      <c r="D1078" s="3"/>
      <c r="E1078" s="3"/>
      <c r="F1078" s="3"/>
      <c r="G1078" s="64"/>
      <c r="H1078" s="3"/>
      <c r="I1078" s="3"/>
      <c r="J1078" s="64"/>
      <c r="K1078" s="64"/>
      <c r="L1078" s="3"/>
      <c r="M1078" s="3"/>
      <c r="N1078" s="3"/>
      <c r="O1078" s="3"/>
      <c r="P1078" s="3"/>
      <c r="Q1078" s="3"/>
      <c r="R1078" s="3"/>
      <c r="S1078" s="49"/>
      <c r="T1078" s="50"/>
      <c r="U1078" s="50"/>
      <c r="Y1078" s="5"/>
      <c r="Z1078" s="66"/>
      <c r="AA1078" s="65"/>
    </row>
    <row r="1079" spans="1:27" x14ac:dyDescent="0.3">
      <c r="A1079" s="3"/>
      <c r="B1079" s="3"/>
      <c r="C1079" s="3"/>
      <c r="D1079" s="3"/>
      <c r="E1079" s="3"/>
      <c r="F1079" s="3"/>
      <c r="G1079" s="64"/>
      <c r="H1079" s="3"/>
      <c r="I1079" s="3"/>
      <c r="J1079" s="64"/>
      <c r="K1079" s="64"/>
      <c r="L1079" s="3"/>
      <c r="M1079" s="3"/>
      <c r="N1079" s="3"/>
      <c r="O1079" s="3"/>
      <c r="P1079" s="3"/>
      <c r="Q1079" s="3"/>
      <c r="R1079" s="3"/>
      <c r="S1079" s="49"/>
      <c r="T1079" s="50"/>
      <c r="U1079" s="50"/>
      <c r="Y1079" s="5"/>
      <c r="Z1079" s="66"/>
      <c r="AA1079" s="65"/>
    </row>
    <row r="1080" spans="1:27" x14ac:dyDescent="0.3">
      <c r="A1080" s="3"/>
      <c r="B1080" s="3"/>
      <c r="C1080" s="3"/>
      <c r="D1080" s="3"/>
      <c r="E1080" s="3"/>
      <c r="F1080" s="3"/>
      <c r="G1080" s="64"/>
      <c r="H1080" s="3"/>
      <c r="I1080" s="3"/>
      <c r="J1080" s="64"/>
      <c r="K1080" s="64"/>
      <c r="L1080" s="3"/>
      <c r="M1080" s="3"/>
      <c r="N1080" s="3"/>
      <c r="O1080" s="3"/>
      <c r="P1080" s="3"/>
      <c r="Q1080" s="3"/>
      <c r="R1080" s="3"/>
      <c r="S1080" s="49"/>
      <c r="T1080" s="50"/>
      <c r="U1080" s="50"/>
      <c r="Y1080" s="5"/>
      <c r="Z1080" s="66"/>
      <c r="AA1080" s="65"/>
    </row>
    <row r="1081" spans="1:27" x14ac:dyDescent="0.3">
      <c r="A1081" s="3"/>
      <c r="B1081" s="3"/>
      <c r="C1081" s="3"/>
      <c r="D1081" s="3"/>
      <c r="E1081" s="3"/>
      <c r="F1081" s="3"/>
      <c r="G1081" s="64"/>
      <c r="H1081" s="3"/>
      <c r="I1081" s="3"/>
      <c r="J1081" s="64"/>
      <c r="K1081" s="64"/>
      <c r="L1081" s="3"/>
      <c r="M1081" s="3"/>
      <c r="N1081" s="3"/>
      <c r="O1081" s="3"/>
      <c r="P1081" s="3"/>
      <c r="Q1081" s="3"/>
      <c r="R1081" s="3"/>
      <c r="S1081" s="49"/>
      <c r="T1081" s="50"/>
      <c r="U1081" s="50"/>
      <c r="Y1081" s="5"/>
      <c r="Z1081" s="66"/>
      <c r="AA1081" s="65"/>
    </row>
    <row r="1082" spans="1:27" x14ac:dyDescent="0.3">
      <c r="A1082" s="3"/>
      <c r="B1082" s="3"/>
      <c r="C1082" s="3"/>
      <c r="D1082" s="3"/>
      <c r="E1082" s="3"/>
      <c r="F1082" s="3"/>
      <c r="G1082" s="64"/>
      <c r="H1082" s="3"/>
      <c r="I1082" s="3"/>
      <c r="J1082" s="64"/>
      <c r="K1082" s="64"/>
      <c r="L1082" s="3"/>
      <c r="M1082" s="3"/>
      <c r="N1082" s="3"/>
      <c r="O1082" s="3"/>
      <c r="P1082" s="3"/>
      <c r="Q1082" s="3"/>
      <c r="R1082" s="3"/>
      <c r="S1082" s="49"/>
      <c r="T1082" s="50"/>
      <c r="U1082" s="50"/>
      <c r="Y1082" s="5"/>
      <c r="Z1082" s="66"/>
      <c r="AA1082" s="65"/>
    </row>
    <row r="1083" spans="1:27" x14ac:dyDescent="0.3">
      <c r="A1083" s="3"/>
      <c r="B1083" s="3"/>
      <c r="C1083" s="3"/>
      <c r="D1083" s="3"/>
      <c r="E1083" s="3"/>
      <c r="F1083" s="3"/>
      <c r="G1083" s="64"/>
      <c r="H1083" s="3"/>
      <c r="I1083" s="3"/>
      <c r="J1083" s="64"/>
      <c r="K1083" s="64"/>
      <c r="L1083" s="3"/>
      <c r="M1083" s="3"/>
      <c r="N1083" s="3"/>
      <c r="O1083" s="3"/>
      <c r="P1083" s="3"/>
      <c r="Q1083" s="3"/>
      <c r="R1083" s="3"/>
      <c r="S1083" s="49"/>
      <c r="T1083" s="50"/>
      <c r="U1083" s="50"/>
      <c r="Y1083" s="5"/>
      <c r="Z1083" s="66"/>
      <c r="AA1083" s="65"/>
    </row>
    <row r="1084" spans="1:27" x14ac:dyDescent="0.3">
      <c r="A1084" s="3"/>
      <c r="B1084" s="3"/>
      <c r="C1084" s="3"/>
      <c r="D1084" s="3"/>
      <c r="E1084" s="3"/>
      <c r="F1084" s="3"/>
      <c r="G1084" s="64"/>
      <c r="H1084" s="3"/>
      <c r="I1084" s="3"/>
      <c r="J1084" s="64"/>
      <c r="K1084" s="64"/>
      <c r="L1084" s="3"/>
      <c r="M1084" s="3"/>
      <c r="N1084" s="3"/>
      <c r="O1084" s="3"/>
      <c r="P1084" s="3"/>
      <c r="Q1084" s="3"/>
      <c r="R1084" s="3"/>
      <c r="S1084" s="49"/>
      <c r="T1084" s="50"/>
      <c r="U1084" s="50"/>
      <c r="Y1084" s="5"/>
      <c r="Z1084" s="66"/>
      <c r="AA1084" s="65"/>
    </row>
    <row r="1085" spans="1:27" x14ac:dyDescent="0.3">
      <c r="A1085" s="3"/>
      <c r="B1085" s="3"/>
      <c r="C1085" s="3"/>
      <c r="D1085" s="3"/>
      <c r="E1085" s="3"/>
      <c r="F1085" s="3"/>
      <c r="G1085" s="64"/>
      <c r="H1085" s="3"/>
      <c r="I1085" s="3"/>
      <c r="J1085" s="64"/>
      <c r="K1085" s="64"/>
      <c r="L1085" s="3"/>
      <c r="M1085" s="3"/>
      <c r="N1085" s="3"/>
      <c r="O1085" s="3"/>
      <c r="P1085" s="3"/>
      <c r="Q1085" s="3"/>
      <c r="R1085" s="3"/>
      <c r="S1085" s="49"/>
      <c r="T1085" s="50"/>
      <c r="U1085" s="50"/>
      <c r="Y1085" s="5"/>
      <c r="Z1085" s="66"/>
      <c r="AA1085" s="65"/>
    </row>
    <row r="1086" spans="1:27" x14ac:dyDescent="0.3">
      <c r="A1086" s="3"/>
      <c r="B1086" s="3"/>
      <c r="C1086" s="3"/>
      <c r="D1086" s="3"/>
      <c r="E1086" s="3"/>
      <c r="F1086" s="3"/>
      <c r="G1086" s="64"/>
      <c r="H1086" s="3"/>
      <c r="I1086" s="3"/>
      <c r="J1086" s="64"/>
      <c r="K1086" s="64"/>
      <c r="L1086" s="3"/>
      <c r="M1086" s="3"/>
      <c r="N1086" s="3"/>
      <c r="O1086" s="3"/>
      <c r="P1086" s="3"/>
      <c r="Q1086" s="3"/>
      <c r="R1086" s="3"/>
      <c r="S1086" s="49"/>
      <c r="T1086" s="50"/>
      <c r="U1086" s="50"/>
      <c r="Y1086" s="5"/>
      <c r="Z1086" s="66"/>
      <c r="AA1086" s="65"/>
    </row>
    <row r="1087" spans="1:27" x14ac:dyDescent="0.3">
      <c r="A1087" s="3"/>
      <c r="B1087" s="3"/>
      <c r="C1087" s="3"/>
      <c r="D1087" s="3"/>
      <c r="E1087" s="3"/>
      <c r="F1087" s="3"/>
      <c r="G1087" s="64"/>
      <c r="H1087" s="3"/>
      <c r="I1087" s="3"/>
      <c r="J1087" s="64"/>
      <c r="K1087" s="64"/>
      <c r="L1087" s="3"/>
      <c r="M1087" s="3"/>
      <c r="N1087" s="3"/>
      <c r="O1087" s="3"/>
      <c r="P1087" s="3"/>
      <c r="Q1087" s="3"/>
      <c r="R1087" s="3"/>
      <c r="S1087" s="49"/>
      <c r="T1087" s="50"/>
      <c r="U1087" s="50"/>
      <c r="Y1087" s="5"/>
      <c r="Z1087" s="66"/>
      <c r="AA1087" s="65"/>
    </row>
    <row r="1088" spans="1:27" x14ac:dyDescent="0.3">
      <c r="A1088" s="3"/>
      <c r="B1088" s="3"/>
      <c r="C1088" s="3"/>
      <c r="D1088" s="3"/>
      <c r="E1088" s="3"/>
      <c r="F1088" s="3"/>
      <c r="G1088" s="64"/>
      <c r="H1088" s="3"/>
      <c r="I1088" s="3"/>
      <c r="J1088" s="64"/>
      <c r="K1088" s="64"/>
      <c r="L1088" s="3"/>
      <c r="M1088" s="3"/>
      <c r="N1088" s="3"/>
      <c r="O1088" s="3"/>
      <c r="P1088" s="3"/>
      <c r="Q1088" s="3"/>
      <c r="R1088" s="3"/>
      <c r="S1088" s="49"/>
      <c r="T1088" s="50"/>
      <c r="U1088" s="50"/>
      <c r="Y1088" s="5"/>
      <c r="Z1088" s="66"/>
      <c r="AA1088" s="65"/>
    </row>
    <row r="1089" spans="1:27" x14ac:dyDescent="0.3">
      <c r="A1089" s="3"/>
      <c r="B1089" s="3"/>
      <c r="C1089" s="3"/>
      <c r="D1089" s="3"/>
      <c r="E1089" s="3"/>
      <c r="F1089" s="3"/>
      <c r="G1089" s="64"/>
      <c r="H1089" s="3"/>
      <c r="I1089" s="3"/>
      <c r="J1089" s="64"/>
      <c r="K1089" s="64"/>
      <c r="L1089" s="3"/>
      <c r="M1089" s="3"/>
      <c r="N1089" s="3"/>
      <c r="O1089" s="3"/>
      <c r="P1089" s="3"/>
      <c r="Q1089" s="3"/>
      <c r="R1089" s="3"/>
      <c r="S1089" s="49"/>
      <c r="T1089" s="50"/>
      <c r="U1089" s="50"/>
      <c r="Y1089" s="5"/>
      <c r="Z1089" s="66"/>
      <c r="AA1089" s="65"/>
    </row>
    <row r="1090" spans="1:27" x14ac:dyDescent="0.3">
      <c r="A1090" s="3"/>
      <c r="B1090" s="3"/>
      <c r="C1090" s="3"/>
      <c r="D1090" s="3"/>
      <c r="E1090" s="3"/>
      <c r="F1090" s="3"/>
      <c r="G1090" s="64"/>
      <c r="H1090" s="3"/>
      <c r="I1090" s="3"/>
      <c r="J1090" s="64"/>
      <c r="K1090" s="64"/>
      <c r="L1090" s="3"/>
      <c r="M1090" s="3"/>
      <c r="N1090" s="3"/>
      <c r="O1090" s="3"/>
      <c r="P1090" s="3"/>
      <c r="Q1090" s="3"/>
      <c r="R1090" s="3"/>
      <c r="S1090" s="49"/>
      <c r="T1090" s="50"/>
      <c r="U1090" s="50"/>
      <c r="Y1090" s="5"/>
      <c r="Z1090" s="66"/>
      <c r="AA1090" s="65"/>
    </row>
    <row r="1091" spans="1:27" x14ac:dyDescent="0.3">
      <c r="A1091" s="3"/>
      <c r="B1091" s="3"/>
      <c r="C1091" s="3"/>
      <c r="D1091" s="3"/>
      <c r="E1091" s="3"/>
      <c r="F1091" s="3"/>
      <c r="G1091" s="64"/>
      <c r="H1091" s="3"/>
      <c r="I1091" s="3"/>
      <c r="J1091" s="64"/>
      <c r="K1091" s="64"/>
      <c r="L1091" s="3"/>
      <c r="M1091" s="3"/>
      <c r="N1091" s="3"/>
      <c r="O1091" s="3"/>
      <c r="P1091" s="3"/>
      <c r="Q1091" s="3"/>
      <c r="R1091" s="3"/>
      <c r="S1091" s="49"/>
      <c r="T1091" s="50"/>
      <c r="U1091" s="50"/>
      <c r="Y1091" s="5"/>
      <c r="Z1091" s="66"/>
      <c r="AA1091" s="65"/>
    </row>
    <row r="1092" spans="1:27" x14ac:dyDescent="0.3">
      <c r="A1092" s="3"/>
      <c r="B1092" s="3"/>
      <c r="C1092" s="3"/>
      <c r="D1092" s="3"/>
      <c r="E1092" s="3"/>
      <c r="F1092" s="3"/>
      <c r="G1092" s="64"/>
      <c r="H1092" s="3"/>
      <c r="I1092" s="3"/>
      <c r="J1092" s="64"/>
      <c r="K1092" s="64"/>
      <c r="L1092" s="3"/>
      <c r="M1092" s="3"/>
      <c r="N1092" s="3"/>
      <c r="O1092" s="3"/>
      <c r="P1092" s="3"/>
      <c r="Q1092" s="3"/>
      <c r="R1092" s="3"/>
      <c r="S1092" s="49"/>
      <c r="T1092" s="50"/>
      <c r="U1092" s="50"/>
      <c r="Y1092" s="5"/>
      <c r="Z1092" s="66"/>
      <c r="AA1092" s="65"/>
    </row>
    <row r="1093" spans="1:27" x14ac:dyDescent="0.3">
      <c r="A1093" s="3"/>
      <c r="B1093" s="3"/>
      <c r="C1093" s="3"/>
      <c r="D1093" s="3"/>
      <c r="E1093" s="3"/>
      <c r="F1093" s="3"/>
      <c r="G1093" s="64"/>
      <c r="H1093" s="3"/>
      <c r="I1093" s="3"/>
      <c r="J1093" s="64"/>
      <c r="K1093" s="64"/>
      <c r="L1093" s="3"/>
      <c r="M1093" s="3"/>
      <c r="N1093" s="3"/>
      <c r="O1093" s="3"/>
      <c r="P1093" s="3"/>
      <c r="Q1093" s="3"/>
      <c r="R1093" s="3"/>
      <c r="S1093" s="49"/>
      <c r="T1093" s="50"/>
      <c r="U1093" s="50"/>
      <c r="Y1093" s="5"/>
      <c r="Z1093" s="66"/>
      <c r="AA1093" s="65"/>
    </row>
    <row r="1094" spans="1:27" x14ac:dyDescent="0.3">
      <c r="A1094" s="3"/>
      <c r="B1094" s="3"/>
      <c r="C1094" s="3"/>
      <c r="D1094" s="3"/>
      <c r="E1094" s="3"/>
      <c r="F1094" s="3"/>
      <c r="G1094" s="64"/>
      <c r="H1094" s="3"/>
      <c r="I1094" s="3"/>
      <c r="J1094" s="64"/>
      <c r="K1094" s="64"/>
      <c r="L1094" s="3"/>
      <c r="M1094" s="3"/>
      <c r="N1094" s="3"/>
      <c r="O1094" s="3"/>
      <c r="P1094" s="3"/>
      <c r="Q1094" s="3"/>
      <c r="R1094" s="3"/>
      <c r="S1094" s="49"/>
      <c r="T1094" s="50"/>
      <c r="U1094" s="50"/>
      <c r="Y1094" s="5"/>
      <c r="Z1094" s="66"/>
      <c r="AA1094" s="65"/>
    </row>
    <row r="1095" spans="1:27" x14ac:dyDescent="0.3">
      <c r="A1095" s="3"/>
      <c r="B1095" s="3"/>
      <c r="C1095" s="3"/>
      <c r="D1095" s="3"/>
      <c r="E1095" s="3"/>
      <c r="F1095" s="3"/>
      <c r="G1095" s="64"/>
      <c r="H1095" s="3"/>
      <c r="I1095" s="3"/>
      <c r="J1095" s="64"/>
      <c r="K1095" s="64"/>
      <c r="L1095" s="3"/>
      <c r="M1095" s="3"/>
      <c r="N1095" s="3"/>
      <c r="O1095" s="3"/>
      <c r="P1095" s="3"/>
      <c r="Q1095" s="3"/>
      <c r="R1095" s="3"/>
      <c r="S1095" s="49"/>
      <c r="T1095" s="50"/>
      <c r="U1095" s="50"/>
      <c r="Y1095" s="5"/>
      <c r="Z1095" s="66"/>
      <c r="AA1095" s="65"/>
    </row>
    <row r="1096" spans="1:27" x14ac:dyDescent="0.3">
      <c r="A1096" s="3"/>
      <c r="B1096" s="3"/>
      <c r="C1096" s="3"/>
      <c r="D1096" s="3"/>
      <c r="E1096" s="3"/>
      <c r="F1096" s="3"/>
      <c r="G1096" s="64"/>
      <c r="H1096" s="3"/>
      <c r="I1096" s="3"/>
      <c r="J1096" s="64"/>
      <c r="K1096" s="64"/>
      <c r="L1096" s="3"/>
      <c r="M1096" s="3"/>
      <c r="N1096" s="3"/>
      <c r="O1096" s="3"/>
      <c r="P1096" s="3"/>
      <c r="Q1096" s="3"/>
      <c r="R1096" s="3"/>
      <c r="S1096" s="49"/>
      <c r="T1096" s="50"/>
      <c r="U1096" s="50"/>
      <c r="Y1096" s="5"/>
      <c r="Z1096" s="66"/>
      <c r="AA1096" s="65"/>
    </row>
    <row r="1097" spans="1:27" x14ac:dyDescent="0.3">
      <c r="A1097" s="3"/>
      <c r="B1097" s="3"/>
      <c r="C1097" s="3"/>
      <c r="D1097" s="3"/>
      <c r="E1097" s="3"/>
      <c r="F1097" s="3"/>
      <c r="G1097" s="64"/>
      <c r="H1097" s="3"/>
      <c r="I1097" s="3"/>
      <c r="J1097" s="64"/>
      <c r="K1097" s="64"/>
      <c r="L1097" s="3"/>
      <c r="M1097" s="3"/>
      <c r="N1097" s="3"/>
      <c r="O1097" s="3"/>
      <c r="P1097" s="3"/>
      <c r="Q1097" s="3"/>
      <c r="R1097" s="3"/>
      <c r="S1097" s="49"/>
      <c r="T1097" s="50"/>
      <c r="U1097" s="50"/>
      <c r="Y1097" s="5"/>
      <c r="Z1097" s="66"/>
      <c r="AA1097" s="65"/>
    </row>
    <row r="1098" spans="1:27" x14ac:dyDescent="0.3">
      <c r="A1098" s="3"/>
      <c r="B1098" s="3"/>
      <c r="C1098" s="3"/>
      <c r="D1098" s="3"/>
      <c r="E1098" s="3"/>
      <c r="F1098" s="3"/>
      <c r="G1098" s="64"/>
      <c r="H1098" s="3"/>
      <c r="I1098" s="3"/>
      <c r="J1098" s="64"/>
      <c r="K1098" s="64"/>
      <c r="L1098" s="3"/>
      <c r="M1098" s="3"/>
      <c r="N1098" s="3"/>
      <c r="O1098" s="3"/>
      <c r="P1098" s="3"/>
      <c r="Q1098" s="3"/>
      <c r="R1098" s="3"/>
      <c r="S1098" s="49"/>
      <c r="T1098" s="50"/>
      <c r="U1098" s="50"/>
      <c r="Y1098" s="5"/>
      <c r="Z1098" s="66"/>
      <c r="AA1098" s="65"/>
    </row>
    <row r="1099" spans="1:27" x14ac:dyDescent="0.3">
      <c r="A1099" s="3"/>
      <c r="B1099" s="3"/>
      <c r="C1099" s="3"/>
      <c r="D1099" s="3"/>
      <c r="E1099" s="3"/>
      <c r="F1099" s="3"/>
      <c r="G1099" s="64"/>
      <c r="H1099" s="3"/>
      <c r="I1099" s="3"/>
      <c r="J1099" s="64"/>
      <c r="K1099" s="64"/>
      <c r="L1099" s="3"/>
      <c r="M1099" s="3"/>
      <c r="N1099" s="3"/>
      <c r="O1099" s="3"/>
      <c r="P1099" s="3"/>
      <c r="Q1099" s="3"/>
      <c r="R1099" s="3"/>
      <c r="S1099" s="49"/>
      <c r="T1099" s="50"/>
      <c r="U1099" s="50"/>
      <c r="Y1099" s="5"/>
      <c r="Z1099" s="66"/>
      <c r="AA1099" s="65"/>
    </row>
    <row r="1100" spans="1:27" x14ac:dyDescent="0.3">
      <c r="A1100" s="3"/>
      <c r="B1100" s="3"/>
      <c r="C1100" s="3"/>
      <c r="D1100" s="3"/>
      <c r="E1100" s="3"/>
      <c r="F1100" s="3"/>
      <c r="G1100" s="64"/>
      <c r="H1100" s="3"/>
      <c r="I1100" s="3"/>
      <c r="J1100" s="64"/>
      <c r="K1100" s="64"/>
      <c r="L1100" s="3"/>
      <c r="M1100" s="3"/>
      <c r="N1100" s="3"/>
      <c r="O1100" s="3"/>
      <c r="P1100" s="3"/>
      <c r="Q1100" s="3"/>
      <c r="R1100" s="3"/>
      <c r="S1100" s="49"/>
      <c r="T1100" s="50"/>
      <c r="U1100" s="50"/>
      <c r="Y1100" s="5"/>
      <c r="Z1100" s="66"/>
      <c r="AA1100" s="65"/>
    </row>
    <row r="1101" spans="1:27" x14ac:dyDescent="0.3">
      <c r="A1101" s="3"/>
      <c r="B1101" s="3"/>
      <c r="C1101" s="3"/>
      <c r="D1101" s="3"/>
      <c r="E1101" s="3"/>
      <c r="F1101" s="3"/>
      <c r="G1101" s="64"/>
      <c r="H1101" s="3"/>
      <c r="I1101" s="3"/>
      <c r="J1101" s="64"/>
      <c r="K1101" s="64"/>
      <c r="L1101" s="3"/>
      <c r="M1101" s="3"/>
      <c r="N1101" s="3"/>
      <c r="O1101" s="3"/>
      <c r="P1101" s="3"/>
      <c r="Q1101" s="3"/>
      <c r="R1101" s="3"/>
      <c r="S1101" s="49"/>
      <c r="T1101" s="50"/>
      <c r="U1101" s="50"/>
      <c r="Y1101" s="5"/>
      <c r="Z1101" s="66"/>
      <c r="AA1101" s="65"/>
    </row>
    <row r="1102" spans="1:27" x14ac:dyDescent="0.3">
      <c r="A1102" s="3"/>
      <c r="B1102" s="3"/>
      <c r="C1102" s="3"/>
      <c r="D1102" s="3"/>
      <c r="E1102" s="3"/>
      <c r="F1102" s="3"/>
      <c r="G1102" s="64"/>
      <c r="H1102" s="3"/>
      <c r="I1102" s="3"/>
      <c r="J1102" s="64"/>
      <c r="K1102" s="64"/>
      <c r="L1102" s="3"/>
      <c r="M1102" s="3"/>
      <c r="N1102" s="3"/>
      <c r="O1102" s="3"/>
      <c r="P1102" s="3"/>
      <c r="Q1102" s="3"/>
      <c r="R1102" s="3"/>
      <c r="S1102" s="49"/>
      <c r="T1102" s="50"/>
      <c r="U1102" s="50"/>
      <c r="Y1102" s="5"/>
      <c r="Z1102" s="66"/>
      <c r="AA1102" s="65"/>
    </row>
    <row r="1103" spans="1:27" x14ac:dyDescent="0.3">
      <c r="A1103" s="3"/>
      <c r="B1103" s="3"/>
      <c r="C1103" s="3"/>
      <c r="D1103" s="3"/>
      <c r="E1103" s="3"/>
      <c r="F1103" s="3"/>
      <c r="G1103" s="64"/>
      <c r="H1103" s="3"/>
      <c r="I1103" s="3"/>
      <c r="J1103" s="64"/>
      <c r="K1103" s="64"/>
      <c r="L1103" s="3"/>
      <c r="M1103" s="3"/>
      <c r="N1103" s="3"/>
      <c r="O1103" s="3"/>
      <c r="P1103" s="3"/>
      <c r="Q1103" s="3"/>
      <c r="R1103" s="3"/>
      <c r="S1103" s="49"/>
      <c r="T1103" s="50"/>
      <c r="U1103" s="50"/>
      <c r="Y1103" s="5"/>
      <c r="Z1103" s="66"/>
      <c r="AA1103" s="65"/>
    </row>
    <row r="1104" spans="1:27" x14ac:dyDescent="0.3">
      <c r="A1104" s="3"/>
      <c r="B1104" s="3"/>
      <c r="C1104" s="3"/>
      <c r="D1104" s="3"/>
      <c r="E1104" s="3"/>
      <c r="F1104" s="3"/>
      <c r="G1104" s="64"/>
      <c r="H1104" s="3"/>
      <c r="I1104" s="3"/>
      <c r="J1104" s="64"/>
      <c r="K1104" s="64"/>
      <c r="L1104" s="3"/>
      <c r="M1104" s="3"/>
      <c r="N1104" s="3"/>
      <c r="O1104" s="3"/>
      <c r="P1104" s="3"/>
      <c r="Q1104" s="3"/>
      <c r="R1104" s="3"/>
      <c r="S1104" s="49"/>
      <c r="T1104" s="50"/>
      <c r="U1104" s="50"/>
      <c r="Y1104" s="5"/>
      <c r="Z1104" s="66"/>
      <c r="AA1104" s="65"/>
    </row>
    <row r="1105" spans="1:27" x14ac:dyDescent="0.3">
      <c r="A1105" s="3"/>
      <c r="B1105" s="3"/>
      <c r="C1105" s="3"/>
      <c r="D1105" s="3"/>
      <c r="E1105" s="3"/>
      <c r="F1105" s="3"/>
      <c r="G1105" s="64"/>
      <c r="H1105" s="3"/>
      <c r="I1105" s="3"/>
      <c r="J1105" s="64"/>
      <c r="K1105" s="64"/>
      <c r="L1105" s="3"/>
      <c r="M1105" s="3"/>
      <c r="N1105" s="3"/>
      <c r="O1105" s="3"/>
      <c r="P1105" s="3"/>
      <c r="Q1105" s="3"/>
      <c r="R1105" s="3"/>
      <c r="S1105" s="49"/>
      <c r="T1105" s="50"/>
      <c r="U1105" s="50"/>
      <c r="Y1105" s="5"/>
      <c r="Z1105" s="66"/>
      <c r="AA1105" s="65"/>
    </row>
    <row r="1106" spans="1:27" x14ac:dyDescent="0.3">
      <c r="A1106" s="3"/>
      <c r="B1106" s="3"/>
      <c r="C1106" s="3"/>
      <c r="D1106" s="3"/>
      <c r="E1106" s="3"/>
      <c r="F1106" s="3"/>
      <c r="G1106" s="64"/>
      <c r="H1106" s="3"/>
      <c r="I1106" s="3"/>
      <c r="J1106" s="64"/>
      <c r="K1106" s="64"/>
      <c r="L1106" s="3"/>
      <c r="M1106" s="3"/>
      <c r="N1106" s="3"/>
      <c r="O1106" s="3"/>
      <c r="P1106" s="3"/>
      <c r="Q1106" s="3"/>
      <c r="R1106" s="3"/>
      <c r="S1106" s="49"/>
      <c r="T1106" s="50"/>
      <c r="U1106" s="50"/>
      <c r="Y1106" s="5"/>
      <c r="Z1106" s="66"/>
      <c r="AA1106" s="65"/>
    </row>
    <row r="1107" spans="1:27" x14ac:dyDescent="0.3">
      <c r="A1107" s="3"/>
      <c r="B1107" s="3"/>
      <c r="C1107" s="3"/>
      <c r="D1107" s="3"/>
      <c r="E1107" s="3"/>
      <c r="F1107" s="3"/>
      <c r="G1107" s="64"/>
      <c r="H1107" s="3"/>
      <c r="I1107" s="3"/>
      <c r="J1107" s="64"/>
      <c r="K1107" s="64"/>
      <c r="L1107" s="3"/>
      <c r="M1107" s="3"/>
      <c r="N1107" s="3"/>
      <c r="O1107" s="3"/>
      <c r="P1107" s="3"/>
      <c r="Q1107" s="3"/>
      <c r="R1107" s="3"/>
      <c r="S1107" s="49"/>
      <c r="T1107" s="50"/>
      <c r="U1107" s="50"/>
      <c r="Y1107" s="5"/>
      <c r="Z1107" s="66"/>
      <c r="AA1107" s="65"/>
    </row>
    <row r="1108" spans="1:27" x14ac:dyDescent="0.3">
      <c r="A1108" s="3"/>
      <c r="B1108" s="3"/>
      <c r="C1108" s="3"/>
      <c r="D1108" s="3"/>
      <c r="E1108" s="3"/>
      <c r="F1108" s="3"/>
      <c r="G1108" s="64"/>
      <c r="H1108" s="3"/>
      <c r="I1108" s="3"/>
      <c r="J1108" s="64"/>
      <c r="K1108" s="64"/>
      <c r="L1108" s="3"/>
      <c r="M1108" s="3"/>
      <c r="N1108" s="3"/>
      <c r="O1108" s="3"/>
      <c r="P1108" s="3"/>
      <c r="Q1108" s="3"/>
      <c r="R1108" s="3"/>
      <c r="S1108" s="49"/>
      <c r="T1108" s="50"/>
      <c r="U1108" s="50"/>
      <c r="Y1108" s="5"/>
      <c r="Z1108" s="66"/>
      <c r="AA1108" s="65"/>
    </row>
    <row r="1109" spans="1:27" x14ac:dyDescent="0.3">
      <c r="A1109" s="3"/>
      <c r="B1109" s="3"/>
      <c r="C1109" s="3"/>
      <c r="D1109" s="3"/>
      <c r="E1109" s="3"/>
      <c r="F1109" s="3"/>
      <c r="G1109" s="64"/>
      <c r="H1109" s="3"/>
      <c r="I1109" s="3"/>
      <c r="J1109" s="64"/>
      <c r="K1109" s="64"/>
      <c r="L1109" s="3"/>
      <c r="M1109" s="3"/>
      <c r="N1109" s="3"/>
      <c r="O1109" s="3"/>
      <c r="P1109" s="3"/>
      <c r="Q1109" s="3"/>
      <c r="R1109" s="3"/>
      <c r="S1109" s="49"/>
      <c r="T1109" s="50"/>
      <c r="U1109" s="50"/>
      <c r="Y1109" s="5"/>
      <c r="Z1109" s="66"/>
      <c r="AA1109" s="65"/>
    </row>
    <row r="1110" spans="1:27" x14ac:dyDescent="0.3">
      <c r="A1110" s="3"/>
      <c r="B1110" s="3"/>
      <c r="C1110" s="3"/>
      <c r="D1110" s="3"/>
      <c r="E1110" s="3"/>
      <c r="F1110" s="3"/>
      <c r="G1110" s="64"/>
      <c r="H1110" s="3"/>
      <c r="I1110" s="3"/>
      <c r="J1110" s="64"/>
      <c r="K1110" s="64"/>
      <c r="L1110" s="3"/>
      <c r="M1110" s="3"/>
      <c r="N1110" s="3"/>
      <c r="O1110" s="3"/>
      <c r="P1110" s="3"/>
      <c r="Q1110" s="3"/>
      <c r="R1110" s="3"/>
      <c r="S1110" s="49"/>
      <c r="T1110" s="50"/>
      <c r="U1110" s="50"/>
      <c r="Y1110" s="5"/>
      <c r="Z1110" s="66"/>
      <c r="AA1110" s="65"/>
    </row>
    <row r="1111" spans="1:27" x14ac:dyDescent="0.3">
      <c r="A1111" s="3"/>
      <c r="B1111" s="3"/>
      <c r="C1111" s="3"/>
      <c r="D1111" s="3"/>
      <c r="E1111" s="3"/>
      <c r="F1111" s="3"/>
      <c r="G1111" s="64"/>
      <c r="H1111" s="3"/>
      <c r="I1111" s="3"/>
      <c r="J1111" s="64"/>
      <c r="K1111" s="64"/>
      <c r="L1111" s="3"/>
      <c r="M1111" s="3"/>
      <c r="N1111" s="3"/>
      <c r="O1111" s="3"/>
      <c r="P1111" s="3"/>
      <c r="Q1111" s="3"/>
      <c r="R1111" s="3"/>
      <c r="S1111" s="49"/>
      <c r="T1111" s="50"/>
      <c r="U1111" s="50"/>
      <c r="Y1111" s="5"/>
      <c r="Z1111" s="66"/>
      <c r="AA1111" s="65"/>
    </row>
    <row r="1112" spans="1:27" x14ac:dyDescent="0.3">
      <c r="A1112" s="3"/>
      <c r="B1112" s="3"/>
      <c r="C1112" s="3"/>
      <c r="D1112" s="3"/>
      <c r="E1112" s="3"/>
      <c r="F1112" s="3"/>
      <c r="G1112" s="64"/>
      <c r="H1112" s="3"/>
      <c r="I1112" s="3"/>
      <c r="J1112" s="64"/>
      <c r="K1112" s="64"/>
      <c r="L1112" s="3"/>
      <c r="M1112" s="3"/>
      <c r="N1112" s="3"/>
      <c r="O1112" s="3"/>
      <c r="P1112" s="3"/>
      <c r="Q1112" s="3"/>
      <c r="R1112" s="3"/>
      <c r="S1112" s="49"/>
      <c r="T1112" s="50"/>
      <c r="U1112" s="50"/>
      <c r="Y1112" s="5"/>
      <c r="Z1112" s="66"/>
      <c r="AA1112" s="65"/>
    </row>
    <row r="1113" spans="1:27" x14ac:dyDescent="0.3">
      <c r="A1113" s="3"/>
      <c r="B1113" s="3"/>
      <c r="C1113" s="3"/>
      <c r="D1113" s="3"/>
      <c r="E1113" s="3"/>
      <c r="F1113" s="3"/>
      <c r="G1113" s="64"/>
      <c r="H1113" s="3"/>
      <c r="I1113" s="3"/>
      <c r="J1113" s="64"/>
      <c r="K1113" s="64"/>
      <c r="L1113" s="3"/>
      <c r="M1113" s="3"/>
      <c r="N1113" s="3"/>
      <c r="O1113" s="3"/>
      <c r="P1113" s="3"/>
      <c r="Q1113" s="3"/>
      <c r="R1113" s="3"/>
      <c r="S1113" s="49"/>
      <c r="T1113" s="50"/>
      <c r="U1113" s="50"/>
      <c r="Y1113" s="5"/>
      <c r="Z1113" s="66"/>
      <c r="AA1113" s="65"/>
    </row>
    <row r="1114" spans="1:27" x14ac:dyDescent="0.3">
      <c r="A1114" s="3"/>
      <c r="B1114" s="3"/>
      <c r="C1114" s="3"/>
      <c r="D1114" s="3"/>
      <c r="E1114" s="3"/>
      <c r="F1114" s="3"/>
      <c r="G1114" s="64"/>
      <c r="H1114" s="3"/>
      <c r="I1114" s="3"/>
      <c r="J1114" s="64"/>
      <c r="K1114" s="64"/>
      <c r="L1114" s="3"/>
      <c r="M1114" s="3"/>
      <c r="N1114" s="3"/>
      <c r="O1114" s="3"/>
      <c r="P1114" s="3"/>
      <c r="Q1114" s="3"/>
      <c r="R1114" s="3"/>
      <c r="S1114" s="49"/>
      <c r="T1114" s="50"/>
      <c r="U1114" s="50"/>
      <c r="Y1114" s="5"/>
      <c r="Z1114" s="66"/>
      <c r="AA1114" s="65"/>
    </row>
    <row r="1115" spans="1:27" x14ac:dyDescent="0.3">
      <c r="A1115" s="3"/>
      <c r="B1115" s="3"/>
      <c r="C1115" s="3"/>
      <c r="D1115" s="3"/>
      <c r="E1115" s="3"/>
      <c r="F1115" s="3"/>
      <c r="G1115" s="64"/>
      <c r="H1115" s="3"/>
      <c r="I1115" s="3"/>
      <c r="J1115" s="64"/>
      <c r="K1115" s="64"/>
      <c r="L1115" s="3"/>
      <c r="M1115" s="3"/>
      <c r="N1115" s="3"/>
      <c r="O1115" s="3"/>
      <c r="P1115" s="3"/>
      <c r="Q1115" s="3"/>
      <c r="R1115" s="3"/>
      <c r="S1115" s="49"/>
      <c r="T1115" s="50"/>
      <c r="U1115" s="50"/>
      <c r="Y1115" s="5"/>
      <c r="Z1115" s="66"/>
      <c r="AA1115" s="65"/>
    </row>
    <row r="1116" spans="1:27" x14ac:dyDescent="0.3">
      <c r="A1116" s="3"/>
      <c r="B1116" s="3"/>
      <c r="C1116" s="3"/>
      <c r="D1116" s="3"/>
      <c r="E1116" s="3"/>
      <c r="F1116" s="3"/>
      <c r="G1116" s="64"/>
      <c r="H1116" s="3"/>
      <c r="I1116" s="3"/>
      <c r="J1116" s="64"/>
      <c r="K1116" s="64"/>
      <c r="L1116" s="3"/>
      <c r="M1116" s="3"/>
      <c r="N1116" s="3"/>
      <c r="O1116" s="3"/>
      <c r="P1116" s="3"/>
      <c r="Q1116" s="3"/>
      <c r="R1116" s="3"/>
      <c r="S1116" s="49"/>
      <c r="T1116" s="50"/>
      <c r="U1116" s="50"/>
      <c r="Y1116" s="5"/>
      <c r="Z1116" s="66"/>
      <c r="AA1116" s="65"/>
    </row>
    <row r="1117" spans="1:27" x14ac:dyDescent="0.3">
      <c r="A1117" s="3"/>
      <c r="B1117" s="3"/>
      <c r="C1117" s="3"/>
      <c r="D1117" s="3"/>
      <c r="E1117" s="3"/>
      <c r="F1117" s="3"/>
      <c r="G1117" s="64"/>
      <c r="H1117" s="3"/>
      <c r="I1117" s="3"/>
      <c r="J1117" s="64"/>
      <c r="K1117" s="64"/>
      <c r="L1117" s="3"/>
      <c r="M1117" s="3"/>
      <c r="N1117" s="3"/>
      <c r="O1117" s="3"/>
      <c r="P1117" s="3"/>
      <c r="Q1117" s="3"/>
      <c r="R1117" s="3"/>
      <c r="S1117" s="49"/>
      <c r="T1117" s="50"/>
      <c r="U1117" s="50"/>
      <c r="Y1117" s="5"/>
      <c r="Z1117" s="66"/>
      <c r="AA1117" s="65"/>
    </row>
    <row r="1118" spans="1:27" x14ac:dyDescent="0.3">
      <c r="A1118" s="3"/>
      <c r="B1118" s="3"/>
      <c r="C1118" s="3"/>
      <c r="D1118" s="3"/>
      <c r="E1118" s="3"/>
      <c r="F1118" s="3"/>
      <c r="G1118" s="64"/>
      <c r="H1118" s="3"/>
      <c r="I1118" s="3"/>
      <c r="J1118" s="64"/>
      <c r="K1118" s="64"/>
      <c r="L1118" s="3"/>
      <c r="M1118" s="3"/>
      <c r="N1118" s="3"/>
      <c r="O1118" s="3"/>
      <c r="P1118" s="3"/>
      <c r="Q1118" s="3"/>
      <c r="R1118" s="3"/>
      <c r="S1118" s="49"/>
      <c r="T1118" s="50"/>
      <c r="U1118" s="50"/>
      <c r="Y1118" s="5"/>
      <c r="Z1118" s="66"/>
      <c r="AA1118" s="65"/>
    </row>
    <row r="1119" spans="1:27" x14ac:dyDescent="0.3">
      <c r="A1119" s="3"/>
      <c r="B1119" s="3"/>
      <c r="C1119" s="3"/>
      <c r="D1119" s="3"/>
      <c r="E1119" s="3"/>
      <c r="F1119" s="3"/>
      <c r="G1119" s="64"/>
      <c r="H1119" s="3"/>
      <c r="I1119" s="3"/>
      <c r="J1119" s="64"/>
      <c r="K1119" s="64"/>
      <c r="L1119" s="3"/>
      <c r="M1119" s="3"/>
      <c r="N1119" s="3"/>
      <c r="O1119" s="3"/>
      <c r="P1119" s="3"/>
      <c r="Q1119" s="3"/>
      <c r="R1119" s="3"/>
      <c r="S1119" s="49"/>
      <c r="T1119" s="50"/>
      <c r="U1119" s="50"/>
      <c r="Y1119" s="5"/>
      <c r="Z1119" s="66"/>
      <c r="AA1119" s="65"/>
    </row>
    <row r="1120" spans="1:27" x14ac:dyDescent="0.3">
      <c r="A1120" s="3"/>
      <c r="B1120" s="3"/>
      <c r="C1120" s="3"/>
      <c r="D1120" s="3"/>
      <c r="E1120" s="3"/>
      <c r="F1120" s="3"/>
      <c r="G1120" s="64"/>
      <c r="H1120" s="3"/>
      <c r="I1120" s="3"/>
      <c r="J1120" s="64"/>
      <c r="K1120" s="64"/>
      <c r="L1120" s="3"/>
      <c r="M1120" s="3"/>
      <c r="N1120" s="3"/>
      <c r="O1120" s="3"/>
      <c r="P1120" s="3"/>
      <c r="Q1120" s="3"/>
      <c r="R1120" s="3"/>
      <c r="S1120" s="49"/>
      <c r="T1120" s="50"/>
      <c r="U1120" s="50"/>
      <c r="Y1120" s="5"/>
      <c r="Z1120" s="66"/>
      <c r="AA1120" s="65"/>
    </row>
    <row r="1121" spans="1:27" x14ac:dyDescent="0.3">
      <c r="A1121" s="3"/>
      <c r="B1121" s="3"/>
      <c r="C1121" s="3"/>
      <c r="D1121" s="3"/>
      <c r="E1121" s="3"/>
      <c r="F1121" s="3"/>
      <c r="G1121" s="64"/>
      <c r="H1121" s="3"/>
      <c r="I1121" s="3"/>
      <c r="J1121" s="64"/>
      <c r="K1121" s="64"/>
      <c r="L1121" s="3"/>
      <c r="M1121" s="3"/>
      <c r="N1121" s="3"/>
      <c r="O1121" s="3"/>
      <c r="P1121" s="3"/>
      <c r="Q1121" s="3"/>
      <c r="R1121" s="3"/>
      <c r="S1121" s="49"/>
      <c r="T1121" s="50"/>
      <c r="U1121" s="50"/>
      <c r="Y1121" s="5"/>
      <c r="Z1121" s="66"/>
      <c r="AA1121" s="65"/>
    </row>
    <row r="1122" spans="1:27" x14ac:dyDescent="0.3">
      <c r="A1122" s="3"/>
      <c r="B1122" s="3"/>
      <c r="C1122" s="3"/>
      <c r="D1122" s="3"/>
      <c r="E1122" s="3"/>
      <c r="F1122" s="3"/>
      <c r="G1122" s="64"/>
      <c r="H1122" s="3"/>
      <c r="I1122" s="3"/>
      <c r="J1122" s="64"/>
      <c r="K1122" s="64"/>
      <c r="L1122" s="3"/>
      <c r="M1122" s="3"/>
      <c r="N1122" s="3"/>
      <c r="O1122" s="3"/>
      <c r="P1122" s="3"/>
      <c r="Q1122" s="3"/>
      <c r="R1122" s="3"/>
      <c r="S1122" s="49"/>
      <c r="T1122" s="50"/>
      <c r="U1122" s="50"/>
      <c r="Y1122" s="5"/>
      <c r="Z1122" s="66"/>
      <c r="AA1122" s="65"/>
    </row>
    <row r="1123" spans="1:27" x14ac:dyDescent="0.3">
      <c r="A1123" s="3"/>
      <c r="B1123" s="3"/>
      <c r="C1123" s="3"/>
      <c r="D1123" s="3"/>
      <c r="E1123" s="3"/>
      <c r="F1123" s="3"/>
      <c r="G1123" s="64"/>
      <c r="H1123" s="3"/>
      <c r="I1123" s="3"/>
      <c r="J1123" s="64"/>
      <c r="K1123" s="64"/>
      <c r="L1123" s="3"/>
      <c r="M1123" s="3"/>
      <c r="N1123" s="3"/>
      <c r="O1123" s="3"/>
      <c r="P1123" s="3"/>
      <c r="Q1123" s="3"/>
      <c r="R1123" s="3"/>
      <c r="S1123" s="49"/>
      <c r="T1123" s="50"/>
      <c r="U1123" s="50"/>
      <c r="Y1123" s="5"/>
      <c r="Z1123" s="66"/>
      <c r="AA1123" s="65"/>
    </row>
    <row r="1124" spans="1:27" x14ac:dyDescent="0.3">
      <c r="A1124" s="3"/>
      <c r="B1124" s="3"/>
      <c r="C1124" s="3"/>
      <c r="D1124" s="3"/>
      <c r="E1124" s="3"/>
      <c r="F1124" s="3"/>
      <c r="G1124" s="64"/>
      <c r="H1124" s="3"/>
      <c r="I1124" s="3"/>
      <c r="J1124" s="64"/>
      <c r="K1124" s="64"/>
      <c r="L1124" s="3"/>
      <c r="M1124" s="3"/>
      <c r="N1124" s="3"/>
      <c r="O1124" s="3"/>
      <c r="P1124" s="3"/>
      <c r="Q1124" s="3"/>
      <c r="R1124" s="3"/>
      <c r="S1124" s="49"/>
      <c r="T1124" s="50"/>
      <c r="U1124" s="50"/>
      <c r="Y1124" s="5"/>
      <c r="Z1124" s="66"/>
      <c r="AA1124" s="65"/>
    </row>
    <row r="1125" spans="1:27" x14ac:dyDescent="0.3">
      <c r="A1125" s="3"/>
      <c r="B1125" s="3"/>
      <c r="C1125" s="3"/>
      <c r="D1125" s="3"/>
      <c r="E1125" s="3"/>
      <c r="F1125" s="3"/>
      <c r="G1125" s="64"/>
      <c r="H1125" s="3"/>
      <c r="I1125" s="3"/>
      <c r="J1125" s="64"/>
      <c r="K1125" s="64"/>
      <c r="L1125" s="3"/>
      <c r="M1125" s="3"/>
      <c r="N1125" s="3"/>
      <c r="O1125" s="3"/>
      <c r="P1125" s="3"/>
      <c r="Q1125" s="3"/>
      <c r="R1125" s="3"/>
      <c r="S1125" s="49"/>
      <c r="T1125" s="50"/>
      <c r="U1125" s="50"/>
      <c r="Y1125" s="5"/>
      <c r="Z1125" s="66"/>
      <c r="AA1125" s="65"/>
    </row>
    <row r="1126" spans="1:27" x14ac:dyDescent="0.3">
      <c r="A1126" s="3"/>
      <c r="B1126" s="3"/>
      <c r="C1126" s="3"/>
      <c r="D1126" s="3"/>
      <c r="E1126" s="3"/>
      <c r="F1126" s="3"/>
      <c r="G1126" s="64"/>
      <c r="H1126" s="3"/>
      <c r="I1126" s="3"/>
      <c r="J1126" s="64"/>
      <c r="K1126" s="64"/>
      <c r="L1126" s="3"/>
      <c r="M1126" s="3"/>
      <c r="N1126" s="3"/>
      <c r="O1126" s="3"/>
      <c r="P1126" s="3"/>
      <c r="Q1126" s="3"/>
      <c r="R1126" s="3"/>
      <c r="S1126" s="49"/>
      <c r="T1126" s="50"/>
      <c r="U1126" s="50"/>
      <c r="Y1126" s="5"/>
      <c r="Z1126" s="66"/>
      <c r="AA1126" s="65"/>
    </row>
    <row r="1127" spans="1:27" x14ac:dyDescent="0.3">
      <c r="A1127" s="3"/>
      <c r="B1127" s="3"/>
      <c r="C1127" s="3"/>
      <c r="D1127" s="3"/>
      <c r="E1127" s="3"/>
      <c r="F1127" s="3"/>
      <c r="G1127" s="64"/>
      <c r="H1127" s="3"/>
      <c r="I1127" s="3"/>
      <c r="J1127" s="64"/>
      <c r="K1127" s="64"/>
      <c r="L1127" s="3"/>
      <c r="M1127" s="3"/>
      <c r="N1127" s="3"/>
      <c r="O1127" s="3"/>
      <c r="P1127" s="3"/>
      <c r="Q1127" s="3"/>
      <c r="R1127" s="3"/>
      <c r="S1127" s="49"/>
      <c r="T1127" s="50"/>
      <c r="U1127" s="50"/>
      <c r="Y1127" s="5"/>
      <c r="Z1127" s="66"/>
      <c r="AA1127" s="65"/>
    </row>
    <row r="1128" spans="1:27" x14ac:dyDescent="0.3">
      <c r="A1128" s="3"/>
      <c r="B1128" s="3"/>
      <c r="C1128" s="3"/>
      <c r="D1128" s="3"/>
      <c r="E1128" s="3"/>
      <c r="F1128" s="3"/>
      <c r="G1128" s="64"/>
      <c r="H1128" s="3"/>
      <c r="I1128" s="3"/>
      <c r="J1128" s="64"/>
      <c r="K1128" s="64"/>
      <c r="L1128" s="3"/>
      <c r="M1128" s="3"/>
      <c r="N1128" s="3"/>
      <c r="O1128" s="3"/>
      <c r="P1128" s="3"/>
      <c r="Q1128" s="3"/>
      <c r="R1128" s="3"/>
      <c r="S1128" s="49"/>
      <c r="T1128" s="50"/>
      <c r="U1128" s="50"/>
      <c r="Y1128" s="5"/>
      <c r="Z1128" s="66"/>
      <c r="AA1128" s="65"/>
    </row>
    <row r="1129" spans="1:27" x14ac:dyDescent="0.3">
      <c r="A1129" s="3"/>
      <c r="B1129" s="3"/>
      <c r="C1129" s="3"/>
      <c r="D1129" s="3"/>
      <c r="E1129" s="3"/>
      <c r="F1129" s="3"/>
      <c r="G1129" s="64"/>
      <c r="H1129" s="3"/>
      <c r="I1129" s="3"/>
      <c r="J1129" s="64"/>
      <c r="K1129" s="64"/>
      <c r="L1129" s="3"/>
      <c r="M1129" s="3"/>
      <c r="N1129" s="3"/>
      <c r="O1129" s="3"/>
      <c r="P1129" s="3"/>
      <c r="Q1129" s="3"/>
      <c r="R1129" s="3"/>
      <c r="S1129" s="49"/>
      <c r="T1129" s="50"/>
      <c r="U1129" s="50"/>
      <c r="Y1129" s="5"/>
      <c r="Z1129" s="66"/>
      <c r="AA1129" s="65"/>
    </row>
    <row r="1130" spans="1:27" x14ac:dyDescent="0.3">
      <c r="A1130" s="3"/>
      <c r="B1130" s="3"/>
      <c r="C1130" s="3"/>
      <c r="D1130" s="3"/>
      <c r="E1130" s="3"/>
      <c r="F1130" s="3"/>
      <c r="G1130" s="64"/>
      <c r="H1130" s="3"/>
      <c r="I1130" s="3"/>
      <c r="J1130" s="64"/>
      <c r="K1130" s="64"/>
      <c r="L1130" s="3"/>
      <c r="M1130" s="3"/>
      <c r="N1130" s="3"/>
      <c r="O1130" s="3"/>
      <c r="P1130" s="3"/>
      <c r="Q1130" s="3"/>
      <c r="R1130" s="3"/>
      <c r="S1130" s="49"/>
      <c r="T1130" s="50"/>
      <c r="U1130" s="50"/>
      <c r="Y1130" s="5"/>
      <c r="Z1130" s="66"/>
      <c r="AA1130" s="65"/>
    </row>
    <row r="1131" spans="1:27" x14ac:dyDescent="0.3">
      <c r="A1131" s="3"/>
      <c r="B1131" s="3"/>
      <c r="C1131" s="3"/>
      <c r="D1131" s="3"/>
      <c r="E1131" s="3"/>
      <c r="F1131" s="3"/>
      <c r="G1131" s="64"/>
      <c r="H1131" s="3"/>
      <c r="I1131" s="3"/>
      <c r="J1131" s="64"/>
      <c r="K1131" s="64"/>
      <c r="L1131" s="3"/>
      <c r="M1131" s="3"/>
      <c r="N1131" s="3"/>
      <c r="O1131" s="3"/>
      <c r="P1131" s="3"/>
      <c r="Q1131" s="3"/>
      <c r="R1131" s="3"/>
      <c r="S1131" s="49"/>
      <c r="T1131" s="50"/>
      <c r="U1131" s="50"/>
      <c r="Y1131" s="5"/>
      <c r="Z1131" s="66"/>
      <c r="AA1131" s="65"/>
    </row>
    <row r="1132" spans="1:27" x14ac:dyDescent="0.3">
      <c r="A1132" s="3"/>
      <c r="B1132" s="3"/>
      <c r="C1132" s="3"/>
      <c r="D1132" s="3"/>
      <c r="E1132" s="3"/>
      <c r="F1132" s="3"/>
      <c r="G1132" s="64"/>
      <c r="H1132" s="3"/>
      <c r="I1132" s="3"/>
      <c r="J1132" s="64"/>
      <c r="K1132" s="64"/>
      <c r="L1132" s="3"/>
      <c r="M1132" s="3"/>
      <c r="N1132" s="3"/>
      <c r="O1132" s="3"/>
      <c r="P1132" s="3"/>
      <c r="Q1132" s="3"/>
      <c r="R1132" s="3"/>
      <c r="S1132" s="49"/>
      <c r="T1132" s="50"/>
      <c r="U1132" s="50"/>
      <c r="Y1132" s="5"/>
      <c r="Z1132" s="66"/>
      <c r="AA1132" s="65"/>
    </row>
    <row r="1133" spans="1:27" x14ac:dyDescent="0.3">
      <c r="A1133" s="3"/>
      <c r="B1133" s="3"/>
      <c r="C1133" s="3"/>
      <c r="D1133" s="3"/>
      <c r="E1133" s="3"/>
      <c r="F1133" s="3"/>
      <c r="G1133" s="64"/>
      <c r="H1133" s="3"/>
      <c r="I1133" s="3"/>
      <c r="J1133" s="64"/>
      <c r="K1133" s="64"/>
      <c r="L1133" s="3"/>
      <c r="M1133" s="3"/>
      <c r="N1133" s="3"/>
      <c r="O1133" s="3"/>
      <c r="P1133" s="3"/>
      <c r="Q1133" s="3"/>
      <c r="R1133" s="3"/>
      <c r="S1133" s="49"/>
      <c r="T1133" s="50"/>
      <c r="U1133" s="50"/>
      <c r="Y1133" s="5"/>
      <c r="Z1133" s="66"/>
      <c r="AA1133" s="65"/>
    </row>
    <row r="1134" spans="1:27" x14ac:dyDescent="0.3">
      <c r="A1134" s="3"/>
      <c r="B1134" s="3"/>
      <c r="C1134" s="3"/>
      <c r="D1134" s="3"/>
      <c r="E1134" s="3"/>
      <c r="F1134" s="3"/>
      <c r="G1134" s="64"/>
      <c r="H1134" s="3"/>
      <c r="I1134" s="3"/>
      <c r="J1134" s="64"/>
      <c r="K1134" s="64"/>
      <c r="L1134" s="3"/>
      <c r="M1134" s="3"/>
      <c r="N1134" s="3"/>
      <c r="O1134" s="3"/>
      <c r="P1134" s="3"/>
      <c r="Q1134" s="3"/>
      <c r="R1134" s="3"/>
      <c r="S1134" s="49"/>
      <c r="T1134" s="50"/>
      <c r="U1134" s="50"/>
      <c r="Y1134" s="5"/>
      <c r="Z1134" s="66"/>
      <c r="AA1134" s="65"/>
    </row>
    <row r="1135" spans="1:27" x14ac:dyDescent="0.3">
      <c r="A1135" s="3"/>
      <c r="B1135" s="3"/>
      <c r="C1135" s="3"/>
      <c r="D1135" s="3"/>
      <c r="E1135" s="3"/>
      <c r="F1135" s="3"/>
      <c r="G1135" s="64"/>
      <c r="H1135" s="3"/>
      <c r="I1135" s="3"/>
      <c r="J1135" s="64"/>
      <c r="K1135" s="64"/>
      <c r="L1135" s="3"/>
      <c r="M1135" s="3"/>
      <c r="N1135" s="3"/>
      <c r="O1135" s="3"/>
      <c r="P1135" s="3"/>
      <c r="Q1135" s="3"/>
      <c r="R1135" s="3"/>
      <c r="S1135" s="49"/>
      <c r="T1135" s="50"/>
      <c r="U1135" s="50"/>
      <c r="Y1135" s="5"/>
      <c r="Z1135" s="66"/>
      <c r="AA1135" s="65"/>
    </row>
    <row r="1136" spans="1:27" x14ac:dyDescent="0.3">
      <c r="A1136" s="3"/>
      <c r="B1136" s="3"/>
      <c r="C1136" s="3"/>
      <c r="D1136" s="3"/>
      <c r="E1136" s="3"/>
      <c r="F1136" s="3"/>
      <c r="G1136" s="64"/>
      <c r="H1136" s="3"/>
      <c r="I1136" s="3"/>
      <c r="J1136" s="64"/>
      <c r="K1136" s="64"/>
      <c r="L1136" s="3"/>
      <c r="M1136" s="3"/>
      <c r="N1136" s="3"/>
      <c r="O1136" s="3"/>
      <c r="P1136" s="3"/>
      <c r="Q1136" s="3"/>
      <c r="R1136" s="3"/>
      <c r="S1136" s="49"/>
      <c r="T1136" s="50"/>
      <c r="U1136" s="50"/>
      <c r="Y1136" s="5"/>
      <c r="Z1136" s="66"/>
      <c r="AA1136" s="65"/>
    </row>
    <row r="1137" spans="1:27" x14ac:dyDescent="0.3">
      <c r="A1137" s="3"/>
      <c r="B1137" s="3"/>
      <c r="C1137" s="3"/>
      <c r="D1137" s="3"/>
      <c r="E1137" s="3"/>
      <c r="F1137" s="3"/>
      <c r="G1137" s="64"/>
      <c r="H1137" s="3"/>
      <c r="I1137" s="3"/>
      <c r="J1137" s="64"/>
      <c r="K1137" s="64"/>
      <c r="L1137" s="3"/>
      <c r="M1137" s="3"/>
      <c r="N1137" s="3"/>
      <c r="O1137" s="3"/>
      <c r="P1137" s="3"/>
      <c r="Q1137" s="3"/>
      <c r="R1137" s="3"/>
      <c r="S1137" s="49"/>
      <c r="T1137" s="50"/>
      <c r="U1137" s="50"/>
      <c r="Y1137" s="5"/>
      <c r="Z1137" s="66"/>
      <c r="AA1137" s="65"/>
    </row>
    <row r="1138" spans="1:27" x14ac:dyDescent="0.3">
      <c r="A1138" s="3"/>
      <c r="B1138" s="3"/>
      <c r="C1138" s="3"/>
      <c r="D1138" s="3"/>
      <c r="E1138" s="3"/>
      <c r="F1138" s="3"/>
      <c r="G1138" s="64"/>
      <c r="H1138" s="3"/>
      <c r="I1138" s="3"/>
      <c r="J1138" s="64"/>
      <c r="K1138" s="64"/>
      <c r="L1138" s="3"/>
      <c r="M1138" s="3"/>
      <c r="N1138" s="3"/>
      <c r="O1138" s="3"/>
      <c r="P1138" s="3"/>
      <c r="Q1138" s="3"/>
      <c r="R1138" s="3"/>
      <c r="S1138" s="49"/>
      <c r="T1138" s="50"/>
      <c r="U1138" s="50"/>
      <c r="Y1138" s="5"/>
      <c r="Z1138" s="66"/>
      <c r="AA1138" s="65"/>
    </row>
    <row r="1139" spans="1:27" x14ac:dyDescent="0.3">
      <c r="A1139" s="3"/>
      <c r="B1139" s="3"/>
      <c r="C1139" s="3"/>
      <c r="D1139" s="3"/>
      <c r="E1139" s="3"/>
      <c r="F1139" s="3"/>
      <c r="G1139" s="64"/>
      <c r="H1139" s="3"/>
      <c r="I1139" s="3"/>
      <c r="J1139" s="64"/>
      <c r="K1139" s="64"/>
      <c r="L1139" s="3"/>
      <c r="M1139" s="3"/>
      <c r="N1139" s="3"/>
      <c r="O1139" s="3"/>
      <c r="P1139" s="3"/>
      <c r="Q1139" s="3"/>
      <c r="R1139" s="3"/>
      <c r="S1139" s="49"/>
      <c r="T1139" s="50"/>
      <c r="U1139" s="50"/>
      <c r="Y1139" s="5"/>
      <c r="Z1139" s="66"/>
      <c r="AA1139" s="65"/>
    </row>
    <row r="1140" spans="1:27" x14ac:dyDescent="0.3">
      <c r="A1140" s="3"/>
      <c r="B1140" s="3"/>
      <c r="C1140" s="3"/>
      <c r="D1140" s="3"/>
      <c r="E1140" s="3"/>
      <c r="F1140" s="3"/>
      <c r="G1140" s="64"/>
      <c r="H1140" s="3"/>
      <c r="I1140" s="3"/>
      <c r="J1140" s="64"/>
      <c r="K1140" s="64"/>
      <c r="L1140" s="3"/>
      <c r="M1140" s="3"/>
      <c r="N1140" s="3"/>
      <c r="O1140" s="3"/>
      <c r="P1140" s="3"/>
      <c r="Q1140" s="3"/>
      <c r="R1140" s="3"/>
      <c r="S1140" s="49"/>
      <c r="T1140" s="50"/>
      <c r="U1140" s="50"/>
      <c r="Y1140" s="5"/>
      <c r="Z1140" s="66"/>
      <c r="AA1140" s="65"/>
    </row>
    <row r="1141" spans="1:27" x14ac:dyDescent="0.3">
      <c r="A1141" s="3"/>
      <c r="B1141" s="3"/>
      <c r="C1141" s="3"/>
      <c r="D1141" s="3"/>
      <c r="E1141" s="3"/>
      <c r="F1141" s="3"/>
      <c r="G1141" s="64"/>
      <c r="H1141" s="3"/>
      <c r="I1141" s="3"/>
      <c r="J1141" s="64"/>
      <c r="K1141" s="64"/>
      <c r="L1141" s="3"/>
      <c r="M1141" s="3"/>
      <c r="N1141" s="3"/>
      <c r="O1141" s="3"/>
      <c r="P1141" s="3"/>
      <c r="Q1141" s="3"/>
      <c r="R1141" s="3"/>
      <c r="S1141" s="49"/>
      <c r="T1141" s="50"/>
      <c r="U1141" s="50"/>
      <c r="Y1141" s="5"/>
      <c r="Z1141" s="66"/>
      <c r="AA1141" s="65"/>
    </row>
    <row r="1142" spans="1:27" x14ac:dyDescent="0.3">
      <c r="A1142" s="3"/>
      <c r="B1142" s="3"/>
      <c r="C1142" s="3"/>
      <c r="D1142" s="3"/>
      <c r="E1142" s="3"/>
      <c r="F1142" s="3"/>
      <c r="G1142" s="64"/>
      <c r="H1142" s="3"/>
      <c r="I1142" s="3"/>
      <c r="J1142" s="64"/>
      <c r="K1142" s="64"/>
      <c r="L1142" s="3"/>
      <c r="M1142" s="3"/>
      <c r="N1142" s="3"/>
      <c r="O1142" s="3"/>
      <c r="P1142" s="3"/>
      <c r="Q1142" s="3"/>
      <c r="R1142" s="3"/>
      <c r="S1142" s="49"/>
      <c r="T1142" s="50"/>
      <c r="U1142" s="50"/>
      <c r="Y1142" s="5"/>
      <c r="Z1142" s="66"/>
      <c r="AA1142" s="65"/>
    </row>
    <row r="1143" spans="1:27" x14ac:dyDescent="0.3">
      <c r="A1143" s="3"/>
      <c r="B1143" s="3"/>
      <c r="C1143" s="3"/>
      <c r="D1143" s="3"/>
      <c r="E1143" s="3"/>
      <c r="F1143" s="3"/>
      <c r="G1143" s="64"/>
      <c r="H1143" s="3"/>
      <c r="I1143" s="3"/>
      <c r="J1143" s="64"/>
      <c r="K1143" s="64"/>
      <c r="L1143" s="3"/>
      <c r="M1143" s="3"/>
      <c r="N1143" s="3"/>
      <c r="O1143" s="3"/>
      <c r="P1143" s="3"/>
      <c r="Q1143" s="3"/>
      <c r="R1143" s="3"/>
      <c r="S1143" s="49"/>
      <c r="T1143" s="50"/>
      <c r="U1143" s="50"/>
      <c r="Y1143" s="5"/>
      <c r="Z1143" s="66"/>
      <c r="AA1143" s="65"/>
    </row>
    <row r="1144" spans="1:27" x14ac:dyDescent="0.3">
      <c r="A1144" s="3"/>
      <c r="B1144" s="3"/>
      <c r="C1144" s="3"/>
      <c r="D1144" s="3"/>
      <c r="E1144" s="3"/>
      <c r="F1144" s="3"/>
      <c r="G1144" s="64"/>
      <c r="H1144" s="3"/>
      <c r="I1144" s="3"/>
      <c r="J1144" s="64"/>
      <c r="K1144" s="64"/>
      <c r="L1144" s="3"/>
      <c r="M1144" s="3"/>
      <c r="N1144" s="3"/>
      <c r="O1144" s="3"/>
      <c r="P1144" s="3"/>
      <c r="Q1144" s="3"/>
      <c r="R1144" s="3"/>
      <c r="S1144" s="49"/>
      <c r="T1144" s="50"/>
      <c r="U1144" s="50"/>
      <c r="Y1144" s="5"/>
      <c r="Z1144" s="66"/>
      <c r="AA1144" s="65"/>
    </row>
    <row r="1145" spans="1:27" x14ac:dyDescent="0.3">
      <c r="A1145" s="3"/>
      <c r="B1145" s="3"/>
      <c r="C1145" s="3"/>
      <c r="D1145" s="3"/>
      <c r="E1145" s="3"/>
      <c r="F1145" s="3"/>
      <c r="G1145" s="64"/>
      <c r="H1145" s="3"/>
      <c r="I1145" s="3"/>
      <c r="J1145" s="64"/>
      <c r="K1145" s="64"/>
      <c r="L1145" s="3"/>
      <c r="M1145" s="3"/>
      <c r="N1145" s="3"/>
      <c r="O1145" s="3"/>
      <c r="P1145" s="3"/>
      <c r="Q1145" s="3"/>
      <c r="R1145" s="3"/>
      <c r="S1145" s="49"/>
      <c r="T1145" s="50"/>
      <c r="U1145" s="50"/>
      <c r="Y1145" s="5"/>
      <c r="Z1145" s="66"/>
      <c r="AA1145" s="65"/>
    </row>
    <row r="1146" spans="1:27" x14ac:dyDescent="0.3">
      <c r="A1146" s="3"/>
      <c r="B1146" s="3"/>
      <c r="C1146" s="3"/>
      <c r="D1146" s="3"/>
      <c r="E1146" s="3"/>
      <c r="F1146" s="3"/>
      <c r="G1146" s="64"/>
      <c r="H1146" s="3"/>
      <c r="I1146" s="3"/>
      <c r="J1146" s="64"/>
      <c r="K1146" s="64"/>
      <c r="L1146" s="3"/>
      <c r="M1146" s="3"/>
      <c r="N1146" s="3"/>
      <c r="O1146" s="3"/>
      <c r="P1146" s="3"/>
      <c r="Q1146" s="3"/>
      <c r="R1146" s="3"/>
      <c r="S1146" s="49"/>
      <c r="T1146" s="50"/>
      <c r="U1146" s="50"/>
      <c r="Y1146" s="5"/>
      <c r="Z1146" s="66"/>
      <c r="AA1146" s="65"/>
    </row>
    <row r="1147" spans="1:27" x14ac:dyDescent="0.3">
      <c r="A1147" s="3"/>
      <c r="B1147" s="3"/>
      <c r="C1147" s="3"/>
      <c r="D1147" s="3"/>
      <c r="E1147" s="3"/>
      <c r="F1147" s="3"/>
      <c r="G1147" s="64"/>
      <c r="H1147" s="3"/>
      <c r="I1147" s="3"/>
      <c r="J1147" s="64"/>
      <c r="K1147" s="64"/>
      <c r="L1147" s="3"/>
      <c r="M1147" s="3"/>
      <c r="N1147" s="3"/>
      <c r="O1147" s="3"/>
      <c r="P1147" s="3"/>
      <c r="Q1147" s="3"/>
      <c r="R1147" s="3"/>
      <c r="S1147" s="49"/>
      <c r="T1147" s="50"/>
      <c r="U1147" s="50"/>
      <c r="Y1147" s="5"/>
      <c r="Z1147" s="66"/>
      <c r="AA1147" s="65"/>
    </row>
    <row r="1148" spans="1:27" x14ac:dyDescent="0.3">
      <c r="A1148" s="3"/>
      <c r="B1148" s="3"/>
      <c r="C1148" s="3"/>
      <c r="D1148" s="3"/>
      <c r="E1148" s="3"/>
      <c r="F1148" s="3"/>
      <c r="G1148" s="64"/>
      <c r="H1148" s="3"/>
      <c r="I1148" s="3"/>
      <c r="J1148" s="64"/>
      <c r="K1148" s="64"/>
      <c r="L1148" s="3"/>
      <c r="M1148" s="3"/>
      <c r="N1148" s="3"/>
      <c r="O1148" s="3"/>
      <c r="P1148" s="3"/>
      <c r="Q1148" s="3"/>
      <c r="R1148" s="3"/>
      <c r="S1148" s="49"/>
      <c r="T1148" s="50"/>
      <c r="U1148" s="50"/>
      <c r="Y1148" s="5"/>
      <c r="Z1148" s="66"/>
      <c r="AA1148" s="65"/>
    </row>
    <row r="1149" spans="1:27" x14ac:dyDescent="0.3">
      <c r="A1149" s="3"/>
      <c r="B1149" s="3"/>
      <c r="C1149" s="3"/>
      <c r="D1149" s="3"/>
      <c r="E1149" s="3"/>
      <c r="F1149" s="3"/>
      <c r="G1149" s="64"/>
      <c r="H1149" s="3"/>
      <c r="I1149" s="3"/>
      <c r="J1149" s="64"/>
      <c r="K1149" s="64"/>
      <c r="L1149" s="3"/>
      <c r="M1149" s="3"/>
      <c r="N1149" s="3"/>
      <c r="O1149" s="3"/>
      <c r="P1149" s="3"/>
      <c r="Q1149" s="3"/>
      <c r="R1149" s="3"/>
      <c r="S1149" s="49"/>
      <c r="T1149" s="50"/>
      <c r="U1149" s="50"/>
      <c r="Y1149" s="5"/>
      <c r="Z1149" s="66"/>
      <c r="AA1149" s="65"/>
    </row>
    <row r="1150" spans="1:27" x14ac:dyDescent="0.3">
      <c r="A1150" s="3"/>
      <c r="B1150" s="3"/>
      <c r="C1150" s="3"/>
      <c r="D1150" s="3"/>
      <c r="E1150" s="3"/>
      <c r="F1150" s="3"/>
      <c r="G1150" s="64"/>
      <c r="H1150" s="3"/>
      <c r="I1150" s="3"/>
      <c r="J1150" s="64"/>
      <c r="K1150" s="64"/>
      <c r="L1150" s="3"/>
      <c r="M1150" s="3"/>
      <c r="N1150" s="3"/>
      <c r="O1150" s="3"/>
      <c r="P1150" s="3"/>
      <c r="Q1150" s="3"/>
      <c r="R1150" s="3"/>
      <c r="S1150" s="49"/>
      <c r="T1150" s="50"/>
      <c r="U1150" s="50"/>
      <c r="Y1150" s="5"/>
      <c r="Z1150" s="66"/>
      <c r="AA1150" s="65"/>
    </row>
    <row r="1151" spans="1:27" x14ac:dyDescent="0.3">
      <c r="A1151" s="3"/>
      <c r="B1151" s="3"/>
      <c r="C1151" s="3"/>
      <c r="D1151" s="3"/>
      <c r="E1151" s="3"/>
      <c r="F1151" s="3"/>
      <c r="G1151" s="64"/>
      <c r="H1151" s="3"/>
      <c r="I1151" s="3"/>
      <c r="J1151" s="64"/>
      <c r="K1151" s="64"/>
      <c r="L1151" s="3"/>
      <c r="M1151" s="3"/>
      <c r="N1151" s="3"/>
      <c r="O1151" s="3"/>
      <c r="P1151" s="3"/>
      <c r="Q1151" s="3"/>
      <c r="R1151" s="3"/>
      <c r="S1151" s="49"/>
      <c r="T1151" s="50"/>
      <c r="U1151" s="50"/>
      <c r="Y1151" s="5"/>
      <c r="Z1151" s="66"/>
      <c r="AA1151" s="65"/>
    </row>
    <row r="1152" spans="1:27" x14ac:dyDescent="0.3">
      <c r="A1152" s="3"/>
      <c r="B1152" s="3"/>
      <c r="C1152" s="3"/>
      <c r="D1152" s="3"/>
      <c r="E1152" s="3"/>
      <c r="F1152" s="3"/>
      <c r="G1152" s="64"/>
      <c r="H1152" s="3"/>
      <c r="I1152" s="3"/>
      <c r="J1152" s="64"/>
      <c r="K1152" s="64"/>
      <c r="L1152" s="3"/>
      <c r="M1152" s="3"/>
      <c r="N1152" s="3"/>
      <c r="O1152" s="3"/>
      <c r="P1152" s="3"/>
      <c r="Q1152" s="3"/>
      <c r="R1152" s="3"/>
      <c r="S1152" s="49"/>
      <c r="T1152" s="50"/>
      <c r="U1152" s="50"/>
      <c r="Y1152" s="5"/>
      <c r="Z1152" s="66"/>
      <c r="AA1152" s="65"/>
    </row>
    <row r="1153" spans="1:27" x14ac:dyDescent="0.3">
      <c r="A1153" s="3"/>
      <c r="B1153" s="3"/>
      <c r="C1153" s="3"/>
      <c r="D1153" s="3"/>
      <c r="E1153" s="3"/>
      <c r="F1153" s="3"/>
      <c r="G1153" s="64"/>
      <c r="H1153" s="3"/>
      <c r="I1153" s="3"/>
      <c r="J1153" s="64"/>
      <c r="K1153" s="64"/>
      <c r="L1153" s="3"/>
      <c r="M1153" s="3"/>
      <c r="N1153" s="3"/>
      <c r="O1153" s="3"/>
      <c r="P1153" s="3"/>
      <c r="Q1153" s="3"/>
      <c r="R1153" s="3"/>
      <c r="S1153" s="49"/>
      <c r="T1153" s="50"/>
      <c r="U1153" s="50"/>
      <c r="Y1153" s="5"/>
      <c r="Z1153" s="66"/>
      <c r="AA1153" s="65"/>
    </row>
    <row r="1154" spans="1:27" x14ac:dyDescent="0.3">
      <c r="A1154" s="3"/>
      <c r="B1154" s="3"/>
      <c r="C1154" s="3"/>
      <c r="D1154" s="3"/>
      <c r="E1154" s="3"/>
      <c r="F1154" s="3"/>
      <c r="G1154" s="64"/>
      <c r="H1154" s="3"/>
      <c r="I1154" s="3"/>
      <c r="J1154" s="64"/>
      <c r="K1154" s="64"/>
      <c r="L1154" s="3"/>
      <c r="M1154" s="3"/>
      <c r="N1154" s="3"/>
      <c r="O1154" s="3"/>
      <c r="P1154" s="3"/>
      <c r="Q1154" s="3"/>
      <c r="R1154" s="3"/>
      <c r="S1154" s="49"/>
      <c r="T1154" s="50"/>
      <c r="U1154" s="50"/>
      <c r="Y1154" s="5"/>
      <c r="Z1154" s="66"/>
      <c r="AA1154" s="65"/>
    </row>
    <row r="1155" spans="1:27" x14ac:dyDescent="0.3">
      <c r="A1155" s="3"/>
      <c r="B1155" s="3"/>
      <c r="C1155" s="3"/>
      <c r="D1155" s="3"/>
      <c r="E1155" s="3"/>
      <c r="F1155" s="3"/>
      <c r="G1155" s="64"/>
      <c r="H1155" s="3"/>
      <c r="I1155" s="3"/>
      <c r="J1155" s="64"/>
      <c r="K1155" s="64"/>
      <c r="L1155" s="3"/>
      <c r="M1155" s="3"/>
      <c r="N1155" s="3"/>
      <c r="O1155" s="3"/>
      <c r="P1155" s="3"/>
      <c r="Q1155" s="3"/>
      <c r="R1155" s="3"/>
      <c r="S1155" s="49"/>
      <c r="T1155" s="50"/>
      <c r="U1155" s="50"/>
      <c r="Y1155" s="5"/>
      <c r="Z1155" s="66"/>
      <c r="AA1155" s="65"/>
    </row>
    <row r="1156" spans="1:27" x14ac:dyDescent="0.3">
      <c r="A1156" s="3"/>
      <c r="B1156" s="3"/>
      <c r="C1156" s="3"/>
      <c r="D1156" s="3"/>
      <c r="E1156" s="3"/>
      <c r="F1156" s="3"/>
      <c r="G1156" s="64"/>
      <c r="H1156" s="3"/>
      <c r="I1156" s="3"/>
      <c r="J1156" s="64"/>
      <c r="K1156" s="64"/>
      <c r="L1156" s="3"/>
      <c r="M1156" s="3"/>
      <c r="N1156" s="3"/>
      <c r="O1156" s="3"/>
      <c r="P1156" s="3"/>
      <c r="Q1156" s="3"/>
      <c r="R1156" s="3"/>
      <c r="S1156" s="49"/>
      <c r="T1156" s="50"/>
      <c r="U1156" s="50"/>
      <c r="Y1156" s="5"/>
      <c r="Z1156" s="66"/>
      <c r="AA1156" s="65"/>
    </row>
    <row r="1157" spans="1:27" x14ac:dyDescent="0.3">
      <c r="A1157" s="3"/>
      <c r="B1157" s="3"/>
      <c r="C1157" s="3"/>
      <c r="D1157" s="3"/>
      <c r="E1157" s="3"/>
      <c r="F1157" s="3"/>
      <c r="G1157" s="64"/>
      <c r="H1157" s="3"/>
      <c r="I1157" s="3"/>
      <c r="J1157" s="64"/>
      <c r="K1157" s="64"/>
      <c r="L1157" s="3"/>
      <c r="M1157" s="3"/>
      <c r="N1157" s="3"/>
      <c r="O1157" s="3"/>
      <c r="P1157" s="3"/>
      <c r="Q1157" s="3"/>
      <c r="R1157" s="3"/>
      <c r="S1157" s="49"/>
      <c r="T1157" s="50"/>
      <c r="U1157" s="50"/>
      <c r="Y1157" s="5"/>
      <c r="Z1157" s="66"/>
      <c r="AA1157" s="65"/>
    </row>
    <row r="1158" spans="1:27" x14ac:dyDescent="0.3">
      <c r="A1158" s="3"/>
      <c r="B1158" s="3"/>
      <c r="C1158" s="3"/>
      <c r="D1158" s="3"/>
      <c r="E1158" s="3"/>
      <c r="F1158" s="3"/>
      <c r="G1158" s="64"/>
      <c r="H1158" s="3"/>
      <c r="I1158" s="3"/>
      <c r="J1158" s="64"/>
      <c r="K1158" s="64"/>
      <c r="L1158" s="3"/>
      <c r="M1158" s="3"/>
      <c r="N1158" s="3"/>
      <c r="O1158" s="3"/>
      <c r="P1158" s="3"/>
      <c r="Q1158" s="3"/>
      <c r="R1158" s="3"/>
      <c r="S1158" s="49"/>
      <c r="T1158" s="50"/>
      <c r="U1158" s="50"/>
      <c r="Y1158" s="5"/>
      <c r="Z1158" s="66"/>
      <c r="AA1158" s="65"/>
    </row>
    <row r="1159" spans="1:27" x14ac:dyDescent="0.3">
      <c r="A1159" s="3"/>
      <c r="B1159" s="3"/>
      <c r="C1159" s="3"/>
      <c r="D1159" s="3"/>
      <c r="E1159" s="3"/>
      <c r="F1159" s="3"/>
      <c r="G1159" s="64"/>
      <c r="H1159" s="3"/>
      <c r="I1159" s="3"/>
      <c r="J1159" s="64"/>
      <c r="K1159" s="64"/>
      <c r="L1159" s="3"/>
      <c r="M1159" s="3"/>
      <c r="N1159" s="3"/>
      <c r="O1159" s="3"/>
      <c r="P1159" s="3"/>
      <c r="Q1159" s="3"/>
      <c r="R1159" s="3"/>
      <c r="S1159" s="49"/>
      <c r="T1159" s="50"/>
      <c r="U1159" s="50"/>
      <c r="Y1159" s="5"/>
      <c r="Z1159" s="66"/>
      <c r="AA1159" s="65"/>
    </row>
    <row r="1160" spans="1:27" x14ac:dyDescent="0.3">
      <c r="A1160" s="3"/>
      <c r="B1160" s="3"/>
      <c r="C1160" s="3"/>
      <c r="D1160" s="3"/>
      <c r="E1160" s="3"/>
      <c r="F1160" s="3"/>
      <c r="G1160" s="64"/>
      <c r="H1160" s="3"/>
      <c r="I1160" s="3"/>
      <c r="J1160" s="64"/>
      <c r="K1160" s="64"/>
      <c r="L1160" s="3"/>
      <c r="M1160" s="3"/>
      <c r="N1160" s="3"/>
      <c r="O1160" s="3"/>
      <c r="P1160" s="3"/>
      <c r="Q1160" s="3"/>
      <c r="R1160" s="3"/>
      <c r="S1160" s="49"/>
      <c r="T1160" s="50"/>
      <c r="U1160" s="50"/>
      <c r="Y1160" s="5"/>
      <c r="Z1160" s="66"/>
      <c r="AA1160" s="65"/>
    </row>
    <row r="1161" spans="1:27" x14ac:dyDescent="0.3">
      <c r="A1161" s="3"/>
      <c r="B1161" s="3"/>
      <c r="C1161" s="3"/>
      <c r="D1161" s="3"/>
      <c r="E1161" s="3"/>
      <c r="F1161" s="3"/>
      <c r="G1161" s="64"/>
      <c r="H1161" s="3"/>
      <c r="I1161" s="3"/>
      <c r="J1161" s="64"/>
      <c r="K1161" s="64"/>
      <c r="L1161" s="3"/>
      <c r="M1161" s="3"/>
      <c r="N1161" s="3"/>
      <c r="O1161" s="3"/>
      <c r="P1161" s="3"/>
      <c r="Q1161" s="3"/>
      <c r="R1161" s="3"/>
      <c r="S1161" s="49"/>
      <c r="T1161" s="50"/>
      <c r="U1161" s="50"/>
      <c r="Y1161" s="5"/>
      <c r="Z1161" s="66"/>
      <c r="AA1161" s="65"/>
    </row>
    <row r="1162" spans="1:27" x14ac:dyDescent="0.3">
      <c r="A1162" s="3"/>
      <c r="B1162" s="3"/>
      <c r="C1162" s="3"/>
      <c r="D1162" s="3"/>
      <c r="E1162" s="3"/>
      <c r="F1162" s="3"/>
      <c r="G1162" s="64"/>
      <c r="H1162" s="3"/>
      <c r="I1162" s="3"/>
      <c r="J1162" s="64"/>
      <c r="K1162" s="64"/>
      <c r="L1162" s="3"/>
      <c r="M1162" s="3"/>
      <c r="N1162" s="3"/>
      <c r="O1162" s="3"/>
      <c r="P1162" s="3"/>
      <c r="Q1162" s="3"/>
      <c r="R1162" s="3"/>
      <c r="S1162" s="49"/>
      <c r="T1162" s="50"/>
      <c r="U1162" s="50"/>
      <c r="Y1162" s="5"/>
      <c r="Z1162" s="66"/>
      <c r="AA1162" s="65"/>
    </row>
    <row r="1163" spans="1:27" x14ac:dyDescent="0.3">
      <c r="A1163" s="3"/>
      <c r="B1163" s="3"/>
      <c r="C1163" s="3"/>
      <c r="D1163" s="3"/>
      <c r="E1163" s="3"/>
      <c r="F1163" s="3"/>
      <c r="G1163" s="64"/>
      <c r="H1163" s="3"/>
      <c r="I1163" s="3"/>
      <c r="J1163" s="64"/>
      <c r="K1163" s="64"/>
      <c r="L1163" s="3"/>
      <c r="M1163" s="3"/>
      <c r="N1163" s="3"/>
      <c r="O1163" s="3"/>
      <c r="P1163" s="3"/>
      <c r="Q1163" s="3"/>
      <c r="R1163" s="3"/>
      <c r="S1163" s="49"/>
      <c r="T1163" s="50"/>
      <c r="U1163" s="50"/>
      <c r="Y1163" s="5"/>
      <c r="Z1163" s="66"/>
      <c r="AA1163" s="65"/>
    </row>
    <row r="1164" spans="1:27" x14ac:dyDescent="0.3">
      <c r="A1164" s="3"/>
      <c r="B1164" s="3"/>
      <c r="C1164" s="3"/>
      <c r="D1164" s="3"/>
      <c r="E1164" s="3"/>
      <c r="F1164" s="3"/>
      <c r="G1164" s="64"/>
      <c r="H1164" s="3"/>
      <c r="I1164" s="3"/>
      <c r="J1164" s="64"/>
      <c r="K1164" s="64"/>
      <c r="L1164" s="3"/>
      <c r="M1164" s="3"/>
      <c r="N1164" s="3"/>
      <c r="O1164" s="3"/>
      <c r="P1164" s="3"/>
      <c r="Q1164" s="3"/>
      <c r="R1164" s="3"/>
      <c r="S1164" s="49"/>
      <c r="T1164" s="50"/>
      <c r="U1164" s="50"/>
      <c r="Y1164" s="5"/>
      <c r="Z1164" s="66"/>
      <c r="AA1164" s="65"/>
    </row>
    <row r="1165" spans="1:27" x14ac:dyDescent="0.3">
      <c r="A1165" s="3"/>
      <c r="B1165" s="3"/>
      <c r="C1165" s="3"/>
      <c r="D1165" s="3"/>
      <c r="E1165" s="3"/>
      <c r="F1165" s="3"/>
      <c r="G1165" s="64"/>
      <c r="H1165" s="3"/>
      <c r="I1165" s="3"/>
      <c r="J1165" s="64"/>
      <c r="K1165" s="64"/>
      <c r="L1165" s="3"/>
      <c r="M1165" s="3"/>
      <c r="N1165" s="3"/>
      <c r="O1165" s="3"/>
      <c r="P1165" s="3"/>
      <c r="Q1165" s="3"/>
      <c r="R1165" s="3"/>
      <c r="S1165" s="49"/>
      <c r="T1165" s="50"/>
      <c r="U1165" s="50"/>
      <c r="Y1165" s="5"/>
      <c r="Z1165" s="66"/>
      <c r="AA1165" s="65"/>
    </row>
    <row r="1166" spans="1:27" x14ac:dyDescent="0.3">
      <c r="A1166" s="3"/>
      <c r="B1166" s="3"/>
      <c r="C1166" s="3"/>
      <c r="D1166" s="3"/>
      <c r="E1166" s="3"/>
      <c r="F1166" s="3"/>
      <c r="G1166" s="64"/>
      <c r="H1166" s="3"/>
      <c r="I1166" s="3"/>
      <c r="J1166" s="64"/>
      <c r="K1166" s="64"/>
      <c r="L1166" s="3"/>
      <c r="M1166" s="3"/>
      <c r="N1166" s="3"/>
      <c r="O1166" s="3"/>
      <c r="P1166" s="3"/>
      <c r="Q1166" s="3"/>
      <c r="R1166" s="3"/>
      <c r="S1166" s="49"/>
      <c r="T1166" s="50"/>
      <c r="U1166" s="50"/>
      <c r="Y1166" s="5"/>
      <c r="Z1166" s="66"/>
      <c r="AA1166" s="65"/>
    </row>
    <row r="1167" spans="1:27" x14ac:dyDescent="0.3">
      <c r="A1167" s="3"/>
      <c r="B1167" s="3"/>
      <c r="C1167" s="3"/>
      <c r="D1167" s="3"/>
      <c r="E1167" s="3"/>
      <c r="F1167" s="3"/>
      <c r="G1167" s="64"/>
      <c r="H1167" s="3"/>
      <c r="I1167" s="3"/>
      <c r="J1167" s="64"/>
      <c r="K1167" s="64"/>
      <c r="L1167" s="3"/>
      <c r="M1167" s="3"/>
      <c r="N1167" s="3"/>
      <c r="O1167" s="3"/>
      <c r="P1167" s="3"/>
      <c r="Q1167" s="3"/>
      <c r="R1167" s="3"/>
      <c r="S1167" s="49"/>
      <c r="T1167" s="50"/>
      <c r="U1167" s="50"/>
      <c r="Y1167" s="5"/>
      <c r="Z1167" s="66"/>
      <c r="AA1167" s="65"/>
    </row>
    <row r="1168" spans="1:27" x14ac:dyDescent="0.3">
      <c r="A1168" s="3"/>
      <c r="B1168" s="3"/>
      <c r="C1168" s="3"/>
      <c r="D1168" s="3"/>
      <c r="E1168" s="3"/>
      <c r="F1168" s="3"/>
      <c r="G1168" s="64"/>
      <c r="H1168" s="3"/>
      <c r="I1168" s="3"/>
      <c r="J1168" s="64"/>
      <c r="K1168" s="64"/>
      <c r="L1168" s="3"/>
      <c r="M1168" s="3"/>
      <c r="N1168" s="3"/>
      <c r="O1168" s="3"/>
      <c r="P1168" s="3"/>
      <c r="Q1168" s="3"/>
      <c r="R1168" s="3"/>
      <c r="S1168" s="49"/>
      <c r="T1168" s="50"/>
      <c r="U1168" s="50"/>
      <c r="Y1168" s="5"/>
      <c r="Z1168" s="66"/>
      <c r="AA1168" s="65"/>
    </row>
    <row r="1169" spans="1:27" x14ac:dyDescent="0.3">
      <c r="A1169" s="3"/>
      <c r="B1169" s="3"/>
      <c r="C1169" s="3"/>
      <c r="D1169" s="3"/>
      <c r="E1169" s="3"/>
      <c r="F1169" s="3"/>
      <c r="G1169" s="64"/>
      <c r="H1169" s="3"/>
      <c r="I1169" s="3"/>
      <c r="J1169" s="64"/>
      <c r="K1169" s="64"/>
      <c r="L1169" s="3"/>
      <c r="M1169" s="3"/>
      <c r="N1169" s="3"/>
      <c r="O1169" s="3"/>
      <c r="P1169" s="3"/>
      <c r="Q1169" s="3"/>
      <c r="R1169" s="3"/>
      <c r="S1169" s="49"/>
      <c r="T1169" s="50"/>
      <c r="U1169" s="50"/>
      <c r="Y1169" s="5"/>
      <c r="Z1169" s="66"/>
      <c r="AA1169" s="65"/>
    </row>
    <row r="1170" spans="1:27" x14ac:dyDescent="0.3">
      <c r="A1170" s="3"/>
      <c r="B1170" s="3"/>
      <c r="C1170" s="3"/>
      <c r="D1170" s="3"/>
      <c r="E1170" s="3"/>
      <c r="F1170" s="3"/>
      <c r="G1170" s="64"/>
      <c r="H1170" s="3"/>
      <c r="I1170" s="3"/>
      <c r="J1170" s="64"/>
      <c r="K1170" s="64"/>
      <c r="L1170" s="3"/>
      <c r="M1170" s="3"/>
      <c r="N1170" s="3"/>
      <c r="O1170" s="3"/>
      <c r="P1170" s="3"/>
      <c r="Q1170" s="3"/>
      <c r="R1170" s="3"/>
      <c r="S1170" s="49"/>
      <c r="T1170" s="50"/>
      <c r="U1170" s="50"/>
      <c r="Y1170" s="5"/>
      <c r="Z1170" s="66"/>
      <c r="AA1170" s="65"/>
    </row>
    <row r="1171" spans="1:27" x14ac:dyDescent="0.3">
      <c r="A1171" s="3"/>
      <c r="B1171" s="3"/>
      <c r="C1171" s="3"/>
      <c r="D1171" s="3"/>
      <c r="E1171" s="3"/>
      <c r="F1171" s="3"/>
      <c r="G1171" s="64"/>
      <c r="H1171" s="3"/>
      <c r="I1171" s="3"/>
      <c r="J1171" s="64"/>
      <c r="K1171" s="64"/>
      <c r="L1171" s="3"/>
      <c r="M1171" s="3"/>
      <c r="N1171" s="3"/>
      <c r="O1171" s="3"/>
      <c r="P1171" s="3"/>
      <c r="Q1171" s="3"/>
      <c r="R1171" s="3"/>
      <c r="S1171" s="49"/>
      <c r="T1171" s="50"/>
      <c r="U1171" s="50"/>
      <c r="Y1171" s="5"/>
      <c r="Z1171" s="66"/>
      <c r="AA1171" s="65"/>
    </row>
    <row r="1172" spans="1:27" x14ac:dyDescent="0.3">
      <c r="A1172" s="3"/>
      <c r="B1172" s="3"/>
      <c r="C1172" s="3"/>
      <c r="D1172" s="3"/>
      <c r="E1172" s="3"/>
      <c r="F1172" s="3"/>
      <c r="G1172" s="64"/>
      <c r="H1172" s="3"/>
      <c r="I1172" s="3"/>
      <c r="J1172" s="64"/>
      <c r="K1172" s="64"/>
      <c r="L1172" s="3"/>
      <c r="M1172" s="3"/>
      <c r="N1172" s="3"/>
      <c r="O1172" s="3"/>
      <c r="P1172" s="3"/>
      <c r="Q1172" s="3"/>
      <c r="R1172" s="3"/>
      <c r="S1172" s="49"/>
      <c r="T1172" s="50"/>
      <c r="U1172" s="50"/>
      <c r="Y1172" s="5"/>
      <c r="Z1172" s="66"/>
      <c r="AA1172" s="65"/>
    </row>
    <row r="1173" spans="1:27" x14ac:dyDescent="0.3">
      <c r="A1173" s="3"/>
      <c r="B1173" s="3"/>
      <c r="C1173" s="3"/>
      <c r="D1173" s="3"/>
      <c r="E1173" s="3"/>
      <c r="F1173" s="3"/>
      <c r="G1173" s="64"/>
      <c r="H1173" s="3"/>
      <c r="I1173" s="3"/>
      <c r="J1173" s="64"/>
      <c r="K1173" s="64"/>
      <c r="L1173" s="3"/>
      <c r="M1173" s="3"/>
      <c r="N1173" s="3"/>
      <c r="O1173" s="3"/>
      <c r="P1173" s="3"/>
      <c r="Q1173" s="3"/>
      <c r="R1173" s="3"/>
      <c r="S1173" s="49"/>
      <c r="T1173" s="50"/>
      <c r="U1173" s="50"/>
      <c r="Y1173" s="5"/>
      <c r="Z1173" s="66"/>
      <c r="AA1173" s="65"/>
    </row>
    <row r="1174" spans="1:27" x14ac:dyDescent="0.3">
      <c r="A1174" s="3"/>
      <c r="B1174" s="3"/>
      <c r="C1174" s="3"/>
      <c r="D1174" s="3"/>
      <c r="E1174" s="3"/>
      <c r="F1174" s="3"/>
      <c r="G1174" s="64"/>
      <c r="H1174" s="3"/>
      <c r="I1174" s="3"/>
      <c r="J1174" s="64"/>
      <c r="K1174" s="64"/>
      <c r="L1174" s="3"/>
      <c r="M1174" s="3"/>
      <c r="N1174" s="3"/>
      <c r="O1174" s="3"/>
      <c r="P1174" s="3"/>
      <c r="Q1174" s="3"/>
      <c r="R1174" s="3"/>
      <c r="S1174" s="49"/>
      <c r="T1174" s="50"/>
      <c r="U1174" s="50"/>
      <c r="Y1174" s="5"/>
      <c r="Z1174" s="66"/>
      <c r="AA1174" s="65"/>
    </row>
    <row r="1175" spans="1:27" x14ac:dyDescent="0.3">
      <c r="A1175" s="3"/>
      <c r="B1175" s="3"/>
      <c r="C1175" s="3"/>
      <c r="D1175" s="3"/>
      <c r="E1175" s="3"/>
      <c r="F1175" s="3"/>
      <c r="G1175" s="64"/>
      <c r="H1175" s="3"/>
      <c r="I1175" s="3"/>
      <c r="J1175" s="64"/>
      <c r="K1175" s="64"/>
      <c r="L1175" s="3"/>
      <c r="M1175" s="3"/>
      <c r="N1175" s="3"/>
      <c r="O1175" s="3"/>
      <c r="P1175" s="3"/>
      <c r="Q1175" s="3"/>
      <c r="R1175" s="3"/>
      <c r="S1175" s="49"/>
      <c r="T1175" s="50"/>
      <c r="U1175" s="50"/>
      <c r="Y1175" s="5"/>
      <c r="Z1175" s="66"/>
      <c r="AA1175" s="65"/>
    </row>
    <row r="1176" spans="1:27" x14ac:dyDescent="0.3">
      <c r="A1176" s="3"/>
      <c r="B1176" s="3"/>
      <c r="C1176" s="3"/>
      <c r="D1176" s="3"/>
      <c r="E1176" s="3"/>
      <c r="F1176" s="3"/>
      <c r="G1176" s="64"/>
      <c r="H1176" s="3"/>
      <c r="I1176" s="3"/>
      <c r="J1176" s="64"/>
      <c r="K1176" s="64"/>
      <c r="L1176" s="3"/>
      <c r="M1176" s="3"/>
      <c r="N1176" s="3"/>
      <c r="O1176" s="3"/>
      <c r="P1176" s="3"/>
      <c r="Q1176" s="3"/>
      <c r="R1176" s="3"/>
      <c r="S1176" s="49"/>
      <c r="T1176" s="50"/>
      <c r="U1176" s="50"/>
      <c r="Y1176" s="5"/>
      <c r="Z1176" s="66"/>
      <c r="AA1176" s="65"/>
    </row>
    <row r="1177" spans="1:27" x14ac:dyDescent="0.3">
      <c r="A1177" s="3"/>
      <c r="B1177" s="3"/>
      <c r="C1177" s="3"/>
      <c r="D1177" s="3"/>
      <c r="E1177" s="3"/>
      <c r="F1177" s="3"/>
      <c r="G1177" s="64"/>
      <c r="H1177" s="3"/>
      <c r="I1177" s="3"/>
      <c r="J1177" s="64"/>
      <c r="K1177" s="64"/>
      <c r="L1177" s="3"/>
      <c r="M1177" s="3"/>
      <c r="N1177" s="3"/>
      <c r="O1177" s="3"/>
      <c r="P1177" s="3"/>
      <c r="Q1177" s="3"/>
      <c r="R1177" s="3"/>
      <c r="S1177" s="49"/>
      <c r="T1177" s="50"/>
      <c r="U1177" s="50"/>
      <c r="Y1177" s="5"/>
      <c r="Z1177" s="66"/>
      <c r="AA1177" s="65"/>
    </row>
    <row r="1178" spans="1:27" x14ac:dyDescent="0.3">
      <c r="A1178" s="3"/>
      <c r="B1178" s="3"/>
      <c r="C1178" s="3"/>
      <c r="D1178" s="3"/>
      <c r="E1178" s="3"/>
      <c r="F1178" s="3"/>
      <c r="G1178" s="64"/>
      <c r="H1178" s="3"/>
      <c r="I1178" s="3"/>
      <c r="J1178" s="64"/>
      <c r="K1178" s="64"/>
      <c r="L1178" s="3"/>
      <c r="M1178" s="3"/>
      <c r="N1178" s="3"/>
      <c r="O1178" s="3"/>
      <c r="P1178" s="3"/>
      <c r="Q1178" s="3"/>
      <c r="R1178" s="3"/>
      <c r="S1178" s="49"/>
      <c r="T1178" s="50"/>
      <c r="U1178" s="50"/>
      <c r="Y1178" s="5"/>
      <c r="Z1178" s="66"/>
      <c r="AA1178" s="65"/>
    </row>
    <row r="1179" spans="1:27" x14ac:dyDescent="0.3">
      <c r="A1179" s="3"/>
      <c r="B1179" s="3"/>
      <c r="C1179" s="3"/>
      <c r="D1179" s="3"/>
      <c r="E1179" s="3"/>
      <c r="F1179" s="3"/>
      <c r="G1179" s="64"/>
      <c r="H1179" s="3"/>
      <c r="I1179" s="3"/>
      <c r="J1179" s="64"/>
      <c r="K1179" s="64"/>
      <c r="L1179" s="3"/>
      <c r="M1179" s="3"/>
      <c r="N1179" s="3"/>
      <c r="O1179" s="3"/>
      <c r="P1179" s="3"/>
      <c r="Q1179" s="3"/>
      <c r="R1179" s="3"/>
      <c r="S1179" s="49"/>
      <c r="T1179" s="50"/>
      <c r="U1179" s="50"/>
      <c r="Y1179" s="5"/>
      <c r="Z1179" s="66"/>
      <c r="AA1179" s="65"/>
    </row>
    <row r="1180" spans="1:27" x14ac:dyDescent="0.3">
      <c r="A1180" s="3"/>
      <c r="B1180" s="3"/>
      <c r="C1180" s="3"/>
      <c r="D1180" s="3"/>
      <c r="E1180" s="3"/>
      <c r="F1180" s="3"/>
      <c r="G1180" s="64"/>
      <c r="H1180" s="3"/>
      <c r="I1180" s="3"/>
      <c r="J1180" s="64"/>
      <c r="K1180" s="64"/>
      <c r="L1180" s="3"/>
      <c r="M1180" s="3"/>
      <c r="N1180" s="3"/>
      <c r="O1180" s="3"/>
      <c r="P1180" s="3"/>
      <c r="Q1180" s="3"/>
      <c r="R1180" s="3"/>
      <c r="S1180" s="49"/>
      <c r="T1180" s="50"/>
      <c r="U1180" s="50"/>
      <c r="Y1180" s="5"/>
      <c r="Z1180" s="66"/>
      <c r="AA1180" s="65"/>
    </row>
    <row r="1181" spans="1:27" x14ac:dyDescent="0.3">
      <c r="A1181" s="3"/>
      <c r="B1181" s="3"/>
      <c r="C1181" s="3"/>
      <c r="D1181" s="3"/>
      <c r="E1181" s="3"/>
      <c r="F1181" s="3"/>
      <c r="G1181" s="64"/>
      <c r="H1181" s="3"/>
      <c r="I1181" s="3"/>
      <c r="J1181" s="64"/>
      <c r="K1181" s="64"/>
      <c r="L1181" s="3"/>
      <c r="M1181" s="3"/>
      <c r="N1181" s="3"/>
      <c r="O1181" s="3"/>
      <c r="P1181" s="3"/>
      <c r="Q1181" s="3"/>
      <c r="R1181" s="3"/>
      <c r="S1181" s="49"/>
      <c r="T1181" s="50"/>
      <c r="U1181" s="50"/>
      <c r="Y1181" s="5"/>
      <c r="Z1181" s="66"/>
      <c r="AA1181" s="65"/>
    </row>
    <row r="1182" spans="1:27" x14ac:dyDescent="0.3">
      <c r="A1182" s="3"/>
      <c r="B1182" s="3"/>
      <c r="C1182" s="3"/>
      <c r="D1182" s="3"/>
      <c r="E1182" s="3"/>
      <c r="F1182" s="3"/>
      <c r="G1182" s="64"/>
      <c r="H1182" s="3"/>
      <c r="I1182" s="3"/>
      <c r="J1182" s="64"/>
      <c r="K1182" s="64"/>
      <c r="L1182" s="3"/>
      <c r="M1182" s="3"/>
      <c r="N1182" s="3"/>
      <c r="O1182" s="3"/>
      <c r="P1182" s="3"/>
      <c r="Q1182" s="3"/>
      <c r="R1182" s="3"/>
      <c r="S1182" s="49"/>
      <c r="T1182" s="50"/>
      <c r="U1182" s="50"/>
      <c r="Y1182" s="5"/>
      <c r="Z1182" s="66"/>
      <c r="AA1182" s="65"/>
    </row>
    <row r="1183" spans="1:27" x14ac:dyDescent="0.3">
      <c r="A1183" s="3"/>
      <c r="B1183" s="3"/>
      <c r="C1183" s="3"/>
      <c r="D1183" s="3"/>
      <c r="E1183" s="3"/>
      <c r="F1183" s="3"/>
      <c r="G1183" s="64"/>
      <c r="H1183" s="3"/>
      <c r="I1183" s="3"/>
      <c r="J1183" s="64"/>
      <c r="K1183" s="64"/>
      <c r="L1183" s="3"/>
      <c r="M1183" s="3"/>
      <c r="N1183" s="3"/>
      <c r="O1183" s="3"/>
      <c r="P1183" s="3"/>
      <c r="Q1183" s="3"/>
      <c r="R1183" s="3"/>
      <c r="S1183" s="49"/>
      <c r="T1183" s="50"/>
      <c r="U1183" s="50"/>
      <c r="Y1183" s="5"/>
      <c r="Z1183" s="66"/>
      <c r="AA1183" s="65"/>
    </row>
    <row r="1184" spans="1:27" x14ac:dyDescent="0.3">
      <c r="A1184" s="3"/>
      <c r="B1184" s="3"/>
      <c r="C1184" s="3"/>
      <c r="D1184" s="3"/>
      <c r="E1184" s="3"/>
      <c r="F1184" s="3"/>
      <c r="G1184" s="64"/>
      <c r="H1184" s="3"/>
      <c r="I1184" s="3"/>
      <c r="J1184" s="64"/>
      <c r="K1184" s="64"/>
      <c r="L1184" s="3"/>
      <c r="M1184" s="3"/>
      <c r="N1184" s="3"/>
      <c r="O1184" s="3"/>
      <c r="P1184" s="3"/>
      <c r="Q1184" s="3"/>
      <c r="R1184" s="3"/>
      <c r="S1184" s="49"/>
      <c r="T1184" s="50"/>
      <c r="U1184" s="50"/>
      <c r="Y1184" s="5"/>
      <c r="Z1184" s="66"/>
      <c r="AA1184" s="65"/>
    </row>
    <row r="1185" spans="1:27" x14ac:dyDescent="0.3">
      <c r="A1185" s="3"/>
      <c r="B1185" s="3"/>
      <c r="C1185" s="3"/>
      <c r="D1185" s="3"/>
      <c r="E1185" s="3"/>
      <c r="F1185" s="3"/>
      <c r="G1185" s="64"/>
      <c r="H1185" s="3"/>
      <c r="I1185" s="3"/>
      <c r="J1185" s="64"/>
      <c r="K1185" s="64"/>
      <c r="L1185" s="3"/>
      <c r="M1185" s="3"/>
      <c r="N1185" s="3"/>
      <c r="O1185" s="3"/>
      <c r="P1185" s="3"/>
      <c r="Q1185" s="3"/>
      <c r="R1185" s="3"/>
      <c r="S1185" s="49"/>
      <c r="T1185" s="50"/>
      <c r="U1185" s="50"/>
      <c r="Y1185" s="5"/>
      <c r="Z1185" s="66"/>
      <c r="AA1185" s="65"/>
    </row>
    <row r="1186" spans="1:27" x14ac:dyDescent="0.3">
      <c r="A1186" s="3"/>
      <c r="B1186" s="3"/>
      <c r="C1186" s="3"/>
      <c r="D1186" s="3"/>
      <c r="E1186" s="3"/>
      <c r="F1186" s="3"/>
      <c r="G1186" s="64"/>
      <c r="H1186" s="3"/>
      <c r="I1186" s="3"/>
      <c r="J1186" s="64"/>
      <c r="K1186" s="64"/>
      <c r="L1186" s="3"/>
      <c r="M1186" s="3"/>
      <c r="N1186" s="3"/>
      <c r="O1186" s="3"/>
      <c r="P1186" s="3"/>
      <c r="Q1186" s="3"/>
      <c r="R1186" s="3"/>
      <c r="S1186" s="49"/>
      <c r="T1186" s="50"/>
      <c r="U1186" s="50"/>
      <c r="Y1186" s="5"/>
      <c r="Z1186" s="66"/>
      <c r="AA1186" s="65"/>
    </row>
    <row r="1187" spans="1:27" x14ac:dyDescent="0.3">
      <c r="A1187" s="3"/>
      <c r="B1187" s="3"/>
      <c r="C1187" s="3"/>
      <c r="D1187" s="3"/>
      <c r="E1187" s="3"/>
      <c r="F1187" s="3"/>
      <c r="G1187" s="64"/>
      <c r="H1187" s="3"/>
      <c r="I1187" s="3"/>
      <c r="J1187" s="64"/>
      <c r="K1187" s="64"/>
      <c r="L1187" s="3"/>
      <c r="M1187" s="3"/>
      <c r="N1187" s="3"/>
      <c r="O1187" s="3"/>
      <c r="P1187" s="3"/>
      <c r="Q1187" s="3"/>
      <c r="R1187" s="3"/>
      <c r="S1187" s="49"/>
      <c r="T1187" s="50"/>
      <c r="U1187" s="50"/>
      <c r="Y1187" s="5"/>
      <c r="Z1187" s="66"/>
      <c r="AA1187" s="65"/>
    </row>
    <row r="1188" spans="1:27" x14ac:dyDescent="0.3">
      <c r="A1188" s="3"/>
      <c r="B1188" s="3"/>
      <c r="C1188" s="3"/>
      <c r="D1188" s="3"/>
      <c r="E1188" s="3"/>
      <c r="F1188" s="3"/>
      <c r="G1188" s="64"/>
      <c r="H1188" s="3"/>
      <c r="I1188" s="3"/>
      <c r="J1188" s="64"/>
      <c r="K1188" s="64"/>
      <c r="L1188" s="3"/>
      <c r="M1188" s="3"/>
      <c r="N1188" s="3"/>
      <c r="O1188" s="3"/>
      <c r="P1188" s="3"/>
      <c r="Q1188" s="3"/>
      <c r="R1188" s="3"/>
      <c r="S1188" s="49"/>
      <c r="T1188" s="50"/>
      <c r="U1188" s="50"/>
      <c r="Y1188" s="5"/>
      <c r="Z1188" s="66"/>
      <c r="AA1188" s="65"/>
    </row>
    <row r="1189" spans="1:27" x14ac:dyDescent="0.3">
      <c r="A1189" s="3"/>
      <c r="B1189" s="3"/>
      <c r="C1189" s="3"/>
      <c r="D1189" s="3"/>
      <c r="E1189" s="3"/>
      <c r="F1189" s="3"/>
      <c r="G1189" s="64"/>
      <c r="H1189" s="3"/>
      <c r="I1189" s="3"/>
      <c r="J1189" s="64"/>
      <c r="K1189" s="64"/>
      <c r="L1189" s="3"/>
      <c r="M1189" s="3"/>
      <c r="N1189" s="3"/>
      <c r="O1189" s="3"/>
      <c r="P1189" s="3"/>
      <c r="Q1189" s="3"/>
      <c r="R1189" s="3"/>
      <c r="S1189" s="49"/>
      <c r="T1189" s="50"/>
      <c r="U1189" s="50"/>
      <c r="Y1189" s="5"/>
      <c r="Z1189" s="66"/>
      <c r="AA1189" s="65"/>
    </row>
    <row r="1190" spans="1:27" x14ac:dyDescent="0.3">
      <c r="A1190" s="3"/>
      <c r="B1190" s="3"/>
      <c r="C1190" s="3"/>
      <c r="D1190" s="3"/>
      <c r="E1190" s="3"/>
      <c r="F1190" s="3"/>
      <c r="G1190" s="64"/>
      <c r="H1190" s="3"/>
      <c r="I1190" s="3"/>
      <c r="J1190" s="64"/>
      <c r="K1190" s="64"/>
      <c r="L1190" s="3"/>
      <c r="M1190" s="3"/>
      <c r="N1190" s="3"/>
      <c r="O1190" s="3"/>
      <c r="P1190" s="3"/>
      <c r="Q1190" s="3"/>
      <c r="R1190" s="3"/>
      <c r="S1190" s="49"/>
      <c r="T1190" s="50"/>
      <c r="U1190" s="50"/>
      <c r="Y1190" s="5"/>
      <c r="Z1190" s="66"/>
      <c r="AA1190" s="65"/>
    </row>
    <row r="1191" spans="1:27" x14ac:dyDescent="0.3">
      <c r="A1191" s="3"/>
      <c r="B1191" s="3"/>
      <c r="C1191" s="3"/>
      <c r="D1191" s="3"/>
      <c r="E1191" s="3"/>
      <c r="F1191" s="3"/>
      <c r="G1191" s="64"/>
      <c r="H1191" s="3"/>
      <c r="I1191" s="3"/>
      <c r="J1191" s="64"/>
      <c r="K1191" s="64"/>
      <c r="L1191" s="3"/>
      <c r="M1191" s="3"/>
      <c r="N1191" s="3"/>
      <c r="O1191" s="3"/>
      <c r="P1191" s="3"/>
      <c r="Q1191" s="3"/>
      <c r="R1191" s="3"/>
      <c r="S1191" s="49"/>
      <c r="T1191" s="50"/>
      <c r="U1191" s="50"/>
      <c r="Y1191" s="5"/>
      <c r="Z1191" s="66"/>
      <c r="AA1191" s="65"/>
    </row>
    <row r="1192" spans="1:27" x14ac:dyDescent="0.3">
      <c r="A1192" s="3"/>
      <c r="B1192" s="3"/>
      <c r="C1192" s="3"/>
      <c r="D1192" s="3"/>
      <c r="E1192" s="3"/>
      <c r="F1192" s="3"/>
      <c r="G1192" s="64"/>
      <c r="H1192" s="3"/>
      <c r="I1192" s="3"/>
      <c r="J1192" s="64"/>
      <c r="K1192" s="64"/>
      <c r="L1192" s="3"/>
      <c r="M1192" s="3"/>
      <c r="N1192" s="3"/>
      <c r="O1192" s="3"/>
      <c r="P1192" s="3"/>
      <c r="Q1192" s="3"/>
      <c r="R1192" s="3"/>
      <c r="S1192" s="49"/>
      <c r="T1192" s="50"/>
      <c r="U1192" s="50"/>
      <c r="Y1192" s="5"/>
      <c r="Z1192" s="66"/>
      <c r="AA1192" s="65"/>
    </row>
    <row r="1193" spans="1:27" x14ac:dyDescent="0.3">
      <c r="A1193" s="3"/>
      <c r="B1193" s="3"/>
      <c r="C1193" s="3"/>
      <c r="D1193" s="3"/>
      <c r="E1193" s="3"/>
      <c r="F1193" s="3"/>
      <c r="G1193" s="64"/>
      <c r="H1193" s="3"/>
      <c r="I1193" s="3"/>
      <c r="J1193" s="64"/>
      <c r="K1193" s="64"/>
      <c r="L1193" s="3"/>
      <c r="M1193" s="3"/>
      <c r="N1193" s="3"/>
      <c r="O1193" s="3"/>
      <c r="P1193" s="3"/>
      <c r="Q1193" s="3"/>
      <c r="R1193" s="3"/>
      <c r="S1193" s="49"/>
      <c r="T1193" s="50"/>
      <c r="U1193" s="50"/>
      <c r="Y1193" s="5"/>
      <c r="Z1193" s="66"/>
      <c r="AA1193" s="65"/>
    </row>
    <row r="1194" spans="1:27" x14ac:dyDescent="0.3">
      <c r="A1194" s="3"/>
      <c r="B1194" s="3"/>
      <c r="C1194" s="3"/>
      <c r="D1194" s="3"/>
      <c r="E1194" s="3"/>
      <c r="F1194" s="3"/>
      <c r="G1194" s="64"/>
      <c r="H1194" s="3"/>
      <c r="I1194" s="3"/>
      <c r="J1194" s="64"/>
      <c r="K1194" s="64"/>
      <c r="L1194" s="3"/>
      <c r="M1194" s="3"/>
      <c r="N1194" s="3"/>
      <c r="O1194" s="3"/>
      <c r="P1194" s="3"/>
      <c r="Q1194" s="3"/>
      <c r="R1194" s="3"/>
      <c r="S1194" s="49"/>
      <c r="T1194" s="50"/>
      <c r="U1194" s="50"/>
      <c r="Y1194" s="5"/>
      <c r="Z1194" s="66"/>
      <c r="AA1194" s="65"/>
    </row>
    <row r="1195" spans="1:27" x14ac:dyDescent="0.3">
      <c r="A1195" s="3"/>
      <c r="B1195" s="3"/>
      <c r="C1195" s="3"/>
      <c r="D1195" s="3"/>
      <c r="E1195" s="3"/>
      <c r="F1195" s="3"/>
      <c r="G1195" s="64"/>
      <c r="H1195" s="3"/>
      <c r="I1195" s="3"/>
      <c r="J1195" s="64"/>
      <c r="K1195" s="64"/>
      <c r="L1195" s="3"/>
      <c r="M1195" s="3"/>
      <c r="N1195" s="3"/>
      <c r="O1195" s="3"/>
      <c r="P1195" s="3"/>
      <c r="Q1195" s="3"/>
      <c r="R1195" s="3"/>
      <c r="S1195" s="49"/>
      <c r="T1195" s="50"/>
      <c r="U1195" s="50"/>
      <c r="Y1195" s="5"/>
      <c r="Z1195" s="66"/>
      <c r="AA1195" s="65"/>
    </row>
    <row r="1196" spans="1:27" x14ac:dyDescent="0.3">
      <c r="A1196" s="3"/>
      <c r="B1196" s="3"/>
      <c r="C1196" s="3"/>
      <c r="D1196" s="3"/>
      <c r="E1196" s="3"/>
      <c r="F1196" s="3"/>
      <c r="G1196" s="64"/>
      <c r="H1196" s="3"/>
      <c r="I1196" s="3"/>
      <c r="J1196" s="64"/>
      <c r="K1196" s="64"/>
      <c r="L1196" s="3"/>
      <c r="M1196" s="3"/>
      <c r="N1196" s="3"/>
      <c r="O1196" s="3"/>
      <c r="P1196" s="3"/>
      <c r="Q1196" s="3"/>
      <c r="R1196" s="3"/>
      <c r="S1196" s="49"/>
      <c r="T1196" s="50"/>
      <c r="U1196" s="50"/>
      <c r="Y1196" s="5"/>
      <c r="Z1196" s="66"/>
      <c r="AA1196" s="65"/>
    </row>
    <row r="1197" spans="1:27" x14ac:dyDescent="0.3">
      <c r="A1197" s="3"/>
      <c r="B1197" s="3"/>
      <c r="C1197" s="3"/>
      <c r="D1197" s="3"/>
      <c r="E1197" s="3"/>
      <c r="F1197" s="3"/>
      <c r="G1197" s="64"/>
      <c r="H1197" s="3"/>
      <c r="I1197" s="3"/>
      <c r="J1197" s="64"/>
      <c r="K1197" s="64"/>
      <c r="L1197" s="3"/>
      <c r="M1197" s="3"/>
      <c r="N1197" s="3"/>
      <c r="O1197" s="3"/>
      <c r="P1197" s="3"/>
      <c r="Q1197" s="3"/>
      <c r="R1197" s="3"/>
      <c r="S1197" s="49"/>
      <c r="T1197" s="50"/>
      <c r="U1197" s="50"/>
      <c r="Y1197" s="5"/>
      <c r="Z1197" s="66"/>
      <c r="AA1197" s="65"/>
    </row>
    <row r="1198" spans="1:27" x14ac:dyDescent="0.3">
      <c r="A1198" s="3"/>
      <c r="B1198" s="3"/>
      <c r="C1198" s="3"/>
      <c r="D1198" s="3"/>
      <c r="E1198" s="3"/>
      <c r="F1198" s="3"/>
      <c r="G1198" s="64"/>
      <c r="H1198" s="3"/>
      <c r="I1198" s="3"/>
      <c r="J1198" s="64"/>
      <c r="K1198" s="64"/>
      <c r="L1198" s="3"/>
      <c r="M1198" s="3"/>
      <c r="N1198" s="3"/>
      <c r="O1198" s="3"/>
      <c r="P1198" s="3"/>
      <c r="Q1198" s="3"/>
      <c r="R1198" s="3"/>
      <c r="S1198" s="49"/>
      <c r="T1198" s="50"/>
      <c r="U1198" s="50"/>
      <c r="Y1198" s="5"/>
      <c r="Z1198" s="66"/>
      <c r="AA1198" s="65"/>
    </row>
    <row r="1199" spans="1:27" x14ac:dyDescent="0.3">
      <c r="A1199" s="3"/>
      <c r="B1199" s="3"/>
      <c r="C1199" s="3"/>
      <c r="D1199" s="3"/>
      <c r="E1199" s="3"/>
      <c r="F1199" s="3"/>
      <c r="G1199" s="64"/>
      <c r="H1199" s="3"/>
      <c r="I1199" s="3"/>
      <c r="J1199" s="64"/>
      <c r="K1199" s="64"/>
      <c r="L1199" s="3"/>
      <c r="M1199" s="3"/>
      <c r="N1199" s="3"/>
      <c r="O1199" s="3"/>
      <c r="P1199" s="3"/>
      <c r="Q1199" s="3"/>
      <c r="R1199" s="3"/>
      <c r="S1199" s="49"/>
      <c r="T1199" s="50"/>
      <c r="U1199" s="50"/>
      <c r="Y1199" s="5"/>
      <c r="Z1199" s="66"/>
      <c r="AA1199" s="65"/>
    </row>
    <row r="1200" spans="1:27" x14ac:dyDescent="0.3">
      <c r="A1200" s="3"/>
      <c r="B1200" s="3"/>
      <c r="C1200" s="3"/>
      <c r="D1200" s="3"/>
      <c r="E1200" s="3"/>
      <c r="F1200" s="3"/>
      <c r="G1200" s="64"/>
      <c r="H1200" s="3"/>
      <c r="I1200" s="3"/>
      <c r="J1200" s="64"/>
      <c r="K1200" s="64"/>
      <c r="L1200" s="3"/>
      <c r="M1200" s="3"/>
      <c r="N1200" s="3"/>
      <c r="O1200" s="3"/>
      <c r="P1200" s="3"/>
      <c r="Q1200" s="3"/>
      <c r="R1200" s="3"/>
      <c r="S1200" s="49"/>
      <c r="T1200" s="50"/>
      <c r="U1200" s="50"/>
      <c r="Y1200" s="5"/>
      <c r="Z1200" s="66"/>
      <c r="AA1200" s="65"/>
    </row>
    <row r="1201" spans="1:27" x14ac:dyDescent="0.3">
      <c r="A1201" s="3"/>
      <c r="B1201" s="3"/>
      <c r="C1201" s="3"/>
      <c r="D1201" s="3"/>
      <c r="E1201" s="3"/>
      <c r="F1201" s="3"/>
      <c r="G1201" s="64"/>
      <c r="H1201" s="3"/>
      <c r="I1201" s="3"/>
      <c r="J1201" s="64"/>
      <c r="K1201" s="64"/>
      <c r="L1201" s="3"/>
      <c r="M1201" s="3"/>
      <c r="N1201" s="3"/>
      <c r="O1201" s="3"/>
      <c r="P1201" s="3"/>
      <c r="Q1201" s="3"/>
      <c r="R1201" s="3"/>
      <c r="S1201" s="49"/>
      <c r="T1201" s="50"/>
      <c r="U1201" s="50"/>
      <c r="Y1201" s="5"/>
      <c r="Z1201" s="66"/>
      <c r="AA1201" s="65"/>
    </row>
    <row r="1202" spans="1:27" x14ac:dyDescent="0.3">
      <c r="A1202" s="3"/>
      <c r="B1202" s="3"/>
      <c r="C1202" s="3"/>
      <c r="D1202" s="3"/>
      <c r="E1202" s="3"/>
      <c r="F1202" s="3"/>
      <c r="G1202" s="64"/>
      <c r="H1202" s="3"/>
      <c r="I1202" s="3"/>
      <c r="J1202" s="64"/>
      <c r="K1202" s="64"/>
      <c r="L1202" s="3"/>
      <c r="M1202" s="3"/>
      <c r="N1202" s="3"/>
      <c r="O1202" s="3"/>
      <c r="P1202" s="3"/>
      <c r="Q1202" s="3"/>
      <c r="R1202" s="3"/>
      <c r="S1202" s="49"/>
      <c r="T1202" s="50"/>
      <c r="U1202" s="50"/>
      <c r="Y1202" s="5"/>
      <c r="Z1202" s="66"/>
      <c r="AA1202" s="65"/>
    </row>
    <row r="1203" spans="1:27" x14ac:dyDescent="0.3">
      <c r="A1203" s="3"/>
      <c r="B1203" s="3"/>
      <c r="C1203" s="3"/>
      <c r="D1203" s="3"/>
      <c r="E1203" s="3"/>
      <c r="F1203" s="3"/>
      <c r="G1203" s="64"/>
      <c r="H1203" s="3"/>
      <c r="I1203" s="3"/>
      <c r="J1203" s="64"/>
      <c r="K1203" s="64"/>
      <c r="L1203" s="3"/>
      <c r="M1203" s="3"/>
      <c r="N1203" s="3"/>
      <c r="O1203" s="3"/>
      <c r="P1203" s="3"/>
      <c r="Q1203" s="3"/>
      <c r="R1203" s="3"/>
      <c r="S1203" s="49"/>
      <c r="T1203" s="50"/>
      <c r="U1203" s="50"/>
      <c r="Y1203" s="5"/>
      <c r="Z1203" s="66"/>
      <c r="AA1203" s="65"/>
    </row>
    <row r="1204" spans="1:27" x14ac:dyDescent="0.3">
      <c r="A1204" s="3"/>
      <c r="B1204" s="3"/>
      <c r="C1204" s="3"/>
      <c r="D1204" s="3"/>
      <c r="E1204" s="3"/>
      <c r="F1204" s="3"/>
      <c r="G1204" s="64"/>
      <c r="H1204" s="3"/>
      <c r="I1204" s="3"/>
      <c r="J1204" s="64"/>
      <c r="K1204" s="64"/>
      <c r="L1204" s="3"/>
      <c r="M1204" s="3"/>
      <c r="N1204" s="3"/>
      <c r="O1204" s="3"/>
      <c r="P1204" s="3"/>
      <c r="Q1204" s="3"/>
      <c r="R1204" s="3"/>
      <c r="S1204" s="49"/>
      <c r="T1204" s="50"/>
      <c r="U1204" s="50"/>
      <c r="Y1204" s="5"/>
      <c r="Z1204" s="66"/>
      <c r="AA1204" s="65"/>
    </row>
    <row r="1205" spans="1:27" x14ac:dyDescent="0.3">
      <c r="A1205" s="3"/>
      <c r="B1205" s="3"/>
      <c r="C1205" s="3"/>
      <c r="D1205" s="3"/>
      <c r="E1205" s="3"/>
      <c r="F1205" s="3"/>
      <c r="G1205" s="64"/>
      <c r="H1205" s="3"/>
      <c r="I1205" s="3"/>
      <c r="J1205" s="64"/>
      <c r="K1205" s="64"/>
      <c r="L1205" s="3"/>
      <c r="M1205" s="3"/>
      <c r="N1205" s="3"/>
      <c r="O1205" s="3"/>
      <c r="P1205" s="3"/>
      <c r="Q1205" s="3"/>
      <c r="R1205" s="3"/>
      <c r="S1205" s="49"/>
      <c r="T1205" s="50"/>
      <c r="U1205" s="50"/>
      <c r="Y1205" s="5"/>
      <c r="Z1205" s="66"/>
      <c r="AA1205" s="65"/>
    </row>
    <row r="1206" spans="1:27" x14ac:dyDescent="0.3">
      <c r="A1206" s="3"/>
      <c r="B1206" s="3"/>
      <c r="C1206" s="3"/>
      <c r="D1206" s="3"/>
      <c r="E1206" s="3"/>
      <c r="F1206" s="3"/>
      <c r="G1206" s="64"/>
      <c r="H1206" s="3"/>
      <c r="I1206" s="3"/>
      <c r="J1206" s="64"/>
      <c r="K1206" s="64"/>
      <c r="L1206" s="3"/>
      <c r="M1206" s="3"/>
      <c r="N1206" s="3"/>
      <c r="O1206" s="3"/>
      <c r="P1206" s="3"/>
      <c r="Q1206" s="3"/>
      <c r="R1206" s="3"/>
      <c r="S1206" s="49"/>
      <c r="T1206" s="50"/>
      <c r="U1206" s="50"/>
      <c r="Y1206" s="5"/>
      <c r="Z1206" s="66"/>
      <c r="AA1206" s="65"/>
    </row>
    <row r="1207" spans="1:27" x14ac:dyDescent="0.3">
      <c r="A1207" s="3"/>
      <c r="B1207" s="3"/>
      <c r="C1207" s="3"/>
      <c r="D1207" s="3"/>
      <c r="E1207" s="3"/>
      <c r="F1207" s="3"/>
      <c r="G1207" s="64"/>
      <c r="H1207" s="3"/>
      <c r="I1207" s="3"/>
      <c r="J1207" s="64"/>
      <c r="K1207" s="64"/>
      <c r="L1207" s="3"/>
      <c r="M1207" s="3"/>
      <c r="N1207" s="3"/>
      <c r="O1207" s="3"/>
      <c r="P1207" s="3"/>
      <c r="Q1207" s="3"/>
      <c r="R1207" s="3"/>
      <c r="S1207" s="49"/>
      <c r="T1207" s="50"/>
      <c r="U1207" s="50"/>
      <c r="Y1207" s="5"/>
      <c r="Z1207" s="66"/>
      <c r="AA1207" s="65"/>
    </row>
    <row r="1208" spans="1:27" x14ac:dyDescent="0.3">
      <c r="A1208" s="3"/>
      <c r="B1208" s="3"/>
      <c r="C1208" s="3"/>
      <c r="D1208" s="3"/>
      <c r="E1208" s="3"/>
      <c r="F1208" s="3"/>
      <c r="G1208" s="64"/>
      <c r="H1208" s="3"/>
      <c r="I1208" s="3"/>
      <c r="J1208" s="64"/>
      <c r="K1208" s="64"/>
      <c r="L1208" s="3"/>
      <c r="M1208" s="3"/>
      <c r="N1208" s="3"/>
      <c r="O1208" s="3"/>
      <c r="P1208" s="3"/>
      <c r="Q1208" s="3"/>
      <c r="R1208" s="3"/>
      <c r="S1208" s="49"/>
      <c r="T1208" s="50"/>
      <c r="U1208" s="50"/>
      <c r="Y1208" s="5"/>
      <c r="Z1208" s="66"/>
      <c r="AA1208" s="65"/>
    </row>
    <row r="1209" spans="1:27" x14ac:dyDescent="0.3">
      <c r="A1209" s="3"/>
      <c r="B1209" s="3"/>
      <c r="C1209" s="3"/>
      <c r="D1209" s="3"/>
      <c r="E1209" s="3"/>
      <c r="F1209" s="3"/>
      <c r="G1209" s="64"/>
      <c r="H1209" s="3"/>
      <c r="I1209" s="3"/>
      <c r="J1209" s="64"/>
      <c r="K1209" s="64"/>
      <c r="L1209" s="3"/>
      <c r="M1209" s="3"/>
      <c r="N1209" s="3"/>
      <c r="O1209" s="3"/>
      <c r="P1209" s="3"/>
      <c r="Q1209" s="3"/>
      <c r="R1209" s="3"/>
      <c r="S1209" s="49"/>
      <c r="T1209" s="50"/>
      <c r="U1209" s="50"/>
      <c r="Y1209" s="5"/>
      <c r="Z1209" s="66"/>
      <c r="AA1209" s="65"/>
    </row>
    <row r="1210" spans="1:27" x14ac:dyDescent="0.3">
      <c r="A1210" s="3"/>
      <c r="B1210" s="3"/>
      <c r="C1210" s="3"/>
      <c r="D1210" s="3"/>
      <c r="E1210" s="3"/>
      <c r="F1210" s="3"/>
      <c r="G1210" s="64"/>
      <c r="H1210" s="3"/>
      <c r="I1210" s="3"/>
      <c r="J1210" s="64"/>
      <c r="K1210" s="64"/>
      <c r="L1210" s="3"/>
      <c r="M1210" s="3"/>
      <c r="N1210" s="3"/>
      <c r="O1210" s="3"/>
      <c r="P1210" s="3"/>
      <c r="Q1210" s="3"/>
      <c r="R1210" s="3"/>
      <c r="S1210" s="49"/>
      <c r="T1210" s="50"/>
      <c r="U1210" s="50"/>
      <c r="Y1210" s="5"/>
      <c r="Z1210" s="66"/>
      <c r="AA1210" s="65"/>
    </row>
    <row r="1211" spans="1:27" x14ac:dyDescent="0.3">
      <c r="A1211" s="3"/>
      <c r="B1211" s="3"/>
      <c r="C1211" s="3"/>
      <c r="D1211" s="3"/>
      <c r="E1211" s="3"/>
      <c r="F1211" s="3"/>
      <c r="G1211" s="64"/>
      <c r="H1211" s="3"/>
      <c r="I1211" s="3"/>
      <c r="J1211" s="64"/>
      <c r="K1211" s="64"/>
      <c r="L1211" s="3"/>
      <c r="M1211" s="3"/>
      <c r="N1211" s="3"/>
      <c r="O1211" s="3"/>
      <c r="P1211" s="3"/>
      <c r="Q1211" s="3"/>
      <c r="R1211" s="3"/>
      <c r="S1211" s="49"/>
      <c r="T1211" s="50"/>
      <c r="U1211" s="50"/>
      <c r="Y1211" s="5"/>
      <c r="Z1211" s="66"/>
      <c r="AA1211" s="65"/>
    </row>
    <row r="1212" spans="1:27" x14ac:dyDescent="0.3">
      <c r="A1212" s="3"/>
      <c r="B1212" s="3"/>
      <c r="C1212" s="3"/>
      <c r="D1212" s="3"/>
      <c r="E1212" s="3"/>
      <c r="F1212" s="3"/>
      <c r="G1212" s="64"/>
      <c r="H1212" s="3"/>
      <c r="I1212" s="3"/>
      <c r="J1212" s="64"/>
      <c r="K1212" s="64"/>
      <c r="L1212" s="3"/>
      <c r="M1212" s="3"/>
      <c r="N1212" s="3"/>
      <c r="O1212" s="3"/>
      <c r="P1212" s="3"/>
      <c r="Q1212" s="3"/>
      <c r="R1212" s="3"/>
      <c r="S1212" s="49"/>
      <c r="T1212" s="50"/>
      <c r="U1212" s="50"/>
      <c r="Y1212" s="5"/>
      <c r="Z1212" s="66"/>
      <c r="AA1212" s="65"/>
    </row>
    <row r="1213" spans="1:27" x14ac:dyDescent="0.3">
      <c r="A1213" s="3"/>
      <c r="B1213" s="3"/>
      <c r="C1213" s="3"/>
      <c r="D1213" s="3"/>
      <c r="E1213" s="3"/>
      <c r="F1213" s="3"/>
      <c r="G1213" s="64"/>
      <c r="H1213" s="3"/>
      <c r="I1213" s="3"/>
      <c r="J1213" s="64"/>
      <c r="K1213" s="64"/>
      <c r="L1213" s="3"/>
      <c r="M1213" s="3"/>
      <c r="N1213" s="3"/>
      <c r="O1213" s="3"/>
      <c r="P1213" s="3"/>
      <c r="Q1213" s="3"/>
      <c r="R1213" s="3"/>
      <c r="S1213" s="49"/>
      <c r="T1213" s="50"/>
      <c r="U1213" s="50"/>
      <c r="Y1213" s="5"/>
      <c r="Z1213" s="66"/>
      <c r="AA1213" s="65"/>
    </row>
    <row r="1214" spans="1:27" x14ac:dyDescent="0.3">
      <c r="A1214" s="3"/>
      <c r="B1214" s="3"/>
      <c r="C1214" s="3"/>
      <c r="D1214" s="3"/>
      <c r="E1214" s="3"/>
      <c r="F1214" s="3"/>
      <c r="G1214" s="64"/>
      <c r="H1214" s="3"/>
      <c r="I1214" s="3"/>
      <c r="J1214" s="64"/>
      <c r="K1214" s="64"/>
      <c r="L1214" s="3"/>
      <c r="M1214" s="3"/>
      <c r="N1214" s="3"/>
      <c r="O1214" s="3"/>
      <c r="P1214" s="3"/>
      <c r="Q1214" s="3"/>
      <c r="R1214" s="3"/>
      <c r="S1214" s="49"/>
      <c r="T1214" s="50"/>
      <c r="U1214" s="50"/>
      <c r="Y1214" s="5"/>
      <c r="Z1214" s="66"/>
      <c r="AA1214" s="65"/>
    </row>
    <row r="1215" spans="1:27" x14ac:dyDescent="0.3">
      <c r="A1215" s="3"/>
      <c r="B1215" s="3"/>
      <c r="C1215" s="3"/>
      <c r="D1215" s="3"/>
      <c r="E1215" s="3"/>
      <c r="F1215" s="3"/>
      <c r="G1215" s="64"/>
      <c r="H1215" s="3"/>
      <c r="I1215" s="3"/>
      <c r="J1215" s="64"/>
      <c r="K1215" s="64"/>
      <c r="L1215" s="3"/>
      <c r="M1215" s="3"/>
      <c r="N1215" s="3"/>
      <c r="O1215" s="3"/>
      <c r="P1215" s="3"/>
      <c r="Q1215" s="3"/>
      <c r="R1215" s="3"/>
      <c r="S1215" s="49"/>
      <c r="T1215" s="50"/>
      <c r="U1215" s="50"/>
      <c r="Y1215" s="5"/>
      <c r="Z1215" s="66"/>
      <c r="AA1215" s="65"/>
    </row>
    <row r="1216" spans="1:27" x14ac:dyDescent="0.3">
      <c r="A1216" s="3"/>
      <c r="B1216" s="3"/>
      <c r="C1216" s="3"/>
      <c r="D1216" s="3"/>
      <c r="E1216" s="3"/>
      <c r="F1216" s="3"/>
      <c r="G1216" s="64"/>
      <c r="H1216" s="3"/>
      <c r="I1216" s="3"/>
      <c r="J1216" s="64"/>
      <c r="K1216" s="64"/>
      <c r="L1216" s="3"/>
      <c r="M1216" s="3"/>
      <c r="N1216" s="3"/>
      <c r="O1216" s="3"/>
      <c r="P1216" s="3"/>
      <c r="Q1216" s="3"/>
      <c r="R1216" s="3"/>
      <c r="S1216" s="49"/>
      <c r="T1216" s="50"/>
      <c r="U1216" s="50"/>
      <c r="Y1216" s="5"/>
      <c r="Z1216" s="66"/>
      <c r="AA1216" s="65"/>
    </row>
    <row r="1217" spans="1:27" x14ac:dyDescent="0.3">
      <c r="A1217" s="3"/>
      <c r="B1217" s="3"/>
      <c r="C1217" s="3"/>
      <c r="D1217" s="3"/>
      <c r="E1217" s="3"/>
      <c r="F1217" s="3"/>
      <c r="G1217" s="64"/>
      <c r="H1217" s="3"/>
      <c r="I1217" s="3"/>
      <c r="J1217" s="64"/>
      <c r="K1217" s="64"/>
      <c r="L1217" s="3"/>
      <c r="M1217" s="3"/>
      <c r="N1217" s="3"/>
      <c r="O1217" s="3"/>
      <c r="P1217" s="3"/>
      <c r="Q1217" s="3"/>
      <c r="R1217" s="3"/>
      <c r="S1217" s="49"/>
      <c r="T1217" s="50"/>
      <c r="U1217" s="50"/>
      <c r="Y1217" s="5"/>
      <c r="Z1217" s="66"/>
      <c r="AA1217" s="65"/>
    </row>
    <row r="1218" spans="1:27" x14ac:dyDescent="0.3">
      <c r="A1218" s="3"/>
      <c r="B1218" s="3"/>
      <c r="C1218" s="3"/>
      <c r="D1218" s="3"/>
      <c r="E1218" s="3"/>
      <c r="F1218" s="3"/>
      <c r="G1218" s="64"/>
      <c r="H1218" s="3"/>
      <c r="I1218" s="3"/>
      <c r="J1218" s="64"/>
      <c r="K1218" s="64"/>
      <c r="L1218" s="3"/>
      <c r="M1218" s="3"/>
      <c r="N1218" s="3"/>
      <c r="O1218" s="3"/>
      <c r="P1218" s="3"/>
      <c r="Q1218" s="3"/>
      <c r="R1218" s="3"/>
      <c r="S1218" s="49"/>
      <c r="T1218" s="50"/>
      <c r="U1218" s="50"/>
      <c r="Y1218" s="5"/>
      <c r="Z1218" s="66"/>
      <c r="AA1218" s="65"/>
    </row>
    <row r="1219" spans="1:27" x14ac:dyDescent="0.3">
      <c r="A1219" s="3"/>
      <c r="B1219" s="3"/>
      <c r="C1219" s="3"/>
      <c r="D1219" s="3"/>
      <c r="E1219" s="3"/>
      <c r="F1219" s="3"/>
      <c r="G1219" s="64"/>
      <c r="H1219" s="3"/>
      <c r="I1219" s="3"/>
      <c r="J1219" s="64"/>
      <c r="K1219" s="64"/>
      <c r="L1219" s="3"/>
      <c r="M1219" s="3"/>
      <c r="N1219" s="3"/>
      <c r="O1219" s="3"/>
      <c r="P1219" s="3"/>
      <c r="Q1219" s="3"/>
      <c r="R1219" s="3"/>
      <c r="S1219" s="49"/>
      <c r="T1219" s="50"/>
      <c r="U1219" s="50"/>
      <c r="Y1219" s="5"/>
      <c r="Z1219" s="66"/>
      <c r="AA1219" s="65"/>
    </row>
    <row r="1220" spans="1:27" x14ac:dyDescent="0.3">
      <c r="A1220" s="3"/>
      <c r="B1220" s="3"/>
      <c r="C1220" s="3"/>
      <c r="D1220" s="3"/>
      <c r="E1220" s="3"/>
      <c r="F1220" s="3"/>
      <c r="G1220" s="64"/>
      <c r="H1220" s="3"/>
      <c r="I1220" s="3"/>
      <c r="J1220" s="64"/>
      <c r="K1220" s="64"/>
      <c r="L1220" s="3"/>
      <c r="M1220" s="3"/>
      <c r="N1220" s="3"/>
      <c r="O1220" s="3"/>
      <c r="P1220" s="3"/>
      <c r="Q1220" s="3"/>
      <c r="R1220" s="3"/>
      <c r="S1220" s="49"/>
      <c r="T1220" s="50"/>
      <c r="U1220" s="50"/>
      <c r="Y1220" s="5"/>
      <c r="Z1220" s="66"/>
      <c r="AA1220" s="65"/>
    </row>
    <row r="1221" spans="1:27" x14ac:dyDescent="0.3">
      <c r="A1221" s="3"/>
      <c r="B1221" s="3"/>
      <c r="C1221" s="3"/>
      <c r="D1221" s="3"/>
      <c r="E1221" s="3"/>
      <c r="F1221" s="3"/>
      <c r="G1221" s="64"/>
      <c r="H1221" s="3"/>
      <c r="I1221" s="3"/>
      <c r="J1221" s="64"/>
      <c r="K1221" s="64"/>
      <c r="L1221" s="3"/>
      <c r="M1221" s="3"/>
      <c r="N1221" s="3"/>
      <c r="O1221" s="3"/>
      <c r="P1221" s="3"/>
      <c r="Q1221" s="3"/>
      <c r="R1221" s="3"/>
      <c r="S1221" s="49"/>
      <c r="T1221" s="50"/>
      <c r="U1221" s="50"/>
      <c r="Y1221" s="5"/>
      <c r="Z1221" s="66"/>
      <c r="AA1221" s="65"/>
    </row>
    <row r="1222" spans="1:27" x14ac:dyDescent="0.3">
      <c r="A1222" s="3"/>
      <c r="B1222" s="3"/>
      <c r="C1222" s="3"/>
      <c r="D1222" s="3"/>
      <c r="E1222" s="3"/>
      <c r="F1222" s="3"/>
      <c r="G1222" s="64"/>
      <c r="H1222" s="3"/>
      <c r="I1222" s="3"/>
      <c r="J1222" s="64"/>
      <c r="K1222" s="64"/>
      <c r="L1222" s="3"/>
      <c r="M1222" s="3"/>
      <c r="N1222" s="3"/>
      <c r="O1222" s="3"/>
      <c r="P1222" s="3"/>
      <c r="Q1222" s="3"/>
      <c r="R1222" s="3"/>
      <c r="S1222" s="49"/>
      <c r="T1222" s="50"/>
      <c r="U1222" s="50"/>
      <c r="Y1222" s="5"/>
      <c r="Z1222" s="66"/>
      <c r="AA1222" s="65"/>
    </row>
    <row r="1223" spans="1:27" x14ac:dyDescent="0.3">
      <c r="A1223" s="3"/>
      <c r="B1223" s="3"/>
      <c r="C1223" s="3"/>
      <c r="D1223" s="3"/>
      <c r="E1223" s="3"/>
      <c r="F1223" s="3"/>
      <c r="G1223" s="64"/>
      <c r="H1223" s="3"/>
      <c r="I1223" s="3"/>
      <c r="J1223" s="64"/>
      <c r="K1223" s="64"/>
      <c r="L1223" s="3"/>
      <c r="M1223" s="3"/>
      <c r="N1223" s="3"/>
      <c r="O1223" s="3"/>
      <c r="P1223" s="3"/>
      <c r="Q1223" s="3"/>
      <c r="R1223" s="3"/>
      <c r="S1223" s="49"/>
      <c r="T1223" s="50"/>
      <c r="U1223" s="50"/>
      <c r="Y1223" s="5"/>
      <c r="Z1223" s="66"/>
      <c r="AA1223" s="65"/>
    </row>
    <row r="1224" spans="1:27" x14ac:dyDescent="0.3">
      <c r="A1224" s="3"/>
      <c r="B1224" s="3"/>
      <c r="C1224" s="3"/>
      <c r="D1224" s="3"/>
      <c r="E1224" s="3"/>
      <c r="F1224" s="3"/>
      <c r="G1224" s="64"/>
      <c r="H1224" s="3"/>
      <c r="I1224" s="3"/>
      <c r="J1224" s="64"/>
      <c r="K1224" s="64"/>
      <c r="L1224" s="3"/>
      <c r="M1224" s="3"/>
      <c r="N1224" s="3"/>
      <c r="O1224" s="3"/>
      <c r="P1224" s="3"/>
      <c r="Q1224" s="3"/>
      <c r="R1224" s="3"/>
      <c r="S1224" s="49"/>
      <c r="T1224" s="50"/>
      <c r="U1224" s="50"/>
      <c r="Y1224" s="5"/>
      <c r="Z1224" s="66"/>
      <c r="AA1224" s="65"/>
    </row>
    <row r="1225" spans="1:27" x14ac:dyDescent="0.3">
      <c r="A1225" s="3"/>
      <c r="B1225" s="3"/>
      <c r="C1225" s="3"/>
      <c r="D1225" s="3"/>
      <c r="E1225" s="3"/>
      <c r="F1225" s="3"/>
      <c r="G1225" s="64"/>
      <c r="H1225" s="3"/>
      <c r="I1225" s="3"/>
      <c r="J1225" s="64"/>
      <c r="K1225" s="64"/>
      <c r="L1225" s="3"/>
      <c r="M1225" s="3"/>
      <c r="N1225" s="3"/>
      <c r="O1225" s="3"/>
      <c r="P1225" s="3"/>
      <c r="Q1225" s="3"/>
      <c r="R1225" s="3"/>
      <c r="S1225" s="49"/>
      <c r="T1225" s="50"/>
      <c r="U1225" s="50"/>
      <c r="Y1225" s="5"/>
      <c r="Z1225" s="66"/>
      <c r="AA1225" s="65"/>
    </row>
    <row r="1226" spans="1:27" x14ac:dyDescent="0.3">
      <c r="A1226" s="3"/>
      <c r="B1226" s="3"/>
      <c r="C1226" s="3"/>
      <c r="D1226" s="3"/>
      <c r="E1226" s="3"/>
      <c r="F1226" s="3"/>
      <c r="G1226" s="64"/>
      <c r="H1226" s="3"/>
      <c r="I1226" s="3"/>
      <c r="J1226" s="64"/>
      <c r="K1226" s="64"/>
      <c r="L1226" s="3"/>
      <c r="M1226" s="3"/>
      <c r="N1226" s="3"/>
      <c r="O1226" s="3"/>
      <c r="P1226" s="3"/>
      <c r="Q1226" s="3"/>
      <c r="R1226" s="3"/>
      <c r="S1226" s="49"/>
      <c r="T1226" s="50"/>
      <c r="U1226" s="50"/>
      <c r="Y1226" s="5"/>
      <c r="Z1226" s="66"/>
      <c r="AA1226" s="65"/>
    </row>
    <row r="1227" spans="1:27" x14ac:dyDescent="0.3">
      <c r="A1227" s="3"/>
      <c r="B1227" s="3"/>
      <c r="C1227" s="3"/>
      <c r="D1227" s="3"/>
      <c r="E1227" s="3"/>
      <c r="F1227" s="3"/>
      <c r="G1227" s="64"/>
      <c r="H1227" s="3"/>
      <c r="I1227" s="3"/>
      <c r="J1227" s="64"/>
      <c r="K1227" s="64"/>
      <c r="L1227" s="3"/>
      <c r="M1227" s="3"/>
      <c r="N1227" s="3"/>
      <c r="O1227" s="3"/>
      <c r="P1227" s="3"/>
      <c r="Q1227" s="3"/>
      <c r="R1227" s="3"/>
      <c r="S1227" s="49"/>
      <c r="T1227" s="50"/>
      <c r="U1227" s="50"/>
      <c r="Y1227" s="5"/>
      <c r="Z1227" s="66"/>
      <c r="AA1227" s="65"/>
    </row>
    <row r="1228" spans="1:27" x14ac:dyDescent="0.3">
      <c r="A1228" s="3"/>
      <c r="B1228" s="3"/>
      <c r="C1228" s="3"/>
      <c r="D1228" s="3"/>
      <c r="E1228" s="3"/>
      <c r="F1228" s="3"/>
      <c r="G1228" s="64"/>
      <c r="H1228" s="3"/>
      <c r="I1228" s="3"/>
      <c r="J1228" s="64"/>
      <c r="K1228" s="64"/>
      <c r="L1228" s="3"/>
      <c r="M1228" s="3"/>
      <c r="N1228" s="3"/>
      <c r="O1228" s="3"/>
      <c r="P1228" s="3"/>
      <c r="Q1228" s="3"/>
      <c r="R1228" s="3"/>
      <c r="S1228" s="49"/>
      <c r="T1228" s="50"/>
      <c r="U1228" s="50"/>
      <c r="Y1228" s="5"/>
      <c r="Z1228" s="66"/>
      <c r="AA1228" s="65"/>
    </row>
    <row r="1229" spans="1:27" x14ac:dyDescent="0.3">
      <c r="A1229" s="3"/>
      <c r="B1229" s="3"/>
      <c r="C1229" s="3"/>
      <c r="D1229" s="3"/>
      <c r="E1229" s="3"/>
      <c r="F1229" s="3"/>
      <c r="G1229" s="64"/>
      <c r="H1229" s="3"/>
      <c r="I1229" s="3"/>
      <c r="J1229" s="64"/>
      <c r="K1229" s="64"/>
      <c r="L1229" s="3"/>
      <c r="M1229" s="3"/>
      <c r="N1229" s="3"/>
      <c r="O1229" s="3"/>
      <c r="P1229" s="3"/>
      <c r="Q1229" s="3"/>
      <c r="R1229" s="3"/>
      <c r="S1229" s="49"/>
      <c r="T1229" s="50"/>
      <c r="U1229" s="50"/>
      <c r="Y1229" s="5"/>
      <c r="Z1229" s="66"/>
      <c r="AA1229" s="65"/>
    </row>
    <row r="1230" spans="1:27" x14ac:dyDescent="0.3">
      <c r="A1230" s="3"/>
      <c r="B1230" s="3"/>
      <c r="C1230" s="3"/>
      <c r="D1230" s="3"/>
      <c r="E1230" s="3"/>
      <c r="F1230" s="3"/>
      <c r="G1230" s="64"/>
      <c r="H1230" s="3"/>
      <c r="I1230" s="3"/>
      <c r="J1230" s="64"/>
      <c r="K1230" s="64"/>
      <c r="L1230" s="3"/>
      <c r="M1230" s="3"/>
      <c r="N1230" s="3"/>
      <c r="O1230" s="3"/>
      <c r="P1230" s="3"/>
      <c r="Q1230" s="3"/>
      <c r="R1230" s="3"/>
      <c r="S1230" s="49"/>
      <c r="T1230" s="50"/>
      <c r="U1230" s="50"/>
      <c r="Y1230" s="5"/>
      <c r="Z1230" s="66"/>
      <c r="AA1230" s="65"/>
    </row>
    <row r="1231" spans="1:27" x14ac:dyDescent="0.3">
      <c r="A1231" s="3"/>
      <c r="B1231" s="3"/>
      <c r="C1231" s="3"/>
      <c r="D1231" s="3"/>
      <c r="E1231" s="3"/>
      <c r="F1231" s="3"/>
      <c r="G1231" s="64"/>
      <c r="H1231" s="3"/>
      <c r="I1231" s="3"/>
      <c r="J1231" s="64"/>
      <c r="K1231" s="64"/>
      <c r="L1231" s="3"/>
      <c r="M1231" s="3"/>
      <c r="N1231" s="3"/>
      <c r="O1231" s="3"/>
      <c r="P1231" s="3"/>
      <c r="Q1231" s="3"/>
      <c r="R1231" s="3"/>
      <c r="S1231" s="49"/>
      <c r="T1231" s="50"/>
      <c r="U1231" s="50"/>
      <c r="Y1231" s="5"/>
      <c r="Z1231" s="66"/>
      <c r="AA1231" s="65"/>
    </row>
    <row r="1232" spans="1:27" x14ac:dyDescent="0.3">
      <c r="A1232" s="3"/>
      <c r="B1232" s="3"/>
      <c r="C1232" s="3"/>
      <c r="D1232" s="3"/>
      <c r="E1232" s="3"/>
      <c r="F1232" s="3"/>
      <c r="G1232" s="64"/>
      <c r="H1232" s="3"/>
      <c r="I1232" s="3"/>
      <c r="J1232" s="64"/>
      <c r="K1232" s="64"/>
      <c r="L1232" s="3"/>
      <c r="M1232" s="3"/>
      <c r="N1232" s="3"/>
      <c r="O1232" s="3"/>
      <c r="P1232" s="3"/>
      <c r="Q1232" s="3"/>
      <c r="R1232" s="3"/>
      <c r="S1232" s="49"/>
      <c r="T1232" s="50"/>
      <c r="U1232" s="50"/>
      <c r="Y1232" s="5"/>
      <c r="Z1232" s="66"/>
      <c r="AA1232" s="65"/>
    </row>
    <row r="1233" spans="1:27" x14ac:dyDescent="0.3">
      <c r="A1233" s="3"/>
      <c r="B1233" s="3"/>
      <c r="C1233" s="3"/>
      <c r="D1233" s="3"/>
      <c r="E1233" s="3"/>
      <c r="F1233" s="3"/>
      <c r="G1233" s="64"/>
      <c r="H1233" s="3"/>
      <c r="I1233" s="3"/>
      <c r="J1233" s="64"/>
      <c r="K1233" s="64"/>
      <c r="L1233" s="3"/>
      <c r="M1233" s="3"/>
      <c r="N1233" s="3"/>
      <c r="O1233" s="3"/>
      <c r="P1233" s="3"/>
      <c r="Q1233" s="3"/>
      <c r="R1233" s="3"/>
      <c r="S1233" s="49"/>
      <c r="T1233" s="50"/>
      <c r="U1233" s="50"/>
      <c r="Y1233" s="5"/>
      <c r="Z1233" s="66"/>
      <c r="AA1233" s="65"/>
    </row>
    <row r="1234" spans="1:27" x14ac:dyDescent="0.3">
      <c r="A1234" s="3"/>
      <c r="B1234" s="3"/>
      <c r="C1234" s="3"/>
      <c r="D1234" s="3"/>
      <c r="E1234" s="3"/>
      <c r="F1234" s="3"/>
      <c r="G1234" s="64"/>
      <c r="H1234" s="3"/>
      <c r="I1234" s="3"/>
      <c r="J1234" s="64"/>
      <c r="K1234" s="64"/>
      <c r="L1234" s="3"/>
      <c r="M1234" s="3"/>
      <c r="N1234" s="3"/>
      <c r="O1234" s="3"/>
      <c r="P1234" s="3"/>
      <c r="Q1234" s="3"/>
      <c r="R1234" s="3"/>
      <c r="S1234" s="49"/>
      <c r="T1234" s="50"/>
      <c r="U1234" s="50"/>
      <c r="Y1234" s="5"/>
      <c r="Z1234" s="66"/>
      <c r="AA1234" s="65"/>
    </row>
    <row r="1235" spans="1:27" x14ac:dyDescent="0.3">
      <c r="A1235" s="3"/>
      <c r="B1235" s="3"/>
      <c r="C1235" s="3"/>
      <c r="D1235" s="3"/>
      <c r="E1235" s="3"/>
      <c r="F1235" s="3"/>
      <c r="G1235" s="64"/>
      <c r="H1235" s="3"/>
      <c r="I1235" s="3"/>
      <c r="J1235" s="64"/>
      <c r="K1235" s="64"/>
      <c r="L1235" s="3"/>
      <c r="M1235" s="3"/>
      <c r="N1235" s="3"/>
      <c r="O1235" s="3"/>
      <c r="P1235" s="3"/>
      <c r="Q1235" s="3"/>
      <c r="R1235" s="3"/>
      <c r="S1235" s="49"/>
      <c r="T1235" s="50"/>
      <c r="U1235" s="50"/>
      <c r="Y1235" s="5"/>
      <c r="Z1235" s="66"/>
      <c r="AA1235" s="65"/>
    </row>
    <row r="1236" spans="1:27" x14ac:dyDescent="0.3">
      <c r="A1236" s="3"/>
      <c r="B1236" s="3"/>
      <c r="C1236" s="3"/>
      <c r="D1236" s="3"/>
      <c r="E1236" s="3"/>
      <c r="F1236" s="3"/>
      <c r="G1236" s="64"/>
      <c r="H1236" s="3"/>
      <c r="I1236" s="3"/>
      <c r="J1236" s="64"/>
      <c r="K1236" s="64"/>
      <c r="L1236" s="3"/>
      <c r="M1236" s="3"/>
      <c r="N1236" s="3"/>
      <c r="O1236" s="3"/>
      <c r="P1236" s="3"/>
      <c r="Q1236" s="3"/>
      <c r="R1236" s="3"/>
      <c r="S1236" s="49"/>
      <c r="T1236" s="50"/>
      <c r="U1236" s="50"/>
      <c r="Y1236" s="5"/>
      <c r="Z1236" s="66"/>
      <c r="AA1236" s="65"/>
    </row>
    <row r="1237" spans="1:27" x14ac:dyDescent="0.3">
      <c r="A1237" s="3"/>
      <c r="B1237" s="3"/>
      <c r="C1237" s="3"/>
      <c r="D1237" s="3"/>
      <c r="E1237" s="3"/>
      <c r="F1237" s="3"/>
      <c r="G1237" s="64"/>
      <c r="H1237" s="3"/>
      <c r="I1237" s="3"/>
      <c r="J1237" s="64"/>
      <c r="K1237" s="64"/>
      <c r="L1237" s="3"/>
      <c r="M1237" s="3"/>
      <c r="N1237" s="3"/>
      <c r="O1237" s="3"/>
      <c r="P1237" s="3"/>
      <c r="Q1237" s="3"/>
      <c r="R1237" s="3"/>
      <c r="S1237" s="49"/>
      <c r="T1237" s="50"/>
      <c r="U1237" s="50"/>
      <c r="Y1237" s="5"/>
      <c r="Z1237" s="66"/>
      <c r="AA1237" s="65"/>
    </row>
    <row r="1238" spans="1:27" x14ac:dyDescent="0.3">
      <c r="A1238" s="3"/>
      <c r="B1238" s="3"/>
      <c r="C1238" s="3"/>
      <c r="D1238" s="3"/>
      <c r="E1238" s="3"/>
      <c r="F1238" s="3"/>
      <c r="G1238" s="64"/>
      <c r="H1238" s="3"/>
      <c r="I1238" s="3"/>
      <c r="J1238" s="64"/>
      <c r="K1238" s="64"/>
      <c r="L1238" s="3"/>
      <c r="M1238" s="3"/>
      <c r="N1238" s="3"/>
      <c r="O1238" s="3"/>
      <c r="P1238" s="3"/>
      <c r="Q1238" s="3"/>
      <c r="R1238" s="3"/>
      <c r="S1238" s="49"/>
      <c r="T1238" s="50"/>
      <c r="U1238" s="50"/>
      <c r="Y1238" s="5"/>
      <c r="Z1238" s="66"/>
      <c r="AA1238" s="65"/>
    </row>
    <row r="1239" spans="1:27" x14ac:dyDescent="0.3">
      <c r="A1239" s="3"/>
      <c r="B1239" s="3"/>
      <c r="C1239" s="3"/>
      <c r="D1239" s="3"/>
      <c r="E1239" s="3"/>
      <c r="F1239" s="3"/>
      <c r="G1239" s="64"/>
      <c r="H1239" s="3"/>
      <c r="I1239" s="3"/>
      <c r="J1239" s="64"/>
      <c r="K1239" s="64"/>
      <c r="L1239" s="3"/>
      <c r="M1239" s="3"/>
      <c r="N1239" s="3"/>
      <c r="O1239" s="3"/>
      <c r="P1239" s="3"/>
      <c r="Q1239" s="3"/>
      <c r="R1239" s="3"/>
      <c r="S1239" s="49"/>
      <c r="T1239" s="50"/>
      <c r="U1239" s="50"/>
      <c r="Y1239" s="5"/>
      <c r="Z1239" s="66"/>
      <c r="AA1239" s="65"/>
    </row>
    <row r="1240" spans="1:27" x14ac:dyDescent="0.3">
      <c r="A1240" s="3"/>
      <c r="B1240" s="3"/>
      <c r="C1240" s="3"/>
      <c r="D1240" s="3"/>
      <c r="E1240" s="3"/>
      <c r="F1240" s="3"/>
      <c r="G1240" s="64"/>
      <c r="H1240" s="3"/>
      <c r="I1240" s="3"/>
      <c r="J1240" s="64"/>
      <c r="K1240" s="64"/>
      <c r="L1240" s="3"/>
      <c r="M1240" s="3"/>
      <c r="N1240" s="3"/>
      <c r="O1240" s="3"/>
      <c r="P1240" s="3"/>
      <c r="Q1240" s="3"/>
      <c r="R1240" s="3"/>
      <c r="S1240" s="49"/>
      <c r="T1240" s="50"/>
      <c r="U1240" s="50"/>
      <c r="Y1240" s="5"/>
      <c r="Z1240" s="66"/>
      <c r="AA1240" s="65"/>
    </row>
    <row r="1241" spans="1:27" x14ac:dyDescent="0.3">
      <c r="A1241" s="3"/>
      <c r="B1241" s="3"/>
      <c r="C1241" s="3"/>
      <c r="D1241" s="3"/>
      <c r="E1241" s="3"/>
      <c r="F1241" s="3"/>
      <c r="G1241" s="64"/>
      <c r="H1241" s="3"/>
      <c r="I1241" s="3"/>
      <c r="J1241" s="64"/>
      <c r="K1241" s="64"/>
      <c r="L1241" s="3"/>
      <c r="M1241" s="3"/>
      <c r="N1241" s="3"/>
      <c r="O1241" s="3"/>
      <c r="P1241" s="3"/>
      <c r="Q1241" s="3"/>
      <c r="R1241" s="3"/>
      <c r="S1241" s="49"/>
      <c r="T1241" s="50"/>
      <c r="U1241" s="50"/>
      <c r="Y1241" s="5"/>
      <c r="Z1241" s="66"/>
      <c r="AA1241" s="65"/>
    </row>
    <row r="1242" spans="1:27" x14ac:dyDescent="0.3">
      <c r="A1242" s="3"/>
      <c r="B1242" s="3"/>
      <c r="C1242" s="3"/>
      <c r="D1242" s="3"/>
      <c r="E1242" s="3"/>
      <c r="F1242" s="3"/>
      <c r="G1242" s="64"/>
      <c r="H1242" s="3"/>
      <c r="I1242" s="3"/>
      <c r="J1242" s="64"/>
      <c r="K1242" s="64"/>
      <c r="L1242" s="3"/>
      <c r="M1242" s="3"/>
      <c r="N1242" s="3"/>
      <c r="O1242" s="3"/>
      <c r="P1242" s="3"/>
      <c r="Q1242" s="3"/>
      <c r="R1242" s="3"/>
      <c r="S1242" s="49"/>
      <c r="T1242" s="50"/>
      <c r="U1242" s="50"/>
      <c r="Y1242" s="5"/>
      <c r="Z1242" s="66"/>
      <c r="AA1242" s="65"/>
    </row>
    <row r="1243" spans="1:27" x14ac:dyDescent="0.3">
      <c r="A1243" s="3"/>
      <c r="B1243" s="3"/>
      <c r="C1243" s="3"/>
      <c r="D1243" s="3"/>
      <c r="E1243" s="3"/>
      <c r="F1243" s="3"/>
      <c r="G1243" s="64"/>
      <c r="H1243" s="3"/>
      <c r="I1243" s="3"/>
      <c r="J1243" s="64"/>
      <c r="K1243" s="64"/>
      <c r="L1243" s="3"/>
      <c r="M1243" s="3"/>
      <c r="N1243" s="3"/>
      <c r="O1243" s="3"/>
      <c r="P1243" s="3"/>
      <c r="Q1243" s="3"/>
      <c r="R1243" s="3"/>
      <c r="S1243" s="49"/>
      <c r="T1243" s="50"/>
      <c r="U1243" s="50"/>
      <c r="Y1243" s="5"/>
      <c r="Z1243" s="66"/>
      <c r="AA1243" s="65"/>
    </row>
    <row r="1244" spans="1:27" x14ac:dyDescent="0.3">
      <c r="A1244" s="3"/>
      <c r="B1244" s="3"/>
      <c r="C1244" s="3"/>
      <c r="D1244" s="3"/>
      <c r="E1244" s="3"/>
      <c r="F1244" s="3"/>
      <c r="G1244" s="64"/>
      <c r="H1244" s="3"/>
      <c r="I1244" s="3"/>
      <c r="J1244" s="64"/>
      <c r="K1244" s="64"/>
      <c r="L1244" s="3"/>
      <c r="M1244" s="3"/>
      <c r="N1244" s="3"/>
      <c r="O1244" s="3"/>
      <c r="P1244" s="3"/>
      <c r="Q1244" s="3"/>
      <c r="R1244" s="3"/>
      <c r="S1244" s="49"/>
      <c r="T1244" s="50"/>
      <c r="U1244" s="50"/>
      <c r="Y1244" s="5"/>
      <c r="Z1244" s="66"/>
      <c r="AA1244" s="65"/>
    </row>
    <row r="1245" spans="1:27" x14ac:dyDescent="0.3">
      <c r="A1245" s="3"/>
      <c r="B1245" s="3"/>
      <c r="C1245" s="3"/>
      <c r="D1245" s="3"/>
      <c r="E1245" s="3"/>
      <c r="F1245" s="3"/>
      <c r="G1245" s="64"/>
      <c r="H1245" s="3"/>
      <c r="I1245" s="3"/>
      <c r="J1245" s="64"/>
      <c r="K1245" s="64"/>
      <c r="L1245" s="3"/>
      <c r="M1245" s="3"/>
      <c r="N1245" s="3"/>
      <c r="O1245" s="3"/>
      <c r="P1245" s="3"/>
      <c r="Q1245" s="3"/>
      <c r="R1245" s="3"/>
      <c r="S1245" s="49"/>
      <c r="T1245" s="50"/>
      <c r="U1245" s="50"/>
      <c r="Y1245" s="5"/>
      <c r="Z1245" s="66"/>
      <c r="AA1245" s="65"/>
    </row>
    <row r="1246" spans="1:27" x14ac:dyDescent="0.3">
      <c r="A1246" s="3"/>
      <c r="B1246" s="3"/>
      <c r="C1246" s="3"/>
      <c r="D1246" s="3"/>
      <c r="E1246" s="3"/>
      <c r="F1246" s="3"/>
      <c r="G1246" s="64"/>
      <c r="H1246" s="3"/>
      <c r="I1246" s="3"/>
      <c r="J1246" s="64"/>
      <c r="K1246" s="64"/>
      <c r="L1246" s="3"/>
      <c r="M1246" s="3"/>
      <c r="N1246" s="3"/>
      <c r="O1246" s="3"/>
      <c r="P1246" s="3"/>
      <c r="Q1246" s="3"/>
      <c r="R1246" s="3"/>
      <c r="S1246" s="49"/>
      <c r="T1246" s="50"/>
      <c r="U1246" s="50"/>
      <c r="Y1246" s="5"/>
      <c r="Z1246" s="66"/>
      <c r="AA1246" s="65"/>
    </row>
    <row r="1247" spans="1:27" x14ac:dyDescent="0.3">
      <c r="A1247" s="3"/>
      <c r="B1247" s="3"/>
      <c r="C1247" s="3"/>
      <c r="D1247" s="3"/>
      <c r="E1247" s="3"/>
      <c r="F1247" s="3"/>
      <c r="G1247" s="64"/>
      <c r="H1247" s="3"/>
      <c r="I1247" s="3"/>
      <c r="J1247" s="64"/>
      <c r="K1247" s="64"/>
      <c r="L1247" s="3"/>
      <c r="M1247" s="3"/>
      <c r="N1247" s="3"/>
      <c r="O1247" s="3"/>
      <c r="P1247" s="3"/>
      <c r="Q1247" s="3"/>
      <c r="R1247" s="3"/>
      <c r="S1247" s="49"/>
      <c r="T1247" s="50"/>
      <c r="U1247" s="50"/>
      <c r="Y1247" s="5"/>
      <c r="Z1247" s="66"/>
      <c r="AA1247" s="65"/>
    </row>
    <row r="1248" spans="1:27" x14ac:dyDescent="0.3">
      <c r="A1248" s="3"/>
      <c r="B1248" s="3"/>
      <c r="C1248" s="3"/>
      <c r="D1248" s="3"/>
      <c r="E1248" s="3"/>
      <c r="F1248" s="3"/>
      <c r="G1248" s="64"/>
      <c r="H1248" s="3"/>
      <c r="I1248" s="3"/>
      <c r="J1248" s="64"/>
      <c r="K1248" s="64"/>
      <c r="L1248" s="3"/>
      <c r="M1248" s="3"/>
      <c r="N1248" s="3"/>
      <c r="O1248" s="3"/>
      <c r="P1248" s="3"/>
      <c r="Q1248" s="3"/>
      <c r="R1248" s="3"/>
      <c r="S1248" s="49"/>
      <c r="T1248" s="50"/>
      <c r="U1248" s="50"/>
      <c r="Y1248" s="5"/>
      <c r="Z1248" s="66"/>
      <c r="AA1248" s="65"/>
    </row>
    <row r="1249" spans="1:27" x14ac:dyDescent="0.3">
      <c r="A1249" s="3"/>
      <c r="B1249" s="3"/>
      <c r="C1249" s="3"/>
      <c r="D1249" s="3"/>
      <c r="E1249" s="3"/>
      <c r="F1249" s="3"/>
      <c r="G1249" s="64"/>
      <c r="H1249" s="3"/>
      <c r="I1249" s="3"/>
      <c r="J1249" s="64"/>
      <c r="K1249" s="64"/>
      <c r="L1249" s="3"/>
      <c r="M1249" s="3"/>
      <c r="N1249" s="3"/>
      <c r="O1249" s="3"/>
      <c r="P1249" s="3"/>
      <c r="Q1249" s="3"/>
      <c r="R1249" s="3"/>
      <c r="S1249" s="49"/>
      <c r="T1249" s="50"/>
      <c r="U1249" s="50"/>
      <c r="Y1249" s="5"/>
      <c r="Z1249" s="66"/>
      <c r="AA1249" s="65"/>
    </row>
    <row r="1250" spans="1:27" x14ac:dyDescent="0.3">
      <c r="A1250" s="3"/>
      <c r="B1250" s="3"/>
      <c r="C1250" s="3"/>
      <c r="D1250" s="3"/>
      <c r="E1250" s="3"/>
      <c r="F1250" s="3"/>
      <c r="G1250" s="64"/>
      <c r="H1250" s="3"/>
      <c r="I1250" s="3"/>
      <c r="J1250" s="64"/>
      <c r="K1250" s="64"/>
      <c r="L1250" s="3"/>
      <c r="M1250" s="3"/>
      <c r="N1250" s="3"/>
      <c r="O1250" s="3"/>
      <c r="P1250" s="3"/>
      <c r="Q1250" s="3"/>
      <c r="R1250" s="3"/>
      <c r="S1250" s="49"/>
      <c r="T1250" s="50"/>
      <c r="U1250" s="50"/>
      <c r="Y1250" s="5"/>
      <c r="Z1250" s="66"/>
      <c r="AA1250" s="65"/>
    </row>
    <row r="1251" spans="1:27" x14ac:dyDescent="0.3">
      <c r="A1251" s="3"/>
      <c r="B1251" s="3"/>
      <c r="C1251" s="3"/>
      <c r="D1251" s="3"/>
      <c r="E1251" s="3"/>
      <c r="F1251" s="3"/>
      <c r="G1251" s="64"/>
      <c r="H1251" s="3"/>
      <c r="I1251" s="3"/>
      <c r="J1251" s="64"/>
      <c r="K1251" s="64"/>
      <c r="L1251" s="3"/>
      <c r="M1251" s="3"/>
      <c r="N1251" s="3"/>
      <c r="O1251" s="3"/>
      <c r="P1251" s="3"/>
      <c r="Q1251" s="3"/>
      <c r="R1251" s="3"/>
      <c r="S1251" s="49"/>
      <c r="T1251" s="50"/>
      <c r="U1251" s="50"/>
      <c r="Y1251" s="5"/>
      <c r="Z1251" s="66"/>
      <c r="AA1251" s="65"/>
    </row>
    <row r="1252" spans="1:27" x14ac:dyDescent="0.3">
      <c r="A1252" s="3"/>
      <c r="B1252" s="3"/>
      <c r="C1252" s="3"/>
      <c r="D1252" s="3"/>
      <c r="E1252" s="3"/>
      <c r="F1252" s="3"/>
      <c r="G1252" s="64"/>
      <c r="H1252" s="3"/>
      <c r="I1252" s="3"/>
      <c r="J1252" s="64"/>
      <c r="K1252" s="64"/>
      <c r="L1252" s="3"/>
      <c r="M1252" s="3"/>
      <c r="N1252" s="3"/>
      <c r="O1252" s="3"/>
      <c r="P1252" s="3"/>
      <c r="Q1252" s="3"/>
      <c r="R1252" s="3"/>
      <c r="S1252" s="49"/>
      <c r="T1252" s="50"/>
      <c r="U1252" s="50"/>
      <c r="Y1252" s="5"/>
      <c r="Z1252" s="66"/>
      <c r="AA1252" s="65"/>
    </row>
    <row r="1253" spans="1:27" x14ac:dyDescent="0.3">
      <c r="A1253" s="3"/>
      <c r="B1253" s="3"/>
      <c r="C1253" s="3"/>
      <c r="D1253" s="3"/>
      <c r="E1253" s="3"/>
      <c r="F1253" s="3"/>
      <c r="G1253" s="64"/>
      <c r="H1253" s="3"/>
      <c r="I1253" s="3"/>
      <c r="J1253" s="64"/>
      <c r="K1253" s="64"/>
      <c r="L1253" s="3"/>
      <c r="M1253" s="3"/>
      <c r="N1253" s="3"/>
      <c r="O1253" s="3"/>
      <c r="P1253" s="3"/>
      <c r="Q1253" s="3"/>
      <c r="R1253" s="3"/>
      <c r="S1253" s="49"/>
      <c r="T1253" s="50"/>
      <c r="U1253" s="50"/>
      <c r="Y1253" s="5"/>
      <c r="Z1253" s="66"/>
      <c r="AA1253" s="65"/>
    </row>
    <row r="1254" spans="1:27" x14ac:dyDescent="0.3">
      <c r="A1254" s="3"/>
      <c r="B1254" s="3"/>
      <c r="C1254" s="3"/>
      <c r="D1254" s="3"/>
      <c r="E1254" s="3"/>
      <c r="F1254" s="3"/>
      <c r="G1254" s="64"/>
      <c r="H1254" s="3"/>
      <c r="I1254" s="3"/>
      <c r="J1254" s="64"/>
      <c r="K1254" s="64"/>
      <c r="L1254" s="3"/>
      <c r="M1254" s="3"/>
      <c r="N1254" s="3"/>
      <c r="O1254" s="3"/>
      <c r="P1254" s="3"/>
      <c r="Q1254" s="3"/>
      <c r="R1254" s="3"/>
      <c r="S1254" s="49"/>
      <c r="T1254" s="50"/>
      <c r="U1254" s="50"/>
      <c r="Y1254" s="5"/>
      <c r="Z1254" s="66"/>
      <c r="AA1254" s="65"/>
    </row>
    <row r="1255" spans="1:27" x14ac:dyDescent="0.3">
      <c r="A1255" s="3"/>
      <c r="B1255" s="3"/>
      <c r="C1255" s="3"/>
      <c r="D1255" s="3"/>
      <c r="E1255" s="3"/>
      <c r="F1255" s="3"/>
      <c r="G1255" s="64"/>
      <c r="H1255" s="3"/>
      <c r="I1255" s="3"/>
      <c r="J1255" s="64"/>
      <c r="K1255" s="64"/>
      <c r="L1255" s="3"/>
      <c r="M1255" s="3"/>
      <c r="N1255" s="3"/>
      <c r="O1255" s="3"/>
      <c r="P1255" s="3"/>
      <c r="Q1255" s="3"/>
      <c r="R1255" s="3"/>
      <c r="S1255" s="49"/>
      <c r="T1255" s="50"/>
      <c r="U1255" s="50"/>
      <c r="Y1255" s="5"/>
      <c r="Z1255" s="66"/>
      <c r="AA1255" s="65"/>
    </row>
    <row r="1256" spans="1:27" x14ac:dyDescent="0.3">
      <c r="A1256" s="3"/>
      <c r="B1256" s="3"/>
      <c r="C1256" s="3"/>
      <c r="D1256" s="3"/>
      <c r="E1256" s="3"/>
      <c r="F1256" s="3"/>
      <c r="G1256" s="64"/>
      <c r="H1256" s="3"/>
      <c r="I1256" s="3"/>
      <c r="J1256" s="64"/>
      <c r="K1256" s="64"/>
      <c r="L1256" s="3"/>
      <c r="M1256" s="3"/>
      <c r="N1256" s="3"/>
      <c r="O1256" s="3"/>
      <c r="P1256" s="3"/>
      <c r="Q1256" s="3"/>
      <c r="R1256" s="3"/>
      <c r="S1256" s="49"/>
      <c r="T1256" s="50"/>
      <c r="U1256" s="50"/>
      <c r="Y1256" s="5"/>
      <c r="Z1256" s="66"/>
      <c r="AA1256" s="65"/>
    </row>
    <row r="1257" spans="1:27" x14ac:dyDescent="0.3">
      <c r="A1257" s="3"/>
      <c r="B1257" s="3"/>
      <c r="C1257" s="3"/>
      <c r="D1257" s="3"/>
      <c r="E1257" s="3"/>
      <c r="F1257" s="3"/>
      <c r="G1257" s="64"/>
      <c r="H1257" s="3"/>
      <c r="I1257" s="3"/>
      <c r="J1257" s="64"/>
      <c r="K1257" s="64"/>
      <c r="L1257" s="3"/>
      <c r="M1257" s="3"/>
      <c r="N1257" s="3"/>
      <c r="O1257" s="3"/>
      <c r="P1257" s="3"/>
      <c r="Q1257" s="3"/>
      <c r="R1257" s="3"/>
      <c r="S1257" s="49"/>
      <c r="T1257" s="50"/>
      <c r="U1257" s="50"/>
      <c r="Y1257" s="5"/>
      <c r="Z1257" s="66"/>
      <c r="AA1257" s="65"/>
    </row>
    <row r="1258" spans="1:27" x14ac:dyDescent="0.3">
      <c r="A1258" s="3"/>
      <c r="B1258" s="3"/>
      <c r="C1258" s="3"/>
      <c r="D1258" s="3"/>
      <c r="E1258" s="3"/>
      <c r="F1258" s="3"/>
      <c r="G1258" s="64"/>
      <c r="H1258" s="3"/>
      <c r="I1258" s="3"/>
      <c r="J1258" s="64"/>
      <c r="K1258" s="64"/>
      <c r="L1258" s="3"/>
      <c r="M1258" s="3"/>
      <c r="N1258" s="3"/>
      <c r="O1258" s="3"/>
      <c r="P1258" s="3"/>
      <c r="Q1258" s="3"/>
      <c r="R1258" s="3"/>
      <c r="S1258" s="49"/>
      <c r="T1258" s="50"/>
      <c r="U1258" s="50"/>
      <c r="Y1258" s="5"/>
      <c r="Z1258" s="66"/>
      <c r="AA1258" s="65"/>
    </row>
    <row r="1259" spans="1:27" x14ac:dyDescent="0.3">
      <c r="A1259" s="3"/>
      <c r="B1259" s="3"/>
      <c r="C1259" s="3"/>
      <c r="D1259" s="3"/>
      <c r="E1259" s="3"/>
      <c r="F1259" s="3"/>
      <c r="G1259" s="64"/>
      <c r="H1259" s="3"/>
      <c r="I1259" s="3"/>
      <c r="J1259" s="64"/>
      <c r="K1259" s="64"/>
      <c r="L1259" s="3"/>
      <c r="M1259" s="3"/>
      <c r="N1259" s="3"/>
      <c r="O1259" s="3"/>
      <c r="P1259" s="3"/>
      <c r="Q1259" s="3"/>
      <c r="R1259" s="3"/>
      <c r="S1259" s="49"/>
      <c r="T1259" s="50"/>
      <c r="U1259" s="50"/>
      <c r="Y1259" s="5"/>
      <c r="Z1259" s="66"/>
      <c r="AA1259" s="65"/>
    </row>
    <row r="1260" spans="1:27" x14ac:dyDescent="0.3">
      <c r="A1260" s="3"/>
      <c r="B1260" s="3"/>
      <c r="C1260" s="3"/>
      <c r="D1260" s="3"/>
      <c r="E1260" s="3"/>
      <c r="F1260" s="3"/>
      <c r="G1260" s="64"/>
      <c r="H1260" s="3"/>
      <c r="I1260" s="3"/>
      <c r="J1260" s="64"/>
      <c r="K1260" s="64"/>
      <c r="L1260" s="3"/>
      <c r="M1260" s="3"/>
      <c r="N1260" s="3"/>
      <c r="O1260" s="3"/>
      <c r="P1260" s="3"/>
      <c r="Q1260" s="3"/>
      <c r="R1260" s="3"/>
      <c r="S1260" s="49"/>
      <c r="T1260" s="50"/>
      <c r="U1260" s="50"/>
      <c r="Y1260" s="5"/>
      <c r="Z1260" s="66"/>
      <c r="AA1260" s="65"/>
    </row>
    <row r="1261" spans="1:27" x14ac:dyDescent="0.3">
      <c r="A1261" s="3"/>
      <c r="B1261" s="3"/>
      <c r="C1261" s="3"/>
      <c r="D1261" s="3"/>
      <c r="E1261" s="3"/>
      <c r="F1261" s="3"/>
      <c r="G1261" s="64"/>
      <c r="H1261" s="3"/>
      <c r="I1261" s="3"/>
      <c r="J1261" s="64"/>
      <c r="K1261" s="64"/>
      <c r="L1261" s="3"/>
      <c r="M1261" s="3"/>
      <c r="N1261" s="3"/>
      <c r="O1261" s="3"/>
      <c r="P1261" s="3"/>
      <c r="Q1261" s="3"/>
      <c r="R1261" s="3"/>
      <c r="S1261" s="49"/>
      <c r="T1261" s="50"/>
      <c r="U1261" s="50"/>
      <c r="Y1261" s="5"/>
      <c r="Z1261" s="66"/>
      <c r="AA1261" s="65"/>
    </row>
    <row r="1262" spans="1:27" x14ac:dyDescent="0.3">
      <c r="A1262" s="3"/>
      <c r="B1262" s="3"/>
      <c r="C1262" s="3"/>
      <c r="D1262" s="3"/>
      <c r="E1262" s="3"/>
      <c r="F1262" s="3"/>
      <c r="G1262" s="64"/>
      <c r="H1262" s="3"/>
      <c r="I1262" s="3"/>
      <c r="J1262" s="64"/>
      <c r="K1262" s="64"/>
      <c r="L1262" s="3"/>
      <c r="M1262" s="3"/>
      <c r="N1262" s="3"/>
      <c r="O1262" s="3"/>
      <c r="P1262" s="3"/>
      <c r="Q1262" s="3"/>
      <c r="R1262" s="3"/>
      <c r="S1262" s="49"/>
      <c r="T1262" s="50"/>
      <c r="U1262" s="50"/>
      <c r="Y1262" s="5"/>
      <c r="Z1262" s="66"/>
      <c r="AA1262" s="65"/>
    </row>
    <row r="1263" spans="1:27" x14ac:dyDescent="0.3">
      <c r="A1263" s="3"/>
      <c r="B1263" s="3"/>
      <c r="C1263" s="3"/>
      <c r="D1263" s="3"/>
      <c r="E1263" s="3"/>
      <c r="F1263" s="3"/>
      <c r="G1263" s="64"/>
      <c r="H1263" s="3"/>
      <c r="I1263" s="3"/>
      <c r="J1263" s="64"/>
      <c r="K1263" s="64"/>
      <c r="L1263" s="3"/>
      <c r="M1263" s="3"/>
      <c r="N1263" s="3"/>
      <c r="O1263" s="3"/>
      <c r="P1263" s="3"/>
      <c r="Q1263" s="3"/>
      <c r="R1263" s="3"/>
      <c r="S1263" s="49"/>
      <c r="T1263" s="50"/>
      <c r="U1263" s="50"/>
      <c r="Y1263" s="5"/>
      <c r="Z1263" s="66"/>
      <c r="AA1263" s="65"/>
    </row>
    <row r="1264" spans="1:27" x14ac:dyDescent="0.3">
      <c r="A1264" s="3"/>
      <c r="B1264" s="3"/>
      <c r="C1264" s="3"/>
      <c r="D1264" s="3"/>
      <c r="E1264" s="3"/>
      <c r="F1264" s="3"/>
      <c r="G1264" s="64"/>
      <c r="H1264" s="3"/>
      <c r="I1264" s="3"/>
      <c r="J1264" s="64"/>
      <c r="K1264" s="64"/>
      <c r="L1264" s="3"/>
      <c r="M1264" s="3"/>
      <c r="N1264" s="3"/>
      <c r="O1264" s="3"/>
      <c r="P1264" s="3"/>
      <c r="Q1264" s="3"/>
      <c r="R1264" s="3"/>
      <c r="S1264" s="49"/>
      <c r="T1264" s="50"/>
      <c r="U1264" s="50"/>
      <c r="Y1264" s="5"/>
      <c r="Z1264" s="66"/>
      <c r="AA1264" s="65"/>
    </row>
    <row r="1265" spans="1:27" x14ac:dyDescent="0.3">
      <c r="A1265" s="3"/>
      <c r="B1265" s="3"/>
      <c r="C1265" s="3"/>
      <c r="D1265" s="3"/>
      <c r="E1265" s="3"/>
      <c r="F1265" s="3"/>
      <c r="G1265" s="64"/>
      <c r="H1265" s="3"/>
      <c r="I1265" s="3"/>
      <c r="J1265" s="64"/>
      <c r="K1265" s="64"/>
      <c r="L1265" s="3"/>
      <c r="M1265" s="3"/>
      <c r="N1265" s="3"/>
      <c r="O1265" s="3"/>
      <c r="P1265" s="3"/>
      <c r="Q1265" s="3"/>
      <c r="R1265" s="3"/>
      <c r="S1265" s="49"/>
      <c r="T1265" s="50"/>
      <c r="U1265" s="50"/>
      <c r="Y1265" s="5"/>
      <c r="Z1265" s="66"/>
      <c r="AA1265" s="65"/>
    </row>
    <row r="1266" spans="1:27" x14ac:dyDescent="0.3">
      <c r="A1266" s="3"/>
      <c r="B1266" s="3"/>
      <c r="C1266" s="3"/>
      <c r="D1266" s="3"/>
      <c r="E1266" s="3"/>
      <c r="F1266" s="3"/>
      <c r="G1266" s="64"/>
      <c r="H1266" s="3"/>
      <c r="I1266" s="3"/>
      <c r="J1266" s="64"/>
      <c r="K1266" s="64"/>
      <c r="L1266" s="3"/>
      <c r="M1266" s="3"/>
      <c r="N1266" s="3"/>
      <c r="O1266" s="3"/>
      <c r="P1266" s="3"/>
      <c r="Q1266" s="3"/>
      <c r="R1266" s="3"/>
      <c r="S1266" s="49"/>
      <c r="T1266" s="50"/>
      <c r="U1266" s="50"/>
      <c r="Y1266" s="5"/>
      <c r="Z1266" s="66"/>
      <c r="AA1266" s="65"/>
    </row>
    <row r="1267" spans="1:27" x14ac:dyDescent="0.3">
      <c r="A1267" s="3"/>
      <c r="B1267" s="3"/>
      <c r="C1267" s="3"/>
      <c r="D1267" s="3"/>
      <c r="E1267" s="3"/>
      <c r="F1267" s="3"/>
      <c r="G1267" s="64"/>
      <c r="H1267" s="3"/>
      <c r="I1267" s="3"/>
      <c r="J1267" s="64"/>
      <c r="K1267" s="64"/>
      <c r="L1267" s="3"/>
      <c r="M1267" s="3"/>
      <c r="N1267" s="3"/>
      <c r="O1267" s="3"/>
      <c r="P1267" s="3"/>
      <c r="Q1267" s="3"/>
      <c r="R1267" s="3"/>
      <c r="S1267" s="49"/>
      <c r="T1267" s="50"/>
      <c r="U1267" s="50"/>
      <c r="Y1267" s="5"/>
      <c r="Z1267" s="66"/>
      <c r="AA1267" s="65"/>
    </row>
    <row r="1268" spans="1:27" x14ac:dyDescent="0.3">
      <c r="A1268" s="3"/>
      <c r="B1268" s="3"/>
      <c r="C1268" s="3"/>
      <c r="D1268" s="3"/>
      <c r="E1268" s="3"/>
      <c r="F1268" s="3"/>
      <c r="G1268" s="64"/>
      <c r="H1268" s="3"/>
      <c r="I1268" s="3"/>
      <c r="J1268" s="64"/>
      <c r="K1268" s="64"/>
      <c r="L1268" s="3"/>
      <c r="M1268" s="3"/>
      <c r="N1268" s="3"/>
      <c r="O1268" s="3"/>
      <c r="P1268" s="3"/>
      <c r="Q1268" s="3"/>
      <c r="R1268" s="3"/>
      <c r="S1268" s="49"/>
      <c r="T1268" s="50"/>
      <c r="U1268" s="50"/>
      <c r="Y1268" s="5"/>
      <c r="Z1268" s="66"/>
      <c r="AA1268" s="65"/>
    </row>
    <row r="1269" spans="1:27" x14ac:dyDescent="0.3">
      <c r="A1269" s="3"/>
      <c r="B1269" s="3"/>
      <c r="C1269" s="3"/>
      <c r="D1269" s="3"/>
      <c r="E1269" s="3"/>
      <c r="F1269" s="3"/>
      <c r="G1269" s="64"/>
      <c r="H1269" s="3"/>
      <c r="I1269" s="3"/>
      <c r="J1269" s="64"/>
      <c r="K1269" s="64"/>
      <c r="L1269" s="3"/>
      <c r="M1269" s="3"/>
      <c r="N1269" s="3"/>
      <c r="O1269" s="3"/>
      <c r="P1269" s="3"/>
      <c r="Q1269" s="3"/>
      <c r="R1269" s="3"/>
      <c r="S1269" s="49"/>
      <c r="T1269" s="50"/>
      <c r="U1269" s="50"/>
      <c r="Y1269" s="5"/>
      <c r="Z1269" s="66"/>
      <c r="AA1269" s="65"/>
    </row>
    <row r="1270" spans="1:27" x14ac:dyDescent="0.3">
      <c r="A1270" s="3"/>
      <c r="B1270" s="3"/>
      <c r="C1270" s="3"/>
      <c r="D1270" s="3"/>
      <c r="E1270" s="3"/>
      <c r="F1270" s="3"/>
      <c r="G1270" s="64"/>
      <c r="H1270" s="3"/>
      <c r="I1270" s="3"/>
      <c r="J1270" s="64"/>
      <c r="K1270" s="64"/>
      <c r="L1270" s="3"/>
      <c r="M1270" s="3"/>
      <c r="N1270" s="3"/>
      <c r="O1270" s="3"/>
      <c r="P1270" s="3"/>
      <c r="Q1270" s="3"/>
      <c r="R1270" s="3"/>
      <c r="S1270" s="49"/>
      <c r="T1270" s="50"/>
      <c r="U1270" s="50"/>
      <c r="Y1270" s="5"/>
      <c r="Z1270" s="66"/>
      <c r="AA1270" s="65"/>
    </row>
    <row r="1271" spans="1:27" x14ac:dyDescent="0.3">
      <c r="A1271" s="3"/>
      <c r="B1271" s="3"/>
      <c r="C1271" s="3"/>
      <c r="D1271" s="3"/>
      <c r="E1271" s="3"/>
      <c r="F1271" s="3"/>
      <c r="G1271" s="64"/>
      <c r="H1271" s="3"/>
      <c r="I1271" s="3"/>
      <c r="J1271" s="64"/>
      <c r="K1271" s="64"/>
      <c r="L1271" s="3"/>
      <c r="M1271" s="3"/>
      <c r="N1271" s="3"/>
      <c r="O1271" s="3"/>
      <c r="P1271" s="3"/>
      <c r="Q1271" s="3"/>
      <c r="R1271" s="3"/>
      <c r="S1271" s="49"/>
      <c r="T1271" s="50"/>
      <c r="U1271" s="50"/>
      <c r="Y1271" s="5"/>
      <c r="Z1271" s="66"/>
      <c r="AA1271" s="65"/>
    </row>
    <row r="1272" spans="1:27" x14ac:dyDescent="0.3">
      <c r="A1272" s="3"/>
      <c r="B1272" s="3"/>
      <c r="C1272" s="3"/>
      <c r="D1272" s="3"/>
      <c r="E1272" s="3"/>
      <c r="F1272" s="3"/>
      <c r="G1272" s="64"/>
      <c r="H1272" s="3"/>
      <c r="I1272" s="3"/>
      <c r="J1272" s="64"/>
      <c r="K1272" s="64"/>
      <c r="L1272" s="3"/>
      <c r="M1272" s="3"/>
      <c r="N1272" s="3"/>
      <c r="O1272" s="3"/>
      <c r="P1272" s="3"/>
      <c r="Q1272" s="3"/>
      <c r="R1272" s="3"/>
      <c r="S1272" s="49"/>
      <c r="T1272" s="50"/>
      <c r="U1272" s="50"/>
      <c r="Y1272" s="5"/>
      <c r="Z1272" s="66"/>
      <c r="AA1272" s="65"/>
    </row>
    <row r="1273" spans="1:27" x14ac:dyDescent="0.3">
      <c r="A1273" s="3"/>
      <c r="B1273" s="3"/>
      <c r="C1273" s="3"/>
      <c r="D1273" s="3"/>
      <c r="E1273" s="3"/>
      <c r="F1273" s="3"/>
      <c r="G1273" s="64"/>
      <c r="H1273" s="3"/>
      <c r="I1273" s="3"/>
      <c r="J1273" s="64"/>
      <c r="K1273" s="64"/>
      <c r="L1273" s="3"/>
      <c r="M1273" s="3"/>
      <c r="N1273" s="3"/>
      <c r="O1273" s="3"/>
      <c r="P1273" s="3"/>
      <c r="Q1273" s="3"/>
      <c r="R1273" s="3"/>
      <c r="S1273" s="49"/>
      <c r="T1273" s="50"/>
      <c r="U1273" s="50"/>
      <c r="Y1273" s="5"/>
      <c r="Z1273" s="66"/>
      <c r="AA1273" s="65"/>
    </row>
    <row r="1274" spans="1:27" x14ac:dyDescent="0.3">
      <c r="A1274" s="3"/>
      <c r="B1274" s="3"/>
      <c r="C1274" s="3"/>
      <c r="D1274" s="3"/>
      <c r="E1274" s="3"/>
      <c r="F1274" s="3"/>
      <c r="G1274" s="64"/>
      <c r="H1274" s="3"/>
      <c r="I1274" s="3"/>
      <c r="J1274" s="64"/>
      <c r="K1274" s="64"/>
      <c r="L1274" s="3"/>
      <c r="M1274" s="3"/>
      <c r="N1274" s="3"/>
      <c r="O1274" s="3"/>
      <c r="P1274" s="3"/>
      <c r="Q1274" s="3"/>
      <c r="R1274" s="3"/>
      <c r="S1274" s="49"/>
      <c r="T1274" s="50"/>
      <c r="U1274" s="50"/>
      <c r="Y1274" s="5"/>
      <c r="Z1274" s="66"/>
      <c r="AA1274" s="65"/>
    </row>
    <row r="1275" spans="1:27" x14ac:dyDescent="0.3">
      <c r="A1275" s="3"/>
      <c r="B1275" s="3"/>
      <c r="C1275" s="3"/>
      <c r="D1275" s="3"/>
      <c r="E1275" s="3"/>
      <c r="F1275" s="3"/>
      <c r="G1275" s="64"/>
      <c r="H1275" s="3"/>
      <c r="I1275" s="3"/>
      <c r="J1275" s="64"/>
      <c r="K1275" s="64"/>
      <c r="L1275" s="3"/>
      <c r="M1275" s="3"/>
      <c r="N1275" s="3"/>
      <c r="O1275" s="3"/>
      <c r="P1275" s="3"/>
      <c r="Q1275" s="3"/>
      <c r="R1275" s="3"/>
      <c r="S1275" s="49"/>
      <c r="T1275" s="50"/>
      <c r="U1275" s="50"/>
      <c r="Y1275" s="5"/>
      <c r="Z1275" s="66"/>
      <c r="AA1275" s="65"/>
    </row>
    <row r="1276" spans="1:27" x14ac:dyDescent="0.3">
      <c r="A1276" s="3"/>
      <c r="B1276" s="3"/>
      <c r="C1276" s="3"/>
      <c r="D1276" s="3"/>
      <c r="E1276" s="3"/>
      <c r="F1276" s="3"/>
      <c r="G1276" s="64"/>
      <c r="H1276" s="3"/>
      <c r="I1276" s="3"/>
      <c r="J1276" s="64"/>
      <c r="K1276" s="64"/>
      <c r="L1276" s="3"/>
      <c r="M1276" s="3"/>
      <c r="N1276" s="3"/>
      <c r="O1276" s="3"/>
      <c r="P1276" s="3"/>
      <c r="Q1276" s="3"/>
      <c r="R1276" s="3"/>
      <c r="S1276" s="49"/>
      <c r="T1276" s="50"/>
      <c r="U1276" s="50"/>
      <c r="Y1276" s="5"/>
      <c r="Z1276" s="66"/>
      <c r="AA1276" s="65"/>
    </row>
    <row r="1277" spans="1:27" x14ac:dyDescent="0.3">
      <c r="A1277" s="3"/>
      <c r="B1277" s="3"/>
      <c r="C1277" s="3"/>
      <c r="D1277" s="3"/>
      <c r="E1277" s="3"/>
      <c r="F1277" s="3"/>
      <c r="G1277" s="64"/>
      <c r="H1277" s="3"/>
      <c r="I1277" s="3"/>
      <c r="J1277" s="64"/>
      <c r="K1277" s="64"/>
      <c r="L1277" s="3"/>
      <c r="M1277" s="3"/>
      <c r="N1277" s="3"/>
      <c r="O1277" s="3"/>
      <c r="P1277" s="3"/>
      <c r="Q1277" s="3"/>
      <c r="R1277" s="3"/>
      <c r="S1277" s="49"/>
      <c r="T1277" s="50"/>
      <c r="U1277" s="50"/>
      <c r="Y1277" s="5"/>
      <c r="Z1277" s="66"/>
      <c r="AA1277" s="65"/>
    </row>
    <row r="1278" spans="1:27" x14ac:dyDescent="0.3">
      <c r="A1278" s="3"/>
      <c r="B1278" s="3"/>
      <c r="C1278" s="3"/>
      <c r="D1278" s="3"/>
      <c r="E1278" s="3"/>
      <c r="F1278" s="3"/>
      <c r="G1278" s="64"/>
      <c r="H1278" s="3"/>
      <c r="I1278" s="3"/>
      <c r="J1278" s="64"/>
      <c r="K1278" s="64"/>
      <c r="L1278" s="3"/>
      <c r="M1278" s="3"/>
      <c r="N1278" s="3"/>
      <c r="O1278" s="3"/>
      <c r="P1278" s="3"/>
      <c r="Q1278" s="3"/>
      <c r="R1278" s="3"/>
      <c r="S1278" s="49"/>
      <c r="T1278" s="50"/>
      <c r="U1278" s="50"/>
      <c r="Y1278" s="5"/>
      <c r="Z1278" s="66"/>
      <c r="AA1278" s="65"/>
    </row>
    <row r="1279" spans="1:27" x14ac:dyDescent="0.3">
      <c r="A1279" s="3"/>
      <c r="B1279" s="3"/>
      <c r="C1279" s="3"/>
      <c r="D1279" s="3"/>
      <c r="E1279" s="3"/>
      <c r="F1279" s="3"/>
      <c r="G1279" s="64"/>
      <c r="H1279" s="3"/>
      <c r="I1279" s="3"/>
      <c r="J1279" s="64"/>
      <c r="K1279" s="64"/>
      <c r="L1279" s="3"/>
      <c r="M1279" s="3"/>
      <c r="N1279" s="3"/>
      <c r="O1279" s="3"/>
      <c r="P1279" s="3"/>
      <c r="Q1279" s="3"/>
      <c r="R1279" s="3"/>
      <c r="S1279" s="49"/>
      <c r="T1279" s="50"/>
      <c r="U1279" s="50"/>
      <c r="Y1279" s="5"/>
      <c r="Z1279" s="66"/>
      <c r="AA1279" s="65"/>
    </row>
    <row r="1280" spans="1:27" x14ac:dyDescent="0.3">
      <c r="A1280" s="3"/>
      <c r="B1280" s="3"/>
      <c r="C1280" s="3"/>
      <c r="D1280" s="3"/>
      <c r="E1280" s="3"/>
      <c r="F1280" s="3"/>
      <c r="G1280" s="64"/>
      <c r="H1280" s="3"/>
      <c r="I1280" s="3"/>
      <c r="J1280" s="64"/>
      <c r="K1280" s="64"/>
      <c r="L1280" s="3"/>
      <c r="M1280" s="3"/>
      <c r="N1280" s="3"/>
      <c r="O1280" s="3"/>
      <c r="P1280" s="3"/>
      <c r="Q1280" s="3"/>
      <c r="R1280" s="3"/>
      <c r="S1280" s="49"/>
      <c r="T1280" s="50"/>
      <c r="U1280" s="50"/>
      <c r="Y1280" s="5"/>
      <c r="Z1280" s="66"/>
      <c r="AA1280" s="65"/>
    </row>
    <row r="1281" spans="1:27" x14ac:dyDescent="0.3">
      <c r="A1281" s="3"/>
      <c r="B1281" s="3"/>
      <c r="C1281" s="3"/>
      <c r="D1281" s="3"/>
      <c r="E1281" s="3"/>
      <c r="F1281" s="3"/>
      <c r="G1281" s="64"/>
      <c r="H1281" s="3"/>
      <c r="I1281" s="3"/>
      <c r="J1281" s="64"/>
      <c r="K1281" s="64"/>
      <c r="L1281" s="3"/>
      <c r="M1281" s="3"/>
      <c r="N1281" s="3"/>
      <c r="O1281" s="3"/>
      <c r="P1281" s="3"/>
      <c r="Q1281" s="3"/>
      <c r="R1281" s="3"/>
      <c r="S1281" s="49"/>
      <c r="T1281" s="50"/>
      <c r="U1281" s="50"/>
      <c r="Y1281" s="5"/>
      <c r="Z1281" s="66"/>
      <c r="AA1281" s="65"/>
    </row>
    <row r="1282" spans="1:27" x14ac:dyDescent="0.3">
      <c r="A1282" s="3"/>
      <c r="B1282" s="3"/>
      <c r="C1282" s="3"/>
      <c r="D1282" s="3"/>
      <c r="E1282" s="3"/>
      <c r="F1282" s="3"/>
      <c r="G1282" s="64"/>
      <c r="H1282" s="3"/>
      <c r="I1282" s="3"/>
      <c r="J1282" s="64"/>
      <c r="K1282" s="64"/>
      <c r="L1282" s="3"/>
      <c r="M1282" s="3"/>
      <c r="N1282" s="3"/>
      <c r="O1282" s="3"/>
      <c r="P1282" s="3"/>
      <c r="Q1282" s="3"/>
      <c r="R1282" s="3"/>
      <c r="S1282" s="49"/>
      <c r="T1282" s="50"/>
      <c r="U1282" s="50"/>
      <c r="Y1282" s="5"/>
      <c r="Z1282" s="66"/>
      <c r="AA1282" s="65"/>
    </row>
    <row r="1283" spans="1:27" x14ac:dyDescent="0.3">
      <c r="A1283" s="3"/>
      <c r="B1283" s="3"/>
      <c r="C1283" s="3"/>
      <c r="D1283" s="3"/>
      <c r="E1283" s="3"/>
      <c r="F1283" s="3"/>
      <c r="G1283" s="64"/>
      <c r="H1283" s="3"/>
      <c r="I1283" s="3"/>
      <c r="J1283" s="64"/>
      <c r="K1283" s="64"/>
      <c r="L1283" s="3"/>
      <c r="M1283" s="3"/>
      <c r="N1283" s="3"/>
      <c r="O1283" s="3"/>
      <c r="P1283" s="3"/>
      <c r="Q1283" s="3"/>
      <c r="R1283" s="3"/>
      <c r="S1283" s="49"/>
      <c r="T1283" s="50"/>
      <c r="U1283" s="50"/>
      <c r="Y1283" s="5"/>
      <c r="Z1283" s="66"/>
      <c r="AA1283" s="65"/>
    </row>
    <row r="1284" spans="1:27" x14ac:dyDescent="0.3">
      <c r="A1284" s="3"/>
      <c r="B1284" s="3"/>
      <c r="C1284" s="3"/>
      <c r="D1284" s="3"/>
      <c r="E1284" s="3"/>
      <c r="F1284" s="3"/>
      <c r="G1284" s="64"/>
      <c r="H1284" s="3"/>
      <c r="I1284" s="3"/>
      <c r="J1284" s="64"/>
      <c r="K1284" s="64"/>
      <c r="L1284" s="3"/>
      <c r="M1284" s="3"/>
      <c r="N1284" s="3"/>
      <c r="O1284" s="3"/>
      <c r="P1284" s="3"/>
      <c r="Q1284" s="3"/>
      <c r="R1284" s="3"/>
      <c r="S1284" s="49"/>
      <c r="T1284" s="50"/>
      <c r="U1284" s="50"/>
      <c r="Y1284" s="5"/>
      <c r="Z1284" s="66"/>
      <c r="AA1284" s="65"/>
    </row>
    <row r="1285" spans="1:27" x14ac:dyDescent="0.3">
      <c r="A1285" s="3"/>
      <c r="B1285" s="3"/>
      <c r="C1285" s="3"/>
      <c r="D1285" s="3"/>
      <c r="E1285" s="3"/>
      <c r="F1285" s="3"/>
      <c r="G1285" s="64"/>
      <c r="H1285" s="3"/>
      <c r="I1285" s="3"/>
      <c r="J1285" s="64"/>
      <c r="K1285" s="64"/>
      <c r="L1285" s="3"/>
      <c r="M1285" s="3"/>
      <c r="N1285" s="3"/>
      <c r="O1285" s="3"/>
      <c r="P1285" s="3"/>
      <c r="Q1285" s="3"/>
      <c r="R1285" s="3"/>
      <c r="S1285" s="49"/>
      <c r="T1285" s="50"/>
      <c r="U1285" s="50"/>
      <c r="Y1285" s="5"/>
      <c r="Z1285" s="66"/>
      <c r="AA1285" s="65"/>
    </row>
    <row r="1286" spans="1:27" x14ac:dyDescent="0.3">
      <c r="A1286" s="3"/>
      <c r="B1286" s="3"/>
      <c r="C1286" s="3"/>
      <c r="D1286" s="3"/>
      <c r="E1286" s="3"/>
      <c r="F1286" s="3"/>
      <c r="G1286" s="64"/>
      <c r="H1286" s="3"/>
      <c r="I1286" s="3"/>
      <c r="J1286" s="64"/>
      <c r="K1286" s="64"/>
      <c r="L1286" s="3"/>
      <c r="M1286" s="3"/>
      <c r="N1286" s="3"/>
      <c r="O1286" s="3"/>
      <c r="P1286" s="3"/>
      <c r="Q1286" s="3"/>
      <c r="R1286" s="3"/>
      <c r="S1286" s="49"/>
      <c r="T1286" s="50"/>
      <c r="U1286" s="50"/>
      <c r="Y1286" s="5"/>
      <c r="Z1286" s="66"/>
      <c r="AA1286" s="65"/>
    </row>
    <row r="1287" spans="1:27" x14ac:dyDescent="0.3">
      <c r="A1287" s="3"/>
      <c r="B1287" s="3"/>
      <c r="C1287" s="3"/>
      <c r="D1287" s="3"/>
      <c r="E1287" s="3"/>
      <c r="F1287" s="3"/>
      <c r="G1287" s="64"/>
      <c r="H1287" s="3"/>
      <c r="I1287" s="3"/>
      <c r="J1287" s="64"/>
      <c r="K1287" s="64"/>
      <c r="L1287" s="3"/>
      <c r="M1287" s="3"/>
      <c r="N1287" s="3"/>
      <c r="O1287" s="3"/>
      <c r="P1287" s="3"/>
      <c r="Q1287" s="3"/>
      <c r="R1287" s="3"/>
      <c r="S1287" s="49"/>
      <c r="T1287" s="50"/>
      <c r="U1287" s="50"/>
      <c r="Y1287" s="5"/>
      <c r="Z1287" s="66"/>
      <c r="AA1287" s="65"/>
    </row>
    <row r="1288" spans="1:27" x14ac:dyDescent="0.3">
      <c r="A1288" s="3"/>
      <c r="B1288" s="3"/>
      <c r="C1288" s="3"/>
      <c r="D1288" s="3"/>
      <c r="E1288" s="3"/>
      <c r="F1288" s="3"/>
      <c r="G1288" s="64"/>
      <c r="H1288" s="3"/>
      <c r="I1288" s="3"/>
      <c r="J1288" s="64"/>
      <c r="K1288" s="64"/>
      <c r="L1288" s="3"/>
      <c r="M1288" s="3"/>
      <c r="N1288" s="3"/>
      <c r="O1288" s="3"/>
      <c r="P1288" s="3"/>
      <c r="Q1288" s="3"/>
      <c r="R1288" s="3"/>
      <c r="S1288" s="49"/>
      <c r="T1288" s="50"/>
      <c r="U1288" s="50"/>
      <c r="Y1288" s="5"/>
      <c r="Z1288" s="66"/>
      <c r="AA1288" s="65"/>
    </row>
    <row r="1289" spans="1:27" x14ac:dyDescent="0.3">
      <c r="A1289" s="3"/>
      <c r="B1289" s="3"/>
      <c r="C1289" s="3"/>
      <c r="D1289" s="3"/>
      <c r="E1289" s="3"/>
      <c r="F1289" s="3"/>
      <c r="G1289" s="64"/>
      <c r="H1289" s="3"/>
      <c r="I1289" s="3"/>
      <c r="J1289" s="64"/>
      <c r="K1289" s="64"/>
      <c r="L1289" s="3"/>
      <c r="M1289" s="3"/>
      <c r="N1289" s="3"/>
      <c r="O1289" s="3"/>
      <c r="P1289" s="3"/>
      <c r="Q1289" s="3"/>
      <c r="R1289" s="3"/>
      <c r="S1289" s="49"/>
      <c r="T1289" s="50"/>
      <c r="U1289" s="50"/>
      <c r="Y1289" s="5"/>
      <c r="Z1289" s="66"/>
      <c r="AA1289" s="65"/>
    </row>
    <row r="1290" spans="1:27" x14ac:dyDescent="0.3">
      <c r="A1290" s="3"/>
      <c r="B1290" s="3"/>
      <c r="C1290" s="3"/>
      <c r="D1290" s="3"/>
      <c r="E1290" s="3"/>
      <c r="F1290" s="3"/>
      <c r="G1290" s="64"/>
      <c r="H1290" s="3"/>
      <c r="I1290" s="3"/>
      <c r="J1290" s="64"/>
      <c r="K1290" s="64"/>
      <c r="L1290" s="3"/>
      <c r="M1290" s="3"/>
      <c r="N1290" s="3"/>
      <c r="O1290" s="3"/>
      <c r="P1290" s="3"/>
      <c r="Q1290" s="3"/>
      <c r="R1290" s="3"/>
      <c r="S1290" s="49"/>
      <c r="T1290" s="50"/>
      <c r="U1290" s="50"/>
      <c r="Y1290" s="5"/>
      <c r="Z1290" s="66"/>
      <c r="AA1290" s="65"/>
    </row>
    <row r="1291" spans="1:27" x14ac:dyDescent="0.3">
      <c r="A1291" s="3"/>
      <c r="B1291" s="3"/>
      <c r="C1291" s="3"/>
      <c r="D1291" s="3"/>
      <c r="E1291" s="3"/>
      <c r="F1291" s="3"/>
      <c r="G1291" s="64"/>
      <c r="H1291" s="3"/>
      <c r="I1291" s="3"/>
      <c r="J1291" s="64"/>
      <c r="K1291" s="64"/>
      <c r="L1291" s="3"/>
      <c r="M1291" s="3"/>
      <c r="N1291" s="3"/>
      <c r="O1291" s="3"/>
      <c r="P1291" s="3"/>
      <c r="Q1291" s="3"/>
      <c r="R1291" s="3"/>
      <c r="S1291" s="49"/>
      <c r="T1291" s="50"/>
      <c r="U1291" s="50"/>
      <c r="Y1291" s="5"/>
      <c r="Z1291" s="66"/>
      <c r="AA1291" s="65"/>
    </row>
    <row r="1292" spans="1:27" x14ac:dyDescent="0.3">
      <c r="A1292" s="3"/>
      <c r="B1292" s="3"/>
      <c r="C1292" s="3"/>
      <c r="D1292" s="3"/>
      <c r="E1292" s="3"/>
      <c r="F1292" s="3"/>
      <c r="G1292" s="64"/>
      <c r="H1292" s="3"/>
      <c r="I1292" s="3"/>
      <c r="J1292" s="64"/>
      <c r="K1292" s="64"/>
      <c r="L1292" s="3"/>
      <c r="M1292" s="3"/>
      <c r="N1292" s="3"/>
      <c r="O1292" s="3"/>
      <c r="P1292" s="3"/>
      <c r="Q1292" s="3"/>
      <c r="R1292" s="3"/>
      <c r="S1292" s="49"/>
      <c r="T1292" s="50"/>
      <c r="U1292" s="50"/>
      <c r="Y1292" s="5"/>
      <c r="Z1292" s="66"/>
      <c r="AA1292" s="65"/>
    </row>
    <row r="1293" spans="1:27" x14ac:dyDescent="0.3">
      <c r="A1293" s="3"/>
      <c r="B1293" s="3"/>
      <c r="C1293" s="3"/>
      <c r="D1293" s="3"/>
      <c r="E1293" s="3"/>
      <c r="F1293" s="3"/>
      <c r="G1293" s="64"/>
      <c r="H1293" s="3"/>
      <c r="I1293" s="3"/>
      <c r="J1293" s="64"/>
      <c r="K1293" s="64"/>
      <c r="L1293" s="3"/>
      <c r="M1293" s="3"/>
      <c r="N1293" s="3"/>
      <c r="O1293" s="3"/>
      <c r="P1293" s="3"/>
      <c r="Q1293" s="3"/>
      <c r="R1293" s="3"/>
      <c r="S1293" s="49"/>
      <c r="T1293" s="50"/>
      <c r="U1293" s="50"/>
      <c r="Y1293" s="5"/>
      <c r="Z1293" s="66"/>
      <c r="AA1293" s="65"/>
    </row>
    <row r="1294" spans="1:27" x14ac:dyDescent="0.3">
      <c r="A1294" s="3"/>
      <c r="B1294" s="3"/>
      <c r="C1294" s="3"/>
      <c r="D1294" s="3"/>
      <c r="E1294" s="3"/>
      <c r="F1294" s="3"/>
      <c r="G1294" s="64"/>
      <c r="H1294" s="3"/>
      <c r="I1294" s="3"/>
      <c r="J1294" s="64"/>
      <c r="K1294" s="64"/>
      <c r="L1294" s="3"/>
      <c r="M1294" s="3"/>
      <c r="N1294" s="3"/>
      <c r="O1294" s="3"/>
      <c r="P1294" s="3"/>
      <c r="Q1294" s="3"/>
      <c r="R1294" s="3"/>
      <c r="S1294" s="49"/>
      <c r="T1294" s="50"/>
      <c r="U1294" s="50"/>
      <c r="Y1294" s="5"/>
      <c r="Z1294" s="66"/>
      <c r="AA1294" s="65"/>
    </row>
    <row r="1295" spans="1:27" x14ac:dyDescent="0.3">
      <c r="A1295" s="3"/>
      <c r="B1295" s="3"/>
      <c r="C1295" s="3"/>
      <c r="D1295" s="3"/>
      <c r="E1295" s="3"/>
      <c r="F1295" s="3"/>
      <c r="G1295" s="64"/>
      <c r="H1295" s="3"/>
      <c r="I1295" s="3"/>
      <c r="J1295" s="64"/>
      <c r="K1295" s="64"/>
      <c r="L1295" s="3"/>
      <c r="M1295" s="3"/>
      <c r="N1295" s="3"/>
      <c r="O1295" s="3"/>
      <c r="P1295" s="3"/>
      <c r="Q1295" s="3"/>
      <c r="R1295" s="3"/>
      <c r="S1295" s="49"/>
      <c r="T1295" s="50"/>
      <c r="U1295" s="50"/>
      <c r="Y1295" s="5"/>
      <c r="Z1295" s="66"/>
      <c r="AA1295" s="65"/>
    </row>
    <row r="1296" spans="1:27" x14ac:dyDescent="0.3">
      <c r="A1296" s="3"/>
      <c r="B1296" s="3"/>
      <c r="C1296" s="3"/>
      <c r="D1296" s="3"/>
      <c r="E1296" s="3"/>
      <c r="F1296" s="3"/>
      <c r="G1296" s="64"/>
      <c r="H1296" s="3"/>
      <c r="I1296" s="3"/>
      <c r="J1296" s="64"/>
      <c r="K1296" s="64"/>
      <c r="L1296" s="3"/>
      <c r="M1296" s="3"/>
      <c r="N1296" s="3"/>
      <c r="O1296" s="3"/>
      <c r="P1296" s="3"/>
      <c r="Q1296" s="3"/>
      <c r="R1296" s="3"/>
      <c r="S1296" s="49"/>
      <c r="T1296" s="50"/>
      <c r="U1296" s="50"/>
      <c r="Y1296" s="5"/>
      <c r="Z1296" s="66"/>
      <c r="AA1296" s="65"/>
    </row>
    <row r="1297" spans="1:27" x14ac:dyDescent="0.3">
      <c r="A1297" s="3"/>
      <c r="B1297" s="3"/>
      <c r="C1297" s="3"/>
      <c r="D1297" s="3"/>
      <c r="E1297" s="3"/>
      <c r="F1297" s="3"/>
      <c r="G1297" s="64"/>
      <c r="H1297" s="3"/>
      <c r="I1297" s="3"/>
      <c r="J1297" s="64"/>
      <c r="K1297" s="64"/>
      <c r="L1297" s="3"/>
      <c r="M1297" s="3"/>
      <c r="N1297" s="3"/>
      <c r="O1297" s="3"/>
      <c r="P1297" s="3"/>
      <c r="Q1297" s="3"/>
      <c r="R1297" s="3"/>
      <c r="S1297" s="49"/>
      <c r="T1297" s="50"/>
      <c r="U1297" s="50"/>
      <c r="Y1297" s="5"/>
      <c r="Z1297" s="66"/>
      <c r="AA1297" s="65"/>
    </row>
    <row r="1298" spans="1:27" x14ac:dyDescent="0.3">
      <c r="A1298" s="3"/>
      <c r="B1298" s="3"/>
      <c r="C1298" s="3"/>
      <c r="D1298" s="3"/>
      <c r="E1298" s="3"/>
      <c r="F1298" s="3"/>
      <c r="G1298" s="64"/>
      <c r="H1298" s="3"/>
      <c r="I1298" s="3"/>
      <c r="J1298" s="64"/>
      <c r="K1298" s="64"/>
      <c r="L1298" s="3"/>
      <c r="M1298" s="3"/>
      <c r="N1298" s="3"/>
      <c r="O1298" s="3"/>
      <c r="P1298" s="3"/>
      <c r="Q1298" s="3"/>
      <c r="R1298" s="3"/>
      <c r="S1298" s="49"/>
      <c r="T1298" s="50"/>
      <c r="U1298" s="50"/>
      <c r="Y1298" s="5"/>
      <c r="Z1298" s="66"/>
      <c r="AA1298" s="65"/>
    </row>
    <row r="1299" spans="1:27" x14ac:dyDescent="0.3">
      <c r="A1299" s="3"/>
      <c r="B1299" s="3"/>
      <c r="C1299" s="3"/>
      <c r="D1299" s="3"/>
      <c r="E1299" s="3"/>
      <c r="F1299" s="3"/>
      <c r="G1299" s="64"/>
      <c r="H1299" s="3"/>
      <c r="I1299" s="3"/>
      <c r="J1299" s="64"/>
      <c r="K1299" s="64"/>
      <c r="L1299" s="3"/>
      <c r="M1299" s="3"/>
      <c r="N1299" s="3"/>
      <c r="O1299" s="3"/>
      <c r="P1299" s="3"/>
      <c r="Q1299" s="3"/>
      <c r="R1299" s="3"/>
      <c r="S1299" s="49"/>
      <c r="T1299" s="50"/>
      <c r="U1299" s="50"/>
      <c r="Y1299" s="5"/>
      <c r="Z1299" s="66"/>
      <c r="AA1299" s="65"/>
    </row>
    <row r="1300" spans="1:27" x14ac:dyDescent="0.3">
      <c r="A1300" s="3"/>
      <c r="B1300" s="3"/>
      <c r="C1300" s="3"/>
      <c r="D1300" s="3"/>
      <c r="E1300" s="3"/>
      <c r="F1300" s="3"/>
      <c r="G1300" s="64"/>
      <c r="H1300" s="3"/>
      <c r="I1300" s="3"/>
      <c r="J1300" s="64"/>
      <c r="K1300" s="64"/>
      <c r="L1300" s="3"/>
      <c r="M1300" s="3"/>
      <c r="N1300" s="3"/>
      <c r="O1300" s="3"/>
      <c r="P1300" s="3"/>
      <c r="Q1300" s="3"/>
      <c r="R1300" s="3"/>
      <c r="S1300" s="49"/>
      <c r="T1300" s="50"/>
      <c r="U1300" s="50"/>
      <c r="Y1300" s="5"/>
      <c r="Z1300" s="66"/>
      <c r="AA1300" s="65"/>
    </row>
    <row r="1301" spans="1:27" x14ac:dyDescent="0.3">
      <c r="A1301" s="3"/>
      <c r="B1301" s="3"/>
      <c r="C1301" s="3"/>
      <c r="D1301" s="3"/>
      <c r="E1301" s="3"/>
      <c r="F1301" s="3"/>
      <c r="G1301" s="64"/>
      <c r="H1301" s="3"/>
      <c r="I1301" s="3"/>
      <c r="J1301" s="64"/>
      <c r="K1301" s="64"/>
      <c r="L1301" s="3"/>
      <c r="M1301" s="3"/>
      <c r="N1301" s="3"/>
      <c r="O1301" s="3"/>
      <c r="P1301" s="3"/>
      <c r="Q1301" s="3"/>
      <c r="R1301" s="3"/>
      <c r="S1301" s="49"/>
      <c r="T1301" s="50"/>
      <c r="U1301" s="50"/>
      <c r="Y1301" s="5"/>
      <c r="Z1301" s="66"/>
      <c r="AA1301" s="65"/>
    </row>
    <row r="1302" spans="1:27" x14ac:dyDescent="0.3">
      <c r="A1302" s="3"/>
      <c r="B1302" s="3"/>
      <c r="C1302" s="3"/>
      <c r="D1302" s="3"/>
      <c r="E1302" s="3"/>
      <c r="F1302" s="3"/>
      <c r="G1302" s="64"/>
      <c r="H1302" s="3"/>
      <c r="I1302" s="3"/>
      <c r="J1302" s="64"/>
      <c r="K1302" s="64"/>
      <c r="L1302" s="3"/>
      <c r="M1302" s="3"/>
      <c r="N1302" s="3"/>
      <c r="O1302" s="3"/>
      <c r="P1302" s="3"/>
      <c r="Q1302" s="3"/>
      <c r="R1302" s="3"/>
      <c r="S1302" s="49"/>
      <c r="T1302" s="50"/>
      <c r="U1302" s="50"/>
      <c r="Y1302" s="5"/>
      <c r="Z1302" s="66"/>
      <c r="AA1302" s="65"/>
    </row>
    <row r="1303" spans="1:27" x14ac:dyDescent="0.3">
      <c r="A1303" s="3"/>
      <c r="B1303" s="3"/>
      <c r="C1303" s="3"/>
      <c r="D1303" s="3"/>
      <c r="E1303" s="3"/>
      <c r="F1303" s="3"/>
      <c r="G1303" s="64"/>
      <c r="H1303" s="3"/>
      <c r="I1303" s="3"/>
      <c r="J1303" s="64"/>
      <c r="K1303" s="64"/>
      <c r="L1303" s="3"/>
      <c r="M1303" s="3"/>
      <c r="N1303" s="3"/>
      <c r="O1303" s="3"/>
      <c r="P1303" s="3"/>
      <c r="Q1303" s="3"/>
      <c r="R1303" s="3"/>
      <c r="S1303" s="49"/>
      <c r="T1303" s="50"/>
      <c r="U1303" s="50"/>
      <c r="Y1303" s="5"/>
      <c r="Z1303" s="66"/>
      <c r="AA1303" s="65"/>
    </row>
    <row r="1304" spans="1:27" x14ac:dyDescent="0.3">
      <c r="A1304" s="3"/>
      <c r="B1304" s="3"/>
      <c r="C1304" s="3"/>
      <c r="D1304" s="3"/>
      <c r="E1304" s="3"/>
      <c r="F1304" s="3"/>
      <c r="G1304" s="64"/>
      <c r="H1304" s="3"/>
      <c r="I1304" s="3"/>
      <c r="J1304" s="64"/>
      <c r="K1304" s="64"/>
      <c r="L1304" s="3"/>
      <c r="M1304" s="3"/>
      <c r="N1304" s="3"/>
      <c r="O1304" s="3"/>
      <c r="P1304" s="3"/>
      <c r="Q1304" s="3"/>
      <c r="R1304" s="3"/>
      <c r="S1304" s="49"/>
      <c r="T1304" s="50"/>
      <c r="U1304" s="50"/>
      <c r="Y1304" s="5"/>
      <c r="Z1304" s="66"/>
      <c r="AA1304" s="65"/>
    </row>
    <row r="1305" spans="1:27" x14ac:dyDescent="0.3">
      <c r="A1305" s="3"/>
      <c r="B1305" s="3"/>
      <c r="C1305" s="3"/>
      <c r="D1305" s="3"/>
      <c r="E1305" s="3"/>
      <c r="F1305" s="3"/>
      <c r="G1305" s="64"/>
      <c r="H1305" s="3"/>
      <c r="I1305" s="3"/>
      <c r="J1305" s="64"/>
      <c r="K1305" s="64"/>
      <c r="L1305" s="3"/>
      <c r="M1305" s="3"/>
      <c r="N1305" s="3"/>
      <c r="O1305" s="3"/>
      <c r="P1305" s="3"/>
      <c r="Q1305" s="3"/>
      <c r="R1305" s="3"/>
      <c r="S1305" s="49"/>
      <c r="T1305" s="50"/>
      <c r="U1305" s="50"/>
      <c r="Y1305" s="5"/>
      <c r="Z1305" s="66"/>
      <c r="AA1305" s="65"/>
    </row>
    <row r="1306" spans="1:27" x14ac:dyDescent="0.3">
      <c r="A1306" s="3"/>
      <c r="B1306" s="3"/>
      <c r="C1306" s="3"/>
      <c r="D1306" s="3"/>
      <c r="E1306" s="3"/>
      <c r="F1306" s="3"/>
      <c r="G1306" s="64"/>
      <c r="H1306" s="3"/>
      <c r="I1306" s="3"/>
      <c r="J1306" s="64"/>
      <c r="K1306" s="64"/>
      <c r="L1306" s="3"/>
      <c r="M1306" s="3"/>
      <c r="N1306" s="3"/>
      <c r="O1306" s="3"/>
      <c r="P1306" s="3"/>
      <c r="Q1306" s="3"/>
      <c r="R1306" s="3"/>
      <c r="S1306" s="49"/>
      <c r="T1306" s="50"/>
      <c r="U1306" s="50"/>
      <c r="Y1306" s="5"/>
      <c r="Z1306" s="66"/>
      <c r="AA1306" s="65"/>
    </row>
    <row r="1307" spans="1:27" x14ac:dyDescent="0.3">
      <c r="A1307" s="3"/>
      <c r="B1307" s="3"/>
      <c r="C1307" s="3"/>
      <c r="D1307" s="3"/>
      <c r="E1307" s="3"/>
      <c r="F1307" s="3"/>
      <c r="G1307" s="64"/>
      <c r="H1307" s="3"/>
      <c r="I1307" s="3"/>
      <c r="J1307" s="64"/>
      <c r="K1307" s="64"/>
      <c r="L1307" s="3"/>
      <c r="M1307" s="3"/>
      <c r="N1307" s="3"/>
      <c r="O1307" s="3"/>
      <c r="P1307" s="3"/>
      <c r="Q1307" s="3"/>
      <c r="R1307" s="3"/>
      <c r="S1307" s="49"/>
      <c r="T1307" s="50"/>
      <c r="U1307" s="50"/>
      <c r="Y1307" s="5"/>
      <c r="Z1307" s="66"/>
      <c r="AA1307" s="65"/>
    </row>
    <row r="1308" spans="1:27" x14ac:dyDescent="0.3">
      <c r="A1308" s="3"/>
      <c r="B1308" s="3"/>
      <c r="C1308" s="3"/>
      <c r="D1308" s="3"/>
      <c r="E1308" s="3"/>
      <c r="F1308" s="3"/>
      <c r="G1308" s="64"/>
      <c r="H1308" s="3"/>
      <c r="I1308" s="3"/>
      <c r="J1308" s="64"/>
      <c r="K1308" s="64"/>
      <c r="L1308" s="3"/>
      <c r="M1308" s="3"/>
      <c r="N1308" s="3"/>
      <c r="O1308" s="3"/>
      <c r="P1308" s="3"/>
      <c r="Q1308" s="3"/>
      <c r="R1308" s="3"/>
      <c r="S1308" s="49"/>
      <c r="T1308" s="50"/>
      <c r="U1308" s="50"/>
      <c r="Y1308" s="5"/>
      <c r="Z1308" s="66"/>
      <c r="AA1308" s="65"/>
    </row>
    <row r="1309" spans="1:27" x14ac:dyDescent="0.3">
      <c r="A1309" s="3"/>
      <c r="B1309" s="3"/>
      <c r="C1309" s="3"/>
      <c r="D1309" s="3"/>
      <c r="E1309" s="3"/>
      <c r="F1309" s="3"/>
      <c r="G1309" s="64"/>
      <c r="H1309" s="3"/>
      <c r="I1309" s="3"/>
      <c r="J1309" s="64"/>
      <c r="K1309" s="64"/>
      <c r="L1309" s="3"/>
      <c r="M1309" s="3"/>
      <c r="N1309" s="3"/>
      <c r="O1309" s="3"/>
      <c r="P1309" s="3"/>
      <c r="Q1309" s="3"/>
      <c r="R1309" s="3"/>
      <c r="S1309" s="49"/>
      <c r="T1309" s="50"/>
      <c r="U1309" s="50"/>
      <c r="Y1309" s="5"/>
      <c r="Z1309" s="66"/>
      <c r="AA1309" s="65"/>
    </row>
    <row r="1310" spans="1:27" x14ac:dyDescent="0.3">
      <c r="A1310" s="3"/>
      <c r="B1310" s="3"/>
      <c r="C1310" s="3"/>
      <c r="D1310" s="3"/>
      <c r="E1310" s="3"/>
      <c r="F1310" s="3"/>
      <c r="G1310" s="64"/>
      <c r="H1310" s="3"/>
      <c r="I1310" s="3"/>
      <c r="J1310" s="64"/>
      <c r="K1310" s="64"/>
      <c r="L1310" s="3"/>
      <c r="M1310" s="3"/>
      <c r="N1310" s="3"/>
      <c r="O1310" s="3"/>
      <c r="P1310" s="3"/>
      <c r="Q1310" s="3"/>
      <c r="R1310" s="3"/>
      <c r="S1310" s="49"/>
      <c r="T1310" s="50"/>
      <c r="U1310" s="50"/>
      <c r="Y1310" s="5"/>
      <c r="Z1310" s="66"/>
      <c r="AA1310" s="65"/>
    </row>
    <row r="1311" spans="1:27" x14ac:dyDescent="0.3">
      <c r="A1311" s="3"/>
      <c r="B1311" s="3"/>
      <c r="C1311" s="3"/>
      <c r="D1311" s="3"/>
      <c r="E1311" s="3"/>
      <c r="F1311" s="3"/>
      <c r="G1311" s="64"/>
      <c r="H1311" s="3"/>
      <c r="I1311" s="3"/>
      <c r="J1311" s="64"/>
      <c r="K1311" s="64"/>
      <c r="L1311" s="3"/>
      <c r="M1311" s="3"/>
      <c r="N1311" s="3"/>
      <c r="O1311" s="3"/>
      <c r="P1311" s="3"/>
      <c r="Q1311" s="3"/>
      <c r="R1311" s="3"/>
      <c r="S1311" s="49"/>
      <c r="T1311" s="50"/>
      <c r="U1311" s="50"/>
      <c r="Y1311" s="5"/>
      <c r="Z1311" s="66"/>
      <c r="AA1311" s="65"/>
    </row>
    <row r="1312" spans="1:27" x14ac:dyDescent="0.3">
      <c r="A1312" s="3"/>
      <c r="B1312" s="3"/>
      <c r="C1312" s="3"/>
      <c r="D1312" s="3"/>
      <c r="E1312" s="3"/>
      <c r="F1312" s="3"/>
      <c r="G1312" s="64"/>
      <c r="H1312" s="3"/>
      <c r="I1312" s="3"/>
      <c r="J1312" s="64"/>
      <c r="K1312" s="64"/>
      <c r="L1312" s="3"/>
      <c r="M1312" s="3"/>
      <c r="N1312" s="3"/>
      <c r="O1312" s="3"/>
      <c r="P1312" s="3"/>
      <c r="Q1312" s="3"/>
      <c r="R1312" s="3"/>
      <c r="S1312" s="49"/>
      <c r="T1312" s="50"/>
      <c r="U1312" s="50"/>
      <c r="Y1312" s="5"/>
      <c r="Z1312" s="66"/>
      <c r="AA1312" s="65"/>
    </row>
    <row r="1313" spans="1:27" x14ac:dyDescent="0.3">
      <c r="A1313" s="3"/>
      <c r="B1313" s="3"/>
      <c r="C1313" s="3"/>
      <c r="D1313" s="3"/>
      <c r="E1313" s="3"/>
      <c r="F1313" s="3"/>
      <c r="G1313" s="64"/>
      <c r="H1313" s="3"/>
      <c r="I1313" s="3"/>
      <c r="J1313" s="64"/>
      <c r="K1313" s="64"/>
      <c r="L1313" s="3"/>
      <c r="M1313" s="3"/>
      <c r="N1313" s="3"/>
      <c r="O1313" s="3"/>
      <c r="P1313" s="3"/>
      <c r="Q1313" s="3"/>
      <c r="R1313" s="3"/>
      <c r="S1313" s="49"/>
      <c r="T1313" s="50"/>
      <c r="U1313" s="50"/>
      <c r="Y1313" s="5"/>
      <c r="Z1313" s="66"/>
      <c r="AA1313" s="65"/>
    </row>
    <row r="1314" spans="1:27" x14ac:dyDescent="0.3">
      <c r="A1314" s="3"/>
      <c r="B1314" s="3"/>
      <c r="C1314" s="3"/>
      <c r="D1314" s="3"/>
      <c r="E1314" s="3"/>
      <c r="F1314" s="3"/>
      <c r="G1314" s="64"/>
      <c r="H1314" s="3"/>
      <c r="I1314" s="3"/>
      <c r="J1314" s="64"/>
      <c r="K1314" s="64"/>
      <c r="L1314" s="3"/>
      <c r="M1314" s="3"/>
      <c r="N1314" s="3"/>
      <c r="O1314" s="3"/>
      <c r="P1314" s="3"/>
      <c r="Q1314" s="3"/>
      <c r="R1314" s="3"/>
      <c r="S1314" s="49"/>
      <c r="T1314" s="50"/>
      <c r="U1314" s="50"/>
      <c r="Y1314" s="5"/>
      <c r="Z1314" s="66"/>
      <c r="AA1314" s="65"/>
    </row>
    <row r="1315" spans="1:27" x14ac:dyDescent="0.3">
      <c r="A1315" s="3"/>
      <c r="B1315" s="3"/>
      <c r="C1315" s="3"/>
      <c r="D1315" s="3"/>
      <c r="E1315" s="3"/>
      <c r="F1315" s="3"/>
      <c r="G1315" s="64"/>
      <c r="H1315" s="3"/>
      <c r="I1315" s="3"/>
      <c r="J1315" s="64"/>
      <c r="K1315" s="64"/>
      <c r="L1315" s="3"/>
      <c r="M1315" s="3"/>
      <c r="N1315" s="3"/>
      <c r="O1315" s="3"/>
      <c r="P1315" s="3"/>
      <c r="Q1315" s="3"/>
      <c r="R1315" s="3"/>
      <c r="S1315" s="49"/>
      <c r="T1315" s="50"/>
      <c r="U1315" s="50"/>
      <c r="Y1315" s="5"/>
      <c r="Z1315" s="66"/>
      <c r="AA1315" s="65"/>
    </row>
    <row r="1316" spans="1:27" x14ac:dyDescent="0.3">
      <c r="A1316" s="3"/>
      <c r="B1316" s="3"/>
      <c r="C1316" s="3"/>
      <c r="D1316" s="3"/>
      <c r="E1316" s="3"/>
      <c r="F1316" s="3"/>
      <c r="G1316" s="64"/>
      <c r="H1316" s="3"/>
      <c r="I1316" s="3"/>
      <c r="J1316" s="64"/>
      <c r="K1316" s="64"/>
      <c r="L1316" s="3"/>
      <c r="M1316" s="3"/>
      <c r="N1316" s="3"/>
      <c r="O1316" s="3"/>
      <c r="P1316" s="3"/>
      <c r="Q1316" s="3"/>
      <c r="R1316" s="3"/>
      <c r="S1316" s="49"/>
      <c r="T1316" s="50"/>
      <c r="U1316" s="50"/>
      <c r="Y1316" s="5"/>
      <c r="Z1316" s="66"/>
      <c r="AA1316" s="65"/>
    </row>
    <row r="1317" spans="1:27" x14ac:dyDescent="0.3">
      <c r="A1317" s="3"/>
      <c r="B1317" s="3"/>
      <c r="C1317" s="3"/>
      <c r="D1317" s="3"/>
      <c r="E1317" s="3"/>
      <c r="F1317" s="3"/>
      <c r="G1317" s="64"/>
      <c r="H1317" s="3"/>
      <c r="I1317" s="3"/>
      <c r="J1317" s="64"/>
      <c r="K1317" s="64"/>
      <c r="L1317" s="3"/>
      <c r="M1317" s="3"/>
      <c r="N1317" s="3"/>
      <c r="O1317" s="3"/>
      <c r="P1317" s="3"/>
      <c r="Q1317" s="3"/>
      <c r="R1317" s="3"/>
      <c r="S1317" s="49"/>
      <c r="T1317" s="50"/>
      <c r="U1317" s="50"/>
      <c r="Y1317" s="5"/>
      <c r="Z1317" s="66"/>
      <c r="AA1317" s="65"/>
    </row>
    <row r="1318" spans="1:27" x14ac:dyDescent="0.3">
      <c r="A1318" s="3"/>
      <c r="B1318" s="3"/>
      <c r="C1318" s="3"/>
      <c r="D1318" s="3"/>
      <c r="E1318" s="3"/>
      <c r="F1318" s="3"/>
      <c r="G1318" s="64"/>
      <c r="H1318" s="3"/>
      <c r="I1318" s="3"/>
      <c r="J1318" s="64"/>
      <c r="K1318" s="64"/>
      <c r="L1318" s="3"/>
      <c r="M1318" s="3"/>
      <c r="N1318" s="3"/>
      <c r="O1318" s="3"/>
      <c r="P1318" s="3"/>
      <c r="Q1318" s="3"/>
      <c r="R1318" s="3"/>
      <c r="S1318" s="49"/>
      <c r="T1318" s="50"/>
      <c r="U1318" s="50"/>
      <c r="Y1318" s="5"/>
      <c r="Z1318" s="66"/>
      <c r="AA1318" s="65"/>
    </row>
    <row r="1319" spans="1:27" x14ac:dyDescent="0.3">
      <c r="A1319" s="3"/>
      <c r="B1319" s="3"/>
      <c r="C1319" s="3"/>
      <c r="D1319" s="3"/>
      <c r="E1319" s="3"/>
      <c r="F1319" s="3"/>
      <c r="G1319" s="64"/>
      <c r="H1319" s="3"/>
      <c r="I1319" s="3"/>
      <c r="J1319" s="64"/>
      <c r="K1319" s="64"/>
      <c r="L1319" s="3"/>
      <c r="M1319" s="3"/>
      <c r="N1319" s="3"/>
      <c r="O1319" s="3"/>
      <c r="P1319" s="3"/>
      <c r="Q1319" s="3"/>
      <c r="R1319" s="3"/>
      <c r="S1319" s="49"/>
      <c r="T1319" s="50"/>
      <c r="U1319" s="50"/>
      <c r="Y1319" s="5"/>
      <c r="Z1319" s="66"/>
      <c r="AA1319" s="65"/>
    </row>
    <row r="1320" spans="1:27" x14ac:dyDescent="0.3">
      <c r="A1320" s="3"/>
      <c r="B1320" s="3"/>
      <c r="C1320" s="3"/>
      <c r="D1320" s="3"/>
      <c r="E1320" s="3"/>
      <c r="F1320" s="3"/>
      <c r="G1320" s="64"/>
      <c r="H1320" s="3"/>
      <c r="I1320" s="3"/>
      <c r="J1320" s="64"/>
      <c r="K1320" s="64"/>
      <c r="L1320" s="3"/>
      <c r="M1320" s="3"/>
      <c r="N1320" s="3"/>
      <c r="O1320" s="3"/>
      <c r="P1320" s="3"/>
      <c r="Q1320" s="3"/>
      <c r="R1320" s="3"/>
      <c r="S1320" s="49"/>
      <c r="T1320" s="50"/>
      <c r="U1320" s="50"/>
      <c r="Y1320" s="5"/>
      <c r="Z1320" s="66"/>
      <c r="AA1320" s="65"/>
    </row>
    <row r="1321" spans="1:27" x14ac:dyDescent="0.3">
      <c r="A1321" s="3"/>
      <c r="B1321" s="3"/>
      <c r="C1321" s="3"/>
      <c r="D1321" s="3"/>
      <c r="E1321" s="3"/>
      <c r="F1321" s="3"/>
      <c r="G1321" s="64"/>
      <c r="H1321" s="3"/>
      <c r="I1321" s="3"/>
      <c r="J1321" s="64"/>
      <c r="K1321" s="64"/>
      <c r="L1321" s="3"/>
      <c r="M1321" s="3"/>
      <c r="N1321" s="3"/>
      <c r="O1321" s="3"/>
      <c r="P1321" s="3"/>
      <c r="Q1321" s="3"/>
      <c r="R1321" s="3"/>
      <c r="S1321" s="49"/>
      <c r="T1321" s="50"/>
      <c r="U1321" s="50"/>
      <c r="Y1321" s="5"/>
      <c r="Z1321" s="66"/>
      <c r="AA1321" s="65"/>
    </row>
    <row r="1322" spans="1:27" x14ac:dyDescent="0.3">
      <c r="A1322" s="3"/>
      <c r="B1322" s="3"/>
      <c r="C1322" s="3"/>
      <c r="D1322" s="3"/>
      <c r="E1322" s="3"/>
      <c r="F1322" s="3"/>
      <c r="G1322" s="64"/>
      <c r="H1322" s="3"/>
      <c r="I1322" s="3"/>
      <c r="J1322" s="64"/>
      <c r="K1322" s="64"/>
      <c r="L1322" s="3"/>
      <c r="M1322" s="3"/>
      <c r="N1322" s="3"/>
      <c r="O1322" s="3"/>
      <c r="P1322" s="3"/>
      <c r="Q1322" s="3"/>
      <c r="R1322" s="3"/>
      <c r="S1322" s="49"/>
      <c r="T1322" s="50"/>
      <c r="U1322" s="50"/>
      <c r="Y1322" s="5"/>
      <c r="Z1322" s="66"/>
      <c r="AA1322" s="65"/>
    </row>
    <row r="1323" spans="1:27" x14ac:dyDescent="0.3">
      <c r="A1323" s="3"/>
      <c r="B1323" s="3"/>
      <c r="C1323" s="3"/>
      <c r="D1323" s="3"/>
      <c r="E1323" s="3"/>
      <c r="F1323" s="3"/>
      <c r="G1323" s="64"/>
      <c r="H1323" s="3"/>
      <c r="I1323" s="3"/>
      <c r="J1323" s="64"/>
      <c r="K1323" s="64"/>
      <c r="L1323" s="3"/>
      <c r="M1323" s="3"/>
      <c r="N1323" s="3"/>
      <c r="O1323" s="3"/>
      <c r="P1323" s="3"/>
      <c r="Q1323" s="3"/>
      <c r="R1323" s="3"/>
      <c r="S1323" s="49"/>
      <c r="T1323" s="50"/>
      <c r="U1323" s="50"/>
      <c r="Y1323" s="5"/>
      <c r="Z1323" s="66"/>
      <c r="AA1323" s="65"/>
    </row>
    <row r="1324" spans="1:27" x14ac:dyDescent="0.3">
      <c r="A1324" s="3"/>
      <c r="B1324" s="3"/>
      <c r="C1324" s="3"/>
      <c r="D1324" s="3"/>
      <c r="E1324" s="3"/>
      <c r="F1324" s="3"/>
      <c r="G1324" s="64"/>
      <c r="H1324" s="3"/>
      <c r="I1324" s="3"/>
      <c r="J1324" s="64"/>
      <c r="K1324" s="64"/>
      <c r="L1324" s="3"/>
      <c r="M1324" s="3"/>
      <c r="N1324" s="3"/>
      <c r="O1324" s="3"/>
      <c r="P1324" s="3"/>
      <c r="Q1324" s="3"/>
      <c r="R1324" s="3"/>
      <c r="S1324" s="49"/>
      <c r="T1324" s="50"/>
      <c r="U1324" s="50"/>
      <c r="Y1324" s="5"/>
      <c r="Z1324" s="66"/>
      <c r="AA1324" s="65"/>
    </row>
    <row r="1325" spans="1:27" x14ac:dyDescent="0.3">
      <c r="A1325" s="3"/>
      <c r="B1325" s="3"/>
      <c r="C1325" s="3"/>
      <c r="D1325" s="3"/>
      <c r="E1325" s="3"/>
      <c r="F1325" s="3"/>
      <c r="G1325" s="64"/>
      <c r="H1325" s="3"/>
      <c r="I1325" s="3"/>
      <c r="J1325" s="64"/>
      <c r="K1325" s="64"/>
      <c r="L1325" s="3"/>
      <c r="M1325" s="3"/>
      <c r="N1325" s="3"/>
      <c r="O1325" s="3"/>
      <c r="P1325" s="3"/>
      <c r="Q1325" s="3"/>
      <c r="R1325" s="3"/>
      <c r="S1325" s="49"/>
      <c r="T1325" s="50"/>
      <c r="U1325" s="50"/>
      <c r="Y1325" s="5"/>
      <c r="Z1325" s="66"/>
      <c r="AA1325" s="65"/>
    </row>
    <row r="1326" spans="1:27" x14ac:dyDescent="0.3">
      <c r="A1326" s="3"/>
      <c r="B1326" s="3"/>
      <c r="C1326" s="3"/>
      <c r="D1326" s="3"/>
      <c r="E1326" s="3"/>
      <c r="F1326" s="3"/>
      <c r="G1326" s="64"/>
      <c r="H1326" s="3"/>
      <c r="I1326" s="3"/>
      <c r="J1326" s="64"/>
      <c r="K1326" s="64"/>
      <c r="L1326" s="3"/>
      <c r="M1326" s="3"/>
      <c r="N1326" s="3"/>
      <c r="O1326" s="3"/>
      <c r="P1326" s="3"/>
      <c r="Q1326" s="3"/>
      <c r="R1326" s="3"/>
      <c r="S1326" s="49"/>
      <c r="T1326" s="50"/>
      <c r="U1326" s="50"/>
      <c r="Y1326" s="5"/>
      <c r="Z1326" s="66"/>
      <c r="AA1326" s="65"/>
    </row>
    <row r="1327" spans="1:27" x14ac:dyDescent="0.3">
      <c r="A1327" s="3"/>
      <c r="B1327" s="3"/>
      <c r="C1327" s="3"/>
      <c r="D1327" s="3"/>
      <c r="E1327" s="3"/>
      <c r="F1327" s="3"/>
      <c r="G1327" s="64"/>
      <c r="H1327" s="3"/>
      <c r="I1327" s="3"/>
      <c r="J1327" s="64"/>
      <c r="K1327" s="64"/>
      <c r="L1327" s="3"/>
      <c r="M1327" s="3"/>
      <c r="N1327" s="3"/>
      <c r="O1327" s="3"/>
      <c r="P1327" s="3"/>
      <c r="Q1327" s="3"/>
      <c r="R1327" s="3"/>
      <c r="S1327" s="49"/>
      <c r="T1327" s="50"/>
      <c r="U1327" s="50"/>
      <c r="Y1327" s="5"/>
      <c r="Z1327" s="66"/>
      <c r="AA1327" s="65"/>
    </row>
    <row r="1328" spans="1:27" x14ac:dyDescent="0.3">
      <c r="A1328" s="3"/>
      <c r="B1328" s="3"/>
      <c r="C1328" s="3"/>
      <c r="D1328" s="3"/>
      <c r="E1328" s="3"/>
      <c r="F1328" s="3"/>
      <c r="G1328" s="64"/>
      <c r="H1328" s="3"/>
      <c r="I1328" s="3"/>
      <c r="J1328" s="64"/>
      <c r="K1328" s="64"/>
      <c r="L1328" s="3"/>
      <c r="M1328" s="3"/>
      <c r="N1328" s="3"/>
      <c r="O1328" s="3"/>
      <c r="P1328" s="3"/>
      <c r="Q1328" s="3"/>
      <c r="R1328" s="3"/>
      <c r="S1328" s="49"/>
      <c r="T1328" s="50"/>
      <c r="U1328" s="50"/>
      <c r="Y1328" s="5"/>
      <c r="Z1328" s="66"/>
      <c r="AA1328" s="65"/>
    </row>
    <row r="1329" spans="1:27" x14ac:dyDescent="0.3">
      <c r="A1329" s="3"/>
      <c r="B1329" s="3"/>
      <c r="C1329" s="3"/>
      <c r="D1329" s="3"/>
      <c r="E1329" s="3"/>
      <c r="F1329" s="3"/>
      <c r="G1329" s="64"/>
      <c r="H1329" s="3"/>
      <c r="I1329" s="3"/>
      <c r="J1329" s="64"/>
      <c r="K1329" s="64"/>
      <c r="L1329" s="3"/>
      <c r="M1329" s="3"/>
      <c r="N1329" s="3"/>
      <c r="O1329" s="3"/>
      <c r="P1329" s="3"/>
      <c r="Q1329" s="3"/>
      <c r="R1329" s="3"/>
      <c r="S1329" s="49"/>
      <c r="T1329" s="50"/>
      <c r="U1329" s="50"/>
      <c r="Y1329" s="5"/>
      <c r="Z1329" s="66"/>
      <c r="AA1329" s="65"/>
    </row>
    <row r="1330" spans="1:27" x14ac:dyDescent="0.3">
      <c r="A1330" s="3"/>
      <c r="B1330" s="3"/>
      <c r="C1330" s="3"/>
      <c r="D1330" s="3"/>
      <c r="E1330" s="3"/>
      <c r="F1330" s="3"/>
      <c r="G1330" s="64"/>
      <c r="H1330" s="3"/>
      <c r="I1330" s="3"/>
      <c r="J1330" s="64"/>
      <c r="K1330" s="64"/>
      <c r="L1330" s="3"/>
      <c r="M1330" s="3"/>
      <c r="N1330" s="3"/>
      <c r="O1330" s="3"/>
      <c r="P1330" s="3"/>
      <c r="Q1330" s="3"/>
      <c r="R1330" s="3"/>
      <c r="S1330" s="49"/>
      <c r="T1330" s="50"/>
      <c r="U1330" s="50"/>
      <c r="Y1330" s="5"/>
      <c r="Z1330" s="66"/>
      <c r="AA1330" s="65"/>
    </row>
    <row r="1331" spans="1:27" x14ac:dyDescent="0.3">
      <c r="A1331" s="3"/>
      <c r="B1331" s="3"/>
      <c r="C1331" s="3"/>
      <c r="D1331" s="3"/>
      <c r="E1331" s="3"/>
      <c r="F1331" s="3"/>
      <c r="G1331" s="64"/>
      <c r="H1331" s="3"/>
      <c r="I1331" s="3"/>
      <c r="J1331" s="64"/>
      <c r="K1331" s="64"/>
      <c r="L1331" s="3"/>
      <c r="M1331" s="3"/>
      <c r="N1331" s="3"/>
      <c r="O1331" s="3"/>
      <c r="P1331" s="3"/>
      <c r="Q1331" s="3"/>
      <c r="R1331" s="3"/>
      <c r="S1331" s="49"/>
      <c r="T1331" s="50"/>
      <c r="U1331" s="50"/>
      <c r="Y1331" s="5"/>
      <c r="Z1331" s="66"/>
      <c r="AA1331" s="65"/>
    </row>
    <row r="1332" spans="1:27" x14ac:dyDescent="0.3">
      <c r="A1332" s="3"/>
      <c r="B1332" s="3"/>
      <c r="C1332" s="3"/>
      <c r="D1332" s="3"/>
      <c r="E1332" s="3"/>
      <c r="F1332" s="3"/>
      <c r="G1332" s="64"/>
      <c r="H1332" s="3"/>
      <c r="I1332" s="3"/>
      <c r="J1332" s="64"/>
      <c r="K1332" s="64"/>
      <c r="L1332" s="3"/>
      <c r="M1332" s="3"/>
      <c r="N1332" s="3"/>
      <c r="O1332" s="3"/>
      <c r="P1332" s="3"/>
      <c r="Q1332" s="3"/>
      <c r="R1332" s="3"/>
      <c r="S1332" s="49"/>
      <c r="T1332" s="50"/>
      <c r="U1332" s="50"/>
      <c r="Y1332" s="5"/>
      <c r="Z1332" s="66"/>
      <c r="AA1332" s="65"/>
    </row>
    <row r="1333" spans="1:27" x14ac:dyDescent="0.3">
      <c r="A1333" s="3"/>
      <c r="B1333" s="3"/>
      <c r="C1333" s="3"/>
      <c r="D1333" s="3"/>
      <c r="E1333" s="3"/>
      <c r="F1333" s="3"/>
      <c r="G1333" s="64"/>
      <c r="H1333" s="3"/>
      <c r="I1333" s="3"/>
      <c r="J1333" s="64"/>
      <c r="K1333" s="64"/>
      <c r="L1333" s="3"/>
      <c r="M1333" s="3"/>
      <c r="N1333" s="3"/>
      <c r="O1333" s="3"/>
      <c r="P1333" s="3"/>
      <c r="Q1333" s="3"/>
      <c r="R1333" s="3"/>
      <c r="S1333" s="49"/>
      <c r="T1333" s="50"/>
      <c r="U1333" s="50"/>
      <c r="Y1333" s="5"/>
      <c r="Z1333" s="66"/>
      <c r="AA1333" s="65"/>
    </row>
    <row r="1334" spans="1:27" x14ac:dyDescent="0.3">
      <c r="A1334" s="3"/>
      <c r="B1334" s="3"/>
      <c r="C1334" s="3"/>
      <c r="D1334" s="3"/>
      <c r="E1334" s="3"/>
      <c r="F1334" s="3"/>
      <c r="G1334" s="64"/>
      <c r="H1334" s="3"/>
      <c r="I1334" s="3"/>
      <c r="J1334" s="64"/>
      <c r="K1334" s="64"/>
      <c r="L1334" s="3"/>
      <c r="M1334" s="3"/>
      <c r="N1334" s="3"/>
      <c r="O1334" s="3"/>
      <c r="P1334" s="3"/>
      <c r="Q1334" s="3"/>
      <c r="R1334" s="3"/>
      <c r="S1334" s="49"/>
      <c r="T1334" s="50"/>
      <c r="U1334" s="50"/>
      <c r="Y1334" s="5"/>
      <c r="Z1334" s="66"/>
      <c r="AA1334" s="65"/>
    </row>
    <row r="1335" spans="1:27" x14ac:dyDescent="0.3">
      <c r="A1335" s="3"/>
      <c r="B1335" s="3"/>
      <c r="C1335" s="3"/>
      <c r="D1335" s="3"/>
      <c r="E1335" s="3"/>
      <c r="F1335" s="3"/>
      <c r="G1335" s="64"/>
      <c r="H1335" s="3"/>
      <c r="I1335" s="3"/>
      <c r="J1335" s="64"/>
      <c r="K1335" s="64"/>
      <c r="L1335" s="3"/>
      <c r="M1335" s="3"/>
      <c r="N1335" s="3"/>
      <c r="O1335" s="3"/>
      <c r="P1335" s="3"/>
      <c r="Q1335" s="3"/>
      <c r="R1335" s="3"/>
      <c r="S1335" s="49"/>
      <c r="T1335" s="50"/>
      <c r="U1335" s="50"/>
      <c r="Y1335" s="5"/>
      <c r="Z1335" s="66"/>
      <c r="AA1335" s="65"/>
    </row>
    <row r="1336" spans="1:27" x14ac:dyDescent="0.3">
      <c r="A1336" s="3"/>
      <c r="B1336" s="3"/>
      <c r="C1336" s="3"/>
      <c r="D1336" s="3"/>
      <c r="E1336" s="3"/>
      <c r="F1336" s="3"/>
      <c r="G1336" s="64"/>
      <c r="H1336" s="3"/>
      <c r="I1336" s="3"/>
      <c r="J1336" s="64"/>
      <c r="K1336" s="64"/>
      <c r="L1336" s="3"/>
      <c r="M1336" s="3"/>
      <c r="N1336" s="3"/>
      <c r="O1336" s="3"/>
      <c r="P1336" s="3"/>
      <c r="Q1336" s="3"/>
      <c r="R1336" s="3"/>
      <c r="S1336" s="49"/>
      <c r="T1336" s="50"/>
      <c r="U1336" s="50"/>
      <c r="Y1336" s="5"/>
      <c r="Z1336" s="66"/>
      <c r="AA1336" s="65"/>
    </row>
    <row r="1337" spans="1:27" x14ac:dyDescent="0.3">
      <c r="A1337" s="3"/>
      <c r="B1337" s="3"/>
      <c r="C1337" s="3"/>
      <c r="D1337" s="3"/>
      <c r="E1337" s="3"/>
      <c r="F1337" s="3"/>
      <c r="G1337" s="64"/>
      <c r="H1337" s="3"/>
      <c r="I1337" s="3"/>
      <c r="J1337" s="64"/>
      <c r="K1337" s="64"/>
      <c r="L1337" s="3"/>
      <c r="M1337" s="3"/>
      <c r="N1337" s="3"/>
      <c r="O1337" s="3"/>
      <c r="P1337" s="3"/>
      <c r="Q1337" s="3"/>
      <c r="R1337" s="3"/>
      <c r="S1337" s="49"/>
      <c r="T1337" s="50"/>
      <c r="U1337" s="50"/>
      <c r="Y1337" s="5"/>
      <c r="Z1337" s="66"/>
      <c r="AA1337" s="65"/>
    </row>
    <row r="1338" spans="1:27" x14ac:dyDescent="0.3">
      <c r="A1338" s="3"/>
      <c r="B1338" s="3"/>
      <c r="C1338" s="3"/>
      <c r="D1338" s="3"/>
      <c r="E1338" s="3"/>
      <c r="F1338" s="3"/>
      <c r="G1338" s="64"/>
      <c r="H1338" s="3"/>
      <c r="I1338" s="3"/>
      <c r="J1338" s="64"/>
      <c r="K1338" s="64"/>
      <c r="L1338" s="3"/>
      <c r="M1338" s="3"/>
      <c r="N1338" s="3"/>
      <c r="O1338" s="3"/>
      <c r="P1338" s="3"/>
      <c r="Q1338" s="3"/>
      <c r="R1338" s="3"/>
      <c r="S1338" s="49"/>
      <c r="T1338" s="50"/>
      <c r="U1338" s="50"/>
      <c r="Y1338" s="5"/>
      <c r="Z1338" s="66"/>
      <c r="AA1338" s="65"/>
    </row>
    <row r="1339" spans="1:27" x14ac:dyDescent="0.3">
      <c r="A1339" s="3"/>
      <c r="B1339" s="3"/>
      <c r="C1339" s="3"/>
      <c r="D1339" s="3"/>
      <c r="E1339" s="3"/>
      <c r="F1339" s="3"/>
      <c r="G1339" s="64"/>
      <c r="H1339" s="3"/>
      <c r="I1339" s="3"/>
      <c r="J1339" s="64"/>
      <c r="K1339" s="64"/>
      <c r="L1339" s="3"/>
      <c r="M1339" s="3"/>
      <c r="N1339" s="3"/>
      <c r="O1339" s="3"/>
      <c r="P1339" s="3"/>
      <c r="Q1339" s="3"/>
      <c r="R1339" s="3"/>
      <c r="S1339" s="49"/>
      <c r="T1339" s="50"/>
      <c r="U1339" s="50"/>
      <c r="Y1339" s="5"/>
      <c r="Z1339" s="66"/>
      <c r="AA1339" s="65"/>
    </row>
    <row r="1340" spans="1:27" x14ac:dyDescent="0.3">
      <c r="A1340" s="3"/>
      <c r="B1340" s="3"/>
      <c r="C1340" s="3"/>
      <c r="D1340" s="3"/>
      <c r="E1340" s="3"/>
      <c r="F1340" s="3"/>
      <c r="G1340" s="64"/>
      <c r="H1340" s="3"/>
      <c r="I1340" s="3"/>
      <c r="J1340" s="64"/>
      <c r="K1340" s="64"/>
      <c r="L1340" s="3"/>
      <c r="M1340" s="3"/>
      <c r="N1340" s="3"/>
      <c r="O1340" s="3"/>
      <c r="P1340" s="3"/>
      <c r="Q1340" s="3"/>
      <c r="R1340" s="3"/>
      <c r="S1340" s="49"/>
      <c r="T1340" s="50"/>
      <c r="U1340" s="50"/>
      <c r="Y1340" s="5"/>
      <c r="Z1340" s="66"/>
      <c r="AA1340" s="65"/>
    </row>
    <row r="1341" spans="1:27" x14ac:dyDescent="0.3">
      <c r="A1341" s="3"/>
      <c r="B1341" s="3"/>
      <c r="C1341" s="3"/>
      <c r="D1341" s="3"/>
      <c r="E1341" s="3"/>
      <c r="F1341" s="3"/>
      <c r="G1341" s="64"/>
      <c r="H1341" s="3"/>
      <c r="I1341" s="3"/>
      <c r="J1341" s="64"/>
      <c r="K1341" s="64"/>
      <c r="L1341" s="3"/>
      <c r="M1341" s="3"/>
      <c r="N1341" s="3"/>
      <c r="O1341" s="3"/>
      <c r="P1341" s="3"/>
      <c r="Q1341" s="3"/>
      <c r="R1341" s="3"/>
      <c r="S1341" s="49"/>
      <c r="T1341" s="50"/>
      <c r="U1341" s="50"/>
      <c r="Y1341" s="5"/>
      <c r="Z1341" s="66"/>
      <c r="AA1341" s="65"/>
    </row>
    <row r="1342" spans="1:27" x14ac:dyDescent="0.3">
      <c r="A1342" s="3"/>
      <c r="B1342" s="3"/>
      <c r="C1342" s="3"/>
      <c r="D1342" s="3"/>
      <c r="E1342" s="3"/>
      <c r="F1342" s="3"/>
      <c r="G1342" s="64"/>
      <c r="H1342" s="3"/>
      <c r="I1342" s="3"/>
      <c r="J1342" s="64"/>
      <c r="K1342" s="64"/>
      <c r="L1342" s="3"/>
      <c r="M1342" s="3"/>
      <c r="N1342" s="3"/>
      <c r="O1342" s="3"/>
      <c r="P1342" s="3"/>
      <c r="Q1342" s="3"/>
      <c r="R1342" s="3"/>
      <c r="S1342" s="49"/>
      <c r="T1342" s="50"/>
      <c r="U1342" s="50"/>
      <c r="Y1342" s="5"/>
      <c r="Z1342" s="66"/>
      <c r="AA1342" s="65"/>
    </row>
    <row r="1343" spans="1:27" x14ac:dyDescent="0.3">
      <c r="A1343" s="3"/>
      <c r="B1343" s="3"/>
      <c r="C1343" s="3"/>
      <c r="D1343" s="3"/>
      <c r="E1343" s="3"/>
      <c r="F1343" s="3"/>
      <c r="G1343" s="64"/>
      <c r="H1343" s="3"/>
      <c r="I1343" s="3"/>
      <c r="J1343" s="64"/>
      <c r="K1343" s="64"/>
      <c r="L1343" s="3"/>
      <c r="M1343" s="3"/>
      <c r="N1343" s="3"/>
      <c r="O1343" s="3"/>
      <c r="P1343" s="3"/>
      <c r="Q1343" s="3"/>
      <c r="R1343" s="3"/>
      <c r="S1343" s="49"/>
      <c r="T1343" s="50"/>
      <c r="U1343" s="50"/>
      <c r="Y1343" s="5"/>
      <c r="Z1343" s="66"/>
      <c r="AA1343" s="65"/>
    </row>
    <row r="1344" spans="1:27" x14ac:dyDescent="0.3">
      <c r="A1344" s="3"/>
      <c r="B1344" s="3"/>
      <c r="C1344" s="3"/>
      <c r="D1344" s="3"/>
      <c r="E1344" s="3"/>
      <c r="F1344" s="3"/>
      <c r="G1344" s="64"/>
      <c r="H1344" s="3"/>
      <c r="I1344" s="3"/>
      <c r="J1344" s="64"/>
      <c r="K1344" s="64"/>
      <c r="L1344" s="3"/>
      <c r="M1344" s="3"/>
      <c r="N1344" s="3"/>
      <c r="O1344" s="3"/>
      <c r="P1344" s="3"/>
      <c r="Q1344" s="3"/>
      <c r="R1344" s="3"/>
      <c r="S1344" s="49"/>
      <c r="T1344" s="50"/>
      <c r="U1344" s="50"/>
      <c r="Y1344" s="5"/>
      <c r="Z1344" s="66"/>
      <c r="AA1344" s="65"/>
    </row>
    <row r="1345" spans="1:27" x14ac:dyDescent="0.3">
      <c r="A1345" s="3"/>
      <c r="B1345" s="3"/>
      <c r="C1345" s="3"/>
      <c r="D1345" s="3"/>
      <c r="E1345" s="3"/>
      <c r="F1345" s="3"/>
      <c r="G1345" s="64"/>
      <c r="H1345" s="3"/>
      <c r="I1345" s="3"/>
      <c r="J1345" s="64"/>
      <c r="K1345" s="64"/>
      <c r="L1345" s="3"/>
      <c r="M1345" s="3"/>
      <c r="N1345" s="3"/>
      <c r="O1345" s="3"/>
      <c r="P1345" s="3"/>
      <c r="Q1345" s="3"/>
      <c r="R1345" s="3"/>
      <c r="S1345" s="49"/>
      <c r="T1345" s="50"/>
      <c r="U1345" s="50"/>
      <c r="Y1345" s="5"/>
      <c r="Z1345" s="66"/>
      <c r="AA1345" s="65"/>
    </row>
    <row r="1346" spans="1:27" x14ac:dyDescent="0.3">
      <c r="A1346" s="3"/>
      <c r="B1346" s="3"/>
      <c r="C1346" s="3"/>
      <c r="D1346" s="3"/>
      <c r="E1346" s="3"/>
      <c r="F1346" s="3"/>
      <c r="G1346" s="64"/>
      <c r="H1346" s="3"/>
      <c r="I1346" s="3"/>
      <c r="J1346" s="64"/>
      <c r="K1346" s="64"/>
      <c r="L1346" s="3"/>
      <c r="M1346" s="3"/>
      <c r="N1346" s="3"/>
      <c r="O1346" s="3"/>
      <c r="P1346" s="3"/>
      <c r="Q1346" s="3"/>
      <c r="R1346" s="3"/>
      <c r="S1346" s="49"/>
      <c r="T1346" s="50"/>
      <c r="U1346" s="50"/>
      <c r="Y1346" s="5"/>
      <c r="Z1346" s="66"/>
      <c r="AA1346" s="65"/>
    </row>
    <row r="1347" spans="1:27" x14ac:dyDescent="0.3">
      <c r="A1347" s="3"/>
      <c r="B1347" s="3"/>
      <c r="C1347" s="3"/>
      <c r="D1347" s="3"/>
      <c r="E1347" s="3"/>
      <c r="F1347" s="3"/>
      <c r="G1347" s="64"/>
      <c r="H1347" s="3"/>
      <c r="I1347" s="3"/>
      <c r="J1347" s="64"/>
      <c r="K1347" s="64"/>
      <c r="L1347" s="3"/>
      <c r="M1347" s="3"/>
      <c r="N1347" s="3"/>
      <c r="O1347" s="3"/>
      <c r="P1347" s="3"/>
      <c r="Q1347" s="3"/>
      <c r="R1347" s="3"/>
      <c r="S1347" s="49"/>
      <c r="T1347" s="50"/>
      <c r="U1347" s="50"/>
      <c r="Y1347" s="5"/>
      <c r="Z1347" s="66"/>
      <c r="AA1347" s="65"/>
    </row>
    <row r="1348" spans="1:27" x14ac:dyDescent="0.3">
      <c r="A1348" s="3"/>
      <c r="B1348" s="3"/>
      <c r="C1348" s="3"/>
      <c r="D1348" s="3"/>
      <c r="E1348" s="3"/>
      <c r="F1348" s="3"/>
      <c r="G1348" s="64"/>
      <c r="H1348" s="3"/>
      <c r="I1348" s="3"/>
      <c r="J1348" s="64"/>
      <c r="K1348" s="64"/>
      <c r="L1348" s="3"/>
      <c r="M1348" s="3"/>
      <c r="N1348" s="3"/>
      <c r="O1348" s="3"/>
      <c r="P1348" s="3"/>
      <c r="Q1348" s="3"/>
      <c r="R1348" s="3"/>
      <c r="S1348" s="49"/>
      <c r="T1348" s="50"/>
      <c r="U1348" s="50"/>
      <c r="Y1348" s="5"/>
      <c r="Z1348" s="66"/>
      <c r="AA1348" s="65"/>
    </row>
    <row r="1349" spans="1:27" x14ac:dyDescent="0.3">
      <c r="A1349" s="3"/>
      <c r="B1349" s="3"/>
      <c r="C1349" s="3"/>
      <c r="D1349" s="3"/>
      <c r="E1349" s="3"/>
      <c r="F1349" s="3"/>
      <c r="G1349" s="64"/>
      <c r="H1349" s="3"/>
      <c r="I1349" s="3"/>
      <c r="J1349" s="64"/>
      <c r="K1349" s="64"/>
      <c r="L1349" s="3"/>
      <c r="M1349" s="3"/>
      <c r="N1349" s="3"/>
      <c r="O1349" s="3"/>
      <c r="P1349" s="3"/>
      <c r="Q1349" s="3"/>
      <c r="R1349" s="3"/>
      <c r="S1349" s="49"/>
      <c r="T1349" s="50"/>
      <c r="U1349" s="50"/>
      <c r="Y1349" s="5"/>
      <c r="Z1349" s="66"/>
      <c r="AA1349" s="65"/>
    </row>
    <row r="1350" spans="1:27" x14ac:dyDescent="0.3">
      <c r="A1350" s="3"/>
      <c r="B1350" s="3"/>
      <c r="C1350" s="3"/>
      <c r="D1350" s="3"/>
      <c r="E1350" s="3"/>
      <c r="F1350" s="3"/>
      <c r="G1350" s="64"/>
      <c r="H1350" s="3"/>
      <c r="I1350" s="3"/>
      <c r="J1350" s="64"/>
      <c r="K1350" s="64"/>
      <c r="L1350" s="3"/>
      <c r="M1350" s="3"/>
      <c r="N1350" s="3"/>
      <c r="O1350" s="3"/>
      <c r="P1350" s="3"/>
      <c r="Q1350" s="3"/>
      <c r="R1350" s="3"/>
      <c r="S1350" s="49"/>
      <c r="T1350" s="50"/>
      <c r="U1350" s="50"/>
      <c r="Y1350" s="5"/>
      <c r="Z1350" s="66"/>
      <c r="AA1350" s="65"/>
    </row>
    <row r="1351" spans="1:27" x14ac:dyDescent="0.3">
      <c r="A1351" s="3"/>
      <c r="B1351" s="3"/>
      <c r="C1351" s="3"/>
      <c r="D1351" s="3"/>
      <c r="E1351" s="3"/>
      <c r="F1351" s="3"/>
      <c r="G1351" s="64"/>
      <c r="H1351" s="3"/>
      <c r="I1351" s="3"/>
      <c r="J1351" s="64"/>
      <c r="K1351" s="64"/>
      <c r="L1351" s="3"/>
      <c r="M1351" s="3"/>
      <c r="N1351" s="3"/>
      <c r="O1351" s="3"/>
      <c r="P1351" s="3"/>
      <c r="Q1351" s="3"/>
      <c r="R1351" s="3"/>
      <c r="S1351" s="49"/>
      <c r="T1351" s="50"/>
      <c r="U1351" s="50"/>
      <c r="Y1351" s="5"/>
      <c r="Z1351" s="66"/>
      <c r="AA1351" s="65"/>
    </row>
    <row r="1352" spans="1:27" x14ac:dyDescent="0.3">
      <c r="A1352" s="3"/>
      <c r="B1352" s="3"/>
      <c r="C1352" s="3"/>
      <c r="D1352" s="3"/>
      <c r="E1352" s="3"/>
      <c r="F1352" s="3"/>
      <c r="G1352" s="64"/>
      <c r="H1352" s="3"/>
      <c r="I1352" s="3"/>
      <c r="J1352" s="64"/>
      <c r="K1352" s="64"/>
      <c r="L1352" s="3"/>
      <c r="M1352" s="3"/>
      <c r="N1352" s="3"/>
      <c r="O1352" s="3"/>
      <c r="P1352" s="3"/>
      <c r="Q1352" s="3"/>
      <c r="R1352" s="3"/>
      <c r="S1352" s="49"/>
      <c r="T1352" s="50"/>
      <c r="U1352" s="50"/>
      <c r="Y1352" s="5"/>
      <c r="Z1352" s="66"/>
      <c r="AA1352" s="65"/>
    </row>
    <row r="1353" spans="1:27" x14ac:dyDescent="0.3">
      <c r="A1353" s="3"/>
      <c r="B1353" s="3"/>
      <c r="C1353" s="3"/>
      <c r="D1353" s="3"/>
      <c r="E1353" s="3"/>
      <c r="F1353" s="3"/>
      <c r="G1353" s="64"/>
      <c r="H1353" s="3"/>
      <c r="I1353" s="3"/>
      <c r="J1353" s="64"/>
      <c r="K1353" s="64"/>
      <c r="L1353" s="3"/>
      <c r="M1353" s="3"/>
      <c r="N1353" s="3"/>
      <c r="O1353" s="3"/>
      <c r="P1353" s="3"/>
      <c r="Q1353" s="3"/>
      <c r="R1353" s="3"/>
      <c r="S1353" s="49"/>
      <c r="T1353" s="50"/>
      <c r="U1353" s="50"/>
      <c r="Y1353" s="5"/>
      <c r="Z1353" s="66"/>
      <c r="AA1353" s="65"/>
    </row>
    <row r="1354" spans="1:27" x14ac:dyDescent="0.3">
      <c r="A1354" s="3"/>
      <c r="B1354" s="3"/>
      <c r="C1354" s="3"/>
      <c r="D1354" s="3"/>
      <c r="E1354" s="3"/>
      <c r="F1354" s="3"/>
      <c r="G1354" s="64"/>
      <c r="H1354" s="3"/>
      <c r="I1354" s="3"/>
      <c r="J1354" s="64"/>
      <c r="K1354" s="64"/>
      <c r="L1354" s="3"/>
      <c r="M1354" s="3"/>
      <c r="N1354" s="3"/>
      <c r="O1354" s="3"/>
      <c r="P1354" s="3"/>
      <c r="Q1354" s="3"/>
      <c r="R1354" s="3"/>
      <c r="S1354" s="49"/>
      <c r="T1354" s="50"/>
      <c r="U1354" s="50"/>
      <c r="Y1354" s="5"/>
      <c r="Z1354" s="66"/>
      <c r="AA1354" s="65"/>
    </row>
    <row r="1355" spans="1:27" x14ac:dyDescent="0.3">
      <c r="A1355" s="3"/>
      <c r="B1355" s="3"/>
      <c r="C1355" s="3"/>
      <c r="D1355" s="3"/>
      <c r="E1355" s="3"/>
      <c r="F1355" s="3"/>
      <c r="G1355" s="64"/>
      <c r="H1355" s="3"/>
      <c r="I1355" s="3"/>
      <c r="J1355" s="64"/>
      <c r="K1355" s="64"/>
      <c r="L1355" s="3"/>
      <c r="M1355" s="3"/>
      <c r="N1355" s="3"/>
      <c r="O1355" s="3"/>
      <c r="P1355" s="3"/>
      <c r="Q1355" s="3"/>
      <c r="R1355" s="3"/>
      <c r="S1355" s="49"/>
      <c r="T1355" s="50"/>
      <c r="U1355" s="50"/>
      <c r="Y1355" s="5"/>
      <c r="Z1355" s="66"/>
      <c r="AA1355" s="65"/>
    </row>
    <row r="1356" spans="1:27" x14ac:dyDescent="0.3">
      <c r="A1356" s="3"/>
      <c r="B1356" s="3"/>
      <c r="C1356" s="3"/>
      <c r="D1356" s="3"/>
      <c r="E1356" s="3"/>
      <c r="F1356" s="3"/>
      <c r="G1356" s="64"/>
      <c r="H1356" s="3"/>
      <c r="I1356" s="3"/>
      <c r="J1356" s="64"/>
      <c r="K1356" s="64"/>
      <c r="L1356" s="3"/>
      <c r="M1356" s="3"/>
      <c r="N1356" s="3"/>
      <c r="O1356" s="3"/>
      <c r="P1356" s="3"/>
      <c r="Q1356" s="3"/>
      <c r="R1356" s="3"/>
      <c r="S1356" s="49"/>
      <c r="T1356" s="50"/>
      <c r="U1356" s="50"/>
      <c r="Y1356" s="5"/>
      <c r="Z1356" s="66"/>
      <c r="AA1356" s="65"/>
    </row>
    <row r="1357" spans="1:27" x14ac:dyDescent="0.3">
      <c r="A1357" s="3"/>
      <c r="B1357" s="3"/>
      <c r="C1357" s="3"/>
      <c r="D1357" s="3"/>
      <c r="E1357" s="3"/>
      <c r="F1357" s="3"/>
      <c r="G1357" s="64"/>
      <c r="H1357" s="3"/>
      <c r="I1357" s="3"/>
      <c r="J1357" s="64"/>
      <c r="K1357" s="64"/>
      <c r="L1357" s="3"/>
      <c r="M1357" s="3"/>
      <c r="N1357" s="3"/>
      <c r="O1357" s="3"/>
      <c r="P1357" s="3"/>
      <c r="Q1357" s="3"/>
      <c r="R1357" s="3"/>
      <c r="S1357" s="49"/>
      <c r="T1357" s="50"/>
      <c r="U1357" s="50"/>
      <c r="Y1357" s="5"/>
      <c r="Z1357" s="66"/>
      <c r="AA1357" s="65"/>
    </row>
    <row r="1358" spans="1:27" x14ac:dyDescent="0.3">
      <c r="A1358" s="3"/>
      <c r="B1358" s="3"/>
      <c r="C1358" s="3"/>
      <c r="D1358" s="3"/>
      <c r="E1358" s="3"/>
      <c r="F1358" s="3"/>
      <c r="G1358" s="64"/>
      <c r="H1358" s="3"/>
      <c r="I1358" s="3"/>
      <c r="J1358" s="64"/>
      <c r="K1358" s="64"/>
      <c r="L1358" s="3"/>
      <c r="M1358" s="3"/>
      <c r="N1358" s="3"/>
      <c r="O1358" s="3"/>
      <c r="P1358" s="3"/>
      <c r="Q1358" s="3"/>
      <c r="R1358" s="3"/>
      <c r="S1358" s="49"/>
      <c r="T1358" s="50"/>
      <c r="U1358" s="50"/>
      <c r="Y1358" s="5"/>
      <c r="Z1358" s="66"/>
      <c r="AA1358" s="65"/>
    </row>
    <row r="1359" spans="1:27" x14ac:dyDescent="0.3">
      <c r="A1359" s="3"/>
      <c r="B1359" s="3"/>
      <c r="C1359" s="3"/>
      <c r="D1359" s="3"/>
      <c r="E1359" s="3"/>
      <c r="F1359" s="3"/>
      <c r="G1359" s="64"/>
      <c r="H1359" s="3"/>
      <c r="I1359" s="3"/>
      <c r="J1359" s="64"/>
      <c r="K1359" s="64"/>
      <c r="L1359" s="3"/>
      <c r="M1359" s="3"/>
      <c r="N1359" s="3"/>
      <c r="O1359" s="3"/>
      <c r="P1359" s="3"/>
      <c r="Q1359" s="3"/>
      <c r="R1359" s="3"/>
      <c r="S1359" s="49"/>
      <c r="T1359" s="50"/>
      <c r="U1359" s="50"/>
      <c r="Y1359" s="5"/>
      <c r="Z1359" s="66"/>
      <c r="AA1359" s="65"/>
    </row>
    <row r="1360" spans="1:27" x14ac:dyDescent="0.3">
      <c r="A1360" s="3"/>
      <c r="B1360" s="3"/>
      <c r="C1360" s="3"/>
      <c r="D1360" s="3"/>
      <c r="E1360" s="3"/>
      <c r="F1360" s="3"/>
      <c r="G1360" s="64"/>
      <c r="H1360" s="3"/>
      <c r="I1360" s="3"/>
      <c r="J1360" s="64"/>
      <c r="K1360" s="64"/>
      <c r="L1360" s="3"/>
      <c r="M1360" s="3"/>
      <c r="N1360" s="3"/>
      <c r="O1360" s="3"/>
      <c r="P1360" s="3"/>
      <c r="Q1360" s="3"/>
      <c r="R1360" s="3"/>
      <c r="S1360" s="49"/>
      <c r="T1360" s="50"/>
      <c r="U1360" s="50"/>
      <c r="Y1360" s="5"/>
      <c r="Z1360" s="66"/>
      <c r="AA1360" s="65"/>
    </row>
    <row r="1361" spans="1:27" x14ac:dyDescent="0.3">
      <c r="A1361" s="3"/>
      <c r="B1361" s="3"/>
      <c r="C1361" s="3"/>
      <c r="D1361" s="3"/>
      <c r="E1361" s="3"/>
      <c r="F1361" s="3"/>
      <c r="G1361" s="64"/>
      <c r="H1361" s="3"/>
      <c r="I1361" s="3"/>
      <c r="J1361" s="64"/>
      <c r="K1361" s="64"/>
      <c r="L1361" s="3"/>
      <c r="M1361" s="3"/>
      <c r="N1361" s="3"/>
      <c r="O1361" s="3"/>
      <c r="P1361" s="3"/>
      <c r="Q1361" s="3"/>
      <c r="R1361" s="3"/>
      <c r="S1361" s="49"/>
      <c r="T1361" s="50"/>
      <c r="U1361" s="50"/>
      <c r="Y1361" s="5"/>
      <c r="Z1361" s="66"/>
      <c r="AA1361" s="65"/>
    </row>
    <row r="1362" spans="1:27" x14ac:dyDescent="0.3">
      <c r="A1362" s="3"/>
      <c r="B1362" s="3"/>
      <c r="C1362" s="3"/>
      <c r="D1362" s="3"/>
      <c r="E1362" s="3"/>
      <c r="F1362" s="3"/>
      <c r="G1362" s="64"/>
      <c r="H1362" s="3"/>
      <c r="I1362" s="3"/>
      <c r="J1362" s="64"/>
      <c r="K1362" s="64"/>
      <c r="L1362" s="3"/>
      <c r="M1362" s="3"/>
      <c r="N1362" s="3"/>
      <c r="O1362" s="3"/>
      <c r="P1362" s="3"/>
      <c r="Q1362" s="3"/>
      <c r="R1362" s="3"/>
      <c r="S1362" s="49"/>
      <c r="T1362" s="50"/>
      <c r="U1362" s="50"/>
      <c r="Y1362" s="5"/>
      <c r="Z1362" s="66"/>
      <c r="AA1362" s="65"/>
    </row>
    <row r="1363" spans="1:27" x14ac:dyDescent="0.3">
      <c r="A1363" s="3"/>
      <c r="B1363" s="3"/>
      <c r="C1363" s="3"/>
      <c r="D1363" s="3"/>
      <c r="E1363" s="3"/>
      <c r="F1363" s="3"/>
      <c r="G1363" s="64"/>
      <c r="H1363" s="3"/>
      <c r="I1363" s="3"/>
      <c r="J1363" s="64"/>
      <c r="K1363" s="64"/>
      <c r="L1363" s="3"/>
      <c r="M1363" s="3"/>
      <c r="N1363" s="3"/>
      <c r="O1363" s="3"/>
      <c r="P1363" s="3"/>
      <c r="Q1363" s="3"/>
      <c r="R1363" s="3"/>
      <c r="S1363" s="49"/>
      <c r="T1363" s="50"/>
      <c r="U1363" s="50"/>
      <c r="Y1363" s="5"/>
      <c r="Z1363" s="66"/>
      <c r="AA1363" s="65"/>
    </row>
    <row r="1364" spans="1:27" x14ac:dyDescent="0.3">
      <c r="A1364" s="3"/>
      <c r="B1364" s="3"/>
      <c r="C1364" s="3"/>
      <c r="D1364" s="3"/>
      <c r="E1364" s="3"/>
      <c r="F1364" s="3"/>
      <c r="G1364" s="64"/>
      <c r="H1364" s="3"/>
      <c r="I1364" s="3"/>
      <c r="J1364" s="64"/>
      <c r="K1364" s="64"/>
      <c r="L1364" s="3"/>
      <c r="M1364" s="3"/>
      <c r="N1364" s="3"/>
      <c r="O1364" s="3"/>
      <c r="P1364" s="3"/>
      <c r="Q1364" s="3"/>
      <c r="R1364" s="3"/>
      <c r="S1364" s="49"/>
      <c r="T1364" s="50"/>
      <c r="U1364" s="50"/>
      <c r="Y1364" s="5"/>
      <c r="Z1364" s="66"/>
      <c r="AA1364" s="65"/>
    </row>
    <row r="1365" spans="1:27" x14ac:dyDescent="0.3">
      <c r="A1365" s="3"/>
      <c r="B1365" s="3"/>
      <c r="C1365" s="3"/>
      <c r="D1365" s="3"/>
      <c r="E1365" s="3"/>
      <c r="F1365" s="3"/>
      <c r="G1365" s="64"/>
      <c r="H1365" s="3"/>
      <c r="I1365" s="3"/>
      <c r="J1365" s="64"/>
      <c r="K1365" s="64"/>
      <c r="L1365" s="3"/>
      <c r="M1365" s="3"/>
      <c r="N1365" s="3"/>
      <c r="O1365" s="3"/>
      <c r="P1365" s="3"/>
      <c r="Q1365" s="3"/>
      <c r="R1365" s="3"/>
      <c r="S1365" s="49"/>
      <c r="T1365" s="50"/>
      <c r="U1365" s="50"/>
      <c r="Y1365" s="5"/>
      <c r="Z1365" s="66"/>
      <c r="AA1365" s="65"/>
    </row>
    <row r="1366" spans="1:27" x14ac:dyDescent="0.3">
      <c r="A1366" s="3"/>
      <c r="B1366" s="3"/>
      <c r="C1366" s="3"/>
      <c r="D1366" s="3"/>
      <c r="E1366" s="3"/>
      <c r="F1366" s="3"/>
      <c r="G1366" s="64"/>
      <c r="H1366" s="3"/>
      <c r="I1366" s="3"/>
      <c r="J1366" s="64"/>
      <c r="K1366" s="64"/>
      <c r="L1366" s="3"/>
      <c r="M1366" s="3"/>
      <c r="N1366" s="3"/>
      <c r="O1366" s="3"/>
      <c r="P1366" s="3"/>
      <c r="Q1366" s="3"/>
      <c r="R1366" s="3"/>
      <c r="S1366" s="49"/>
      <c r="T1366" s="50"/>
      <c r="U1366" s="50"/>
      <c r="Y1366" s="5"/>
      <c r="Z1366" s="66"/>
      <c r="AA1366" s="65"/>
    </row>
    <row r="1367" spans="1:27" x14ac:dyDescent="0.3">
      <c r="A1367" s="3"/>
      <c r="B1367" s="3"/>
      <c r="C1367" s="3"/>
      <c r="D1367" s="3"/>
      <c r="E1367" s="3"/>
      <c r="F1367" s="3"/>
      <c r="G1367" s="64"/>
      <c r="H1367" s="3"/>
      <c r="I1367" s="3"/>
      <c r="J1367" s="64"/>
      <c r="K1367" s="64"/>
      <c r="L1367" s="3"/>
      <c r="M1367" s="3"/>
      <c r="N1367" s="3"/>
      <c r="O1367" s="3"/>
      <c r="P1367" s="3"/>
      <c r="Q1367" s="3"/>
      <c r="R1367" s="3"/>
      <c r="S1367" s="49"/>
      <c r="T1367" s="50"/>
      <c r="U1367" s="50"/>
      <c r="Y1367" s="5"/>
      <c r="Z1367" s="66"/>
      <c r="AA1367" s="65"/>
    </row>
    <row r="1368" spans="1:27" x14ac:dyDescent="0.3">
      <c r="A1368" s="3"/>
      <c r="B1368" s="3"/>
      <c r="C1368" s="3"/>
      <c r="D1368" s="3"/>
      <c r="E1368" s="3"/>
      <c r="F1368" s="3"/>
      <c r="G1368" s="64"/>
      <c r="H1368" s="3"/>
      <c r="I1368" s="3"/>
      <c r="J1368" s="64"/>
      <c r="K1368" s="64"/>
      <c r="L1368" s="3"/>
      <c r="M1368" s="3"/>
      <c r="N1368" s="3"/>
      <c r="O1368" s="3"/>
      <c r="P1368" s="3"/>
      <c r="Q1368" s="3"/>
      <c r="R1368" s="3"/>
      <c r="S1368" s="49"/>
      <c r="T1368" s="50"/>
      <c r="U1368" s="50"/>
      <c r="Y1368" s="5"/>
      <c r="Z1368" s="66"/>
      <c r="AA1368" s="65"/>
    </row>
    <row r="1369" spans="1:27" x14ac:dyDescent="0.3">
      <c r="A1369" s="3"/>
      <c r="B1369" s="3"/>
      <c r="C1369" s="3"/>
      <c r="D1369" s="3"/>
      <c r="E1369" s="3"/>
      <c r="F1369" s="3"/>
      <c r="G1369" s="64"/>
      <c r="H1369" s="3"/>
      <c r="I1369" s="3"/>
      <c r="J1369" s="64"/>
      <c r="K1369" s="64"/>
      <c r="L1369" s="3"/>
      <c r="M1369" s="3"/>
      <c r="N1369" s="3"/>
      <c r="O1369" s="3"/>
      <c r="P1369" s="3"/>
      <c r="Q1369" s="3"/>
      <c r="R1369" s="3"/>
      <c r="S1369" s="49"/>
      <c r="T1369" s="50"/>
      <c r="U1369" s="50"/>
      <c r="Y1369" s="5"/>
      <c r="Z1369" s="66"/>
      <c r="AA1369" s="65"/>
    </row>
    <row r="1370" spans="1:27" x14ac:dyDescent="0.3">
      <c r="A1370" s="3"/>
      <c r="B1370" s="3"/>
      <c r="C1370" s="3"/>
      <c r="D1370" s="3"/>
      <c r="E1370" s="3"/>
      <c r="F1370" s="3"/>
      <c r="G1370" s="64"/>
      <c r="H1370" s="3"/>
      <c r="I1370" s="3"/>
      <c r="J1370" s="64"/>
      <c r="K1370" s="64"/>
      <c r="L1370" s="3"/>
      <c r="M1370" s="3"/>
      <c r="N1370" s="3"/>
      <c r="O1370" s="3"/>
      <c r="P1370" s="3"/>
      <c r="Q1370" s="3"/>
      <c r="R1370" s="3"/>
      <c r="S1370" s="49"/>
      <c r="T1370" s="50"/>
      <c r="U1370" s="50"/>
      <c r="Y1370" s="5"/>
      <c r="Z1370" s="66"/>
      <c r="AA1370" s="65"/>
    </row>
    <row r="1371" spans="1:27" x14ac:dyDescent="0.3">
      <c r="A1371" s="3"/>
      <c r="B1371" s="3"/>
      <c r="C1371" s="3"/>
      <c r="D1371" s="3"/>
      <c r="E1371" s="3"/>
      <c r="F1371" s="3"/>
      <c r="G1371" s="64"/>
      <c r="H1371" s="3"/>
      <c r="I1371" s="3"/>
      <c r="J1371" s="64"/>
      <c r="K1371" s="64"/>
      <c r="L1371" s="3"/>
      <c r="M1371" s="3"/>
      <c r="N1371" s="3"/>
      <c r="O1371" s="3"/>
      <c r="P1371" s="3"/>
      <c r="Q1371" s="3"/>
      <c r="R1371" s="3"/>
      <c r="S1371" s="49"/>
      <c r="T1371" s="50"/>
      <c r="U1371" s="50"/>
      <c r="Y1371" s="5"/>
      <c r="Z1371" s="66"/>
      <c r="AA1371" s="65"/>
    </row>
    <row r="1372" spans="1:27" x14ac:dyDescent="0.3">
      <c r="A1372" s="3"/>
      <c r="B1372" s="3"/>
      <c r="C1372" s="3"/>
      <c r="D1372" s="3"/>
      <c r="E1372" s="3"/>
      <c r="F1372" s="3"/>
      <c r="G1372" s="64"/>
      <c r="H1372" s="3"/>
      <c r="I1372" s="3"/>
      <c r="J1372" s="64"/>
      <c r="K1372" s="64"/>
      <c r="L1372" s="3"/>
      <c r="M1372" s="3"/>
      <c r="N1372" s="3"/>
      <c r="O1372" s="3"/>
      <c r="P1372" s="3"/>
      <c r="Q1372" s="3"/>
      <c r="R1372" s="3"/>
      <c r="S1372" s="49"/>
      <c r="T1372" s="50"/>
      <c r="U1372" s="50"/>
      <c r="Y1372" s="5"/>
      <c r="Z1372" s="66"/>
      <c r="AA1372" s="65"/>
    </row>
    <row r="1373" spans="1:27" x14ac:dyDescent="0.3">
      <c r="A1373" s="3"/>
      <c r="B1373" s="3"/>
      <c r="C1373" s="3"/>
      <c r="D1373" s="3"/>
      <c r="E1373" s="3"/>
      <c r="F1373" s="3"/>
      <c r="G1373" s="64"/>
      <c r="H1373" s="3"/>
      <c r="I1373" s="3"/>
      <c r="J1373" s="64"/>
      <c r="K1373" s="64"/>
      <c r="L1373" s="3"/>
      <c r="M1373" s="3"/>
      <c r="N1373" s="3"/>
      <c r="O1373" s="3"/>
      <c r="P1373" s="3"/>
      <c r="Q1373" s="3"/>
      <c r="R1373" s="3"/>
      <c r="S1373" s="49"/>
      <c r="T1373" s="50"/>
      <c r="U1373" s="50"/>
      <c r="Y1373" s="5"/>
      <c r="Z1373" s="66"/>
      <c r="AA1373" s="65"/>
    </row>
    <row r="1374" spans="1:27" x14ac:dyDescent="0.3">
      <c r="A1374" s="3"/>
      <c r="B1374" s="3"/>
      <c r="C1374" s="3"/>
      <c r="D1374" s="3"/>
      <c r="E1374" s="3"/>
      <c r="F1374" s="3"/>
      <c r="G1374" s="64"/>
      <c r="H1374" s="3"/>
      <c r="I1374" s="3"/>
      <c r="J1374" s="64"/>
      <c r="K1374" s="64"/>
      <c r="L1374" s="3"/>
      <c r="M1374" s="3"/>
      <c r="N1374" s="3"/>
      <c r="O1374" s="3"/>
      <c r="P1374" s="3"/>
      <c r="Q1374" s="3"/>
      <c r="R1374" s="3"/>
      <c r="S1374" s="49"/>
      <c r="T1374" s="50"/>
      <c r="U1374" s="50"/>
      <c r="Y1374" s="5"/>
      <c r="Z1374" s="66"/>
      <c r="AA1374" s="65"/>
    </row>
    <row r="1375" spans="1:27" x14ac:dyDescent="0.3">
      <c r="A1375" s="3"/>
      <c r="B1375" s="3"/>
      <c r="C1375" s="3"/>
      <c r="D1375" s="3"/>
      <c r="E1375" s="3"/>
      <c r="F1375" s="3"/>
      <c r="G1375" s="64"/>
      <c r="H1375" s="3"/>
      <c r="I1375" s="3"/>
      <c r="J1375" s="64"/>
      <c r="K1375" s="64"/>
      <c r="L1375" s="3"/>
      <c r="M1375" s="3"/>
      <c r="N1375" s="3"/>
      <c r="O1375" s="3"/>
      <c r="P1375" s="3"/>
      <c r="Q1375" s="3"/>
      <c r="R1375" s="3"/>
      <c r="S1375" s="49"/>
      <c r="T1375" s="50"/>
      <c r="U1375" s="50"/>
      <c r="Y1375" s="5"/>
      <c r="Z1375" s="66"/>
      <c r="AA1375" s="65"/>
    </row>
    <row r="1376" spans="1:27" x14ac:dyDescent="0.3">
      <c r="A1376" s="3"/>
      <c r="B1376" s="3"/>
      <c r="C1376" s="3"/>
      <c r="D1376" s="3"/>
      <c r="E1376" s="3"/>
      <c r="F1376" s="3"/>
      <c r="G1376" s="64"/>
      <c r="H1376" s="3"/>
      <c r="I1376" s="3"/>
      <c r="J1376" s="64"/>
      <c r="K1376" s="64"/>
      <c r="L1376" s="3"/>
      <c r="M1376" s="3"/>
      <c r="N1376" s="3"/>
      <c r="O1376" s="3"/>
      <c r="P1376" s="3"/>
      <c r="Q1376" s="3"/>
      <c r="R1376" s="3"/>
      <c r="S1376" s="49"/>
      <c r="T1376" s="50"/>
      <c r="U1376" s="50"/>
      <c r="Y1376" s="5"/>
      <c r="Z1376" s="66"/>
      <c r="AA1376" s="65"/>
    </row>
    <row r="1377" spans="1:27" x14ac:dyDescent="0.3">
      <c r="A1377" s="3"/>
      <c r="B1377" s="3"/>
      <c r="C1377" s="3"/>
      <c r="D1377" s="3"/>
      <c r="E1377" s="3"/>
      <c r="F1377" s="3"/>
      <c r="G1377" s="64"/>
      <c r="H1377" s="3"/>
      <c r="I1377" s="3"/>
      <c r="J1377" s="64"/>
      <c r="K1377" s="64"/>
      <c r="L1377" s="3"/>
      <c r="M1377" s="3"/>
      <c r="N1377" s="3"/>
      <c r="O1377" s="3"/>
      <c r="P1377" s="3"/>
      <c r="Q1377" s="3"/>
      <c r="R1377" s="3"/>
      <c r="S1377" s="49"/>
      <c r="T1377" s="50"/>
      <c r="U1377" s="50"/>
      <c r="Y1377" s="5"/>
      <c r="Z1377" s="66"/>
      <c r="AA1377" s="65"/>
    </row>
    <row r="1378" spans="1:27" x14ac:dyDescent="0.3">
      <c r="A1378" s="3"/>
      <c r="B1378" s="3"/>
      <c r="C1378" s="3"/>
      <c r="D1378" s="3"/>
      <c r="E1378" s="3"/>
      <c r="F1378" s="3"/>
      <c r="G1378" s="64"/>
      <c r="H1378" s="3"/>
      <c r="I1378" s="3"/>
      <c r="J1378" s="64"/>
      <c r="K1378" s="64"/>
      <c r="L1378" s="3"/>
      <c r="M1378" s="3"/>
      <c r="N1378" s="3"/>
      <c r="O1378" s="3"/>
      <c r="P1378" s="3"/>
      <c r="Q1378" s="3"/>
      <c r="R1378" s="3"/>
      <c r="S1378" s="49"/>
      <c r="T1378" s="50"/>
      <c r="U1378" s="50"/>
      <c r="Y1378" s="5"/>
      <c r="Z1378" s="66"/>
      <c r="AA1378" s="65"/>
    </row>
    <row r="1379" spans="1:27" x14ac:dyDescent="0.3">
      <c r="A1379" s="3"/>
      <c r="B1379" s="3"/>
      <c r="C1379" s="3"/>
      <c r="D1379" s="3"/>
      <c r="E1379" s="3"/>
      <c r="F1379" s="3"/>
      <c r="G1379" s="64"/>
      <c r="H1379" s="3"/>
      <c r="I1379" s="3"/>
      <c r="J1379" s="64"/>
      <c r="K1379" s="64"/>
      <c r="L1379" s="3"/>
      <c r="M1379" s="3"/>
      <c r="N1379" s="3"/>
      <c r="O1379" s="3"/>
      <c r="P1379" s="3"/>
      <c r="Q1379" s="3"/>
      <c r="R1379" s="3"/>
      <c r="S1379" s="49"/>
      <c r="T1379" s="50"/>
      <c r="U1379" s="50"/>
      <c r="Y1379" s="5"/>
      <c r="Z1379" s="66"/>
      <c r="AA1379" s="65"/>
    </row>
    <row r="1380" spans="1:27" x14ac:dyDescent="0.3">
      <c r="A1380" s="3"/>
      <c r="B1380" s="3"/>
      <c r="C1380" s="3"/>
      <c r="D1380" s="3"/>
      <c r="E1380" s="3"/>
      <c r="F1380" s="3"/>
      <c r="G1380" s="64"/>
      <c r="H1380" s="3"/>
      <c r="I1380" s="3"/>
      <c r="J1380" s="64"/>
      <c r="K1380" s="64"/>
      <c r="L1380" s="3"/>
      <c r="M1380" s="3"/>
      <c r="N1380" s="3"/>
      <c r="O1380" s="3"/>
      <c r="P1380" s="3"/>
      <c r="Q1380" s="3"/>
      <c r="R1380" s="3"/>
      <c r="S1380" s="49"/>
      <c r="T1380" s="50"/>
      <c r="U1380" s="50"/>
      <c r="Y1380" s="5"/>
      <c r="Z1380" s="66"/>
      <c r="AA1380" s="65"/>
    </row>
    <row r="1381" spans="1:27" x14ac:dyDescent="0.3">
      <c r="A1381" s="3"/>
      <c r="B1381" s="3"/>
      <c r="C1381" s="3"/>
      <c r="D1381" s="3"/>
      <c r="E1381" s="3"/>
      <c r="F1381" s="3"/>
      <c r="G1381" s="64"/>
      <c r="H1381" s="3"/>
      <c r="I1381" s="3"/>
      <c r="J1381" s="64"/>
      <c r="K1381" s="64"/>
      <c r="L1381" s="3"/>
      <c r="M1381" s="3"/>
      <c r="N1381" s="3"/>
      <c r="O1381" s="3"/>
      <c r="P1381" s="3"/>
      <c r="Q1381" s="3"/>
      <c r="R1381" s="3"/>
      <c r="S1381" s="49"/>
      <c r="T1381" s="50"/>
      <c r="U1381" s="50"/>
      <c r="Y1381" s="5"/>
      <c r="Z1381" s="66"/>
      <c r="AA1381" s="65"/>
    </row>
    <row r="1382" spans="1:27" x14ac:dyDescent="0.3">
      <c r="A1382" s="3"/>
      <c r="B1382" s="3"/>
      <c r="C1382" s="3"/>
      <c r="D1382" s="3"/>
      <c r="E1382" s="3"/>
      <c r="F1382" s="3"/>
      <c r="G1382" s="64"/>
      <c r="H1382" s="3"/>
      <c r="I1382" s="3"/>
      <c r="J1382" s="64"/>
      <c r="K1382" s="64"/>
      <c r="L1382" s="3"/>
      <c r="M1382" s="3"/>
      <c r="N1382" s="3"/>
      <c r="O1382" s="3"/>
      <c r="P1382" s="3"/>
      <c r="Q1382" s="3"/>
      <c r="R1382" s="3"/>
      <c r="S1382" s="49"/>
      <c r="T1382" s="50"/>
      <c r="U1382" s="50"/>
      <c r="Y1382" s="5"/>
      <c r="Z1382" s="66"/>
      <c r="AA1382" s="65"/>
    </row>
    <row r="1383" spans="1:27" x14ac:dyDescent="0.3">
      <c r="A1383" s="3"/>
      <c r="B1383" s="3"/>
      <c r="C1383" s="3"/>
      <c r="D1383" s="3"/>
      <c r="E1383" s="3"/>
      <c r="F1383" s="3"/>
      <c r="G1383" s="64"/>
      <c r="H1383" s="3"/>
      <c r="I1383" s="3"/>
      <c r="J1383" s="64"/>
      <c r="K1383" s="64"/>
      <c r="L1383" s="3"/>
      <c r="M1383" s="3"/>
      <c r="N1383" s="3"/>
      <c r="O1383" s="3"/>
      <c r="P1383" s="3"/>
      <c r="Q1383" s="3"/>
      <c r="R1383" s="3"/>
      <c r="S1383" s="49"/>
      <c r="T1383" s="50"/>
      <c r="U1383" s="50"/>
      <c r="Y1383" s="5"/>
      <c r="Z1383" s="66"/>
      <c r="AA1383" s="65"/>
    </row>
    <row r="1384" spans="1:27" x14ac:dyDescent="0.3">
      <c r="A1384" s="3"/>
      <c r="B1384" s="3"/>
      <c r="C1384" s="3"/>
      <c r="D1384" s="3"/>
      <c r="E1384" s="3"/>
      <c r="F1384" s="3"/>
      <c r="G1384" s="64"/>
      <c r="H1384" s="3"/>
      <c r="I1384" s="3"/>
      <c r="J1384" s="64"/>
      <c r="K1384" s="64"/>
      <c r="L1384" s="3"/>
      <c r="M1384" s="3"/>
      <c r="N1384" s="3"/>
      <c r="O1384" s="3"/>
      <c r="P1384" s="3"/>
      <c r="Q1384" s="3"/>
      <c r="R1384" s="3"/>
      <c r="S1384" s="49"/>
      <c r="T1384" s="50"/>
      <c r="U1384" s="50"/>
      <c r="Y1384" s="5"/>
      <c r="Z1384" s="66"/>
      <c r="AA1384" s="65"/>
    </row>
    <row r="1385" spans="1:27" x14ac:dyDescent="0.3">
      <c r="A1385" s="3"/>
      <c r="B1385" s="3"/>
      <c r="C1385" s="3"/>
      <c r="D1385" s="3"/>
      <c r="E1385" s="3"/>
      <c r="F1385" s="3"/>
      <c r="G1385" s="64"/>
      <c r="H1385" s="3"/>
      <c r="I1385" s="3"/>
      <c r="J1385" s="64"/>
      <c r="K1385" s="64"/>
      <c r="L1385" s="3"/>
      <c r="M1385" s="3"/>
      <c r="N1385" s="3"/>
      <c r="O1385" s="3"/>
      <c r="P1385" s="3"/>
      <c r="Q1385" s="3"/>
      <c r="R1385" s="3"/>
      <c r="S1385" s="49"/>
      <c r="T1385" s="50"/>
      <c r="U1385" s="50"/>
      <c r="Y1385" s="5"/>
      <c r="Z1385" s="66"/>
      <c r="AA1385" s="65"/>
    </row>
    <row r="1386" spans="1:27" x14ac:dyDescent="0.3">
      <c r="A1386" s="3"/>
      <c r="B1386" s="3"/>
      <c r="C1386" s="3"/>
      <c r="D1386" s="3"/>
      <c r="E1386" s="3"/>
      <c r="F1386" s="3"/>
      <c r="G1386" s="64"/>
      <c r="H1386" s="3"/>
      <c r="I1386" s="3"/>
      <c r="J1386" s="64"/>
      <c r="K1386" s="64"/>
      <c r="L1386" s="3"/>
      <c r="M1386" s="3"/>
      <c r="N1386" s="3"/>
      <c r="O1386" s="3"/>
      <c r="P1386" s="3"/>
      <c r="Q1386" s="3"/>
      <c r="R1386" s="3"/>
      <c r="S1386" s="49"/>
      <c r="T1386" s="50"/>
      <c r="U1386" s="50"/>
      <c r="Y1386" s="5"/>
      <c r="Z1386" s="66"/>
      <c r="AA1386" s="65"/>
    </row>
    <row r="1387" spans="1:27" x14ac:dyDescent="0.3">
      <c r="A1387" s="3"/>
      <c r="B1387" s="3"/>
      <c r="C1387" s="3"/>
      <c r="D1387" s="3"/>
      <c r="E1387" s="3"/>
      <c r="F1387" s="3"/>
      <c r="G1387" s="64"/>
      <c r="H1387" s="3"/>
      <c r="I1387" s="3"/>
      <c r="J1387" s="64"/>
      <c r="K1387" s="64"/>
      <c r="L1387" s="3"/>
      <c r="M1387" s="3"/>
      <c r="N1387" s="3"/>
      <c r="O1387" s="3"/>
      <c r="P1387" s="3"/>
      <c r="Q1387" s="3"/>
      <c r="R1387" s="3"/>
      <c r="S1387" s="49"/>
      <c r="T1387" s="50"/>
      <c r="U1387" s="50"/>
      <c r="Y1387" s="5"/>
      <c r="Z1387" s="66"/>
      <c r="AA1387" s="65"/>
    </row>
    <row r="1388" spans="1:27" x14ac:dyDescent="0.3">
      <c r="A1388" s="3"/>
      <c r="B1388" s="3"/>
      <c r="C1388" s="3"/>
      <c r="D1388" s="3"/>
      <c r="E1388" s="3"/>
      <c r="F1388" s="3"/>
      <c r="G1388" s="64"/>
      <c r="H1388" s="3"/>
      <c r="I1388" s="3"/>
      <c r="J1388" s="64"/>
      <c r="K1388" s="64"/>
      <c r="L1388" s="3"/>
      <c r="M1388" s="3"/>
      <c r="N1388" s="3"/>
      <c r="O1388" s="3"/>
      <c r="P1388" s="3"/>
      <c r="Q1388" s="3"/>
      <c r="R1388" s="3"/>
      <c r="S1388" s="49"/>
      <c r="T1388" s="50"/>
      <c r="U1388" s="50"/>
      <c r="Y1388" s="5"/>
      <c r="Z1388" s="66"/>
      <c r="AA1388" s="65"/>
    </row>
    <row r="1389" spans="1:27" x14ac:dyDescent="0.3">
      <c r="A1389" s="3"/>
      <c r="B1389" s="3"/>
      <c r="C1389" s="3"/>
      <c r="D1389" s="3"/>
      <c r="E1389" s="3"/>
      <c r="F1389" s="3"/>
      <c r="G1389" s="64"/>
      <c r="H1389" s="3"/>
      <c r="I1389" s="3"/>
      <c r="J1389" s="64"/>
      <c r="K1389" s="64"/>
      <c r="L1389" s="3"/>
      <c r="M1389" s="3"/>
      <c r="N1389" s="3"/>
      <c r="O1389" s="3"/>
      <c r="P1389" s="3"/>
      <c r="Q1389" s="3"/>
      <c r="R1389" s="3"/>
      <c r="S1389" s="49"/>
      <c r="T1389" s="50"/>
      <c r="U1389" s="50"/>
      <c r="Y1389" s="5"/>
      <c r="Z1389" s="66"/>
      <c r="AA1389" s="65"/>
    </row>
    <row r="1390" spans="1:27" x14ac:dyDescent="0.3">
      <c r="A1390" s="3"/>
      <c r="B1390" s="3"/>
      <c r="C1390" s="3"/>
      <c r="D1390" s="3"/>
      <c r="E1390" s="3"/>
      <c r="F1390" s="3"/>
      <c r="G1390" s="64"/>
      <c r="H1390" s="3"/>
      <c r="I1390" s="3"/>
      <c r="J1390" s="64"/>
      <c r="K1390" s="64"/>
      <c r="L1390" s="3"/>
      <c r="M1390" s="3"/>
      <c r="N1390" s="3"/>
      <c r="O1390" s="3"/>
      <c r="P1390" s="3"/>
      <c r="Q1390" s="3"/>
      <c r="R1390" s="3"/>
      <c r="S1390" s="49"/>
      <c r="T1390" s="50"/>
      <c r="U1390" s="50"/>
      <c r="Y1390" s="5"/>
      <c r="Z1390" s="66"/>
      <c r="AA1390" s="65"/>
    </row>
    <row r="1391" spans="1:27" x14ac:dyDescent="0.3">
      <c r="A1391" s="3"/>
      <c r="B1391" s="3"/>
      <c r="C1391" s="3"/>
      <c r="D1391" s="3"/>
      <c r="E1391" s="3"/>
      <c r="F1391" s="3"/>
      <c r="G1391" s="64"/>
      <c r="H1391" s="3"/>
      <c r="I1391" s="3"/>
      <c r="J1391" s="64"/>
      <c r="K1391" s="64"/>
      <c r="L1391" s="3"/>
      <c r="M1391" s="3"/>
      <c r="N1391" s="3"/>
      <c r="O1391" s="3"/>
      <c r="P1391" s="3"/>
      <c r="Q1391" s="3"/>
      <c r="R1391" s="3"/>
      <c r="S1391" s="49"/>
      <c r="T1391" s="50"/>
      <c r="U1391" s="50"/>
      <c r="Y1391" s="5"/>
      <c r="Z1391" s="66"/>
      <c r="AA1391" s="65"/>
    </row>
    <row r="1392" spans="1:27" x14ac:dyDescent="0.3">
      <c r="A1392" s="3"/>
      <c r="B1392" s="3"/>
      <c r="C1392" s="3"/>
      <c r="D1392" s="3"/>
      <c r="E1392" s="3"/>
      <c r="F1392" s="3"/>
      <c r="G1392" s="64"/>
      <c r="H1392" s="3"/>
      <c r="I1392" s="3"/>
      <c r="J1392" s="64"/>
      <c r="K1392" s="64"/>
      <c r="L1392" s="3"/>
      <c r="M1392" s="3"/>
      <c r="N1392" s="3"/>
      <c r="O1392" s="3"/>
      <c r="P1392" s="3"/>
      <c r="Q1392" s="3"/>
      <c r="R1392" s="3"/>
      <c r="S1392" s="49"/>
      <c r="T1392" s="50"/>
      <c r="U1392" s="50"/>
      <c r="Y1392" s="5"/>
      <c r="Z1392" s="66"/>
      <c r="AA1392" s="65"/>
    </row>
    <row r="1393" spans="1:27" x14ac:dyDescent="0.3">
      <c r="A1393" s="3"/>
      <c r="B1393" s="3"/>
      <c r="C1393" s="3"/>
      <c r="D1393" s="3"/>
      <c r="E1393" s="3"/>
      <c r="F1393" s="3"/>
      <c r="G1393" s="64"/>
      <c r="H1393" s="3"/>
      <c r="I1393" s="3"/>
      <c r="J1393" s="64"/>
      <c r="K1393" s="64"/>
      <c r="L1393" s="3"/>
      <c r="M1393" s="3"/>
      <c r="N1393" s="3"/>
      <c r="O1393" s="3"/>
      <c r="P1393" s="3"/>
      <c r="Q1393" s="3"/>
      <c r="R1393" s="3"/>
      <c r="S1393" s="49"/>
      <c r="T1393" s="50"/>
      <c r="U1393" s="50"/>
      <c r="Y1393" s="5"/>
      <c r="Z1393" s="66"/>
      <c r="AA1393" s="65"/>
    </row>
    <row r="1394" spans="1:27" x14ac:dyDescent="0.3">
      <c r="A1394" s="3"/>
      <c r="B1394" s="3"/>
      <c r="C1394" s="3"/>
      <c r="D1394" s="3"/>
      <c r="E1394" s="3"/>
      <c r="F1394" s="3"/>
      <c r="G1394" s="64"/>
      <c r="H1394" s="3"/>
      <c r="I1394" s="3"/>
      <c r="J1394" s="64"/>
      <c r="K1394" s="64"/>
      <c r="L1394" s="3"/>
      <c r="M1394" s="3"/>
      <c r="N1394" s="3"/>
      <c r="O1394" s="3"/>
      <c r="P1394" s="3"/>
      <c r="Q1394" s="3"/>
      <c r="R1394" s="3"/>
      <c r="S1394" s="49"/>
      <c r="T1394" s="50"/>
      <c r="U1394" s="50"/>
      <c r="Y1394" s="5"/>
      <c r="Z1394" s="66"/>
      <c r="AA1394" s="65"/>
    </row>
    <row r="1395" spans="1:27" x14ac:dyDescent="0.3">
      <c r="A1395" s="3"/>
      <c r="B1395" s="3"/>
      <c r="C1395" s="3"/>
      <c r="D1395" s="3"/>
      <c r="E1395" s="3"/>
      <c r="F1395" s="3"/>
      <c r="G1395" s="64"/>
      <c r="H1395" s="3"/>
      <c r="I1395" s="3"/>
      <c r="J1395" s="64"/>
      <c r="K1395" s="64"/>
      <c r="L1395" s="3"/>
      <c r="M1395" s="3"/>
      <c r="N1395" s="3"/>
      <c r="O1395" s="3"/>
      <c r="P1395" s="3"/>
      <c r="Q1395" s="3"/>
      <c r="R1395" s="3"/>
      <c r="S1395" s="49"/>
      <c r="T1395" s="50"/>
      <c r="U1395" s="50"/>
      <c r="Y1395" s="5"/>
      <c r="Z1395" s="66"/>
      <c r="AA1395" s="65"/>
    </row>
    <row r="1396" spans="1:27" x14ac:dyDescent="0.3">
      <c r="A1396" s="3"/>
      <c r="B1396" s="3"/>
      <c r="C1396" s="3"/>
      <c r="D1396" s="3"/>
      <c r="E1396" s="3"/>
      <c r="F1396" s="3"/>
      <c r="G1396" s="64"/>
      <c r="H1396" s="3"/>
      <c r="I1396" s="3"/>
      <c r="J1396" s="64"/>
      <c r="K1396" s="64"/>
      <c r="L1396" s="3"/>
      <c r="M1396" s="3"/>
      <c r="N1396" s="3"/>
      <c r="O1396" s="3"/>
      <c r="P1396" s="3"/>
      <c r="Q1396" s="3"/>
      <c r="R1396" s="3"/>
      <c r="S1396" s="49"/>
      <c r="T1396" s="50"/>
      <c r="U1396" s="50"/>
      <c r="Y1396" s="5"/>
      <c r="Z1396" s="66"/>
      <c r="AA1396" s="65"/>
    </row>
    <row r="1397" spans="1:27" x14ac:dyDescent="0.3">
      <c r="A1397" s="3"/>
      <c r="B1397" s="3"/>
      <c r="C1397" s="3"/>
      <c r="D1397" s="3"/>
      <c r="E1397" s="3"/>
      <c r="F1397" s="3"/>
      <c r="G1397" s="64"/>
      <c r="H1397" s="3"/>
      <c r="I1397" s="3"/>
      <c r="J1397" s="64"/>
      <c r="K1397" s="64"/>
      <c r="L1397" s="3"/>
      <c r="M1397" s="3"/>
      <c r="N1397" s="3"/>
      <c r="O1397" s="3"/>
      <c r="P1397" s="3"/>
      <c r="Q1397" s="3"/>
      <c r="R1397" s="3"/>
      <c r="S1397" s="49"/>
      <c r="T1397" s="50"/>
      <c r="U1397" s="50"/>
      <c r="Y1397" s="5"/>
      <c r="Z1397" s="66"/>
      <c r="AA1397" s="65"/>
    </row>
    <row r="1398" spans="1:27" x14ac:dyDescent="0.3">
      <c r="A1398" s="3"/>
      <c r="B1398" s="3"/>
      <c r="C1398" s="3"/>
      <c r="D1398" s="3"/>
      <c r="E1398" s="3"/>
      <c r="F1398" s="3"/>
      <c r="G1398" s="64"/>
      <c r="H1398" s="3"/>
      <c r="I1398" s="3"/>
      <c r="J1398" s="64"/>
      <c r="K1398" s="64"/>
      <c r="L1398" s="3"/>
      <c r="M1398" s="3"/>
      <c r="N1398" s="3"/>
      <c r="O1398" s="3"/>
      <c r="P1398" s="3"/>
      <c r="Q1398" s="3"/>
      <c r="R1398" s="3"/>
      <c r="S1398" s="49"/>
      <c r="T1398" s="50"/>
      <c r="U1398" s="50"/>
      <c r="Y1398" s="5"/>
      <c r="Z1398" s="66"/>
      <c r="AA1398" s="65"/>
    </row>
    <row r="1399" spans="1:27" x14ac:dyDescent="0.3">
      <c r="A1399" s="3"/>
      <c r="B1399" s="3"/>
      <c r="C1399" s="3"/>
      <c r="D1399" s="3"/>
      <c r="E1399" s="3"/>
      <c r="F1399" s="3"/>
      <c r="G1399" s="64"/>
      <c r="H1399" s="3"/>
      <c r="I1399" s="3"/>
      <c r="J1399" s="64"/>
      <c r="K1399" s="64"/>
      <c r="L1399" s="3"/>
      <c r="M1399" s="3"/>
      <c r="N1399" s="3"/>
      <c r="O1399" s="3"/>
      <c r="P1399" s="3"/>
      <c r="Q1399" s="3"/>
      <c r="R1399" s="3"/>
      <c r="S1399" s="49"/>
      <c r="T1399" s="50"/>
      <c r="U1399" s="50"/>
      <c r="Y1399" s="5"/>
      <c r="Z1399" s="66"/>
      <c r="AA1399" s="65"/>
    </row>
    <row r="1400" spans="1:27" x14ac:dyDescent="0.3">
      <c r="A1400" s="3"/>
      <c r="B1400" s="3"/>
      <c r="C1400" s="3"/>
      <c r="D1400" s="3"/>
      <c r="E1400" s="3"/>
      <c r="F1400" s="3"/>
      <c r="G1400" s="64"/>
      <c r="H1400" s="3"/>
      <c r="I1400" s="3"/>
      <c r="J1400" s="64"/>
      <c r="K1400" s="64"/>
      <c r="L1400" s="3"/>
      <c r="M1400" s="3"/>
      <c r="N1400" s="3"/>
      <c r="O1400" s="3"/>
      <c r="P1400" s="3"/>
      <c r="Q1400" s="3"/>
      <c r="R1400" s="3"/>
      <c r="S1400" s="49"/>
      <c r="T1400" s="50"/>
      <c r="U1400" s="50"/>
      <c r="Y1400" s="5"/>
      <c r="Z1400" s="66"/>
      <c r="AA1400" s="65"/>
    </row>
    <row r="1401" spans="1:27" x14ac:dyDescent="0.3">
      <c r="A1401" s="3"/>
      <c r="B1401" s="3"/>
      <c r="C1401" s="3"/>
      <c r="D1401" s="3"/>
      <c r="E1401" s="3"/>
      <c r="F1401" s="3"/>
      <c r="G1401" s="64"/>
      <c r="H1401" s="3"/>
      <c r="I1401" s="3"/>
      <c r="J1401" s="64"/>
      <c r="K1401" s="64"/>
      <c r="L1401" s="3"/>
      <c r="M1401" s="3"/>
      <c r="N1401" s="3"/>
      <c r="O1401" s="3"/>
      <c r="P1401" s="3"/>
      <c r="Q1401" s="3"/>
      <c r="R1401" s="3"/>
      <c r="S1401" s="49"/>
      <c r="T1401" s="50"/>
      <c r="U1401" s="50"/>
      <c r="Y1401" s="5"/>
      <c r="Z1401" s="66"/>
      <c r="AA1401" s="65"/>
    </row>
    <row r="1402" spans="1:27" x14ac:dyDescent="0.3">
      <c r="A1402" s="3"/>
      <c r="B1402" s="3"/>
      <c r="C1402" s="3"/>
      <c r="D1402" s="3"/>
      <c r="E1402" s="3"/>
      <c r="F1402" s="3"/>
      <c r="G1402" s="64"/>
      <c r="H1402" s="3"/>
      <c r="I1402" s="3"/>
      <c r="J1402" s="64"/>
      <c r="K1402" s="64"/>
      <c r="L1402" s="3"/>
      <c r="M1402" s="3"/>
      <c r="N1402" s="3"/>
      <c r="O1402" s="3"/>
      <c r="P1402" s="3"/>
      <c r="Q1402" s="3"/>
      <c r="R1402" s="3"/>
      <c r="S1402" s="49"/>
      <c r="T1402" s="50"/>
      <c r="U1402" s="50"/>
      <c r="Y1402" s="5"/>
      <c r="Z1402" s="66"/>
      <c r="AA1402" s="65"/>
    </row>
    <row r="1403" spans="1:27" x14ac:dyDescent="0.3">
      <c r="A1403" s="3"/>
      <c r="B1403" s="3"/>
      <c r="C1403" s="3"/>
      <c r="D1403" s="3"/>
      <c r="E1403" s="3"/>
      <c r="F1403" s="3"/>
      <c r="G1403" s="64"/>
      <c r="H1403" s="3"/>
      <c r="I1403" s="3"/>
      <c r="J1403" s="64"/>
      <c r="K1403" s="64"/>
      <c r="L1403" s="3"/>
      <c r="M1403" s="3"/>
      <c r="N1403" s="3"/>
      <c r="O1403" s="3"/>
      <c r="P1403" s="3"/>
      <c r="Q1403" s="3"/>
      <c r="R1403" s="3"/>
      <c r="S1403" s="49"/>
      <c r="T1403" s="50"/>
      <c r="U1403" s="50"/>
      <c r="Y1403" s="5"/>
      <c r="Z1403" s="66"/>
      <c r="AA1403" s="65"/>
    </row>
    <row r="1404" spans="1:27" x14ac:dyDescent="0.3">
      <c r="A1404" s="3"/>
      <c r="B1404" s="3"/>
      <c r="C1404" s="3"/>
      <c r="D1404" s="3"/>
      <c r="E1404" s="3"/>
      <c r="F1404" s="3"/>
      <c r="G1404" s="64"/>
      <c r="H1404" s="3"/>
      <c r="I1404" s="3"/>
      <c r="J1404" s="64"/>
      <c r="K1404" s="64"/>
      <c r="L1404" s="3"/>
      <c r="M1404" s="3"/>
      <c r="N1404" s="3"/>
      <c r="O1404" s="3"/>
      <c r="P1404" s="3"/>
      <c r="Q1404" s="3"/>
      <c r="R1404" s="3"/>
      <c r="S1404" s="49"/>
      <c r="T1404" s="50"/>
      <c r="U1404" s="50"/>
      <c r="Y1404" s="5"/>
      <c r="Z1404" s="66"/>
      <c r="AA1404" s="65"/>
    </row>
    <row r="1405" spans="1:27" x14ac:dyDescent="0.3">
      <c r="A1405" s="3"/>
      <c r="B1405" s="3"/>
      <c r="C1405" s="3"/>
      <c r="D1405" s="3"/>
      <c r="E1405" s="3"/>
      <c r="F1405" s="3"/>
      <c r="G1405" s="64"/>
      <c r="H1405" s="3"/>
      <c r="I1405" s="3"/>
      <c r="J1405" s="64"/>
      <c r="K1405" s="64"/>
      <c r="L1405" s="3"/>
      <c r="M1405" s="3"/>
      <c r="N1405" s="3"/>
      <c r="O1405" s="3"/>
      <c r="P1405" s="3"/>
      <c r="Q1405" s="3"/>
      <c r="R1405" s="3"/>
      <c r="S1405" s="49"/>
      <c r="T1405" s="50"/>
      <c r="U1405" s="50"/>
      <c r="Y1405" s="5"/>
      <c r="Z1405" s="66"/>
      <c r="AA1405" s="65"/>
    </row>
    <row r="1406" spans="1:27" x14ac:dyDescent="0.3">
      <c r="A1406" s="3"/>
      <c r="B1406" s="3"/>
      <c r="C1406" s="3"/>
      <c r="D1406" s="3"/>
      <c r="E1406" s="3"/>
      <c r="F1406" s="3"/>
      <c r="G1406" s="64"/>
      <c r="H1406" s="3"/>
      <c r="I1406" s="3"/>
      <c r="J1406" s="64"/>
      <c r="K1406" s="64"/>
      <c r="L1406" s="3"/>
      <c r="M1406" s="3"/>
      <c r="N1406" s="3"/>
      <c r="O1406" s="3"/>
      <c r="P1406" s="3"/>
      <c r="Q1406" s="3"/>
      <c r="R1406" s="3"/>
      <c r="S1406" s="49"/>
      <c r="T1406" s="50"/>
      <c r="U1406" s="50"/>
      <c r="Y1406" s="5"/>
      <c r="Z1406" s="66"/>
      <c r="AA1406" s="65"/>
    </row>
    <row r="1407" spans="1:27" x14ac:dyDescent="0.3">
      <c r="A1407" s="3"/>
      <c r="B1407" s="3"/>
      <c r="C1407" s="3"/>
      <c r="D1407" s="3"/>
      <c r="E1407" s="3"/>
      <c r="F1407" s="3"/>
      <c r="G1407" s="64"/>
      <c r="H1407" s="3"/>
      <c r="I1407" s="3"/>
      <c r="J1407" s="64"/>
      <c r="K1407" s="64"/>
      <c r="L1407" s="3"/>
      <c r="M1407" s="3"/>
      <c r="N1407" s="3"/>
      <c r="O1407" s="3"/>
      <c r="P1407" s="3"/>
      <c r="Q1407" s="3"/>
      <c r="R1407" s="3"/>
      <c r="S1407" s="49"/>
      <c r="T1407" s="50"/>
      <c r="U1407" s="50"/>
      <c r="Y1407" s="5"/>
      <c r="Z1407" s="66"/>
      <c r="AA1407" s="65"/>
    </row>
    <row r="1408" spans="1:27" x14ac:dyDescent="0.3">
      <c r="A1408" s="3"/>
      <c r="B1408" s="3"/>
      <c r="C1408" s="3"/>
      <c r="D1408" s="3"/>
      <c r="E1408" s="3"/>
      <c r="F1408" s="3"/>
      <c r="G1408" s="64"/>
      <c r="H1408" s="3"/>
      <c r="I1408" s="3"/>
      <c r="J1408" s="64"/>
      <c r="K1408" s="64"/>
      <c r="L1408" s="3"/>
      <c r="M1408" s="3"/>
      <c r="N1408" s="3"/>
      <c r="O1408" s="3"/>
      <c r="P1408" s="3"/>
      <c r="Q1408" s="3"/>
      <c r="R1408" s="3"/>
      <c r="S1408" s="49"/>
      <c r="T1408" s="50"/>
      <c r="U1408" s="50"/>
      <c r="Y1408" s="5"/>
      <c r="Z1408" s="66"/>
      <c r="AA1408" s="65"/>
    </row>
    <row r="1409" spans="1:27" x14ac:dyDescent="0.3">
      <c r="A1409" s="3"/>
      <c r="B1409" s="3"/>
      <c r="C1409" s="3"/>
      <c r="D1409" s="3"/>
      <c r="E1409" s="3"/>
      <c r="F1409" s="3"/>
      <c r="G1409" s="64"/>
      <c r="H1409" s="3"/>
      <c r="I1409" s="3"/>
      <c r="J1409" s="64"/>
      <c r="K1409" s="64"/>
      <c r="L1409" s="3"/>
      <c r="M1409" s="3"/>
      <c r="N1409" s="3"/>
      <c r="O1409" s="3"/>
      <c r="P1409" s="3"/>
      <c r="Q1409" s="3"/>
      <c r="R1409" s="3"/>
      <c r="S1409" s="49"/>
      <c r="T1409" s="50"/>
      <c r="U1409" s="50"/>
      <c r="Y1409" s="5"/>
      <c r="Z1409" s="66"/>
      <c r="AA1409" s="65"/>
    </row>
    <row r="1410" spans="1:27" x14ac:dyDescent="0.3">
      <c r="A1410" s="3"/>
      <c r="B1410" s="3"/>
      <c r="C1410" s="3"/>
      <c r="D1410" s="3"/>
      <c r="E1410" s="3"/>
      <c r="F1410" s="3"/>
      <c r="G1410" s="64"/>
      <c r="H1410" s="3"/>
      <c r="I1410" s="3"/>
      <c r="J1410" s="64"/>
      <c r="K1410" s="64"/>
      <c r="L1410" s="3"/>
      <c r="M1410" s="3"/>
      <c r="N1410" s="3"/>
      <c r="O1410" s="3"/>
      <c r="P1410" s="3"/>
      <c r="Q1410" s="3"/>
      <c r="R1410" s="3"/>
      <c r="S1410" s="49"/>
      <c r="T1410" s="50"/>
      <c r="U1410" s="50"/>
      <c r="Y1410" s="5"/>
      <c r="Z1410" s="66"/>
      <c r="AA1410" s="65"/>
    </row>
    <row r="1411" spans="1:27" x14ac:dyDescent="0.3">
      <c r="A1411" s="3"/>
      <c r="B1411" s="3"/>
      <c r="C1411" s="3"/>
      <c r="D1411" s="3"/>
      <c r="E1411" s="3"/>
      <c r="F1411" s="3"/>
      <c r="G1411" s="64"/>
      <c r="H1411" s="3"/>
      <c r="I1411" s="3"/>
      <c r="J1411" s="64"/>
      <c r="K1411" s="64"/>
      <c r="L1411" s="3"/>
      <c r="M1411" s="3"/>
      <c r="N1411" s="3"/>
      <c r="O1411" s="3"/>
      <c r="P1411" s="3"/>
      <c r="Q1411" s="3"/>
      <c r="R1411" s="3"/>
      <c r="S1411" s="49"/>
      <c r="T1411" s="50"/>
      <c r="U1411" s="50"/>
      <c r="Y1411" s="5"/>
      <c r="Z1411" s="66"/>
      <c r="AA1411" s="65"/>
    </row>
    <row r="1412" spans="1:27" x14ac:dyDescent="0.3">
      <c r="A1412" s="3"/>
      <c r="B1412" s="3"/>
      <c r="C1412" s="3"/>
      <c r="D1412" s="3"/>
      <c r="E1412" s="3"/>
      <c r="F1412" s="3"/>
      <c r="G1412" s="64"/>
      <c r="H1412" s="3"/>
      <c r="I1412" s="3"/>
      <c r="J1412" s="64"/>
      <c r="K1412" s="64"/>
      <c r="L1412" s="3"/>
      <c r="M1412" s="3"/>
      <c r="N1412" s="3"/>
      <c r="O1412" s="3"/>
      <c r="P1412" s="3"/>
      <c r="Q1412" s="3"/>
      <c r="R1412" s="3"/>
      <c r="S1412" s="49"/>
      <c r="T1412" s="50"/>
      <c r="U1412" s="50"/>
      <c r="Y1412" s="5"/>
      <c r="Z1412" s="66"/>
      <c r="AA1412" s="65"/>
    </row>
    <row r="1413" spans="1:27" x14ac:dyDescent="0.3">
      <c r="A1413" s="3"/>
      <c r="B1413" s="3"/>
      <c r="C1413" s="3"/>
      <c r="D1413" s="3"/>
      <c r="E1413" s="3"/>
      <c r="F1413" s="3"/>
      <c r="G1413" s="64"/>
      <c r="H1413" s="3"/>
      <c r="I1413" s="3"/>
      <c r="J1413" s="64"/>
      <c r="K1413" s="64"/>
      <c r="L1413" s="3"/>
      <c r="M1413" s="3"/>
      <c r="N1413" s="3"/>
      <c r="O1413" s="3"/>
      <c r="P1413" s="3"/>
      <c r="Q1413" s="3"/>
      <c r="R1413" s="3"/>
      <c r="S1413" s="49"/>
      <c r="T1413" s="50"/>
      <c r="U1413" s="50"/>
      <c r="Y1413" s="5"/>
      <c r="Z1413" s="66"/>
      <c r="AA1413" s="65"/>
    </row>
    <row r="1414" spans="1:27" x14ac:dyDescent="0.3">
      <c r="A1414" s="3"/>
      <c r="B1414" s="3"/>
      <c r="C1414" s="3"/>
      <c r="D1414" s="3"/>
      <c r="E1414" s="3"/>
      <c r="F1414" s="3"/>
      <c r="G1414" s="64"/>
      <c r="H1414" s="3"/>
      <c r="I1414" s="3"/>
      <c r="J1414" s="64"/>
      <c r="K1414" s="64"/>
      <c r="L1414" s="3"/>
      <c r="M1414" s="3"/>
      <c r="N1414" s="3"/>
      <c r="O1414" s="3"/>
      <c r="P1414" s="3"/>
      <c r="Q1414" s="3"/>
      <c r="R1414" s="3"/>
      <c r="S1414" s="49"/>
      <c r="T1414" s="50"/>
      <c r="U1414" s="50"/>
      <c r="Y1414" s="5"/>
      <c r="Z1414" s="66"/>
      <c r="AA1414" s="65"/>
    </row>
    <row r="1415" spans="1:27" x14ac:dyDescent="0.3">
      <c r="A1415" s="3"/>
      <c r="B1415" s="3"/>
      <c r="C1415" s="3"/>
      <c r="D1415" s="3"/>
      <c r="E1415" s="3"/>
      <c r="F1415" s="3"/>
      <c r="G1415" s="64"/>
      <c r="H1415" s="3"/>
      <c r="I1415" s="3"/>
      <c r="J1415" s="64"/>
      <c r="K1415" s="64"/>
      <c r="L1415" s="3"/>
      <c r="M1415" s="3"/>
      <c r="N1415" s="3"/>
      <c r="O1415" s="3"/>
      <c r="P1415" s="3"/>
      <c r="Q1415" s="3"/>
      <c r="R1415" s="3"/>
      <c r="S1415" s="49"/>
      <c r="T1415" s="50"/>
      <c r="U1415" s="50"/>
      <c r="Y1415" s="5"/>
      <c r="Z1415" s="66"/>
      <c r="AA1415" s="65"/>
    </row>
    <row r="1416" spans="1:27" x14ac:dyDescent="0.3">
      <c r="A1416" s="3"/>
      <c r="B1416" s="3"/>
      <c r="C1416" s="3"/>
      <c r="D1416" s="3"/>
      <c r="E1416" s="3"/>
      <c r="F1416" s="3"/>
      <c r="G1416" s="64"/>
      <c r="H1416" s="3"/>
      <c r="I1416" s="3"/>
      <c r="J1416" s="64"/>
      <c r="K1416" s="64"/>
      <c r="L1416" s="3"/>
      <c r="M1416" s="3"/>
      <c r="N1416" s="3"/>
      <c r="O1416" s="3"/>
      <c r="P1416" s="3"/>
      <c r="Q1416" s="3"/>
      <c r="R1416" s="3"/>
      <c r="S1416" s="49"/>
      <c r="T1416" s="50"/>
      <c r="U1416" s="50"/>
      <c r="Y1416" s="5"/>
      <c r="Z1416" s="66"/>
      <c r="AA1416" s="65"/>
    </row>
    <row r="1417" spans="1:27" x14ac:dyDescent="0.3">
      <c r="A1417" s="3"/>
      <c r="B1417" s="3"/>
      <c r="C1417" s="3"/>
      <c r="D1417" s="3"/>
      <c r="E1417" s="3"/>
      <c r="F1417" s="3"/>
      <c r="G1417" s="64"/>
      <c r="H1417" s="3"/>
      <c r="I1417" s="3"/>
      <c r="J1417" s="64"/>
      <c r="K1417" s="64"/>
      <c r="L1417" s="3"/>
      <c r="M1417" s="3"/>
      <c r="N1417" s="3"/>
      <c r="O1417" s="3"/>
      <c r="P1417" s="3"/>
      <c r="Q1417" s="3"/>
      <c r="R1417" s="3"/>
      <c r="S1417" s="49"/>
      <c r="T1417" s="50"/>
      <c r="U1417" s="50"/>
      <c r="Y1417" s="5"/>
      <c r="Z1417" s="66"/>
      <c r="AA1417" s="65"/>
    </row>
    <row r="1418" spans="1:27" x14ac:dyDescent="0.3">
      <c r="A1418" s="3"/>
      <c r="B1418" s="3"/>
      <c r="C1418" s="3"/>
      <c r="D1418" s="3"/>
      <c r="E1418" s="3"/>
      <c r="F1418" s="3"/>
      <c r="G1418" s="64"/>
      <c r="H1418" s="3"/>
      <c r="I1418" s="3"/>
      <c r="J1418" s="64"/>
      <c r="K1418" s="64"/>
      <c r="L1418" s="3"/>
      <c r="M1418" s="3"/>
      <c r="N1418" s="3"/>
      <c r="O1418" s="3"/>
      <c r="P1418" s="3"/>
      <c r="Q1418" s="3"/>
      <c r="R1418" s="3"/>
      <c r="S1418" s="49"/>
      <c r="T1418" s="50"/>
      <c r="U1418" s="50"/>
      <c r="Y1418" s="5"/>
      <c r="Z1418" s="66"/>
      <c r="AA1418" s="65"/>
    </row>
    <row r="1419" spans="1:27" x14ac:dyDescent="0.3">
      <c r="A1419" s="3"/>
      <c r="B1419" s="3"/>
      <c r="C1419" s="3"/>
      <c r="D1419" s="3"/>
      <c r="E1419" s="3"/>
      <c r="F1419" s="3"/>
      <c r="G1419" s="64"/>
      <c r="H1419" s="3"/>
      <c r="I1419" s="3"/>
      <c r="J1419" s="64"/>
      <c r="K1419" s="64"/>
      <c r="L1419" s="3"/>
      <c r="M1419" s="3"/>
      <c r="N1419" s="3"/>
      <c r="O1419" s="3"/>
      <c r="P1419" s="3"/>
      <c r="Q1419" s="3"/>
      <c r="R1419" s="3"/>
      <c r="S1419" s="49"/>
      <c r="T1419" s="50"/>
      <c r="U1419" s="50"/>
      <c r="Y1419" s="5"/>
      <c r="Z1419" s="66"/>
      <c r="AA1419" s="65"/>
    </row>
    <row r="1420" spans="1:27" x14ac:dyDescent="0.3">
      <c r="A1420" s="3"/>
      <c r="B1420" s="3"/>
      <c r="C1420" s="3"/>
      <c r="D1420" s="3"/>
      <c r="E1420" s="3"/>
      <c r="F1420" s="3"/>
      <c r="G1420" s="64"/>
      <c r="H1420" s="3"/>
      <c r="I1420" s="3"/>
      <c r="J1420" s="64"/>
      <c r="K1420" s="64"/>
      <c r="L1420" s="3"/>
      <c r="M1420" s="3"/>
      <c r="N1420" s="3"/>
      <c r="O1420" s="3"/>
      <c r="P1420" s="3"/>
      <c r="Q1420" s="3"/>
      <c r="R1420" s="3"/>
      <c r="S1420" s="49"/>
      <c r="T1420" s="50"/>
      <c r="U1420" s="50"/>
      <c r="Y1420" s="5"/>
      <c r="Z1420" s="66"/>
      <c r="AA1420" s="65"/>
    </row>
    <row r="1421" spans="1:27" x14ac:dyDescent="0.3">
      <c r="A1421" s="3"/>
      <c r="B1421" s="3"/>
      <c r="C1421" s="3"/>
      <c r="D1421" s="3"/>
      <c r="E1421" s="3"/>
      <c r="F1421" s="3"/>
      <c r="G1421" s="64"/>
      <c r="H1421" s="3"/>
      <c r="I1421" s="3"/>
      <c r="J1421" s="64"/>
      <c r="K1421" s="64"/>
      <c r="L1421" s="3"/>
      <c r="M1421" s="3"/>
      <c r="N1421" s="3"/>
      <c r="O1421" s="3"/>
      <c r="P1421" s="3"/>
      <c r="Q1421" s="3"/>
      <c r="R1421" s="3"/>
      <c r="S1421" s="49"/>
      <c r="T1421" s="50"/>
      <c r="U1421" s="50"/>
      <c r="Y1421" s="5"/>
      <c r="Z1421" s="66"/>
      <c r="AA1421" s="65"/>
    </row>
    <row r="1422" spans="1:27" x14ac:dyDescent="0.3">
      <c r="A1422" s="3"/>
      <c r="B1422" s="3"/>
      <c r="C1422" s="3"/>
      <c r="D1422" s="3"/>
      <c r="E1422" s="3"/>
      <c r="F1422" s="3"/>
      <c r="G1422" s="64"/>
      <c r="H1422" s="3"/>
      <c r="I1422" s="3"/>
      <c r="J1422" s="64"/>
      <c r="K1422" s="64"/>
      <c r="L1422" s="3"/>
      <c r="M1422" s="3"/>
      <c r="N1422" s="3"/>
      <c r="O1422" s="3"/>
      <c r="P1422" s="3"/>
      <c r="Q1422" s="3"/>
      <c r="R1422" s="3"/>
      <c r="S1422" s="49"/>
      <c r="T1422" s="50"/>
      <c r="U1422" s="50"/>
      <c r="Y1422" s="5"/>
      <c r="Z1422" s="66"/>
      <c r="AA1422" s="65"/>
    </row>
    <row r="1423" spans="1:27" x14ac:dyDescent="0.3">
      <c r="A1423" s="3"/>
      <c r="B1423" s="3"/>
      <c r="C1423" s="3"/>
      <c r="D1423" s="3"/>
      <c r="E1423" s="3"/>
      <c r="F1423" s="3"/>
      <c r="G1423" s="64"/>
      <c r="H1423" s="3"/>
      <c r="I1423" s="3"/>
      <c r="J1423" s="64"/>
      <c r="K1423" s="64"/>
      <c r="L1423" s="3"/>
      <c r="M1423" s="3"/>
      <c r="N1423" s="3"/>
      <c r="O1423" s="3"/>
      <c r="P1423" s="3"/>
      <c r="Q1423" s="3"/>
      <c r="R1423" s="3"/>
      <c r="S1423" s="49"/>
      <c r="T1423" s="50"/>
      <c r="U1423" s="50"/>
      <c r="Y1423" s="5"/>
      <c r="Z1423" s="66"/>
      <c r="AA1423" s="65"/>
    </row>
    <row r="1424" spans="1:27" x14ac:dyDescent="0.3">
      <c r="A1424" s="3"/>
      <c r="B1424" s="3"/>
      <c r="C1424" s="3"/>
      <c r="D1424" s="3"/>
      <c r="E1424" s="3"/>
      <c r="F1424" s="3"/>
      <c r="G1424" s="64"/>
      <c r="H1424" s="3"/>
      <c r="I1424" s="3"/>
      <c r="J1424" s="64"/>
      <c r="K1424" s="64"/>
      <c r="L1424" s="3"/>
      <c r="M1424" s="3"/>
      <c r="N1424" s="3"/>
      <c r="O1424" s="3"/>
      <c r="P1424" s="3"/>
      <c r="Q1424" s="3"/>
      <c r="R1424" s="3"/>
      <c r="S1424" s="49"/>
      <c r="T1424" s="50"/>
      <c r="U1424" s="50"/>
      <c r="Y1424" s="5"/>
      <c r="Z1424" s="66"/>
      <c r="AA1424" s="65"/>
    </row>
    <row r="1425" spans="1:27" x14ac:dyDescent="0.3">
      <c r="A1425" s="3"/>
      <c r="B1425" s="3"/>
      <c r="C1425" s="3"/>
      <c r="D1425" s="3"/>
      <c r="E1425" s="3"/>
      <c r="F1425" s="3"/>
      <c r="G1425" s="64"/>
      <c r="H1425" s="3"/>
      <c r="I1425" s="3"/>
      <c r="J1425" s="64"/>
      <c r="K1425" s="64"/>
      <c r="L1425" s="3"/>
      <c r="M1425" s="3"/>
      <c r="N1425" s="3"/>
      <c r="O1425" s="3"/>
      <c r="P1425" s="3"/>
      <c r="Q1425" s="3"/>
      <c r="R1425" s="3"/>
      <c r="S1425" s="49"/>
      <c r="T1425" s="50"/>
      <c r="U1425" s="50"/>
      <c r="Y1425" s="5"/>
      <c r="Z1425" s="66"/>
      <c r="AA1425" s="65"/>
    </row>
    <row r="1426" spans="1:27" x14ac:dyDescent="0.3">
      <c r="A1426" s="3"/>
      <c r="B1426" s="3"/>
      <c r="C1426" s="3"/>
      <c r="D1426" s="3"/>
      <c r="E1426" s="3"/>
      <c r="F1426" s="3"/>
      <c r="G1426" s="64"/>
      <c r="H1426" s="3"/>
      <c r="I1426" s="3"/>
      <c r="J1426" s="64"/>
      <c r="K1426" s="64"/>
      <c r="L1426" s="3"/>
      <c r="M1426" s="3"/>
      <c r="N1426" s="3"/>
      <c r="O1426" s="3"/>
      <c r="P1426" s="3"/>
      <c r="Q1426" s="3"/>
      <c r="R1426" s="3"/>
      <c r="S1426" s="49"/>
      <c r="T1426" s="50"/>
      <c r="U1426" s="50"/>
      <c r="Y1426" s="5"/>
      <c r="Z1426" s="66"/>
      <c r="AA1426" s="65"/>
    </row>
    <row r="1427" spans="1:27" x14ac:dyDescent="0.3">
      <c r="A1427" s="3"/>
      <c r="B1427" s="3"/>
      <c r="C1427" s="3"/>
      <c r="D1427" s="3"/>
      <c r="E1427" s="3"/>
      <c r="F1427" s="3"/>
      <c r="G1427" s="64"/>
      <c r="H1427" s="3"/>
      <c r="I1427" s="3"/>
      <c r="J1427" s="64"/>
      <c r="K1427" s="64"/>
      <c r="L1427" s="3"/>
      <c r="M1427" s="3"/>
      <c r="N1427" s="3"/>
      <c r="O1427" s="3"/>
      <c r="P1427" s="3"/>
      <c r="Q1427" s="3"/>
      <c r="R1427" s="3"/>
      <c r="S1427" s="49"/>
      <c r="T1427" s="50"/>
      <c r="U1427" s="50"/>
      <c r="Y1427" s="5"/>
      <c r="Z1427" s="66"/>
      <c r="AA1427" s="65"/>
    </row>
    <row r="1428" spans="1:27" x14ac:dyDescent="0.3">
      <c r="A1428" s="3"/>
      <c r="B1428" s="3"/>
      <c r="C1428" s="3"/>
      <c r="D1428" s="3"/>
      <c r="E1428" s="3"/>
      <c r="F1428" s="3"/>
      <c r="G1428" s="64"/>
      <c r="H1428" s="3"/>
      <c r="I1428" s="3"/>
      <c r="J1428" s="64"/>
      <c r="K1428" s="64"/>
      <c r="L1428" s="3"/>
      <c r="M1428" s="3"/>
      <c r="N1428" s="3"/>
      <c r="O1428" s="3"/>
      <c r="P1428" s="3"/>
      <c r="Q1428" s="3"/>
      <c r="R1428" s="3"/>
      <c r="S1428" s="49"/>
      <c r="T1428" s="50"/>
      <c r="U1428" s="50"/>
      <c r="Y1428" s="5"/>
      <c r="Z1428" s="66"/>
      <c r="AA1428" s="65"/>
    </row>
    <row r="1429" spans="1:27" x14ac:dyDescent="0.3">
      <c r="A1429" s="3"/>
      <c r="B1429" s="3"/>
      <c r="C1429" s="3"/>
      <c r="D1429" s="3"/>
      <c r="E1429" s="3"/>
      <c r="F1429" s="3"/>
      <c r="G1429" s="64"/>
      <c r="H1429" s="3"/>
      <c r="I1429" s="3"/>
      <c r="J1429" s="64"/>
      <c r="K1429" s="64"/>
      <c r="L1429" s="3"/>
      <c r="M1429" s="3"/>
      <c r="N1429" s="3"/>
      <c r="O1429" s="3"/>
      <c r="P1429" s="3"/>
      <c r="Q1429" s="3"/>
      <c r="R1429" s="3"/>
      <c r="S1429" s="49"/>
      <c r="T1429" s="50"/>
      <c r="U1429" s="50"/>
      <c r="Y1429" s="5"/>
      <c r="Z1429" s="66"/>
      <c r="AA1429" s="65"/>
    </row>
    <row r="1430" spans="1:27" x14ac:dyDescent="0.3">
      <c r="A1430" s="3"/>
      <c r="B1430" s="3"/>
      <c r="C1430" s="3"/>
      <c r="D1430" s="3"/>
      <c r="E1430" s="3"/>
      <c r="F1430" s="3"/>
      <c r="G1430" s="64"/>
      <c r="H1430" s="3"/>
      <c r="I1430" s="3"/>
      <c r="J1430" s="64"/>
      <c r="K1430" s="64"/>
      <c r="L1430" s="3"/>
      <c r="M1430" s="3"/>
      <c r="N1430" s="3"/>
      <c r="O1430" s="3"/>
      <c r="P1430" s="3"/>
      <c r="Q1430" s="3"/>
      <c r="R1430" s="3"/>
      <c r="S1430" s="49"/>
      <c r="T1430" s="50"/>
      <c r="U1430" s="50"/>
      <c r="Y1430" s="5"/>
      <c r="Z1430" s="66"/>
      <c r="AA1430" s="65"/>
    </row>
    <row r="1431" spans="1:27" x14ac:dyDescent="0.3">
      <c r="A1431" s="3"/>
      <c r="B1431" s="3"/>
      <c r="C1431" s="3"/>
      <c r="D1431" s="3"/>
      <c r="E1431" s="3"/>
      <c r="F1431" s="3"/>
      <c r="G1431" s="64"/>
      <c r="H1431" s="3"/>
      <c r="I1431" s="3"/>
      <c r="J1431" s="64"/>
      <c r="K1431" s="64"/>
      <c r="L1431" s="3"/>
      <c r="M1431" s="3"/>
      <c r="N1431" s="3"/>
      <c r="O1431" s="3"/>
      <c r="P1431" s="3"/>
      <c r="Q1431" s="3"/>
      <c r="R1431" s="3"/>
      <c r="S1431" s="49"/>
      <c r="T1431" s="50"/>
      <c r="U1431" s="50"/>
      <c r="Y1431" s="5"/>
      <c r="Z1431" s="66"/>
      <c r="AA1431" s="65"/>
    </row>
    <row r="1432" spans="1:27" x14ac:dyDescent="0.3">
      <c r="A1432" s="3"/>
      <c r="B1432" s="3"/>
      <c r="C1432" s="3"/>
      <c r="D1432" s="3"/>
      <c r="E1432" s="3"/>
      <c r="F1432" s="3"/>
      <c r="G1432" s="64"/>
      <c r="H1432" s="3"/>
      <c r="I1432" s="3"/>
      <c r="J1432" s="64"/>
      <c r="K1432" s="64"/>
      <c r="L1432" s="3"/>
      <c r="M1432" s="3"/>
      <c r="N1432" s="3"/>
      <c r="O1432" s="3"/>
      <c r="P1432" s="3"/>
      <c r="Q1432" s="3"/>
      <c r="R1432" s="3"/>
      <c r="S1432" s="49"/>
      <c r="T1432" s="50"/>
      <c r="U1432" s="50"/>
      <c r="Y1432" s="5"/>
      <c r="Z1432" s="66"/>
      <c r="AA1432" s="65"/>
    </row>
    <row r="1433" spans="1:27" x14ac:dyDescent="0.3">
      <c r="A1433" s="3"/>
      <c r="B1433" s="3"/>
      <c r="C1433" s="3"/>
      <c r="D1433" s="3"/>
      <c r="E1433" s="3"/>
      <c r="F1433" s="3"/>
      <c r="G1433" s="64"/>
      <c r="H1433" s="3"/>
      <c r="I1433" s="3"/>
      <c r="J1433" s="64"/>
      <c r="K1433" s="64"/>
      <c r="L1433" s="3"/>
      <c r="M1433" s="3"/>
      <c r="N1433" s="3"/>
      <c r="O1433" s="3"/>
      <c r="P1433" s="3"/>
      <c r="Q1433" s="3"/>
      <c r="R1433" s="3"/>
      <c r="S1433" s="49"/>
      <c r="T1433" s="50"/>
      <c r="U1433" s="50"/>
      <c r="Y1433" s="5"/>
      <c r="Z1433" s="66"/>
      <c r="AA1433" s="65"/>
    </row>
    <row r="1434" spans="1:27" x14ac:dyDescent="0.3">
      <c r="A1434" s="3"/>
      <c r="B1434" s="3"/>
      <c r="C1434" s="3"/>
      <c r="D1434" s="3"/>
      <c r="E1434" s="3"/>
      <c r="F1434" s="3"/>
      <c r="G1434" s="64"/>
      <c r="H1434" s="3"/>
      <c r="I1434" s="3"/>
      <c r="J1434" s="64"/>
      <c r="K1434" s="64"/>
      <c r="L1434" s="3"/>
      <c r="M1434" s="3"/>
      <c r="N1434" s="3"/>
      <c r="O1434" s="3"/>
      <c r="P1434" s="3"/>
      <c r="Q1434" s="3"/>
      <c r="R1434" s="3"/>
      <c r="S1434" s="49"/>
      <c r="T1434" s="50"/>
      <c r="U1434" s="50"/>
      <c r="Y1434" s="5"/>
      <c r="Z1434" s="66"/>
      <c r="AA1434" s="65"/>
    </row>
    <row r="1435" spans="1:27" x14ac:dyDescent="0.3">
      <c r="A1435" s="3"/>
      <c r="B1435" s="3"/>
      <c r="C1435" s="3"/>
      <c r="D1435" s="3"/>
      <c r="E1435" s="3"/>
      <c r="F1435" s="3"/>
      <c r="G1435" s="64"/>
      <c r="H1435" s="3"/>
      <c r="I1435" s="3"/>
      <c r="J1435" s="64"/>
      <c r="K1435" s="64"/>
      <c r="L1435" s="3"/>
      <c r="M1435" s="3"/>
      <c r="N1435" s="3"/>
      <c r="O1435" s="3"/>
      <c r="P1435" s="3"/>
      <c r="Q1435" s="3"/>
      <c r="R1435" s="3"/>
      <c r="S1435" s="49"/>
      <c r="T1435" s="50"/>
      <c r="U1435" s="50"/>
      <c r="Y1435" s="5"/>
      <c r="Z1435" s="66"/>
      <c r="AA1435" s="65"/>
    </row>
    <row r="1436" spans="1:27" x14ac:dyDescent="0.3">
      <c r="A1436" s="3"/>
      <c r="B1436" s="3"/>
      <c r="C1436" s="3"/>
      <c r="D1436" s="3"/>
      <c r="E1436" s="3"/>
      <c r="F1436" s="3"/>
      <c r="G1436" s="64"/>
      <c r="H1436" s="3"/>
      <c r="I1436" s="3"/>
      <c r="J1436" s="64"/>
      <c r="K1436" s="64"/>
      <c r="L1436" s="3"/>
      <c r="M1436" s="3"/>
      <c r="N1436" s="3"/>
      <c r="O1436" s="3"/>
      <c r="P1436" s="3"/>
      <c r="Q1436" s="3"/>
      <c r="R1436" s="3"/>
      <c r="S1436" s="49"/>
      <c r="T1436" s="50"/>
      <c r="U1436" s="50"/>
      <c r="Y1436" s="5"/>
      <c r="Z1436" s="66"/>
      <c r="AA1436" s="65"/>
    </row>
    <row r="1437" spans="1:27" x14ac:dyDescent="0.3">
      <c r="A1437" s="3"/>
      <c r="B1437" s="3"/>
      <c r="C1437" s="3"/>
      <c r="D1437" s="3"/>
      <c r="E1437" s="3"/>
      <c r="F1437" s="3"/>
      <c r="G1437" s="64"/>
      <c r="H1437" s="3"/>
      <c r="I1437" s="3"/>
      <c r="J1437" s="64"/>
      <c r="K1437" s="64"/>
      <c r="L1437" s="3"/>
      <c r="M1437" s="3"/>
      <c r="N1437" s="3"/>
      <c r="O1437" s="3"/>
      <c r="P1437" s="3"/>
      <c r="Q1437" s="3"/>
      <c r="R1437" s="3"/>
      <c r="S1437" s="49"/>
      <c r="T1437" s="50"/>
      <c r="U1437" s="50"/>
      <c r="Y1437" s="5"/>
      <c r="Z1437" s="66"/>
      <c r="AA1437" s="65"/>
    </row>
    <row r="1438" spans="1:27" x14ac:dyDescent="0.3">
      <c r="A1438" s="3"/>
      <c r="B1438" s="3"/>
      <c r="C1438" s="3"/>
      <c r="D1438" s="3"/>
      <c r="E1438" s="3"/>
      <c r="F1438" s="3"/>
      <c r="G1438" s="64"/>
      <c r="H1438" s="3"/>
      <c r="I1438" s="3"/>
      <c r="J1438" s="64"/>
      <c r="K1438" s="64"/>
      <c r="L1438" s="3"/>
      <c r="M1438" s="3"/>
      <c r="N1438" s="3"/>
      <c r="O1438" s="3"/>
      <c r="P1438" s="3"/>
      <c r="Q1438" s="3"/>
      <c r="R1438" s="3"/>
      <c r="S1438" s="49"/>
      <c r="T1438" s="50"/>
      <c r="U1438" s="50"/>
      <c r="Y1438" s="5"/>
      <c r="Z1438" s="66"/>
      <c r="AA1438" s="65"/>
    </row>
    <row r="1439" spans="1:27" x14ac:dyDescent="0.3">
      <c r="A1439" s="3"/>
      <c r="B1439" s="3"/>
      <c r="C1439" s="3"/>
      <c r="D1439" s="3"/>
      <c r="E1439" s="3"/>
      <c r="F1439" s="3"/>
      <c r="G1439" s="64"/>
      <c r="H1439" s="3"/>
      <c r="I1439" s="3"/>
      <c r="J1439" s="64"/>
      <c r="K1439" s="64"/>
      <c r="L1439" s="3"/>
      <c r="M1439" s="3"/>
      <c r="N1439" s="3"/>
      <c r="O1439" s="3"/>
      <c r="P1439" s="3"/>
      <c r="Q1439" s="3"/>
      <c r="R1439" s="3"/>
      <c r="S1439" s="49"/>
      <c r="T1439" s="50"/>
      <c r="U1439" s="50"/>
      <c r="Y1439" s="5"/>
      <c r="Z1439" s="66"/>
      <c r="AA1439" s="65"/>
    </row>
    <row r="1440" spans="1:27" x14ac:dyDescent="0.3">
      <c r="A1440" s="3"/>
      <c r="B1440" s="3"/>
      <c r="C1440" s="3"/>
      <c r="D1440" s="3"/>
      <c r="E1440" s="3"/>
      <c r="F1440" s="3"/>
      <c r="G1440" s="64"/>
      <c r="H1440" s="3"/>
      <c r="I1440" s="3"/>
      <c r="J1440" s="64"/>
      <c r="K1440" s="64"/>
      <c r="L1440" s="3"/>
      <c r="M1440" s="3"/>
      <c r="N1440" s="3"/>
      <c r="O1440" s="3"/>
      <c r="P1440" s="3"/>
      <c r="Q1440" s="3"/>
      <c r="R1440" s="3"/>
      <c r="S1440" s="49"/>
      <c r="T1440" s="50"/>
      <c r="U1440" s="50"/>
      <c r="Y1440" s="5"/>
      <c r="Z1440" s="66"/>
      <c r="AA1440" s="65"/>
    </row>
    <row r="1441" spans="1:27" x14ac:dyDescent="0.3">
      <c r="A1441" s="3"/>
      <c r="B1441" s="3"/>
      <c r="C1441" s="3"/>
      <c r="D1441" s="3"/>
      <c r="E1441" s="3"/>
      <c r="F1441" s="3"/>
      <c r="G1441" s="64"/>
      <c r="H1441" s="3"/>
      <c r="I1441" s="3"/>
      <c r="J1441" s="64"/>
      <c r="K1441" s="64"/>
      <c r="L1441" s="3"/>
      <c r="M1441" s="3"/>
      <c r="N1441" s="3"/>
      <c r="O1441" s="3"/>
      <c r="P1441" s="3"/>
      <c r="Q1441" s="3"/>
      <c r="R1441" s="3"/>
      <c r="S1441" s="49"/>
      <c r="T1441" s="50"/>
      <c r="U1441" s="50"/>
      <c r="Y1441" s="5"/>
      <c r="Z1441" s="66"/>
      <c r="AA1441" s="65"/>
    </row>
    <row r="1442" spans="1:27" x14ac:dyDescent="0.3">
      <c r="A1442" s="3"/>
      <c r="B1442" s="3"/>
      <c r="C1442" s="3"/>
      <c r="D1442" s="3"/>
      <c r="E1442" s="3"/>
      <c r="F1442" s="3"/>
      <c r="G1442" s="64"/>
      <c r="H1442" s="3"/>
      <c r="I1442" s="3"/>
      <c r="J1442" s="64"/>
      <c r="K1442" s="64"/>
      <c r="L1442" s="3"/>
      <c r="M1442" s="3"/>
      <c r="N1442" s="3"/>
      <c r="O1442" s="3"/>
      <c r="P1442" s="3"/>
      <c r="Q1442" s="3"/>
      <c r="R1442" s="3"/>
      <c r="S1442" s="49"/>
      <c r="T1442" s="50"/>
      <c r="U1442" s="50"/>
      <c r="Y1442" s="5"/>
      <c r="Z1442" s="66"/>
      <c r="AA1442" s="65"/>
    </row>
    <row r="1443" spans="1:27" x14ac:dyDescent="0.3">
      <c r="A1443" s="3"/>
      <c r="B1443" s="3"/>
      <c r="C1443" s="3"/>
      <c r="D1443" s="3"/>
      <c r="E1443" s="3"/>
      <c r="F1443" s="3"/>
      <c r="G1443" s="64"/>
      <c r="H1443" s="3"/>
      <c r="I1443" s="3"/>
      <c r="J1443" s="64"/>
      <c r="K1443" s="64"/>
      <c r="L1443" s="3"/>
      <c r="M1443" s="3"/>
      <c r="N1443" s="3"/>
      <c r="O1443" s="3"/>
      <c r="P1443" s="3"/>
      <c r="Q1443" s="3"/>
      <c r="R1443" s="3"/>
      <c r="S1443" s="49"/>
      <c r="T1443" s="50"/>
      <c r="U1443" s="50"/>
      <c r="Y1443" s="5"/>
      <c r="Z1443" s="66"/>
      <c r="AA1443" s="65"/>
    </row>
    <row r="1444" spans="1:27" x14ac:dyDescent="0.3">
      <c r="A1444" s="3"/>
      <c r="B1444" s="3"/>
      <c r="C1444" s="3"/>
      <c r="D1444" s="3"/>
      <c r="E1444" s="3"/>
      <c r="F1444" s="3"/>
      <c r="G1444" s="64"/>
      <c r="H1444" s="3"/>
      <c r="I1444" s="3"/>
      <c r="J1444" s="64"/>
      <c r="K1444" s="64"/>
      <c r="L1444" s="3"/>
      <c r="M1444" s="3"/>
      <c r="N1444" s="3"/>
      <c r="O1444" s="3"/>
      <c r="P1444" s="3"/>
      <c r="Q1444" s="3"/>
      <c r="R1444" s="3"/>
      <c r="S1444" s="49"/>
      <c r="T1444" s="50"/>
      <c r="U1444" s="50"/>
      <c r="Y1444" s="5"/>
      <c r="Z1444" s="66"/>
      <c r="AA1444" s="65"/>
    </row>
    <row r="1445" spans="1:27" x14ac:dyDescent="0.3">
      <c r="A1445" s="3"/>
      <c r="B1445" s="3"/>
      <c r="C1445" s="3"/>
      <c r="D1445" s="3"/>
      <c r="E1445" s="3"/>
      <c r="F1445" s="3"/>
      <c r="G1445" s="64"/>
      <c r="H1445" s="3"/>
      <c r="I1445" s="3"/>
      <c r="J1445" s="64"/>
      <c r="K1445" s="64"/>
      <c r="L1445" s="3"/>
      <c r="M1445" s="3"/>
      <c r="N1445" s="3"/>
      <c r="O1445" s="3"/>
      <c r="P1445" s="3"/>
      <c r="Q1445" s="3"/>
      <c r="R1445" s="3"/>
      <c r="S1445" s="49"/>
      <c r="T1445" s="50"/>
      <c r="U1445" s="50"/>
      <c r="Y1445" s="5"/>
      <c r="Z1445" s="66"/>
      <c r="AA1445" s="65"/>
    </row>
    <row r="1446" spans="1:27" x14ac:dyDescent="0.3">
      <c r="A1446" s="3"/>
      <c r="B1446" s="3"/>
      <c r="C1446" s="3"/>
      <c r="D1446" s="3"/>
      <c r="E1446" s="3"/>
      <c r="F1446" s="3"/>
      <c r="G1446" s="64"/>
      <c r="H1446" s="3"/>
      <c r="I1446" s="3"/>
      <c r="J1446" s="64"/>
      <c r="K1446" s="64"/>
      <c r="L1446" s="3"/>
      <c r="M1446" s="3"/>
      <c r="N1446" s="3"/>
      <c r="O1446" s="3"/>
      <c r="P1446" s="3"/>
      <c r="Q1446" s="3"/>
      <c r="R1446" s="3"/>
      <c r="S1446" s="49"/>
      <c r="T1446" s="50"/>
      <c r="U1446" s="50"/>
      <c r="Y1446" s="5"/>
      <c r="Z1446" s="66"/>
      <c r="AA1446" s="65"/>
    </row>
    <row r="1447" spans="1:27" x14ac:dyDescent="0.3">
      <c r="A1447" s="3"/>
      <c r="B1447" s="3"/>
      <c r="C1447" s="3"/>
      <c r="D1447" s="3"/>
      <c r="E1447" s="3"/>
      <c r="F1447" s="3"/>
      <c r="G1447" s="64"/>
      <c r="H1447" s="3"/>
      <c r="I1447" s="3"/>
      <c r="J1447" s="64"/>
      <c r="K1447" s="64"/>
      <c r="L1447" s="3"/>
      <c r="M1447" s="3"/>
      <c r="N1447" s="3"/>
      <c r="O1447" s="3"/>
      <c r="P1447" s="3"/>
      <c r="Q1447" s="3"/>
      <c r="R1447" s="3"/>
      <c r="S1447" s="49"/>
      <c r="T1447" s="50"/>
      <c r="U1447" s="50"/>
      <c r="Y1447" s="5"/>
      <c r="Z1447" s="66"/>
      <c r="AA1447" s="65"/>
    </row>
    <row r="1448" spans="1:27" x14ac:dyDescent="0.3">
      <c r="A1448" s="3"/>
      <c r="B1448" s="3"/>
      <c r="C1448" s="3"/>
      <c r="D1448" s="3"/>
      <c r="E1448" s="3"/>
      <c r="F1448" s="3"/>
      <c r="G1448" s="64"/>
      <c r="H1448" s="3"/>
      <c r="I1448" s="3"/>
      <c r="J1448" s="64"/>
      <c r="K1448" s="64"/>
      <c r="L1448" s="3"/>
      <c r="M1448" s="3"/>
      <c r="N1448" s="3"/>
      <c r="O1448" s="3"/>
      <c r="P1448" s="3"/>
      <c r="Q1448" s="3"/>
      <c r="R1448" s="3"/>
      <c r="S1448" s="49"/>
      <c r="T1448" s="50"/>
      <c r="U1448" s="50"/>
      <c r="Y1448" s="5"/>
      <c r="Z1448" s="66"/>
      <c r="AA1448" s="65"/>
    </row>
    <row r="1449" spans="1:27" x14ac:dyDescent="0.3">
      <c r="A1449" s="3"/>
      <c r="B1449" s="3"/>
      <c r="C1449" s="3"/>
      <c r="D1449" s="3"/>
      <c r="E1449" s="3"/>
      <c r="F1449" s="3"/>
      <c r="G1449" s="64"/>
      <c r="H1449" s="3"/>
      <c r="I1449" s="3"/>
      <c r="J1449" s="64"/>
      <c r="K1449" s="64"/>
      <c r="L1449" s="3"/>
      <c r="M1449" s="3"/>
      <c r="N1449" s="3"/>
      <c r="O1449" s="3"/>
      <c r="P1449" s="3"/>
      <c r="Q1449" s="3"/>
      <c r="R1449" s="3"/>
      <c r="S1449" s="49"/>
      <c r="T1449" s="50"/>
      <c r="U1449" s="50"/>
      <c r="Y1449" s="5"/>
      <c r="Z1449" s="66"/>
      <c r="AA1449" s="65"/>
    </row>
    <row r="1450" spans="1:27" x14ac:dyDescent="0.3">
      <c r="A1450" s="3"/>
      <c r="B1450" s="3"/>
      <c r="C1450" s="3"/>
      <c r="D1450" s="3"/>
      <c r="E1450" s="3"/>
      <c r="F1450" s="3"/>
      <c r="G1450" s="64"/>
      <c r="H1450" s="3"/>
      <c r="I1450" s="3"/>
      <c r="J1450" s="64"/>
      <c r="K1450" s="64"/>
      <c r="L1450" s="3"/>
      <c r="M1450" s="3"/>
      <c r="N1450" s="3"/>
      <c r="O1450" s="3"/>
      <c r="P1450" s="3"/>
      <c r="Q1450" s="3"/>
      <c r="R1450" s="3"/>
      <c r="S1450" s="49"/>
      <c r="T1450" s="50"/>
      <c r="U1450" s="50"/>
      <c r="Y1450" s="5"/>
      <c r="Z1450" s="66"/>
      <c r="AA1450" s="65"/>
    </row>
    <row r="1451" spans="1:27" x14ac:dyDescent="0.3">
      <c r="A1451" s="3"/>
      <c r="B1451" s="3"/>
      <c r="C1451" s="3"/>
      <c r="D1451" s="3"/>
      <c r="E1451" s="3"/>
      <c r="F1451" s="3"/>
      <c r="G1451" s="64"/>
      <c r="H1451" s="3"/>
      <c r="I1451" s="3"/>
      <c r="J1451" s="64"/>
      <c r="K1451" s="64"/>
      <c r="L1451" s="3"/>
      <c r="M1451" s="3"/>
      <c r="N1451" s="3"/>
      <c r="O1451" s="3"/>
      <c r="P1451" s="3"/>
      <c r="Q1451" s="3"/>
      <c r="R1451" s="3"/>
      <c r="S1451" s="49"/>
      <c r="T1451" s="50"/>
      <c r="U1451" s="50"/>
      <c r="Y1451" s="5"/>
      <c r="Z1451" s="66"/>
      <c r="AA1451" s="65"/>
    </row>
    <row r="1452" spans="1:27" x14ac:dyDescent="0.3">
      <c r="A1452" s="3"/>
      <c r="B1452" s="3"/>
      <c r="C1452" s="3"/>
      <c r="D1452" s="3"/>
      <c r="E1452" s="3"/>
      <c r="F1452" s="3"/>
      <c r="G1452" s="64"/>
      <c r="H1452" s="3"/>
      <c r="I1452" s="3"/>
      <c r="J1452" s="64"/>
      <c r="K1452" s="64"/>
      <c r="L1452" s="3"/>
      <c r="M1452" s="3"/>
      <c r="N1452" s="3"/>
      <c r="O1452" s="3"/>
      <c r="P1452" s="3"/>
      <c r="Q1452" s="3"/>
      <c r="R1452" s="3"/>
      <c r="S1452" s="49"/>
      <c r="T1452" s="50"/>
      <c r="U1452" s="50"/>
      <c r="Y1452" s="5"/>
      <c r="Z1452" s="66"/>
      <c r="AA1452" s="65"/>
    </row>
    <row r="1453" spans="1:27" x14ac:dyDescent="0.3">
      <c r="A1453" s="3"/>
      <c r="B1453" s="3"/>
      <c r="C1453" s="3"/>
      <c r="D1453" s="3"/>
      <c r="E1453" s="3"/>
      <c r="F1453" s="3"/>
      <c r="G1453" s="64"/>
      <c r="H1453" s="3"/>
      <c r="I1453" s="3"/>
      <c r="J1453" s="64"/>
      <c r="K1453" s="64"/>
      <c r="L1453" s="3"/>
      <c r="M1453" s="3"/>
      <c r="N1453" s="3"/>
      <c r="O1453" s="3"/>
      <c r="P1453" s="3"/>
      <c r="Q1453" s="3"/>
      <c r="R1453" s="3"/>
      <c r="S1453" s="49"/>
      <c r="T1453" s="50"/>
      <c r="U1453" s="50"/>
      <c r="Y1453" s="5"/>
      <c r="Z1453" s="66"/>
      <c r="AA1453" s="65"/>
    </row>
    <row r="1454" spans="1:27" x14ac:dyDescent="0.3">
      <c r="A1454" s="3"/>
      <c r="B1454" s="3"/>
      <c r="C1454" s="3"/>
      <c r="D1454" s="3"/>
      <c r="E1454" s="3"/>
      <c r="F1454" s="3"/>
      <c r="G1454" s="64"/>
      <c r="H1454" s="3"/>
      <c r="I1454" s="3"/>
      <c r="J1454" s="64"/>
      <c r="K1454" s="64"/>
      <c r="L1454" s="3"/>
      <c r="M1454" s="3"/>
      <c r="N1454" s="3"/>
      <c r="O1454" s="3"/>
      <c r="P1454" s="3"/>
      <c r="Q1454" s="3"/>
      <c r="R1454" s="3"/>
      <c r="S1454" s="49"/>
      <c r="T1454" s="50"/>
      <c r="U1454" s="50"/>
      <c r="Y1454" s="5"/>
      <c r="Z1454" s="66"/>
      <c r="AA1454" s="65"/>
    </row>
    <row r="1455" spans="1:27" x14ac:dyDescent="0.3">
      <c r="A1455" s="3"/>
      <c r="B1455" s="3"/>
      <c r="C1455" s="3"/>
      <c r="D1455" s="3"/>
      <c r="E1455" s="3"/>
      <c r="F1455" s="3"/>
      <c r="G1455" s="64"/>
      <c r="H1455" s="3"/>
      <c r="I1455" s="3"/>
      <c r="J1455" s="64"/>
      <c r="K1455" s="64"/>
      <c r="L1455" s="3"/>
      <c r="M1455" s="3"/>
      <c r="N1455" s="3"/>
      <c r="O1455" s="3"/>
      <c r="P1455" s="3"/>
      <c r="Q1455" s="3"/>
      <c r="R1455" s="3"/>
      <c r="S1455" s="49"/>
      <c r="T1455" s="50"/>
      <c r="U1455" s="50"/>
      <c r="Y1455" s="5"/>
      <c r="Z1455" s="66"/>
      <c r="AA1455" s="65"/>
    </row>
    <row r="1456" spans="1:27" x14ac:dyDescent="0.3">
      <c r="A1456" s="3"/>
      <c r="B1456" s="3"/>
      <c r="C1456" s="3"/>
      <c r="D1456" s="3"/>
      <c r="E1456" s="3"/>
      <c r="F1456" s="3"/>
      <c r="G1456" s="64"/>
      <c r="H1456" s="3"/>
      <c r="I1456" s="3"/>
      <c r="J1456" s="64"/>
      <c r="K1456" s="64"/>
      <c r="L1456" s="3"/>
      <c r="M1456" s="3"/>
      <c r="N1456" s="3"/>
      <c r="O1456" s="3"/>
      <c r="P1456" s="3"/>
      <c r="Q1456" s="3"/>
      <c r="R1456" s="3"/>
      <c r="S1456" s="49"/>
      <c r="T1456" s="50"/>
      <c r="U1456" s="50"/>
      <c r="Y1456" s="5"/>
      <c r="Z1456" s="66"/>
      <c r="AA1456" s="65"/>
    </row>
    <row r="1457" spans="1:27" x14ac:dyDescent="0.3">
      <c r="A1457" s="3"/>
      <c r="B1457" s="3"/>
      <c r="C1457" s="3"/>
      <c r="D1457" s="3"/>
      <c r="E1457" s="3"/>
      <c r="F1457" s="3"/>
      <c r="G1457" s="64"/>
      <c r="H1457" s="3"/>
      <c r="I1457" s="3"/>
      <c r="J1457" s="64"/>
      <c r="K1457" s="64"/>
      <c r="L1457" s="3"/>
      <c r="M1457" s="3"/>
      <c r="N1457" s="3"/>
      <c r="O1457" s="3"/>
      <c r="P1457" s="3"/>
      <c r="Q1457" s="3"/>
      <c r="R1457" s="3"/>
      <c r="S1457" s="49"/>
      <c r="T1457" s="50"/>
      <c r="U1457" s="50"/>
      <c r="Y1457" s="5"/>
      <c r="Z1457" s="66"/>
      <c r="AA1457" s="65"/>
    </row>
    <row r="1458" spans="1:27" x14ac:dyDescent="0.3">
      <c r="A1458" s="3"/>
      <c r="B1458" s="3"/>
      <c r="C1458" s="3"/>
      <c r="D1458" s="3"/>
      <c r="E1458" s="3"/>
      <c r="F1458" s="3"/>
      <c r="G1458" s="64"/>
      <c r="H1458" s="3"/>
      <c r="I1458" s="3"/>
      <c r="J1458" s="64"/>
      <c r="K1458" s="64"/>
      <c r="L1458" s="3"/>
      <c r="M1458" s="3"/>
      <c r="N1458" s="3"/>
      <c r="O1458" s="3"/>
      <c r="P1458" s="3"/>
      <c r="Q1458" s="3"/>
      <c r="R1458" s="3"/>
      <c r="S1458" s="49"/>
      <c r="T1458" s="50"/>
      <c r="U1458" s="50"/>
      <c r="Y1458" s="5"/>
      <c r="Z1458" s="66"/>
      <c r="AA1458" s="65"/>
    </row>
    <row r="1459" spans="1:27" x14ac:dyDescent="0.3">
      <c r="A1459" s="3"/>
      <c r="B1459" s="3"/>
      <c r="C1459" s="3"/>
      <c r="D1459" s="3"/>
      <c r="E1459" s="3"/>
      <c r="F1459" s="3"/>
      <c r="G1459" s="64"/>
      <c r="H1459" s="3"/>
      <c r="I1459" s="3"/>
      <c r="J1459" s="64"/>
      <c r="K1459" s="64"/>
      <c r="L1459" s="3"/>
      <c r="M1459" s="3"/>
      <c r="N1459" s="3"/>
      <c r="O1459" s="3"/>
      <c r="P1459" s="3"/>
      <c r="Q1459" s="3"/>
      <c r="R1459" s="3"/>
      <c r="S1459" s="49"/>
      <c r="T1459" s="50"/>
      <c r="U1459" s="50"/>
      <c r="Y1459" s="5"/>
      <c r="Z1459" s="66"/>
      <c r="AA1459" s="65"/>
    </row>
    <row r="1460" spans="1:27" x14ac:dyDescent="0.3">
      <c r="A1460" s="3"/>
      <c r="B1460" s="3"/>
      <c r="C1460" s="3"/>
      <c r="D1460" s="3"/>
      <c r="E1460" s="3"/>
      <c r="F1460" s="3"/>
      <c r="G1460" s="64"/>
      <c r="H1460" s="3"/>
      <c r="I1460" s="3"/>
      <c r="J1460" s="64"/>
      <c r="K1460" s="64"/>
      <c r="L1460" s="3"/>
      <c r="M1460" s="3"/>
      <c r="N1460" s="3"/>
      <c r="O1460" s="3"/>
      <c r="P1460" s="3"/>
      <c r="Q1460" s="3"/>
      <c r="R1460" s="3"/>
      <c r="S1460" s="49"/>
      <c r="T1460" s="50"/>
      <c r="U1460" s="50"/>
      <c r="Y1460" s="5"/>
      <c r="Z1460" s="66"/>
      <c r="AA1460" s="65"/>
    </row>
    <row r="1461" spans="1:27" x14ac:dyDescent="0.3">
      <c r="A1461" s="3"/>
      <c r="B1461" s="3"/>
      <c r="C1461" s="3"/>
      <c r="D1461" s="3"/>
      <c r="E1461" s="3"/>
      <c r="F1461" s="3"/>
      <c r="G1461" s="64"/>
      <c r="H1461" s="3"/>
      <c r="I1461" s="3"/>
      <c r="J1461" s="64"/>
      <c r="K1461" s="64"/>
      <c r="L1461" s="3"/>
      <c r="M1461" s="3"/>
      <c r="N1461" s="3"/>
      <c r="O1461" s="3"/>
      <c r="P1461" s="3"/>
      <c r="Q1461" s="3"/>
      <c r="R1461" s="3"/>
      <c r="S1461" s="49"/>
      <c r="T1461" s="50"/>
      <c r="U1461" s="50"/>
      <c r="Y1461" s="5"/>
      <c r="Z1461" s="66"/>
      <c r="AA1461" s="65"/>
    </row>
    <row r="1462" spans="1:27" x14ac:dyDescent="0.3">
      <c r="A1462" s="3"/>
      <c r="B1462" s="3"/>
      <c r="C1462" s="3"/>
      <c r="D1462" s="3"/>
      <c r="E1462" s="3"/>
      <c r="F1462" s="3"/>
      <c r="G1462" s="64"/>
      <c r="H1462" s="3"/>
      <c r="I1462" s="3"/>
      <c r="J1462" s="64"/>
      <c r="K1462" s="64"/>
      <c r="L1462" s="3"/>
      <c r="M1462" s="3"/>
      <c r="N1462" s="3"/>
      <c r="O1462" s="3"/>
      <c r="P1462" s="3"/>
      <c r="Q1462" s="3"/>
      <c r="R1462" s="3"/>
      <c r="S1462" s="49"/>
      <c r="T1462" s="50"/>
      <c r="U1462" s="50"/>
      <c r="Y1462" s="5"/>
      <c r="Z1462" s="66"/>
      <c r="AA1462" s="65"/>
    </row>
    <row r="1463" spans="1:27" x14ac:dyDescent="0.3">
      <c r="A1463" s="3"/>
      <c r="B1463" s="3"/>
      <c r="C1463" s="3"/>
      <c r="D1463" s="3"/>
      <c r="E1463" s="3"/>
      <c r="F1463" s="3"/>
      <c r="G1463" s="64"/>
      <c r="H1463" s="3"/>
      <c r="I1463" s="3"/>
      <c r="J1463" s="64"/>
      <c r="K1463" s="64"/>
      <c r="L1463" s="3"/>
      <c r="M1463" s="3"/>
      <c r="N1463" s="3"/>
      <c r="O1463" s="3"/>
      <c r="P1463" s="3"/>
      <c r="Q1463" s="3"/>
      <c r="R1463" s="3"/>
      <c r="S1463" s="49"/>
      <c r="T1463" s="50"/>
      <c r="U1463" s="50"/>
      <c r="Y1463" s="5"/>
      <c r="Z1463" s="66"/>
      <c r="AA1463" s="65"/>
    </row>
    <row r="1464" spans="1:27" x14ac:dyDescent="0.3">
      <c r="A1464" s="3"/>
      <c r="B1464" s="3"/>
      <c r="C1464" s="3"/>
      <c r="D1464" s="3"/>
      <c r="E1464" s="3"/>
      <c r="F1464" s="3"/>
      <c r="G1464" s="64"/>
      <c r="H1464" s="3"/>
      <c r="I1464" s="3"/>
      <c r="J1464" s="64"/>
      <c r="K1464" s="64"/>
      <c r="L1464" s="3"/>
      <c r="M1464" s="3"/>
      <c r="N1464" s="3"/>
      <c r="O1464" s="3"/>
      <c r="P1464" s="3"/>
      <c r="Q1464" s="3"/>
      <c r="R1464" s="3"/>
      <c r="S1464" s="49"/>
      <c r="T1464" s="50"/>
      <c r="U1464" s="50"/>
      <c r="Y1464" s="5"/>
      <c r="Z1464" s="66"/>
      <c r="AA1464" s="65"/>
    </row>
    <row r="1465" spans="1:27" x14ac:dyDescent="0.3">
      <c r="A1465" s="3"/>
      <c r="B1465" s="3"/>
      <c r="C1465" s="3"/>
      <c r="D1465" s="3"/>
      <c r="E1465" s="3"/>
      <c r="F1465" s="3"/>
      <c r="G1465" s="64"/>
      <c r="H1465" s="3"/>
      <c r="I1465" s="3"/>
      <c r="J1465" s="64"/>
      <c r="K1465" s="64"/>
      <c r="L1465" s="3"/>
      <c r="M1465" s="3"/>
      <c r="N1465" s="3"/>
      <c r="O1465" s="3"/>
      <c r="P1465" s="3"/>
      <c r="Q1465" s="3"/>
      <c r="R1465" s="3"/>
      <c r="S1465" s="49"/>
      <c r="T1465" s="50"/>
      <c r="U1465" s="50"/>
      <c r="Y1465" s="5"/>
      <c r="Z1465" s="66"/>
      <c r="AA1465" s="65"/>
    </row>
    <row r="1466" spans="1:27" x14ac:dyDescent="0.3">
      <c r="A1466" s="3"/>
      <c r="B1466" s="3"/>
      <c r="C1466" s="3"/>
      <c r="D1466" s="3"/>
      <c r="E1466" s="3"/>
      <c r="F1466" s="3"/>
      <c r="G1466" s="64"/>
      <c r="H1466" s="3"/>
      <c r="I1466" s="3"/>
      <c r="J1466" s="64"/>
      <c r="K1466" s="64"/>
      <c r="L1466" s="3"/>
      <c r="M1466" s="3"/>
      <c r="N1466" s="3"/>
      <c r="O1466" s="3"/>
      <c r="P1466" s="3"/>
      <c r="Q1466" s="3"/>
      <c r="R1466" s="3"/>
      <c r="S1466" s="49"/>
      <c r="T1466" s="50"/>
      <c r="U1466" s="50"/>
      <c r="Y1466" s="5"/>
      <c r="Z1466" s="66"/>
      <c r="AA1466" s="65"/>
    </row>
    <row r="1467" spans="1:27" x14ac:dyDescent="0.3">
      <c r="A1467" s="3"/>
      <c r="B1467" s="3"/>
      <c r="C1467" s="3"/>
      <c r="D1467" s="3"/>
      <c r="E1467" s="3"/>
      <c r="F1467" s="3"/>
      <c r="G1467" s="64"/>
      <c r="H1467" s="3"/>
      <c r="I1467" s="3"/>
      <c r="J1467" s="64"/>
      <c r="K1467" s="64"/>
      <c r="L1467" s="3"/>
      <c r="M1467" s="3"/>
      <c r="N1467" s="3"/>
      <c r="O1467" s="3"/>
      <c r="P1467" s="3"/>
      <c r="Q1467" s="3"/>
      <c r="R1467" s="3"/>
      <c r="S1467" s="49"/>
      <c r="T1467" s="50"/>
      <c r="U1467" s="50"/>
      <c r="Y1467" s="5"/>
      <c r="Z1467" s="66"/>
      <c r="AA1467" s="65"/>
    </row>
    <row r="1468" spans="1:27" x14ac:dyDescent="0.3">
      <c r="A1468" s="3"/>
      <c r="B1468" s="3"/>
      <c r="C1468" s="3"/>
      <c r="D1468" s="3"/>
      <c r="E1468" s="3"/>
      <c r="F1468" s="3"/>
      <c r="G1468" s="64"/>
      <c r="H1468" s="3"/>
      <c r="I1468" s="3"/>
      <c r="J1468" s="64"/>
      <c r="K1468" s="64"/>
      <c r="L1468" s="3"/>
      <c r="M1468" s="3"/>
      <c r="N1468" s="3"/>
      <c r="O1468" s="3"/>
      <c r="P1468" s="3"/>
      <c r="Q1468" s="3"/>
      <c r="R1468" s="3"/>
      <c r="S1468" s="49"/>
      <c r="T1468" s="50"/>
      <c r="U1468" s="50"/>
      <c r="Y1468" s="5"/>
      <c r="Z1468" s="66"/>
      <c r="AA1468" s="65"/>
    </row>
    <row r="1469" spans="1:27" x14ac:dyDescent="0.3">
      <c r="A1469" s="3"/>
      <c r="B1469" s="3"/>
      <c r="C1469" s="3"/>
      <c r="D1469" s="3"/>
      <c r="E1469" s="3"/>
      <c r="F1469" s="3"/>
      <c r="G1469" s="64"/>
      <c r="H1469" s="3"/>
      <c r="I1469" s="3"/>
      <c r="J1469" s="64"/>
      <c r="K1469" s="64"/>
      <c r="L1469" s="3"/>
      <c r="M1469" s="3"/>
      <c r="N1469" s="3"/>
      <c r="O1469" s="3"/>
      <c r="P1469" s="3"/>
      <c r="Q1469" s="3"/>
      <c r="R1469" s="3"/>
      <c r="S1469" s="49"/>
      <c r="T1469" s="50"/>
      <c r="U1469" s="50"/>
      <c r="Y1469" s="5"/>
      <c r="Z1469" s="66"/>
      <c r="AA1469" s="65"/>
    </row>
    <row r="1470" spans="1:27" x14ac:dyDescent="0.3">
      <c r="A1470" s="3"/>
      <c r="B1470" s="3"/>
      <c r="C1470" s="3"/>
      <c r="D1470" s="3"/>
      <c r="E1470" s="3"/>
      <c r="F1470" s="3"/>
      <c r="G1470" s="64"/>
      <c r="H1470" s="3"/>
      <c r="I1470" s="3"/>
      <c r="J1470" s="64"/>
      <c r="K1470" s="64"/>
      <c r="L1470" s="3"/>
      <c r="M1470" s="3"/>
      <c r="N1470" s="3"/>
      <c r="O1470" s="3"/>
      <c r="P1470" s="3"/>
      <c r="Q1470" s="3"/>
      <c r="R1470" s="3"/>
      <c r="S1470" s="49"/>
      <c r="T1470" s="50"/>
      <c r="U1470" s="50"/>
      <c r="Y1470" s="5"/>
      <c r="Z1470" s="66"/>
      <c r="AA1470" s="65"/>
    </row>
    <row r="1471" spans="1:27" x14ac:dyDescent="0.3">
      <c r="A1471" s="3"/>
      <c r="B1471" s="3"/>
      <c r="C1471" s="3"/>
      <c r="D1471" s="3"/>
      <c r="E1471" s="3"/>
      <c r="F1471" s="3"/>
      <c r="G1471" s="64"/>
      <c r="H1471" s="3"/>
      <c r="I1471" s="3"/>
      <c r="J1471" s="64"/>
      <c r="K1471" s="64"/>
      <c r="L1471" s="3"/>
      <c r="M1471" s="3"/>
      <c r="N1471" s="3"/>
      <c r="O1471" s="3"/>
      <c r="P1471" s="3"/>
      <c r="Q1471" s="3"/>
      <c r="R1471" s="3"/>
      <c r="S1471" s="49"/>
      <c r="T1471" s="50"/>
      <c r="U1471" s="50"/>
      <c r="Y1471" s="5"/>
      <c r="Z1471" s="66"/>
      <c r="AA1471" s="65"/>
    </row>
    <row r="1472" spans="1:27" x14ac:dyDescent="0.3">
      <c r="A1472" s="3"/>
      <c r="B1472" s="3"/>
      <c r="C1472" s="3"/>
      <c r="D1472" s="3"/>
      <c r="E1472" s="3"/>
      <c r="F1472" s="3"/>
      <c r="G1472" s="64"/>
      <c r="H1472" s="3"/>
      <c r="I1472" s="3"/>
      <c r="J1472" s="64"/>
      <c r="K1472" s="64"/>
      <c r="L1472" s="3"/>
      <c r="M1472" s="3"/>
      <c r="N1472" s="3"/>
      <c r="O1472" s="3"/>
      <c r="P1472" s="3"/>
      <c r="Q1472" s="3"/>
      <c r="R1472" s="3"/>
      <c r="S1472" s="49"/>
      <c r="T1472" s="50"/>
      <c r="U1472" s="50"/>
      <c r="Y1472" s="5"/>
      <c r="Z1472" s="66"/>
      <c r="AA1472" s="65"/>
    </row>
    <row r="1473" spans="1:27" x14ac:dyDescent="0.3">
      <c r="A1473" s="3"/>
      <c r="B1473" s="3"/>
      <c r="C1473" s="3"/>
      <c r="D1473" s="3"/>
      <c r="E1473" s="3"/>
      <c r="F1473" s="3"/>
      <c r="G1473" s="64"/>
      <c r="H1473" s="3"/>
      <c r="I1473" s="3"/>
      <c r="J1473" s="64"/>
      <c r="K1473" s="64"/>
      <c r="L1473" s="3"/>
      <c r="M1473" s="3"/>
      <c r="N1473" s="3"/>
      <c r="O1473" s="3"/>
      <c r="P1473" s="3"/>
      <c r="Q1473" s="3"/>
      <c r="R1473" s="3"/>
      <c r="S1473" s="49"/>
      <c r="T1473" s="50"/>
      <c r="U1473" s="50"/>
      <c r="Y1473" s="5"/>
      <c r="Z1473" s="66"/>
      <c r="AA1473" s="65"/>
    </row>
    <row r="1474" spans="1:27" x14ac:dyDescent="0.3">
      <c r="A1474" s="3"/>
      <c r="B1474" s="3"/>
      <c r="C1474" s="3"/>
      <c r="D1474" s="3"/>
      <c r="E1474" s="3"/>
      <c r="F1474" s="3"/>
      <c r="G1474" s="64"/>
      <c r="H1474" s="3"/>
      <c r="I1474" s="3"/>
      <c r="J1474" s="64"/>
      <c r="K1474" s="64"/>
      <c r="L1474" s="3"/>
      <c r="M1474" s="3"/>
      <c r="N1474" s="3"/>
      <c r="O1474" s="3"/>
      <c r="P1474" s="3"/>
      <c r="Q1474" s="3"/>
      <c r="R1474" s="3"/>
      <c r="S1474" s="49"/>
      <c r="T1474" s="50"/>
      <c r="U1474" s="50"/>
      <c r="Y1474" s="5"/>
      <c r="Z1474" s="66"/>
      <c r="AA1474" s="65"/>
    </row>
    <row r="1475" spans="1:27" x14ac:dyDescent="0.3">
      <c r="A1475" s="3"/>
      <c r="B1475" s="3"/>
      <c r="C1475" s="3"/>
      <c r="D1475" s="3"/>
      <c r="E1475" s="3"/>
      <c r="F1475" s="3"/>
      <c r="G1475" s="64"/>
      <c r="H1475" s="3"/>
      <c r="I1475" s="3"/>
      <c r="J1475" s="64"/>
      <c r="K1475" s="64"/>
      <c r="L1475" s="3"/>
      <c r="M1475" s="3"/>
      <c r="N1475" s="3"/>
      <c r="O1475" s="3"/>
      <c r="P1475" s="3"/>
      <c r="Q1475" s="3"/>
      <c r="R1475" s="3"/>
      <c r="S1475" s="49"/>
      <c r="T1475" s="50"/>
      <c r="U1475" s="50"/>
      <c r="Y1475" s="5"/>
      <c r="Z1475" s="66"/>
      <c r="AA1475" s="65"/>
    </row>
    <row r="1476" spans="1:27" x14ac:dyDescent="0.3">
      <c r="A1476" s="3"/>
      <c r="B1476" s="3"/>
      <c r="C1476" s="3"/>
      <c r="D1476" s="3"/>
      <c r="E1476" s="3"/>
      <c r="F1476" s="3"/>
      <c r="G1476" s="64"/>
      <c r="H1476" s="3"/>
      <c r="I1476" s="3"/>
      <c r="J1476" s="64"/>
      <c r="K1476" s="64"/>
      <c r="L1476" s="3"/>
      <c r="M1476" s="3"/>
      <c r="N1476" s="3"/>
      <c r="O1476" s="3"/>
      <c r="P1476" s="3"/>
      <c r="Q1476" s="3"/>
      <c r="R1476" s="3"/>
      <c r="S1476" s="49"/>
      <c r="T1476" s="50"/>
      <c r="U1476" s="50"/>
      <c r="Y1476" s="5"/>
      <c r="Z1476" s="66"/>
      <c r="AA1476" s="65"/>
    </row>
    <row r="1477" spans="1:27" x14ac:dyDescent="0.3">
      <c r="A1477" s="3"/>
      <c r="B1477" s="3"/>
      <c r="C1477" s="3"/>
      <c r="D1477" s="3"/>
      <c r="E1477" s="3"/>
      <c r="F1477" s="3"/>
      <c r="G1477" s="64"/>
      <c r="H1477" s="3"/>
      <c r="I1477" s="3"/>
      <c r="J1477" s="64"/>
      <c r="K1477" s="64"/>
      <c r="L1477" s="3"/>
      <c r="M1477" s="3"/>
      <c r="N1477" s="3"/>
      <c r="O1477" s="3"/>
      <c r="P1477" s="3"/>
      <c r="Q1477" s="3"/>
      <c r="R1477" s="3"/>
      <c r="S1477" s="49"/>
      <c r="T1477" s="50"/>
      <c r="U1477" s="50"/>
      <c r="Y1477" s="5"/>
      <c r="Z1477" s="66"/>
      <c r="AA1477" s="65"/>
    </row>
    <row r="1478" spans="1:27" x14ac:dyDescent="0.3">
      <c r="A1478" s="3"/>
      <c r="B1478" s="3"/>
      <c r="C1478" s="3"/>
      <c r="D1478" s="3"/>
      <c r="E1478" s="3"/>
      <c r="F1478" s="3"/>
      <c r="G1478" s="64"/>
      <c r="H1478" s="3"/>
      <c r="I1478" s="3"/>
      <c r="J1478" s="64"/>
      <c r="K1478" s="64"/>
      <c r="L1478" s="3"/>
      <c r="M1478" s="3"/>
      <c r="N1478" s="3"/>
      <c r="O1478" s="3"/>
      <c r="P1478" s="3"/>
      <c r="Q1478" s="3"/>
      <c r="R1478" s="3"/>
      <c r="S1478" s="49"/>
      <c r="T1478" s="50"/>
      <c r="U1478" s="50"/>
      <c r="Y1478" s="5"/>
      <c r="Z1478" s="66"/>
      <c r="AA1478" s="65"/>
    </row>
    <row r="1479" spans="1:27" x14ac:dyDescent="0.3">
      <c r="A1479" s="3"/>
      <c r="B1479" s="3"/>
      <c r="C1479" s="3"/>
      <c r="D1479" s="3"/>
      <c r="E1479" s="3"/>
      <c r="F1479" s="3"/>
      <c r="G1479" s="64"/>
      <c r="H1479" s="3"/>
      <c r="I1479" s="3"/>
      <c r="J1479" s="64"/>
      <c r="K1479" s="64"/>
      <c r="L1479" s="3"/>
      <c r="M1479" s="3"/>
      <c r="N1479" s="3"/>
      <c r="O1479" s="3"/>
      <c r="P1479" s="3"/>
      <c r="Q1479" s="3"/>
      <c r="R1479" s="3"/>
      <c r="S1479" s="49"/>
      <c r="T1479" s="50"/>
      <c r="U1479" s="50"/>
      <c r="Y1479" s="5"/>
      <c r="Z1479" s="66"/>
      <c r="AA1479" s="65"/>
    </row>
    <row r="1480" spans="1:27" x14ac:dyDescent="0.3">
      <c r="A1480" s="3"/>
      <c r="B1480" s="3"/>
      <c r="C1480" s="3"/>
      <c r="D1480" s="3"/>
      <c r="E1480" s="3"/>
      <c r="F1480" s="3"/>
      <c r="G1480" s="64"/>
      <c r="H1480" s="3"/>
      <c r="I1480" s="3"/>
      <c r="J1480" s="64"/>
      <c r="K1480" s="64"/>
      <c r="L1480" s="3"/>
      <c r="M1480" s="3"/>
      <c r="N1480" s="3"/>
      <c r="O1480" s="3"/>
      <c r="P1480" s="3"/>
      <c r="Q1480" s="3"/>
      <c r="R1480" s="3"/>
      <c r="S1480" s="49"/>
      <c r="T1480" s="50"/>
      <c r="U1480" s="50"/>
      <c r="Y1480" s="5"/>
      <c r="Z1480" s="66"/>
      <c r="AA1480" s="65"/>
    </row>
    <row r="1481" spans="1:27" x14ac:dyDescent="0.3">
      <c r="A1481" s="3"/>
      <c r="B1481" s="3"/>
      <c r="C1481" s="3"/>
      <c r="D1481" s="3"/>
      <c r="E1481" s="3"/>
      <c r="F1481" s="3"/>
      <c r="G1481" s="64"/>
      <c r="H1481" s="3"/>
      <c r="I1481" s="3"/>
      <c r="J1481" s="64"/>
      <c r="K1481" s="64"/>
      <c r="L1481" s="3"/>
      <c r="M1481" s="3"/>
      <c r="N1481" s="3"/>
      <c r="O1481" s="3"/>
      <c r="P1481" s="3"/>
      <c r="Q1481" s="3"/>
      <c r="R1481" s="3"/>
      <c r="S1481" s="49"/>
      <c r="T1481" s="50"/>
      <c r="U1481" s="50"/>
      <c r="Y1481" s="5"/>
      <c r="Z1481" s="66"/>
      <c r="AA1481" s="65"/>
    </row>
    <row r="1482" spans="1:27" x14ac:dyDescent="0.3">
      <c r="A1482" s="3"/>
      <c r="B1482" s="3"/>
      <c r="C1482" s="3"/>
      <c r="D1482" s="3"/>
      <c r="E1482" s="3"/>
      <c r="F1482" s="3"/>
      <c r="G1482" s="64"/>
      <c r="H1482" s="3"/>
      <c r="I1482" s="3"/>
      <c r="J1482" s="64"/>
      <c r="K1482" s="64"/>
      <c r="L1482" s="3"/>
      <c r="M1482" s="3"/>
      <c r="N1482" s="3"/>
      <c r="O1482" s="3"/>
      <c r="P1482" s="3"/>
      <c r="Q1482" s="3"/>
      <c r="R1482" s="3"/>
      <c r="S1482" s="49"/>
      <c r="T1482" s="50"/>
      <c r="U1482" s="50"/>
      <c r="Y1482" s="5"/>
      <c r="Z1482" s="66"/>
      <c r="AA1482" s="65"/>
    </row>
    <row r="1483" spans="1:27" x14ac:dyDescent="0.3">
      <c r="A1483" s="3"/>
      <c r="B1483" s="3"/>
      <c r="C1483" s="3"/>
      <c r="D1483" s="3"/>
      <c r="E1483" s="3"/>
      <c r="F1483" s="3"/>
      <c r="G1483" s="64"/>
      <c r="H1483" s="3"/>
      <c r="I1483" s="3"/>
      <c r="J1483" s="64"/>
      <c r="K1483" s="64"/>
      <c r="L1483" s="3"/>
      <c r="M1483" s="3"/>
      <c r="N1483" s="3"/>
      <c r="O1483" s="3"/>
      <c r="P1483" s="3"/>
      <c r="Q1483" s="3"/>
      <c r="R1483" s="3"/>
      <c r="S1483" s="49"/>
      <c r="T1483" s="50"/>
      <c r="U1483" s="50"/>
      <c r="Y1483" s="5"/>
      <c r="Z1483" s="66"/>
      <c r="AA1483" s="65"/>
    </row>
    <row r="1484" spans="1:27" x14ac:dyDescent="0.3">
      <c r="A1484" s="3"/>
      <c r="B1484" s="3"/>
      <c r="C1484" s="3"/>
      <c r="D1484" s="3"/>
      <c r="E1484" s="3"/>
      <c r="F1484" s="3"/>
      <c r="G1484" s="64"/>
      <c r="H1484" s="3"/>
      <c r="I1484" s="3"/>
      <c r="J1484" s="64"/>
      <c r="K1484" s="64"/>
      <c r="L1484" s="3"/>
      <c r="M1484" s="3"/>
      <c r="N1484" s="3"/>
      <c r="O1484" s="3"/>
      <c r="P1484" s="3"/>
      <c r="Q1484" s="3"/>
      <c r="R1484" s="3"/>
      <c r="S1484" s="49"/>
      <c r="T1484" s="50"/>
      <c r="U1484" s="50"/>
      <c r="Y1484" s="5"/>
      <c r="Z1484" s="66"/>
      <c r="AA1484" s="65"/>
    </row>
    <row r="1485" spans="1:27" x14ac:dyDescent="0.3">
      <c r="A1485" s="3"/>
      <c r="B1485" s="3"/>
      <c r="C1485" s="3"/>
      <c r="D1485" s="3"/>
      <c r="E1485" s="3"/>
      <c r="F1485" s="3"/>
      <c r="G1485" s="64"/>
      <c r="H1485" s="3"/>
      <c r="I1485" s="3"/>
      <c r="J1485" s="64"/>
      <c r="K1485" s="64"/>
      <c r="L1485" s="3"/>
      <c r="M1485" s="3"/>
      <c r="N1485" s="3"/>
      <c r="O1485" s="3"/>
      <c r="P1485" s="3"/>
      <c r="Q1485" s="3"/>
      <c r="R1485" s="3"/>
      <c r="S1485" s="49"/>
      <c r="T1485" s="50"/>
      <c r="U1485" s="50"/>
      <c r="Y1485" s="5"/>
      <c r="Z1485" s="66"/>
      <c r="AA1485" s="65"/>
    </row>
    <row r="1486" spans="1:27" x14ac:dyDescent="0.3">
      <c r="A1486" s="3"/>
      <c r="B1486" s="3"/>
      <c r="C1486" s="3"/>
      <c r="D1486" s="3"/>
      <c r="E1486" s="3"/>
      <c r="F1486" s="3"/>
      <c r="G1486" s="64"/>
      <c r="H1486" s="3"/>
      <c r="I1486" s="3"/>
      <c r="J1486" s="64"/>
      <c r="K1486" s="64"/>
      <c r="L1486" s="3"/>
      <c r="M1486" s="3"/>
      <c r="N1486" s="3"/>
      <c r="O1486" s="3"/>
      <c r="P1486" s="3"/>
      <c r="Q1486" s="3"/>
      <c r="R1486" s="3"/>
      <c r="S1486" s="49"/>
      <c r="T1486" s="50"/>
      <c r="U1486" s="50"/>
      <c r="Y1486" s="5"/>
      <c r="Z1486" s="66"/>
      <c r="AA1486" s="65"/>
    </row>
    <row r="1487" spans="1:27" x14ac:dyDescent="0.3">
      <c r="A1487" s="3"/>
      <c r="B1487" s="3"/>
      <c r="C1487" s="3"/>
      <c r="D1487" s="3"/>
      <c r="E1487" s="3"/>
      <c r="F1487" s="3"/>
      <c r="G1487" s="64"/>
      <c r="H1487" s="3"/>
      <c r="I1487" s="3"/>
      <c r="J1487" s="64"/>
      <c r="K1487" s="64"/>
      <c r="L1487" s="3"/>
      <c r="M1487" s="3"/>
      <c r="N1487" s="3"/>
      <c r="O1487" s="3"/>
      <c r="P1487" s="3"/>
      <c r="Q1487" s="3"/>
      <c r="R1487" s="3"/>
      <c r="S1487" s="49"/>
      <c r="T1487" s="50"/>
      <c r="U1487" s="50"/>
      <c r="Y1487" s="5"/>
      <c r="Z1487" s="66"/>
      <c r="AA1487" s="65"/>
    </row>
    <row r="1488" spans="1:27" x14ac:dyDescent="0.3">
      <c r="A1488" s="3"/>
      <c r="B1488" s="3"/>
      <c r="C1488" s="3"/>
      <c r="D1488" s="3"/>
      <c r="E1488" s="3"/>
      <c r="F1488" s="3"/>
      <c r="G1488" s="64"/>
      <c r="H1488" s="3"/>
      <c r="I1488" s="3"/>
      <c r="J1488" s="64"/>
      <c r="K1488" s="64"/>
      <c r="L1488" s="3"/>
      <c r="M1488" s="3"/>
      <c r="N1488" s="3"/>
      <c r="O1488" s="3"/>
      <c r="P1488" s="3"/>
      <c r="Q1488" s="3"/>
      <c r="R1488" s="3"/>
      <c r="S1488" s="49"/>
      <c r="T1488" s="50"/>
      <c r="U1488" s="50"/>
      <c r="Y1488" s="5"/>
      <c r="Z1488" s="66"/>
      <c r="AA1488" s="65"/>
    </row>
    <row r="1489" spans="1:27" x14ac:dyDescent="0.3">
      <c r="A1489" s="3"/>
      <c r="B1489" s="3"/>
      <c r="C1489" s="3"/>
      <c r="D1489" s="3"/>
      <c r="E1489" s="3"/>
      <c r="F1489" s="3"/>
      <c r="G1489" s="64"/>
      <c r="H1489" s="3"/>
      <c r="I1489" s="3"/>
      <c r="J1489" s="64"/>
      <c r="K1489" s="64"/>
      <c r="L1489" s="3"/>
      <c r="M1489" s="3"/>
      <c r="N1489" s="3"/>
      <c r="O1489" s="3"/>
      <c r="P1489" s="3"/>
      <c r="Q1489" s="3"/>
      <c r="R1489" s="3"/>
      <c r="S1489" s="49"/>
      <c r="T1489" s="50"/>
      <c r="U1489" s="50"/>
      <c r="Y1489" s="5"/>
      <c r="Z1489" s="66"/>
      <c r="AA1489" s="65"/>
    </row>
    <row r="1490" spans="1:27" x14ac:dyDescent="0.3">
      <c r="A1490" s="3"/>
      <c r="B1490" s="3"/>
      <c r="C1490" s="3"/>
      <c r="D1490" s="3"/>
      <c r="E1490" s="3"/>
      <c r="F1490" s="3"/>
      <c r="G1490" s="64"/>
      <c r="H1490" s="3"/>
      <c r="I1490" s="3"/>
      <c r="J1490" s="64"/>
      <c r="K1490" s="64"/>
      <c r="L1490" s="3"/>
      <c r="M1490" s="3"/>
      <c r="N1490" s="3"/>
      <c r="O1490" s="3"/>
      <c r="P1490" s="3"/>
      <c r="Q1490" s="3"/>
      <c r="R1490" s="3"/>
      <c r="S1490" s="49"/>
      <c r="T1490" s="50"/>
      <c r="U1490" s="50"/>
      <c r="Y1490" s="5"/>
      <c r="Z1490" s="66"/>
      <c r="AA1490" s="65"/>
    </row>
    <row r="1491" spans="1:27" x14ac:dyDescent="0.3">
      <c r="A1491" s="3"/>
      <c r="B1491" s="3"/>
      <c r="C1491" s="3"/>
      <c r="D1491" s="3"/>
      <c r="E1491" s="3"/>
      <c r="F1491" s="3"/>
      <c r="G1491" s="64"/>
      <c r="H1491" s="3"/>
      <c r="I1491" s="3"/>
      <c r="J1491" s="64"/>
      <c r="K1491" s="64"/>
      <c r="L1491" s="3"/>
      <c r="M1491" s="3"/>
      <c r="N1491" s="3"/>
      <c r="O1491" s="3"/>
      <c r="P1491" s="3"/>
      <c r="Q1491" s="3"/>
      <c r="R1491" s="3"/>
      <c r="S1491" s="49"/>
      <c r="T1491" s="50"/>
      <c r="U1491" s="50"/>
      <c r="Y1491" s="5"/>
      <c r="Z1491" s="66"/>
      <c r="AA1491" s="65"/>
    </row>
    <row r="1492" spans="1:27" x14ac:dyDescent="0.3">
      <c r="A1492" s="3"/>
      <c r="B1492" s="3"/>
      <c r="C1492" s="3"/>
      <c r="D1492" s="3"/>
      <c r="E1492" s="3"/>
      <c r="F1492" s="3"/>
      <c r="G1492" s="64"/>
      <c r="H1492" s="3"/>
      <c r="I1492" s="3"/>
      <c r="J1492" s="64"/>
      <c r="K1492" s="64"/>
      <c r="L1492" s="3"/>
      <c r="M1492" s="3"/>
      <c r="N1492" s="3"/>
      <c r="O1492" s="3"/>
      <c r="P1492" s="3"/>
      <c r="Q1492" s="3"/>
      <c r="R1492" s="3"/>
      <c r="S1492" s="49"/>
      <c r="T1492" s="50"/>
      <c r="U1492" s="50"/>
      <c r="Y1492" s="5"/>
      <c r="Z1492" s="66"/>
      <c r="AA1492" s="65"/>
    </row>
    <row r="1493" spans="1:27" x14ac:dyDescent="0.3">
      <c r="A1493" s="3"/>
      <c r="B1493" s="3"/>
      <c r="C1493" s="3"/>
      <c r="D1493" s="3"/>
      <c r="E1493" s="3"/>
      <c r="F1493" s="3"/>
      <c r="G1493" s="64"/>
      <c r="H1493" s="3"/>
      <c r="I1493" s="3"/>
      <c r="J1493" s="64"/>
      <c r="K1493" s="64"/>
      <c r="L1493" s="3"/>
      <c r="M1493" s="3"/>
      <c r="N1493" s="3"/>
      <c r="O1493" s="3"/>
      <c r="P1493" s="3"/>
      <c r="Q1493" s="3"/>
      <c r="R1493" s="3"/>
      <c r="S1493" s="49"/>
      <c r="T1493" s="50"/>
      <c r="U1493" s="50"/>
      <c r="Y1493" s="5"/>
      <c r="Z1493" s="66"/>
      <c r="AA1493" s="65"/>
    </row>
    <row r="1494" spans="1:27" x14ac:dyDescent="0.3">
      <c r="A1494" s="3"/>
      <c r="B1494" s="3"/>
      <c r="C1494" s="3"/>
      <c r="D1494" s="3"/>
      <c r="E1494" s="3"/>
      <c r="F1494" s="3"/>
      <c r="G1494" s="64"/>
      <c r="H1494" s="3"/>
      <c r="I1494" s="3"/>
      <c r="J1494" s="64"/>
      <c r="K1494" s="64"/>
      <c r="L1494" s="3"/>
      <c r="M1494" s="3"/>
      <c r="N1494" s="3"/>
      <c r="O1494" s="3"/>
      <c r="P1494" s="3"/>
      <c r="Q1494" s="3"/>
      <c r="R1494" s="3"/>
      <c r="S1494" s="49"/>
      <c r="T1494" s="50"/>
      <c r="U1494" s="50"/>
      <c r="Y1494" s="5"/>
      <c r="Z1494" s="66"/>
      <c r="AA1494" s="65"/>
    </row>
    <row r="1495" spans="1:27" x14ac:dyDescent="0.3">
      <c r="A1495" s="3"/>
      <c r="B1495" s="3"/>
      <c r="C1495" s="3"/>
      <c r="D1495" s="3"/>
      <c r="E1495" s="3"/>
      <c r="F1495" s="3"/>
      <c r="G1495" s="64"/>
      <c r="H1495" s="3"/>
      <c r="I1495" s="3"/>
      <c r="J1495" s="64"/>
      <c r="K1495" s="64"/>
      <c r="L1495" s="3"/>
      <c r="M1495" s="3"/>
      <c r="N1495" s="3"/>
      <c r="O1495" s="3"/>
      <c r="P1495" s="3"/>
      <c r="Q1495" s="3"/>
      <c r="R1495" s="3"/>
      <c r="S1495" s="49"/>
      <c r="T1495" s="50"/>
      <c r="U1495" s="50"/>
      <c r="Y1495" s="5"/>
      <c r="Z1495" s="66"/>
      <c r="AA1495" s="65"/>
    </row>
    <row r="1496" spans="1:27" x14ac:dyDescent="0.3">
      <c r="A1496" s="3"/>
      <c r="B1496" s="3"/>
      <c r="C1496" s="3"/>
      <c r="D1496" s="3"/>
      <c r="E1496" s="3"/>
      <c r="F1496" s="3"/>
      <c r="G1496" s="64"/>
      <c r="H1496" s="3"/>
      <c r="I1496" s="3"/>
      <c r="J1496" s="64"/>
      <c r="K1496" s="64"/>
      <c r="L1496" s="3"/>
      <c r="M1496" s="3"/>
      <c r="N1496" s="3"/>
      <c r="O1496" s="3"/>
      <c r="P1496" s="3"/>
      <c r="Q1496" s="3"/>
      <c r="R1496" s="3"/>
      <c r="S1496" s="49"/>
      <c r="T1496" s="50"/>
      <c r="U1496" s="50"/>
      <c r="Y1496" s="5"/>
      <c r="Z1496" s="66"/>
      <c r="AA1496" s="65"/>
    </row>
    <row r="1497" spans="1:27" x14ac:dyDescent="0.3">
      <c r="A1497" s="3"/>
      <c r="B1497" s="3"/>
      <c r="C1497" s="3"/>
      <c r="D1497" s="3"/>
      <c r="E1497" s="3"/>
      <c r="F1497" s="3"/>
      <c r="G1497" s="64"/>
      <c r="H1497" s="3"/>
      <c r="I1497" s="3"/>
      <c r="J1497" s="64"/>
      <c r="K1497" s="64"/>
      <c r="L1497" s="3"/>
      <c r="M1497" s="3"/>
      <c r="N1497" s="3"/>
      <c r="O1497" s="3"/>
      <c r="P1497" s="3"/>
      <c r="Q1497" s="3"/>
      <c r="R1497" s="3"/>
      <c r="S1497" s="49"/>
      <c r="T1497" s="50"/>
      <c r="U1497" s="50"/>
      <c r="Y1497" s="5"/>
      <c r="Z1497" s="66"/>
      <c r="AA1497" s="65"/>
    </row>
    <row r="1498" spans="1:27" x14ac:dyDescent="0.3">
      <c r="A1498" s="3"/>
      <c r="B1498" s="3"/>
      <c r="C1498" s="3"/>
      <c r="D1498" s="3"/>
      <c r="E1498" s="3"/>
      <c r="F1498" s="3"/>
      <c r="G1498" s="64"/>
      <c r="H1498" s="3"/>
      <c r="I1498" s="3"/>
      <c r="J1498" s="64"/>
      <c r="K1498" s="64"/>
      <c r="L1498" s="3"/>
      <c r="M1498" s="3"/>
      <c r="N1498" s="3"/>
      <c r="O1498" s="3"/>
      <c r="P1498" s="3"/>
      <c r="Q1498" s="3"/>
      <c r="R1498" s="3"/>
      <c r="S1498" s="49"/>
      <c r="T1498" s="50"/>
      <c r="U1498" s="50"/>
      <c r="Y1498" s="5"/>
      <c r="Z1498" s="66"/>
      <c r="AA1498" s="65"/>
    </row>
    <row r="1499" spans="1:27" x14ac:dyDescent="0.3">
      <c r="A1499" s="3"/>
      <c r="B1499" s="3"/>
      <c r="C1499" s="3"/>
      <c r="D1499" s="3"/>
      <c r="E1499" s="3"/>
      <c r="F1499" s="3"/>
      <c r="G1499" s="64"/>
      <c r="H1499" s="3"/>
      <c r="I1499" s="3"/>
      <c r="J1499" s="64"/>
      <c r="K1499" s="64"/>
      <c r="L1499" s="3"/>
      <c r="M1499" s="3"/>
      <c r="N1499" s="3"/>
      <c r="O1499" s="3"/>
      <c r="P1499" s="3"/>
      <c r="Q1499" s="3"/>
      <c r="R1499" s="3"/>
      <c r="S1499" s="49"/>
      <c r="T1499" s="50"/>
      <c r="U1499" s="50"/>
      <c r="Y1499" s="5"/>
      <c r="Z1499" s="66"/>
      <c r="AA1499" s="65"/>
    </row>
    <row r="1500" spans="1:27" x14ac:dyDescent="0.3">
      <c r="A1500" s="3"/>
      <c r="B1500" s="3"/>
      <c r="C1500" s="3"/>
      <c r="D1500" s="3"/>
      <c r="E1500" s="3"/>
      <c r="F1500" s="3"/>
      <c r="G1500" s="64"/>
      <c r="H1500" s="3"/>
      <c r="I1500" s="3"/>
      <c r="J1500" s="64"/>
      <c r="K1500" s="64"/>
      <c r="L1500" s="3"/>
      <c r="M1500" s="3"/>
      <c r="N1500" s="3"/>
      <c r="O1500" s="3"/>
      <c r="P1500" s="3"/>
      <c r="Q1500" s="3"/>
      <c r="R1500" s="3"/>
      <c r="S1500" s="49"/>
      <c r="T1500" s="50"/>
      <c r="U1500" s="50"/>
      <c r="Y1500" s="5"/>
      <c r="Z1500" s="66"/>
      <c r="AA1500" s="65"/>
    </row>
    <row r="1501" spans="1:27" x14ac:dyDescent="0.3">
      <c r="A1501" s="3"/>
      <c r="B1501" s="3"/>
      <c r="C1501" s="3"/>
      <c r="D1501" s="3"/>
      <c r="E1501" s="3"/>
      <c r="F1501" s="3"/>
      <c r="G1501" s="64"/>
      <c r="H1501" s="3"/>
      <c r="I1501" s="3"/>
      <c r="J1501" s="64"/>
      <c r="K1501" s="64"/>
      <c r="L1501" s="3"/>
      <c r="M1501" s="3"/>
      <c r="N1501" s="3"/>
      <c r="O1501" s="3"/>
      <c r="P1501" s="3"/>
      <c r="Q1501" s="3"/>
      <c r="R1501" s="3"/>
      <c r="S1501" s="49"/>
      <c r="T1501" s="50"/>
      <c r="U1501" s="50"/>
      <c r="Y1501" s="5"/>
      <c r="Z1501" s="66"/>
      <c r="AA1501" s="65"/>
    </row>
    <row r="1502" spans="1:27" x14ac:dyDescent="0.3">
      <c r="A1502" s="3"/>
      <c r="B1502" s="3"/>
      <c r="C1502" s="3"/>
      <c r="D1502" s="3"/>
      <c r="E1502" s="3"/>
      <c r="F1502" s="3"/>
      <c r="G1502" s="64"/>
      <c r="H1502" s="3"/>
      <c r="I1502" s="3"/>
      <c r="J1502" s="64"/>
      <c r="K1502" s="64"/>
      <c r="L1502" s="3"/>
      <c r="M1502" s="3"/>
      <c r="N1502" s="3"/>
      <c r="O1502" s="3"/>
      <c r="P1502" s="3"/>
      <c r="Q1502" s="3"/>
      <c r="R1502" s="3"/>
      <c r="S1502" s="49"/>
      <c r="T1502" s="50"/>
      <c r="U1502" s="50"/>
      <c r="Y1502" s="5"/>
      <c r="Z1502" s="66"/>
      <c r="AA1502" s="65"/>
    </row>
    <row r="1503" spans="1:27" x14ac:dyDescent="0.3">
      <c r="A1503" s="3"/>
      <c r="B1503" s="3"/>
      <c r="C1503" s="3"/>
      <c r="D1503" s="3"/>
      <c r="E1503" s="3"/>
      <c r="F1503" s="3"/>
      <c r="G1503" s="64"/>
      <c r="H1503" s="3"/>
      <c r="I1503" s="3"/>
      <c r="J1503" s="64"/>
      <c r="K1503" s="64"/>
      <c r="L1503" s="3"/>
      <c r="M1503" s="3"/>
      <c r="N1503" s="3"/>
      <c r="O1503" s="3"/>
      <c r="P1503" s="3"/>
      <c r="Q1503" s="3"/>
      <c r="R1503" s="3"/>
      <c r="S1503" s="49"/>
      <c r="T1503" s="50"/>
      <c r="U1503" s="50"/>
      <c r="Y1503" s="5"/>
      <c r="Z1503" s="66"/>
      <c r="AA1503" s="65"/>
    </row>
    <row r="1504" spans="1:27" x14ac:dyDescent="0.3">
      <c r="A1504" s="3"/>
      <c r="B1504" s="3"/>
      <c r="C1504" s="3"/>
      <c r="D1504" s="3"/>
      <c r="E1504" s="3"/>
      <c r="F1504" s="3"/>
      <c r="G1504" s="64"/>
      <c r="H1504" s="3"/>
      <c r="I1504" s="3"/>
      <c r="J1504" s="64"/>
      <c r="K1504" s="64"/>
      <c r="L1504" s="3"/>
      <c r="M1504" s="3"/>
      <c r="N1504" s="3"/>
      <c r="O1504" s="3"/>
      <c r="P1504" s="3"/>
      <c r="Q1504" s="3"/>
      <c r="R1504" s="3"/>
      <c r="S1504" s="49"/>
      <c r="T1504" s="50"/>
      <c r="U1504" s="50"/>
      <c r="Y1504" s="5"/>
      <c r="Z1504" s="66"/>
      <c r="AA1504" s="65"/>
    </row>
    <row r="1505" spans="1:27" x14ac:dyDescent="0.3">
      <c r="A1505" s="3"/>
      <c r="B1505" s="3"/>
      <c r="C1505" s="3"/>
      <c r="D1505" s="3"/>
      <c r="E1505" s="3"/>
      <c r="F1505" s="3"/>
      <c r="G1505" s="64"/>
      <c r="H1505" s="3"/>
      <c r="I1505" s="3"/>
      <c r="J1505" s="64"/>
      <c r="K1505" s="64"/>
      <c r="L1505" s="3"/>
      <c r="M1505" s="3"/>
      <c r="N1505" s="3"/>
      <c r="O1505" s="3"/>
      <c r="P1505" s="3"/>
      <c r="Q1505" s="3"/>
      <c r="R1505" s="3"/>
      <c r="S1505" s="49"/>
      <c r="T1505" s="50"/>
      <c r="U1505" s="50"/>
      <c r="Y1505" s="5"/>
      <c r="Z1505" s="66"/>
      <c r="AA1505" s="65"/>
    </row>
    <row r="1506" spans="1:27" x14ac:dyDescent="0.3">
      <c r="A1506" s="3"/>
      <c r="B1506" s="3"/>
      <c r="C1506" s="3"/>
      <c r="D1506" s="3"/>
      <c r="E1506" s="3"/>
      <c r="F1506" s="3"/>
      <c r="G1506" s="64"/>
      <c r="H1506" s="3"/>
      <c r="I1506" s="3"/>
      <c r="J1506" s="64"/>
      <c r="K1506" s="64"/>
      <c r="L1506" s="3"/>
      <c r="M1506" s="3"/>
      <c r="N1506" s="3"/>
      <c r="O1506" s="3"/>
      <c r="P1506" s="3"/>
      <c r="Q1506" s="3"/>
      <c r="R1506" s="3"/>
      <c r="S1506" s="49"/>
      <c r="T1506" s="50"/>
      <c r="U1506" s="50"/>
      <c r="Y1506" s="5"/>
      <c r="Z1506" s="66"/>
      <c r="AA1506" s="65"/>
    </row>
    <row r="1507" spans="1:27" x14ac:dyDescent="0.3">
      <c r="A1507" s="3"/>
      <c r="B1507" s="3"/>
      <c r="C1507" s="3"/>
      <c r="D1507" s="3"/>
      <c r="E1507" s="3"/>
      <c r="F1507" s="3"/>
      <c r="G1507" s="64"/>
      <c r="H1507" s="3"/>
      <c r="I1507" s="3"/>
      <c r="J1507" s="64"/>
      <c r="K1507" s="64"/>
      <c r="L1507" s="3"/>
      <c r="M1507" s="3"/>
      <c r="N1507" s="3"/>
      <c r="O1507" s="3"/>
      <c r="P1507" s="3"/>
      <c r="Q1507" s="3"/>
      <c r="R1507" s="3"/>
      <c r="S1507" s="49"/>
      <c r="T1507" s="50"/>
      <c r="U1507" s="50"/>
      <c r="Y1507" s="5"/>
      <c r="Z1507" s="66"/>
      <c r="AA1507" s="65"/>
    </row>
    <row r="1508" spans="1:27" x14ac:dyDescent="0.3">
      <c r="A1508" s="3"/>
      <c r="B1508" s="3"/>
      <c r="C1508" s="3"/>
      <c r="D1508" s="3"/>
      <c r="E1508" s="3"/>
      <c r="F1508" s="3"/>
      <c r="G1508" s="64"/>
      <c r="H1508" s="3"/>
      <c r="I1508" s="3"/>
      <c r="J1508" s="64"/>
      <c r="K1508" s="64"/>
      <c r="L1508" s="3"/>
      <c r="M1508" s="3"/>
      <c r="N1508" s="3"/>
      <c r="O1508" s="3"/>
      <c r="P1508" s="3"/>
      <c r="Q1508" s="3"/>
      <c r="R1508" s="3"/>
      <c r="S1508" s="49"/>
      <c r="T1508" s="50"/>
      <c r="U1508" s="50"/>
      <c r="Y1508" s="5"/>
      <c r="Z1508" s="66"/>
      <c r="AA1508" s="65"/>
    </row>
    <row r="1509" spans="1:27" x14ac:dyDescent="0.3">
      <c r="A1509" s="3"/>
      <c r="B1509" s="3"/>
      <c r="C1509" s="3"/>
      <c r="D1509" s="3"/>
      <c r="E1509" s="3"/>
      <c r="F1509" s="3"/>
      <c r="G1509" s="64"/>
      <c r="H1509" s="3"/>
      <c r="I1509" s="3"/>
      <c r="J1509" s="64"/>
      <c r="K1509" s="64"/>
      <c r="L1509" s="3"/>
      <c r="M1509" s="3"/>
      <c r="N1509" s="3"/>
      <c r="O1509" s="3"/>
      <c r="P1509" s="3"/>
      <c r="Q1509" s="3"/>
      <c r="R1509" s="3"/>
      <c r="S1509" s="49"/>
      <c r="T1509" s="50"/>
      <c r="U1509" s="50"/>
      <c r="Y1509" s="5"/>
      <c r="Z1509" s="66"/>
      <c r="AA1509" s="65"/>
    </row>
    <row r="1510" spans="1:27" x14ac:dyDescent="0.3">
      <c r="A1510" s="3"/>
      <c r="B1510" s="3"/>
      <c r="C1510" s="3"/>
      <c r="D1510" s="3"/>
      <c r="E1510" s="3"/>
      <c r="F1510" s="3"/>
      <c r="G1510" s="64"/>
      <c r="H1510" s="3"/>
      <c r="I1510" s="3"/>
      <c r="J1510" s="64"/>
      <c r="K1510" s="64"/>
      <c r="L1510" s="3"/>
      <c r="M1510" s="3"/>
      <c r="N1510" s="3"/>
      <c r="O1510" s="3"/>
      <c r="P1510" s="3"/>
      <c r="Q1510" s="3"/>
      <c r="R1510" s="3"/>
      <c r="S1510" s="49"/>
      <c r="T1510" s="50"/>
      <c r="U1510" s="50"/>
      <c r="Y1510" s="5"/>
      <c r="Z1510" s="66"/>
      <c r="AA1510" s="65"/>
    </row>
    <row r="1511" spans="1:27" x14ac:dyDescent="0.3">
      <c r="A1511" s="3"/>
      <c r="B1511" s="3"/>
      <c r="C1511" s="3"/>
      <c r="D1511" s="3"/>
      <c r="E1511" s="3"/>
      <c r="F1511" s="3"/>
      <c r="G1511" s="64"/>
      <c r="H1511" s="3"/>
      <c r="I1511" s="3"/>
      <c r="J1511" s="64"/>
      <c r="K1511" s="64"/>
      <c r="L1511" s="3"/>
      <c r="M1511" s="3"/>
      <c r="N1511" s="3"/>
      <c r="O1511" s="3"/>
      <c r="P1511" s="3"/>
      <c r="Q1511" s="3"/>
      <c r="R1511" s="3"/>
      <c r="S1511" s="49"/>
      <c r="T1511" s="50"/>
      <c r="U1511" s="50"/>
      <c r="Y1511" s="5"/>
      <c r="Z1511" s="66"/>
      <c r="AA1511" s="65"/>
    </row>
    <row r="1512" spans="1:27" x14ac:dyDescent="0.3">
      <c r="A1512" s="3"/>
      <c r="B1512" s="3"/>
      <c r="C1512" s="3"/>
      <c r="D1512" s="3"/>
      <c r="E1512" s="3"/>
      <c r="F1512" s="3"/>
      <c r="G1512" s="64"/>
      <c r="H1512" s="3"/>
      <c r="I1512" s="3"/>
      <c r="J1512" s="64"/>
      <c r="K1512" s="64"/>
      <c r="L1512" s="3"/>
      <c r="M1512" s="3"/>
      <c r="N1512" s="3"/>
      <c r="O1512" s="3"/>
      <c r="P1512" s="3"/>
      <c r="Q1512" s="3"/>
      <c r="R1512" s="3"/>
      <c r="S1512" s="49"/>
      <c r="T1512" s="50"/>
      <c r="U1512" s="50"/>
      <c r="Y1512" s="5"/>
      <c r="Z1512" s="66"/>
      <c r="AA1512" s="65"/>
    </row>
    <row r="1513" spans="1:27" x14ac:dyDescent="0.3">
      <c r="A1513" s="3"/>
      <c r="B1513" s="3"/>
      <c r="C1513" s="3"/>
      <c r="D1513" s="3"/>
      <c r="E1513" s="3"/>
      <c r="F1513" s="3"/>
      <c r="G1513" s="64"/>
      <c r="H1513" s="3"/>
      <c r="I1513" s="3"/>
      <c r="J1513" s="64"/>
      <c r="K1513" s="64"/>
      <c r="L1513" s="3"/>
      <c r="M1513" s="3"/>
      <c r="N1513" s="3"/>
      <c r="O1513" s="3"/>
      <c r="P1513" s="3"/>
      <c r="Q1513" s="3"/>
      <c r="R1513" s="3"/>
      <c r="S1513" s="49"/>
      <c r="T1513" s="50"/>
      <c r="U1513" s="50"/>
      <c r="Y1513" s="5"/>
      <c r="Z1513" s="66"/>
      <c r="AA1513" s="65"/>
    </row>
    <row r="1514" spans="1:27" x14ac:dyDescent="0.3">
      <c r="A1514" s="3"/>
      <c r="B1514" s="3"/>
      <c r="C1514" s="3"/>
      <c r="D1514" s="3"/>
      <c r="E1514" s="3"/>
      <c r="F1514" s="3"/>
      <c r="G1514" s="64"/>
      <c r="H1514" s="3"/>
      <c r="I1514" s="3"/>
      <c r="J1514" s="64"/>
      <c r="K1514" s="64"/>
      <c r="L1514" s="3"/>
      <c r="M1514" s="3"/>
      <c r="N1514" s="3"/>
      <c r="O1514" s="3"/>
      <c r="P1514" s="3"/>
      <c r="Q1514" s="3"/>
      <c r="R1514" s="3"/>
      <c r="S1514" s="49"/>
      <c r="T1514" s="50"/>
      <c r="U1514" s="50"/>
      <c r="Y1514" s="5"/>
      <c r="Z1514" s="66"/>
      <c r="AA1514" s="65"/>
    </row>
    <row r="1515" spans="1:27" x14ac:dyDescent="0.3">
      <c r="A1515" s="3"/>
      <c r="B1515" s="3"/>
      <c r="C1515" s="3"/>
      <c r="D1515" s="3"/>
      <c r="E1515" s="3"/>
      <c r="F1515" s="3"/>
      <c r="G1515" s="64"/>
      <c r="H1515" s="3"/>
      <c r="I1515" s="3"/>
      <c r="J1515" s="64"/>
      <c r="K1515" s="64"/>
      <c r="L1515" s="3"/>
      <c r="M1515" s="3"/>
      <c r="N1515" s="3"/>
      <c r="O1515" s="3"/>
      <c r="P1515" s="3"/>
      <c r="Q1515" s="3"/>
      <c r="R1515" s="3"/>
      <c r="S1515" s="49"/>
      <c r="T1515" s="50"/>
      <c r="U1515" s="50"/>
      <c r="Y1515" s="5"/>
      <c r="Z1515" s="66"/>
      <c r="AA1515" s="65"/>
    </row>
    <row r="1516" spans="1:27" x14ac:dyDescent="0.3">
      <c r="A1516" s="3"/>
      <c r="B1516" s="3"/>
      <c r="C1516" s="3"/>
      <c r="D1516" s="3"/>
      <c r="E1516" s="3"/>
      <c r="F1516" s="3"/>
      <c r="G1516" s="64"/>
      <c r="H1516" s="3"/>
      <c r="I1516" s="3"/>
      <c r="J1516" s="64"/>
      <c r="K1516" s="64"/>
      <c r="L1516" s="3"/>
      <c r="M1516" s="3"/>
      <c r="N1516" s="3"/>
      <c r="O1516" s="3"/>
      <c r="P1516" s="3"/>
      <c r="Q1516" s="3"/>
      <c r="R1516" s="3"/>
      <c r="S1516" s="49"/>
      <c r="T1516" s="50"/>
      <c r="U1516" s="50"/>
      <c r="Y1516" s="5"/>
      <c r="Z1516" s="66"/>
      <c r="AA1516" s="65"/>
    </row>
    <row r="1517" spans="1:27" x14ac:dyDescent="0.3">
      <c r="A1517" s="3"/>
      <c r="B1517" s="3"/>
      <c r="C1517" s="3"/>
      <c r="D1517" s="3"/>
      <c r="E1517" s="3"/>
      <c r="F1517" s="3"/>
      <c r="G1517" s="64"/>
      <c r="H1517" s="3"/>
      <c r="I1517" s="3"/>
      <c r="J1517" s="64"/>
      <c r="K1517" s="64"/>
      <c r="L1517" s="3"/>
      <c r="M1517" s="3"/>
      <c r="N1517" s="3"/>
      <c r="O1517" s="3"/>
      <c r="P1517" s="3"/>
      <c r="Q1517" s="3"/>
      <c r="R1517" s="3"/>
      <c r="S1517" s="49"/>
      <c r="T1517" s="50"/>
      <c r="U1517" s="50"/>
      <c r="Y1517" s="5"/>
      <c r="Z1517" s="66"/>
      <c r="AA1517" s="65"/>
    </row>
    <row r="1518" spans="1:27" x14ac:dyDescent="0.3">
      <c r="A1518" s="3"/>
      <c r="B1518" s="3"/>
      <c r="C1518" s="3"/>
      <c r="D1518" s="3"/>
      <c r="E1518" s="3"/>
      <c r="F1518" s="3"/>
      <c r="G1518" s="64"/>
      <c r="H1518" s="3"/>
      <c r="I1518" s="3"/>
      <c r="J1518" s="64"/>
      <c r="K1518" s="64"/>
      <c r="L1518" s="3"/>
      <c r="M1518" s="3"/>
      <c r="N1518" s="3"/>
      <c r="O1518" s="3"/>
      <c r="P1518" s="3"/>
      <c r="Q1518" s="3"/>
      <c r="R1518" s="3"/>
      <c r="S1518" s="49"/>
      <c r="T1518" s="50"/>
      <c r="U1518" s="50"/>
      <c r="Y1518" s="5"/>
      <c r="Z1518" s="66"/>
      <c r="AA1518" s="65"/>
    </row>
    <row r="1519" spans="1:27" x14ac:dyDescent="0.3">
      <c r="A1519" s="3"/>
      <c r="B1519" s="3"/>
      <c r="C1519" s="3"/>
      <c r="D1519" s="3"/>
      <c r="E1519" s="3"/>
      <c r="F1519" s="3"/>
      <c r="G1519" s="64"/>
      <c r="H1519" s="3"/>
      <c r="I1519" s="3"/>
      <c r="J1519" s="64"/>
      <c r="K1519" s="64"/>
      <c r="L1519" s="3"/>
      <c r="M1519" s="3"/>
      <c r="N1519" s="3"/>
      <c r="O1519" s="3"/>
      <c r="P1519" s="3"/>
      <c r="Q1519" s="3"/>
      <c r="R1519" s="3"/>
      <c r="S1519" s="49"/>
      <c r="T1519" s="50"/>
      <c r="U1519" s="50"/>
      <c r="Y1519" s="5"/>
      <c r="Z1519" s="66"/>
      <c r="AA1519" s="65"/>
    </row>
    <row r="1520" spans="1:27" x14ac:dyDescent="0.3">
      <c r="A1520" s="3"/>
      <c r="B1520" s="3"/>
      <c r="C1520" s="3"/>
      <c r="D1520" s="3"/>
      <c r="E1520" s="3"/>
      <c r="F1520" s="3"/>
      <c r="G1520" s="64"/>
      <c r="H1520" s="3"/>
      <c r="I1520" s="3"/>
      <c r="J1520" s="64"/>
      <c r="K1520" s="64"/>
      <c r="L1520" s="3"/>
      <c r="M1520" s="3"/>
      <c r="N1520" s="3"/>
      <c r="O1520" s="3"/>
      <c r="P1520" s="3"/>
      <c r="Q1520" s="3"/>
      <c r="R1520" s="3"/>
      <c r="S1520" s="49"/>
      <c r="T1520" s="50"/>
      <c r="U1520" s="50"/>
      <c r="Y1520" s="5"/>
      <c r="Z1520" s="66"/>
      <c r="AA1520" s="65"/>
    </row>
    <row r="1521" spans="1:27" x14ac:dyDescent="0.3">
      <c r="A1521" s="3"/>
      <c r="B1521" s="3"/>
      <c r="C1521" s="3"/>
      <c r="D1521" s="3"/>
      <c r="E1521" s="3"/>
      <c r="F1521" s="3"/>
      <c r="G1521" s="64"/>
      <c r="H1521" s="3"/>
      <c r="I1521" s="3"/>
      <c r="J1521" s="64"/>
      <c r="K1521" s="64"/>
      <c r="L1521" s="3"/>
      <c r="M1521" s="3"/>
      <c r="N1521" s="3"/>
      <c r="O1521" s="3"/>
      <c r="P1521" s="3"/>
      <c r="Q1521" s="3"/>
      <c r="R1521" s="3"/>
      <c r="S1521" s="49"/>
      <c r="T1521" s="50"/>
      <c r="U1521" s="50"/>
      <c r="Y1521" s="5"/>
      <c r="Z1521" s="66"/>
      <c r="AA1521" s="65"/>
    </row>
    <row r="1522" spans="1:27" x14ac:dyDescent="0.3">
      <c r="A1522" s="3"/>
      <c r="B1522" s="3"/>
      <c r="C1522" s="3"/>
      <c r="D1522" s="3"/>
      <c r="E1522" s="3"/>
      <c r="F1522" s="3"/>
      <c r="G1522" s="64"/>
      <c r="H1522" s="3"/>
      <c r="I1522" s="3"/>
      <c r="J1522" s="64"/>
      <c r="K1522" s="64"/>
      <c r="L1522" s="3"/>
      <c r="M1522" s="3"/>
      <c r="N1522" s="3"/>
      <c r="O1522" s="3"/>
      <c r="P1522" s="3"/>
      <c r="Q1522" s="3"/>
      <c r="R1522" s="3"/>
      <c r="S1522" s="49"/>
      <c r="T1522" s="50"/>
      <c r="U1522" s="50"/>
      <c r="Y1522" s="5"/>
      <c r="Z1522" s="66"/>
      <c r="AA1522" s="65"/>
    </row>
    <row r="1523" spans="1:27" x14ac:dyDescent="0.3">
      <c r="A1523" s="3"/>
      <c r="B1523" s="3"/>
      <c r="C1523" s="3"/>
      <c r="D1523" s="3"/>
      <c r="E1523" s="3"/>
      <c r="F1523" s="3"/>
      <c r="G1523" s="64"/>
      <c r="H1523" s="3"/>
      <c r="I1523" s="3"/>
      <c r="J1523" s="64"/>
      <c r="K1523" s="64"/>
      <c r="L1523" s="3"/>
      <c r="M1523" s="3"/>
      <c r="N1523" s="3"/>
      <c r="O1523" s="3"/>
      <c r="P1523" s="3"/>
      <c r="Q1523" s="3"/>
      <c r="R1523" s="3"/>
      <c r="S1523" s="49"/>
      <c r="T1523" s="50"/>
      <c r="U1523" s="50"/>
      <c r="Y1523" s="5"/>
      <c r="Z1523" s="66"/>
      <c r="AA1523" s="65"/>
    </row>
    <row r="1524" spans="1:27" x14ac:dyDescent="0.3">
      <c r="A1524" s="3"/>
      <c r="B1524" s="3"/>
      <c r="C1524" s="3"/>
      <c r="D1524" s="3"/>
      <c r="E1524" s="3"/>
      <c r="F1524" s="3"/>
      <c r="G1524" s="64"/>
      <c r="H1524" s="3"/>
      <c r="I1524" s="3"/>
      <c r="J1524" s="64"/>
      <c r="K1524" s="64"/>
      <c r="L1524" s="3"/>
      <c r="M1524" s="3"/>
      <c r="N1524" s="3"/>
      <c r="O1524" s="3"/>
      <c r="P1524" s="3"/>
      <c r="Q1524" s="3"/>
      <c r="R1524" s="3"/>
      <c r="S1524" s="49"/>
      <c r="T1524" s="50"/>
      <c r="U1524" s="50"/>
      <c r="Y1524" s="5"/>
      <c r="Z1524" s="66"/>
      <c r="AA1524" s="65"/>
    </row>
    <row r="1525" spans="1:27" x14ac:dyDescent="0.3">
      <c r="A1525" s="3"/>
      <c r="B1525" s="3"/>
      <c r="C1525" s="3"/>
      <c r="D1525" s="3"/>
      <c r="E1525" s="3"/>
      <c r="F1525" s="3"/>
      <c r="G1525" s="64"/>
      <c r="H1525" s="3"/>
      <c r="I1525" s="3"/>
      <c r="J1525" s="64"/>
      <c r="K1525" s="64"/>
      <c r="L1525" s="3"/>
      <c r="M1525" s="3"/>
      <c r="N1525" s="3"/>
      <c r="O1525" s="3"/>
      <c r="P1525" s="3"/>
      <c r="Q1525" s="3"/>
      <c r="R1525" s="3"/>
      <c r="S1525" s="49"/>
      <c r="T1525" s="50"/>
      <c r="U1525" s="50"/>
      <c r="Y1525" s="5"/>
      <c r="Z1525" s="66"/>
      <c r="AA1525" s="65"/>
    </row>
    <row r="1526" spans="1:27" x14ac:dyDescent="0.3">
      <c r="A1526" s="3"/>
      <c r="B1526" s="3"/>
      <c r="C1526" s="3"/>
      <c r="D1526" s="3"/>
      <c r="E1526" s="3"/>
      <c r="F1526" s="3"/>
      <c r="G1526" s="64"/>
      <c r="H1526" s="3"/>
      <c r="I1526" s="3"/>
      <c r="J1526" s="64"/>
      <c r="K1526" s="64"/>
      <c r="L1526" s="3"/>
      <c r="M1526" s="3"/>
      <c r="N1526" s="3"/>
      <c r="O1526" s="3"/>
      <c r="P1526" s="3"/>
      <c r="Q1526" s="3"/>
      <c r="R1526" s="3"/>
      <c r="S1526" s="49"/>
      <c r="T1526" s="50"/>
      <c r="U1526" s="50"/>
      <c r="Y1526" s="5"/>
      <c r="Z1526" s="66"/>
      <c r="AA1526" s="65"/>
    </row>
    <row r="1527" spans="1:27" x14ac:dyDescent="0.3">
      <c r="A1527" s="3"/>
      <c r="B1527" s="3"/>
      <c r="C1527" s="3"/>
      <c r="D1527" s="3"/>
      <c r="E1527" s="3"/>
      <c r="F1527" s="3"/>
      <c r="G1527" s="64"/>
      <c r="H1527" s="3"/>
      <c r="I1527" s="3"/>
      <c r="J1527" s="64"/>
      <c r="K1527" s="64"/>
      <c r="L1527" s="3"/>
      <c r="M1527" s="3"/>
      <c r="N1527" s="3"/>
      <c r="O1527" s="3"/>
      <c r="P1527" s="3"/>
      <c r="Q1527" s="3"/>
      <c r="R1527" s="3"/>
      <c r="S1527" s="49"/>
      <c r="T1527" s="50"/>
      <c r="U1527" s="50"/>
      <c r="Y1527" s="5"/>
      <c r="Z1527" s="66"/>
      <c r="AA1527" s="65"/>
    </row>
    <row r="1528" spans="1:27" x14ac:dyDescent="0.3">
      <c r="A1528" s="3"/>
      <c r="B1528" s="3"/>
      <c r="C1528" s="3"/>
      <c r="D1528" s="3"/>
      <c r="E1528" s="3"/>
      <c r="F1528" s="3"/>
      <c r="G1528" s="64"/>
      <c r="H1528" s="3"/>
      <c r="I1528" s="3"/>
      <c r="J1528" s="64"/>
      <c r="K1528" s="64"/>
      <c r="L1528" s="3"/>
      <c r="M1528" s="3"/>
      <c r="N1528" s="3"/>
      <c r="O1528" s="3"/>
      <c r="P1528" s="3"/>
      <c r="Q1528" s="3"/>
      <c r="R1528" s="3"/>
      <c r="S1528" s="49"/>
      <c r="T1528" s="50"/>
      <c r="U1528" s="50"/>
      <c r="Y1528" s="5"/>
      <c r="Z1528" s="66"/>
      <c r="AA1528" s="65"/>
    </row>
    <row r="1529" spans="1:27" x14ac:dyDescent="0.3">
      <c r="A1529" s="3"/>
      <c r="B1529" s="3"/>
      <c r="C1529" s="3"/>
      <c r="D1529" s="3"/>
      <c r="E1529" s="3"/>
      <c r="F1529" s="3"/>
      <c r="G1529" s="64"/>
      <c r="H1529" s="3"/>
      <c r="I1529" s="3"/>
      <c r="J1529" s="64"/>
      <c r="K1529" s="64"/>
      <c r="L1529" s="3"/>
      <c r="M1529" s="3"/>
      <c r="N1529" s="3"/>
      <c r="O1529" s="3"/>
      <c r="P1529" s="3"/>
      <c r="Q1529" s="3"/>
      <c r="R1529" s="3"/>
      <c r="S1529" s="49"/>
      <c r="T1529" s="50"/>
      <c r="U1529" s="50"/>
      <c r="Y1529" s="5"/>
      <c r="Z1529" s="66"/>
      <c r="AA1529" s="65"/>
    </row>
    <row r="1530" spans="1:27" x14ac:dyDescent="0.3">
      <c r="A1530" s="3"/>
      <c r="B1530" s="3"/>
      <c r="C1530" s="3"/>
      <c r="D1530" s="3"/>
      <c r="E1530" s="3"/>
      <c r="F1530" s="3"/>
      <c r="G1530" s="64"/>
      <c r="H1530" s="3"/>
      <c r="I1530" s="3"/>
      <c r="J1530" s="64"/>
      <c r="K1530" s="64"/>
      <c r="L1530" s="3"/>
      <c r="M1530" s="3"/>
      <c r="N1530" s="3"/>
      <c r="O1530" s="3"/>
      <c r="P1530" s="3"/>
      <c r="Q1530" s="3"/>
      <c r="R1530" s="3"/>
      <c r="S1530" s="49"/>
      <c r="T1530" s="50"/>
      <c r="U1530" s="50"/>
      <c r="Y1530" s="5"/>
      <c r="Z1530" s="66"/>
      <c r="AA1530" s="65"/>
    </row>
    <row r="1531" spans="1:27" x14ac:dyDescent="0.3">
      <c r="A1531" s="3"/>
      <c r="B1531" s="3"/>
      <c r="C1531" s="3"/>
      <c r="D1531" s="3"/>
      <c r="E1531" s="3"/>
      <c r="F1531" s="3"/>
      <c r="G1531" s="64"/>
      <c r="H1531" s="3"/>
      <c r="I1531" s="3"/>
      <c r="J1531" s="64"/>
      <c r="K1531" s="64"/>
      <c r="L1531" s="3"/>
      <c r="M1531" s="3"/>
      <c r="N1531" s="3"/>
      <c r="O1531" s="3"/>
      <c r="P1531" s="3"/>
      <c r="Q1531" s="3"/>
      <c r="R1531" s="3"/>
      <c r="S1531" s="49"/>
      <c r="T1531" s="50"/>
      <c r="U1531" s="50"/>
      <c r="Y1531" s="5"/>
      <c r="Z1531" s="66"/>
      <c r="AA1531" s="65"/>
    </row>
    <row r="1532" spans="1:27" x14ac:dyDescent="0.3">
      <c r="A1532" s="3"/>
      <c r="B1532" s="3"/>
      <c r="C1532" s="3"/>
      <c r="D1532" s="3"/>
      <c r="E1532" s="3"/>
      <c r="F1532" s="3"/>
      <c r="G1532" s="64"/>
      <c r="H1532" s="3"/>
      <c r="I1532" s="3"/>
      <c r="J1532" s="64"/>
      <c r="K1532" s="64"/>
      <c r="L1532" s="3"/>
      <c r="M1532" s="3"/>
      <c r="N1532" s="3"/>
      <c r="O1532" s="3"/>
      <c r="P1532" s="3"/>
      <c r="Q1532" s="3"/>
      <c r="R1532" s="3"/>
      <c r="S1532" s="49"/>
      <c r="T1532" s="50"/>
      <c r="U1532" s="50"/>
      <c r="Y1532" s="5"/>
      <c r="Z1532" s="66"/>
      <c r="AA1532" s="65"/>
    </row>
    <row r="1533" spans="1:27" x14ac:dyDescent="0.3">
      <c r="A1533" s="3"/>
      <c r="B1533" s="3"/>
      <c r="C1533" s="3"/>
      <c r="D1533" s="3"/>
      <c r="E1533" s="3"/>
      <c r="F1533" s="3"/>
      <c r="G1533" s="64"/>
      <c r="H1533" s="3"/>
      <c r="I1533" s="3"/>
      <c r="J1533" s="64"/>
      <c r="K1533" s="64"/>
      <c r="L1533" s="3"/>
      <c r="M1533" s="3"/>
      <c r="N1533" s="3"/>
      <c r="O1533" s="3"/>
      <c r="P1533" s="3"/>
      <c r="Q1533" s="3"/>
      <c r="R1533" s="3"/>
      <c r="S1533" s="49"/>
      <c r="T1533" s="50"/>
      <c r="U1533" s="50"/>
      <c r="Y1533" s="5"/>
      <c r="Z1533" s="66"/>
      <c r="AA1533" s="65"/>
    </row>
    <row r="1534" spans="1:27" x14ac:dyDescent="0.3">
      <c r="A1534" s="3"/>
      <c r="B1534" s="3"/>
      <c r="C1534" s="3"/>
      <c r="D1534" s="3"/>
      <c r="E1534" s="3"/>
      <c r="F1534" s="3"/>
      <c r="G1534" s="64"/>
      <c r="H1534" s="3"/>
      <c r="I1534" s="3"/>
      <c r="J1534" s="64"/>
      <c r="K1534" s="64"/>
      <c r="L1534" s="3"/>
      <c r="M1534" s="3"/>
      <c r="N1534" s="3"/>
      <c r="O1534" s="3"/>
      <c r="P1534" s="3"/>
      <c r="Q1534" s="3"/>
      <c r="R1534" s="3"/>
      <c r="S1534" s="49"/>
      <c r="T1534" s="50"/>
      <c r="U1534" s="50"/>
      <c r="Y1534" s="5"/>
      <c r="Z1534" s="66"/>
      <c r="AA1534" s="65"/>
    </row>
    <row r="1535" spans="1:27" x14ac:dyDescent="0.3">
      <c r="A1535" s="3"/>
      <c r="B1535" s="3"/>
      <c r="C1535" s="3"/>
      <c r="D1535" s="3"/>
      <c r="E1535" s="3"/>
      <c r="F1535" s="3"/>
      <c r="G1535" s="64"/>
      <c r="H1535" s="3"/>
      <c r="I1535" s="3"/>
      <c r="J1535" s="64"/>
      <c r="K1535" s="64"/>
      <c r="L1535" s="3"/>
      <c r="M1535" s="3"/>
      <c r="N1535" s="3"/>
      <c r="O1535" s="3"/>
      <c r="P1535" s="3"/>
      <c r="Q1535" s="3"/>
      <c r="R1535" s="3"/>
      <c r="S1535" s="49"/>
      <c r="T1535" s="50"/>
      <c r="U1535" s="50"/>
      <c r="Y1535" s="5"/>
      <c r="Z1535" s="66"/>
      <c r="AA1535" s="65"/>
    </row>
    <row r="1536" spans="1:27" x14ac:dyDescent="0.3">
      <c r="A1536" s="3"/>
      <c r="B1536" s="3"/>
      <c r="C1536" s="3"/>
      <c r="D1536" s="3"/>
      <c r="E1536" s="3"/>
      <c r="F1536" s="3"/>
      <c r="G1536" s="64"/>
      <c r="H1536" s="3"/>
      <c r="I1536" s="3"/>
      <c r="J1536" s="64"/>
      <c r="K1536" s="64"/>
      <c r="L1536" s="3"/>
      <c r="M1536" s="3"/>
      <c r="N1536" s="3"/>
      <c r="O1536" s="3"/>
      <c r="P1536" s="3"/>
      <c r="Q1536" s="3"/>
      <c r="R1536" s="3"/>
      <c r="S1536" s="49"/>
      <c r="T1536" s="50"/>
      <c r="U1536" s="50"/>
      <c r="Y1536" s="5"/>
      <c r="Z1536" s="66"/>
      <c r="AA1536" s="65"/>
    </row>
    <row r="1537" spans="1:27" x14ac:dyDescent="0.3">
      <c r="A1537" s="3"/>
      <c r="B1537" s="3"/>
      <c r="C1537" s="3"/>
      <c r="D1537" s="3"/>
      <c r="E1537" s="3"/>
      <c r="F1537" s="3"/>
      <c r="G1537" s="64"/>
      <c r="H1537" s="3"/>
      <c r="I1537" s="3"/>
      <c r="J1537" s="64"/>
      <c r="K1537" s="64"/>
      <c r="L1537" s="3"/>
      <c r="M1537" s="3"/>
      <c r="N1537" s="3"/>
      <c r="O1537" s="3"/>
      <c r="P1537" s="3"/>
      <c r="Q1537" s="3"/>
      <c r="R1537" s="3"/>
      <c r="S1537" s="49"/>
      <c r="T1537" s="50"/>
      <c r="U1537" s="50"/>
      <c r="Y1537" s="5"/>
      <c r="Z1537" s="66"/>
      <c r="AA1537" s="65"/>
    </row>
    <row r="1538" spans="1:27" x14ac:dyDescent="0.3">
      <c r="A1538" s="3"/>
      <c r="B1538" s="3"/>
      <c r="C1538" s="3"/>
      <c r="D1538" s="3"/>
      <c r="E1538" s="3"/>
      <c r="F1538" s="3"/>
      <c r="G1538" s="64"/>
      <c r="H1538" s="3"/>
      <c r="I1538" s="3"/>
      <c r="J1538" s="64"/>
      <c r="K1538" s="64"/>
      <c r="L1538" s="3"/>
      <c r="M1538" s="3"/>
      <c r="N1538" s="3"/>
      <c r="O1538" s="3"/>
      <c r="P1538" s="3"/>
      <c r="Q1538" s="3"/>
      <c r="R1538" s="3"/>
      <c r="S1538" s="49"/>
      <c r="T1538" s="50"/>
      <c r="U1538" s="50"/>
      <c r="Y1538" s="5"/>
      <c r="Z1538" s="66"/>
      <c r="AA1538" s="65"/>
    </row>
    <row r="1539" spans="1:27" x14ac:dyDescent="0.3">
      <c r="A1539" s="3"/>
      <c r="B1539" s="3"/>
      <c r="C1539" s="3"/>
      <c r="D1539" s="3"/>
      <c r="E1539" s="3"/>
      <c r="F1539" s="3"/>
      <c r="G1539" s="64"/>
      <c r="H1539" s="3"/>
      <c r="I1539" s="3"/>
      <c r="J1539" s="64"/>
      <c r="K1539" s="64"/>
      <c r="L1539" s="3"/>
      <c r="M1539" s="3"/>
      <c r="N1539" s="3"/>
      <c r="O1539" s="3"/>
      <c r="P1539" s="3"/>
      <c r="Q1539" s="3"/>
      <c r="R1539" s="3"/>
      <c r="S1539" s="49"/>
      <c r="T1539" s="50"/>
      <c r="U1539" s="50"/>
      <c r="Y1539" s="5"/>
      <c r="Z1539" s="66"/>
      <c r="AA1539" s="65"/>
    </row>
    <row r="1540" spans="1:27" x14ac:dyDescent="0.3">
      <c r="A1540" s="3"/>
      <c r="B1540" s="3"/>
      <c r="C1540" s="3"/>
      <c r="D1540" s="3"/>
      <c r="E1540" s="3"/>
      <c r="F1540" s="3"/>
      <c r="G1540" s="64"/>
      <c r="H1540" s="3"/>
      <c r="I1540" s="3"/>
      <c r="J1540" s="64"/>
      <c r="K1540" s="64"/>
      <c r="L1540" s="3"/>
      <c r="M1540" s="3"/>
      <c r="N1540" s="3"/>
      <c r="O1540" s="3"/>
      <c r="P1540" s="3"/>
      <c r="Q1540" s="3"/>
      <c r="R1540" s="3"/>
      <c r="S1540" s="49"/>
      <c r="T1540" s="50"/>
      <c r="U1540" s="50"/>
      <c r="Y1540" s="5"/>
      <c r="Z1540" s="66"/>
      <c r="AA1540" s="65"/>
    </row>
    <row r="1541" spans="1:27" x14ac:dyDescent="0.3">
      <c r="A1541" s="3"/>
      <c r="B1541" s="3"/>
      <c r="C1541" s="3"/>
      <c r="D1541" s="3"/>
      <c r="E1541" s="3"/>
      <c r="F1541" s="3"/>
      <c r="G1541" s="64"/>
      <c r="H1541" s="3"/>
      <c r="I1541" s="3"/>
      <c r="J1541" s="64"/>
      <c r="K1541" s="64"/>
      <c r="L1541" s="3"/>
      <c r="M1541" s="3"/>
      <c r="N1541" s="3"/>
      <c r="O1541" s="3"/>
      <c r="P1541" s="3"/>
      <c r="Q1541" s="3"/>
      <c r="R1541" s="3"/>
      <c r="S1541" s="49"/>
      <c r="T1541" s="50"/>
      <c r="U1541" s="50"/>
      <c r="Y1541" s="5"/>
      <c r="Z1541" s="66"/>
      <c r="AA1541" s="65"/>
    </row>
    <row r="1542" spans="1:27" x14ac:dyDescent="0.3">
      <c r="A1542" s="3"/>
      <c r="B1542" s="3"/>
      <c r="C1542" s="3"/>
      <c r="D1542" s="3"/>
      <c r="E1542" s="3"/>
      <c r="F1542" s="3"/>
      <c r="G1542" s="64"/>
      <c r="H1542" s="3"/>
      <c r="I1542" s="3"/>
      <c r="J1542" s="64"/>
      <c r="K1542" s="64"/>
      <c r="L1542" s="3"/>
      <c r="M1542" s="3"/>
      <c r="N1542" s="3"/>
      <c r="O1542" s="3"/>
      <c r="P1542" s="3"/>
      <c r="Q1542" s="3"/>
      <c r="R1542" s="3"/>
      <c r="S1542" s="49"/>
      <c r="T1542" s="50"/>
      <c r="U1542" s="50"/>
      <c r="Y1542" s="5"/>
      <c r="Z1542" s="66"/>
      <c r="AA1542" s="65"/>
    </row>
    <row r="1543" spans="1:27" x14ac:dyDescent="0.3">
      <c r="A1543" s="3"/>
      <c r="B1543" s="3"/>
      <c r="C1543" s="3"/>
      <c r="D1543" s="3"/>
      <c r="E1543" s="3"/>
      <c r="F1543" s="3"/>
      <c r="G1543" s="64"/>
      <c r="H1543" s="3"/>
      <c r="I1543" s="3"/>
      <c r="J1543" s="64"/>
      <c r="K1543" s="64"/>
      <c r="L1543" s="3"/>
      <c r="M1543" s="3"/>
      <c r="N1543" s="3"/>
      <c r="O1543" s="3"/>
      <c r="P1543" s="3"/>
      <c r="Q1543" s="3"/>
      <c r="R1543" s="3"/>
      <c r="S1543" s="49"/>
      <c r="T1543" s="50"/>
      <c r="U1543" s="50"/>
      <c r="Y1543" s="5"/>
      <c r="Z1543" s="66"/>
      <c r="AA1543" s="65"/>
    </row>
    <row r="1544" spans="1:27" x14ac:dyDescent="0.3">
      <c r="A1544" s="3"/>
      <c r="B1544" s="3"/>
      <c r="C1544" s="3"/>
      <c r="D1544" s="3"/>
      <c r="E1544" s="3"/>
      <c r="F1544" s="3"/>
      <c r="G1544" s="64"/>
      <c r="H1544" s="3"/>
      <c r="I1544" s="3"/>
      <c r="J1544" s="64"/>
      <c r="K1544" s="64"/>
      <c r="L1544" s="3"/>
      <c r="M1544" s="3"/>
      <c r="N1544" s="3"/>
      <c r="O1544" s="3"/>
      <c r="P1544" s="3"/>
      <c r="Q1544" s="3"/>
      <c r="R1544" s="3"/>
      <c r="S1544" s="49"/>
      <c r="T1544" s="50"/>
      <c r="U1544" s="50"/>
      <c r="Y1544" s="5"/>
      <c r="Z1544" s="66"/>
      <c r="AA1544" s="65"/>
    </row>
    <row r="1545" spans="1:27" x14ac:dyDescent="0.3">
      <c r="A1545" s="3"/>
      <c r="B1545" s="3"/>
      <c r="C1545" s="3"/>
      <c r="D1545" s="3"/>
      <c r="E1545" s="3"/>
      <c r="F1545" s="3"/>
      <c r="G1545" s="64"/>
      <c r="H1545" s="3"/>
      <c r="I1545" s="3"/>
      <c r="J1545" s="64"/>
      <c r="K1545" s="64"/>
      <c r="L1545" s="3"/>
      <c r="M1545" s="3"/>
      <c r="N1545" s="3"/>
      <c r="O1545" s="3"/>
      <c r="P1545" s="3"/>
      <c r="Q1545" s="3"/>
      <c r="R1545" s="3"/>
      <c r="S1545" s="49"/>
      <c r="T1545" s="50"/>
      <c r="U1545" s="50"/>
      <c r="Y1545" s="5"/>
      <c r="Z1545" s="66"/>
      <c r="AA1545" s="65"/>
    </row>
    <row r="1546" spans="1:27" x14ac:dyDescent="0.3">
      <c r="A1546" s="3"/>
      <c r="B1546" s="3"/>
      <c r="C1546" s="3"/>
      <c r="D1546" s="3"/>
      <c r="E1546" s="3"/>
      <c r="F1546" s="3"/>
      <c r="G1546" s="64"/>
      <c r="H1546" s="3"/>
      <c r="I1546" s="3"/>
      <c r="J1546" s="64"/>
      <c r="K1546" s="64"/>
      <c r="L1546" s="3"/>
      <c r="M1546" s="3"/>
      <c r="N1546" s="3"/>
      <c r="O1546" s="3"/>
      <c r="P1546" s="3"/>
      <c r="Q1546" s="3"/>
      <c r="R1546" s="3"/>
      <c r="S1546" s="49"/>
      <c r="T1546" s="50"/>
      <c r="U1546" s="50"/>
      <c r="Y1546" s="5"/>
      <c r="Z1546" s="66"/>
      <c r="AA1546" s="65"/>
    </row>
    <row r="1547" spans="1:27" x14ac:dyDescent="0.3">
      <c r="A1547" s="3"/>
      <c r="B1547" s="3"/>
      <c r="C1547" s="3"/>
      <c r="D1547" s="3"/>
      <c r="E1547" s="3"/>
      <c r="F1547" s="3"/>
      <c r="G1547" s="64"/>
      <c r="H1547" s="3"/>
      <c r="I1547" s="3"/>
      <c r="J1547" s="64"/>
      <c r="K1547" s="64"/>
      <c r="L1547" s="3"/>
      <c r="M1547" s="3"/>
      <c r="N1547" s="3"/>
      <c r="O1547" s="3"/>
      <c r="P1547" s="3"/>
      <c r="Q1547" s="3"/>
      <c r="R1547" s="3"/>
      <c r="S1547" s="49"/>
      <c r="T1547" s="50"/>
      <c r="U1547" s="50"/>
      <c r="Y1547" s="5"/>
      <c r="Z1547" s="66"/>
      <c r="AA1547" s="65"/>
    </row>
    <row r="1548" spans="1:27" x14ac:dyDescent="0.3">
      <c r="A1548" s="3"/>
      <c r="B1548" s="3"/>
      <c r="C1548" s="3"/>
      <c r="D1548" s="3"/>
      <c r="E1548" s="3"/>
      <c r="F1548" s="3"/>
      <c r="G1548" s="64"/>
      <c r="H1548" s="3"/>
      <c r="I1548" s="3"/>
      <c r="J1548" s="64"/>
      <c r="K1548" s="64"/>
      <c r="L1548" s="3"/>
      <c r="M1548" s="3"/>
      <c r="N1548" s="3"/>
      <c r="O1548" s="3"/>
      <c r="P1548" s="3"/>
      <c r="Q1548" s="3"/>
      <c r="R1548" s="3"/>
      <c r="S1548" s="49"/>
      <c r="T1548" s="50"/>
      <c r="U1548" s="50"/>
      <c r="Y1548" s="5"/>
      <c r="Z1548" s="66"/>
      <c r="AA1548" s="65"/>
    </row>
    <row r="1549" spans="1:27" x14ac:dyDescent="0.3">
      <c r="A1549" s="3"/>
      <c r="B1549" s="3"/>
      <c r="C1549" s="3"/>
      <c r="D1549" s="3"/>
      <c r="E1549" s="3"/>
      <c r="F1549" s="3"/>
      <c r="G1549" s="64"/>
      <c r="H1549" s="3"/>
      <c r="I1549" s="3"/>
      <c r="J1549" s="64"/>
      <c r="K1549" s="64"/>
      <c r="L1549" s="3"/>
      <c r="M1549" s="3"/>
      <c r="N1549" s="3"/>
      <c r="O1549" s="3"/>
      <c r="P1549" s="3"/>
      <c r="Q1549" s="3"/>
      <c r="R1549" s="3"/>
      <c r="S1549" s="49"/>
      <c r="T1549" s="50"/>
      <c r="U1549" s="50"/>
      <c r="Y1549" s="5"/>
      <c r="Z1549" s="66"/>
      <c r="AA1549" s="65"/>
    </row>
    <row r="1550" spans="1:27" x14ac:dyDescent="0.3">
      <c r="A1550" s="3"/>
      <c r="B1550" s="3"/>
      <c r="C1550" s="3"/>
      <c r="D1550" s="3"/>
      <c r="E1550" s="3"/>
      <c r="F1550" s="3"/>
      <c r="G1550" s="64"/>
      <c r="H1550" s="3"/>
      <c r="I1550" s="3"/>
      <c r="J1550" s="64"/>
      <c r="K1550" s="64"/>
      <c r="L1550" s="3"/>
      <c r="M1550" s="3"/>
      <c r="N1550" s="3"/>
      <c r="O1550" s="3"/>
      <c r="P1550" s="3"/>
      <c r="Q1550" s="3"/>
      <c r="R1550" s="3"/>
      <c r="S1550" s="49"/>
      <c r="T1550" s="50"/>
      <c r="U1550" s="50"/>
      <c r="Y1550" s="5"/>
      <c r="Z1550" s="66"/>
      <c r="AA1550" s="65"/>
    </row>
    <row r="1551" spans="1:27" x14ac:dyDescent="0.3">
      <c r="A1551" s="3"/>
      <c r="B1551" s="3"/>
      <c r="C1551" s="3"/>
      <c r="D1551" s="3"/>
      <c r="E1551" s="3"/>
      <c r="F1551" s="3"/>
      <c r="G1551" s="64"/>
      <c r="H1551" s="3"/>
      <c r="I1551" s="3"/>
      <c r="J1551" s="64"/>
      <c r="K1551" s="64"/>
      <c r="L1551" s="3"/>
      <c r="M1551" s="3"/>
      <c r="N1551" s="3"/>
      <c r="O1551" s="3"/>
      <c r="P1551" s="3"/>
      <c r="Q1551" s="3"/>
      <c r="R1551" s="3"/>
      <c r="S1551" s="49"/>
      <c r="T1551" s="50"/>
      <c r="U1551" s="50"/>
      <c r="Y1551" s="5"/>
      <c r="Z1551" s="66"/>
      <c r="AA1551" s="65"/>
    </row>
    <row r="1552" spans="1:27" x14ac:dyDescent="0.3">
      <c r="A1552" s="3"/>
      <c r="B1552" s="3"/>
      <c r="C1552" s="3"/>
      <c r="D1552" s="3"/>
      <c r="E1552" s="3"/>
      <c r="F1552" s="3"/>
      <c r="G1552" s="64"/>
      <c r="H1552" s="3"/>
      <c r="I1552" s="3"/>
      <c r="J1552" s="64"/>
      <c r="K1552" s="64"/>
      <c r="L1552" s="3"/>
      <c r="M1552" s="3"/>
      <c r="N1552" s="3"/>
      <c r="O1552" s="3"/>
      <c r="P1552" s="3"/>
      <c r="Q1552" s="3"/>
      <c r="R1552" s="3"/>
      <c r="S1552" s="49"/>
      <c r="T1552" s="50"/>
      <c r="U1552" s="50"/>
      <c r="Y1552" s="5"/>
      <c r="Z1552" s="66"/>
      <c r="AA1552" s="65"/>
    </row>
    <row r="1553" spans="1:27" x14ac:dyDescent="0.3">
      <c r="A1553" s="3"/>
      <c r="B1553" s="3"/>
      <c r="C1553" s="3"/>
      <c r="D1553" s="3"/>
      <c r="E1553" s="3"/>
      <c r="F1553" s="3"/>
      <c r="G1553" s="64"/>
      <c r="H1553" s="3"/>
      <c r="I1553" s="3"/>
      <c r="J1553" s="64"/>
      <c r="K1553" s="64"/>
      <c r="L1553" s="3"/>
      <c r="M1553" s="3"/>
      <c r="N1553" s="3"/>
      <c r="O1553" s="3"/>
      <c r="P1553" s="3"/>
      <c r="Q1553" s="3"/>
      <c r="R1553" s="3"/>
      <c r="S1553" s="49"/>
      <c r="T1553" s="50"/>
      <c r="U1553" s="50"/>
      <c r="Y1553" s="5"/>
      <c r="Z1553" s="66"/>
      <c r="AA1553" s="65"/>
    </row>
    <row r="1554" spans="1:27" x14ac:dyDescent="0.3">
      <c r="A1554" s="3"/>
      <c r="B1554" s="3"/>
      <c r="C1554" s="3"/>
      <c r="D1554" s="3"/>
      <c r="E1554" s="3"/>
      <c r="F1554" s="3"/>
      <c r="G1554" s="64"/>
      <c r="H1554" s="3"/>
      <c r="I1554" s="3"/>
      <c r="J1554" s="64"/>
      <c r="K1554" s="64"/>
      <c r="L1554" s="3"/>
      <c r="M1554" s="3"/>
      <c r="N1554" s="3"/>
      <c r="O1554" s="3"/>
      <c r="P1554" s="3"/>
      <c r="Q1554" s="3"/>
      <c r="R1554" s="3"/>
      <c r="S1554" s="49"/>
      <c r="T1554" s="50"/>
      <c r="U1554" s="50"/>
      <c r="Y1554" s="5"/>
      <c r="Z1554" s="66"/>
      <c r="AA1554" s="65"/>
    </row>
    <row r="1555" spans="1:27" x14ac:dyDescent="0.3">
      <c r="A1555" s="3"/>
      <c r="B1555" s="3"/>
      <c r="C1555" s="3"/>
      <c r="D1555" s="3"/>
      <c r="E1555" s="3"/>
      <c r="F1555" s="3"/>
      <c r="G1555" s="64"/>
      <c r="H1555" s="3"/>
      <c r="I1555" s="3"/>
      <c r="J1555" s="64"/>
      <c r="K1555" s="64"/>
      <c r="L1555" s="3"/>
      <c r="M1555" s="3"/>
      <c r="N1555" s="3"/>
      <c r="O1555" s="3"/>
      <c r="P1555" s="3"/>
      <c r="Q1555" s="3"/>
      <c r="R1555" s="3"/>
      <c r="S1555" s="49"/>
      <c r="T1555" s="50"/>
      <c r="U1555" s="50"/>
      <c r="Y1555" s="5"/>
      <c r="Z1555" s="66"/>
      <c r="AA1555" s="65"/>
    </row>
    <row r="1556" spans="1:27" x14ac:dyDescent="0.3">
      <c r="A1556" s="3"/>
      <c r="B1556" s="3"/>
      <c r="C1556" s="3"/>
      <c r="D1556" s="3"/>
      <c r="E1556" s="3"/>
      <c r="F1556" s="3"/>
      <c r="G1556" s="64"/>
      <c r="H1556" s="3"/>
      <c r="I1556" s="3"/>
      <c r="J1556" s="64"/>
      <c r="K1556" s="64"/>
      <c r="L1556" s="3"/>
      <c r="M1556" s="3"/>
      <c r="N1556" s="3"/>
      <c r="O1556" s="3"/>
      <c r="P1556" s="3"/>
      <c r="Q1556" s="3"/>
      <c r="R1556" s="3"/>
      <c r="S1556" s="49"/>
      <c r="T1556" s="50"/>
      <c r="U1556" s="50"/>
      <c r="Y1556" s="5"/>
      <c r="Z1556" s="66"/>
      <c r="AA1556" s="65"/>
    </row>
    <row r="1557" spans="1:27" x14ac:dyDescent="0.3">
      <c r="A1557" s="3"/>
      <c r="B1557" s="3"/>
      <c r="C1557" s="3"/>
      <c r="D1557" s="3"/>
      <c r="E1557" s="3"/>
      <c r="F1557" s="3"/>
      <c r="G1557" s="64"/>
      <c r="H1557" s="3"/>
      <c r="I1557" s="3"/>
      <c r="J1557" s="64"/>
      <c r="K1557" s="64"/>
      <c r="L1557" s="3"/>
      <c r="M1557" s="3"/>
      <c r="N1557" s="3"/>
      <c r="O1557" s="3"/>
      <c r="P1557" s="3"/>
      <c r="Q1557" s="3"/>
      <c r="R1557" s="3"/>
      <c r="S1557" s="49"/>
      <c r="T1557" s="50"/>
      <c r="U1557" s="50"/>
      <c r="Y1557" s="5"/>
      <c r="Z1557" s="66"/>
      <c r="AA1557" s="65"/>
    </row>
    <row r="1558" spans="1:27" x14ac:dyDescent="0.3">
      <c r="A1558" s="3"/>
      <c r="B1558" s="3"/>
      <c r="C1558" s="3"/>
      <c r="D1558" s="3"/>
      <c r="E1558" s="3"/>
      <c r="F1558" s="3"/>
      <c r="G1558" s="64"/>
      <c r="H1558" s="3"/>
      <c r="I1558" s="3"/>
      <c r="J1558" s="64"/>
      <c r="K1558" s="64"/>
      <c r="L1558" s="3"/>
      <c r="M1558" s="3"/>
      <c r="N1558" s="3"/>
      <c r="O1558" s="3"/>
      <c r="P1558" s="3"/>
      <c r="Q1558" s="3"/>
      <c r="R1558" s="3"/>
      <c r="S1558" s="49"/>
      <c r="T1558" s="50"/>
      <c r="U1558" s="50"/>
      <c r="Y1558" s="5"/>
      <c r="Z1558" s="66"/>
      <c r="AA1558" s="65"/>
    </row>
    <row r="1559" spans="1:27" x14ac:dyDescent="0.3">
      <c r="A1559" s="3"/>
      <c r="B1559" s="3"/>
      <c r="C1559" s="3"/>
      <c r="D1559" s="3"/>
      <c r="E1559" s="3"/>
      <c r="F1559" s="3"/>
      <c r="G1559" s="64"/>
      <c r="H1559" s="3"/>
      <c r="I1559" s="3"/>
      <c r="J1559" s="64"/>
      <c r="K1559" s="64"/>
      <c r="L1559" s="3"/>
      <c r="M1559" s="3"/>
      <c r="N1559" s="3"/>
      <c r="O1559" s="3"/>
      <c r="P1559" s="3"/>
      <c r="Q1559" s="3"/>
      <c r="R1559" s="3"/>
      <c r="S1559" s="49"/>
      <c r="T1559" s="50"/>
      <c r="U1559" s="50"/>
      <c r="Y1559" s="5"/>
      <c r="Z1559" s="66"/>
      <c r="AA1559" s="65"/>
    </row>
    <row r="1560" spans="1:27" x14ac:dyDescent="0.3">
      <c r="A1560" s="3"/>
      <c r="B1560" s="3"/>
      <c r="C1560" s="3"/>
      <c r="D1560" s="3"/>
      <c r="E1560" s="3"/>
      <c r="F1560" s="3"/>
      <c r="G1560" s="64"/>
      <c r="H1560" s="3"/>
      <c r="I1560" s="3"/>
      <c r="J1560" s="64"/>
      <c r="K1560" s="64"/>
      <c r="L1560" s="3"/>
      <c r="M1560" s="3"/>
      <c r="N1560" s="3"/>
      <c r="O1560" s="3"/>
      <c r="P1560" s="3"/>
      <c r="Q1560" s="3"/>
      <c r="R1560" s="3"/>
      <c r="S1560" s="49"/>
      <c r="T1560" s="50"/>
      <c r="U1560" s="50"/>
      <c r="Y1560" s="5"/>
      <c r="Z1560" s="66"/>
      <c r="AA1560" s="65"/>
    </row>
    <row r="1561" spans="1:27" x14ac:dyDescent="0.3">
      <c r="A1561" s="3"/>
      <c r="B1561" s="3"/>
      <c r="C1561" s="3"/>
      <c r="D1561" s="3"/>
      <c r="E1561" s="3"/>
      <c r="F1561" s="3"/>
      <c r="G1561" s="64"/>
      <c r="H1561" s="3"/>
      <c r="I1561" s="3"/>
      <c r="J1561" s="64"/>
      <c r="K1561" s="64"/>
      <c r="L1561" s="3"/>
      <c r="M1561" s="3"/>
      <c r="N1561" s="3"/>
      <c r="O1561" s="3"/>
      <c r="P1561" s="3"/>
      <c r="Q1561" s="3"/>
      <c r="R1561" s="3"/>
      <c r="S1561" s="49"/>
      <c r="T1561" s="50"/>
      <c r="U1561" s="50"/>
      <c r="Y1561" s="5"/>
      <c r="Z1561" s="66"/>
      <c r="AA1561" s="65"/>
    </row>
    <row r="1562" spans="1:27" x14ac:dyDescent="0.3">
      <c r="A1562" s="3"/>
      <c r="B1562" s="3"/>
      <c r="C1562" s="3"/>
      <c r="D1562" s="3"/>
      <c r="E1562" s="3"/>
      <c r="F1562" s="3"/>
      <c r="G1562" s="64"/>
      <c r="H1562" s="3"/>
      <c r="I1562" s="3"/>
      <c r="J1562" s="64"/>
      <c r="K1562" s="64"/>
      <c r="L1562" s="3"/>
      <c r="M1562" s="3"/>
      <c r="N1562" s="3"/>
      <c r="O1562" s="3"/>
      <c r="P1562" s="3"/>
      <c r="Q1562" s="3"/>
      <c r="R1562" s="3"/>
      <c r="S1562" s="49"/>
      <c r="T1562" s="50"/>
      <c r="U1562" s="50"/>
      <c r="Y1562" s="5"/>
      <c r="Z1562" s="66"/>
      <c r="AA1562" s="65"/>
    </row>
    <row r="1563" spans="1:27" x14ac:dyDescent="0.3">
      <c r="A1563" s="3"/>
      <c r="B1563" s="3"/>
      <c r="C1563" s="3"/>
      <c r="D1563" s="3"/>
      <c r="E1563" s="3"/>
      <c r="F1563" s="3"/>
      <c r="G1563" s="64"/>
      <c r="H1563" s="3"/>
      <c r="I1563" s="3"/>
      <c r="J1563" s="64"/>
      <c r="K1563" s="64"/>
      <c r="L1563" s="3"/>
      <c r="M1563" s="3"/>
      <c r="N1563" s="3"/>
      <c r="O1563" s="3"/>
      <c r="P1563" s="3"/>
      <c r="Q1563" s="3"/>
      <c r="R1563" s="3"/>
      <c r="S1563" s="49"/>
      <c r="T1563" s="50"/>
      <c r="U1563" s="50"/>
      <c r="Y1563" s="5"/>
      <c r="Z1563" s="66"/>
      <c r="AA1563" s="65"/>
    </row>
    <row r="1564" spans="1:27" x14ac:dyDescent="0.3">
      <c r="A1564" s="3"/>
      <c r="B1564" s="3"/>
      <c r="C1564" s="3"/>
      <c r="D1564" s="3"/>
      <c r="E1564" s="3"/>
      <c r="F1564" s="3"/>
      <c r="G1564" s="64"/>
      <c r="H1564" s="3"/>
      <c r="I1564" s="3"/>
      <c r="J1564" s="64"/>
      <c r="K1564" s="64"/>
      <c r="L1564" s="3"/>
      <c r="M1564" s="3"/>
      <c r="N1564" s="3"/>
      <c r="O1564" s="3"/>
      <c r="P1564" s="3"/>
      <c r="Q1564" s="3"/>
      <c r="R1564" s="3"/>
      <c r="S1564" s="49"/>
      <c r="T1564" s="50"/>
      <c r="U1564" s="50"/>
      <c r="Y1564" s="5"/>
      <c r="Z1564" s="66"/>
      <c r="AA1564" s="65"/>
    </row>
    <row r="1565" spans="1:27" x14ac:dyDescent="0.3">
      <c r="A1565" s="3"/>
      <c r="B1565" s="3"/>
      <c r="C1565" s="3"/>
      <c r="D1565" s="3"/>
      <c r="E1565" s="3"/>
      <c r="F1565" s="3"/>
      <c r="G1565" s="64"/>
      <c r="H1565" s="3"/>
      <c r="I1565" s="3"/>
      <c r="J1565" s="64"/>
      <c r="K1565" s="64"/>
      <c r="L1565" s="3"/>
      <c r="M1565" s="3"/>
      <c r="N1565" s="3"/>
      <c r="O1565" s="3"/>
      <c r="P1565" s="3"/>
      <c r="Q1565" s="3"/>
      <c r="R1565" s="3"/>
      <c r="S1565" s="49"/>
      <c r="T1565" s="50"/>
      <c r="U1565" s="50"/>
      <c r="Y1565" s="5"/>
      <c r="Z1565" s="66"/>
      <c r="AA1565" s="65"/>
    </row>
    <row r="1566" spans="1:27" x14ac:dyDescent="0.3">
      <c r="A1566" s="3"/>
      <c r="B1566" s="3"/>
      <c r="C1566" s="3"/>
      <c r="D1566" s="3"/>
      <c r="E1566" s="3"/>
      <c r="F1566" s="3"/>
      <c r="G1566" s="64"/>
      <c r="H1566" s="3"/>
      <c r="I1566" s="3"/>
      <c r="J1566" s="64"/>
      <c r="K1566" s="64"/>
      <c r="L1566" s="3"/>
      <c r="M1566" s="3"/>
      <c r="N1566" s="3"/>
      <c r="O1566" s="3"/>
      <c r="P1566" s="3"/>
      <c r="Q1566" s="3"/>
      <c r="R1566" s="3"/>
      <c r="S1566" s="49"/>
      <c r="T1566" s="50"/>
      <c r="U1566" s="50"/>
      <c r="Y1566" s="5"/>
      <c r="Z1566" s="66"/>
      <c r="AA1566" s="65"/>
    </row>
    <row r="1567" spans="1:27" x14ac:dyDescent="0.3">
      <c r="A1567" s="3"/>
      <c r="B1567" s="3"/>
      <c r="C1567" s="3"/>
      <c r="D1567" s="3"/>
      <c r="E1567" s="3"/>
      <c r="F1567" s="3"/>
      <c r="G1567" s="64"/>
      <c r="H1567" s="3"/>
      <c r="I1567" s="3"/>
      <c r="J1567" s="64"/>
      <c r="K1567" s="64"/>
      <c r="L1567" s="3"/>
      <c r="M1567" s="3"/>
      <c r="N1567" s="3"/>
      <c r="O1567" s="3"/>
      <c r="P1567" s="3"/>
      <c r="Q1567" s="3"/>
      <c r="R1567" s="3"/>
      <c r="S1567" s="49"/>
      <c r="T1567" s="50"/>
      <c r="U1567" s="50"/>
      <c r="Y1567" s="5"/>
      <c r="Z1567" s="66"/>
      <c r="AA1567" s="65"/>
    </row>
    <row r="1568" spans="1:27" x14ac:dyDescent="0.3">
      <c r="A1568" s="3"/>
      <c r="B1568" s="3"/>
      <c r="C1568" s="3"/>
      <c r="D1568" s="3"/>
      <c r="E1568" s="3"/>
      <c r="F1568" s="3"/>
      <c r="G1568" s="64"/>
      <c r="H1568" s="3"/>
      <c r="I1568" s="3"/>
      <c r="J1568" s="64"/>
      <c r="K1568" s="64"/>
      <c r="L1568" s="3"/>
      <c r="M1568" s="3"/>
      <c r="N1568" s="3"/>
      <c r="O1568" s="3"/>
      <c r="P1568" s="3"/>
      <c r="Q1568" s="3"/>
      <c r="R1568" s="3"/>
      <c r="S1568" s="49"/>
      <c r="T1568" s="50"/>
      <c r="U1568" s="50"/>
      <c r="Y1568" s="5"/>
      <c r="Z1568" s="66"/>
      <c r="AA1568" s="65"/>
    </row>
    <row r="1569" spans="1:27" x14ac:dyDescent="0.3">
      <c r="A1569" s="3"/>
      <c r="B1569" s="3"/>
      <c r="C1569" s="3"/>
      <c r="D1569" s="3"/>
      <c r="E1569" s="3"/>
      <c r="F1569" s="3"/>
      <c r="G1569" s="64"/>
      <c r="H1569" s="3"/>
      <c r="I1569" s="3"/>
      <c r="J1569" s="64"/>
      <c r="K1569" s="64"/>
      <c r="L1569" s="3"/>
      <c r="M1569" s="3"/>
      <c r="N1569" s="3"/>
      <c r="O1569" s="3"/>
      <c r="P1569" s="3"/>
      <c r="Q1569" s="3"/>
      <c r="R1569" s="3"/>
      <c r="S1569" s="49"/>
      <c r="T1569" s="50"/>
      <c r="U1569" s="50"/>
      <c r="Y1569" s="5"/>
      <c r="Z1569" s="66"/>
      <c r="AA1569" s="65"/>
    </row>
    <row r="1570" spans="1:27" x14ac:dyDescent="0.3">
      <c r="A1570" s="3"/>
      <c r="B1570" s="3"/>
      <c r="C1570" s="3"/>
      <c r="D1570" s="3"/>
      <c r="E1570" s="3"/>
      <c r="F1570" s="3"/>
      <c r="G1570" s="64"/>
      <c r="H1570" s="3"/>
      <c r="I1570" s="3"/>
      <c r="J1570" s="64"/>
      <c r="K1570" s="64"/>
      <c r="L1570" s="3"/>
      <c r="M1570" s="3"/>
      <c r="N1570" s="3"/>
      <c r="O1570" s="3"/>
      <c r="P1570" s="3"/>
      <c r="Q1570" s="3"/>
      <c r="R1570" s="3"/>
      <c r="S1570" s="49"/>
      <c r="T1570" s="50"/>
      <c r="U1570" s="50"/>
      <c r="Y1570" s="5"/>
      <c r="Z1570" s="66"/>
      <c r="AA1570" s="65"/>
    </row>
    <row r="1571" spans="1:27" x14ac:dyDescent="0.3">
      <c r="A1571" s="3"/>
      <c r="B1571" s="3"/>
      <c r="C1571" s="3"/>
      <c r="D1571" s="3"/>
      <c r="E1571" s="3"/>
      <c r="F1571" s="3"/>
      <c r="G1571" s="64"/>
      <c r="H1571" s="3"/>
      <c r="I1571" s="3"/>
      <c r="J1571" s="64"/>
      <c r="K1571" s="64"/>
      <c r="L1571" s="3"/>
      <c r="M1571" s="3"/>
      <c r="N1571" s="3"/>
      <c r="O1571" s="3"/>
      <c r="P1571" s="3"/>
      <c r="Q1571" s="3"/>
      <c r="R1571" s="3"/>
      <c r="S1571" s="49"/>
      <c r="T1571" s="50"/>
      <c r="U1571" s="50"/>
      <c r="Y1571" s="5"/>
      <c r="Z1571" s="66"/>
      <c r="AA1571" s="65"/>
    </row>
    <row r="1572" spans="1:27" x14ac:dyDescent="0.3">
      <c r="A1572" s="3"/>
      <c r="B1572" s="3"/>
      <c r="C1572" s="3"/>
      <c r="D1572" s="3"/>
      <c r="E1572" s="3"/>
      <c r="F1572" s="3"/>
      <c r="G1572" s="64"/>
      <c r="H1572" s="3"/>
      <c r="I1572" s="3"/>
      <c r="J1572" s="64"/>
      <c r="K1572" s="64"/>
      <c r="L1572" s="3"/>
      <c r="M1572" s="3"/>
      <c r="N1572" s="3"/>
      <c r="O1572" s="3"/>
      <c r="P1572" s="3"/>
      <c r="Q1572" s="3"/>
      <c r="R1572" s="3"/>
      <c r="S1572" s="49"/>
      <c r="T1572" s="50"/>
      <c r="U1572" s="50"/>
      <c r="Y1572" s="5"/>
      <c r="Z1572" s="66"/>
      <c r="AA1572" s="65"/>
    </row>
    <row r="1573" spans="1:27" x14ac:dyDescent="0.3">
      <c r="A1573" s="3"/>
      <c r="B1573" s="3"/>
      <c r="C1573" s="3"/>
      <c r="D1573" s="3"/>
      <c r="E1573" s="3"/>
      <c r="F1573" s="3"/>
      <c r="G1573" s="64"/>
      <c r="H1573" s="3"/>
      <c r="I1573" s="3"/>
      <c r="J1573" s="64"/>
      <c r="K1573" s="64"/>
      <c r="L1573" s="3"/>
      <c r="M1573" s="3"/>
      <c r="N1573" s="3"/>
      <c r="O1573" s="3"/>
      <c r="P1573" s="3"/>
      <c r="Q1573" s="3"/>
      <c r="R1573" s="3"/>
      <c r="S1573" s="49"/>
      <c r="T1573" s="50"/>
      <c r="U1573" s="50"/>
      <c r="Y1573" s="5"/>
      <c r="Z1573" s="66"/>
      <c r="AA1573" s="65"/>
    </row>
    <row r="1574" spans="1:27" x14ac:dyDescent="0.3">
      <c r="A1574" s="3"/>
      <c r="B1574" s="3"/>
      <c r="C1574" s="3"/>
      <c r="D1574" s="3"/>
      <c r="E1574" s="3"/>
      <c r="F1574" s="3"/>
      <c r="G1574" s="64"/>
      <c r="H1574" s="3"/>
      <c r="I1574" s="3"/>
      <c r="J1574" s="64"/>
      <c r="K1574" s="64"/>
      <c r="L1574" s="3"/>
      <c r="M1574" s="3"/>
      <c r="N1574" s="3"/>
      <c r="O1574" s="3"/>
      <c r="P1574" s="3"/>
      <c r="Q1574" s="3"/>
      <c r="R1574" s="3"/>
      <c r="S1574" s="49"/>
      <c r="T1574" s="50"/>
      <c r="U1574" s="50"/>
      <c r="Y1574" s="5"/>
      <c r="Z1574" s="66"/>
      <c r="AA1574" s="65"/>
    </row>
    <row r="1575" spans="1:27" x14ac:dyDescent="0.3">
      <c r="A1575" s="3"/>
      <c r="B1575" s="3"/>
      <c r="C1575" s="3"/>
      <c r="D1575" s="3"/>
      <c r="E1575" s="3"/>
      <c r="F1575" s="3"/>
      <c r="G1575" s="64"/>
      <c r="H1575" s="3"/>
      <c r="I1575" s="3"/>
      <c r="J1575" s="64"/>
      <c r="K1575" s="64"/>
      <c r="L1575" s="3"/>
      <c r="M1575" s="3"/>
      <c r="N1575" s="3"/>
      <c r="O1575" s="3"/>
      <c r="P1575" s="3"/>
      <c r="Q1575" s="3"/>
      <c r="R1575" s="3"/>
      <c r="S1575" s="49"/>
      <c r="T1575" s="50"/>
      <c r="U1575" s="50"/>
      <c r="Y1575" s="5"/>
      <c r="Z1575" s="66"/>
      <c r="AA1575" s="65"/>
    </row>
    <row r="1576" spans="1:27" x14ac:dyDescent="0.3">
      <c r="A1576" s="3"/>
      <c r="B1576" s="3"/>
      <c r="C1576" s="3"/>
      <c r="D1576" s="3"/>
      <c r="E1576" s="3"/>
      <c r="F1576" s="3"/>
      <c r="G1576" s="64"/>
      <c r="H1576" s="3"/>
      <c r="I1576" s="3"/>
      <c r="J1576" s="64"/>
      <c r="K1576" s="64"/>
      <c r="L1576" s="3"/>
      <c r="M1576" s="3"/>
      <c r="N1576" s="3"/>
      <c r="O1576" s="3"/>
      <c r="P1576" s="3"/>
      <c r="Q1576" s="3"/>
      <c r="R1576" s="3"/>
      <c r="S1576" s="49"/>
      <c r="T1576" s="50"/>
      <c r="U1576" s="50"/>
      <c r="Y1576" s="5"/>
      <c r="Z1576" s="66"/>
      <c r="AA1576" s="65"/>
    </row>
    <row r="1577" spans="1:27" x14ac:dyDescent="0.3">
      <c r="A1577" s="3"/>
      <c r="B1577" s="3"/>
      <c r="C1577" s="3"/>
      <c r="D1577" s="3"/>
      <c r="E1577" s="3"/>
      <c r="F1577" s="3"/>
      <c r="G1577" s="64"/>
      <c r="H1577" s="3"/>
      <c r="I1577" s="3"/>
      <c r="J1577" s="64"/>
      <c r="K1577" s="64"/>
      <c r="L1577" s="3"/>
      <c r="M1577" s="3"/>
      <c r="N1577" s="3"/>
      <c r="O1577" s="3"/>
      <c r="P1577" s="3"/>
      <c r="Q1577" s="3"/>
      <c r="R1577" s="3"/>
      <c r="S1577" s="49"/>
      <c r="T1577" s="50"/>
      <c r="U1577" s="50"/>
      <c r="Y1577" s="5"/>
      <c r="Z1577" s="66"/>
      <c r="AA1577" s="65"/>
    </row>
    <row r="1578" spans="1:27" x14ac:dyDescent="0.3">
      <c r="A1578" s="3"/>
      <c r="B1578" s="3"/>
      <c r="C1578" s="3"/>
      <c r="D1578" s="3"/>
      <c r="E1578" s="3"/>
      <c r="F1578" s="3"/>
      <c r="G1578" s="64"/>
      <c r="H1578" s="3"/>
      <c r="I1578" s="3"/>
      <c r="J1578" s="64"/>
      <c r="K1578" s="64"/>
      <c r="L1578" s="3"/>
      <c r="M1578" s="3"/>
      <c r="N1578" s="3"/>
      <c r="O1578" s="3"/>
      <c r="P1578" s="3"/>
      <c r="Q1578" s="3"/>
      <c r="R1578" s="3"/>
      <c r="S1578" s="49"/>
      <c r="T1578" s="50"/>
      <c r="U1578" s="50"/>
      <c r="Y1578" s="5"/>
      <c r="Z1578" s="66"/>
      <c r="AA1578" s="65"/>
    </row>
    <row r="1579" spans="1:27" x14ac:dyDescent="0.3">
      <c r="A1579" s="3"/>
      <c r="B1579" s="3"/>
      <c r="C1579" s="3"/>
      <c r="D1579" s="3"/>
      <c r="E1579" s="3"/>
      <c r="F1579" s="3"/>
      <c r="G1579" s="64"/>
      <c r="H1579" s="3"/>
      <c r="I1579" s="3"/>
      <c r="J1579" s="64"/>
      <c r="K1579" s="64"/>
      <c r="L1579" s="3"/>
      <c r="M1579" s="3"/>
      <c r="N1579" s="3"/>
      <c r="O1579" s="3"/>
      <c r="P1579" s="3"/>
      <c r="Q1579" s="3"/>
      <c r="R1579" s="3"/>
      <c r="S1579" s="49"/>
      <c r="T1579" s="50"/>
      <c r="U1579" s="50"/>
      <c r="Y1579" s="5"/>
      <c r="Z1579" s="66"/>
      <c r="AA1579" s="65"/>
    </row>
    <row r="1580" spans="1:27" x14ac:dyDescent="0.3">
      <c r="A1580" s="3"/>
      <c r="B1580" s="3"/>
      <c r="C1580" s="3"/>
      <c r="D1580" s="3"/>
      <c r="E1580" s="3"/>
      <c r="F1580" s="3"/>
      <c r="G1580" s="64"/>
      <c r="H1580" s="3"/>
      <c r="I1580" s="3"/>
      <c r="J1580" s="64"/>
      <c r="K1580" s="64"/>
      <c r="L1580" s="3"/>
      <c r="M1580" s="3"/>
      <c r="N1580" s="3"/>
      <c r="O1580" s="3"/>
      <c r="P1580" s="3"/>
      <c r="Q1580" s="3"/>
      <c r="R1580" s="3"/>
      <c r="S1580" s="49"/>
      <c r="T1580" s="50"/>
      <c r="U1580" s="50"/>
      <c r="Y1580" s="5"/>
      <c r="Z1580" s="66"/>
      <c r="AA1580" s="65"/>
    </row>
    <row r="1581" spans="1:27" x14ac:dyDescent="0.3">
      <c r="A1581" s="3"/>
      <c r="B1581" s="3"/>
      <c r="C1581" s="3"/>
      <c r="D1581" s="3"/>
      <c r="E1581" s="3"/>
      <c r="F1581" s="3"/>
      <c r="G1581" s="64"/>
      <c r="H1581" s="3"/>
      <c r="I1581" s="3"/>
      <c r="J1581" s="64"/>
      <c r="K1581" s="64"/>
      <c r="L1581" s="3"/>
      <c r="M1581" s="3"/>
      <c r="N1581" s="3"/>
      <c r="O1581" s="3"/>
      <c r="P1581" s="3"/>
      <c r="Q1581" s="3"/>
      <c r="R1581" s="3"/>
      <c r="S1581" s="49"/>
      <c r="T1581" s="50"/>
      <c r="U1581" s="50"/>
      <c r="Y1581" s="5"/>
      <c r="Z1581" s="66"/>
      <c r="AA1581" s="65"/>
    </row>
    <row r="1582" spans="1:27" x14ac:dyDescent="0.3">
      <c r="A1582" s="3"/>
      <c r="B1582" s="3"/>
      <c r="C1582" s="3"/>
      <c r="D1582" s="3"/>
      <c r="E1582" s="3"/>
      <c r="F1582" s="3"/>
      <c r="G1582" s="64"/>
      <c r="H1582" s="3"/>
      <c r="I1582" s="3"/>
      <c r="J1582" s="64"/>
      <c r="K1582" s="64"/>
      <c r="L1582" s="3"/>
      <c r="M1582" s="3"/>
      <c r="N1582" s="3"/>
      <c r="O1582" s="3"/>
      <c r="P1582" s="3"/>
      <c r="Q1582" s="3"/>
      <c r="R1582" s="3"/>
      <c r="S1582" s="49"/>
      <c r="T1582" s="50"/>
      <c r="U1582" s="50"/>
      <c r="Y1582" s="5"/>
      <c r="Z1582" s="66"/>
      <c r="AA1582" s="65"/>
    </row>
    <row r="1583" spans="1:27" x14ac:dyDescent="0.3">
      <c r="A1583" s="3"/>
      <c r="B1583" s="3"/>
      <c r="C1583" s="3"/>
      <c r="D1583" s="3"/>
      <c r="E1583" s="3"/>
      <c r="F1583" s="3"/>
      <c r="G1583" s="64"/>
      <c r="H1583" s="3"/>
      <c r="I1583" s="3"/>
      <c r="J1583" s="64"/>
      <c r="K1583" s="64"/>
      <c r="L1583" s="3"/>
      <c r="M1583" s="3"/>
      <c r="N1583" s="3"/>
      <c r="O1583" s="3"/>
      <c r="P1583" s="3"/>
      <c r="Q1583" s="3"/>
      <c r="R1583" s="3"/>
      <c r="S1583" s="49"/>
      <c r="T1583" s="50"/>
      <c r="U1583" s="50"/>
      <c r="Y1583" s="5"/>
      <c r="Z1583" s="66"/>
      <c r="AA1583" s="65"/>
    </row>
    <row r="1584" spans="1:27" x14ac:dyDescent="0.3">
      <c r="A1584" s="3"/>
      <c r="B1584" s="3"/>
      <c r="C1584" s="3"/>
      <c r="D1584" s="3"/>
      <c r="E1584" s="3"/>
      <c r="F1584" s="3"/>
      <c r="G1584" s="64"/>
      <c r="H1584" s="3"/>
      <c r="I1584" s="3"/>
      <c r="J1584" s="64"/>
      <c r="K1584" s="64"/>
      <c r="L1584" s="3"/>
      <c r="M1584" s="3"/>
      <c r="N1584" s="3"/>
      <c r="O1584" s="3"/>
      <c r="P1584" s="3"/>
      <c r="Q1584" s="3"/>
      <c r="R1584" s="3"/>
      <c r="S1584" s="49"/>
      <c r="T1584" s="50"/>
      <c r="U1584" s="50"/>
      <c r="Y1584" s="5"/>
      <c r="Z1584" s="66"/>
      <c r="AA1584" s="65"/>
    </row>
    <row r="1585" spans="1:27" x14ac:dyDescent="0.3">
      <c r="A1585" s="3"/>
      <c r="B1585" s="3"/>
      <c r="C1585" s="3"/>
      <c r="D1585" s="3"/>
      <c r="E1585" s="3"/>
      <c r="F1585" s="3"/>
      <c r="G1585" s="64"/>
      <c r="H1585" s="3"/>
      <c r="I1585" s="3"/>
      <c r="J1585" s="64"/>
      <c r="K1585" s="64"/>
      <c r="L1585" s="3"/>
      <c r="M1585" s="3"/>
      <c r="N1585" s="3"/>
      <c r="O1585" s="3"/>
      <c r="P1585" s="3"/>
      <c r="Q1585" s="3"/>
      <c r="R1585" s="3"/>
      <c r="S1585" s="49"/>
      <c r="T1585" s="50"/>
      <c r="U1585" s="50"/>
      <c r="Y1585" s="5"/>
      <c r="Z1585" s="66"/>
      <c r="AA1585" s="65"/>
    </row>
    <row r="1586" spans="1:27" x14ac:dyDescent="0.3">
      <c r="A1586" s="3"/>
      <c r="B1586" s="3"/>
      <c r="C1586" s="3"/>
      <c r="D1586" s="3"/>
      <c r="E1586" s="3"/>
      <c r="F1586" s="3"/>
      <c r="G1586" s="64"/>
      <c r="H1586" s="3"/>
      <c r="I1586" s="3"/>
      <c r="J1586" s="64"/>
      <c r="K1586" s="64"/>
      <c r="L1586" s="3"/>
      <c r="M1586" s="3"/>
      <c r="N1586" s="3"/>
      <c r="O1586" s="3"/>
      <c r="P1586" s="3"/>
      <c r="Q1586" s="3"/>
      <c r="R1586" s="3"/>
      <c r="S1586" s="49"/>
      <c r="T1586" s="50"/>
      <c r="U1586" s="50"/>
      <c r="Y1586" s="5"/>
      <c r="Z1586" s="66"/>
      <c r="AA1586" s="65"/>
    </row>
    <row r="1587" spans="1:27" x14ac:dyDescent="0.3">
      <c r="A1587" s="3"/>
      <c r="B1587" s="3"/>
      <c r="C1587" s="3"/>
      <c r="D1587" s="3"/>
      <c r="E1587" s="3"/>
      <c r="F1587" s="3"/>
      <c r="G1587" s="64"/>
      <c r="H1587" s="3"/>
      <c r="I1587" s="3"/>
      <c r="J1587" s="64"/>
      <c r="K1587" s="64"/>
      <c r="L1587" s="3"/>
      <c r="M1587" s="3"/>
      <c r="N1587" s="3"/>
      <c r="O1587" s="3"/>
      <c r="P1587" s="3"/>
      <c r="Q1587" s="3"/>
      <c r="R1587" s="3"/>
      <c r="S1587" s="49"/>
      <c r="T1587" s="50"/>
      <c r="U1587" s="50"/>
      <c r="Y1587" s="5"/>
      <c r="Z1587" s="66"/>
      <c r="AA1587" s="65"/>
    </row>
    <row r="1588" spans="1:27" x14ac:dyDescent="0.3">
      <c r="A1588" s="3"/>
      <c r="B1588" s="3"/>
      <c r="C1588" s="3"/>
      <c r="D1588" s="3"/>
      <c r="E1588" s="3"/>
      <c r="F1588" s="3"/>
      <c r="G1588" s="64"/>
      <c r="H1588" s="3"/>
      <c r="I1588" s="3"/>
      <c r="J1588" s="64"/>
      <c r="K1588" s="64"/>
      <c r="L1588" s="3"/>
      <c r="M1588" s="3"/>
      <c r="N1588" s="3"/>
      <c r="O1588" s="3"/>
      <c r="P1588" s="3"/>
      <c r="Q1588" s="3"/>
      <c r="R1588" s="3"/>
      <c r="S1588" s="49"/>
      <c r="T1588" s="50"/>
      <c r="U1588" s="50"/>
      <c r="Y1588" s="5"/>
      <c r="Z1588" s="66"/>
      <c r="AA1588" s="65"/>
    </row>
    <row r="1589" spans="1:27" x14ac:dyDescent="0.3">
      <c r="A1589" s="3"/>
      <c r="B1589" s="3"/>
      <c r="C1589" s="3"/>
      <c r="D1589" s="3"/>
      <c r="E1589" s="3"/>
      <c r="F1589" s="3"/>
      <c r="G1589" s="64"/>
      <c r="H1589" s="3"/>
      <c r="I1589" s="3"/>
      <c r="J1589" s="64"/>
      <c r="K1589" s="64"/>
      <c r="L1589" s="3"/>
      <c r="M1589" s="3"/>
      <c r="N1589" s="3"/>
      <c r="O1589" s="3"/>
      <c r="P1589" s="3"/>
      <c r="Q1589" s="3"/>
      <c r="R1589" s="3"/>
      <c r="S1589" s="49"/>
      <c r="T1589" s="50"/>
      <c r="U1589" s="50"/>
      <c r="Y1589" s="5"/>
      <c r="Z1589" s="66"/>
      <c r="AA1589" s="65"/>
    </row>
    <row r="1590" spans="1:27" x14ac:dyDescent="0.3">
      <c r="A1590" s="3"/>
      <c r="B1590" s="3"/>
      <c r="C1590" s="3"/>
      <c r="D1590" s="3"/>
      <c r="E1590" s="3"/>
      <c r="F1590" s="3"/>
      <c r="G1590" s="64"/>
      <c r="H1590" s="3"/>
      <c r="I1590" s="3"/>
      <c r="J1590" s="64"/>
      <c r="K1590" s="64"/>
      <c r="L1590" s="3"/>
      <c r="M1590" s="3"/>
      <c r="N1590" s="3"/>
      <c r="O1590" s="3"/>
      <c r="P1590" s="3"/>
      <c r="Q1590" s="3"/>
      <c r="R1590" s="3"/>
      <c r="S1590" s="49"/>
      <c r="T1590" s="50"/>
      <c r="U1590" s="50"/>
      <c r="Y1590" s="5"/>
      <c r="Z1590" s="66"/>
      <c r="AA1590" s="65"/>
    </row>
    <row r="1591" spans="1:27" x14ac:dyDescent="0.3">
      <c r="A1591" s="3"/>
      <c r="B1591" s="3"/>
      <c r="C1591" s="3"/>
      <c r="D1591" s="3"/>
      <c r="E1591" s="3"/>
      <c r="F1591" s="3"/>
      <c r="G1591" s="64"/>
      <c r="H1591" s="3"/>
      <c r="I1591" s="3"/>
      <c r="J1591" s="64"/>
      <c r="K1591" s="64"/>
      <c r="L1591" s="3"/>
      <c r="M1591" s="3"/>
      <c r="N1591" s="3"/>
      <c r="O1591" s="3"/>
      <c r="P1591" s="3"/>
      <c r="Q1591" s="3"/>
      <c r="R1591" s="3"/>
      <c r="S1591" s="49"/>
      <c r="T1591" s="50"/>
      <c r="U1591" s="50"/>
      <c r="Y1591" s="5"/>
      <c r="Z1591" s="66"/>
      <c r="AA1591" s="65"/>
    </row>
    <row r="1592" spans="1:27" x14ac:dyDescent="0.3">
      <c r="A1592" s="3"/>
      <c r="B1592" s="3"/>
      <c r="C1592" s="3"/>
      <c r="D1592" s="3"/>
      <c r="E1592" s="3"/>
      <c r="F1592" s="3"/>
      <c r="G1592" s="64"/>
      <c r="H1592" s="3"/>
      <c r="I1592" s="3"/>
      <c r="J1592" s="64"/>
      <c r="K1592" s="64"/>
      <c r="L1592" s="3"/>
      <c r="M1592" s="3"/>
      <c r="N1592" s="3"/>
      <c r="O1592" s="3"/>
      <c r="P1592" s="3"/>
      <c r="Q1592" s="3"/>
      <c r="R1592" s="3"/>
      <c r="S1592" s="49"/>
      <c r="T1592" s="50"/>
      <c r="U1592" s="50"/>
      <c r="Y1592" s="5"/>
      <c r="Z1592" s="66"/>
      <c r="AA1592" s="65"/>
    </row>
    <row r="1593" spans="1:27" x14ac:dyDescent="0.3">
      <c r="A1593" s="3"/>
      <c r="B1593" s="3"/>
      <c r="C1593" s="3"/>
      <c r="D1593" s="3"/>
      <c r="E1593" s="3"/>
      <c r="F1593" s="3"/>
      <c r="G1593" s="64"/>
      <c r="H1593" s="3"/>
      <c r="I1593" s="3"/>
      <c r="J1593" s="64"/>
      <c r="K1593" s="64"/>
      <c r="L1593" s="3"/>
      <c r="M1593" s="3"/>
      <c r="N1593" s="3"/>
      <c r="O1593" s="3"/>
      <c r="P1593" s="3"/>
      <c r="Q1593" s="3"/>
      <c r="R1593" s="3"/>
      <c r="S1593" s="49"/>
      <c r="T1593" s="50"/>
      <c r="U1593" s="50"/>
      <c r="Y1593" s="5"/>
      <c r="Z1593" s="66"/>
      <c r="AA1593" s="65"/>
    </row>
    <row r="1594" spans="1:27" x14ac:dyDescent="0.3">
      <c r="A1594" s="3"/>
      <c r="B1594" s="3"/>
      <c r="C1594" s="3"/>
      <c r="D1594" s="3"/>
      <c r="E1594" s="3"/>
      <c r="F1594" s="3"/>
      <c r="G1594" s="64"/>
      <c r="H1594" s="3"/>
      <c r="I1594" s="3"/>
      <c r="J1594" s="64"/>
      <c r="K1594" s="64"/>
      <c r="L1594" s="3"/>
      <c r="M1594" s="3"/>
      <c r="N1594" s="3"/>
      <c r="O1594" s="3"/>
      <c r="P1594" s="3"/>
      <c r="Q1594" s="3"/>
      <c r="R1594" s="3"/>
      <c r="S1594" s="49"/>
      <c r="T1594" s="50"/>
      <c r="U1594" s="50"/>
      <c r="Y1594" s="5"/>
      <c r="Z1594" s="66"/>
      <c r="AA1594" s="65"/>
    </row>
    <row r="1595" spans="1:27" x14ac:dyDescent="0.3">
      <c r="A1595" s="3"/>
      <c r="B1595" s="3"/>
      <c r="C1595" s="3"/>
      <c r="D1595" s="3"/>
      <c r="E1595" s="3"/>
      <c r="F1595" s="3"/>
      <c r="G1595" s="64"/>
      <c r="H1595" s="3"/>
      <c r="I1595" s="3"/>
      <c r="J1595" s="64"/>
      <c r="K1595" s="64"/>
      <c r="L1595" s="3"/>
      <c r="M1595" s="3"/>
      <c r="N1595" s="3"/>
      <c r="O1595" s="3"/>
      <c r="P1595" s="3"/>
      <c r="Q1595" s="3"/>
      <c r="R1595" s="3"/>
      <c r="S1595" s="49"/>
      <c r="T1595" s="50"/>
      <c r="U1595" s="50"/>
      <c r="Y1595" s="5"/>
      <c r="Z1595" s="66"/>
      <c r="AA1595" s="65"/>
    </row>
    <row r="1596" spans="1:27" x14ac:dyDescent="0.3">
      <c r="A1596" s="3"/>
      <c r="B1596" s="3"/>
      <c r="C1596" s="3"/>
      <c r="D1596" s="3"/>
      <c r="E1596" s="3"/>
      <c r="F1596" s="3"/>
      <c r="G1596" s="64"/>
      <c r="H1596" s="3"/>
      <c r="I1596" s="3"/>
      <c r="J1596" s="64"/>
      <c r="K1596" s="64"/>
      <c r="L1596" s="3"/>
      <c r="M1596" s="3"/>
      <c r="N1596" s="3"/>
      <c r="O1596" s="3"/>
      <c r="P1596" s="3"/>
      <c r="Q1596" s="3"/>
      <c r="R1596" s="3"/>
      <c r="S1596" s="49"/>
      <c r="T1596" s="50"/>
      <c r="U1596" s="50"/>
      <c r="Y1596" s="5"/>
      <c r="Z1596" s="66"/>
      <c r="AA1596" s="65"/>
    </row>
    <row r="1597" spans="1:27" x14ac:dyDescent="0.3">
      <c r="A1597" s="3"/>
      <c r="B1597" s="3"/>
      <c r="C1597" s="3"/>
      <c r="D1597" s="3"/>
      <c r="E1597" s="3"/>
      <c r="F1597" s="3"/>
      <c r="G1597" s="64"/>
      <c r="H1597" s="3"/>
      <c r="I1597" s="3"/>
      <c r="J1597" s="64"/>
      <c r="K1597" s="64"/>
      <c r="L1597" s="3"/>
      <c r="M1597" s="3"/>
      <c r="N1597" s="3"/>
      <c r="O1597" s="3"/>
      <c r="P1597" s="3"/>
      <c r="Q1597" s="3"/>
      <c r="R1597" s="3"/>
      <c r="S1597" s="49"/>
      <c r="T1597" s="50"/>
      <c r="U1597" s="50"/>
      <c r="Y1597" s="5"/>
      <c r="Z1597" s="66"/>
      <c r="AA1597" s="65"/>
    </row>
    <row r="1598" spans="1:27" x14ac:dyDescent="0.3">
      <c r="A1598" s="3"/>
      <c r="B1598" s="3"/>
      <c r="C1598" s="3"/>
      <c r="D1598" s="3"/>
      <c r="E1598" s="3"/>
      <c r="F1598" s="3"/>
      <c r="G1598" s="64"/>
      <c r="H1598" s="3"/>
      <c r="I1598" s="3"/>
      <c r="J1598" s="64"/>
      <c r="K1598" s="64"/>
      <c r="L1598" s="3"/>
      <c r="M1598" s="3"/>
      <c r="N1598" s="3"/>
      <c r="O1598" s="3"/>
      <c r="P1598" s="3"/>
      <c r="Q1598" s="3"/>
      <c r="R1598" s="3"/>
      <c r="S1598" s="49"/>
      <c r="T1598" s="50"/>
      <c r="U1598" s="50"/>
      <c r="Y1598" s="5"/>
      <c r="Z1598" s="66"/>
      <c r="AA1598" s="65"/>
    </row>
    <row r="1599" spans="1:27" x14ac:dyDescent="0.3">
      <c r="A1599" s="3"/>
      <c r="B1599" s="3"/>
      <c r="C1599" s="3"/>
      <c r="D1599" s="3"/>
      <c r="E1599" s="3"/>
      <c r="F1599" s="3"/>
      <c r="G1599" s="64"/>
      <c r="H1599" s="3"/>
      <c r="I1599" s="3"/>
      <c r="J1599" s="64"/>
      <c r="K1599" s="64"/>
      <c r="L1599" s="3"/>
      <c r="M1599" s="3"/>
      <c r="N1599" s="3"/>
      <c r="O1599" s="3"/>
      <c r="P1599" s="3"/>
      <c r="Q1599" s="3"/>
      <c r="R1599" s="3"/>
      <c r="S1599" s="49"/>
      <c r="T1599" s="50"/>
      <c r="U1599" s="50"/>
      <c r="Y1599" s="5"/>
      <c r="Z1599" s="66"/>
      <c r="AA1599" s="65"/>
    </row>
    <row r="1600" spans="1:27" x14ac:dyDescent="0.3">
      <c r="A1600" s="3"/>
      <c r="B1600" s="3"/>
      <c r="C1600" s="3"/>
      <c r="D1600" s="3"/>
      <c r="E1600" s="3"/>
      <c r="F1600" s="3"/>
      <c r="G1600" s="64"/>
      <c r="H1600" s="3"/>
      <c r="I1600" s="3"/>
      <c r="J1600" s="64"/>
      <c r="K1600" s="64"/>
      <c r="L1600" s="3"/>
      <c r="M1600" s="3"/>
      <c r="N1600" s="3"/>
      <c r="O1600" s="3"/>
      <c r="P1600" s="3"/>
      <c r="Q1600" s="3"/>
      <c r="R1600" s="3"/>
      <c r="S1600" s="49"/>
      <c r="T1600" s="50"/>
      <c r="U1600" s="50"/>
      <c r="Y1600" s="5"/>
      <c r="Z1600" s="66"/>
      <c r="AA1600" s="65"/>
    </row>
    <row r="1601" spans="1:27" x14ac:dyDescent="0.3">
      <c r="A1601" s="3"/>
      <c r="B1601" s="3"/>
      <c r="C1601" s="3"/>
      <c r="D1601" s="3"/>
      <c r="E1601" s="3"/>
      <c r="F1601" s="3"/>
      <c r="G1601" s="64"/>
      <c r="H1601" s="3"/>
      <c r="I1601" s="3"/>
      <c r="J1601" s="64"/>
      <c r="K1601" s="64"/>
      <c r="L1601" s="3"/>
      <c r="M1601" s="3"/>
      <c r="N1601" s="3"/>
      <c r="O1601" s="3"/>
      <c r="P1601" s="3"/>
      <c r="Q1601" s="3"/>
      <c r="R1601" s="3"/>
      <c r="S1601" s="49"/>
      <c r="T1601" s="50"/>
      <c r="U1601" s="50"/>
      <c r="Y1601" s="5"/>
      <c r="Z1601" s="66"/>
      <c r="AA1601" s="65"/>
    </row>
    <row r="1602" spans="1:27" x14ac:dyDescent="0.3">
      <c r="A1602" s="3"/>
      <c r="B1602" s="3"/>
      <c r="C1602" s="3"/>
      <c r="D1602" s="3"/>
      <c r="E1602" s="3"/>
      <c r="F1602" s="3"/>
      <c r="G1602" s="64"/>
      <c r="H1602" s="3"/>
      <c r="I1602" s="3"/>
      <c r="J1602" s="64"/>
      <c r="K1602" s="64"/>
      <c r="L1602" s="3"/>
      <c r="M1602" s="3"/>
      <c r="N1602" s="3"/>
      <c r="O1602" s="3"/>
      <c r="P1602" s="3"/>
      <c r="Q1602" s="3"/>
      <c r="R1602" s="3"/>
      <c r="S1602" s="49"/>
      <c r="T1602" s="50"/>
      <c r="U1602" s="50"/>
      <c r="Y1602" s="5"/>
      <c r="Z1602" s="66"/>
      <c r="AA1602" s="65"/>
    </row>
    <row r="1603" spans="1:27" x14ac:dyDescent="0.3">
      <c r="A1603" s="3"/>
      <c r="B1603" s="3"/>
      <c r="C1603" s="3"/>
      <c r="D1603" s="3"/>
      <c r="E1603" s="3"/>
      <c r="F1603" s="3"/>
      <c r="G1603" s="64"/>
      <c r="H1603" s="3"/>
      <c r="I1603" s="3"/>
      <c r="J1603" s="64"/>
      <c r="K1603" s="64"/>
      <c r="L1603" s="3"/>
      <c r="M1603" s="3"/>
      <c r="N1603" s="3"/>
      <c r="O1603" s="3"/>
      <c r="P1603" s="3"/>
      <c r="Q1603" s="3"/>
      <c r="R1603" s="3"/>
      <c r="S1603" s="49"/>
      <c r="T1603" s="50"/>
      <c r="U1603" s="50"/>
      <c r="Y1603" s="5"/>
      <c r="Z1603" s="66"/>
      <c r="AA1603" s="65"/>
    </row>
    <row r="1604" spans="1:27" x14ac:dyDescent="0.3">
      <c r="A1604" s="3"/>
      <c r="B1604" s="3"/>
      <c r="C1604" s="3"/>
      <c r="D1604" s="3"/>
      <c r="E1604" s="3"/>
      <c r="F1604" s="3"/>
      <c r="G1604" s="64"/>
      <c r="H1604" s="3"/>
      <c r="I1604" s="3"/>
      <c r="J1604" s="64"/>
      <c r="K1604" s="64"/>
      <c r="L1604" s="3"/>
      <c r="M1604" s="3"/>
      <c r="N1604" s="3"/>
      <c r="O1604" s="3"/>
      <c r="P1604" s="3"/>
      <c r="Q1604" s="3"/>
      <c r="R1604" s="3"/>
      <c r="S1604" s="49"/>
      <c r="T1604" s="50"/>
      <c r="U1604" s="50"/>
      <c r="Y1604" s="5"/>
      <c r="Z1604" s="66"/>
      <c r="AA1604" s="65"/>
    </row>
    <row r="1605" spans="1:27" x14ac:dyDescent="0.3">
      <c r="A1605" s="3"/>
      <c r="B1605" s="3"/>
      <c r="C1605" s="3"/>
      <c r="D1605" s="3"/>
      <c r="E1605" s="3"/>
      <c r="F1605" s="3"/>
      <c r="G1605" s="64"/>
      <c r="H1605" s="3"/>
      <c r="I1605" s="3"/>
      <c r="J1605" s="64"/>
      <c r="K1605" s="64"/>
      <c r="L1605" s="3"/>
      <c r="M1605" s="3"/>
      <c r="N1605" s="3"/>
      <c r="O1605" s="3"/>
      <c r="P1605" s="3"/>
      <c r="Q1605" s="3"/>
      <c r="R1605" s="3"/>
      <c r="S1605" s="49"/>
      <c r="T1605" s="50"/>
      <c r="U1605" s="50"/>
      <c r="Y1605" s="5"/>
      <c r="Z1605" s="66"/>
      <c r="AA1605" s="65"/>
    </row>
    <row r="1606" spans="1:27" x14ac:dyDescent="0.3">
      <c r="A1606" s="3"/>
      <c r="B1606" s="3"/>
      <c r="C1606" s="3"/>
      <c r="D1606" s="3"/>
      <c r="E1606" s="3"/>
      <c r="F1606" s="3"/>
      <c r="G1606" s="64"/>
      <c r="H1606" s="3"/>
      <c r="I1606" s="3"/>
      <c r="J1606" s="64"/>
      <c r="K1606" s="64"/>
      <c r="L1606" s="3"/>
      <c r="M1606" s="3"/>
      <c r="N1606" s="3"/>
      <c r="O1606" s="3"/>
      <c r="P1606" s="3"/>
      <c r="Q1606" s="3"/>
      <c r="R1606" s="3"/>
      <c r="S1606" s="49"/>
      <c r="T1606" s="50"/>
      <c r="U1606" s="50"/>
      <c r="Y1606" s="5"/>
      <c r="Z1606" s="66"/>
      <c r="AA1606" s="65"/>
    </row>
    <row r="1607" spans="1:27" x14ac:dyDescent="0.3">
      <c r="A1607" s="3"/>
      <c r="B1607" s="3"/>
      <c r="C1607" s="3"/>
      <c r="D1607" s="3"/>
      <c r="E1607" s="3"/>
      <c r="F1607" s="3"/>
      <c r="G1607" s="64"/>
      <c r="H1607" s="3"/>
      <c r="I1607" s="3"/>
      <c r="J1607" s="64"/>
      <c r="K1607" s="64"/>
      <c r="L1607" s="3"/>
      <c r="M1607" s="3"/>
      <c r="N1607" s="3"/>
      <c r="O1607" s="3"/>
      <c r="P1607" s="3"/>
      <c r="Q1607" s="3"/>
      <c r="R1607" s="3"/>
      <c r="S1607" s="49"/>
      <c r="T1607" s="50"/>
      <c r="U1607" s="50"/>
      <c r="Y1607" s="5"/>
      <c r="Z1607" s="66"/>
      <c r="AA1607" s="65"/>
    </row>
    <row r="1608" spans="1:27" x14ac:dyDescent="0.3">
      <c r="A1608" s="3"/>
      <c r="B1608" s="3"/>
      <c r="C1608" s="3"/>
      <c r="D1608" s="3"/>
      <c r="E1608" s="3"/>
      <c r="F1608" s="3"/>
      <c r="G1608" s="64"/>
      <c r="H1608" s="3"/>
      <c r="I1608" s="3"/>
      <c r="J1608" s="64"/>
      <c r="K1608" s="64"/>
      <c r="L1608" s="3"/>
      <c r="M1608" s="3"/>
      <c r="N1608" s="3"/>
      <c r="O1608" s="3"/>
      <c r="P1608" s="3"/>
      <c r="Q1608" s="3"/>
      <c r="R1608" s="3"/>
      <c r="S1608" s="49"/>
      <c r="T1608" s="50"/>
      <c r="U1608" s="50"/>
      <c r="Y1608" s="5"/>
      <c r="Z1608" s="66"/>
      <c r="AA1608" s="65"/>
    </row>
    <row r="1609" spans="1:27" x14ac:dyDescent="0.3">
      <c r="A1609" s="3"/>
      <c r="B1609" s="3"/>
      <c r="C1609" s="3"/>
      <c r="D1609" s="3"/>
      <c r="E1609" s="3"/>
      <c r="F1609" s="3"/>
      <c r="G1609" s="64"/>
      <c r="H1609" s="3"/>
      <c r="I1609" s="3"/>
      <c r="J1609" s="64"/>
      <c r="K1609" s="64"/>
      <c r="L1609" s="3"/>
      <c r="M1609" s="3"/>
      <c r="N1609" s="3"/>
      <c r="O1609" s="3"/>
      <c r="P1609" s="3"/>
      <c r="Q1609" s="3"/>
      <c r="R1609" s="3"/>
      <c r="S1609" s="49"/>
      <c r="T1609" s="50"/>
      <c r="U1609" s="50"/>
      <c r="Y1609" s="5"/>
      <c r="Z1609" s="66"/>
      <c r="AA1609" s="65"/>
    </row>
    <row r="1610" spans="1:27" x14ac:dyDescent="0.3">
      <c r="A1610" s="3"/>
      <c r="B1610" s="3"/>
      <c r="C1610" s="3"/>
      <c r="D1610" s="3"/>
      <c r="E1610" s="3"/>
      <c r="F1610" s="3"/>
      <c r="G1610" s="64"/>
      <c r="H1610" s="3"/>
      <c r="I1610" s="3"/>
      <c r="J1610" s="64"/>
      <c r="K1610" s="64"/>
      <c r="L1610" s="3"/>
      <c r="M1610" s="3"/>
      <c r="N1610" s="3"/>
      <c r="O1610" s="3"/>
      <c r="P1610" s="3"/>
      <c r="Q1610" s="3"/>
      <c r="R1610" s="3"/>
      <c r="S1610" s="49"/>
      <c r="T1610" s="50"/>
      <c r="U1610" s="50"/>
      <c r="Y1610" s="5"/>
      <c r="Z1610" s="66"/>
      <c r="AA1610" s="65"/>
    </row>
    <row r="1611" spans="1:27" x14ac:dyDescent="0.3">
      <c r="A1611" s="3"/>
      <c r="B1611" s="3"/>
      <c r="C1611" s="3"/>
      <c r="D1611" s="3"/>
      <c r="E1611" s="3"/>
      <c r="F1611" s="3"/>
      <c r="G1611" s="64"/>
      <c r="H1611" s="3"/>
      <c r="I1611" s="3"/>
      <c r="J1611" s="64"/>
      <c r="K1611" s="64"/>
      <c r="L1611" s="3"/>
      <c r="M1611" s="3"/>
      <c r="N1611" s="3"/>
      <c r="O1611" s="3"/>
      <c r="P1611" s="3"/>
      <c r="Q1611" s="3"/>
      <c r="R1611" s="3"/>
      <c r="S1611" s="49"/>
      <c r="T1611" s="50"/>
      <c r="U1611" s="50"/>
      <c r="Y1611" s="5"/>
      <c r="Z1611" s="66"/>
      <c r="AA1611" s="65"/>
    </row>
    <row r="1612" spans="1:27" x14ac:dyDescent="0.3">
      <c r="A1612" s="3"/>
      <c r="B1612" s="3"/>
      <c r="C1612" s="3"/>
      <c r="D1612" s="3"/>
      <c r="E1612" s="3"/>
      <c r="F1612" s="3"/>
      <c r="G1612" s="64"/>
      <c r="H1612" s="3"/>
      <c r="I1612" s="3"/>
      <c r="J1612" s="64"/>
      <c r="K1612" s="64"/>
      <c r="L1612" s="3"/>
      <c r="M1612" s="3"/>
      <c r="N1612" s="3"/>
      <c r="O1612" s="3"/>
      <c r="P1612" s="3"/>
      <c r="Q1612" s="3"/>
      <c r="R1612" s="3"/>
      <c r="S1612" s="49"/>
      <c r="T1612" s="50"/>
      <c r="U1612" s="50"/>
      <c r="Y1612" s="5"/>
      <c r="Z1612" s="66"/>
      <c r="AA1612" s="65"/>
    </row>
    <row r="1613" spans="1:27" x14ac:dyDescent="0.3">
      <c r="A1613" s="3"/>
      <c r="B1613" s="3"/>
      <c r="C1613" s="3"/>
      <c r="D1613" s="3"/>
      <c r="E1613" s="3"/>
      <c r="F1613" s="3"/>
      <c r="G1613" s="64"/>
      <c r="H1613" s="3"/>
      <c r="I1613" s="3"/>
      <c r="J1613" s="64"/>
      <c r="K1613" s="64"/>
      <c r="L1613" s="3"/>
      <c r="M1613" s="3"/>
      <c r="N1613" s="3"/>
      <c r="O1613" s="3"/>
      <c r="P1613" s="3"/>
      <c r="Q1613" s="3"/>
      <c r="R1613" s="3"/>
      <c r="S1613" s="49"/>
      <c r="T1613" s="50"/>
      <c r="U1613" s="50"/>
      <c r="Y1613" s="5"/>
      <c r="Z1613" s="66"/>
      <c r="AA1613" s="65"/>
    </row>
    <row r="1614" spans="1:27" x14ac:dyDescent="0.3">
      <c r="A1614" s="3"/>
      <c r="B1614" s="3"/>
      <c r="C1614" s="3"/>
      <c r="D1614" s="3"/>
      <c r="E1614" s="3"/>
      <c r="F1614" s="3"/>
      <c r="G1614" s="64"/>
      <c r="H1614" s="3"/>
      <c r="I1614" s="3"/>
      <c r="J1614" s="64"/>
      <c r="K1614" s="64"/>
      <c r="L1614" s="3"/>
      <c r="M1614" s="3"/>
      <c r="N1614" s="3"/>
      <c r="O1614" s="3"/>
      <c r="P1614" s="3"/>
      <c r="Q1614" s="3"/>
      <c r="R1614" s="3"/>
      <c r="S1614" s="49"/>
      <c r="T1614" s="50"/>
      <c r="U1614" s="50"/>
      <c r="Y1614" s="5"/>
      <c r="Z1614" s="66"/>
      <c r="AA1614" s="65"/>
    </row>
    <row r="1615" spans="1:27" x14ac:dyDescent="0.3">
      <c r="A1615" s="3"/>
      <c r="B1615" s="3"/>
      <c r="C1615" s="3"/>
      <c r="D1615" s="3"/>
      <c r="E1615" s="3"/>
      <c r="F1615" s="3"/>
      <c r="G1615" s="64"/>
      <c r="H1615" s="3"/>
      <c r="I1615" s="3"/>
      <c r="J1615" s="64"/>
      <c r="K1615" s="64"/>
      <c r="L1615" s="3"/>
      <c r="M1615" s="3"/>
      <c r="N1615" s="3"/>
      <c r="O1615" s="3"/>
      <c r="P1615" s="3"/>
      <c r="Q1615" s="3"/>
      <c r="R1615" s="3"/>
      <c r="S1615" s="49"/>
      <c r="T1615" s="50"/>
      <c r="U1615" s="50"/>
      <c r="Y1615" s="5"/>
      <c r="Z1615" s="66"/>
      <c r="AA1615" s="65"/>
    </row>
    <row r="1616" spans="1:27" x14ac:dyDescent="0.3">
      <c r="A1616" s="3"/>
      <c r="B1616" s="3"/>
      <c r="C1616" s="3"/>
      <c r="D1616" s="3"/>
      <c r="E1616" s="3"/>
      <c r="F1616" s="3"/>
      <c r="G1616" s="64"/>
      <c r="H1616" s="3"/>
      <c r="I1616" s="3"/>
      <c r="J1616" s="64"/>
      <c r="K1616" s="64"/>
      <c r="L1616" s="3"/>
      <c r="M1616" s="3"/>
      <c r="N1616" s="3"/>
      <c r="O1616" s="3"/>
      <c r="P1616" s="3"/>
      <c r="Q1616" s="3"/>
      <c r="R1616" s="3"/>
      <c r="S1616" s="49"/>
      <c r="T1616" s="50"/>
      <c r="U1616" s="50"/>
      <c r="Y1616" s="5"/>
      <c r="Z1616" s="66"/>
      <c r="AA1616" s="65"/>
    </row>
    <row r="1617" spans="1:27" x14ac:dyDescent="0.3">
      <c r="A1617" s="3"/>
      <c r="B1617" s="3"/>
      <c r="C1617" s="3"/>
      <c r="D1617" s="3"/>
      <c r="E1617" s="3"/>
      <c r="F1617" s="3"/>
      <c r="G1617" s="64"/>
      <c r="H1617" s="3"/>
      <c r="I1617" s="3"/>
      <c r="J1617" s="64"/>
      <c r="K1617" s="64"/>
      <c r="L1617" s="3"/>
      <c r="M1617" s="3"/>
      <c r="N1617" s="3"/>
      <c r="O1617" s="3"/>
      <c r="P1617" s="3"/>
      <c r="Q1617" s="3"/>
      <c r="R1617" s="3"/>
      <c r="S1617" s="49"/>
      <c r="T1617" s="50"/>
      <c r="U1617" s="50"/>
      <c r="Y1617" s="5"/>
      <c r="Z1617" s="66"/>
      <c r="AA1617" s="65"/>
    </row>
    <row r="1618" spans="1:27" x14ac:dyDescent="0.3">
      <c r="A1618" s="3"/>
      <c r="B1618" s="3"/>
      <c r="C1618" s="3"/>
      <c r="D1618" s="3"/>
      <c r="E1618" s="3"/>
      <c r="F1618" s="3"/>
      <c r="G1618" s="64"/>
      <c r="H1618" s="3"/>
      <c r="I1618" s="3"/>
      <c r="J1618" s="64"/>
      <c r="K1618" s="64"/>
      <c r="L1618" s="3"/>
      <c r="M1618" s="3"/>
      <c r="N1618" s="3"/>
      <c r="O1618" s="3"/>
      <c r="P1618" s="3"/>
      <c r="Q1618" s="3"/>
      <c r="R1618" s="3"/>
      <c r="S1618" s="49"/>
      <c r="T1618" s="50"/>
      <c r="U1618" s="50"/>
      <c r="Y1618" s="5"/>
      <c r="Z1618" s="66"/>
      <c r="AA1618" s="65"/>
    </row>
    <row r="1619" spans="1:27" x14ac:dyDescent="0.3">
      <c r="A1619" s="3"/>
      <c r="B1619" s="3"/>
      <c r="C1619" s="3"/>
      <c r="D1619" s="3"/>
      <c r="E1619" s="3"/>
      <c r="F1619" s="3"/>
      <c r="G1619" s="64"/>
      <c r="H1619" s="3"/>
      <c r="I1619" s="3"/>
      <c r="J1619" s="64"/>
      <c r="K1619" s="64"/>
      <c r="L1619" s="3"/>
      <c r="M1619" s="3"/>
      <c r="N1619" s="3"/>
      <c r="O1619" s="3"/>
      <c r="P1619" s="3"/>
      <c r="Q1619" s="3"/>
      <c r="R1619" s="3"/>
      <c r="S1619" s="49"/>
      <c r="T1619" s="50"/>
      <c r="U1619" s="50"/>
      <c r="Y1619" s="5"/>
      <c r="Z1619" s="66"/>
      <c r="AA1619" s="65"/>
    </row>
    <row r="1620" spans="1:27" x14ac:dyDescent="0.3">
      <c r="A1620" s="3"/>
      <c r="B1620" s="3"/>
      <c r="C1620" s="3"/>
      <c r="D1620" s="3"/>
      <c r="E1620" s="3"/>
      <c r="F1620" s="3"/>
      <c r="G1620" s="64"/>
      <c r="H1620" s="3"/>
      <c r="I1620" s="3"/>
      <c r="J1620" s="64"/>
      <c r="K1620" s="64"/>
      <c r="L1620" s="3"/>
      <c r="M1620" s="3"/>
      <c r="N1620" s="3"/>
      <c r="O1620" s="3"/>
      <c r="P1620" s="3"/>
      <c r="Q1620" s="3"/>
      <c r="R1620" s="3"/>
      <c r="S1620" s="49"/>
      <c r="T1620" s="50"/>
      <c r="U1620" s="50"/>
      <c r="Y1620" s="5"/>
      <c r="Z1620" s="66"/>
      <c r="AA1620" s="65"/>
    </row>
    <row r="1621" spans="1:27" x14ac:dyDescent="0.3">
      <c r="A1621" s="3"/>
      <c r="B1621" s="3"/>
      <c r="C1621" s="3"/>
      <c r="D1621" s="3"/>
      <c r="E1621" s="3"/>
      <c r="F1621" s="3"/>
      <c r="G1621" s="64"/>
      <c r="H1621" s="3"/>
      <c r="I1621" s="3"/>
      <c r="J1621" s="64"/>
      <c r="K1621" s="64"/>
      <c r="L1621" s="3"/>
      <c r="M1621" s="3"/>
      <c r="N1621" s="3"/>
      <c r="O1621" s="3"/>
      <c r="P1621" s="3"/>
      <c r="Q1621" s="3"/>
      <c r="R1621" s="3"/>
      <c r="S1621" s="49"/>
      <c r="T1621" s="50"/>
      <c r="U1621" s="50"/>
      <c r="Y1621" s="5"/>
      <c r="Z1621" s="66"/>
      <c r="AA1621" s="65"/>
    </row>
    <row r="1622" spans="1:27" x14ac:dyDescent="0.3">
      <c r="A1622" s="3"/>
      <c r="B1622" s="3"/>
      <c r="C1622" s="3"/>
      <c r="D1622" s="3"/>
      <c r="E1622" s="3"/>
      <c r="F1622" s="3"/>
      <c r="G1622" s="64"/>
      <c r="H1622" s="3"/>
      <c r="I1622" s="3"/>
      <c r="J1622" s="64"/>
      <c r="K1622" s="64"/>
      <c r="L1622" s="3"/>
      <c r="M1622" s="3"/>
      <c r="N1622" s="3"/>
      <c r="O1622" s="3"/>
      <c r="P1622" s="3"/>
      <c r="Q1622" s="3"/>
      <c r="R1622" s="3"/>
      <c r="S1622" s="49"/>
      <c r="T1622" s="50"/>
      <c r="U1622" s="50"/>
      <c r="Y1622" s="5"/>
      <c r="Z1622" s="66"/>
      <c r="AA1622" s="65"/>
    </row>
    <row r="1623" spans="1:27" x14ac:dyDescent="0.3">
      <c r="A1623" s="3"/>
      <c r="B1623" s="3"/>
      <c r="C1623" s="3"/>
      <c r="D1623" s="3"/>
      <c r="E1623" s="3"/>
      <c r="F1623" s="3"/>
      <c r="G1623" s="64"/>
      <c r="H1623" s="3"/>
      <c r="I1623" s="3"/>
      <c r="J1623" s="64"/>
      <c r="K1623" s="64"/>
      <c r="L1623" s="3"/>
      <c r="M1623" s="3"/>
      <c r="N1623" s="3"/>
      <c r="O1623" s="3"/>
      <c r="P1623" s="3"/>
      <c r="Q1623" s="3"/>
      <c r="R1623" s="3"/>
      <c r="S1623" s="49"/>
      <c r="T1623" s="50"/>
      <c r="U1623" s="50"/>
      <c r="Y1623" s="5"/>
      <c r="Z1623" s="66"/>
      <c r="AA1623" s="65"/>
    </row>
    <row r="1624" spans="1:27" x14ac:dyDescent="0.3">
      <c r="A1624" s="3"/>
      <c r="B1624" s="3"/>
      <c r="C1624" s="3"/>
      <c r="D1624" s="3"/>
      <c r="E1624" s="3"/>
      <c r="F1624" s="3"/>
      <c r="G1624" s="64"/>
      <c r="H1624" s="3"/>
      <c r="I1624" s="3"/>
      <c r="J1624" s="64"/>
      <c r="K1624" s="64"/>
      <c r="L1624" s="3"/>
      <c r="M1624" s="3"/>
      <c r="N1624" s="3"/>
      <c r="O1624" s="3"/>
      <c r="P1624" s="3"/>
      <c r="Q1624" s="3"/>
      <c r="R1624" s="3"/>
      <c r="S1624" s="49"/>
      <c r="T1624" s="50"/>
      <c r="U1624" s="50"/>
      <c r="Y1624" s="5"/>
      <c r="Z1624" s="66"/>
      <c r="AA1624" s="65"/>
    </row>
    <row r="1625" spans="1:27" x14ac:dyDescent="0.3">
      <c r="A1625" s="3"/>
      <c r="B1625" s="3"/>
      <c r="C1625" s="3"/>
      <c r="D1625" s="3"/>
      <c r="E1625" s="3"/>
      <c r="F1625" s="3"/>
      <c r="G1625" s="64"/>
      <c r="H1625" s="3"/>
      <c r="I1625" s="3"/>
      <c r="J1625" s="64"/>
      <c r="K1625" s="64"/>
      <c r="L1625" s="3"/>
      <c r="M1625" s="3"/>
      <c r="N1625" s="3"/>
      <c r="O1625" s="3"/>
      <c r="P1625" s="3"/>
      <c r="Q1625" s="3"/>
      <c r="R1625" s="3"/>
      <c r="S1625" s="49"/>
      <c r="T1625" s="50"/>
      <c r="U1625" s="50"/>
      <c r="Y1625" s="5"/>
      <c r="Z1625" s="66"/>
      <c r="AA1625" s="65"/>
    </row>
    <row r="1626" spans="1:27" x14ac:dyDescent="0.3">
      <c r="A1626" s="3"/>
      <c r="B1626" s="3"/>
      <c r="C1626" s="3"/>
      <c r="D1626" s="3"/>
      <c r="E1626" s="3"/>
      <c r="F1626" s="3"/>
      <c r="G1626" s="64"/>
      <c r="H1626" s="3"/>
      <c r="I1626" s="3"/>
      <c r="J1626" s="64"/>
      <c r="K1626" s="64"/>
      <c r="L1626" s="3"/>
      <c r="M1626" s="3"/>
      <c r="N1626" s="3"/>
      <c r="O1626" s="3"/>
      <c r="P1626" s="3"/>
      <c r="Q1626" s="3"/>
      <c r="R1626" s="3"/>
      <c r="S1626" s="49"/>
      <c r="T1626" s="50"/>
      <c r="U1626" s="50"/>
      <c r="Y1626" s="5"/>
      <c r="Z1626" s="66"/>
      <c r="AA1626" s="65"/>
    </row>
    <row r="1627" spans="1:27" x14ac:dyDescent="0.3">
      <c r="A1627" s="3"/>
      <c r="B1627" s="3"/>
      <c r="C1627" s="3"/>
      <c r="D1627" s="3"/>
      <c r="E1627" s="3"/>
      <c r="F1627" s="3"/>
      <c r="G1627" s="64"/>
      <c r="H1627" s="3"/>
      <c r="I1627" s="3"/>
      <c r="J1627" s="64"/>
      <c r="K1627" s="64"/>
      <c r="L1627" s="3"/>
      <c r="M1627" s="3"/>
      <c r="N1627" s="3"/>
      <c r="O1627" s="3"/>
      <c r="P1627" s="3"/>
      <c r="Q1627" s="3"/>
      <c r="R1627" s="3"/>
      <c r="S1627" s="49"/>
      <c r="T1627" s="50"/>
      <c r="U1627" s="50"/>
      <c r="Y1627" s="5"/>
      <c r="Z1627" s="66"/>
      <c r="AA1627" s="65"/>
    </row>
    <row r="1628" spans="1:27" x14ac:dyDescent="0.3">
      <c r="A1628" s="3"/>
      <c r="B1628" s="3"/>
      <c r="C1628" s="3"/>
      <c r="D1628" s="3"/>
      <c r="E1628" s="3"/>
      <c r="F1628" s="3"/>
      <c r="G1628" s="64"/>
      <c r="H1628" s="3"/>
      <c r="I1628" s="3"/>
      <c r="J1628" s="64"/>
      <c r="K1628" s="64"/>
      <c r="L1628" s="3"/>
      <c r="M1628" s="3"/>
      <c r="N1628" s="3"/>
      <c r="O1628" s="3"/>
      <c r="P1628" s="3"/>
      <c r="Q1628" s="3"/>
      <c r="R1628" s="3"/>
      <c r="S1628" s="49"/>
      <c r="T1628" s="50"/>
      <c r="U1628" s="50"/>
      <c r="Y1628" s="5"/>
      <c r="Z1628" s="66"/>
      <c r="AA1628" s="65"/>
    </row>
    <row r="1629" spans="1:27" x14ac:dyDescent="0.3">
      <c r="A1629" s="3"/>
      <c r="B1629" s="3"/>
      <c r="C1629" s="3"/>
      <c r="D1629" s="3"/>
      <c r="E1629" s="3"/>
      <c r="F1629" s="3"/>
      <c r="G1629" s="64"/>
      <c r="H1629" s="3"/>
      <c r="I1629" s="3"/>
      <c r="J1629" s="64"/>
      <c r="K1629" s="64"/>
      <c r="L1629" s="3"/>
      <c r="M1629" s="3"/>
      <c r="N1629" s="3"/>
      <c r="O1629" s="3"/>
      <c r="P1629" s="3"/>
      <c r="Q1629" s="3"/>
      <c r="R1629" s="3"/>
      <c r="S1629" s="49"/>
      <c r="T1629" s="50"/>
      <c r="U1629" s="50"/>
      <c r="Y1629" s="5"/>
      <c r="Z1629" s="66"/>
      <c r="AA1629" s="65"/>
    </row>
    <row r="1630" spans="1:27" x14ac:dyDescent="0.3">
      <c r="A1630" s="3"/>
      <c r="B1630" s="3"/>
      <c r="C1630" s="3"/>
      <c r="D1630" s="3"/>
      <c r="E1630" s="3"/>
      <c r="F1630" s="3"/>
      <c r="G1630" s="64"/>
      <c r="H1630" s="3"/>
      <c r="I1630" s="3"/>
      <c r="J1630" s="64"/>
      <c r="K1630" s="64"/>
      <c r="L1630" s="3"/>
      <c r="M1630" s="3"/>
      <c r="N1630" s="3"/>
      <c r="O1630" s="3"/>
      <c r="P1630" s="3"/>
      <c r="Q1630" s="3"/>
      <c r="R1630" s="3"/>
      <c r="S1630" s="49"/>
      <c r="T1630" s="50"/>
      <c r="U1630" s="50"/>
      <c r="Y1630" s="5"/>
      <c r="Z1630" s="66"/>
      <c r="AA1630" s="65"/>
    </row>
    <row r="1631" spans="1:27" x14ac:dyDescent="0.3">
      <c r="A1631" s="3"/>
      <c r="B1631" s="3"/>
      <c r="C1631" s="3"/>
      <c r="D1631" s="3"/>
      <c r="E1631" s="3"/>
      <c r="F1631" s="3"/>
      <c r="G1631" s="64"/>
      <c r="H1631" s="3"/>
      <c r="I1631" s="3"/>
      <c r="J1631" s="64"/>
      <c r="K1631" s="64"/>
      <c r="L1631" s="3"/>
      <c r="M1631" s="3"/>
      <c r="N1631" s="3"/>
      <c r="O1631" s="3"/>
      <c r="P1631" s="3"/>
      <c r="Q1631" s="3"/>
      <c r="R1631" s="3"/>
      <c r="S1631" s="49"/>
      <c r="T1631" s="50"/>
      <c r="U1631" s="50"/>
      <c r="Y1631" s="5"/>
      <c r="Z1631" s="66"/>
      <c r="AA1631" s="65"/>
    </row>
    <row r="1632" spans="1:27" x14ac:dyDescent="0.3">
      <c r="A1632" s="3"/>
      <c r="B1632" s="3"/>
      <c r="C1632" s="3"/>
      <c r="D1632" s="3"/>
      <c r="E1632" s="3"/>
      <c r="F1632" s="3"/>
      <c r="G1632" s="64"/>
      <c r="H1632" s="3"/>
      <c r="I1632" s="3"/>
      <c r="J1632" s="64"/>
      <c r="K1632" s="64"/>
      <c r="L1632" s="3"/>
      <c r="M1632" s="3"/>
      <c r="N1632" s="3"/>
      <c r="O1632" s="3"/>
      <c r="P1632" s="3"/>
      <c r="Q1632" s="3"/>
      <c r="R1632" s="3"/>
      <c r="S1632" s="49"/>
      <c r="T1632" s="50"/>
      <c r="U1632" s="50"/>
      <c r="Y1632" s="5"/>
      <c r="Z1632" s="66"/>
      <c r="AA1632" s="65"/>
    </row>
    <row r="1633" spans="1:27" x14ac:dyDescent="0.3">
      <c r="A1633" s="3"/>
      <c r="B1633" s="3"/>
      <c r="C1633" s="3"/>
      <c r="D1633" s="3"/>
      <c r="E1633" s="3"/>
      <c r="F1633" s="3"/>
      <c r="G1633" s="64"/>
      <c r="H1633" s="3"/>
      <c r="I1633" s="3"/>
      <c r="J1633" s="64"/>
      <c r="K1633" s="64"/>
      <c r="L1633" s="3"/>
      <c r="M1633" s="3"/>
      <c r="N1633" s="3"/>
      <c r="O1633" s="3"/>
      <c r="P1633" s="3"/>
      <c r="Q1633" s="3"/>
      <c r="R1633" s="3"/>
      <c r="S1633" s="49"/>
      <c r="T1633" s="50"/>
      <c r="U1633" s="50"/>
      <c r="Y1633" s="5"/>
      <c r="Z1633" s="66"/>
      <c r="AA1633" s="65"/>
    </row>
    <row r="1634" spans="1:27" x14ac:dyDescent="0.3">
      <c r="A1634" s="3"/>
      <c r="B1634" s="3"/>
      <c r="C1634" s="3"/>
      <c r="D1634" s="3"/>
      <c r="E1634" s="3"/>
      <c r="F1634" s="3"/>
      <c r="G1634" s="64"/>
      <c r="H1634" s="3"/>
      <c r="I1634" s="3"/>
      <c r="J1634" s="64"/>
      <c r="K1634" s="64"/>
      <c r="L1634" s="3"/>
      <c r="M1634" s="3"/>
      <c r="N1634" s="3"/>
      <c r="O1634" s="3"/>
      <c r="P1634" s="3"/>
      <c r="Q1634" s="3"/>
      <c r="R1634" s="3"/>
      <c r="S1634" s="49"/>
      <c r="T1634" s="50"/>
      <c r="U1634" s="50"/>
      <c r="Y1634" s="5"/>
      <c r="Z1634" s="66"/>
      <c r="AA1634" s="65"/>
    </row>
    <row r="1635" spans="1:27" x14ac:dyDescent="0.3">
      <c r="A1635" s="3"/>
      <c r="B1635" s="3"/>
      <c r="C1635" s="3"/>
      <c r="D1635" s="3"/>
      <c r="E1635" s="3"/>
      <c r="F1635" s="3"/>
      <c r="G1635" s="64"/>
      <c r="H1635" s="3"/>
      <c r="I1635" s="3"/>
      <c r="J1635" s="64"/>
      <c r="K1635" s="64"/>
      <c r="L1635" s="3"/>
      <c r="M1635" s="3"/>
      <c r="N1635" s="3"/>
      <c r="O1635" s="3"/>
      <c r="P1635" s="3"/>
      <c r="Q1635" s="3"/>
      <c r="R1635" s="3"/>
      <c r="S1635" s="49"/>
      <c r="T1635" s="50"/>
      <c r="U1635" s="50"/>
      <c r="Y1635" s="5"/>
      <c r="Z1635" s="66"/>
      <c r="AA1635" s="65"/>
    </row>
    <row r="1636" spans="1:27" x14ac:dyDescent="0.3">
      <c r="A1636" s="3"/>
      <c r="B1636" s="3"/>
      <c r="C1636" s="3"/>
      <c r="D1636" s="3"/>
      <c r="E1636" s="3"/>
      <c r="F1636" s="3"/>
      <c r="G1636" s="64"/>
      <c r="H1636" s="3"/>
      <c r="I1636" s="3"/>
      <c r="J1636" s="64"/>
      <c r="K1636" s="64"/>
      <c r="L1636" s="3"/>
      <c r="M1636" s="3"/>
      <c r="N1636" s="3"/>
      <c r="O1636" s="3"/>
      <c r="P1636" s="3"/>
      <c r="Q1636" s="3"/>
      <c r="R1636" s="3"/>
      <c r="S1636" s="49"/>
      <c r="T1636" s="50"/>
      <c r="U1636" s="50"/>
      <c r="Y1636" s="5"/>
      <c r="Z1636" s="66"/>
      <c r="AA1636" s="65"/>
    </row>
    <row r="1637" spans="1:27" x14ac:dyDescent="0.3">
      <c r="A1637" s="3"/>
      <c r="B1637" s="3"/>
      <c r="C1637" s="3"/>
      <c r="D1637" s="3"/>
      <c r="E1637" s="3"/>
      <c r="F1637" s="3"/>
      <c r="G1637" s="64"/>
      <c r="H1637" s="3"/>
      <c r="I1637" s="3"/>
      <c r="J1637" s="64"/>
      <c r="K1637" s="64"/>
      <c r="L1637" s="3"/>
      <c r="M1637" s="3"/>
      <c r="N1637" s="3"/>
      <c r="O1637" s="3"/>
      <c r="P1637" s="3"/>
      <c r="Q1637" s="3"/>
      <c r="R1637" s="3"/>
      <c r="S1637" s="49"/>
      <c r="T1637" s="50"/>
      <c r="U1637" s="50"/>
      <c r="Y1637" s="5"/>
      <c r="Z1637" s="66"/>
      <c r="AA1637" s="65"/>
    </row>
    <row r="1638" spans="1:27" x14ac:dyDescent="0.3">
      <c r="A1638" s="3"/>
      <c r="B1638" s="3"/>
      <c r="C1638" s="3"/>
      <c r="D1638" s="3"/>
      <c r="E1638" s="3"/>
      <c r="F1638" s="3"/>
      <c r="G1638" s="64"/>
      <c r="H1638" s="3"/>
      <c r="I1638" s="3"/>
      <c r="J1638" s="64"/>
      <c r="K1638" s="64"/>
      <c r="L1638" s="3"/>
      <c r="M1638" s="3"/>
      <c r="N1638" s="3"/>
      <c r="O1638" s="3"/>
      <c r="P1638" s="3"/>
      <c r="Q1638" s="3"/>
      <c r="R1638" s="3"/>
      <c r="S1638" s="49"/>
      <c r="T1638" s="50"/>
      <c r="U1638" s="50"/>
      <c r="Y1638" s="5"/>
      <c r="Z1638" s="66"/>
      <c r="AA1638" s="65"/>
    </row>
    <row r="1639" spans="1:27" x14ac:dyDescent="0.3">
      <c r="A1639" s="3"/>
      <c r="B1639" s="3"/>
      <c r="C1639" s="3"/>
      <c r="D1639" s="3"/>
      <c r="E1639" s="3"/>
      <c r="F1639" s="3"/>
      <c r="G1639" s="64"/>
      <c r="H1639" s="3"/>
      <c r="I1639" s="3"/>
      <c r="J1639" s="64"/>
      <c r="K1639" s="64"/>
      <c r="L1639" s="3"/>
      <c r="M1639" s="3"/>
      <c r="N1639" s="3"/>
      <c r="O1639" s="3"/>
      <c r="P1639" s="3"/>
      <c r="Q1639" s="3"/>
      <c r="R1639" s="3"/>
      <c r="S1639" s="49"/>
      <c r="T1639" s="50"/>
      <c r="U1639" s="50"/>
      <c r="Y1639" s="5"/>
      <c r="Z1639" s="66"/>
      <c r="AA1639" s="65"/>
    </row>
    <row r="1640" spans="1:27" x14ac:dyDescent="0.3">
      <c r="A1640" s="3"/>
      <c r="B1640" s="3"/>
      <c r="C1640" s="3"/>
      <c r="D1640" s="3"/>
      <c r="E1640" s="3"/>
      <c r="F1640" s="3"/>
      <c r="G1640" s="64"/>
      <c r="H1640" s="3"/>
      <c r="I1640" s="3"/>
      <c r="J1640" s="64"/>
      <c r="K1640" s="64"/>
      <c r="L1640" s="3"/>
      <c r="M1640" s="3"/>
      <c r="N1640" s="3"/>
      <c r="O1640" s="3"/>
      <c r="P1640" s="3"/>
      <c r="Q1640" s="3"/>
      <c r="R1640" s="3"/>
      <c r="S1640" s="49"/>
      <c r="T1640" s="50"/>
      <c r="U1640" s="50"/>
      <c r="Y1640" s="5"/>
      <c r="Z1640" s="66"/>
      <c r="AA1640" s="65"/>
    </row>
    <row r="1641" spans="1:27" x14ac:dyDescent="0.3">
      <c r="A1641" s="3"/>
      <c r="B1641" s="3"/>
      <c r="C1641" s="3"/>
      <c r="D1641" s="3"/>
      <c r="E1641" s="3"/>
      <c r="F1641" s="3"/>
      <c r="G1641" s="64"/>
      <c r="H1641" s="3"/>
      <c r="I1641" s="3"/>
      <c r="J1641" s="64"/>
      <c r="K1641" s="64"/>
      <c r="L1641" s="3"/>
      <c r="M1641" s="3"/>
      <c r="N1641" s="3"/>
      <c r="O1641" s="3"/>
      <c r="P1641" s="3"/>
      <c r="Q1641" s="3"/>
      <c r="R1641" s="3"/>
      <c r="S1641" s="49"/>
      <c r="T1641" s="50"/>
      <c r="U1641" s="50"/>
      <c r="Y1641" s="5"/>
      <c r="Z1641" s="66"/>
      <c r="AA1641" s="65"/>
    </row>
    <row r="1642" spans="1:27" x14ac:dyDescent="0.3">
      <c r="A1642" s="3"/>
      <c r="B1642" s="3"/>
      <c r="C1642" s="3"/>
      <c r="D1642" s="3"/>
      <c r="E1642" s="3"/>
      <c r="F1642" s="3"/>
      <c r="G1642" s="64"/>
      <c r="H1642" s="3"/>
      <c r="I1642" s="3"/>
      <c r="J1642" s="64"/>
      <c r="K1642" s="64"/>
      <c r="L1642" s="3"/>
      <c r="M1642" s="3"/>
      <c r="N1642" s="3"/>
      <c r="O1642" s="3"/>
      <c r="P1642" s="3"/>
      <c r="Q1642" s="3"/>
      <c r="R1642" s="3"/>
      <c r="S1642" s="49"/>
      <c r="T1642" s="50"/>
      <c r="U1642" s="50"/>
      <c r="Y1642" s="5"/>
      <c r="Z1642" s="66"/>
      <c r="AA1642" s="65"/>
    </row>
    <row r="1643" spans="1:27" x14ac:dyDescent="0.3">
      <c r="A1643" s="3"/>
      <c r="B1643" s="3"/>
      <c r="C1643" s="3"/>
      <c r="D1643" s="3"/>
      <c r="E1643" s="3"/>
      <c r="F1643" s="3"/>
      <c r="G1643" s="64"/>
      <c r="H1643" s="3"/>
      <c r="I1643" s="3"/>
      <c r="J1643" s="64"/>
      <c r="K1643" s="64"/>
      <c r="L1643" s="3"/>
      <c r="M1643" s="3"/>
      <c r="N1643" s="3"/>
      <c r="O1643" s="3"/>
      <c r="P1643" s="3"/>
      <c r="Q1643" s="3"/>
      <c r="R1643" s="3"/>
      <c r="S1643" s="49"/>
      <c r="T1643" s="50"/>
      <c r="U1643" s="50"/>
      <c r="Y1643" s="5"/>
      <c r="Z1643" s="66"/>
      <c r="AA1643" s="65"/>
    </row>
    <row r="1644" spans="1:27" x14ac:dyDescent="0.3">
      <c r="A1644" s="3"/>
      <c r="B1644" s="3"/>
      <c r="C1644" s="3"/>
      <c r="D1644" s="3"/>
      <c r="E1644" s="3"/>
      <c r="F1644" s="3"/>
      <c r="G1644" s="64"/>
      <c r="H1644" s="3"/>
      <c r="I1644" s="3"/>
      <c r="J1644" s="64"/>
      <c r="K1644" s="64"/>
      <c r="L1644" s="3"/>
      <c r="M1644" s="3"/>
      <c r="N1644" s="3"/>
      <c r="O1644" s="3"/>
      <c r="P1644" s="3"/>
      <c r="Q1644" s="3"/>
      <c r="R1644" s="3"/>
      <c r="S1644" s="49"/>
      <c r="T1644" s="50"/>
      <c r="U1644" s="50"/>
      <c r="Y1644" s="5"/>
      <c r="Z1644" s="66"/>
      <c r="AA1644" s="65"/>
    </row>
    <row r="1645" spans="1:27" x14ac:dyDescent="0.3">
      <c r="A1645" s="3"/>
      <c r="B1645" s="3"/>
      <c r="C1645" s="3"/>
      <c r="D1645" s="3"/>
      <c r="E1645" s="3"/>
      <c r="F1645" s="3"/>
      <c r="G1645" s="64"/>
      <c r="H1645" s="3"/>
      <c r="I1645" s="3"/>
      <c r="J1645" s="64"/>
      <c r="K1645" s="64"/>
      <c r="L1645" s="3"/>
      <c r="M1645" s="3"/>
      <c r="N1645" s="3"/>
      <c r="O1645" s="3"/>
      <c r="P1645" s="3"/>
      <c r="Q1645" s="3"/>
      <c r="R1645" s="3"/>
      <c r="S1645" s="49"/>
      <c r="T1645" s="50"/>
      <c r="U1645" s="50"/>
      <c r="Y1645" s="5"/>
      <c r="Z1645" s="66"/>
      <c r="AA1645" s="65"/>
    </row>
    <row r="1646" spans="1:27" x14ac:dyDescent="0.3">
      <c r="A1646" s="3"/>
      <c r="B1646" s="3"/>
      <c r="C1646" s="3"/>
      <c r="D1646" s="3"/>
      <c r="E1646" s="3"/>
      <c r="F1646" s="3"/>
      <c r="G1646" s="64"/>
      <c r="H1646" s="3"/>
      <c r="I1646" s="3"/>
      <c r="J1646" s="64"/>
      <c r="K1646" s="64"/>
      <c r="L1646" s="3"/>
      <c r="M1646" s="3"/>
      <c r="N1646" s="3"/>
      <c r="O1646" s="3"/>
      <c r="P1646" s="3"/>
      <c r="Q1646" s="3"/>
      <c r="R1646" s="3"/>
      <c r="S1646" s="49"/>
      <c r="T1646" s="50"/>
      <c r="U1646" s="50"/>
      <c r="Y1646" s="5"/>
      <c r="Z1646" s="66"/>
      <c r="AA1646" s="65"/>
    </row>
    <row r="1647" spans="1:27" x14ac:dyDescent="0.3">
      <c r="A1647" s="3"/>
      <c r="B1647" s="3"/>
      <c r="C1647" s="3"/>
      <c r="D1647" s="3"/>
      <c r="E1647" s="3"/>
      <c r="F1647" s="3"/>
      <c r="G1647" s="64"/>
      <c r="H1647" s="3"/>
      <c r="I1647" s="3"/>
      <c r="J1647" s="64"/>
      <c r="K1647" s="64"/>
      <c r="L1647" s="3"/>
      <c r="M1647" s="3"/>
      <c r="N1647" s="3"/>
      <c r="O1647" s="3"/>
      <c r="P1647" s="3"/>
      <c r="Q1647" s="3"/>
      <c r="R1647" s="3"/>
      <c r="S1647" s="49"/>
      <c r="T1647" s="50"/>
      <c r="U1647" s="50"/>
      <c r="Y1647" s="5"/>
      <c r="Z1647" s="66"/>
      <c r="AA1647" s="65"/>
    </row>
    <row r="1648" spans="1:27" x14ac:dyDescent="0.3">
      <c r="A1648" s="3"/>
      <c r="B1648" s="3"/>
      <c r="C1648" s="3"/>
      <c r="D1648" s="3"/>
      <c r="E1648" s="3"/>
      <c r="F1648" s="3"/>
      <c r="G1648" s="64"/>
      <c r="H1648" s="3"/>
      <c r="I1648" s="3"/>
      <c r="J1648" s="64"/>
      <c r="K1648" s="64"/>
      <c r="L1648" s="3"/>
      <c r="M1648" s="3"/>
      <c r="N1648" s="3"/>
      <c r="O1648" s="3"/>
      <c r="P1648" s="3"/>
      <c r="Q1648" s="3"/>
      <c r="R1648" s="3"/>
      <c r="S1648" s="49"/>
      <c r="T1648" s="50"/>
      <c r="U1648" s="50"/>
      <c r="Y1648" s="5"/>
      <c r="Z1648" s="66"/>
      <c r="AA1648" s="65"/>
    </row>
    <row r="1649" spans="1:27" x14ac:dyDescent="0.3">
      <c r="A1649" s="3"/>
      <c r="B1649" s="3"/>
      <c r="C1649" s="3"/>
      <c r="D1649" s="3"/>
      <c r="E1649" s="3"/>
      <c r="F1649" s="3"/>
      <c r="G1649" s="64"/>
      <c r="H1649" s="3"/>
      <c r="I1649" s="3"/>
      <c r="J1649" s="64"/>
      <c r="K1649" s="64"/>
      <c r="L1649" s="3"/>
      <c r="M1649" s="3"/>
      <c r="N1649" s="3"/>
      <c r="O1649" s="3"/>
      <c r="P1649" s="3"/>
      <c r="Q1649" s="3"/>
      <c r="R1649" s="3"/>
      <c r="S1649" s="49"/>
      <c r="T1649" s="50"/>
      <c r="U1649" s="50"/>
      <c r="Y1649" s="5"/>
      <c r="Z1649" s="66"/>
      <c r="AA1649" s="65"/>
    </row>
    <row r="1650" spans="1:27" x14ac:dyDescent="0.3">
      <c r="A1650" s="3"/>
      <c r="B1650" s="3"/>
      <c r="C1650" s="3"/>
      <c r="D1650" s="3"/>
      <c r="E1650" s="3"/>
      <c r="F1650" s="3"/>
      <c r="G1650" s="64"/>
      <c r="H1650" s="3"/>
      <c r="I1650" s="3"/>
      <c r="J1650" s="64"/>
      <c r="K1650" s="64"/>
      <c r="L1650" s="3"/>
      <c r="M1650" s="3"/>
      <c r="N1650" s="3"/>
      <c r="O1650" s="3"/>
      <c r="P1650" s="3"/>
      <c r="Q1650" s="3"/>
      <c r="R1650" s="3"/>
      <c r="S1650" s="49"/>
      <c r="T1650" s="50"/>
      <c r="U1650" s="50"/>
      <c r="Y1650" s="5"/>
      <c r="Z1650" s="66"/>
      <c r="AA1650" s="65"/>
    </row>
    <row r="1651" spans="1:27" x14ac:dyDescent="0.3">
      <c r="A1651" s="3"/>
      <c r="B1651" s="3"/>
      <c r="C1651" s="3"/>
      <c r="D1651" s="3"/>
      <c r="E1651" s="3"/>
      <c r="F1651" s="3"/>
      <c r="G1651" s="64"/>
      <c r="H1651" s="3"/>
      <c r="I1651" s="3"/>
      <c r="J1651" s="64"/>
      <c r="K1651" s="64"/>
      <c r="L1651" s="3"/>
      <c r="M1651" s="3"/>
      <c r="N1651" s="3"/>
      <c r="O1651" s="3"/>
      <c r="P1651" s="3"/>
      <c r="Q1651" s="3"/>
      <c r="R1651" s="3"/>
      <c r="S1651" s="49"/>
      <c r="T1651" s="50"/>
      <c r="U1651" s="50"/>
      <c r="Y1651" s="5"/>
      <c r="Z1651" s="66"/>
      <c r="AA1651" s="65"/>
    </row>
    <row r="1652" spans="1:27" x14ac:dyDescent="0.3">
      <c r="A1652" s="3"/>
      <c r="B1652" s="3"/>
      <c r="C1652" s="3"/>
      <c r="D1652" s="3"/>
      <c r="E1652" s="3"/>
      <c r="F1652" s="3"/>
      <c r="G1652" s="64"/>
      <c r="H1652" s="3"/>
      <c r="I1652" s="3"/>
      <c r="J1652" s="64"/>
      <c r="K1652" s="64"/>
      <c r="L1652" s="3"/>
      <c r="M1652" s="3"/>
      <c r="N1652" s="3"/>
      <c r="O1652" s="3"/>
      <c r="P1652" s="3"/>
      <c r="Q1652" s="3"/>
      <c r="R1652" s="3"/>
      <c r="S1652" s="49"/>
      <c r="T1652" s="50"/>
      <c r="U1652" s="50"/>
      <c r="Y1652" s="5"/>
      <c r="Z1652" s="66"/>
      <c r="AA1652" s="65"/>
    </row>
    <row r="1653" spans="1:27" x14ac:dyDescent="0.3">
      <c r="A1653" s="3"/>
      <c r="B1653" s="3"/>
      <c r="C1653" s="3"/>
      <c r="D1653" s="3"/>
      <c r="E1653" s="3"/>
      <c r="F1653" s="3"/>
      <c r="G1653" s="64"/>
      <c r="H1653" s="3"/>
      <c r="I1653" s="3"/>
      <c r="J1653" s="64"/>
      <c r="K1653" s="64"/>
      <c r="L1653" s="3"/>
      <c r="M1653" s="3"/>
      <c r="N1653" s="3"/>
      <c r="O1653" s="3"/>
      <c r="P1653" s="3"/>
      <c r="Q1653" s="3"/>
      <c r="R1653" s="3"/>
      <c r="S1653" s="49"/>
      <c r="T1653" s="50"/>
      <c r="U1653" s="50"/>
      <c r="Y1653" s="5"/>
      <c r="Z1653" s="66"/>
      <c r="AA1653" s="65"/>
    </row>
    <row r="1654" spans="1:27" x14ac:dyDescent="0.3">
      <c r="A1654" s="3"/>
      <c r="B1654" s="3"/>
      <c r="C1654" s="3"/>
      <c r="D1654" s="3"/>
      <c r="E1654" s="3"/>
      <c r="F1654" s="3"/>
      <c r="G1654" s="64"/>
      <c r="H1654" s="3"/>
      <c r="I1654" s="3"/>
      <c r="J1654" s="64"/>
      <c r="K1654" s="64"/>
      <c r="L1654" s="3"/>
      <c r="M1654" s="3"/>
      <c r="N1654" s="3"/>
      <c r="O1654" s="3"/>
      <c r="P1654" s="3"/>
      <c r="Q1654" s="3"/>
      <c r="R1654" s="3"/>
      <c r="S1654" s="49"/>
      <c r="T1654" s="50"/>
      <c r="U1654" s="50"/>
      <c r="Y1654" s="5"/>
      <c r="Z1654" s="66"/>
      <c r="AA1654" s="65"/>
    </row>
    <row r="1655" spans="1:27" x14ac:dyDescent="0.3">
      <c r="A1655" s="3"/>
      <c r="B1655" s="3"/>
      <c r="C1655" s="3"/>
      <c r="D1655" s="3"/>
      <c r="E1655" s="3"/>
      <c r="F1655" s="3"/>
      <c r="G1655" s="64"/>
      <c r="H1655" s="3"/>
      <c r="I1655" s="3"/>
      <c r="J1655" s="64"/>
      <c r="K1655" s="64"/>
      <c r="L1655" s="3"/>
      <c r="M1655" s="3"/>
      <c r="N1655" s="3"/>
      <c r="O1655" s="3"/>
      <c r="P1655" s="3"/>
      <c r="Q1655" s="3"/>
      <c r="R1655" s="3"/>
      <c r="S1655" s="49"/>
      <c r="T1655" s="50"/>
      <c r="U1655" s="50"/>
      <c r="Y1655" s="5"/>
      <c r="Z1655" s="66"/>
      <c r="AA1655" s="65"/>
    </row>
    <row r="1656" spans="1:27" x14ac:dyDescent="0.3">
      <c r="A1656" s="3"/>
      <c r="B1656" s="3"/>
      <c r="C1656" s="3"/>
      <c r="D1656" s="3"/>
      <c r="E1656" s="3"/>
      <c r="F1656" s="3"/>
      <c r="G1656" s="64"/>
      <c r="H1656" s="3"/>
      <c r="I1656" s="3"/>
      <c r="J1656" s="64"/>
      <c r="K1656" s="64"/>
      <c r="L1656" s="3"/>
      <c r="M1656" s="3"/>
      <c r="N1656" s="3"/>
      <c r="O1656" s="3"/>
      <c r="P1656" s="3"/>
      <c r="Q1656" s="3"/>
      <c r="R1656" s="3"/>
      <c r="S1656" s="49"/>
      <c r="T1656" s="50"/>
      <c r="U1656" s="50"/>
      <c r="Y1656" s="5"/>
      <c r="Z1656" s="66"/>
      <c r="AA1656" s="65"/>
    </row>
    <row r="1657" spans="1:27" x14ac:dyDescent="0.3">
      <c r="A1657" s="3"/>
      <c r="B1657" s="3"/>
      <c r="C1657" s="3"/>
      <c r="D1657" s="3"/>
      <c r="E1657" s="3"/>
      <c r="F1657" s="3"/>
      <c r="G1657" s="64"/>
      <c r="H1657" s="3"/>
      <c r="I1657" s="3"/>
      <c r="J1657" s="64"/>
      <c r="K1657" s="64"/>
      <c r="L1657" s="3"/>
      <c r="M1657" s="3"/>
      <c r="N1657" s="3"/>
      <c r="O1657" s="3"/>
      <c r="P1657" s="3"/>
      <c r="Q1657" s="3"/>
      <c r="R1657" s="3"/>
      <c r="S1657" s="49"/>
      <c r="T1657" s="50"/>
      <c r="U1657" s="50"/>
      <c r="Y1657" s="5"/>
      <c r="Z1657" s="66"/>
      <c r="AA1657" s="65"/>
    </row>
    <row r="1658" spans="1:27" x14ac:dyDescent="0.3">
      <c r="A1658" s="3"/>
      <c r="B1658" s="3"/>
      <c r="C1658" s="3"/>
      <c r="D1658" s="3"/>
      <c r="E1658" s="3"/>
      <c r="F1658" s="3"/>
      <c r="G1658" s="64"/>
      <c r="H1658" s="3"/>
      <c r="I1658" s="3"/>
      <c r="J1658" s="64"/>
      <c r="K1658" s="64"/>
      <c r="L1658" s="3"/>
      <c r="M1658" s="3"/>
      <c r="N1658" s="3"/>
      <c r="O1658" s="3"/>
      <c r="P1658" s="3"/>
      <c r="Q1658" s="3"/>
      <c r="R1658" s="3"/>
      <c r="S1658" s="49"/>
      <c r="T1658" s="50"/>
      <c r="U1658" s="50"/>
      <c r="Y1658" s="5"/>
      <c r="Z1658" s="66"/>
      <c r="AA1658" s="65"/>
    </row>
    <row r="1659" spans="1:27" x14ac:dyDescent="0.3">
      <c r="A1659" s="3"/>
      <c r="B1659" s="3"/>
      <c r="C1659" s="3"/>
      <c r="D1659" s="3"/>
      <c r="E1659" s="3"/>
      <c r="F1659" s="3"/>
      <c r="G1659" s="64"/>
      <c r="H1659" s="3"/>
      <c r="I1659" s="3"/>
      <c r="J1659" s="64"/>
      <c r="K1659" s="64"/>
      <c r="L1659" s="3"/>
      <c r="M1659" s="3"/>
      <c r="N1659" s="3"/>
      <c r="O1659" s="3"/>
      <c r="P1659" s="3"/>
      <c r="Q1659" s="3"/>
      <c r="R1659" s="3"/>
      <c r="S1659" s="49"/>
      <c r="T1659" s="50"/>
      <c r="U1659" s="50"/>
      <c r="Y1659" s="5"/>
      <c r="Z1659" s="66"/>
      <c r="AA1659" s="65"/>
    </row>
    <row r="1660" spans="1:27" x14ac:dyDescent="0.3">
      <c r="A1660" s="3"/>
      <c r="B1660" s="3"/>
      <c r="C1660" s="3"/>
      <c r="D1660" s="3"/>
      <c r="E1660" s="3"/>
      <c r="F1660" s="3"/>
      <c r="G1660" s="64"/>
      <c r="H1660" s="3"/>
      <c r="I1660" s="3"/>
      <c r="J1660" s="64"/>
      <c r="K1660" s="64"/>
      <c r="L1660" s="3"/>
      <c r="M1660" s="3"/>
      <c r="N1660" s="3"/>
      <c r="O1660" s="3"/>
      <c r="P1660" s="3"/>
      <c r="Q1660" s="3"/>
      <c r="R1660" s="3"/>
      <c r="S1660" s="49"/>
      <c r="T1660" s="50"/>
      <c r="U1660" s="50"/>
      <c r="Y1660" s="5"/>
      <c r="Z1660" s="66"/>
      <c r="AA1660" s="65"/>
    </row>
    <row r="1661" spans="1:27" x14ac:dyDescent="0.3">
      <c r="A1661" s="3"/>
      <c r="B1661" s="3"/>
      <c r="C1661" s="3"/>
      <c r="D1661" s="3"/>
      <c r="E1661" s="3"/>
      <c r="F1661" s="3"/>
      <c r="G1661" s="64"/>
      <c r="H1661" s="3"/>
      <c r="I1661" s="3"/>
      <c r="J1661" s="64"/>
      <c r="K1661" s="64"/>
      <c r="L1661" s="3"/>
      <c r="M1661" s="3"/>
      <c r="N1661" s="3"/>
      <c r="O1661" s="3"/>
      <c r="P1661" s="3"/>
      <c r="Q1661" s="3"/>
      <c r="R1661" s="3"/>
      <c r="S1661" s="49"/>
      <c r="T1661" s="50"/>
      <c r="U1661" s="50"/>
      <c r="Y1661" s="5"/>
      <c r="Z1661" s="66"/>
      <c r="AA1661" s="65"/>
    </row>
    <row r="1662" spans="1:27" x14ac:dyDescent="0.3">
      <c r="A1662" s="3"/>
      <c r="B1662" s="3"/>
      <c r="C1662" s="3"/>
      <c r="D1662" s="3"/>
      <c r="E1662" s="3"/>
      <c r="F1662" s="3"/>
      <c r="G1662" s="64"/>
      <c r="H1662" s="3"/>
      <c r="I1662" s="3"/>
      <c r="J1662" s="64"/>
      <c r="K1662" s="64"/>
      <c r="L1662" s="3"/>
      <c r="M1662" s="3"/>
      <c r="N1662" s="3"/>
      <c r="O1662" s="3"/>
      <c r="P1662" s="3"/>
      <c r="Q1662" s="3"/>
      <c r="R1662" s="3"/>
      <c r="S1662" s="49"/>
      <c r="T1662" s="50"/>
      <c r="U1662" s="50"/>
      <c r="Y1662" s="5"/>
      <c r="Z1662" s="66"/>
      <c r="AA1662" s="65"/>
    </row>
    <row r="1663" spans="1:27" x14ac:dyDescent="0.3">
      <c r="A1663" s="3"/>
      <c r="B1663" s="3"/>
      <c r="C1663" s="3"/>
      <c r="D1663" s="3"/>
      <c r="E1663" s="3"/>
      <c r="F1663" s="3"/>
      <c r="G1663" s="64"/>
      <c r="H1663" s="3"/>
      <c r="I1663" s="3"/>
      <c r="J1663" s="64"/>
      <c r="K1663" s="64"/>
      <c r="L1663" s="3"/>
      <c r="M1663" s="3"/>
      <c r="N1663" s="3"/>
      <c r="O1663" s="3"/>
      <c r="P1663" s="3"/>
      <c r="Q1663" s="3"/>
      <c r="R1663" s="3"/>
      <c r="S1663" s="49"/>
      <c r="T1663" s="50"/>
      <c r="U1663" s="50"/>
      <c r="Y1663" s="5"/>
      <c r="Z1663" s="66"/>
      <c r="AA1663" s="65"/>
    </row>
    <row r="1664" spans="1:27" x14ac:dyDescent="0.3">
      <c r="A1664" s="3"/>
      <c r="B1664" s="3"/>
      <c r="C1664" s="3"/>
      <c r="D1664" s="3"/>
      <c r="E1664" s="3"/>
      <c r="F1664" s="3"/>
      <c r="G1664" s="64"/>
      <c r="H1664" s="3"/>
      <c r="I1664" s="3"/>
      <c r="J1664" s="64"/>
      <c r="K1664" s="64"/>
      <c r="L1664" s="3"/>
      <c r="M1664" s="3"/>
      <c r="N1664" s="3"/>
      <c r="O1664" s="3"/>
      <c r="P1664" s="3"/>
      <c r="Q1664" s="3"/>
      <c r="R1664" s="3"/>
      <c r="S1664" s="49"/>
      <c r="T1664" s="50"/>
      <c r="U1664" s="50"/>
      <c r="Y1664" s="5"/>
      <c r="Z1664" s="66"/>
      <c r="AA1664" s="65"/>
    </row>
    <row r="1665" spans="1:27" x14ac:dyDescent="0.3">
      <c r="A1665" s="3"/>
      <c r="B1665" s="3"/>
      <c r="C1665" s="3"/>
      <c r="D1665" s="3"/>
      <c r="E1665" s="3"/>
      <c r="F1665" s="3"/>
      <c r="G1665" s="64"/>
      <c r="H1665" s="3"/>
      <c r="I1665" s="3"/>
      <c r="J1665" s="64"/>
      <c r="K1665" s="64"/>
      <c r="L1665" s="3"/>
      <c r="M1665" s="3"/>
      <c r="N1665" s="3"/>
      <c r="O1665" s="3"/>
      <c r="P1665" s="3"/>
      <c r="Q1665" s="3"/>
      <c r="R1665" s="3"/>
      <c r="S1665" s="49"/>
      <c r="T1665" s="50"/>
      <c r="U1665" s="50"/>
      <c r="Y1665" s="5"/>
      <c r="Z1665" s="66"/>
      <c r="AA1665" s="65"/>
    </row>
    <row r="1666" spans="1:27" x14ac:dyDescent="0.3">
      <c r="A1666" s="3"/>
      <c r="B1666" s="3"/>
      <c r="C1666" s="3"/>
      <c r="D1666" s="3"/>
      <c r="E1666" s="3"/>
      <c r="F1666" s="3"/>
      <c r="G1666" s="64"/>
      <c r="H1666" s="3"/>
      <c r="I1666" s="3"/>
      <c r="J1666" s="64"/>
      <c r="K1666" s="64"/>
      <c r="L1666" s="3"/>
      <c r="M1666" s="3"/>
      <c r="N1666" s="3"/>
      <c r="O1666" s="3"/>
      <c r="P1666" s="3"/>
      <c r="Q1666" s="3"/>
      <c r="R1666" s="3"/>
      <c r="S1666" s="49"/>
      <c r="T1666" s="50"/>
      <c r="U1666" s="50"/>
      <c r="Y1666" s="5"/>
      <c r="Z1666" s="66"/>
      <c r="AA1666" s="65"/>
    </row>
    <row r="1667" spans="1:27" x14ac:dyDescent="0.3">
      <c r="A1667" s="3"/>
      <c r="B1667" s="3"/>
      <c r="C1667" s="3"/>
      <c r="D1667" s="3"/>
      <c r="E1667" s="3"/>
      <c r="F1667" s="3"/>
      <c r="G1667" s="64"/>
      <c r="H1667" s="3"/>
      <c r="I1667" s="3"/>
      <c r="J1667" s="64"/>
      <c r="K1667" s="64"/>
      <c r="L1667" s="3"/>
      <c r="M1667" s="3"/>
      <c r="N1667" s="3"/>
      <c r="O1667" s="3"/>
      <c r="P1667" s="3"/>
      <c r="Q1667" s="3"/>
      <c r="R1667" s="3"/>
      <c r="S1667" s="49"/>
      <c r="T1667" s="50"/>
      <c r="U1667" s="50"/>
      <c r="Y1667" s="5"/>
      <c r="Z1667" s="66"/>
      <c r="AA1667" s="65"/>
    </row>
    <row r="1668" spans="1:27" x14ac:dyDescent="0.3">
      <c r="A1668" s="3"/>
      <c r="B1668" s="3"/>
      <c r="C1668" s="3"/>
      <c r="D1668" s="3"/>
      <c r="E1668" s="3"/>
      <c r="F1668" s="3"/>
      <c r="G1668" s="64"/>
      <c r="H1668" s="3"/>
      <c r="I1668" s="3"/>
      <c r="J1668" s="64"/>
      <c r="K1668" s="64"/>
      <c r="L1668" s="3"/>
      <c r="M1668" s="3"/>
      <c r="N1668" s="3"/>
      <c r="O1668" s="3"/>
      <c r="P1668" s="3"/>
      <c r="Q1668" s="3"/>
      <c r="R1668" s="3"/>
      <c r="S1668" s="49"/>
      <c r="T1668" s="50"/>
      <c r="U1668" s="50"/>
      <c r="Y1668" s="5"/>
      <c r="Z1668" s="66"/>
      <c r="AA1668" s="65"/>
    </row>
    <row r="1669" spans="1:27" x14ac:dyDescent="0.3">
      <c r="A1669" s="3"/>
      <c r="B1669" s="3"/>
      <c r="C1669" s="3"/>
      <c r="D1669" s="3"/>
      <c r="E1669" s="3"/>
      <c r="F1669" s="3"/>
      <c r="G1669" s="64"/>
      <c r="H1669" s="3"/>
      <c r="I1669" s="3"/>
      <c r="J1669" s="64"/>
      <c r="K1669" s="64"/>
      <c r="L1669" s="3"/>
      <c r="M1669" s="3"/>
      <c r="N1669" s="3"/>
      <c r="O1669" s="3"/>
      <c r="P1669" s="3"/>
      <c r="Q1669" s="3"/>
      <c r="R1669" s="3"/>
      <c r="S1669" s="49"/>
      <c r="T1669" s="50"/>
      <c r="U1669" s="50"/>
      <c r="Y1669" s="5"/>
      <c r="Z1669" s="66"/>
      <c r="AA1669" s="65"/>
    </row>
    <row r="1670" spans="1:27" x14ac:dyDescent="0.3">
      <c r="A1670" s="3"/>
      <c r="B1670" s="3"/>
      <c r="C1670" s="3"/>
      <c r="D1670" s="3"/>
      <c r="E1670" s="3"/>
      <c r="F1670" s="3"/>
      <c r="G1670" s="64"/>
      <c r="H1670" s="3"/>
      <c r="I1670" s="3"/>
      <c r="J1670" s="64"/>
      <c r="K1670" s="64"/>
      <c r="L1670" s="3"/>
      <c r="M1670" s="3"/>
      <c r="N1670" s="3"/>
      <c r="O1670" s="3"/>
      <c r="P1670" s="3"/>
      <c r="Q1670" s="3"/>
      <c r="R1670" s="3"/>
      <c r="S1670" s="49"/>
      <c r="T1670" s="50"/>
      <c r="U1670" s="50"/>
      <c r="Y1670" s="5"/>
      <c r="Z1670" s="66"/>
      <c r="AA1670" s="65"/>
    </row>
    <row r="1671" spans="1:27" x14ac:dyDescent="0.3">
      <c r="A1671" s="3"/>
      <c r="B1671" s="3"/>
      <c r="C1671" s="3"/>
      <c r="D1671" s="3"/>
      <c r="E1671" s="3"/>
      <c r="F1671" s="3"/>
      <c r="G1671" s="64"/>
      <c r="H1671" s="3"/>
      <c r="I1671" s="3"/>
      <c r="J1671" s="64"/>
      <c r="K1671" s="64"/>
      <c r="L1671" s="3"/>
      <c r="M1671" s="3"/>
      <c r="N1671" s="3"/>
      <c r="O1671" s="3"/>
      <c r="P1671" s="3"/>
      <c r="Q1671" s="3"/>
      <c r="R1671" s="3"/>
      <c r="S1671" s="49"/>
      <c r="T1671" s="50"/>
      <c r="U1671" s="50"/>
      <c r="Y1671" s="5"/>
      <c r="Z1671" s="66"/>
      <c r="AA1671" s="65"/>
    </row>
    <row r="1672" spans="1:27" x14ac:dyDescent="0.3">
      <c r="A1672" s="3"/>
      <c r="B1672" s="3"/>
      <c r="C1672" s="3"/>
      <c r="D1672" s="3"/>
      <c r="E1672" s="3"/>
      <c r="F1672" s="3"/>
      <c r="G1672" s="64"/>
      <c r="H1672" s="3"/>
      <c r="I1672" s="3"/>
      <c r="J1672" s="64"/>
      <c r="K1672" s="64"/>
      <c r="L1672" s="3"/>
      <c r="M1672" s="3"/>
      <c r="N1672" s="3"/>
      <c r="O1672" s="3"/>
      <c r="P1672" s="3"/>
      <c r="Q1672" s="3"/>
      <c r="R1672" s="3"/>
      <c r="S1672" s="49"/>
      <c r="T1672" s="50"/>
      <c r="U1672" s="50"/>
      <c r="Y1672" s="5"/>
      <c r="Z1672" s="66"/>
      <c r="AA1672" s="65"/>
    </row>
    <row r="1673" spans="1:27" x14ac:dyDescent="0.3">
      <c r="A1673" s="3"/>
      <c r="B1673" s="3"/>
      <c r="C1673" s="3"/>
      <c r="D1673" s="3"/>
      <c r="E1673" s="3"/>
      <c r="F1673" s="3"/>
      <c r="G1673" s="64"/>
      <c r="H1673" s="3"/>
      <c r="I1673" s="3"/>
      <c r="J1673" s="64"/>
      <c r="K1673" s="64"/>
      <c r="L1673" s="3"/>
      <c r="M1673" s="3"/>
      <c r="N1673" s="3"/>
      <c r="O1673" s="3"/>
      <c r="P1673" s="3"/>
      <c r="Q1673" s="3"/>
      <c r="R1673" s="3"/>
      <c r="S1673" s="49"/>
      <c r="T1673" s="50"/>
      <c r="U1673" s="50"/>
      <c r="Y1673" s="5"/>
      <c r="Z1673" s="66"/>
      <c r="AA1673" s="65"/>
    </row>
    <row r="1674" spans="1:27" x14ac:dyDescent="0.3">
      <c r="A1674" s="3"/>
      <c r="B1674" s="3"/>
      <c r="C1674" s="3"/>
      <c r="D1674" s="3"/>
      <c r="E1674" s="3"/>
      <c r="F1674" s="3"/>
      <c r="G1674" s="64"/>
      <c r="H1674" s="3"/>
      <c r="I1674" s="3"/>
      <c r="J1674" s="64"/>
      <c r="K1674" s="64"/>
      <c r="L1674" s="3"/>
      <c r="M1674" s="3"/>
      <c r="N1674" s="3"/>
      <c r="O1674" s="3"/>
      <c r="P1674" s="3"/>
      <c r="Q1674" s="3"/>
      <c r="R1674" s="3"/>
      <c r="S1674" s="49"/>
      <c r="T1674" s="50"/>
      <c r="U1674" s="50"/>
      <c r="Y1674" s="5"/>
      <c r="Z1674" s="66"/>
      <c r="AA1674" s="65"/>
    </row>
    <row r="1675" spans="1:27" x14ac:dyDescent="0.3">
      <c r="A1675" s="3"/>
      <c r="B1675" s="3"/>
      <c r="C1675" s="3"/>
      <c r="D1675" s="3"/>
      <c r="E1675" s="3"/>
      <c r="F1675" s="3"/>
      <c r="G1675" s="64"/>
      <c r="H1675" s="3"/>
      <c r="I1675" s="3"/>
      <c r="J1675" s="64"/>
      <c r="K1675" s="64"/>
      <c r="L1675" s="3"/>
      <c r="M1675" s="3"/>
      <c r="N1675" s="3"/>
      <c r="O1675" s="3"/>
      <c r="P1675" s="3"/>
      <c r="Q1675" s="3"/>
      <c r="R1675" s="3"/>
      <c r="S1675" s="49"/>
      <c r="T1675" s="50"/>
      <c r="U1675" s="50"/>
      <c r="Y1675" s="5"/>
      <c r="Z1675" s="66"/>
      <c r="AA1675" s="65"/>
    </row>
    <row r="1676" spans="1:27" x14ac:dyDescent="0.3">
      <c r="A1676" s="3"/>
      <c r="B1676" s="3"/>
      <c r="C1676" s="3"/>
      <c r="D1676" s="3"/>
      <c r="E1676" s="3"/>
      <c r="F1676" s="3"/>
      <c r="G1676" s="64"/>
      <c r="H1676" s="3"/>
      <c r="I1676" s="3"/>
      <c r="J1676" s="64"/>
      <c r="K1676" s="64"/>
      <c r="L1676" s="3"/>
      <c r="M1676" s="3"/>
      <c r="N1676" s="3"/>
      <c r="O1676" s="3"/>
      <c r="P1676" s="3"/>
      <c r="Q1676" s="3"/>
      <c r="R1676" s="3"/>
      <c r="S1676" s="49"/>
      <c r="T1676" s="50"/>
      <c r="U1676" s="50"/>
      <c r="Y1676" s="5"/>
      <c r="Z1676" s="66"/>
      <c r="AA1676" s="65"/>
    </row>
    <row r="1677" spans="1:27" x14ac:dyDescent="0.3">
      <c r="A1677" s="3"/>
      <c r="B1677" s="3"/>
      <c r="C1677" s="3"/>
      <c r="D1677" s="3"/>
      <c r="E1677" s="3"/>
      <c r="F1677" s="3"/>
      <c r="G1677" s="64"/>
      <c r="H1677" s="3"/>
      <c r="I1677" s="3"/>
      <c r="J1677" s="64"/>
      <c r="K1677" s="64"/>
      <c r="L1677" s="3"/>
      <c r="M1677" s="3"/>
      <c r="N1677" s="3"/>
      <c r="O1677" s="3"/>
      <c r="P1677" s="3"/>
      <c r="Q1677" s="3"/>
      <c r="R1677" s="3"/>
      <c r="S1677" s="49"/>
      <c r="T1677" s="50"/>
      <c r="U1677" s="50"/>
      <c r="Y1677" s="5"/>
      <c r="Z1677" s="66"/>
      <c r="AA1677" s="65"/>
    </row>
    <row r="1678" spans="1:27" x14ac:dyDescent="0.3">
      <c r="A1678" s="3"/>
      <c r="B1678" s="3"/>
      <c r="C1678" s="3"/>
      <c r="D1678" s="3"/>
      <c r="E1678" s="3"/>
      <c r="F1678" s="3"/>
      <c r="G1678" s="64"/>
      <c r="H1678" s="3"/>
      <c r="I1678" s="3"/>
      <c r="J1678" s="64"/>
      <c r="K1678" s="64"/>
      <c r="L1678" s="3"/>
      <c r="M1678" s="3"/>
      <c r="N1678" s="3"/>
      <c r="O1678" s="3"/>
      <c r="P1678" s="3"/>
      <c r="Q1678" s="3"/>
      <c r="R1678" s="3"/>
      <c r="S1678" s="49"/>
      <c r="T1678" s="50"/>
      <c r="U1678" s="50"/>
      <c r="Y1678" s="5"/>
      <c r="Z1678" s="66"/>
      <c r="AA1678" s="65"/>
    </row>
    <row r="1679" spans="1:27" x14ac:dyDescent="0.3">
      <c r="A1679" s="3"/>
      <c r="B1679" s="3"/>
      <c r="C1679" s="3"/>
      <c r="D1679" s="3"/>
      <c r="E1679" s="3"/>
      <c r="F1679" s="3"/>
      <c r="G1679" s="64"/>
      <c r="H1679" s="3"/>
      <c r="I1679" s="3"/>
      <c r="J1679" s="64"/>
      <c r="K1679" s="64"/>
      <c r="L1679" s="3"/>
      <c r="M1679" s="3"/>
      <c r="N1679" s="3"/>
      <c r="O1679" s="3"/>
      <c r="P1679" s="3"/>
      <c r="Q1679" s="3"/>
      <c r="R1679" s="3"/>
      <c r="S1679" s="49"/>
      <c r="T1679" s="50"/>
      <c r="U1679" s="50"/>
      <c r="Y1679" s="5"/>
      <c r="Z1679" s="66"/>
      <c r="AA1679" s="65"/>
    </row>
    <row r="1680" spans="1:27" x14ac:dyDescent="0.3">
      <c r="A1680" s="3"/>
      <c r="B1680" s="3"/>
      <c r="C1680" s="3"/>
      <c r="D1680" s="3"/>
      <c r="E1680" s="3"/>
      <c r="F1680" s="3"/>
      <c r="G1680" s="64"/>
      <c r="H1680" s="3"/>
      <c r="I1680" s="3"/>
      <c r="J1680" s="64"/>
      <c r="K1680" s="64"/>
      <c r="L1680" s="3"/>
      <c r="M1680" s="3"/>
      <c r="N1680" s="3"/>
      <c r="O1680" s="3"/>
      <c r="P1680" s="3"/>
      <c r="Q1680" s="3"/>
      <c r="R1680" s="3"/>
      <c r="S1680" s="49"/>
      <c r="T1680" s="50"/>
      <c r="U1680" s="50"/>
      <c r="Y1680" s="5"/>
      <c r="Z1680" s="66"/>
      <c r="AA1680" s="65"/>
    </row>
    <row r="1681" spans="1:27" x14ac:dyDescent="0.3">
      <c r="A1681" s="3"/>
      <c r="B1681" s="3"/>
      <c r="C1681" s="3"/>
      <c r="D1681" s="3"/>
      <c r="E1681" s="3"/>
      <c r="F1681" s="3"/>
      <c r="G1681" s="64"/>
      <c r="H1681" s="3"/>
      <c r="I1681" s="3"/>
      <c r="J1681" s="64"/>
      <c r="K1681" s="64"/>
      <c r="L1681" s="3"/>
      <c r="M1681" s="3"/>
      <c r="N1681" s="3"/>
      <c r="O1681" s="3"/>
      <c r="P1681" s="3"/>
      <c r="Q1681" s="3"/>
      <c r="R1681" s="3"/>
      <c r="S1681" s="49"/>
      <c r="T1681" s="50"/>
      <c r="U1681" s="50"/>
      <c r="Y1681" s="5"/>
      <c r="Z1681" s="66"/>
      <c r="AA1681" s="65"/>
    </row>
    <row r="1682" spans="1:27" x14ac:dyDescent="0.3">
      <c r="A1682" s="3"/>
      <c r="B1682" s="3"/>
      <c r="C1682" s="3"/>
      <c r="D1682" s="3"/>
      <c r="E1682" s="3"/>
      <c r="F1682" s="3"/>
      <c r="G1682" s="64"/>
      <c r="H1682" s="3"/>
      <c r="I1682" s="3"/>
      <c r="J1682" s="64"/>
      <c r="K1682" s="64"/>
      <c r="L1682" s="3"/>
      <c r="M1682" s="3"/>
      <c r="N1682" s="3"/>
      <c r="O1682" s="3"/>
      <c r="P1682" s="3"/>
      <c r="Q1682" s="3"/>
      <c r="R1682" s="3"/>
      <c r="S1682" s="49"/>
      <c r="T1682" s="50"/>
      <c r="U1682" s="50"/>
      <c r="Y1682" s="5"/>
      <c r="Z1682" s="66"/>
      <c r="AA1682" s="65"/>
    </row>
    <row r="1683" spans="1:27" x14ac:dyDescent="0.3">
      <c r="A1683" s="3"/>
      <c r="B1683" s="3"/>
      <c r="C1683" s="3"/>
      <c r="D1683" s="3"/>
      <c r="E1683" s="3"/>
      <c r="F1683" s="3"/>
      <c r="G1683" s="64"/>
      <c r="H1683" s="3"/>
      <c r="I1683" s="3"/>
      <c r="J1683" s="64"/>
      <c r="K1683" s="64"/>
      <c r="L1683" s="3"/>
      <c r="M1683" s="3"/>
      <c r="N1683" s="3"/>
      <c r="O1683" s="3"/>
      <c r="P1683" s="3"/>
      <c r="Q1683" s="3"/>
      <c r="R1683" s="3"/>
      <c r="S1683" s="49"/>
      <c r="T1683" s="50"/>
      <c r="U1683" s="50"/>
      <c r="Y1683" s="5"/>
      <c r="Z1683" s="66"/>
      <c r="AA1683" s="65"/>
    </row>
    <row r="1684" spans="1:27" x14ac:dyDescent="0.3">
      <c r="A1684" s="3"/>
      <c r="B1684" s="3"/>
      <c r="C1684" s="3"/>
      <c r="D1684" s="3"/>
      <c r="E1684" s="3"/>
      <c r="F1684" s="3"/>
      <c r="G1684" s="64"/>
      <c r="H1684" s="3"/>
      <c r="I1684" s="3"/>
      <c r="J1684" s="64"/>
      <c r="K1684" s="64"/>
      <c r="L1684" s="3"/>
      <c r="M1684" s="3"/>
      <c r="N1684" s="3"/>
      <c r="O1684" s="3"/>
      <c r="P1684" s="3"/>
      <c r="Q1684" s="3"/>
      <c r="R1684" s="3"/>
      <c r="S1684" s="49"/>
      <c r="T1684" s="50"/>
      <c r="U1684" s="50"/>
      <c r="Y1684" s="5"/>
      <c r="Z1684" s="66"/>
      <c r="AA1684" s="65"/>
    </row>
    <row r="1685" spans="1:27" x14ac:dyDescent="0.3">
      <c r="A1685" s="3"/>
      <c r="B1685" s="3"/>
      <c r="C1685" s="3"/>
      <c r="D1685" s="3"/>
      <c r="E1685" s="3"/>
      <c r="F1685" s="3"/>
      <c r="G1685" s="64"/>
      <c r="H1685" s="3"/>
      <c r="I1685" s="3"/>
      <c r="J1685" s="64"/>
      <c r="K1685" s="64"/>
      <c r="L1685" s="3"/>
      <c r="M1685" s="3"/>
      <c r="N1685" s="3"/>
      <c r="O1685" s="3"/>
      <c r="P1685" s="3"/>
      <c r="Q1685" s="3"/>
      <c r="R1685" s="3"/>
      <c r="S1685" s="49"/>
      <c r="T1685" s="50"/>
      <c r="U1685" s="50"/>
      <c r="Y1685" s="5"/>
      <c r="Z1685" s="66"/>
      <c r="AA1685" s="65"/>
    </row>
    <row r="1686" spans="1:27" x14ac:dyDescent="0.3">
      <c r="A1686" s="3"/>
      <c r="B1686" s="3"/>
      <c r="C1686" s="3"/>
      <c r="D1686" s="3"/>
      <c r="E1686" s="3"/>
      <c r="F1686" s="3"/>
      <c r="G1686" s="64"/>
      <c r="H1686" s="3"/>
      <c r="I1686" s="3"/>
      <c r="J1686" s="64"/>
      <c r="K1686" s="64"/>
      <c r="L1686" s="3"/>
      <c r="M1686" s="3"/>
      <c r="N1686" s="3"/>
      <c r="O1686" s="3"/>
      <c r="P1686" s="3"/>
      <c r="Q1686" s="3"/>
      <c r="R1686" s="3"/>
      <c r="S1686" s="49"/>
      <c r="T1686" s="50"/>
      <c r="U1686" s="50"/>
      <c r="Y1686" s="5"/>
      <c r="Z1686" s="66"/>
      <c r="AA1686" s="65"/>
    </row>
    <row r="1687" spans="1:27" x14ac:dyDescent="0.3">
      <c r="A1687" s="3"/>
      <c r="B1687" s="3"/>
      <c r="C1687" s="3"/>
      <c r="D1687" s="3"/>
      <c r="E1687" s="3"/>
      <c r="F1687" s="3"/>
      <c r="G1687" s="64"/>
      <c r="H1687" s="3"/>
      <c r="I1687" s="3"/>
      <c r="J1687" s="64"/>
      <c r="K1687" s="64"/>
      <c r="L1687" s="3"/>
      <c r="M1687" s="3"/>
      <c r="N1687" s="3"/>
      <c r="O1687" s="3"/>
      <c r="P1687" s="3"/>
      <c r="Q1687" s="3"/>
      <c r="R1687" s="3"/>
      <c r="S1687" s="49"/>
      <c r="T1687" s="50"/>
      <c r="U1687" s="50"/>
      <c r="Y1687" s="5"/>
      <c r="Z1687" s="66"/>
      <c r="AA1687" s="65"/>
    </row>
    <row r="1688" spans="1:27" x14ac:dyDescent="0.3">
      <c r="A1688" s="3"/>
      <c r="B1688" s="3"/>
      <c r="C1688" s="3"/>
      <c r="D1688" s="3"/>
      <c r="E1688" s="3"/>
      <c r="F1688" s="3"/>
      <c r="G1688" s="64"/>
      <c r="H1688" s="3"/>
      <c r="I1688" s="3"/>
      <c r="J1688" s="64"/>
      <c r="K1688" s="64"/>
      <c r="L1688" s="3"/>
      <c r="M1688" s="3"/>
      <c r="N1688" s="3"/>
      <c r="O1688" s="3"/>
      <c r="P1688" s="3"/>
      <c r="Q1688" s="3"/>
      <c r="R1688" s="3"/>
      <c r="S1688" s="49"/>
      <c r="T1688" s="50"/>
      <c r="U1688" s="50"/>
      <c r="Y1688" s="5"/>
      <c r="Z1688" s="66"/>
      <c r="AA1688" s="65"/>
    </row>
    <row r="1689" spans="1:27" x14ac:dyDescent="0.3">
      <c r="A1689" s="3"/>
      <c r="B1689" s="3"/>
      <c r="C1689" s="3"/>
      <c r="D1689" s="3"/>
      <c r="E1689" s="3"/>
      <c r="F1689" s="3"/>
      <c r="G1689" s="64"/>
      <c r="H1689" s="3"/>
      <c r="I1689" s="3"/>
      <c r="J1689" s="64"/>
      <c r="K1689" s="64"/>
      <c r="L1689" s="3"/>
      <c r="M1689" s="3"/>
      <c r="N1689" s="3"/>
      <c r="O1689" s="3"/>
      <c r="P1689" s="3"/>
      <c r="Q1689" s="3"/>
      <c r="R1689" s="3"/>
      <c r="S1689" s="49"/>
      <c r="T1689" s="50"/>
      <c r="U1689" s="50"/>
      <c r="Y1689" s="5"/>
      <c r="Z1689" s="66"/>
      <c r="AA1689" s="65"/>
    </row>
    <row r="1690" spans="1:27" x14ac:dyDescent="0.3">
      <c r="A1690" s="3"/>
      <c r="B1690" s="3"/>
      <c r="C1690" s="3"/>
      <c r="D1690" s="3"/>
      <c r="E1690" s="3"/>
      <c r="F1690" s="3"/>
      <c r="G1690" s="64"/>
      <c r="H1690" s="3"/>
      <c r="I1690" s="3"/>
      <c r="J1690" s="64"/>
      <c r="K1690" s="64"/>
      <c r="L1690" s="3"/>
      <c r="M1690" s="3"/>
      <c r="N1690" s="3"/>
      <c r="O1690" s="3"/>
      <c r="P1690" s="3"/>
      <c r="Q1690" s="3"/>
      <c r="R1690" s="3"/>
      <c r="S1690" s="49"/>
      <c r="T1690" s="50"/>
      <c r="U1690" s="50"/>
      <c r="Y1690" s="5"/>
      <c r="Z1690" s="66"/>
      <c r="AA1690" s="65"/>
    </row>
    <row r="1691" spans="1:27" x14ac:dyDescent="0.3">
      <c r="A1691" s="3"/>
      <c r="B1691" s="3"/>
      <c r="C1691" s="3"/>
      <c r="D1691" s="3"/>
      <c r="E1691" s="3"/>
      <c r="F1691" s="3"/>
      <c r="G1691" s="64"/>
      <c r="H1691" s="3"/>
      <c r="I1691" s="3"/>
      <c r="J1691" s="64"/>
      <c r="K1691" s="64"/>
      <c r="L1691" s="3"/>
      <c r="M1691" s="3"/>
      <c r="N1691" s="3"/>
      <c r="O1691" s="3"/>
      <c r="P1691" s="3"/>
      <c r="Q1691" s="3"/>
      <c r="R1691" s="3"/>
      <c r="S1691" s="49"/>
      <c r="T1691" s="50"/>
      <c r="U1691" s="50"/>
      <c r="Y1691" s="5"/>
      <c r="Z1691" s="66"/>
      <c r="AA1691" s="65"/>
    </row>
    <row r="1692" spans="1:27" x14ac:dyDescent="0.3">
      <c r="A1692" s="3"/>
      <c r="B1692" s="3"/>
      <c r="C1692" s="3"/>
      <c r="D1692" s="3"/>
      <c r="E1692" s="3"/>
      <c r="F1692" s="3"/>
      <c r="G1692" s="64"/>
      <c r="H1692" s="3"/>
      <c r="I1692" s="3"/>
      <c r="J1692" s="64"/>
      <c r="K1692" s="64"/>
      <c r="L1692" s="3"/>
      <c r="M1692" s="3"/>
      <c r="N1692" s="3"/>
      <c r="O1692" s="3"/>
      <c r="P1692" s="3"/>
      <c r="Q1692" s="3"/>
      <c r="R1692" s="3"/>
      <c r="S1692" s="49"/>
      <c r="T1692" s="50"/>
      <c r="U1692" s="50"/>
      <c r="Y1692" s="5"/>
      <c r="Z1692" s="66"/>
      <c r="AA1692" s="65"/>
    </row>
    <row r="1693" spans="1:27" x14ac:dyDescent="0.3">
      <c r="A1693" s="3"/>
      <c r="B1693" s="3"/>
      <c r="C1693" s="3"/>
      <c r="D1693" s="3"/>
      <c r="E1693" s="3"/>
      <c r="F1693" s="3"/>
      <c r="G1693" s="64"/>
      <c r="H1693" s="3"/>
      <c r="I1693" s="3"/>
      <c r="J1693" s="64"/>
      <c r="K1693" s="64"/>
      <c r="L1693" s="3"/>
      <c r="M1693" s="3"/>
      <c r="N1693" s="3"/>
      <c r="O1693" s="3"/>
      <c r="P1693" s="3"/>
      <c r="Q1693" s="3"/>
      <c r="R1693" s="3"/>
      <c r="S1693" s="49"/>
      <c r="T1693" s="50"/>
      <c r="U1693" s="50"/>
      <c r="Y1693" s="5"/>
      <c r="Z1693" s="66"/>
      <c r="AA1693" s="65"/>
    </row>
    <row r="1694" spans="1:27" x14ac:dyDescent="0.3">
      <c r="A1694" s="3"/>
      <c r="B1694" s="3"/>
      <c r="C1694" s="3"/>
      <c r="D1694" s="3"/>
      <c r="E1694" s="3"/>
      <c r="F1694" s="3"/>
      <c r="G1694" s="64"/>
      <c r="H1694" s="3"/>
      <c r="I1694" s="3"/>
      <c r="J1694" s="64"/>
      <c r="K1694" s="64"/>
      <c r="L1694" s="3"/>
      <c r="M1694" s="3"/>
      <c r="N1694" s="3"/>
      <c r="O1694" s="3"/>
      <c r="P1694" s="3"/>
      <c r="Q1694" s="3"/>
      <c r="R1694" s="3"/>
      <c r="S1694" s="49"/>
      <c r="T1694" s="50"/>
      <c r="U1694" s="50"/>
      <c r="Y1694" s="5"/>
      <c r="Z1694" s="66"/>
      <c r="AA1694" s="65"/>
    </row>
    <row r="1695" spans="1:27" x14ac:dyDescent="0.3">
      <c r="A1695" s="3"/>
      <c r="B1695" s="3"/>
      <c r="C1695" s="3"/>
      <c r="D1695" s="3"/>
      <c r="E1695" s="3"/>
      <c r="F1695" s="3"/>
      <c r="G1695" s="64"/>
      <c r="H1695" s="3"/>
      <c r="I1695" s="3"/>
      <c r="J1695" s="64"/>
      <c r="K1695" s="64"/>
      <c r="L1695" s="3"/>
      <c r="M1695" s="3"/>
      <c r="N1695" s="3"/>
      <c r="O1695" s="3"/>
      <c r="P1695" s="3"/>
      <c r="Q1695" s="3"/>
      <c r="R1695" s="3"/>
      <c r="S1695" s="49"/>
      <c r="T1695" s="50"/>
      <c r="U1695" s="50"/>
      <c r="Y1695" s="5"/>
      <c r="Z1695" s="66"/>
      <c r="AA1695" s="65"/>
    </row>
    <row r="1696" spans="1:27" x14ac:dyDescent="0.3">
      <c r="A1696" s="3"/>
      <c r="B1696" s="3"/>
      <c r="C1696" s="3"/>
      <c r="D1696" s="3"/>
      <c r="E1696" s="3"/>
      <c r="F1696" s="3"/>
      <c r="G1696" s="64"/>
      <c r="H1696" s="3"/>
      <c r="I1696" s="3"/>
      <c r="J1696" s="64"/>
      <c r="K1696" s="64"/>
      <c r="L1696" s="3"/>
      <c r="M1696" s="3"/>
      <c r="N1696" s="3"/>
      <c r="O1696" s="3"/>
      <c r="P1696" s="3"/>
      <c r="Q1696" s="3"/>
      <c r="R1696" s="3"/>
      <c r="S1696" s="49"/>
      <c r="T1696" s="50"/>
      <c r="U1696" s="50"/>
      <c r="Y1696" s="5"/>
      <c r="Z1696" s="66"/>
      <c r="AA1696" s="65"/>
    </row>
    <row r="1697" spans="1:27" x14ac:dyDescent="0.3">
      <c r="A1697" s="3"/>
      <c r="B1697" s="3"/>
      <c r="C1697" s="3"/>
      <c r="D1697" s="3"/>
      <c r="E1697" s="3"/>
      <c r="F1697" s="3"/>
      <c r="G1697" s="64"/>
      <c r="H1697" s="3"/>
      <c r="I1697" s="3"/>
      <c r="J1697" s="64"/>
      <c r="K1697" s="64"/>
      <c r="L1697" s="3"/>
      <c r="M1697" s="3"/>
      <c r="N1697" s="3"/>
      <c r="O1697" s="3"/>
      <c r="P1697" s="3"/>
      <c r="Q1697" s="3"/>
      <c r="R1697" s="3"/>
      <c r="S1697" s="49"/>
      <c r="T1697" s="50"/>
      <c r="U1697" s="50"/>
      <c r="Y1697" s="5"/>
      <c r="Z1697" s="66"/>
      <c r="AA1697" s="65"/>
    </row>
    <row r="1698" spans="1:27" x14ac:dyDescent="0.3">
      <c r="A1698" s="3"/>
      <c r="B1698" s="3"/>
      <c r="C1698" s="3"/>
      <c r="D1698" s="3"/>
      <c r="E1698" s="3"/>
      <c r="F1698" s="3"/>
      <c r="G1698" s="64"/>
      <c r="H1698" s="3"/>
      <c r="I1698" s="3"/>
      <c r="J1698" s="64"/>
      <c r="K1698" s="64"/>
      <c r="L1698" s="3"/>
      <c r="M1698" s="3"/>
      <c r="N1698" s="3"/>
      <c r="O1698" s="3"/>
      <c r="P1698" s="3"/>
      <c r="Q1698" s="3"/>
      <c r="R1698" s="3"/>
      <c r="S1698" s="49"/>
      <c r="T1698" s="50"/>
      <c r="U1698" s="50"/>
      <c r="Y1698" s="5"/>
      <c r="Z1698" s="66"/>
      <c r="AA1698" s="65"/>
    </row>
    <row r="1699" spans="1:27" x14ac:dyDescent="0.3">
      <c r="A1699" s="3"/>
      <c r="B1699" s="3"/>
      <c r="C1699" s="3"/>
      <c r="D1699" s="3"/>
      <c r="E1699" s="3"/>
      <c r="F1699" s="3"/>
      <c r="G1699" s="64"/>
      <c r="H1699" s="3"/>
      <c r="I1699" s="3"/>
      <c r="J1699" s="64"/>
      <c r="K1699" s="64"/>
      <c r="L1699" s="3"/>
      <c r="M1699" s="3"/>
      <c r="N1699" s="3"/>
      <c r="O1699" s="3"/>
      <c r="P1699" s="3"/>
      <c r="Q1699" s="3"/>
      <c r="R1699" s="3"/>
      <c r="S1699" s="49"/>
      <c r="T1699" s="50"/>
      <c r="U1699" s="50"/>
      <c r="Y1699" s="5"/>
      <c r="Z1699" s="66"/>
      <c r="AA1699" s="65"/>
    </row>
    <row r="1700" spans="1:27" x14ac:dyDescent="0.3">
      <c r="A1700" s="3"/>
      <c r="B1700" s="3"/>
      <c r="C1700" s="3"/>
      <c r="D1700" s="3"/>
      <c r="E1700" s="3"/>
      <c r="F1700" s="3"/>
      <c r="G1700" s="64"/>
      <c r="H1700" s="3"/>
      <c r="I1700" s="3"/>
      <c r="J1700" s="64"/>
      <c r="K1700" s="64"/>
      <c r="L1700" s="3"/>
      <c r="M1700" s="3"/>
      <c r="N1700" s="3"/>
      <c r="O1700" s="3"/>
      <c r="P1700" s="3"/>
      <c r="Q1700" s="3"/>
      <c r="R1700" s="3"/>
      <c r="S1700" s="49"/>
      <c r="T1700" s="50"/>
      <c r="U1700" s="50"/>
      <c r="Y1700" s="5"/>
      <c r="Z1700" s="66"/>
      <c r="AA1700" s="65"/>
    </row>
    <row r="1701" spans="1:27" x14ac:dyDescent="0.3">
      <c r="A1701" s="3"/>
      <c r="B1701" s="3"/>
      <c r="C1701" s="3"/>
      <c r="D1701" s="3"/>
      <c r="E1701" s="3"/>
      <c r="F1701" s="3"/>
      <c r="G1701" s="64"/>
      <c r="H1701" s="3"/>
      <c r="I1701" s="3"/>
      <c r="J1701" s="64"/>
      <c r="K1701" s="64"/>
      <c r="L1701" s="3"/>
      <c r="M1701" s="3"/>
      <c r="N1701" s="3"/>
      <c r="O1701" s="3"/>
      <c r="P1701" s="3"/>
      <c r="Q1701" s="3"/>
      <c r="R1701" s="3"/>
      <c r="S1701" s="49"/>
      <c r="T1701" s="50"/>
      <c r="U1701" s="50"/>
      <c r="Y1701" s="5"/>
      <c r="Z1701" s="66"/>
      <c r="AA1701" s="65"/>
    </row>
    <row r="1702" spans="1:27" x14ac:dyDescent="0.3">
      <c r="A1702" s="3"/>
      <c r="B1702" s="3"/>
      <c r="C1702" s="3"/>
      <c r="D1702" s="3"/>
      <c r="E1702" s="3"/>
      <c r="F1702" s="3"/>
      <c r="G1702" s="64"/>
      <c r="H1702" s="3"/>
      <c r="I1702" s="3"/>
      <c r="J1702" s="64"/>
      <c r="K1702" s="64"/>
      <c r="L1702" s="3"/>
      <c r="M1702" s="3"/>
      <c r="N1702" s="3"/>
      <c r="O1702" s="3"/>
      <c r="P1702" s="3"/>
      <c r="Q1702" s="3"/>
      <c r="R1702" s="3"/>
      <c r="S1702" s="49"/>
      <c r="T1702" s="50"/>
      <c r="U1702" s="50"/>
      <c r="Y1702" s="5"/>
      <c r="Z1702" s="66"/>
      <c r="AA1702" s="65"/>
    </row>
    <row r="1703" spans="1:27" x14ac:dyDescent="0.3">
      <c r="A1703" s="3"/>
      <c r="B1703" s="3"/>
      <c r="C1703" s="3"/>
      <c r="D1703" s="3"/>
      <c r="E1703" s="3"/>
      <c r="F1703" s="3"/>
      <c r="G1703" s="64"/>
      <c r="H1703" s="3"/>
      <c r="I1703" s="3"/>
      <c r="J1703" s="64"/>
      <c r="K1703" s="64"/>
      <c r="L1703" s="3"/>
      <c r="M1703" s="3"/>
      <c r="N1703" s="3"/>
      <c r="O1703" s="3"/>
      <c r="P1703" s="3"/>
      <c r="Q1703" s="3"/>
      <c r="R1703" s="3"/>
      <c r="S1703" s="49"/>
      <c r="T1703" s="50"/>
      <c r="U1703" s="50"/>
      <c r="Y1703" s="5"/>
      <c r="Z1703" s="66"/>
      <c r="AA1703" s="65"/>
    </row>
    <row r="1704" spans="1:27" x14ac:dyDescent="0.3">
      <c r="A1704" s="3"/>
      <c r="B1704" s="3"/>
      <c r="C1704" s="3"/>
      <c r="D1704" s="3"/>
      <c r="E1704" s="3"/>
      <c r="F1704" s="3"/>
      <c r="G1704" s="64"/>
      <c r="H1704" s="3"/>
      <c r="I1704" s="3"/>
      <c r="J1704" s="64"/>
      <c r="K1704" s="64"/>
      <c r="L1704" s="3"/>
      <c r="M1704" s="3"/>
      <c r="N1704" s="3"/>
      <c r="O1704" s="3"/>
      <c r="P1704" s="3"/>
      <c r="Q1704" s="3"/>
      <c r="R1704" s="3"/>
      <c r="S1704" s="49"/>
      <c r="T1704" s="50"/>
      <c r="U1704" s="50"/>
      <c r="Y1704" s="5"/>
      <c r="Z1704" s="66"/>
      <c r="AA1704" s="65"/>
    </row>
    <row r="1705" spans="1:27" x14ac:dyDescent="0.3">
      <c r="A1705" s="3"/>
      <c r="B1705" s="3"/>
      <c r="C1705" s="3"/>
      <c r="D1705" s="3"/>
      <c r="E1705" s="3"/>
      <c r="F1705" s="3"/>
      <c r="G1705" s="64"/>
      <c r="H1705" s="3"/>
      <c r="I1705" s="3"/>
      <c r="J1705" s="64"/>
      <c r="K1705" s="64"/>
      <c r="L1705" s="3"/>
      <c r="M1705" s="3"/>
      <c r="N1705" s="3"/>
      <c r="O1705" s="3"/>
      <c r="P1705" s="3"/>
      <c r="Q1705" s="3"/>
      <c r="R1705" s="3"/>
      <c r="S1705" s="49"/>
      <c r="T1705" s="50"/>
      <c r="U1705" s="50"/>
      <c r="Y1705" s="5"/>
      <c r="Z1705" s="66"/>
      <c r="AA1705" s="65"/>
    </row>
    <row r="1706" spans="1:27" x14ac:dyDescent="0.3">
      <c r="A1706" s="3"/>
      <c r="B1706" s="3"/>
      <c r="C1706" s="3"/>
      <c r="D1706" s="3"/>
      <c r="E1706" s="3"/>
      <c r="F1706" s="3"/>
      <c r="G1706" s="64"/>
      <c r="H1706" s="3"/>
      <c r="I1706" s="3"/>
      <c r="J1706" s="64"/>
      <c r="K1706" s="64"/>
      <c r="L1706" s="3"/>
      <c r="M1706" s="3"/>
      <c r="N1706" s="3"/>
      <c r="O1706" s="3"/>
      <c r="P1706" s="3"/>
      <c r="Q1706" s="3"/>
      <c r="R1706" s="3"/>
      <c r="S1706" s="49"/>
      <c r="T1706" s="50"/>
      <c r="U1706" s="50"/>
      <c r="Y1706" s="5"/>
      <c r="Z1706" s="66"/>
      <c r="AA1706" s="65"/>
    </row>
    <row r="1707" spans="1:27" x14ac:dyDescent="0.3">
      <c r="A1707" s="3"/>
      <c r="B1707" s="3"/>
      <c r="C1707" s="3"/>
      <c r="D1707" s="3"/>
      <c r="E1707" s="3"/>
      <c r="F1707" s="3"/>
      <c r="G1707" s="64"/>
      <c r="H1707" s="3"/>
      <c r="I1707" s="3"/>
      <c r="J1707" s="64"/>
      <c r="K1707" s="64"/>
      <c r="L1707" s="3"/>
      <c r="M1707" s="3"/>
      <c r="N1707" s="3"/>
      <c r="O1707" s="3"/>
      <c r="P1707" s="3"/>
      <c r="Q1707" s="3"/>
      <c r="R1707" s="3"/>
      <c r="S1707" s="49"/>
      <c r="T1707" s="50"/>
      <c r="U1707" s="50"/>
      <c r="Y1707" s="5"/>
      <c r="Z1707" s="66"/>
      <c r="AA1707" s="65"/>
    </row>
    <row r="1708" spans="1:27" x14ac:dyDescent="0.3">
      <c r="A1708" s="3"/>
      <c r="B1708" s="3"/>
      <c r="C1708" s="3"/>
      <c r="D1708" s="3"/>
      <c r="E1708" s="3"/>
      <c r="F1708" s="3"/>
      <c r="G1708" s="64"/>
      <c r="H1708" s="3"/>
      <c r="I1708" s="3"/>
      <c r="J1708" s="64"/>
      <c r="K1708" s="64"/>
      <c r="L1708" s="3"/>
      <c r="M1708" s="3"/>
      <c r="N1708" s="3"/>
      <c r="O1708" s="3"/>
      <c r="P1708" s="3"/>
      <c r="Q1708" s="3"/>
      <c r="R1708" s="3"/>
      <c r="S1708" s="49"/>
      <c r="T1708" s="50"/>
      <c r="U1708" s="50"/>
      <c r="Y1708" s="5"/>
      <c r="Z1708" s="66"/>
      <c r="AA1708" s="65"/>
    </row>
    <row r="1709" spans="1:27" x14ac:dyDescent="0.3">
      <c r="A1709" s="3"/>
      <c r="B1709" s="3"/>
      <c r="C1709" s="3"/>
      <c r="D1709" s="3"/>
      <c r="E1709" s="3"/>
      <c r="F1709" s="3"/>
      <c r="G1709" s="64"/>
      <c r="H1709" s="3"/>
      <c r="I1709" s="3"/>
      <c r="J1709" s="64"/>
      <c r="K1709" s="64"/>
      <c r="L1709" s="3"/>
      <c r="M1709" s="3"/>
      <c r="N1709" s="3"/>
      <c r="O1709" s="3"/>
      <c r="P1709" s="3"/>
      <c r="Q1709" s="3"/>
      <c r="R1709" s="3"/>
      <c r="S1709" s="49"/>
      <c r="T1709" s="50"/>
      <c r="U1709" s="50"/>
      <c r="Y1709" s="5"/>
      <c r="Z1709" s="66"/>
      <c r="AA1709" s="65"/>
    </row>
    <row r="1710" spans="1:27" x14ac:dyDescent="0.3">
      <c r="A1710" s="3"/>
      <c r="B1710" s="3"/>
      <c r="C1710" s="3"/>
      <c r="D1710" s="3"/>
      <c r="E1710" s="3"/>
      <c r="F1710" s="3"/>
      <c r="G1710" s="64"/>
      <c r="H1710" s="3"/>
      <c r="I1710" s="3"/>
      <c r="J1710" s="64"/>
      <c r="K1710" s="64"/>
      <c r="L1710" s="3"/>
      <c r="M1710" s="3"/>
      <c r="N1710" s="3"/>
      <c r="O1710" s="3"/>
      <c r="P1710" s="3"/>
      <c r="Q1710" s="3"/>
      <c r="R1710" s="3"/>
      <c r="S1710" s="49"/>
      <c r="T1710" s="50"/>
      <c r="U1710" s="50"/>
      <c r="Y1710" s="5"/>
      <c r="Z1710" s="66"/>
      <c r="AA1710" s="65"/>
    </row>
    <row r="1711" spans="1:27" x14ac:dyDescent="0.3">
      <c r="A1711" s="3"/>
      <c r="B1711" s="3"/>
      <c r="C1711" s="3"/>
      <c r="D1711" s="3"/>
      <c r="E1711" s="3"/>
      <c r="F1711" s="3"/>
      <c r="G1711" s="64"/>
      <c r="H1711" s="3"/>
      <c r="I1711" s="3"/>
      <c r="J1711" s="64"/>
      <c r="K1711" s="64"/>
      <c r="L1711" s="3"/>
      <c r="M1711" s="3"/>
      <c r="N1711" s="3"/>
      <c r="O1711" s="3"/>
      <c r="P1711" s="3"/>
      <c r="Q1711" s="3"/>
      <c r="R1711" s="3"/>
      <c r="S1711" s="49"/>
      <c r="T1711" s="50"/>
      <c r="U1711" s="50"/>
      <c r="Y1711" s="5"/>
      <c r="Z1711" s="66"/>
      <c r="AA1711" s="65"/>
    </row>
    <row r="1712" spans="1:27" x14ac:dyDescent="0.3">
      <c r="A1712" s="3"/>
      <c r="B1712" s="3"/>
      <c r="C1712" s="3"/>
      <c r="D1712" s="3"/>
      <c r="E1712" s="3"/>
      <c r="F1712" s="3"/>
      <c r="G1712" s="64"/>
      <c r="H1712" s="3"/>
      <c r="I1712" s="3"/>
      <c r="J1712" s="64"/>
      <c r="K1712" s="64"/>
      <c r="L1712" s="3"/>
      <c r="M1712" s="3"/>
      <c r="N1712" s="3"/>
      <c r="O1712" s="3"/>
      <c r="P1712" s="3"/>
      <c r="Q1712" s="3"/>
      <c r="R1712" s="3"/>
      <c r="S1712" s="49"/>
      <c r="T1712" s="50"/>
      <c r="U1712" s="50"/>
      <c r="Y1712" s="5"/>
      <c r="Z1712" s="66"/>
      <c r="AA1712" s="65"/>
    </row>
    <row r="1713" spans="1:27" x14ac:dyDescent="0.3">
      <c r="A1713" s="3"/>
      <c r="B1713" s="3"/>
      <c r="C1713" s="3"/>
      <c r="D1713" s="3"/>
      <c r="E1713" s="3"/>
      <c r="F1713" s="3"/>
      <c r="G1713" s="64"/>
      <c r="H1713" s="3"/>
      <c r="I1713" s="3"/>
      <c r="J1713" s="64"/>
      <c r="K1713" s="64"/>
      <c r="L1713" s="3"/>
      <c r="M1713" s="3"/>
      <c r="N1713" s="3"/>
      <c r="O1713" s="3"/>
      <c r="P1713" s="3"/>
      <c r="Q1713" s="3"/>
      <c r="R1713" s="3"/>
      <c r="S1713" s="49"/>
      <c r="T1713" s="50"/>
      <c r="U1713" s="50"/>
      <c r="Y1713" s="5"/>
      <c r="Z1713" s="66"/>
      <c r="AA1713" s="65"/>
    </row>
    <row r="1714" spans="1:27" x14ac:dyDescent="0.3">
      <c r="A1714" s="3"/>
      <c r="B1714" s="3"/>
      <c r="C1714" s="3"/>
      <c r="D1714" s="3"/>
      <c r="E1714" s="3"/>
      <c r="F1714" s="3"/>
      <c r="G1714" s="64"/>
      <c r="H1714" s="3"/>
      <c r="I1714" s="3"/>
      <c r="J1714" s="64"/>
      <c r="K1714" s="64"/>
      <c r="L1714" s="3"/>
      <c r="M1714" s="3"/>
      <c r="N1714" s="3"/>
      <c r="O1714" s="3"/>
      <c r="P1714" s="3"/>
      <c r="Q1714" s="3"/>
      <c r="R1714" s="3"/>
      <c r="S1714" s="49"/>
      <c r="T1714" s="50"/>
      <c r="U1714" s="50"/>
      <c r="Y1714" s="5"/>
      <c r="Z1714" s="66"/>
      <c r="AA1714" s="65"/>
    </row>
    <row r="1715" spans="1:27" x14ac:dyDescent="0.3">
      <c r="A1715" s="3"/>
      <c r="B1715" s="3"/>
      <c r="C1715" s="3"/>
      <c r="D1715" s="3"/>
      <c r="E1715" s="3"/>
      <c r="F1715" s="3"/>
      <c r="G1715" s="64"/>
      <c r="H1715" s="3"/>
      <c r="I1715" s="3"/>
      <c r="J1715" s="64"/>
      <c r="K1715" s="64"/>
      <c r="L1715" s="3"/>
      <c r="M1715" s="3"/>
      <c r="N1715" s="3"/>
      <c r="O1715" s="3"/>
      <c r="P1715" s="3"/>
      <c r="Q1715" s="3"/>
      <c r="R1715" s="3"/>
      <c r="S1715" s="49"/>
      <c r="T1715" s="50"/>
      <c r="U1715" s="50"/>
      <c r="Y1715" s="5"/>
      <c r="Z1715" s="66"/>
      <c r="AA1715" s="65"/>
    </row>
    <row r="1716" spans="1:27" x14ac:dyDescent="0.3">
      <c r="A1716" s="3"/>
      <c r="B1716" s="3"/>
      <c r="C1716" s="3"/>
      <c r="D1716" s="3"/>
      <c r="E1716" s="3"/>
      <c r="F1716" s="3"/>
      <c r="G1716" s="64"/>
      <c r="H1716" s="3"/>
      <c r="I1716" s="3"/>
      <c r="J1716" s="64"/>
      <c r="K1716" s="64"/>
      <c r="L1716" s="3"/>
      <c r="M1716" s="3"/>
      <c r="N1716" s="3"/>
      <c r="O1716" s="3"/>
      <c r="P1716" s="3"/>
      <c r="Q1716" s="3"/>
      <c r="R1716" s="3"/>
      <c r="S1716" s="49"/>
      <c r="T1716" s="50"/>
      <c r="U1716" s="50"/>
      <c r="Y1716" s="5"/>
      <c r="Z1716" s="66"/>
      <c r="AA1716" s="65"/>
    </row>
    <row r="1717" spans="1:27" x14ac:dyDescent="0.3">
      <c r="A1717" s="3"/>
      <c r="B1717" s="3"/>
      <c r="C1717" s="3"/>
      <c r="D1717" s="3"/>
      <c r="E1717" s="3"/>
      <c r="F1717" s="3"/>
      <c r="G1717" s="64"/>
      <c r="H1717" s="3"/>
      <c r="I1717" s="3"/>
      <c r="J1717" s="64"/>
      <c r="K1717" s="64"/>
      <c r="L1717" s="3"/>
      <c r="M1717" s="3"/>
      <c r="N1717" s="3"/>
      <c r="O1717" s="3"/>
      <c r="P1717" s="3"/>
      <c r="Q1717" s="3"/>
      <c r="R1717" s="3"/>
      <c r="S1717" s="49"/>
      <c r="T1717" s="50"/>
      <c r="U1717" s="50"/>
      <c r="Y1717" s="5"/>
      <c r="Z1717" s="66"/>
      <c r="AA1717" s="65"/>
    </row>
    <row r="1718" spans="1:27" x14ac:dyDescent="0.3">
      <c r="A1718" s="3"/>
      <c r="B1718" s="3"/>
      <c r="C1718" s="3"/>
      <c r="D1718" s="3"/>
      <c r="E1718" s="3"/>
      <c r="F1718" s="3"/>
      <c r="G1718" s="64"/>
      <c r="H1718" s="3"/>
      <c r="I1718" s="3"/>
      <c r="J1718" s="64"/>
      <c r="K1718" s="64"/>
      <c r="L1718" s="3"/>
      <c r="M1718" s="3"/>
      <c r="N1718" s="3"/>
      <c r="O1718" s="3"/>
      <c r="P1718" s="3"/>
      <c r="Q1718" s="3"/>
      <c r="R1718" s="3"/>
      <c r="S1718" s="49"/>
      <c r="T1718" s="50"/>
      <c r="U1718" s="50"/>
      <c r="Y1718" s="5"/>
      <c r="Z1718" s="66"/>
      <c r="AA1718" s="65"/>
    </row>
    <row r="1719" spans="1:27" x14ac:dyDescent="0.3">
      <c r="A1719" s="3"/>
      <c r="B1719" s="3"/>
      <c r="C1719" s="3"/>
      <c r="D1719" s="3"/>
      <c r="E1719" s="3"/>
      <c r="F1719" s="3"/>
      <c r="G1719" s="64"/>
      <c r="H1719" s="3"/>
      <c r="I1719" s="3"/>
      <c r="J1719" s="64"/>
      <c r="K1719" s="64"/>
      <c r="L1719" s="3"/>
      <c r="M1719" s="3"/>
      <c r="N1719" s="3"/>
      <c r="O1719" s="3"/>
      <c r="P1719" s="3"/>
      <c r="Q1719" s="3"/>
      <c r="R1719" s="3"/>
      <c r="S1719" s="49"/>
      <c r="T1719" s="50"/>
      <c r="U1719" s="50"/>
      <c r="Y1719" s="5"/>
      <c r="Z1719" s="66"/>
      <c r="AA1719" s="65"/>
    </row>
    <row r="1720" spans="1:27" x14ac:dyDescent="0.3">
      <c r="A1720" s="3"/>
      <c r="B1720" s="3"/>
      <c r="C1720" s="3"/>
      <c r="D1720" s="3"/>
      <c r="E1720" s="3"/>
      <c r="F1720" s="3"/>
      <c r="G1720" s="64"/>
      <c r="H1720" s="3"/>
      <c r="I1720" s="3"/>
      <c r="J1720" s="64"/>
      <c r="K1720" s="64"/>
      <c r="L1720" s="3"/>
      <c r="M1720" s="3"/>
      <c r="N1720" s="3"/>
      <c r="O1720" s="3"/>
      <c r="P1720" s="3"/>
      <c r="Q1720" s="3"/>
      <c r="R1720" s="3"/>
      <c r="S1720" s="49"/>
      <c r="T1720" s="50"/>
      <c r="U1720" s="50"/>
      <c r="Y1720" s="5"/>
      <c r="Z1720" s="66"/>
      <c r="AA1720" s="65"/>
    </row>
    <row r="1721" spans="1:27" x14ac:dyDescent="0.3">
      <c r="A1721" s="3"/>
      <c r="B1721" s="3"/>
      <c r="C1721" s="3"/>
      <c r="D1721" s="3"/>
      <c r="E1721" s="3"/>
      <c r="F1721" s="3"/>
      <c r="G1721" s="64"/>
      <c r="H1721" s="3"/>
      <c r="I1721" s="3"/>
      <c r="J1721" s="64"/>
      <c r="K1721" s="64"/>
      <c r="L1721" s="3"/>
      <c r="M1721" s="3"/>
      <c r="N1721" s="3"/>
      <c r="O1721" s="3"/>
      <c r="P1721" s="3"/>
      <c r="Q1721" s="3"/>
      <c r="R1721" s="3"/>
      <c r="S1721" s="49"/>
      <c r="T1721" s="50"/>
      <c r="U1721" s="50"/>
      <c r="Y1721" s="5"/>
      <c r="Z1721" s="66"/>
      <c r="AA1721" s="65"/>
    </row>
    <row r="1722" spans="1:27" x14ac:dyDescent="0.3">
      <c r="A1722" s="3"/>
      <c r="B1722" s="3"/>
      <c r="C1722" s="3"/>
      <c r="D1722" s="3"/>
      <c r="E1722" s="3"/>
      <c r="F1722" s="3"/>
      <c r="G1722" s="64"/>
      <c r="H1722" s="3"/>
      <c r="I1722" s="3"/>
      <c r="J1722" s="64"/>
      <c r="K1722" s="64"/>
      <c r="L1722" s="3"/>
      <c r="M1722" s="3"/>
      <c r="N1722" s="3"/>
      <c r="O1722" s="3"/>
      <c r="P1722" s="3"/>
      <c r="Q1722" s="3"/>
      <c r="R1722" s="3"/>
      <c r="S1722" s="49"/>
      <c r="T1722" s="50"/>
      <c r="U1722" s="50"/>
      <c r="Y1722" s="5"/>
      <c r="Z1722" s="66"/>
      <c r="AA1722" s="65"/>
    </row>
    <row r="1723" spans="1:27" x14ac:dyDescent="0.3">
      <c r="A1723" s="3"/>
      <c r="B1723" s="3"/>
      <c r="C1723" s="3"/>
      <c r="D1723" s="3"/>
      <c r="E1723" s="3"/>
      <c r="F1723" s="3"/>
      <c r="G1723" s="64"/>
      <c r="H1723" s="3"/>
      <c r="I1723" s="3"/>
      <c r="J1723" s="64"/>
      <c r="K1723" s="64"/>
      <c r="L1723" s="3"/>
      <c r="M1723" s="3"/>
      <c r="N1723" s="3"/>
      <c r="O1723" s="3"/>
      <c r="P1723" s="3"/>
      <c r="Q1723" s="3"/>
      <c r="R1723" s="3"/>
      <c r="S1723" s="49"/>
      <c r="T1723" s="50"/>
      <c r="U1723" s="50"/>
      <c r="Y1723" s="5"/>
      <c r="Z1723" s="66"/>
      <c r="AA1723" s="65"/>
    </row>
    <row r="1724" spans="1:27" x14ac:dyDescent="0.3">
      <c r="A1724" s="3"/>
      <c r="B1724" s="3"/>
      <c r="C1724" s="3"/>
      <c r="D1724" s="3"/>
      <c r="E1724" s="3"/>
      <c r="F1724" s="3"/>
      <c r="G1724" s="64"/>
      <c r="H1724" s="3"/>
      <c r="I1724" s="3"/>
      <c r="J1724" s="64"/>
      <c r="K1724" s="64"/>
      <c r="L1724" s="3"/>
      <c r="M1724" s="3"/>
      <c r="N1724" s="3"/>
      <c r="O1724" s="3"/>
      <c r="P1724" s="3"/>
      <c r="Q1724" s="3"/>
      <c r="R1724" s="3"/>
      <c r="S1724" s="49"/>
      <c r="T1724" s="50"/>
      <c r="U1724" s="50"/>
      <c r="Y1724" s="5"/>
      <c r="Z1724" s="66"/>
      <c r="AA1724" s="65"/>
    </row>
    <row r="1725" spans="1:27" x14ac:dyDescent="0.3">
      <c r="A1725" s="3"/>
      <c r="B1725" s="3"/>
      <c r="C1725" s="3"/>
      <c r="D1725" s="3"/>
      <c r="E1725" s="3"/>
      <c r="F1725" s="3"/>
      <c r="G1725" s="64"/>
      <c r="H1725" s="3"/>
      <c r="I1725" s="3"/>
      <c r="J1725" s="64"/>
      <c r="K1725" s="64"/>
      <c r="L1725" s="3"/>
      <c r="M1725" s="3"/>
      <c r="N1725" s="3"/>
      <c r="O1725" s="3"/>
      <c r="P1725" s="3"/>
      <c r="Q1725" s="3"/>
      <c r="R1725" s="3"/>
      <c r="S1725" s="49"/>
      <c r="T1725" s="50"/>
      <c r="U1725" s="50"/>
      <c r="Y1725" s="5"/>
      <c r="Z1725" s="66"/>
      <c r="AA1725" s="65"/>
    </row>
    <row r="1726" spans="1:27" x14ac:dyDescent="0.3">
      <c r="A1726" s="3"/>
      <c r="B1726" s="3"/>
      <c r="C1726" s="3"/>
      <c r="D1726" s="3"/>
      <c r="E1726" s="3"/>
      <c r="F1726" s="3"/>
      <c r="G1726" s="64"/>
      <c r="H1726" s="3"/>
      <c r="I1726" s="3"/>
      <c r="J1726" s="64"/>
      <c r="K1726" s="64"/>
      <c r="L1726" s="3"/>
      <c r="M1726" s="3"/>
      <c r="N1726" s="3"/>
      <c r="O1726" s="3"/>
      <c r="P1726" s="3"/>
      <c r="Q1726" s="3"/>
      <c r="R1726" s="3"/>
      <c r="S1726" s="49"/>
      <c r="T1726" s="50"/>
      <c r="U1726" s="50"/>
      <c r="Y1726" s="5"/>
      <c r="Z1726" s="66"/>
      <c r="AA1726" s="65"/>
    </row>
    <row r="1727" spans="1:27" x14ac:dyDescent="0.3">
      <c r="A1727" s="3"/>
      <c r="B1727" s="3"/>
      <c r="C1727" s="3"/>
      <c r="D1727" s="3"/>
      <c r="E1727" s="3"/>
      <c r="F1727" s="3"/>
      <c r="G1727" s="64"/>
      <c r="H1727" s="3"/>
      <c r="I1727" s="3"/>
      <c r="J1727" s="64"/>
      <c r="K1727" s="64"/>
      <c r="L1727" s="3"/>
      <c r="M1727" s="3"/>
      <c r="N1727" s="3"/>
      <c r="O1727" s="3"/>
      <c r="P1727" s="3"/>
      <c r="Q1727" s="3"/>
      <c r="R1727" s="3"/>
      <c r="S1727" s="49"/>
      <c r="T1727" s="50"/>
      <c r="U1727" s="50"/>
      <c r="Y1727" s="5"/>
      <c r="Z1727" s="66"/>
      <c r="AA1727" s="65"/>
    </row>
    <row r="1728" spans="1:27" x14ac:dyDescent="0.3">
      <c r="A1728" s="3"/>
      <c r="B1728" s="3"/>
      <c r="C1728" s="3"/>
      <c r="D1728" s="3"/>
      <c r="E1728" s="3"/>
      <c r="F1728" s="3"/>
      <c r="G1728" s="64"/>
      <c r="H1728" s="3"/>
      <c r="I1728" s="3"/>
      <c r="J1728" s="64"/>
      <c r="K1728" s="64"/>
      <c r="L1728" s="3"/>
      <c r="M1728" s="3"/>
      <c r="N1728" s="3"/>
      <c r="O1728" s="3"/>
      <c r="P1728" s="3"/>
      <c r="Q1728" s="3"/>
      <c r="R1728" s="3"/>
      <c r="S1728" s="49"/>
      <c r="T1728" s="50"/>
      <c r="U1728" s="50"/>
      <c r="Y1728" s="5"/>
      <c r="Z1728" s="66"/>
      <c r="AA1728" s="65"/>
    </row>
    <row r="1729" spans="1:27" x14ac:dyDescent="0.3">
      <c r="A1729" s="3"/>
      <c r="B1729" s="3"/>
      <c r="C1729" s="3"/>
      <c r="D1729" s="3"/>
      <c r="E1729" s="3"/>
      <c r="F1729" s="3"/>
      <c r="G1729" s="64"/>
      <c r="H1729" s="3"/>
      <c r="I1729" s="3"/>
      <c r="J1729" s="64"/>
      <c r="K1729" s="64"/>
      <c r="L1729" s="3"/>
      <c r="M1729" s="3"/>
      <c r="N1729" s="3"/>
      <c r="O1729" s="3"/>
      <c r="P1729" s="3"/>
      <c r="Q1729" s="3"/>
      <c r="R1729" s="3"/>
      <c r="S1729" s="49"/>
      <c r="T1729" s="50"/>
      <c r="U1729" s="50"/>
      <c r="Y1729" s="5"/>
      <c r="Z1729" s="66"/>
      <c r="AA1729" s="65"/>
    </row>
    <row r="1730" spans="1:27" x14ac:dyDescent="0.3">
      <c r="A1730" s="3"/>
      <c r="B1730" s="3"/>
      <c r="C1730" s="3"/>
      <c r="D1730" s="3"/>
      <c r="E1730" s="3"/>
      <c r="F1730" s="3"/>
      <c r="G1730" s="64"/>
      <c r="H1730" s="3"/>
      <c r="I1730" s="3"/>
      <c r="J1730" s="64"/>
      <c r="K1730" s="64"/>
      <c r="L1730" s="3"/>
      <c r="M1730" s="3"/>
      <c r="N1730" s="3"/>
      <c r="O1730" s="3"/>
      <c r="P1730" s="3"/>
      <c r="Q1730" s="3"/>
      <c r="R1730" s="3"/>
      <c r="S1730" s="49"/>
      <c r="T1730" s="50"/>
      <c r="U1730" s="50"/>
      <c r="Y1730" s="5"/>
      <c r="Z1730" s="66"/>
      <c r="AA1730" s="65"/>
    </row>
    <row r="1731" spans="1:27" x14ac:dyDescent="0.3">
      <c r="A1731" s="3"/>
      <c r="B1731" s="3"/>
      <c r="C1731" s="3"/>
      <c r="D1731" s="3"/>
      <c r="E1731" s="3"/>
      <c r="F1731" s="3"/>
      <c r="G1731" s="64"/>
      <c r="H1731" s="3"/>
      <c r="I1731" s="3"/>
      <c r="J1731" s="64"/>
      <c r="K1731" s="64"/>
      <c r="L1731" s="3"/>
      <c r="M1731" s="3"/>
      <c r="N1731" s="3"/>
      <c r="O1731" s="3"/>
      <c r="P1731" s="3"/>
      <c r="Q1731" s="3"/>
      <c r="R1731" s="3"/>
      <c r="S1731" s="49"/>
      <c r="T1731" s="50"/>
      <c r="U1731" s="50"/>
      <c r="Y1731" s="5"/>
      <c r="Z1731" s="66"/>
      <c r="AA1731" s="65"/>
    </row>
    <row r="1732" spans="1:27" x14ac:dyDescent="0.3">
      <c r="A1732" s="3"/>
      <c r="B1732" s="3"/>
      <c r="C1732" s="3"/>
      <c r="D1732" s="3"/>
      <c r="E1732" s="3"/>
      <c r="F1732" s="3"/>
      <c r="G1732" s="64"/>
      <c r="H1732" s="3"/>
      <c r="I1732" s="3"/>
      <c r="J1732" s="64"/>
      <c r="K1732" s="64"/>
      <c r="L1732" s="3"/>
      <c r="M1732" s="3"/>
      <c r="N1732" s="3"/>
      <c r="O1732" s="3"/>
      <c r="P1732" s="3"/>
      <c r="Q1732" s="3"/>
      <c r="R1732" s="3"/>
      <c r="S1732" s="49"/>
      <c r="T1732" s="50"/>
      <c r="U1732" s="50"/>
      <c r="Y1732" s="5"/>
      <c r="Z1732" s="66"/>
      <c r="AA1732" s="65"/>
    </row>
    <row r="1733" spans="1:27" x14ac:dyDescent="0.3">
      <c r="A1733" s="3"/>
      <c r="B1733" s="3"/>
      <c r="C1733" s="3"/>
      <c r="D1733" s="3"/>
      <c r="E1733" s="3"/>
      <c r="F1733" s="3"/>
      <c r="G1733" s="64"/>
      <c r="H1733" s="3"/>
      <c r="I1733" s="3"/>
      <c r="J1733" s="64"/>
      <c r="K1733" s="64"/>
      <c r="L1733" s="3"/>
      <c r="M1733" s="3"/>
      <c r="N1733" s="3"/>
      <c r="O1733" s="3"/>
      <c r="P1733" s="3"/>
      <c r="Q1733" s="3"/>
      <c r="R1733" s="3"/>
      <c r="S1733" s="49"/>
      <c r="T1733" s="50"/>
      <c r="U1733" s="50"/>
      <c r="Y1733" s="5"/>
      <c r="Z1733" s="66"/>
      <c r="AA1733" s="65"/>
    </row>
    <row r="1734" spans="1:27" x14ac:dyDescent="0.3">
      <c r="A1734" s="3"/>
      <c r="B1734" s="3"/>
      <c r="C1734" s="3"/>
      <c r="D1734" s="3"/>
      <c r="E1734" s="3"/>
      <c r="F1734" s="3"/>
      <c r="G1734" s="64"/>
      <c r="H1734" s="3"/>
      <c r="I1734" s="3"/>
      <c r="J1734" s="64"/>
      <c r="K1734" s="64"/>
      <c r="L1734" s="3"/>
      <c r="M1734" s="3"/>
      <c r="N1734" s="3"/>
      <c r="O1734" s="3"/>
      <c r="P1734" s="3"/>
      <c r="Q1734" s="3"/>
      <c r="R1734" s="3"/>
      <c r="S1734" s="49"/>
      <c r="T1734" s="50"/>
      <c r="U1734" s="50"/>
      <c r="Y1734" s="5"/>
      <c r="Z1734" s="66"/>
      <c r="AA1734" s="65"/>
    </row>
    <row r="1735" spans="1:27" x14ac:dyDescent="0.3">
      <c r="A1735" s="3"/>
      <c r="B1735" s="3"/>
      <c r="C1735" s="3"/>
      <c r="D1735" s="3"/>
      <c r="E1735" s="3"/>
      <c r="F1735" s="3"/>
      <c r="G1735" s="64"/>
      <c r="H1735" s="3"/>
      <c r="I1735" s="3"/>
      <c r="J1735" s="64"/>
      <c r="K1735" s="64"/>
      <c r="L1735" s="3"/>
      <c r="M1735" s="3"/>
      <c r="N1735" s="3"/>
      <c r="O1735" s="3"/>
      <c r="P1735" s="3"/>
      <c r="Q1735" s="3"/>
      <c r="R1735" s="3"/>
      <c r="S1735" s="49"/>
      <c r="T1735" s="50"/>
      <c r="U1735" s="50"/>
      <c r="Y1735" s="5"/>
      <c r="Z1735" s="66"/>
      <c r="AA1735" s="65"/>
    </row>
    <row r="1736" spans="1:27" x14ac:dyDescent="0.3">
      <c r="A1736" s="3"/>
      <c r="B1736" s="3"/>
      <c r="C1736" s="3"/>
      <c r="D1736" s="3"/>
      <c r="E1736" s="3"/>
      <c r="F1736" s="3"/>
      <c r="G1736" s="64"/>
      <c r="H1736" s="3"/>
      <c r="I1736" s="3"/>
      <c r="J1736" s="64"/>
      <c r="K1736" s="64"/>
      <c r="L1736" s="3"/>
      <c r="M1736" s="3"/>
      <c r="N1736" s="3"/>
      <c r="O1736" s="3"/>
      <c r="P1736" s="3"/>
      <c r="Q1736" s="3"/>
      <c r="R1736" s="3"/>
      <c r="S1736" s="49"/>
      <c r="T1736" s="50"/>
      <c r="U1736" s="50"/>
      <c r="Y1736" s="5"/>
      <c r="Z1736" s="66"/>
      <c r="AA1736" s="65"/>
    </row>
    <row r="1737" spans="1:27" x14ac:dyDescent="0.3">
      <c r="A1737" s="3"/>
      <c r="B1737" s="3"/>
      <c r="C1737" s="3"/>
      <c r="D1737" s="3"/>
      <c r="E1737" s="3"/>
      <c r="F1737" s="3"/>
      <c r="G1737" s="64"/>
      <c r="H1737" s="3"/>
      <c r="I1737" s="3"/>
      <c r="J1737" s="64"/>
      <c r="K1737" s="64"/>
      <c r="L1737" s="3"/>
      <c r="M1737" s="3"/>
      <c r="N1737" s="3"/>
      <c r="O1737" s="3"/>
      <c r="P1737" s="3"/>
      <c r="Q1737" s="3"/>
      <c r="R1737" s="3"/>
      <c r="S1737" s="49"/>
      <c r="T1737" s="50"/>
      <c r="U1737" s="50"/>
      <c r="Y1737" s="5"/>
      <c r="Z1737" s="66"/>
      <c r="AA1737" s="65"/>
    </row>
    <row r="1738" spans="1:27" x14ac:dyDescent="0.3">
      <c r="A1738" s="3"/>
      <c r="B1738" s="3"/>
      <c r="C1738" s="3"/>
      <c r="D1738" s="3"/>
      <c r="E1738" s="3"/>
      <c r="F1738" s="3"/>
      <c r="G1738" s="64"/>
      <c r="H1738" s="3"/>
      <c r="I1738" s="3"/>
      <c r="J1738" s="64"/>
      <c r="K1738" s="64"/>
      <c r="L1738" s="3"/>
      <c r="M1738" s="3"/>
      <c r="N1738" s="3"/>
      <c r="O1738" s="3"/>
      <c r="P1738" s="3"/>
      <c r="Q1738" s="3"/>
      <c r="R1738" s="3"/>
      <c r="S1738" s="49"/>
      <c r="T1738" s="50"/>
      <c r="U1738" s="50"/>
      <c r="Y1738" s="5"/>
      <c r="Z1738" s="66"/>
      <c r="AA1738" s="65"/>
    </row>
    <row r="1739" spans="1:27" x14ac:dyDescent="0.3">
      <c r="A1739" s="3"/>
      <c r="B1739" s="3"/>
      <c r="C1739" s="3"/>
      <c r="D1739" s="3"/>
      <c r="E1739" s="3"/>
      <c r="F1739" s="3"/>
      <c r="G1739" s="64"/>
      <c r="H1739" s="3"/>
      <c r="I1739" s="3"/>
      <c r="J1739" s="64"/>
      <c r="K1739" s="64"/>
      <c r="L1739" s="3"/>
      <c r="M1739" s="3"/>
      <c r="N1739" s="3"/>
      <c r="O1739" s="3"/>
      <c r="P1739" s="3"/>
      <c r="Q1739" s="3"/>
      <c r="R1739" s="3"/>
      <c r="S1739" s="49"/>
      <c r="T1739" s="50"/>
      <c r="U1739" s="50"/>
      <c r="Y1739" s="5"/>
      <c r="Z1739" s="66"/>
      <c r="AA1739" s="65"/>
    </row>
    <row r="1740" spans="1:27" x14ac:dyDescent="0.3">
      <c r="A1740" s="3"/>
      <c r="B1740" s="3"/>
      <c r="C1740" s="3"/>
      <c r="D1740" s="3"/>
      <c r="E1740" s="3"/>
      <c r="F1740" s="3"/>
      <c r="G1740" s="64"/>
      <c r="H1740" s="3"/>
      <c r="I1740" s="3"/>
      <c r="J1740" s="64"/>
      <c r="K1740" s="64"/>
      <c r="L1740" s="3"/>
      <c r="M1740" s="3"/>
      <c r="N1740" s="3"/>
      <c r="O1740" s="3"/>
      <c r="P1740" s="3"/>
      <c r="Q1740" s="3"/>
      <c r="R1740" s="3"/>
      <c r="S1740" s="49"/>
      <c r="T1740" s="50"/>
      <c r="U1740" s="50"/>
      <c r="Y1740" s="5"/>
      <c r="Z1740" s="66"/>
      <c r="AA1740" s="65"/>
    </row>
    <row r="1741" spans="1:27" x14ac:dyDescent="0.3">
      <c r="A1741" s="3"/>
      <c r="B1741" s="3"/>
      <c r="C1741" s="3"/>
      <c r="D1741" s="3"/>
      <c r="E1741" s="3"/>
      <c r="F1741" s="3"/>
      <c r="G1741" s="64"/>
      <c r="H1741" s="3"/>
      <c r="I1741" s="3"/>
      <c r="J1741" s="64"/>
      <c r="K1741" s="64"/>
      <c r="L1741" s="3"/>
      <c r="M1741" s="3"/>
      <c r="N1741" s="3"/>
      <c r="O1741" s="3"/>
      <c r="P1741" s="3"/>
      <c r="Q1741" s="3"/>
      <c r="R1741" s="3"/>
      <c r="S1741" s="49"/>
      <c r="T1741" s="50"/>
      <c r="U1741" s="50"/>
      <c r="Y1741" s="5"/>
      <c r="Z1741" s="66"/>
      <c r="AA1741" s="65"/>
    </row>
    <row r="1742" spans="1:27" x14ac:dyDescent="0.3">
      <c r="A1742" s="3"/>
      <c r="B1742" s="3"/>
      <c r="C1742" s="3"/>
      <c r="D1742" s="3"/>
      <c r="E1742" s="3"/>
      <c r="F1742" s="3"/>
      <c r="G1742" s="64"/>
      <c r="H1742" s="3"/>
      <c r="I1742" s="3"/>
      <c r="J1742" s="64"/>
      <c r="K1742" s="64"/>
      <c r="L1742" s="3"/>
      <c r="M1742" s="3"/>
      <c r="N1742" s="3"/>
      <c r="O1742" s="3"/>
      <c r="P1742" s="3"/>
      <c r="Q1742" s="3"/>
      <c r="R1742" s="3"/>
      <c r="S1742" s="49"/>
      <c r="T1742" s="50"/>
      <c r="U1742" s="50"/>
      <c r="Y1742" s="5"/>
      <c r="Z1742" s="66"/>
      <c r="AA1742" s="65"/>
    </row>
    <row r="1743" spans="1:27" x14ac:dyDescent="0.3">
      <c r="A1743" s="3"/>
      <c r="B1743" s="3"/>
      <c r="C1743" s="3"/>
      <c r="D1743" s="3"/>
      <c r="E1743" s="3"/>
      <c r="F1743" s="3"/>
      <c r="G1743" s="64"/>
      <c r="H1743" s="3"/>
      <c r="I1743" s="3"/>
      <c r="J1743" s="64"/>
      <c r="K1743" s="64"/>
      <c r="L1743" s="3"/>
      <c r="M1743" s="3"/>
      <c r="N1743" s="3"/>
      <c r="O1743" s="3"/>
      <c r="P1743" s="3"/>
      <c r="Q1743" s="3"/>
      <c r="R1743" s="3"/>
      <c r="S1743" s="49"/>
      <c r="T1743" s="50"/>
      <c r="U1743" s="50"/>
      <c r="Y1743" s="5"/>
      <c r="Z1743" s="66"/>
      <c r="AA1743" s="65"/>
    </row>
    <row r="1744" spans="1:27" x14ac:dyDescent="0.3">
      <c r="A1744" s="3"/>
      <c r="B1744" s="3"/>
      <c r="C1744" s="3"/>
      <c r="D1744" s="3"/>
      <c r="E1744" s="3"/>
      <c r="F1744" s="3"/>
      <c r="G1744" s="64"/>
      <c r="H1744" s="3"/>
      <c r="I1744" s="3"/>
      <c r="J1744" s="64"/>
      <c r="K1744" s="64"/>
      <c r="L1744" s="3"/>
      <c r="M1744" s="3"/>
      <c r="N1744" s="3"/>
      <c r="O1744" s="3"/>
      <c r="P1744" s="3"/>
      <c r="Q1744" s="3"/>
      <c r="R1744" s="3"/>
      <c r="S1744" s="49"/>
      <c r="T1744" s="50"/>
      <c r="U1744" s="50"/>
      <c r="Y1744" s="5"/>
      <c r="Z1744" s="66"/>
      <c r="AA1744" s="65"/>
    </row>
    <row r="1745" spans="1:27" x14ac:dyDescent="0.3">
      <c r="A1745" s="3"/>
      <c r="B1745" s="3"/>
      <c r="C1745" s="3"/>
      <c r="D1745" s="3"/>
      <c r="E1745" s="3"/>
      <c r="F1745" s="3"/>
      <c r="G1745" s="64"/>
      <c r="H1745" s="3"/>
      <c r="I1745" s="3"/>
      <c r="J1745" s="64"/>
      <c r="K1745" s="64"/>
      <c r="L1745" s="3"/>
      <c r="M1745" s="3"/>
      <c r="N1745" s="3"/>
      <c r="O1745" s="3"/>
      <c r="P1745" s="3"/>
      <c r="Q1745" s="3"/>
      <c r="R1745" s="3"/>
      <c r="S1745" s="49"/>
      <c r="T1745" s="50"/>
      <c r="U1745" s="50"/>
      <c r="Y1745" s="5"/>
      <c r="Z1745" s="66"/>
      <c r="AA1745" s="65"/>
    </row>
    <row r="1746" spans="1:27" x14ac:dyDescent="0.3">
      <c r="A1746" s="3"/>
      <c r="B1746" s="3"/>
      <c r="C1746" s="3"/>
      <c r="D1746" s="3"/>
      <c r="E1746" s="3"/>
      <c r="F1746" s="3"/>
      <c r="G1746" s="64"/>
      <c r="H1746" s="3"/>
      <c r="I1746" s="3"/>
      <c r="J1746" s="64"/>
      <c r="K1746" s="64"/>
      <c r="L1746" s="3"/>
      <c r="M1746" s="3"/>
      <c r="N1746" s="3"/>
      <c r="O1746" s="3"/>
      <c r="P1746" s="3"/>
      <c r="Q1746" s="3"/>
      <c r="R1746" s="3"/>
      <c r="S1746" s="49"/>
      <c r="T1746" s="50"/>
      <c r="U1746" s="50"/>
      <c r="Y1746" s="5"/>
      <c r="Z1746" s="66"/>
      <c r="AA1746" s="65"/>
    </row>
    <row r="1747" spans="1:27" x14ac:dyDescent="0.3">
      <c r="A1747" s="3"/>
      <c r="B1747" s="3"/>
      <c r="C1747" s="3"/>
      <c r="D1747" s="3"/>
      <c r="E1747" s="3"/>
      <c r="F1747" s="3"/>
      <c r="G1747" s="64"/>
      <c r="H1747" s="3"/>
      <c r="I1747" s="3"/>
      <c r="J1747" s="64"/>
      <c r="K1747" s="64"/>
      <c r="L1747" s="3"/>
      <c r="M1747" s="3"/>
      <c r="N1747" s="3"/>
      <c r="O1747" s="3"/>
      <c r="P1747" s="3"/>
      <c r="Q1747" s="3"/>
      <c r="R1747" s="3"/>
      <c r="S1747" s="49"/>
      <c r="T1747" s="50"/>
      <c r="U1747" s="50"/>
      <c r="Y1747" s="5"/>
      <c r="Z1747" s="66"/>
      <c r="AA1747" s="65"/>
    </row>
    <row r="1748" spans="1:27" x14ac:dyDescent="0.3">
      <c r="A1748" s="3"/>
      <c r="B1748" s="3"/>
      <c r="C1748" s="3"/>
      <c r="D1748" s="3"/>
      <c r="E1748" s="3"/>
      <c r="F1748" s="3"/>
      <c r="G1748" s="64"/>
      <c r="H1748" s="3"/>
      <c r="I1748" s="3"/>
      <c r="J1748" s="64"/>
      <c r="K1748" s="64"/>
      <c r="L1748" s="3"/>
      <c r="M1748" s="3"/>
      <c r="N1748" s="3"/>
      <c r="O1748" s="3"/>
      <c r="P1748" s="3"/>
      <c r="Q1748" s="3"/>
      <c r="R1748" s="3"/>
      <c r="S1748" s="49"/>
      <c r="T1748" s="50"/>
      <c r="U1748" s="50"/>
      <c r="Y1748" s="5"/>
      <c r="Z1748" s="66"/>
      <c r="AA1748" s="65"/>
    </row>
    <row r="1749" spans="1:27" x14ac:dyDescent="0.3">
      <c r="A1749" s="3"/>
      <c r="B1749" s="3"/>
      <c r="C1749" s="3"/>
      <c r="D1749" s="3"/>
      <c r="E1749" s="3"/>
      <c r="F1749" s="3"/>
      <c r="G1749" s="64"/>
      <c r="H1749" s="3"/>
      <c r="I1749" s="3"/>
      <c r="J1749" s="64"/>
      <c r="K1749" s="64"/>
      <c r="L1749" s="3"/>
      <c r="M1749" s="3"/>
      <c r="N1749" s="3"/>
      <c r="O1749" s="3"/>
      <c r="P1749" s="3"/>
      <c r="Q1749" s="3"/>
      <c r="R1749" s="3"/>
      <c r="S1749" s="49"/>
      <c r="T1749" s="50"/>
      <c r="U1749" s="50"/>
      <c r="Y1749" s="5"/>
      <c r="Z1749" s="66"/>
      <c r="AA1749" s="65"/>
    </row>
    <row r="1750" spans="1:27" x14ac:dyDescent="0.3">
      <c r="A1750" s="3"/>
      <c r="B1750" s="3"/>
      <c r="C1750" s="3"/>
      <c r="D1750" s="3"/>
      <c r="E1750" s="3"/>
      <c r="F1750" s="3"/>
      <c r="G1750" s="64"/>
      <c r="H1750" s="3"/>
      <c r="I1750" s="3"/>
      <c r="J1750" s="64"/>
      <c r="K1750" s="64"/>
      <c r="L1750" s="3"/>
      <c r="M1750" s="3"/>
      <c r="N1750" s="3"/>
      <c r="O1750" s="3"/>
      <c r="P1750" s="3"/>
      <c r="Q1750" s="3"/>
      <c r="R1750" s="3"/>
      <c r="S1750" s="49"/>
      <c r="T1750" s="50"/>
      <c r="U1750" s="50"/>
      <c r="Y1750" s="5"/>
      <c r="Z1750" s="66"/>
      <c r="AA1750" s="65"/>
    </row>
    <row r="1751" spans="1:27" x14ac:dyDescent="0.3">
      <c r="A1751" s="3"/>
      <c r="B1751" s="3"/>
      <c r="C1751" s="3"/>
      <c r="D1751" s="3"/>
      <c r="E1751" s="3"/>
      <c r="F1751" s="3"/>
      <c r="G1751" s="64"/>
      <c r="H1751" s="3"/>
      <c r="I1751" s="3"/>
      <c r="J1751" s="64"/>
      <c r="K1751" s="64"/>
      <c r="L1751" s="3"/>
      <c r="M1751" s="3"/>
      <c r="N1751" s="3"/>
      <c r="O1751" s="3"/>
      <c r="P1751" s="3"/>
      <c r="Q1751" s="3"/>
      <c r="R1751" s="3"/>
      <c r="S1751" s="49"/>
      <c r="T1751" s="50"/>
      <c r="U1751" s="50"/>
      <c r="Y1751" s="5"/>
      <c r="Z1751" s="66"/>
      <c r="AA1751" s="65"/>
    </row>
    <row r="1752" spans="1:27" x14ac:dyDescent="0.3">
      <c r="A1752" s="3"/>
      <c r="B1752" s="3"/>
      <c r="C1752" s="3"/>
      <c r="D1752" s="3"/>
      <c r="E1752" s="3"/>
      <c r="F1752" s="3"/>
      <c r="G1752" s="64"/>
      <c r="H1752" s="3"/>
      <c r="I1752" s="3"/>
      <c r="J1752" s="64"/>
      <c r="K1752" s="64"/>
      <c r="L1752" s="3"/>
      <c r="M1752" s="3"/>
      <c r="N1752" s="3"/>
      <c r="O1752" s="3"/>
      <c r="P1752" s="3"/>
      <c r="Q1752" s="3"/>
      <c r="R1752" s="3"/>
      <c r="S1752" s="49"/>
      <c r="T1752" s="50"/>
      <c r="U1752" s="50"/>
      <c r="Y1752" s="5"/>
      <c r="Z1752" s="66"/>
      <c r="AA1752" s="65"/>
    </row>
    <row r="1753" spans="1:27" x14ac:dyDescent="0.3">
      <c r="A1753" s="3"/>
      <c r="B1753" s="3"/>
      <c r="C1753" s="3"/>
      <c r="D1753" s="3"/>
      <c r="E1753" s="3"/>
      <c r="F1753" s="3"/>
      <c r="G1753" s="64"/>
      <c r="H1753" s="3"/>
      <c r="I1753" s="3"/>
      <c r="J1753" s="64"/>
      <c r="K1753" s="64"/>
      <c r="L1753" s="3"/>
      <c r="M1753" s="3"/>
      <c r="N1753" s="3"/>
      <c r="O1753" s="3"/>
      <c r="P1753" s="3"/>
      <c r="Q1753" s="3"/>
      <c r="R1753" s="3"/>
      <c r="S1753" s="49"/>
      <c r="T1753" s="50"/>
      <c r="U1753" s="50"/>
      <c r="Y1753" s="5"/>
      <c r="Z1753" s="66"/>
      <c r="AA1753" s="65"/>
    </row>
    <row r="1754" spans="1:27" x14ac:dyDescent="0.3">
      <c r="A1754" s="3"/>
      <c r="B1754" s="3"/>
      <c r="C1754" s="3"/>
      <c r="D1754" s="3"/>
      <c r="E1754" s="3"/>
      <c r="F1754" s="3"/>
      <c r="G1754" s="64"/>
      <c r="H1754" s="3"/>
      <c r="I1754" s="3"/>
      <c r="J1754" s="64"/>
      <c r="K1754" s="64"/>
      <c r="L1754" s="3"/>
      <c r="M1754" s="3"/>
      <c r="N1754" s="3"/>
      <c r="O1754" s="3"/>
      <c r="P1754" s="3"/>
      <c r="Q1754" s="3"/>
      <c r="R1754" s="3"/>
      <c r="S1754" s="49"/>
      <c r="T1754" s="50"/>
      <c r="U1754" s="50"/>
      <c r="Y1754" s="5"/>
      <c r="Z1754" s="66"/>
      <c r="AA1754" s="65"/>
    </row>
    <row r="1755" spans="1:27" x14ac:dyDescent="0.3">
      <c r="A1755" s="3"/>
      <c r="B1755" s="3"/>
      <c r="C1755" s="3"/>
      <c r="D1755" s="3"/>
      <c r="E1755" s="3"/>
      <c r="F1755" s="3"/>
      <c r="G1755" s="64"/>
      <c r="H1755" s="3"/>
      <c r="I1755" s="3"/>
      <c r="J1755" s="64"/>
      <c r="K1755" s="64"/>
      <c r="L1755" s="3"/>
      <c r="M1755" s="3"/>
      <c r="N1755" s="3"/>
      <c r="O1755" s="3"/>
      <c r="P1755" s="3"/>
      <c r="Q1755" s="3"/>
      <c r="R1755" s="3"/>
      <c r="S1755" s="49"/>
      <c r="T1755" s="50"/>
      <c r="U1755" s="50"/>
      <c r="Y1755" s="5"/>
      <c r="Z1755" s="66"/>
      <c r="AA1755" s="65"/>
    </row>
    <row r="1756" spans="1:27" x14ac:dyDescent="0.3">
      <c r="A1756" s="3"/>
      <c r="B1756" s="3"/>
      <c r="C1756" s="3"/>
      <c r="D1756" s="3"/>
      <c r="E1756" s="3"/>
      <c r="F1756" s="3"/>
      <c r="G1756" s="64"/>
      <c r="H1756" s="3"/>
      <c r="I1756" s="3"/>
      <c r="J1756" s="64"/>
      <c r="K1756" s="64"/>
      <c r="L1756" s="3"/>
      <c r="M1756" s="3"/>
      <c r="N1756" s="3"/>
      <c r="O1756" s="3"/>
      <c r="P1756" s="3"/>
      <c r="Q1756" s="3"/>
      <c r="R1756" s="3"/>
      <c r="S1756" s="49"/>
      <c r="T1756" s="50"/>
      <c r="U1756" s="50"/>
      <c r="Y1756" s="5"/>
      <c r="Z1756" s="66"/>
      <c r="AA1756" s="65"/>
    </row>
    <row r="1757" spans="1:27" x14ac:dyDescent="0.3">
      <c r="A1757" s="3"/>
      <c r="B1757" s="3"/>
      <c r="C1757" s="3"/>
      <c r="D1757" s="3"/>
      <c r="E1757" s="3"/>
      <c r="F1757" s="3"/>
      <c r="G1757" s="64"/>
      <c r="H1757" s="3"/>
      <c r="I1757" s="3"/>
      <c r="J1757" s="64"/>
      <c r="K1757" s="64"/>
      <c r="L1757" s="3"/>
      <c r="M1757" s="3"/>
      <c r="N1757" s="3"/>
      <c r="O1757" s="3"/>
      <c r="P1757" s="3"/>
      <c r="Q1757" s="3"/>
      <c r="R1757" s="3"/>
      <c r="S1757" s="49"/>
      <c r="T1757" s="50"/>
      <c r="U1757" s="50"/>
      <c r="Y1757" s="5"/>
      <c r="Z1757" s="66"/>
      <c r="AA1757" s="65"/>
    </row>
    <row r="1758" spans="1:27" x14ac:dyDescent="0.3">
      <c r="A1758" s="3"/>
      <c r="B1758" s="3"/>
      <c r="C1758" s="3"/>
      <c r="D1758" s="3"/>
      <c r="E1758" s="3"/>
      <c r="F1758" s="3"/>
      <c r="G1758" s="64"/>
      <c r="H1758" s="3"/>
      <c r="I1758" s="3"/>
      <c r="J1758" s="64"/>
      <c r="K1758" s="64"/>
      <c r="L1758" s="3"/>
      <c r="M1758" s="3"/>
      <c r="N1758" s="3"/>
      <c r="O1758" s="3"/>
      <c r="P1758" s="3"/>
      <c r="Q1758" s="3"/>
      <c r="R1758" s="3"/>
      <c r="S1758" s="49"/>
      <c r="T1758" s="50"/>
      <c r="U1758" s="50"/>
      <c r="Y1758" s="5"/>
      <c r="Z1758" s="66"/>
      <c r="AA1758" s="65"/>
    </row>
    <row r="1759" spans="1:27" x14ac:dyDescent="0.3">
      <c r="A1759" s="3"/>
      <c r="B1759" s="3"/>
      <c r="C1759" s="3"/>
      <c r="D1759" s="3"/>
      <c r="E1759" s="3"/>
      <c r="F1759" s="3"/>
      <c r="G1759" s="64"/>
      <c r="H1759" s="3"/>
      <c r="I1759" s="3"/>
      <c r="J1759" s="64"/>
      <c r="K1759" s="64"/>
      <c r="L1759" s="3"/>
      <c r="M1759" s="3"/>
      <c r="N1759" s="3"/>
      <c r="O1759" s="3"/>
      <c r="P1759" s="3"/>
      <c r="Q1759" s="3"/>
      <c r="R1759" s="3"/>
      <c r="S1759" s="49"/>
      <c r="T1759" s="50"/>
      <c r="U1759" s="50"/>
      <c r="Y1759" s="5"/>
      <c r="Z1759" s="66"/>
      <c r="AA1759" s="65"/>
    </row>
    <row r="1760" spans="1:27" x14ac:dyDescent="0.3">
      <c r="A1760" s="3"/>
      <c r="B1760" s="3"/>
      <c r="C1760" s="3"/>
      <c r="D1760" s="3"/>
      <c r="E1760" s="3"/>
      <c r="F1760" s="3"/>
      <c r="G1760" s="64"/>
      <c r="H1760" s="3"/>
      <c r="I1760" s="3"/>
      <c r="J1760" s="64"/>
      <c r="K1760" s="64"/>
      <c r="L1760" s="3"/>
      <c r="M1760" s="3"/>
      <c r="N1760" s="3"/>
      <c r="O1760" s="3"/>
      <c r="P1760" s="3"/>
      <c r="Q1760" s="3"/>
      <c r="R1760" s="3"/>
      <c r="S1760" s="49"/>
      <c r="T1760" s="50"/>
      <c r="U1760" s="50"/>
      <c r="Y1760" s="5"/>
      <c r="Z1760" s="66"/>
      <c r="AA1760" s="65"/>
    </row>
    <row r="1761" spans="1:27" x14ac:dyDescent="0.3">
      <c r="A1761" s="3"/>
      <c r="B1761" s="3"/>
      <c r="C1761" s="3"/>
      <c r="D1761" s="3"/>
      <c r="E1761" s="3"/>
      <c r="F1761" s="3"/>
      <c r="G1761" s="64"/>
      <c r="H1761" s="3"/>
      <c r="I1761" s="3"/>
      <c r="J1761" s="64"/>
      <c r="K1761" s="64"/>
      <c r="L1761" s="3"/>
      <c r="M1761" s="3"/>
      <c r="N1761" s="3"/>
      <c r="O1761" s="3"/>
      <c r="P1761" s="3"/>
      <c r="Q1761" s="3"/>
      <c r="R1761" s="3"/>
      <c r="S1761" s="49"/>
      <c r="T1761" s="50"/>
      <c r="U1761" s="50"/>
      <c r="Y1761" s="5"/>
      <c r="Z1761" s="66"/>
      <c r="AA1761" s="65"/>
    </row>
    <row r="1762" spans="1:27" x14ac:dyDescent="0.3">
      <c r="A1762" s="3"/>
      <c r="B1762" s="3"/>
      <c r="C1762" s="3"/>
      <c r="D1762" s="3"/>
      <c r="E1762" s="3"/>
      <c r="F1762" s="3"/>
      <c r="G1762" s="64"/>
      <c r="H1762" s="3"/>
      <c r="I1762" s="3"/>
      <c r="J1762" s="64"/>
      <c r="K1762" s="64"/>
      <c r="L1762" s="3"/>
      <c r="M1762" s="3"/>
      <c r="N1762" s="3"/>
      <c r="O1762" s="3"/>
      <c r="P1762" s="3"/>
      <c r="Q1762" s="3"/>
      <c r="R1762" s="3"/>
      <c r="S1762" s="49"/>
      <c r="T1762" s="50"/>
      <c r="U1762" s="50"/>
      <c r="Y1762" s="5"/>
      <c r="Z1762" s="66"/>
      <c r="AA1762" s="65"/>
    </row>
    <row r="1763" spans="1:27" x14ac:dyDescent="0.3">
      <c r="A1763" s="3"/>
      <c r="B1763" s="3"/>
      <c r="C1763" s="3"/>
      <c r="D1763" s="3"/>
      <c r="E1763" s="3"/>
      <c r="F1763" s="3"/>
      <c r="G1763" s="64"/>
      <c r="H1763" s="3"/>
      <c r="I1763" s="3"/>
      <c r="J1763" s="64"/>
      <c r="K1763" s="64"/>
      <c r="L1763" s="3"/>
      <c r="M1763" s="3"/>
      <c r="N1763" s="3"/>
      <c r="O1763" s="3"/>
      <c r="P1763" s="3"/>
      <c r="Q1763" s="3"/>
      <c r="R1763" s="3"/>
      <c r="S1763" s="49"/>
      <c r="T1763" s="50"/>
      <c r="U1763" s="50"/>
      <c r="Y1763" s="5"/>
      <c r="Z1763" s="66"/>
      <c r="AA1763" s="65"/>
    </row>
    <row r="1764" spans="1:27" x14ac:dyDescent="0.3">
      <c r="A1764" s="3"/>
      <c r="B1764" s="3"/>
      <c r="C1764" s="3"/>
      <c r="D1764" s="3"/>
      <c r="E1764" s="3"/>
      <c r="F1764" s="3"/>
      <c r="G1764" s="64"/>
      <c r="H1764" s="3"/>
      <c r="I1764" s="3"/>
      <c r="J1764" s="64"/>
      <c r="K1764" s="64"/>
      <c r="L1764" s="3"/>
      <c r="M1764" s="3"/>
      <c r="N1764" s="3"/>
      <c r="O1764" s="3"/>
      <c r="P1764" s="3"/>
      <c r="Q1764" s="3"/>
      <c r="R1764" s="3"/>
      <c r="S1764" s="49"/>
      <c r="T1764" s="50"/>
      <c r="U1764" s="50"/>
      <c r="Y1764" s="5"/>
      <c r="Z1764" s="66"/>
      <c r="AA1764" s="65"/>
    </row>
    <row r="1765" spans="1:27" x14ac:dyDescent="0.3">
      <c r="A1765" s="3"/>
      <c r="B1765" s="3"/>
      <c r="C1765" s="3"/>
      <c r="D1765" s="3"/>
      <c r="E1765" s="3"/>
      <c r="F1765" s="3"/>
      <c r="G1765" s="64"/>
      <c r="H1765" s="3"/>
      <c r="I1765" s="3"/>
      <c r="J1765" s="64"/>
      <c r="K1765" s="64"/>
      <c r="L1765" s="3"/>
      <c r="M1765" s="3"/>
      <c r="N1765" s="3"/>
      <c r="O1765" s="3"/>
      <c r="P1765" s="3"/>
      <c r="Q1765" s="3"/>
      <c r="R1765" s="3"/>
      <c r="S1765" s="49"/>
      <c r="T1765" s="50"/>
      <c r="U1765" s="50"/>
      <c r="Y1765" s="5"/>
      <c r="Z1765" s="66"/>
      <c r="AA1765" s="65"/>
    </row>
    <row r="1766" spans="1:27" x14ac:dyDescent="0.3">
      <c r="A1766" s="3"/>
      <c r="B1766" s="3"/>
      <c r="C1766" s="3"/>
      <c r="D1766" s="3"/>
      <c r="E1766" s="3"/>
      <c r="F1766" s="3"/>
      <c r="G1766" s="64"/>
      <c r="H1766" s="3"/>
      <c r="I1766" s="3"/>
      <c r="J1766" s="64"/>
      <c r="K1766" s="64"/>
      <c r="L1766" s="3"/>
      <c r="M1766" s="3"/>
      <c r="N1766" s="3"/>
      <c r="O1766" s="3"/>
      <c r="P1766" s="3"/>
      <c r="Q1766" s="3"/>
      <c r="R1766" s="3"/>
      <c r="S1766" s="49"/>
      <c r="T1766" s="50"/>
      <c r="U1766" s="50"/>
      <c r="Y1766" s="5"/>
      <c r="Z1766" s="66"/>
      <c r="AA1766" s="65"/>
    </row>
    <row r="1767" spans="1:27" x14ac:dyDescent="0.3">
      <c r="A1767" s="3"/>
      <c r="B1767" s="3"/>
      <c r="C1767" s="3"/>
      <c r="D1767" s="3"/>
      <c r="E1767" s="3"/>
      <c r="F1767" s="3"/>
      <c r="G1767" s="64"/>
      <c r="H1767" s="3"/>
      <c r="I1767" s="3"/>
      <c r="J1767" s="64"/>
      <c r="K1767" s="64"/>
      <c r="L1767" s="3"/>
      <c r="M1767" s="3"/>
      <c r="N1767" s="3"/>
      <c r="O1767" s="3"/>
      <c r="P1767" s="3"/>
      <c r="Q1767" s="3"/>
      <c r="R1767" s="3"/>
      <c r="S1767" s="49"/>
      <c r="T1767" s="50"/>
      <c r="U1767" s="50"/>
      <c r="Y1767" s="5"/>
      <c r="Z1767" s="66"/>
      <c r="AA1767" s="65"/>
    </row>
    <row r="1768" spans="1:27" x14ac:dyDescent="0.3">
      <c r="A1768" s="3"/>
      <c r="B1768" s="3"/>
      <c r="C1768" s="3"/>
      <c r="D1768" s="3"/>
      <c r="E1768" s="3"/>
      <c r="F1768" s="3"/>
      <c r="G1768" s="64"/>
      <c r="H1768" s="3"/>
      <c r="I1768" s="3"/>
      <c r="J1768" s="64"/>
      <c r="K1768" s="64"/>
      <c r="L1768" s="3"/>
      <c r="M1768" s="3"/>
      <c r="N1768" s="3"/>
      <c r="O1768" s="3"/>
      <c r="P1768" s="3"/>
      <c r="Q1768" s="3"/>
      <c r="R1768" s="3"/>
      <c r="S1768" s="49"/>
      <c r="T1768" s="50"/>
      <c r="U1768" s="50"/>
      <c r="Y1768" s="5"/>
      <c r="Z1768" s="66"/>
      <c r="AA1768" s="65"/>
    </row>
    <row r="1769" spans="1:27" x14ac:dyDescent="0.3">
      <c r="A1769" s="3"/>
      <c r="B1769" s="3"/>
      <c r="C1769" s="3"/>
      <c r="D1769" s="3"/>
      <c r="E1769" s="3"/>
      <c r="F1769" s="3"/>
      <c r="G1769" s="64"/>
      <c r="H1769" s="3"/>
      <c r="I1769" s="3"/>
      <c r="J1769" s="64"/>
      <c r="K1769" s="64"/>
      <c r="L1769" s="3"/>
      <c r="M1769" s="3"/>
      <c r="N1769" s="3"/>
      <c r="O1769" s="3"/>
      <c r="P1769" s="3"/>
      <c r="Q1769" s="3"/>
      <c r="R1769" s="3"/>
      <c r="S1769" s="49"/>
      <c r="T1769" s="50"/>
      <c r="U1769" s="50"/>
      <c r="Y1769" s="5"/>
      <c r="Z1769" s="66"/>
      <c r="AA1769" s="65"/>
    </row>
    <row r="1770" spans="1:27" x14ac:dyDescent="0.3">
      <c r="A1770" s="3"/>
      <c r="B1770" s="3"/>
      <c r="C1770" s="3"/>
      <c r="D1770" s="3"/>
      <c r="E1770" s="3"/>
      <c r="F1770" s="3"/>
      <c r="G1770" s="64"/>
      <c r="H1770" s="3"/>
      <c r="I1770" s="3"/>
      <c r="J1770" s="64"/>
      <c r="K1770" s="64"/>
      <c r="L1770" s="3"/>
      <c r="M1770" s="3"/>
      <c r="N1770" s="3"/>
      <c r="O1770" s="3"/>
      <c r="P1770" s="3"/>
      <c r="Q1770" s="3"/>
      <c r="R1770" s="3"/>
      <c r="S1770" s="49"/>
      <c r="T1770" s="50"/>
      <c r="U1770" s="50"/>
      <c r="Y1770" s="5"/>
      <c r="Z1770" s="66"/>
      <c r="AA1770" s="65"/>
    </row>
    <row r="1771" spans="1:27" x14ac:dyDescent="0.3">
      <c r="A1771" s="3"/>
      <c r="B1771" s="3"/>
      <c r="C1771" s="3"/>
      <c r="D1771" s="3"/>
      <c r="E1771" s="3"/>
      <c r="F1771" s="3"/>
      <c r="G1771" s="64"/>
      <c r="H1771" s="3"/>
      <c r="I1771" s="3"/>
      <c r="J1771" s="64"/>
      <c r="K1771" s="64"/>
      <c r="L1771" s="3"/>
      <c r="M1771" s="3"/>
      <c r="N1771" s="3"/>
      <c r="O1771" s="3"/>
      <c r="P1771" s="3"/>
      <c r="Q1771" s="3"/>
      <c r="R1771" s="3"/>
      <c r="S1771" s="49"/>
      <c r="T1771" s="50"/>
      <c r="U1771" s="50"/>
      <c r="Y1771" s="5"/>
      <c r="Z1771" s="66"/>
      <c r="AA1771" s="65"/>
    </row>
    <row r="1772" spans="1:27" x14ac:dyDescent="0.3">
      <c r="A1772" s="3"/>
      <c r="B1772" s="3"/>
      <c r="C1772" s="3"/>
      <c r="D1772" s="3"/>
      <c r="E1772" s="3"/>
      <c r="F1772" s="3"/>
      <c r="G1772" s="64"/>
      <c r="H1772" s="3"/>
      <c r="I1772" s="3"/>
      <c r="J1772" s="64"/>
      <c r="K1772" s="64"/>
      <c r="L1772" s="3"/>
      <c r="M1772" s="3"/>
      <c r="N1772" s="3"/>
      <c r="O1772" s="3"/>
      <c r="P1772" s="3"/>
      <c r="Q1772" s="3"/>
      <c r="R1772" s="3"/>
      <c r="S1772" s="49"/>
      <c r="T1772" s="50"/>
      <c r="U1772" s="50"/>
      <c r="Y1772" s="5"/>
      <c r="Z1772" s="66"/>
      <c r="AA1772" s="65"/>
    </row>
    <row r="1773" spans="1:27" x14ac:dyDescent="0.3">
      <c r="A1773" s="3"/>
      <c r="B1773" s="3"/>
      <c r="C1773" s="3"/>
      <c r="D1773" s="3"/>
      <c r="E1773" s="3"/>
      <c r="F1773" s="3"/>
      <c r="G1773" s="64"/>
      <c r="H1773" s="3"/>
      <c r="I1773" s="3"/>
      <c r="J1773" s="64"/>
      <c r="K1773" s="64"/>
      <c r="L1773" s="3"/>
      <c r="M1773" s="3"/>
      <c r="N1773" s="3"/>
      <c r="O1773" s="3"/>
      <c r="P1773" s="3"/>
      <c r="Q1773" s="3"/>
      <c r="R1773" s="3"/>
      <c r="S1773" s="49"/>
      <c r="T1773" s="50"/>
      <c r="U1773" s="50"/>
      <c r="Y1773" s="5"/>
      <c r="Z1773" s="66"/>
      <c r="AA1773" s="65"/>
    </row>
    <row r="1774" spans="1:27" x14ac:dyDescent="0.3">
      <c r="A1774" s="3"/>
      <c r="B1774" s="3"/>
      <c r="C1774" s="3"/>
      <c r="D1774" s="3"/>
      <c r="E1774" s="3"/>
      <c r="F1774" s="3"/>
      <c r="G1774" s="64"/>
      <c r="H1774" s="3"/>
      <c r="I1774" s="3"/>
      <c r="J1774" s="64"/>
      <c r="K1774" s="64"/>
      <c r="L1774" s="3"/>
      <c r="M1774" s="3"/>
      <c r="N1774" s="3"/>
      <c r="O1774" s="3"/>
      <c r="P1774" s="3"/>
      <c r="Q1774" s="3"/>
      <c r="R1774" s="3"/>
      <c r="S1774" s="49"/>
      <c r="T1774" s="50"/>
      <c r="U1774" s="50"/>
      <c r="Y1774" s="5"/>
      <c r="Z1774" s="66"/>
      <c r="AA1774" s="65"/>
    </row>
    <row r="1775" spans="1:27" x14ac:dyDescent="0.3">
      <c r="A1775" s="3"/>
      <c r="B1775" s="3"/>
      <c r="C1775" s="3"/>
      <c r="D1775" s="3"/>
      <c r="E1775" s="3"/>
      <c r="F1775" s="3"/>
      <c r="G1775" s="64"/>
      <c r="H1775" s="3"/>
      <c r="I1775" s="3"/>
      <c r="J1775" s="64"/>
      <c r="K1775" s="64"/>
      <c r="L1775" s="3"/>
      <c r="M1775" s="3"/>
      <c r="N1775" s="3"/>
      <c r="O1775" s="3"/>
      <c r="P1775" s="3"/>
      <c r="Q1775" s="3"/>
      <c r="R1775" s="3"/>
      <c r="S1775" s="49"/>
      <c r="T1775" s="50"/>
      <c r="U1775" s="50"/>
      <c r="Y1775" s="5"/>
      <c r="Z1775" s="66"/>
      <c r="AA1775" s="65"/>
    </row>
    <row r="1776" spans="1:27" x14ac:dyDescent="0.3">
      <c r="A1776" s="3"/>
      <c r="B1776" s="3"/>
      <c r="C1776" s="3"/>
      <c r="D1776" s="3"/>
      <c r="E1776" s="3"/>
      <c r="F1776" s="3"/>
      <c r="G1776" s="64"/>
      <c r="H1776" s="3"/>
      <c r="I1776" s="3"/>
      <c r="J1776" s="64"/>
      <c r="K1776" s="64"/>
      <c r="L1776" s="3"/>
      <c r="M1776" s="3"/>
      <c r="N1776" s="3"/>
      <c r="O1776" s="3"/>
      <c r="P1776" s="3"/>
      <c r="Q1776" s="3"/>
      <c r="R1776" s="3"/>
      <c r="S1776" s="49"/>
      <c r="T1776" s="50"/>
      <c r="U1776" s="50"/>
      <c r="Y1776" s="5"/>
      <c r="Z1776" s="66"/>
      <c r="AA1776" s="65"/>
    </row>
    <row r="1777" spans="1:27" x14ac:dyDescent="0.3">
      <c r="A1777" s="3"/>
      <c r="B1777" s="3"/>
      <c r="C1777" s="3"/>
      <c r="D1777" s="3"/>
      <c r="E1777" s="3"/>
      <c r="F1777" s="3"/>
      <c r="G1777" s="64"/>
      <c r="H1777" s="3"/>
      <c r="I1777" s="3"/>
      <c r="J1777" s="64"/>
      <c r="K1777" s="64"/>
      <c r="L1777" s="3"/>
      <c r="M1777" s="3"/>
      <c r="N1777" s="3"/>
      <c r="O1777" s="3"/>
      <c r="P1777" s="3"/>
      <c r="Q1777" s="3"/>
      <c r="R1777" s="3"/>
      <c r="S1777" s="49"/>
      <c r="T1777" s="50"/>
      <c r="U1777" s="50"/>
      <c r="Y1777" s="5"/>
      <c r="Z1777" s="66"/>
      <c r="AA1777" s="65"/>
    </row>
    <row r="1778" spans="1:27" x14ac:dyDescent="0.3">
      <c r="A1778" s="3"/>
      <c r="B1778" s="3"/>
      <c r="C1778" s="3"/>
      <c r="D1778" s="3"/>
      <c r="E1778" s="3"/>
      <c r="F1778" s="3"/>
      <c r="G1778" s="64"/>
      <c r="H1778" s="3"/>
      <c r="I1778" s="3"/>
      <c r="J1778" s="64"/>
      <c r="K1778" s="64"/>
      <c r="L1778" s="3"/>
      <c r="M1778" s="3"/>
      <c r="N1778" s="3"/>
      <c r="O1778" s="3"/>
      <c r="P1778" s="3"/>
      <c r="Q1778" s="3"/>
      <c r="R1778" s="3"/>
      <c r="S1778" s="49"/>
      <c r="T1778" s="50"/>
      <c r="U1778" s="50"/>
      <c r="Y1778" s="5"/>
      <c r="Z1778" s="66"/>
      <c r="AA1778" s="65"/>
    </row>
    <row r="1779" spans="1:27" x14ac:dyDescent="0.3">
      <c r="A1779" s="3"/>
      <c r="B1779" s="3"/>
      <c r="C1779" s="3"/>
      <c r="D1779" s="3"/>
      <c r="E1779" s="3"/>
      <c r="F1779" s="3"/>
      <c r="G1779" s="64"/>
      <c r="H1779" s="3"/>
      <c r="I1779" s="3"/>
      <c r="J1779" s="64"/>
      <c r="K1779" s="64"/>
      <c r="L1779" s="3"/>
      <c r="M1779" s="3"/>
      <c r="N1779" s="3"/>
      <c r="O1779" s="3"/>
      <c r="P1779" s="3"/>
      <c r="Q1779" s="3"/>
      <c r="R1779" s="3"/>
      <c r="S1779" s="49"/>
      <c r="T1779" s="50"/>
      <c r="U1779" s="50"/>
      <c r="Y1779" s="5"/>
      <c r="Z1779" s="66"/>
      <c r="AA1779" s="65"/>
    </row>
    <row r="1780" spans="1:27" x14ac:dyDescent="0.3">
      <c r="A1780" s="3"/>
      <c r="B1780" s="3"/>
      <c r="C1780" s="3"/>
      <c r="D1780" s="3"/>
      <c r="E1780" s="3"/>
      <c r="F1780" s="3"/>
      <c r="G1780" s="64"/>
      <c r="H1780" s="3"/>
      <c r="I1780" s="3"/>
      <c r="J1780" s="64"/>
      <c r="K1780" s="64"/>
      <c r="L1780" s="3"/>
      <c r="M1780" s="3"/>
      <c r="N1780" s="3"/>
      <c r="O1780" s="3"/>
      <c r="P1780" s="3"/>
      <c r="Q1780" s="3"/>
      <c r="R1780" s="3"/>
      <c r="S1780" s="49"/>
      <c r="T1780" s="50"/>
      <c r="U1780" s="50"/>
      <c r="Y1780" s="5"/>
      <c r="Z1780" s="66"/>
      <c r="AA1780" s="65"/>
    </row>
    <row r="1781" spans="1:27" x14ac:dyDescent="0.3">
      <c r="A1781" s="3"/>
      <c r="B1781" s="3"/>
      <c r="C1781" s="3"/>
      <c r="D1781" s="3"/>
      <c r="E1781" s="3"/>
      <c r="F1781" s="3"/>
      <c r="G1781" s="64"/>
      <c r="H1781" s="3"/>
      <c r="I1781" s="3"/>
      <c r="J1781" s="64"/>
      <c r="K1781" s="64"/>
      <c r="L1781" s="3"/>
      <c r="M1781" s="3"/>
      <c r="N1781" s="3"/>
      <c r="O1781" s="3"/>
      <c r="P1781" s="3"/>
      <c r="Q1781" s="3"/>
      <c r="R1781" s="3"/>
      <c r="S1781" s="49"/>
      <c r="T1781" s="50"/>
      <c r="U1781" s="50"/>
      <c r="Y1781" s="5"/>
      <c r="Z1781" s="66"/>
      <c r="AA1781" s="65"/>
    </row>
    <row r="1782" spans="1:27" x14ac:dyDescent="0.3">
      <c r="A1782" s="3"/>
      <c r="B1782" s="3"/>
      <c r="C1782" s="3"/>
      <c r="D1782" s="3"/>
      <c r="E1782" s="3"/>
      <c r="F1782" s="3"/>
      <c r="G1782" s="64"/>
      <c r="H1782" s="3"/>
      <c r="I1782" s="3"/>
      <c r="J1782" s="64"/>
      <c r="K1782" s="64"/>
      <c r="L1782" s="3"/>
      <c r="M1782" s="3"/>
      <c r="N1782" s="3"/>
      <c r="O1782" s="3"/>
      <c r="P1782" s="3"/>
      <c r="Q1782" s="3"/>
      <c r="R1782" s="3"/>
      <c r="S1782" s="49"/>
      <c r="T1782" s="50"/>
      <c r="U1782" s="50"/>
      <c r="Y1782" s="5"/>
      <c r="Z1782" s="66"/>
      <c r="AA1782" s="65"/>
    </row>
    <row r="1783" spans="1:27" x14ac:dyDescent="0.3">
      <c r="A1783" s="3"/>
      <c r="B1783" s="3"/>
      <c r="C1783" s="3"/>
      <c r="D1783" s="3"/>
      <c r="E1783" s="3"/>
      <c r="F1783" s="3"/>
      <c r="G1783" s="64"/>
      <c r="H1783" s="3"/>
      <c r="I1783" s="3"/>
      <c r="J1783" s="64"/>
      <c r="K1783" s="64"/>
      <c r="L1783" s="3"/>
      <c r="M1783" s="3"/>
      <c r="N1783" s="3"/>
      <c r="O1783" s="3"/>
      <c r="P1783" s="3"/>
      <c r="Q1783" s="3"/>
      <c r="R1783" s="3"/>
      <c r="S1783" s="49"/>
      <c r="T1783" s="50"/>
      <c r="U1783" s="50"/>
      <c r="Y1783" s="5"/>
      <c r="Z1783" s="66"/>
      <c r="AA1783" s="65"/>
    </row>
    <row r="1784" spans="1:27" x14ac:dyDescent="0.3">
      <c r="A1784" s="3"/>
      <c r="B1784" s="3"/>
      <c r="C1784" s="3"/>
      <c r="D1784" s="3"/>
      <c r="E1784" s="3"/>
      <c r="F1784" s="3"/>
      <c r="G1784" s="64"/>
      <c r="H1784" s="3"/>
      <c r="I1784" s="3"/>
      <c r="J1784" s="64"/>
      <c r="K1784" s="64"/>
      <c r="L1784" s="3"/>
      <c r="M1784" s="3"/>
      <c r="N1784" s="3"/>
      <c r="O1784" s="3"/>
      <c r="P1784" s="3"/>
      <c r="Q1784" s="3"/>
      <c r="R1784" s="3"/>
      <c r="S1784" s="49"/>
      <c r="T1784" s="50"/>
      <c r="U1784" s="50"/>
      <c r="Y1784" s="5"/>
      <c r="Z1784" s="66"/>
      <c r="AA1784" s="65"/>
    </row>
    <row r="1785" spans="1:27" x14ac:dyDescent="0.3">
      <c r="A1785" s="3"/>
      <c r="B1785" s="3"/>
      <c r="C1785" s="3"/>
      <c r="D1785" s="3"/>
      <c r="E1785" s="3"/>
      <c r="F1785" s="3"/>
      <c r="G1785" s="64"/>
      <c r="H1785" s="3"/>
      <c r="I1785" s="3"/>
      <c r="J1785" s="64"/>
      <c r="K1785" s="64"/>
      <c r="L1785" s="3"/>
      <c r="M1785" s="3"/>
      <c r="N1785" s="3"/>
      <c r="O1785" s="3"/>
      <c r="P1785" s="3"/>
      <c r="Q1785" s="3"/>
      <c r="R1785" s="3"/>
      <c r="S1785" s="49"/>
      <c r="T1785" s="50"/>
      <c r="U1785" s="50"/>
      <c r="Y1785" s="5"/>
      <c r="Z1785" s="66"/>
      <c r="AA1785" s="65"/>
    </row>
    <row r="1786" spans="1:27" x14ac:dyDescent="0.3">
      <c r="A1786" s="3"/>
      <c r="B1786" s="3"/>
      <c r="C1786" s="3"/>
      <c r="D1786" s="3"/>
      <c r="E1786" s="3"/>
      <c r="F1786" s="3"/>
      <c r="G1786" s="64"/>
      <c r="H1786" s="3"/>
      <c r="I1786" s="3"/>
      <c r="J1786" s="64"/>
      <c r="K1786" s="64"/>
      <c r="L1786" s="3"/>
      <c r="M1786" s="3"/>
      <c r="N1786" s="3"/>
      <c r="O1786" s="3"/>
      <c r="P1786" s="3"/>
      <c r="Q1786" s="3"/>
      <c r="R1786" s="3"/>
      <c r="S1786" s="49"/>
      <c r="T1786" s="50"/>
      <c r="U1786" s="50"/>
      <c r="Y1786" s="5"/>
      <c r="Z1786" s="66"/>
      <c r="AA1786" s="65"/>
    </row>
    <row r="1787" spans="1:27" x14ac:dyDescent="0.3">
      <c r="A1787" s="3"/>
      <c r="B1787" s="3"/>
      <c r="C1787" s="3"/>
      <c r="D1787" s="3"/>
      <c r="E1787" s="3"/>
      <c r="F1787" s="3"/>
      <c r="G1787" s="64"/>
      <c r="H1787" s="3"/>
      <c r="I1787" s="3"/>
      <c r="J1787" s="64"/>
      <c r="K1787" s="64"/>
      <c r="L1787" s="3"/>
      <c r="M1787" s="3"/>
      <c r="N1787" s="3"/>
      <c r="O1787" s="3"/>
      <c r="P1787" s="3"/>
      <c r="Q1787" s="3"/>
      <c r="R1787" s="3"/>
      <c r="S1787" s="49"/>
      <c r="T1787" s="50"/>
      <c r="U1787" s="50"/>
      <c r="Y1787" s="5"/>
      <c r="Z1787" s="66"/>
      <c r="AA1787" s="65"/>
    </row>
    <row r="1788" spans="1:27" x14ac:dyDescent="0.3">
      <c r="A1788" s="3"/>
      <c r="B1788" s="3"/>
      <c r="C1788" s="3"/>
      <c r="D1788" s="3"/>
      <c r="E1788" s="3"/>
      <c r="F1788" s="3"/>
      <c r="G1788" s="64"/>
      <c r="H1788" s="3"/>
      <c r="I1788" s="3"/>
      <c r="J1788" s="64"/>
      <c r="K1788" s="64"/>
      <c r="L1788" s="3"/>
      <c r="M1788" s="3"/>
      <c r="N1788" s="3"/>
      <c r="O1788" s="3"/>
      <c r="P1788" s="3"/>
      <c r="Q1788" s="3"/>
      <c r="R1788" s="3"/>
      <c r="S1788" s="49"/>
      <c r="T1788" s="50"/>
      <c r="U1788" s="50"/>
      <c r="Y1788" s="5"/>
      <c r="Z1788" s="66"/>
      <c r="AA1788" s="65"/>
    </row>
    <row r="1789" spans="1:27" x14ac:dyDescent="0.3">
      <c r="A1789" s="3"/>
      <c r="B1789" s="3"/>
      <c r="C1789" s="3"/>
      <c r="D1789" s="3"/>
      <c r="E1789" s="3"/>
      <c r="F1789" s="3"/>
      <c r="G1789" s="64"/>
      <c r="H1789" s="3"/>
      <c r="I1789" s="3"/>
      <c r="J1789" s="64"/>
      <c r="K1789" s="64"/>
      <c r="L1789" s="3"/>
      <c r="M1789" s="3"/>
      <c r="N1789" s="3"/>
      <c r="O1789" s="3"/>
      <c r="P1789" s="3"/>
      <c r="Q1789" s="3"/>
      <c r="R1789" s="3"/>
      <c r="S1789" s="49"/>
      <c r="T1789" s="50"/>
      <c r="U1789" s="50"/>
      <c r="Y1789" s="5"/>
      <c r="Z1789" s="66"/>
      <c r="AA1789" s="65"/>
    </row>
    <row r="1790" spans="1:27" x14ac:dyDescent="0.3">
      <c r="A1790" s="3"/>
      <c r="B1790" s="3"/>
      <c r="C1790" s="3"/>
      <c r="D1790" s="3"/>
      <c r="E1790" s="3"/>
      <c r="F1790" s="3"/>
      <c r="G1790" s="64"/>
      <c r="H1790" s="3"/>
      <c r="I1790" s="3"/>
      <c r="J1790" s="64"/>
      <c r="K1790" s="64"/>
      <c r="L1790" s="3"/>
      <c r="M1790" s="3"/>
      <c r="N1790" s="3"/>
      <c r="O1790" s="3"/>
      <c r="P1790" s="3"/>
      <c r="Q1790" s="3"/>
      <c r="R1790" s="3"/>
      <c r="S1790" s="49"/>
      <c r="T1790" s="50"/>
      <c r="U1790" s="50"/>
      <c r="Y1790" s="5"/>
      <c r="Z1790" s="66"/>
      <c r="AA1790" s="65"/>
    </row>
    <row r="1791" spans="1:27" x14ac:dyDescent="0.3">
      <c r="A1791" s="3"/>
      <c r="B1791" s="3"/>
      <c r="C1791" s="3"/>
      <c r="D1791" s="3"/>
      <c r="E1791" s="3"/>
      <c r="F1791" s="3"/>
      <c r="G1791" s="64"/>
      <c r="H1791" s="3"/>
      <c r="I1791" s="3"/>
      <c r="J1791" s="64"/>
      <c r="K1791" s="64"/>
      <c r="L1791" s="3"/>
      <c r="M1791" s="3"/>
      <c r="N1791" s="3"/>
      <c r="O1791" s="3"/>
      <c r="P1791" s="3"/>
      <c r="Q1791" s="3"/>
      <c r="R1791" s="3"/>
      <c r="S1791" s="49"/>
      <c r="T1791" s="50"/>
      <c r="U1791" s="50"/>
      <c r="Y1791" s="5"/>
      <c r="Z1791" s="66"/>
      <c r="AA1791" s="65"/>
    </row>
    <row r="1792" spans="1:27" x14ac:dyDescent="0.3">
      <c r="A1792" s="3"/>
      <c r="B1792" s="3"/>
      <c r="C1792" s="3"/>
      <c r="D1792" s="3"/>
      <c r="E1792" s="3"/>
      <c r="F1792" s="3"/>
      <c r="G1792" s="64"/>
      <c r="H1792" s="3"/>
      <c r="I1792" s="3"/>
      <c r="J1792" s="64"/>
      <c r="K1792" s="64"/>
      <c r="L1792" s="3"/>
      <c r="M1792" s="3"/>
      <c r="N1792" s="3"/>
      <c r="O1792" s="3"/>
      <c r="P1792" s="3"/>
      <c r="Q1792" s="3"/>
      <c r="R1792" s="3"/>
      <c r="S1792" s="49"/>
      <c r="T1792" s="50"/>
      <c r="U1792" s="50"/>
      <c r="Y1792" s="5"/>
      <c r="Z1792" s="66"/>
      <c r="AA1792" s="65"/>
    </row>
    <row r="1793" spans="1:27" x14ac:dyDescent="0.3">
      <c r="A1793" s="3"/>
      <c r="B1793" s="3"/>
      <c r="C1793" s="3"/>
      <c r="D1793" s="3"/>
      <c r="E1793" s="3"/>
      <c r="F1793" s="3"/>
      <c r="G1793" s="64"/>
      <c r="H1793" s="3"/>
      <c r="I1793" s="3"/>
      <c r="J1793" s="64"/>
      <c r="K1793" s="64"/>
      <c r="L1793" s="3"/>
      <c r="M1793" s="3"/>
      <c r="N1793" s="3"/>
      <c r="O1793" s="3"/>
      <c r="P1793" s="3"/>
      <c r="Q1793" s="3"/>
      <c r="R1793" s="3"/>
      <c r="S1793" s="49"/>
      <c r="T1793" s="50"/>
      <c r="U1793" s="50"/>
      <c r="Y1793" s="5"/>
      <c r="Z1793" s="66"/>
      <c r="AA1793" s="65"/>
    </row>
    <row r="1794" spans="1:27" x14ac:dyDescent="0.3">
      <c r="A1794" s="3"/>
      <c r="B1794" s="3"/>
      <c r="C1794" s="3"/>
      <c r="D1794" s="3"/>
      <c r="E1794" s="3"/>
      <c r="F1794" s="3"/>
      <c r="G1794" s="64"/>
      <c r="H1794" s="3"/>
      <c r="I1794" s="3"/>
      <c r="J1794" s="64"/>
      <c r="K1794" s="64"/>
      <c r="L1794" s="3"/>
      <c r="M1794" s="3"/>
      <c r="N1794" s="3"/>
      <c r="O1794" s="3"/>
      <c r="P1794" s="3"/>
      <c r="Q1794" s="3"/>
      <c r="R1794" s="3"/>
      <c r="S1794" s="49"/>
      <c r="T1794" s="50"/>
      <c r="U1794" s="50"/>
      <c r="Y1794" s="5"/>
      <c r="Z1794" s="66"/>
      <c r="AA1794" s="65"/>
    </row>
    <row r="1795" spans="1:27" x14ac:dyDescent="0.3">
      <c r="A1795" s="3"/>
      <c r="B1795" s="3"/>
      <c r="C1795" s="3"/>
      <c r="D1795" s="3"/>
      <c r="E1795" s="3"/>
      <c r="F1795" s="3"/>
      <c r="G1795" s="64"/>
      <c r="H1795" s="3"/>
      <c r="I1795" s="3"/>
      <c r="J1795" s="64"/>
      <c r="K1795" s="64"/>
      <c r="L1795" s="3"/>
      <c r="M1795" s="3"/>
      <c r="N1795" s="3"/>
      <c r="O1795" s="3"/>
      <c r="P1795" s="3"/>
      <c r="Q1795" s="3"/>
      <c r="R1795" s="3"/>
      <c r="S1795" s="49"/>
      <c r="T1795" s="50"/>
      <c r="U1795" s="50"/>
      <c r="Y1795" s="5"/>
      <c r="Z1795" s="66"/>
      <c r="AA1795" s="65"/>
    </row>
    <row r="1796" spans="1:27" x14ac:dyDescent="0.3">
      <c r="A1796" s="3"/>
      <c r="B1796" s="3"/>
      <c r="C1796" s="3"/>
      <c r="D1796" s="3"/>
      <c r="E1796" s="3"/>
      <c r="F1796" s="3"/>
      <c r="G1796" s="64"/>
      <c r="H1796" s="3"/>
      <c r="I1796" s="3"/>
      <c r="J1796" s="64"/>
      <c r="K1796" s="64"/>
      <c r="L1796" s="3"/>
      <c r="M1796" s="3"/>
      <c r="N1796" s="3"/>
      <c r="O1796" s="3"/>
      <c r="P1796" s="3"/>
      <c r="Q1796" s="3"/>
      <c r="R1796" s="3"/>
      <c r="S1796" s="49"/>
      <c r="T1796" s="50"/>
      <c r="U1796" s="50"/>
      <c r="Y1796" s="5"/>
      <c r="Z1796" s="66"/>
      <c r="AA1796" s="65"/>
    </row>
    <row r="1797" spans="1:27" x14ac:dyDescent="0.3">
      <c r="A1797" s="3"/>
      <c r="B1797" s="3"/>
      <c r="C1797" s="3"/>
      <c r="D1797" s="3"/>
      <c r="E1797" s="3"/>
      <c r="F1797" s="3"/>
      <c r="G1797" s="64"/>
      <c r="H1797" s="3"/>
      <c r="I1797" s="3"/>
      <c r="J1797" s="64"/>
      <c r="K1797" s="64"/>
      <c r="L1797" s="3"/>
      <c r="M1797" s="3"/>
      <c r="N1797" s="3"/>
      <c r="O1797" s="3"/>
      <c r="P1797" s="3"/>
      <c r="Q1797" s="3"/>
      <c r="R1797" s="3"/>
      <c r="S1797" s="49"/>
      <c r="T1797" s="50"/>
      <c r="U1797" s="50"/>
      <c r="Y1797" s="5"/>
      <c r="Z1797" s="66"/>
      <c r="AA1797" s="65"/>
    </row>
    <row r="1798" spans="1:27" x14ac:dyDescent="0.3">
      <c r="A1798" s="3"/>
      <c r="B1798" s="3"/>
      <c r="C1798" s="3"/>
      <c r="D1798" s="3"/>
      <c r="E1798" s="3"/>
      <c r="F1798" s="3"/>
      <c r="G1798" s="64"/>
      <c r="H1798" s="3"/>
      <c r="I1798" s="3"/>
      <c r="J1798" s="64"/>
      <c r="K1798" s="64"/>
      <c r="L1798" s="3"/>
      <c r="M1798" s="3"/>
      <c r="N1798" s="3"/>
      <c r="O1798" s="3"/>
      <c r="P1798" s="3"/>
      <c r="Q1798" s="3"/>
      <c r="R1798" s="3"/>
      <c r="S1798" s="49"/>
      <c r="T1798" s="50"/>
      <c r="U1798" s="50"/>
      <c r="Y1798" s="5"/>
      <c r="Z1798" s="66"/>
      <c r="AA1798" s="65"/>
    </row>
    <row r="1799" spans="1:27" x14ac:dyDescent="0.3">
      <c r="A1799" s="3"/>
      <c r="B1799" s="3"/>
      <c r="C1799" s="3"/>
      <c r="D1799" s="3"/>
      <c r="E1799" s="3"/>
      <c r="F1799" s="3"/>
      <c r="G1799" s="64"/>
      <c r="H1799" s="3"/>
      <c r="I1799" s="3"/>
      <c r="J1799" s="64"/>
      <c r="K1799" s="64"/>
      <c r="L1799" s="3"/>
      <c r="M1799" s="3"/>
      <c r="N1799" s="3"/>
      <c r="O1799" s="3"/>
      <c r="P1799" s="3"/>
      <c r="Q1799" s="3"/>
      <c r="R1799" s="3"/>
      <c r="S1799" s="49"/>
      <c r="T1799" s="50"/>
      <c r="U1799" s="50"/>
      <c r="Y1799" s="5"/>
      <c r="Z1799" s="66"/>
      <c r="AA1799" s="65"/>
    </row>
    <row r="1800" spans="1:27" x14ac:dyDescent="0.3">
      <c r="A1800" s="3"/>
      <c r="B1800" s="3"/>
      <c r="C1800" s="3"/>
      <c r="D1800" s="3"/>
      <c r="E1800" s="3"/>
      <c r="F1800" s="3"/>
      <c r="G1800" s="64"/>
      <c r="H1800" s="3"/>
      <c r="I1800" s="3"/>
      <c r="J1800" s="64"/>
      <c r="K1800" s="64"/>
      <c r="L1800" s="3"/>
      <c r="M1800" s="3"/>
      <c r="N1800" s="3"/>
      <c r="O1800" s="3"/>
      <c r="P1800" s="3"/>
      <c r="Q1800" s="3"/>
      <c r="R1800" s="3"/>
      <c r="S1800" s="49"/>
      <c r="T1800" s="50"/>
      <c r="U1800" s="50"/>
      <c r="Y1800" s="5"/>
      <c r="Z1800" s="66"/>
      <c r="AA1800" s="65"/>
    </row>
    <row r="1801" spans="1:27" x14ac:dyDescent="0.3">
      <c r="A1801" s="3"/>
      <c r="B1801" s="3"/>
      <c r="C1801" s="3"/>
      <c r="D1801" s="3"/>
      <c r="E1801" s="3"/>
      <c r="F1801" s="3"/>
      <c r="G1801" s="64"/>
      <c r="H1801" s="3"/>
      <c r="I1801" s="3"/>
      <c r="J1801" s="64"/>
      <c r="K1801" s="64"/>
      <c r="L1801" s="3"/>
      <c r="M1801" s="3"/>
      <c r="N1801" s="3"/>
      <c r="O1801" s="3"/>
      <c r="P1801" s="3"/>
      <c r="Q1801" s="3"/>
      <c r="R1801" s="3"/>
      <c r="S1801" s="49"/>
      <c r="T1801" s="50"/>
      <c r="U1801" s="50"/>
      <c r="Y1801" s="5"/>
      <c r="Z1801" s="66"/>
      <c r="AA1801" s="65"/>
    </row>
    <row r="1802" spans="1:27" x14ac:dyDescent="0.3">
      <c r="A1802" s="3"/>
      <c r="B1802" s="3"/>
      <c r="C1802" s="3"/>
      <c r="D1802" s="3"/>
      <c r="E1802" s="3"/>
      <c r="F1802" s="3"/>
      <c r="G1802" s="64"/>
      <c r="H1802" s="3"/>
      <c r="I1802" s="3"/>
      <c r="J1802" s="64"/>
      <c r="K1802" s="64"/>
      <c r="L1802" s="3"/>
      <c r="M1802" s="3"/>
      <c r="N1802" s="3"/>
      <c r="O1802" s="3"/>
      <c r="P1802" s="3"/>
      <c r="Q1802" s="3"/>
      <c r="R1802" s="3"/>
      <c r="S1802" s="49"/>
      <c r="T1802" s="50"/>
      <c r="U1802" s="50"/>
      <c r="Y1802" s="5"/>
      <c r="Z1802" s="66"/>
      <c r="AA1802" s="65"/>
    </row>
    <row r="1803" spans="1:27" x14ac:dyDescent="0.3">
      <c r="A1803" s="3"/>
      <c r="B1803" s="3"/>
      <c r="C1803" s="3"/>
      <c r="D1803" s="3"/>
      <c r="E1803" s="3"/>
      <c r="F1803" s="3"/>
      <c r="G1803" s="64"/>
      <c r="H1803" s="3"/>
      <c r="I1803" s="3"/>
      <c r="J1803" s="64"/>
      <c r="K1803" s="64"/>
      <c r="L1803" s="3"/>
      <c r="M1803" s="3"/>
      <c r="N1803" s="3"/>
      <c r="O1803" s="3"/>
      <c r="P1803" s="3"/>
      <c r="Q1803" s="3"/>
      <c r="R1803" s="3"/>
      <c r="S1803" s="49"/>
      <c r="T1803" s="50"/>
      <c r="U1803" s="50"/>
      <c r="Y1803" s="5"/>
      <c r="Z1803" s="66"/>
      <c r="AA1803" s="65"/>
    </row>
    <row r="1804" spans="1:27" x14ac:dyDescent="0.3">
      <c r="A1804" s="3"/>
      <c r="B1804" s="3"/>
      <c r="C1804" s="3"/>
      <c r="D1804" s="3"/>
      <c r="E1804" s="3"/>
      <c r="F1804" s="3"/>
      <c r="G1804" s="64"/>
      <c r="H1804" s="3"/>
      <c r="I1804" s="3"/>
      <c r="J1804" s="64"/>
      <c r="K1804" s="64"/>
      <c r="L1804" s="3"/>
      <c r="M1804" s="3"/>
      <c r="N1804" s="3"/>
      <c r="O1804" s="3"/>
      <c r="P1804" s="3"/>
      <c r="Q1804" s="3"/>
      <c r="R1804" s="3"/>
      <c r="S1804" s="49"/>
      <c r="T1804" s="50"/>
      <c r="U1804" s="50"/>
      <c r="Y1804" s="5"/>
      <c r="Z1804" s="66"/>
      <c r="AA1804" s="65"/>
    </row>
    <row r="1805" spans="1:27" x14ac:dyDescent="0.3">
      <c r="A1805" s="3"/>
      <c r="B1805" s="3"/>
      <c r="C1805" s="3"/>
      <c r="D1805" s="3"/>
      <c r="E1805" s="3"/>
      <c r="F1805" s="3"/>
      <c r="G1805" s="64"/>
      <c r="H1805" s="3"/>
      <c r="I1805" s="3"/>
      <c r="J1805" s="64"/>
      <c r="K1805" s="64"/>
      <c r="L1805" s="3"/>
      <c r="M1805" s="3"/>
      <c r="N1805" s="3"/>
      <c r="O1805" s="3"/>
      <c r="P1805" s="3"/>
      <c r="Q1805" s="3"/>
      <c r="R1805" s="3"/>
      <c r="S1805" s="49"/>
      <c r="T1805" s="50"/>
      <c r="U1805" s="50"/>
      <c r="Y1805" s="5"/>
      <c r="Z1805" s="66"/>
      <c r="AA1805" s="65"/>
    </row>
    <row r="1806" spans="1:27" x14ac:dyDescent="0.3">
      <c r="A1806" s="3"/>
      <c r="B1806" s="3"/>
      <c r="C1806" s="3"/>
      <c r="D1806" s="3"/>
      <c r="E1806" s="3"/>
      <c r="F1806" s="3"/>
      <c r="G1806" s="64"/>
      <c r="H1806" s="3"/>
      <c r="I1806" s="3"/>
      <c r="J1806" s="64"/>
      <c r="K1806" s="64"/>
      <c r="L1806" s="3"/>
      <c r="M1806" s="3"/>
      <c r="N1806" s="3"/>
      <c r="O1806" s="3"/>
      <c r="P1806" s="3"/>
      <c r="Q1806" s="3"/>
      <c r="R1806" s="3"/>
      <c r="S1806" s="49"/>
      <c r="T1806" s="50"/>
      <c r="U1806" s="50"/>
      <c r="Y1806" s="5"/>
      <c r="Z1806" s="66"/>
      <c r="AA1806" s="65"/>
    </row>
    <row r="1807" spans="1:27" x14ac:dyDescent="0.3">
      <c r="A1807" s="3"/>
      <c r="B1807" s="3"/>
      <c r="C1807" s="3"/>
      <c r="D1807" s="3"/>
      <c r="E1807" s="3"/>
      <c r="F1807" s="3"/>
      <c r="G1807" s="64"/>
      <c r="H1807" s="3"/>
      <c r="I1807" s="3"/>
      <c r="J1807" s="64"/>
      <c r="K1807" s="64"/>
      <c r="L1807" s="3"/>
      <c r="M1807" s="3"/>
      <c r="N1807" s="3"/>
      <c r="O1807" s="3"/>
      <c r="P1807" s="3"/>
      <c r="Q1807" s="3"/>
      <c r="R1807" s="3"/>
      <c r="S1807" s="49"/>
      <c r="T1807" s="50"/>
      <c r="U1807" s="50"/>
      <c r="Y1807" s="5"/>
      <c r="Z1807" s="66"/>
      <c r="AA1807" s="65"/>
    </row>
    <row r="1808" spans="1:27" x14ac:dyDescent="0.3">
      <c r="A1808" s="3"/>
      <c r="B1808" s="3"/>
      <c r="C1808" s="3"/>
      <c r="D1808" s="3"/>
      <c r="E1808" s="3"/>
      <c r="F1808" s="3"/>
      <c r="G1808" s="64"/>
      <c r="H1808" s="3"/>
      <c r="I1808" s="3"/>
      <c r="J1808" s="64"/>
      <c r="K1808" s="64"/>
      <c r="L1808" s="3"/>
      <c r="M1808" s="3"/>
      <c r="N1808" s="3"/>
      <c r="O1808" s="3"/>
      <c r="P1808" s="3"/>
      <c r="Q1808" s="3"/>
      <c r="R1808" s="3"/>
      <c r="S1808" s="49"/>
      <c r="T1808" s="50"/>
      <c r="U1808" s="50"/>
      <c r="Y1808" s="5"/>
      <c r="Z1808" s="66"/>
      <c r="AA1808" s="65"/>
    </row>
    <row r="1809" spans="1:27" x14ac:dyDescent="0.3">
      <c r="A1809" s="3"/>
      <c r="B1809" s="3"/>
      <c r="C1809" s="3"/>
      <c r="D1809" s="3"/>
      <c r="E1809" s="3"/>
      <c r="F1809" s="3"/>
      <c r="G1809" s="64"/>
      <c r="H1809" s="3"/>
      <c r="I1809" s="3"/>
      <c r="J1809" s="64"/>
      <c r="K1809" s="64"/>
      <c r="L1809" s="3"/>
      <c r="M1809" s="3"/>
      <c r="N1809" s="3"/>
      <c r="O1809" s="3"/>
      <c r="P1809" s="3"/>
      <c r="Q1809" s="3"/>
      <c r="R1809" s="3"/>
      <c r="S1809" s="49"/>
      <c r="T1809" s="50"/>
      <c r="U1809" s="50"/>
      <c r="Y1809" s="5"/>
      <c r="Z1809" s="66"/>
      <c r="AA1809" s="65"/>
    </row>
    <row r="1810" spans="1:27" x14ac:dyDescent="0.3">
      <c r="A1810" s="3"/>
      <c r="B1810" s="3"/>
      <c r="C1810" s="3"/>
      <c r="D1810" s="3"/>
      <c r="E1810" s="3"/>
      <c r="F1810" s="3"/>
      <c r="G1810" s="64"/>
      <c r="H1810" s="3"/>
      <c r="I1810" s="3"/>
      <c r="J1810" s="64"/>
      <c r="K1810" s="64"/>
      <c r="L1810" s="3"/>
      <c r="M1810" s="3"/>
      <c r="N1810" s="3"/>
      <c r="O1810" s="3"/>
      <c r="P1810" s="3"/>
      <c r="Q1810" s="3"/>
      <c r="R1810" s="3"/>
      <c r="S1810" s="49"/>
      <c r="T1810" s="50"/>
      <c r="U1810" s="50"/>
      <c r="Y1810" s="5"/>
      <c r="Z1810" s="66"/>
      <c r="AA1810" s="65"/>
    </row>
    <row r="1811" spans="1:27" x14ac:dyDescent="0.3">
      <c r="A1811" s="3"/>
      <c r="B1811" s="3"/>
      <c r="C1811" s="3"/>
      <c r="D1811" s="3"/>
      <c r="E1811" s="3"/>
      <c r="F1811" s="3"/>
      <c r="G1811" s="64"/>
      <c r="H1811" s="3"/>
      <c r="I1811" s="3"/>
      <c r="J1811" s="64"/>
      <c r="K1811" s="64"/>
      <c r="L1811" s="3"/>
      <c r="M1811" s="3"/>
      <c r="N1811" s="3"/>
      <c r="O1811" s="3"/>
      <c r="P1811" s="3"/>
      <c r="Q1811" s="3"/>
      <c r="R1811" s="3"/>
      <c r="S1811" s="49"/>
      <c r="T1811" s="50"/>
      <c r="U1811" s="50"/>
      <c r="Y1811" s="5"/>
      <c r="Z1811" s="66"/>
      <c r="AA1811" s="65"/>
    </row>
    <row r="1812" spans="1:27" x14ac:dyDescent="0.3">
      <c r="A1812" s="3"/>
      <c r="B1812" s="3"/>
      <c r="C1812" s="3"/>
      <c r="D1812" s="3"/>
      <c r="E1812" s="3"/>
      <c r="F1812" s="3"/>
      <c r="G1812" s="64"/>
      <c r="H1812" s="3"/>
      <c r="I1812" s="3"/>
      <c r="J1812" s="64"/>
      <c r="K1812" s="64"/>
      <c r="L1812" s="3"/>
      <c r="M1812" s="3"/>
      <c r="N1812" s="3"/>
      <c r="O1812" s="3"/>
      <c r="P1812" s="3"/>
      <c r="Q1812" s="3"/>
      <c r="R1812" s="3"/>
      <c r="S1812" s="49"/>
      <c r="T1812" s="50"/>
      <c r="U1812" s="50"/>
      <c r="Y1812" s="5"/>
      <c r="Z1812" s="66"/>
      <c r="AA1812" s="65"/>
    </row>
    <row r="1813" spans="1:27" x14ac:dyDescent="0.3">
      <c r="A1813" s="3"/>
      <c r="B1813" s="3"/>
      <c r="C1813" s="3"/>
      <c r="D1813" s="3"/>
      <c r="E1813" s="3"/>
      <c r="F1813" s="3"/>
      <c r="G1813" s="64"/>
      <c r="H1813" s="3"/>
      <c r="I1813" s="3"/>
      <c r="J1813" s="64"/>
      <c r="K1813" s="64"/>
      <c r="L1813" s="3"/>
      <c r="M1813" s="3"/>
      <c r="N1813" s="3"/>
      <c r="O1813" s="3"/>
      <c r="P1813" s="3"/>
      <c r="Q1813" s="3"/>
      <c r="R1813" s="3"/>
      <c r="S1813" s="49"/>
      <c r="T1813" s="50"/>
      <c r="U1813" s="50"/>
      <c r="Y1813" s="5"/>
      <c r="Z1813" s="66"/>
      <c r="AA1813" s="65"/>
    </row>
    <row r="1814" spans="1:27" x14ac:dyDescent="0.3">
      <c r="A1814" s="3"/>
      <c r="B1814" s="3"/>
      <c r="C1814" s="3"/>
      <c r="D1814" s="3"/>
      <c r="E1814" s="3"/>
      <c r="F1814" s="3"/>
      <c r="G1814" s="64"/>
      <c r="H1814" s="3"/>
      <c r="I1814" s="3"/>
      <c r="J1814" s="64"/>
      <c r="K1814" s="64"/>
      <c r="L1814" s="3"/>
      <c r="M1814" s="3"/>
      <c r="N1814" s="3"/>
      <c r="O1814" s="3"/>
      <c r="P1814" s="3"/>
      <c r="Q1814" s="3"/>
      <c r="R1814" s="3"/>
      <c r="S1814" s="49"/>
      <c r="T1814" s="50"/>
      <c r="U1814" s="50"/>
      <c r="Y1814" s="5"/>
      <c r="Z1814" s="66"/>
      <c r="AA1814" s="65"/>
    </row>
    <row r="1815" spans="1:27" x14ac:dyDescent="0.3">
      <c r="A1815" s="3"/>
      <c r="B1815" s="3"/>
      <c r="C1815" s="3"/>
      <c r="D1815" s="3"/>
      <c r="E1815" s="3"/>
      <c r="F1815" s="3"/>
      <c r="G1815" s="64"/>
      <c r="H1815" s="3"/>
      <c r="I1815" s="3"/>
      <c r="J1815" s="64"/>
      <c r="K1815" s="64"/>
      <c r="L1815" s="3"/>
      <c r="M1815" s="3"/>
      <c r="N1815" s="3"/>
      <c r="O1815" s="3"/>
      <c r="P1815" s="3"/>
      <c r="Q1815" s="3"/>
      <c r="R1815" s="3"/>
      <c r="S1815" s="49"/>
      <c r="T1815" s="50"/>
      <c r="U1815" s="50"/>
      <c r="Y1815" s="5"/>
      <c r="Z1815" s="66"/>
      <c r="AA1815" s="65"/>
    </row>
    <row r="1816" spans="1:27" x14ac:dyDescent="0.3">
      <c r="A1816" s="3"/>
      <c r="B1816" s="3"/>
      <c r="C1816" s="3"/>
      <c r="D1816" s="3"/>
      <c r="E1816" s="3"/>
      <c r="F1816" s="3"/>
      <c r="G1816" s="64"/>
      <c r="H1816" s="3"/>
      <c r="I1816" s="3"/>
      <c r="J1816" s="64"/>
      <c r="K1816" s="64"/>
      <c r="L1816" s="3"/>
      <c r="M1816" s="3"/>
      <c r="N1816" s="3"/>
      <c r="O1816" s="3"/>
      <c r="P1816" s="3"/>
      <c r="Q1816" s="3"/>
      <c r="R1816" s="3"/>
      <c r="S1816" s="49"/>
      <c r="T1816" s="50"/>
      <c r="U1816" s="50"/>
      <c r="Y1816" s="5"/>
      <c r="Z1816" s="66"/>
      <c r="AA1816" s="65"/>
    </row>
    <row r="1817" spans="1:27" x14ac:dyDescent="0.3">
      <c r="A1817" s="3"/>
      <c r="B1817" s="3"/>
      <c r="C1817" s="3"/>
      <c r="D1817" s="3"/>
      <c r="E1817" s="3"/>
      <c r="F1817" s="3"/>
      <c r="G1817" s="64"/>
      <c r="H1817" s="3"/>
      <c r="I1817" s="3"/>
      <c r="J1817" s="64"/>
      <c r="K1817" s="64"/>
      <c r="L1817" s="3"/>
      <c r="M1817" s="3"/>
      <c r="N1817" s="3"/>
      <c r="O1817" s="3"/>
      <c r="P1817" s="3"/>
      <c r="Q1817" s="3"/>
      <c r="R1817" s="3"/>
      <c r="S1817" s="49"/>
      <c r="T1817" s="50"/>
      <c r="U1817" s="50"/>
      <c r="Y1817" s="5"/>
      <c r="Z1817" s="66"/>
      <c r="AA1817" s="65"/>
    </row>
    <row r="1818" spans="1:27" x14ac:dyDescent="0.3">
      <c r="A1818" s="3"/>
      <c r="B1818" s="3"/>
      <c r="C1818" s="3"/>
      <c r="D1818" s="3"/>
      <c r="E1818" s="3"/>
      <c r="F1818" s="3"/>
      <c r="G1818" s="64"/>
      <c r="H1818" s="3"/>
      <c r="I1818" s="3"/>
      <c r="J1818" s="64"/>
      <c r="K1818" s="64"/>
      <c r="L1818" s="3"/>
      <c r="M1818" s="3"/>
      <c r="N1818" s="3"/>
      <c r="O1818" s="3"/>
      <c r="P1818" s="3"/>
      <c r="Q1818" s="3"/>
      <c r="R1818" s="3"/>
      <c r="S1818" s="49"/>
      <c r="T1818" s="50"/>
      <c r="U1818" s="50"/>
      <c r="Y1818" s="5"/>
      <c r="Z1818" s="66"/>
      <c r="AA1818" s="65"/>
    </row>
    <row r="1819" spans="1:27" x14ac:dyDescent="0.3">
      <c r="A1819" s="3"/>
      <c r="B1819" s="3"/>
      <c r="C1819" s="3"/>
      <c r="D1819" s="3"/>
      <c r="E1819" s="3"/>
      <c r="F1819" s="3"/>
      <c r="G1819" s="64"/>
      <c r="H1819" s="3"/>
      <c r="I1819" s="3"/>
      <c r="J1819" s="64"/>
      <c r="K1819" s="64"/>
      <c r="L1819" s="3"/>
      <c r="M1819" s="3"/>
      <c r="N1819" s="3"/>
      <c r="O1819" s="3"/>
      <c r="P1819" s="3"/>
      <c r="Q1819" s="3"/>
      <c r="R1819" s="3"/>
      <c r="S1819" s="49"/>
      <c r="T1819" s="50"/>
      <c r="U1819" s="50"/>
      <c r="Y1819" s="5"/>
      <c r="Z1819" s="66"/>
      <c r="AA1819" s="65"/>
    </row>
    <row r="1820" spans="1:27" x14ac:dyDescent="0.3">
      <c r="A1820" s="3"/>
      <c r="B1820" s="3"/>
      <c r="C1820" s="3"/>
      <c r="D1820" s="3"/>
      <c r="E1820" s="3"/>
      <c r="F1820" s="3"/>
      <c r="G1820" s="64"/>
      <c r="H1820" s="3"/>
      <c r="I1820" s="3"/>
      <c r="J1820" s="64"/>
      <c r="K1820" s="64"/>
      <c r="L1820" s="3"/>
      <c r="M1820" s="3"/>
      <c r="N1820" s="3"/>
      <c r="O1820" s="3"/>
      <c r="P1820" s="3"/>
      <c r="Q1820" s="3"/>
      <c r="R1820" s="3"/>
      <c r="S1820" s="49"/>
      <c r="T1820" s="50"/>
      <c r="U1820" s="50"/>
      <c r="Y1820" s="5"/>
      <c r="Z1820" s="66"/>
      <c r="AA1820" s="65"/>
    </row>
    <row r="1821" spans="1:27" x14ac:dyDescent="0.3">
      <c r="A1821" s="3"/>
      <c r="B1821" s="3"/>
      <c r="C1821" s="3"/>
      <c r="D1821" s="3"/>
      <c r="E1821" s="3"/>
      <c r="F1821" s="3"/>
      <c r="G1821" s="64"/>
      <c r="H1821" s="3"/>
      <c r="I1821" s="3"/>
      <c r="J1821" s="64"/>
      <c r="K1821" s="64"/>
      <c r="L1821" s="3"/>
      <c r="M1821" s="3"/>
      <c r="N1821" s="3"/>
      <c r="O1821" s="3"/>
      <c r="P1821" s="3"/>
      <c r="Q1821" s="3"/>
      <c r="R1821" s="3"/>
      <c r="S1821" s="49"/>
      <c r="T1821" s="50"/>
      <c r="U1821" s="50"/>
      <c r="Y1821" s="5"/>
      <c r="Z1821" s="66"/>
      <c r="AA1821" s="65"/>
    </row>
    <row r="1822" spans="1:27" x14ac:dyDescent="0.3">
      <c r="A1822" s="3"/>
      <c r="B1822" s="3"/>
      <c r="C1822" s="3"/>
      <c r="D1822" s="3"/>
      <c r="E1822" s="3"/>
      <c r="F1822" s="3"/>
      <c r="G1822" s="64"/>
      <c r="H1822" s="3"/>
      <c r="I1822" s="3"/>
      <c r="J1822" s="64"/>
      <c r="K1822" s="64"/>
      <c r="L1822" s="3"/>
      <c r="M1822" s="3"/>
      <c r="N1822" s="3"/>
      <c r="O1822" s="3"/>
      <c r="P1822" s="3"/>
      <c r="Q1822" s="3"/>
      <c r="R1822" s="3"/>
      <c r="S1822" s="49"/>
      <c r="T1822" s="50"/>
      <c r="U1822" s="50"/>
      <c r="Y1822" s="5"/>
      <c r="Z1822" s="66"/>
      <c r="AA1822" s="65"/>
    </row>
    <row r="1823" spans="1:27" x14ac:dyDescent="0.3">
      <c r="A1823" s="3"/>
      <c r="B1823" s="3"/>
      <c r="C1823" s="3"/>
      <c r="D1823" s="3"/>
      <c r="E1823" s="3"/>
      <c r="F1823" s="3"/>
      <c r="G1823" s="64"/>
      <c r="H1823" s="3"/>
      <c r="I1823" s="3"/>
      <c r="J1823" s="64"/>
      <c r="K1823" s="64"/>
      <c r="L1823" s="3"/>
      <c r="M1823" s="3"/>
      <c r="N1823" s="3"/>
      <c r="O1823" s="3"/>
      <c r="P1823" s="3"/>
      <c r="Q1823" s="3"/>
      <c r="R1823" s="3"/>
      <c r="S1823" s="49"/>
      <c r="T1823" s="50"/>
      <c r="U1823" s="50"/>
      <c r="Y1823" s="5"/>
      <c r="Z1823" s="66"/>
      <c r="AA1823" s="65"/>
    </row>
    <row r="1824" spans="1:27" x14ac:dyDescent="0.3">
      <c r="A1824" s="3"/>
      <c r="B1824" s="3"/>
      <c r="C1824" s="3"/>
      <c r="D1824" s="3"/>
      <c r="E1824" s="3"/>
      <c r="F1824" s="3"/>
      <c r="G1824" s="64"/>
      <c r="H1824" s="3"/>
      <c r="I1824" s="3"/>
      <c r="J1824" s="64"/>
      <c r="K1824" s="64"/>
      <c r="L1824" s="3"/>
      <c r="M1824" s="3"/>
      <c r="N1824" s="3"/>
      <c r="O1824" s="3"/>
      <c r="P1824" s="3"/>
      <c r="Q1824" s="3"/>
      <c r="R1824" s="3"/>
      <c r="S1824" s="49"/>
      <c r="T1824" s="50"/>
      <c r="U1824" s="50"/>
      <c r="Y1824" s="5"/>
      <c r="Z1824" s="66"/>
      <c r="AA1824" s="65"/>
    </row>
    <row r="1825" spans="1:27" x14ac:dyDescent="0.3">
      <c r="A1825" s="3"/>
      <c r="B1825" s="3"/>
      <c r="C1825" s="3"/>
      <c r="D1825" s="3"/>
      <c r="E1825" s="3"/>
      <c r="F1825" s="3"/>
      <c r="G1825" s="64"/>
      <c r="H1825" s="3"/>
      <c r="I1825" s="3"/>
      <c r="J1825" s="64"/>
      <c r="K1825" s="64"/>
      <c r="L1825" s="3"/>
      <c r="M1825" s="3"/>
      <c r="N1825" s="3"/>
      <c r="O1825" s="3"/>
      <c r="P1825" s="3"/>
      <c r="Q1825" s="3"/>
      <c r="R1825" s="3"/>
      <c r="S1825" s="49"/>
      <c r="T1825" s="50"/>
      <c r="U1825" s="50"/>
      <c r="Y1825" s="5"/>
      <c r="Z1825" s="66"/>
      <c r="AA1825" s="65"/>
    </row>
    <row r="1826" spans="1:27" x14ac:dyDescent="0.3">
      <c r="A1826" s="3"/>
      <c r="B1826" s="3"/>
      <c r="C1826" s="3"/>
      <c r="D1826" s="3"/>
      <c r="E1826" s="3"/>
      <c r="F1826" s="3"/>
      <c r="G1826" s="64"/>
      <c r="H1826" s="3"/>
      <c r="I1826" s="3"/>
      <c r="J1826" s="64"/>
      <c r="K1826" s="64"/>
      <c r="L1826" s="3"/>
      <c r="M1826" s="3"/>
      <c r="N1826" s="3"/>
      <c r="O1826" s="3"/>
      <c r="P1826" s="3"/>
      <c r="Q1826" s="3"/>
      <c r="R1826" s="3"/>
      <c r="S1826" s="49"/>
      <c r="T1826" s="50"/>
      <c r="U1826" s="50"/>
      <c r="Y1826" s="5"/>
      <c r="Z1826" s="66"/>
      <c r="AA1826" s="65"/>
    </row>
    <row r="1827" spans="1:27" x14ac:dyDescent="0.3">
      <c r="A1827" s="3"/>
      <c r="B1827" s="3"/>
      <c r="C1827" s="3"/>
      <c r="D1827" s="3"/>
      <c r="E1827" s="3"/>
      <c r="F1827" s="3"/>
      <c r="G1827" s="64"/>
      <c r="H1827" s="3"/>
      <c r="I1827" s="3"/>
      <c r="J1827" s="64"/>
      <c r="K1827" s="64"/>
      <c r="L1827" s="3"/>
      <c r="M1827" s="3"/>
      <c r="N1827" s="3"/>
      <c r="O1827" s="3"/>
      <c r="P1827" s="3"/>
      <c r="Q1827" s="3"/>
      <c r="R1827" s="3"/>
      <c r="S1827" s="49"/>
      <c r="T1827" s="50"/>
      <c r="U1827" s="50"/>
      <c r="Y1827" s="5"/>
      <c r="Z1827" s="66"/>
      <c r="AA1827" s="65"/>
    </row>
    <row r="1828" spans="1:27" x14ac:dyDescent="0.3">
      <c r="A1828" s="3"/>
      <c r="B1828" s="3"/>
      <c r="C1828" s="3"/>
      <c r="D1828" s="3"/>
      <c r="E1828" s="3"/>
      <c r="F1828" s="3"/>
      <c r="G1828" s="64"/>
      <c r="H1828" s="3"/>
      <c r="I1828" s="3"/>
      <c r="J1828" s="64"/>
      <c r="K1828" s="64"/>
      <c r="L1828" s="3"/>
      <c r="M1828" s="3"/>
      <c r="N1828" s="3"/>
      <c r="O1828" s="3"/>
      <c r="P1828" s="3"/>
      <c r="Q1828" s="3"/>
      <c r="R1828" s="3"/>
      <c r="S1828" s="49"/>
      <c r="T1828" s="50"/>
      <c r="U1828" s="50"/>
      <c r="Y1828" s="5"/>
      <c r="Z1828" s="66"/>
      <c r="AA1828" s="65"/>
    </row>
    <row r="1829" spans="1:27" x14ac:dyDescent="0.3">
      <c r="A1829" s="3"/>
      <c r="B1829" s="3"/>
      <c r="C1829" s="3"/>
      <c r="D1829" s="3"/>
      <c r="E1829" s="3"/>
      <c r="F1829" s="3"/>
      <c r="G1829" s="64"/>
      <c r="H1829" s="3"/>
      <c r="I1829" s="3"/>
      <c r="J1829" s="64"/>
      <c r="K1829" s="64"/>
      <c r="L1829" s="3"/>
      <c r="M1829" s="3"/>
      <c r="N1829" s="3"/>
      <c r="O1829" s="3"/>
      <c r="P1829" s="3"/>
      <c r="Q1829" s="3"/>
      <c r="R1829" s="3"/>
      <c r="S1829" s="49"/>
      <c r="T1829" s="50"/>
      <c r="U1829" s="50"/>
      <c r="Y1829" s="5"/>
      <c r="Z1829" s="66"/>
      <c r="AA1829" s="65"/>
    </row>
    <row r="1830" spans="1:27" x14ac:dyDescent="0.3">
      <c r="A1830" s="3"/>
      <c r="B1830" s="3"/>
      <c r="C1830" s="3"/>
      <c r="D1830" s="3"/>
      <c r="E1830" s="3"/>
      <c r="F1830" s="3"/>
      <c r="G1830" s="64"/>
      <c r="H1830" s="3"/>
      <c r="I1830" s="3"/>
      <c r="J1830" s="64"/>
      <c r="K1830" s="64"/>
      <c r="L1830" s="3"/>
      <c r="M1830" s="3"/>
      <c r="N1830" s="3"/>
      <c r="O1830" s="3"/>
      <c r="P1830" s="3"/>
      <c r="Q1830" s="3"/>
      <c r="R1830" s="3"/>
      <c r="S1830" s="49"/>
      <c r="T1830" s="50"/>
      <c r="U1830" s="50"/>
      <c r="Y1830" s="5"/>
      <c r="Z1830" s="66"/>
      <c r="AA1830" s="65"/>
    </row>
    <row r="1831" spans="1:27" x14ac:dyDescent="0.3">
      <c r="A1831" s="3"/>
      <c r="B1831" s="3"/>
      <c r="C1831" s="3"/>
      <c r="D1831" s="3"/>
      <c r="E1831" s="3"/>
      <c r="F1831" s="3"/>
      <c r="G1831" s="64"/>
      <c r="H1831" s="3"/>
      <c r="I1831" s="3"/>
      <c r="J1831" s="64"/>
      <c r="K1831" s="64"/>
      <c r="L1831" s="3"/>
      <c r="M1831" s="3"/>
      <c r="N1831" s="3"/>
      <c r="O1831" s="3"/>
      <c r="P1831" s="3"/>
      <c r="Q1831" s="3"/>
      <c r="R1831" s="3"/>
      <c r="S1831" s="49"/>
      <c r="T1831" s="50"/>
      <c r="U1831" s="50"/>
      <c r="Y1831" s="5"/>
      <c r="Z1831" s="66"/>
      <c r="AA1831" s="65"/>
    </row>
    <row r="1832" spans="1:27" x14ac:dyDescent="0.3">
      <c r="A1832" s="3"/>
      <c r="B1832" s="3"/>
      <c r="C1832" s="3"/>
      <c r="D1832" s="3"/>
      <c r="E1832" s="3"/>
      <c r="F1832" s="3"/>
      <c r="G1832" s="64"/>
      <c r="H1832" s="3"/>
      <c r="I1832" s="3"/>
      <c r="J1832" s="64"/>
      <c r="K1832" s="64"/>
      <c r="L1832" s="3"/>
      <c r="M1832" s="3"/>
      <c r="N1832" s="3"/>
      <c r="O1832" s="3"/>
      <c r="P1832" s="3"/>
      <c r="Q1832" s="3"/>
      <c r="R1832" s="3"/>
      <c r="S1832" s="49"/>
      <c r="T1832" s="50"/>
      <c r="U1832" s="50"/>
      <c r="Y1832" s="5"/>
      <c r="Z1832" s="66"/>
      <c r="AA1832" s="65"/>
    </row>
    <row r="1833" spans="1:27" x14ac:dyDescent="0.3">
      <c r="A1833" s="3"/>
      <c r="B1833" s="3"/>
      <c r="C1833" s="3"/>
      <c r="D1833" s="3"/>
      <c r="E1833" s="3"/>
      <c r="F1833" s="3"/>
      <c r="G1833" s="64"/>
      <c r="H1833" s="3"/>
      <c r="I1833" s="3"/>
      <c r="J1833" s="64"/>
      <c r="K1833" s="64"/>
      <c r="L1833" s="3"/>
      <c r="M1833" s="3"/>
      <c r="N1833" s="3"/>
      <c r="O1833" s="3"/>
      <c r="P1833" s="3"/>
      <c r="Q1833" s="3"/>
      <c r="R1833" s="3"/>
      <c r="S1833" s="49"/>
      <c r="T1833" s="50"/>
      <c r="U1833" s="50"/>
      <c r="Y1833" s="5"/>
      <c r="Z1833" s="66"/>
      <c r="AA1833" s="65"/>
    </row>
    <row r="1834" spans="1:27" x14ac:dyDescent="0.3">
      <c r="A1834" s="3"/>
      <c r="B1834" s="3"/>
      <c r="C1834" s="3"/>
      <c r="D1834" s="3"/>
      <c r="E1834" s="3"/>
      <c r="F1834" s="3"/>
      <c r="G1834" s="64"/>
      <c r="H1834" s="3"/>
      <c r="I1834" s="3"/>
      <c r="J1834" s="64"/>
      <c r="K1834" s="64"/>
      <c r="L1834" s="3"/>
      <c r="M1834" s="3"/>
      <c r="N1834" s="3"/>
      <c r="O1834" s="3"/>
      <c r="P1834" s="3"/>
      <c r="Q1834" s="3"/>
      <c r="R1834" s="3"/>
      <c r="S1834" s="49"/>
      <c r="T1834" s="50"/>
      <c r="U1834" s="50"/>
      <c r="Y1834" s="5"/>
      <c r="Z1834" s="66"/>
      <c r="AA1834" s="65"/>
    </row>
    <row r="1835" spans="1:27" x14ac:dyDescent="0.3">
      <c r="A1835" s="3"/>
      <c r="B1835" s="3"/>
      <c r="C1835" s="3"/>
      <c r="D1835" s="3"/>
      <c r="E1835" s="3"/>
      <c r="F1835" s="3"/>
      <c r="G1835" s="64"/>
      <c r="H1835" s="3"/>
      <c r="I1835" s="3"/>
      <c r="J1835" s="64"/>
      <c r="K1835" s="64"/>
      <c r="L1835" s="3"/>
      <c r="M1835" s="3"/>
      <c r="N1835" s="3"/>
      <c r="O1835" s="3"/>
      <c r="P1835" s="3"/>
      <c r="Q1835" s="3"/>
      <c r="R1835" s="3"/>
      <c r="S1835" s="49"/>
      <c r="T1835" s="50"/>
      <c r="U1835" s="50"/>
      <c r="Y1835" s="5"/>
      <c r="Z1835" s="66"/>
      <c r="AA1835" s="65"/>
    </row>
    <row r="1836" spans="1:27" x14ac:dyDescent="0.3">
      <c r="A1836" s="3"/>
      <c r="B1836" s="3"/>
      <c r="C1836" s="3"/>
      <c r="D1836" s="3"/>
      <c r="E1836" s="3"/>
      <c r="F1836" s="3"/>
      <c r="G1836" s="64"/>
      <c r="H1836" s="3"/>
      <c r="I1836" s="3"/>
      <c r="J1836" s="64"/>
      <c r="K1836" s="64"/>
      <c r="L1836" s="3"/>
      <c r="M1836" s="3"/>
      <c r="N1836" s="3"/>
      <c r="O1836" s="3"/>
      <c r="P1836" s="3"/>
      <c r="Q1836" s="3"/>
      <c r="R1836" s="3"/>
      <c r="S1836" s="49"/>
      <c r="T1836" s="50"/>
      <c r="U1836" s="50"/>
      <c r="Y1836" s="5"/>
      <c r="Z1836" s="66"/>
      <c r="AA1836" s="65"/>
    </row>
    <row r="1837" spans="1:27" x14ac:dyDescent="0.3">
      <c r="A1837" s="3"/>
      <c r="B1837" s="3"/>
      <c r="C1837" s="3"/>
      <c r="D1837" s="3"/>
      <c r="E1837" s="3"/>
      <c r="F1837" s="3"/>
      <c r="G1837" s="64"/>
      <c r="H1837" s="3"/>
      <c r="I1837" s="3"/>
      <c r="J1837" s="64"/>
      <c r="K1837" s="64"/>
      <c r="L1837" s="3"/>
      <c r="M1837" s="3"/>
      <c r="N1837" s="3"/>
      <c r="O1837" s="3"/>
      <c r="P1837" s="3"/>
      <c r="Q1837" s="3"/>
      <c r="R1837" s="3"/>
      <c r="S1837" s="49"/>
      <c r="T1837" s="50"/>
      <c r="U1837" s="50"/>
      <c r="Y1837" s="5"/>
      <c r="Z1837" s="66"/>
      <c r="AA1837" s="65"/>
    </row>
    <row r="1838" spans="1:27" x14ac:dyDescent="0.3">
      <c r="A1838" s="3"/>
      <c r="B1838" s="3"/>
      <c r="C1838" s="3"/>
      <c r="D1838" s="3"/>
      <c r="E1838" s="3"/>
      <c r="F1838" s="3"/>
      <c r="G1838" s="64"/>
      <c r="H1838" s="3"/>
      <c r="I1838" s="3"/>
      <c r="J1838" s="64"/>
      <c r="K1838" s="64"/>
      <c r="L1838" s="3"/>
      <c r="M1838" s="3"/>
      <c r="N1838" s="3"/>
      <c r="O1838" s="3"/>
      <c r="P1838" s="3"/>
      <c r="Q1838" s="3"/>
      <c r="R1838" s="3"/>
      <c r="S1838" s="49"/>
      <c r="T1838" s="50"/>
      <c r="U1838" s="50"/>
      <c r="Y1838" s="5"/>
      <c r="Z1838" s="66"/>
      <c r="AA1838" s="65"/>
    </row>
    <row r="1839" spans="1:27" x14ac:dyDescent="0.3">
      <c r="A1839" s="3"/>
      <c r="B1839" s="3"/>
      <c r="C1839" s="3"/>
      <c r="D1839" s="3"/>
      <c r="E1839" s="3"/>
      <c r="F1839" s="3"/>
      <c r="G1839" s="64"/>
      <c r="H1839" s="3"/>
      <c r="I1839" s="3"/>
      <c r="J1839" s="64"/>
      <c r="K1839" s="64"/>
      <c r="L1839" s="3"/>
      <c r="M1839" s="3"/>
      <c r="N1839" s="3"/>
      <c r="O1839" s="3"/>
      <c r="P1839" s="3"/>
      <c r="Q1839" s="3"/>
      <c r="R1839" s="3"/>
      <c r="S1839" s="49"/>
      <c r="T1839" s="50"/>
      <c r="U1839" s="50"/>
      <c r="Y1839" s="5"/>
      <c r="Z1839" s="66"/>
      <c r="AA1839" s="65"/>
    </row>
    <row r="1840" spans="1:27" x14ac:dyDescent="0.3">
      <c r="A1840" s="3"/>
      <c r="B1840" s="3"/>
      <c r="C1840" s="3"/>
      <c r="D1840" s="3"/>
      <c r="E1840" s="3"/>
      <c r="F1840" s="3"/>
      <c r="G1840" s="64"/>
      <c r="H1840" s="3"/>
      <c r="I1840" s="3"/>
      <c r="J1840" s="64"/>
      <c r="K1840" s="64"/>
      <c r="L1840" s="3"/>
      <c r="M1840" s="3"/>
      <c r="N1840" s="3"/>
      <c r="O1840" s="3"/>
      <c r="P1840" s="3"/>
      <c r="Q1840" s="3"/>
      <c r="R1840" s="3"/>
      <c r="S1840" s="49"/>
      <c r="T1840" s="50"/>
      <c r="U1840" s="50"/>
      <c r="Y1840" s="5"/>
      <c r="Z1840" s="66"/>
      <c r="AA1840" s="65"/>
    </row>
    <row r="1841" spans="1:27" x14ac:dyDescent="0.3">
      <c r="A1841" s="3"/>
      <c r="B1841" s="3"/>
      <c r="C1841" s="3"/>
      <c r="D1841" s="3"/>
      <c r="E1841" s="3"/>
      <c r="F1841" s="3"/>
      <c r="G1841" s="64"/>
      <c r="H1841" s="3"/>
      <c r="I1841" s="3"/>
      <c r="J1841" s="64"/>
      <c r="K1841" s="64"/>
      <c r="L1841" s="3"/>
      <c r="M1841" s="3"/>
      <c r="N1841" s="3"/>
      <c r="O1841" s="3"/>
      <c r="P1841" s="3"/>
      <c r="Q1841" s="3"/>
      <c r="R1841" s="3"/>
      <c r="S1841" s="49"/>
      <c r="T1841" s="50"/>
      <c r="U1841" s="50"/>
      <c r="Y1841" s="5"/>
      <c r="Z1841" s="66"/>
      <c r="AA1841" s="65"/>
    </row>
    <row r="1842" spans="1:27" x14ac:dyDescent="0.3">
      <c r="A1842" s="3"/>
      <c r="B1842" s="3"/>
      <c r="C1842" s="3"/>
      <c r="D1842" s="3"/>
      <c r="E1842" s="3"/>
      <c r="F1842" s="3"/>
      <c r="G1842" s="64"/>
      <c r="H1842" s="3"/>
      <c r="I1842" s="3"/>
      <c r="J1842" s="64"/>
      <c r="K1842" s="64"/>
      <c r="L1842" s="3"/>
      <c r="M1842" s="3"/>
      <c r="N1842" s="3"/>
      <c r="O1842" s="3"/>
      <c r="P1842" s="3"/>
      <c r="Q1842" s="3"/>
      <c r="R1842" s="3"/>
      <c r="S1842" s="49"/>
      <c r="T1842" s="50"/>
      <c r="U1842" s="50"/>
      <c r="Y1842" s="5"/>
      <c r="Z1842" s="66"/>
      <c r="AA1842" s="65"/>
    </row>
    <row r="1843" spans="1:27" x14ac:dyDescent="0.3">
      <c r="A1843" s="3"/>
      <c r="B1843" s="3"/>
      <c r="C1843" s="3"/>
      <c r="D1843" s="3"/>
      <c r="E1843" s="3"/>
      <c r="F1843" s="3"/>
      <c r="G1843" s="64"/>
      <c r="H1843" s="3"/>
      <c r="I1843" s="3"/>
      <c r="J1843" s="64"/>
      <c r="K1843" s="64"/>
      <c r="L1843" s="3"/>
      <c r="M1843" s="3"/>
      <c r="N1843" s="3"/>
      <c r="O1843" s="3"/>
      <c r="P1843" s="3"/>
      <c r="Q1843" s="3"/>
      <c r="R1843" s="3"/>
      <c r="S1843" s="49"/>
      <c r="T1843" s="50"/>
      <c r="U1843" s="50"/>
      <c r="Y1843" s="5"/>
      <c r="Z1843" s="66"/>
      <c r="AA1843" s="65"/>
    </row>
    <row r="1844" spans="1:27" x14ac:dyDescent="0.3">
      <c r="A1844" s="3"/>
      <c r="B1844" s="3"/>
      <c r="C1844" s="3"/>
      <c r="D1844" s="3"/>
      <c r="E1844" s="3"/>
      <c r="F1844" s="3"/>
      <c r="G1844" s="64"/>
      <c r="H1844" s="3"/>
      <c r="I1844" s="3"/>
      <c r="J1844" s="64"/>
      <c r="K1844" s="64"/>
      <c r="L1844" s="3"/>
      <c r="M1844" s="3"/>
      <c r="N1844" s="3"/>
      <c r="O1844" s="3"/>
      <c r="P1844" s="3"/>
      <c r="Q1844" s="3"/>
      <c r="R1844" s="3"/>
      <c r="S1844" s="49"/>
      <c r="T1844" s="50"/>
      <c r="U1844" s="50"/>
      <c r="Y1844" s="5"/>
      <c r="Z1844" s="66"/>
      <c r="AA1844" s="65"/>
    </row>
    <row r="1845" spans="1:27" x14ac:dyDescent="0.3">
      <c r="A1845" s="3"/>
      <c r="B1845" s="3"/>
      <c r="C1845" s="3"/>
      <c r="D1845" s="3"/>
      <c r="E1845" s="3"/>
      <c r="F1845" s="3"/>
      <c r="G1845" s="64"/>
      <c r="H1845" s="3"/>
      <c r="I1845" s="3"/>
      <c r="J1845" s="64"/>
      <c r="K1845" s="64"/>
      <c r="L1845" s="3"/>
      <c r="M1845" s="3"/>
      <c r="N1845" s="3"/>
      <c r="O1845" s="3"/>
      <c r="P1845" s="3"/>
      <c r="Q1845" s="3"/>
      <c r="R1845" s="3"/>
      <c r="S1845" s="49"/>
      <c r="T1845" s="50"/>
      <c r="U1845" s="50"/>
      <c r="Y1845" s="5"/>
      <c r="Z1845" s="66"/>
      <c r="AA1845" s="65"/>
    </row>
    <row r="1846" spans="1:27" x14ac:dyDescent="0.3">
      <c r="A1846" s="3"/>
      <c r="B1846" s="3"/>
      <c r="C1846" s="3"/>
      <c r="D1846" s="3"/>
      <c r="E1846" s="3"/>
      <c r="F1846" s="3"/>
      <c r="G1846" s="64"/>
      <c r="H1846" s="3"/>
      <c r="I1846" s="3"/>
      <c r="J1846" s="64"/>
      <c r="K1846" s="64"/>
      <c r="L1846" s="3"/>
      <c r="M1846" s="3"/>
      <c r="N1846" s="3"/>
      <c r="O1846" s="3"/>
      <c r="P1846" s="3"/>
      <c r="Q1846" s="3"/>
      <c r="R1846" s="3"/>
      <c r="S1846" s="49"/>
      <c r="T1846" s="50"/>
      <c r="U1846" s="50"/>
      <c r="Y1846" s="5"/>
      <c r="Z1846" s="66"/>
      <c r="AA1846" s="65"/>
    </row>
    <row r="1847" spans="1:27" x14ac:dyDescent="0.3">
      <c r="A1847" s="3"/>
      <c r="B1847" s="3"/>
      <c r="C1847" s="3"/>
      <c r="D1847" s="3"/>
      <c r="E1847" s="3"/>
      <c r="F1847" s="3"/>
      <c r="G1847" s="64"/>
      <c r="H1847" s="3"/>
      <c r="I1847" s="3"/>
      <c r="J1847" s="64"/>
      <c r="K1847" s="64"/>
      <c r="L1847" s="3"/>
      <c r="M1847" s="3"/>
      <c r="N1847" s="3"/>
      <c r="O1847" s="3"/>
      <c r="P1847" s="3"/>
      <c r="Q1847" s="3"/>
      <c r="R1847" s="3"/>
      <c r="S1847" s="49"/>
      <c r="T1847" s="50"/>
      <c r="U1847" s="50"/>
      <c r="Y1847" s="5"/>
      <c r="Z1847" s="66"/>
      <c r="AA1847" s="65"/>
    </row>
    <row r="1848" spans="1:27" x14ac:dyDescent="0.3">
      <c r="A1848" s="3"/>
      <c r="B1848" s="3"/>
      <c r="C1848" s="3"/>
      <c r="D1848" s="3"/>
      <c r="E1848" s="3"/>
      <c r="F1848" s="3"/>
      <c r="G1848" s="64"/>
      <c r="H1848" s="3"/>
      <c r="I1848" s="3"/>
      <c r="J1848" s="64"/>
      <c r="K1848" s="64"/>
      <c r="L1848" s="3"/>
      <c r="M1848" s="3"/>
      <c r="N1848" s="3"/>
      <c r="O1848" s="3"/>
      <c r="P1848" s="3"/>
      <c r="Q1848" s="3"/>
      <c r="R1848" s="3"/>
      <c r="S1848" s="49"/>
      <c r="T1848" s="50"/>
      <c r="U1848" s="50"/>
      <c r="Y1848" s="5"/>
      <c r="Z1848" s="66"/>
      <c r="AA1848" s="65"/>
    </row>
    <row r="1849" spans="1:27" x14ac:dyDescent="0.3">
      <c r="A1849" s="3"/>
      <c r="B1849" s="3"/>
      <c r="C1849" s="3"/>
      <c r="D1849" s="3"/>
      <c r="E1849" s="3"/>
      <c r="F1849" s="3"/>
      <c r="G1849" s="64"/>
      <c r="H1849" s="3"/>
      <c r="I1849" s="3"/>
      <c r="J1849" s="64"/>
      <c r="K1849" s="64"/>
      <c r="L1849" s="3"/>
      <c r="M1849" s="3"/>
      <c r="N1849" s="3"/>
      <c r="O1849" s="3"/>
      <c r="P1849" s="3"/>
      <c r="Q1849" s="3"/>
      <c r="R1849" s="3"/>
      <c r="S1849" s="49"/>
      <c r="T1849" s="50"/>
      <c r="U1849" s="50"/>
      <c r="Y1849" s="5"/>
      <c r="Z1849" s="66"/>
      <c r="AA1849" s="65"/>
    </row>
    <row r="1850" spans="1:27" x14ac:dyDescent="0.3">
      <c r="A1850" s="3"/>
      <c r="B1850" s="3"/>
      <c r="C1850" s="3"/>
      <c r="D1850" s="3"/>
      <c r="E1850" s="3"/>
      <c r="F1850" s="3"/>
      <c r="G1850" s="64"/>
      <c r="H1850" s="3"/>
      <c r="I1850" s="3"/>
      <c r="J1850" s="64"/>
      <c r="K1850" s="64"/>
      <c r="L1850" s="3"/>
      <c r="M1850" s="3"/>
      <c r="N1850" s="3"/>
      <c r="O1850" s="3"/>
      <c r="P1850" s="3"/>
      <c r="Q1850" s="3"/>
      <c r="R1850" s="3"/>
      <c r="S1850" s="49"/>
      <c r="T1850" s="50"/>
      <c r="U1850" s="50"/>
      <c r="Y1850" s="5"/>
      <c r="Z1850" s="66"/>
      <c r="AA1850" s="65"/>
    </row>
    <row r="1851" spans="1:27" x14ac:dyDescent="0.3">
      <c r="A1851" s="3"/>
      <c r="B1851" s="3"/>
      <c r="C1851" s="3"/>
      <c r="D1851" s="3"/>
      <c r="E1851" s="3"/>
      <c r="F1851" s="3"/>
      <c r="G1851" s="64"/>
      <c r="H1851" s="3"/>
      <c r="I1851" s="3"/>
      <c r="J1851" s="64"/>
      <c r="K1851" s="64"/>
      <c r="L1851" s="3"/>
      <c r="M1851" s="3"/>
      <c r="N1851" s="3"/>
      <c r="O1851" s="3"/>
      <c r="P1851" s="3"/>
      <c r="Q1851" s="3"/>
      <c r="R1851" s="3"/>
      <c r="S1851" s="49"/>
      <c r="T1851" s="50"/>
      <c r="U1851" s="50"/>
      <c r="Y1851" s="5"/>
      <c r="Z1851" s="66"/>
      <c r="AA1851" s="65"/>
    </row>
    <row r="1852" spans="1:27" x14ac:dyDescent="0.3">
      <c r="A1852" s="3"/>
      <c r="B1852" s="3"/>
      <c r="C1852" s="3"/>
      <c r="D1852" s="3"/>
      <c r="E1852" s="3"/>
      <c r="F1852" s="3"/>
      <c r="G1852" s="64"/>
      <c r="H1852" s="3"/>
      <c r="I1852" s="3"/>
      <c r="J1852" s="64"/>
      <c r="K1852" s="64"/>
      <c r="L1852" s="3"/>
      <c r="M1852" s="3"/>
      <c r="N1852" s="3"/>
      <c r="O1852" s="3"/>
      <c r="P1852" s="3"/>
      <c r="Q1852" s="3"/>
      <c r="R1852" s="3"/>
      <c r="S1852" s="49"/>
      <c r="T1852" s="50"/>
      <c r="U1852" s="50"/>
      <c r="Y1852" s="5"/>
      <c r="Z1852" s="66"/>
      <c r="AA1852" s="65"/>
    </row>
    <row r="1853" spans="1:27" x14ac:dyDescent="0.3">
      <c r="A1853" s="3"/>
      <c r="B1853" s="3"/>
      <c r="C1853" s="3"/>
      <c r="D1853" s="3"/>
      <c r="E1853" s="3"/>
      <c r="F1853" s="3"/>
      <c r="G1853" s="64"/>
      <c r="H1853" s="3"/>
      <c r="I1853" s="3"/>
      <c r="J1853" s="64"/>
      <c r="K1853" s="64"/>
      <c r="L1853" s="3"/>
      <c r="M1853" s="3"/>
      <c r="N1853" s="3"/>
      <c r="O1853" s="3"/>
      <c r="P1853" s="3"/>
      <c r="Q1853" s="3"/>
      <c r="R1853" s="3"/>
      <c r="S1853" s="49"/>
      <c r="T1853" s="50"/>
      <c r="U1853" s="50"/>
      <c r="Y1853" s="5"/>
      <c r="Z1853" s="66"/>
      <c r="AA1853" s="65"/>
    </row>
    <row r="1854" spans="1:27" x14ac:dyDescent="0.3">
      <c r="A1854" s="3"/>
      <c r="B1854" s="3"/>
      <c r="C1854" s="3"/>
      <c r="D1854" s="3"/>
      <c r="E1854" s="3"/>
      <c r="F1854" s="3"/>
      <c r="G1854" s="64"/>
      <c r="H1854" s="3"/>
      <c r="I1854" s="3"/>
      <c r="J1854" s="64"/>
      <c r="K1854" s="64"/>
      <c r="L1854" s="3"/>
      <c r="M1854" s="3"/>
      <c r="N1854" s="3"/>
      <c r="O1854" s="3"/>
      <c r="P1854" s="3"/>
      <c r="Q1854" s="3"/>
      <c r="R1854" s="3"/>
      <c r="S1854" s="49"/>
      <c r="T1854" s="50"/>
      <c r="U1854" s="50"/>
      <c r="Y1854" s="5"/>
      <c r="Z1854" s="66"/>
      <c r="AA1854" s="65"/>
    </row>
    <row r="1855" spans="1:27" x14ac:dyDescent="0.3">
      <c r="A1855" s="3"/>
      <c r="B1855" s="3"/>
      <c r="C1855" s="3"/>
      <c r="D1855" s="3"/>
      <c r="E1855" s="3"/>
      <c r="F1855" s="3"/>
      <c r="G1855" s="64"/>
      <c r="H1855" s="3"/>
      <c r="I1855" s="3"/>
      <c r="J1855" s="64"/>
      <c r="K1855" s="64"/>
      <c r="L1855" s="3"/>
      <c r="M1855" s="3"/>
      <c r="N1855" s="3"/>
      <c r="O1855" s="3"/>
      <c r="P1855" s="3"/>
      <c r="Q1855" s="3"/>
      <c r="R1855" s="3"/>
      <c r="S1855" s="49"/>
      <c r="T1855" s="50"/>
      <c r="U1855" s="50"/>
      <c r="Y1855" s="5"/>
      <c r="Z1855" s="66"/>
      <c r="AA1855" s="65"/>
    </row>
    <row r="1856" spans="1:27" x14ac:dyDescent="0.3">
      <c r="A1856" s="3"/>
      <c r="B1856" s="3"/>
      <c r="C1856" s="3"/>
      <c r="D1856" s="3"/>
      <c r="E1856" s="3"/>
      <c r="F1856" s="3"/>
      <c r="G1856" s="64"/>
      <c r="H1856" s="3"/>
      <c r="I1856" s="3"/>
      <c r="J1856" s="64"/>
      <c r="K1856" s="64"/>
      <c r="L1856" s="3"/>
      <c r="M1856" s="3"/>
      <c r="N1856" s="3"/>
      <c r="O1856" s="3"/>
      <c r="P1856" s="3"/>
      <c r="Q1856" s="3"/>
      <c r="R1856" s="3"/>
      <c r="S1856" s="49"/>
      <c r="T1856" s="50"/>
      <c r="U1856" s="50"/>
      <c r="Y1856" s="5"/>
      <c r="Z1856" s="66"/>
      <c r="AA1856" s="65"/>
    </row>
    <row r="1857" spans="1:27" x14ac:dyDescent="0.3">
      <c r="A1857" s="3"/>
      <c r="B1857" s="3"/>
      <c r="C1857" s="3"/>
      <c r="D1857" s="3"/>
      <c r="E1857" s="3"/>
      <c r="F1857" s="3"/>
      <c r="G1857" s="64"/>
      <c r="H1857" s="3"/>
      <c r="I1857" s="3"/>
      <c r="J1857" s="64"/>
      <c r="K1857" s="64"/>
      <c r="L1857" s="3"/>
      <c r="M1857" s="3"/>
      <c r="N1857" s="3"/>
      <c r="O1857" s="3"/>
      <c r="P1857" s="3"/>
      <c r="Q1857" s="3"/>
      <c r="R1857" s="3"/>
      <c r="S1857" s="49"/>
      <c r="T1857" s="50"/>
      <c r="U1857" s="50"/>
      <c r="Y1857" s="5"/>
      <c r="Z1857" s="66"/>
      <c r="AA1857" s="65"/>
    </row>
    <row r="1858" spans="1:27" x14ac:dyDescent="0.3">
      <c r="A1858" s="3"/>
      <c r="B1858" s="3"/>
      <c r="C1858" s="3"/>
      <c r="D1858" s="3"/>
      <c r="E1858" s="3"/>
      <c r="F1858" s="3"/>
      <c r="G1858" s="64"/>
      <c r="H1858" s="3"/>
      <c r="I1858" s="3"/>
      <c r="J1858" s="64"/>
      <c r="K1858" s="64"/>
      <c r="L1858" s="3"/>
      <c r="M1858" s="3"/>
      <c r="N1858" s="3"/>
      <c r="O1858" s="3"/>
      <c r="P1858" s="3"/>
      <c r="Q1858" s="3"/>
      <c r="R1858" s="3"/>
      <c r="S1858" s="49"/>
      <c r="T1858" s="50"/>
      <c r="U1858" s="50"/>
      <c r="Y1858" s="5"/>
      <c r="Z1858" s="66"/>
      <c r="AA1858" s="65"/>
    </row>
    <row r="1859" spans="1:27" x14ac:dyDescent="0.3">
      <c r="A1859" s="3"/>
      <c r="B1859" s="3"/>
      <c r="C1859" s="3"/>
      <c r="D1859" s="3"/>
      <c r="E1859" s="3"/>
      <c r="F1859" s="3"/>
      <c r="G1859" s="64"/>
      <c r="H1859" s="3"/>
      <c r="I1859" s="3"/>
      <c r="J1859" s="64"/>
      <c r="K1859" s="64"/>
      <c r="L1859" s="3"/>
      <c r="M1859" s="3"/>
      <c r="N1859" s="3"/>
      <c r="O1859" s="3"/>
      <c r="P1859" s="3"/>
      <c r="Q1859" s="3"/>
      <c r="R1859" s="3"/>
      <c r="S1859" s="49"/>
      <c r="T1859" s="50"/>
      <c r="U1859" s="50"/>
      <c r="Y1859" s="5"/>
      <c r="Z1859" s="66"/>
      <c r="AA1859" s="65"/>
    </row>
    <row r="1860" spans="1:27" x14ac:dyDescent="0.3">
      <c r="A1860" s="3"/>
      <c r="B1860" s="3"/>
      <c r="C1860" s="3"/>
      <c r="D1860" s="3"/>
      <c r="E1860" s="3"/>
      <c r="F1860" s="3"/>
      <c r="G1860" s="64"/>
      <c r="H1860" s="3"/>
      <c r="I1860" s="3"/>
      <c r="J1860" s="64"/>
      <c r="K1860" s="64"/>
      <c r="L1860" s="3"/>
      <c r="M1860" s="3"/>
      <c r="N1860" s="3"/>
      <c r="O1860" s="3"/>
      <c r="P1860" s="3"/>
      <c r="Q1860" s="3"/>
      <c r="R1860" s="3"/>
      <c r="S1860" s="49"/>
      <c r="T1860" s="50"/>
      <c r="U1860" s="50"/>
      <c r="Y1860" s="5"/>
      <c r="Z1860" s="66"/>
      <c r="AA1860" s="65"/>
    </row>
    <row r="1861" spans="1:27" x14ac:dyDescent="0.3">
      <c r="A1861" s="3"/>
      <c r="B1861" s="3"/>
      <c r="C1861" s="3"/>
      <c r="D1861" s="3"/>
      <c r="E1861" s="3"/>
      <c r="F1861" s="3"/>
      <c r="G1861" s="64"/>
      <c r="H1861" s="3"/>
      <c r="I1861" s="3"/>
      <c r="J1861" s="64"/>
      <c r="K1861" s="64"/>
      <c r="L1861" s="3"/>
      <c r="M1861" s="3"/>
      <c r="N1861" s="3"/>
      <c r="O1861" s="3"/>
      <c r="P1861" s="3"/>
      <c r="Q1861" s="3"/>
      <c r="R1861" s="3"/>
      <c r="S1861" s="49"/>
      <c r="T1861" s="50"/>
      <c r="U1861" s="50"/>
      <c r="Y1861" s="5"/>
      <c r="Z1861" s="66"/>
      <c r="AA1861" s="65"/>
    </row>
    <row r="1862" spans="1:27" x14ac:dyDescent="0.3">
      <c r="A1862" s="3"/>
      <c r="B1862" s="3"/>
      <c r="C1862" s="3"/>
      <c r="D1862" s="3"/>
      <c r="E1862" s="3"/>
      <c r="F1862" s="3"/>
      <c r="G1862" s="64"/>
      <c r="H1862" s="3"/>
      <c r="I1862" s="3"/>
      <c r="J1862" s="64"/>
      <c r="K1862" s="64"/>
      <c r="L1862" s="3"/>
      <c r="M1862" s="3"/>
      <c r="N1862" s="3"/>
      <c r="O1862" s="3"/>
      <c r="P1862" s="3"/>
      <c r="Q1862" s="3"/>
      <c r="R1862" s="3"/>
      <c r="S1862" s="49"/>
      <c r="T1862" s="50"/>
      <c r="U1862" s="50"/>
      <c r="Y1862" s="5"/>
      <c r="Z1862" s="66"/>
      <c r="AA1862" s="65"/>
    </row>
    <row r="1863" spans="1:27" x14ac:dyDescent="0.3">
      <c r="A1863" s="3"/>
      <c r="B1863" s="3"/>
      <c r="C1863" s="3"/>
      <c r="D1863" s="3"/>
      <c r="E1863" s="3"/>
      <c r="F1863" s="3"/>
      <c r="G1863" s="64"/>
      <c r="H1863" s="3"/>
      <c r="I1863" s="3"/>
      <c r="J1863" s="64"/>
      <c r="K1863" s="64"/>
      <c r="L1863" s="3"/>
      <c r="M1863" s="3"/>
      <c r="N1863" s="3"/>
      <c r="O1863" s="3"/>
      <c r="P1863" s="3"/>
      <c r="Q1863" s="3"/>
      <c r="R1863" s="3"/>
      <c r="S1863" s="49"/>
      <c r="T1863" s="50"/>
      <c r="U1863" s="50"/>
      <c r="Y1863" s="5"/>
      <c r="Z1863" s="66"/>
      <c r="AA1863" s="65"/>
    </row>
    <row r="1864" spans="1:27" x14ac:dyDescent="0.3">
      <c r="A1864" s="3"/>
      <c r="B1864" s="3"/>
      <c r="C1864" s="3"/>
      <c r="D1864" s="3"/>
      <c r="E1864" s="3"/>
      <c r="F1864" s="3"/>
      <c r="G1864" s="64"/>
      <c r="H1864" s="3"/>
      <c r="I1864" s="3"/>
      <c r="J1864" s="64"/>
      <c r="K1864" s="64"/>
      <c r="L1864" s="3"/>
      <c r="M1864" s="3"/>
      <c r="N1864" s="3"/>
      <c r="O1864" s="3"/>
      <c r="P1864" s="3"/>
      <c r="Q1864" s="3"/>
      <c r="R1864" s="3"/>
      <c r="S1864" s="49"/>
      <c r="T1864" s="50"/>
      <c r="U1864" s="50"/>
      <c r="Y1864" s="5"/>
      <c r="Z1864" s="66"/>
      <c r="AA1864" s="65"/>
    </row>
    <row r="1865" spans="1:27" x14ac:dyDescent="0.3">
      <c r="A1865" s="3"/>
      <c r="B1865" s="3"/>
      <c r="C1865" s="3"/>
      <c r="D1865" s="3"/>
      <c r="E1865" s="3"/>
      <c r="F1865" s="3"/>
      <c r="G1865" s="64"/>
      <c r="H1865" s="3"/>
      <c r="I1865" s="3"/>
      <c r="J1865" s="64"/>
      <c r="K1865" s="64"/>
      <c r="L1865" s="3"/>
      <c r="M1865" s="3"/>
      <c r="N1865" s="3"/>
      <c r="O1865" s="3"/>
      <c r="P1865" s="3"/>
      <c r="Q1865" s="3"/>
      <c r="R1865" s="3"/>
      <c r="S1865" s="49"/>
      <c r="T1865" s="50"/>
      <c r="U1865" s="50"/>
      <c r="Y1865" s="5"/>
      <c r="Z1865" s="66"/>
      <c r="AA1865" s="65"/>
    </row>
    <row r="1866" spans="1:27" x14ac:dyDescent="0.3">
      <c r="A1866" s="3"/>
      <c r="B1866" s="3"/>
      <c r="C1866" s="3"/>
      <c r="D1866" s="3"/>
      <c r="E1866" s="3"/>
      <c r="F1866" s="3"/>
      <c r="G1866" s="64"/>
      <c r="H1866" s="3"/>
      <c r="I1866" s="3"/>
      <c r="J1866" s="64"/>
      <c r="K1866" s="64"/>
      <c r="L1866" s="3"/>
      <c r="M1866" s="3"/>
      <c r="N1866" s="3"/>
      <c r="O1866" s="3"/>
      <c r="P1866" s="3"/>
      <c r="Q1866" s="3"/>
      <c r="R1866" s="3"/>
      <c r="S1866" s="49"/>
      <c r="T1866" s="50"/>
      <c r="U1866" s="50"/>
      <c r="Y1866" s="5"/>
      <c r="Z1866" s="66"/>
      <c r="AA1866" s="65"/>
    </row>
    <row r="1867" spans="1:27" x14ac:dyDescent="0.3">
      <c r="A1867" s="3"/>
      <c r="B1867" s="3"/>
      <c r="C1867" s="3"/>
      <c r="D1867" s="3"/>
      <c r="E1867" s="3"/>
      <c r="F1867" s="3"/>
      <c r="G1867" s="64"/>
      <c r="H1867" s="3"/>
      <c r="I1867" s="3"/>
      <c r="J1867" s="64"/>
      <c r="K1867" s="64"/>
      <c r="L1867" s="3"/>
      <c r="M1867" s="3"/>
      <c r="N1867" s="3"/>
      <c r="O1867" s="3"/>
      <c r="P1867" s="3"/>
      <c r="Q1867" s="3"/>
      <c r="R1867" s="3"/>
      <c r="S1867" s="49"/>
      <c r="T1867" s="50"/>
      <c r="U1867" s="50"/>
      <c r="Y1867" s="5"/>
      <c r="Z1867" s="66"/>
      <c r="AA1867" s="65"/>
    </row>
    <row r="1868" spans="1:27" x14ac:dyDescent="0.3">
      <c r="A1868" s="3"/>
      <c r="B1868" s="3"/>
      <c r="C1868" s="3"/>
      <c r="D1868" s="3"/>
      <c r="E1868" s="3"/>
      <c r="F1868" s="3"/>
      <c r="G1868" s="64"/>
      <c r="H1868" s="3"/>
      <c r="I1868" s="3"/>
      <c r="J1868" s="64"/>
      <c r="K1868" s="64"/>
      <c r="L1868" s="3"/>
      <c r="M1868" s="3"/>
      <c r="N1868" s="3"/>
      <c r="O1868" s="3"/>
      <c r="P1868" s="3"/>
      <c r="Q1868" s="3"/>
      <c r="R1868" s="3"/>
      <c r="S1868" s="49"/>
      <c r="T1868" s="50"/>
      <c r="U1868" s="50"/>
      <c r="Y1868" s="5"/>
      <c r="Z1868" s="66"/>
      <c r="AA1868" s="65"/>
    </row>
    <row r="1869" spans="1:27" x14ac:dyDescent="0.3">
      <c r="A1869" s="3"/>
      <c r="B1869" s="3"/>
      <c r="C1869" s="3"/>
      <c r="D1869" s="3"/>
      <c r="E1869" s="3"/>
      <c r="F1869" s="3"/>
      <c r="G1869" s="64"/>
      <c r="H1869" s="3"/>
      <c r="I1869" s="3"/>
      <c r="J1869" s="64"/>
      <c r="K1869" s="64"/>
      <c r="L1869" s="3"/>
      <c r="M1869" s="3"/>
      <c r="N1869" s="3"/>
      <c r="O1869" s="3"/>
      <c r="P1869" s="3"/>
      <c r="Q1869" s="3"/>
      <c r="R1869" s="3"/>
      <c r="S1869" s="49"/>
      <c r="T1869" s="50"/>
      <c r="U1869" s="50"/>
      <c r="Y1869" s="5"/>
      <c r="Z1869" s="66"/>
      <c r="AA1869" s="65"/>
    </row>
    <row r="1870" spans="1:27" x14ac:dyDescent="0.3">
      <c r="A1870" s="3"/>
      <c r="B1870" s="3"/>
      <c r="C1870" s="3"/>
      <c r="D1870" s="3"/>
      <c r="E1870" s="3"/>
      <c r="F1870" s="3"/>
      <c r="G1870" s="64"/>
      <c r="H1870" s="3"/>
      <c r="I1870" s="3"/>
      <c r="J1870" s="64"/>
      <c r="K1870" s="64"/>
      <c r="L1870" s="3"/>
      <c r="M1870" s="3"/>
      <c r="N1870" s="3"/>
      <c r="O1870" s="3"/>
      <c r="P1870" s="3"/>
      <c r="Q1870" s="3"/>
      <c r="R1870" s="3"/>
      <c r="S1870" s="49"/>
      <c r="T1870" s="50"/>
      <c r="U1870" s="50"/>
      <c r="Y1870" s="5"/>
      <c r="Z1870" s="66"/>
      <c r="AA1870" s="65"/>
    </row>
    <row r="1871" spans="1:27" x14ac:dyDescent="0.3">
      <c r="A1871" s="3"/>
      <c r="B1871" s="3"/>
      <c r="C1871" s="3"/>
      <c r="D1871" s="3"/>
      <c r="E1871" s="3"/>
      <c r="F1871" s="3"/>
      <c r="G1871" s="64"/>
      <c r="H1871" s="3"/>
      <c r="I1871" s="3"/>
      <c r="J1871" s="64"/>
      <c r="K1871" s="64"/>
      <c r="L1871" s="3"/>
      <c r="M1871" s="3"/>
      <c r="N1871" s="3"/>
      <c r="O1871" s="3"/>
      <c r="P1871" s="3"/>
      <c r="Q1871" s="3"/>
      <c r="R1871" s="3"/>
      <c r="S1871" s="49"/>
      <c r="T1871" s="50"/>
      <c r="U1871" s="50"/>
      <c r="Y1871" s="5"/>
      <c r="Z1871" s="66"/>
      <c r="AA1871" s="65"/>
    </row>
    <row r="1872" spans="1:27" x14ac:dyDescent="0.3">
      <c r="A1872" s="3"/>
      <c r="B1872" s="3"/>
      <c r="C1872" s="3"/>
      <c r="D1872" s="3"/>
      <c r="E1872" s="3"/>
      <c r="F1872" s="3"/>
      <c r="G1872" s="64"/>
      <c r="H1872" s="3"/>
      <c r="I1872" s="3"/>
      <c r="J1872" s="64"/>
      <c r="K1872" s="64"/>
      <c r="L1872" s="3"/>
      <c r="M1872" s="3"/>
      <c r="N1872" s="3"/>
      <c r="O1872" s="3"/>
      <c r="P1872" s="3"/>
      <c r="Q1872" s="3"/>
      <c r="R1872" s="3"/>
      <c r="S1872" s="49"/>
      <c r="T1872" s="50"/>
      <c r="U1872" s="50"/>
      <c r="Y1872" s="5"/>
      <c r="Z1872" s="66"/>
      <c r="AA1872" s="65"/>
    </row>
    <row r="1873" spans="1:27" x14ac:dyDescent="0.3">
      <c r="A1873" s="3"/>
      <c r="B1873" s="3"/>
      <c r="C1873" s="3"/>
      <c r="D1873" s="3"/>
      <c r="E1873" s="3"/>
      <c r="F1873" s="3"/>
      <c r="G1873" s="64"/>
      <c r="H1873" s="3"/>
      <c r="I1873" s="3"/>
      <c r="J1873" s="64"/>
      <c r="K1873" s="64"/>
      <c r="L1873" s="3"/>
      <c r="M1873" s="3"/>
      <c r="N1873" s="3"/>
      <c r="O1873" s="3"/>
      <c r="P1873" s="3"/>
      <c r="Q1873" s="3"/>
      <c r="R1873" s="3"/>
      <c r="S1873" s="49"/>
      <c r="T1873" s="50"/>
      <c r="U1873" s="50"/>
      <c r="Y1873" s="5"/>
      <c r="Z1873" s="66"/>
      <c r="AA1873" s="65"/>
    </row>
    <row r="1874" spans="1:27" x14ac:dyDescent="0.3">
      <c r="A1874" s="3"/>
      <c r="B1874" s="3"/>
      <c r="C1874" s="3"/>
      <c r="D1874" s="3"/>
      <c r="E1874" s="3"/>
      <c r="F1874" s="3"/>
      <c r="G1874" s="64"/>
      <c r="H1874" s="3"/>
      <c r="I1874" s="3"/>
      <c r="J1874" s="64"/>
      <c r="K1874" s="64"/>
      <c r="L1874" s="3"/>
      <c r="M1874" s="3"/>
      <c r="N1874" s="3"/>
      <c r="O1874" s="3"/>
      <c r="P1874" s="3"/>
      <c r="Q1874" s="3"/>
      <c r="R1874" s="3"/>
      <c r="S1874" s="49"/>
      <c r="T1874" s="50"/>
      <c r="U1874" s="50"/>
      <c r="Y1874" s="5"/>
      <c r="Z1874" s="66"/>
      <c r="AA1874" s="65"/>
    </row>
    <row r="1875" spans="1:27" x14ac:dyDescent="0.3">
      <c r="A1875" s="3"/>
      <c r="B1875" s="3"/>
      <c r="C1875" s="3"/>
      <c r="D1875" s="3"/>
      <c r="E1875" s="3"/>
      <c r="F1875" s="3"/>
      <c r="G1875" s="64"/>
      <c r="H1875" s="3"/>
      <c r="I1875" s="3"/>
      <c r="J1875" s="64"/>
      <c r="K1875" s="64"/>
      <c r="L1875" s="3"/>
      <c r="M1875" s="3"/>
      <c r="N1875" s="3"/>
      <c r="O1875" s="3"/>
      <c r="P1875" s="3"/>
      <c r="Q1875" s="3"/>
      <c r="R1875" s="3"/>
      <c r="S1875" s="49"/>
      <c r="T1875" s="50"/>
      <c r="U1875" s="50"/>
      <c r="Y1875" s="5"/>
      <c r="Z1875" s="66"/>
      <c r="AA1875" s="65"/>
    </row>
    <row r="1876" spans="1:27" x14ac:dyDescent="0.3">
      <c r="A1876" s="3"/>
      <c r="B1876" s="3"/>
      <c r="C1876" s="3"/>
      <c r="D1876" s="3"/>
      <c r="E1876" s="3"/>
      <c r="F1876" s="3"/>
      <c r="G1876" s="64"/>
      <c r="H1876" s="3"/>
      <c r="I1876" s="3"/>
      <c r="J1876" s="64"/>
      <c r="K1876" s="64"/>
      <c r="L1876" s="3"/>
      <c r="M1876" s="3"/>
      <c r="N1876" s="3"/>
      <c r="O1876" s="3"/>
      <c r="P1876" s="3"/>
      <c r="Q1876" s="3"/>
      <c r="R1876" s="3"/>
      <c r="S1876" s="49"/>
      <c r="T1876" s="50"/>
      <c r="U1876" s="50"/>
      <c r="Y1876" s="5"/>
      <c r="Z1876" s="66"/>
      <c r="AA1876" s="65"/>
    </row>
    <row r="1877" spans="1:27" x14ac:dyDescent="0.3">
      <c r="A1877" s="3"/>
      <c r="B1877" s="3"/>
      <c r="C1877" s="3"/>
      <c r="D1877" s="3"/>
      <c r="E1877" s="3"/>
      <c r="F1877" s="3"/>
      <c r="G1877" s="64"/>
      <c r="H1877" s="3"/>
      <c r="I1877" s="3"/>
      <c r="J1877" s="64"/>
      <c r="K1877" s="64"/>
      <c r="L1877" s="3"/>
      <c r="M1877" s="3"/>
      <c r="N1877" s="3"/>
      <c r="O1877" s="3"/>
      <c r="P1877" s="3"/>
      <c r="Q1877" s="3"/>
      <c r="R1877" s="3"/>
      <c r="S1877" s="49"/>
      <c r="T1877" s="50"/>
      <c r="U1877" s="50"/>
      <c r="Y1877" s="5"/>
      <c r="Z1877" s="66"/>
      <c r="AA1877" s="65"/>
    </row>
    <row r="1878" spans="1:27" x14ac:dyDescent="0.3">
      <c r="A1878" s="3"/>
      <c r="B1878" s="3"/>
      <c r="C1878" s="3"/>
      <c r="D1878" s="3"/>
      <c r="E1878" s="3"/>
      <c r="F1878" s="3"/>
      <c r="G1878" s="64"/>
      <c r="H1878" s="3"/>
      <c r="I1878" s="3"/>
      <c r="J1878" s="64"/>
      <c r="K1878" s="64"/>
      <c r="L1878" s="3"/>
      <c r="M1878" s="3"/>
      <c r="N1878" s="3"/>
      <c r="O1878" s="3"/>
      <c r="P1878" s="3"/>
      <c r="Q1878" s="3"/>
      <c r="R1878" s="3"/>
      <c r="S1878" s="49"/>
      <c r="T1878" s="50"/>
      <c r="U1878" s="50"/>
      <c r="Y1878" s="5"/>
      <c r="Z1878" s="66"/>
      <c r="AA1878" s="65"/>
    </row>
    <row r="1879" spans="1:27" x14ac:dyDescent="0.3">
      <c r="A1879" s="3"/>
      <c r="B1879" s="3"/>
      <c r="C1879" s="3"/>
      <c r="D1879" s="3"/>
      <c r="E1879" s="3"/>
      <c r="F1879" s="3"/>
      <c r="G1879" s="64"/>
      <c r="H1879" s="3"/>
      <c r="I1879" s="3"/>
      <c r="J1879" s="64"/>
      <c r="K1879" s="64"/>
      <c r="L1879" s="3"/>
      <c r="M1879" s="3"/>
      <c r="N1879" s="3"/>
      <c r="O1879" s="3"/>
      <c r="P1879" s="3"/>
      <c r="Q1879" s="3"/>
      <c r="R1879" s="3"/>
      <c r="S1879" s="49"/>
      <c r="T1879" s="50"/>
      <c r="U1879" s="50"/>
      <c r="Y1879" s="5"/>
      <c r="Z1879" s="66"/>
      <c r="AA1879" s="65"/>
    </row>
    <row r="1880" spans="1:27" x14ac:dyDescent="0.3">
      <c r="A1880" s="3"/>
      <c r="B1880" s="3"/>
      <c r="C1880" s="3"/>
      <c r="D1880" s="3"/>
      <c r="E1880" s="3"/>
      <c r="F1880" s="3"/>
      <c r="G1880" s="64"/>
      <c r="H1880" s="3"/>
      <c r="I1880" s="3"/>
      <c r="J1880" s="64"/>
      <c r="K1880" s="64"/>
      <c r="L1880" s="3"/>
      <c r="M1880" s="3"/>
      <c r="N1880" s="3"/>
      <c r="O1880" s="3"/>
      <c r="P1880" s="3"/>
      <c r="Q1880" s="3"/>
      <c r="R1880" s="3"/>
      <c r="S1880" s="49"/>
      <c r="T1880" s="50"/>
      <c r="U1880" s="50"/>
      <c r="Y1880" s="5"/>
      <c r="Z1880" s="66"/>
      <c r="AA1880" s="65"/>
    </row>
    <row r="1881" spans="1:27" x14ac:dyDescent="0.3">
      <c r="A1881" s="3"/>
      <c r="B1881" s="3"/>
      <c r="C1881" s="3"/>
      <c r="D1881" s="3"/>
      <c r="E1881" s="3"/>
      <c r="F1881" s="3"/>
      <c r="G1881" s="64"/>
      <c r="H1881" s="3"/>
      <c r="I1881" s="3"/>
      <c r="J1881" s="64"/>
      <c r="K1881" s="64"/>
      <c r="L1881" s="3"/>
      <c r="M1881" s="3"/>
      <c r="N1881" s="3"/>
      <c r="O1881" s="3"/>
      <c r="P1881" s="3"/>
      <c r="Q1881" s="3"/>
      <c r="R1881" s="3"/>
      <c r="S1881" s="49"/>
      <c r="T1881" s="50"/>
      <c r="U1881" s="50"/>
      <c r="Y1881" s="5"/>
      <c r="Z1881" s="66"/>
      <c r="AA1881" s="65"/>
    </row>
    <row r="1882" spans="1:27" x14ac:dyDescent="0.3">
      <c r="A1882" s="3"/>
      <c r="B1882" s="3"/>
      <c r="C1882" s="3"/>
      <c r="D1882" s="3"/>
      <c r="E1882" s="3"/>
      <c r="F1882" s="3"/>
      <c r="G1882" s="64"/>
      <c r="H1882" s="3"/>
      <c r="I1882" s="3"/>
      <c r="J1882" s="64"/>
      <c r="K1882" s="64"/>
      <c r="L1882" s="3"/>
      <c r="M1882" s="3"/>
      <c r="N1882" s="3"/>
      <c r="O1882" s="3"/>
      <c r="P1882" s="3"/>
      <c r="Q1882" s="3"/>
      <c r="R1882" s="3"/>
      <c r="S1882" s="49"/>
      <c r="T1882" s="50"/>
      <c r="U1882" s="50"/>
      <c r="Y1882" s="5"/>
      <c r="Z1882" s="66"/>
      <c r="AA1882" s="65"/>
    </row>
    <row r="1883" spans="1:27" x14ac:dyDescent="0.3">
      <c r="A1883" s="3"/>
      <c r="B1883" s="3"/>
      <c r="C1883" s="3"/>
      <c r="D1883" s="3"/>
      <c r="E1883" s="3"/>
      <c r="F1883" s="3"/>
      <c r="G1883" s="64"/>
      <c r="H1883" s="3"/>
      <c r="I1883" s="3"/>
      <c r="J1883" s="64"/>
      <c r="K1883" s="64"/>
      <c r="L1883" s="3"/>
      <c r="M1883" s="3"/>
      <c r="N1883" s="3"/>
      <c r="O1883" s="3"/>
      <c r="P1883" s="3"/>
      <c r="Q1883" s="3"/>
      <c r="R1883" s="3"/>
      <c r="S1883" s="49"/>
      <c r="T1883" s="50"/>
      <c r="U1883" s="50"/>
      <c r="Y1883" s="5"/>
      <c r="Z1883" s="66"/>
      <c r="AA1883" s="65"/>
    </row>
    <row r="1884" spans="1:27" x14ac:dyDescent="0.3">
      <c r="A1884" s="3"/>
      <c r="B1884" s="3"/>
      <c r="C1884" s="3"/>
      <c r="D1884" s="3"/>
      <c r="E1884" s="3"/>
      <c r="F1884" s="3"/>
      <c r="G1884" s="64"/>
      <c r="H1884" s="3"/>
      <c r="I1884" s="3"/>
      <c r="J1884" s="64"/>
      <c r="K1884" s="64"/>
      <c r="L1884" s="3"/>
      <c r="M1884" s="3"/>
      <c r="N1884" s="3"/>
      <c r="O1884" s="3"/>
      <c r="P1884" s="3"/>
      <c r="Q1884" s="3"/>
      <c r="R1884" s="3"/>
      <c r="S1884" s="49"/>
      <c r="T1884" s="50"/>
      <c r="U1884" s="50"/>
      <c r="Y1884" s="5"/>
      <c r="Z1884" s="66"/>
      <c r="AA1884" s="65"/>
    </row>
    <row r="1885" spans="1:27" x14ac:dyDescent="0.3">
      <c r="A1885" s="3"/>
      <c r="B1885" s="3"/>
      <c r="C1885" s="3"/>
      <c r="D1885" s="3"/>
      <c r="E1885" s="3"/>
      <c r="F1885" s="3"/>
      <c r="G1885" s="64"/>
      <c r="H1885" s="3"/>
      <c r="I1885" s="3"/>
      <c r="J1885" s="64"/>
      <c r="K1885" s="64"/>
      <c r="L1885" s="3"/>
      <c r="M1885" s="3"/>
      <c r="N1885" s="3"/>
      <c r="O1885" s="3"/>
      <c r="P1885" s="3"/>
      <c r="Q1885" s="3"/>
      <c r="R1885" s="3"/>
      <c r="S1885" s="49"/>
      <c r="T1885" s="50"/>
      <c r="U1885" s="50"/>
      <c r="Y1885" s="5"/>
      <c r="Z1885" s="66"/>
      <c r="AA1885" s="65"/>
    </row>
    <row r="1886" spans="1:27" x14ac:dyDescent="0.3">
      <c r="A1886" s="3"/>
      <c r="B1886" s="3"/>
      <c r="C1886" s="3"/>
      <c r="D1886" s="3"/>
      <c r="E1886" s="3"/>
      <c r="F1886" s="3"/>
      <c r="G1886" s="64"/>
      <c r="H1886" s="3"/>
      <c r="I1886" s="3"/>
      <c r="J1886" s="64"/>
      <c r="K1886" s="64"/>
      <c r="L1886" s="3"/>
      <c r="M1886" s="3"/>
      <c r="N1886" s="3"/>
      <c r="O1886" s="3"/>
      <c r="P1886" s="3"/>
      <c r="Q1886" s="3"/>
      <c r="R1886" s="3"/>
      <c r="S1886" s="49"/>
      <c r="T1886" s="50"/>
      <c r="U1886" s="50"/>
      <c r="Y1886" s="5"/>
      <c r="Z1886" s="66"/>
      <c r="AA1886" s="65"/>
    </row>
    <row r="1887" spans="1:27" x14ac:dyDescent="0.3">
      <c r="A1887" s="3"/>
      <c r="B1887" s="3"/>
      <c r="C1887" s="3"/>
      <c r="D1887" s="3"/>
      <c r="E1887" s="3"/>
      <c r="F1887" s="3"/>
      <c r="G1887" s="64"/>
      <c r="H1887" s="3"/>
      <c r="I1887" s="3"/>
      <c r="J1887" s="64"/>
      <c r="K1887" s="64"/>
      <c r="L1887" s="3"/>
      <c r="M1887" s="3"/>
      <c r="N1887" s="3"/>
      <c r="O1887" s="3"/>
      <c r="P1887" s="3"/>
      <c r="Q1887" s="3"/>
      <c r="R1887" s="3"/>
      <c r="S1887" s="49"/>
      <c r="T1887" s="50"/>
      <c r="U1887" s="50"/>
      <c r="Y1887" s="5"/>
      <c r="Z1887" s="66"/>
      <c r="AA1887" s="65"/>
    </row>
    <row r="1888" spans="1:27" x14ac:dyDescent="0.3">
      <c r="A1888" s="3"/>
      <c r="B1888" s="3"/>
      <c r="C1888" s="3"/>
      <c r="D1888" s="3"/>
      <c r="E1888" s="3"/>
      <c r="F1888" s="3"/>
      <c r="G1888" s="64"/>
      <c r="H1888" s="3"/>
      <c r="I1888" s="3"/>
      <c r="J1888" s="64"/>
      <c r="K1888" s="64"/>
      <c r="L1888" s="3"/>
      <c r="M1888" s="3"/>
      <c r="N1888" s="3"/>
      <c r="O1888" s="3"/>
      <c r="P1888" s="3"/>
      <c r="Q1888" s="3"/>
      <c r="R1888" s="3"/>
      <c r="S1888" s="49"/>
      <c r="T1888" s="50"/>
      <c r="U1888" s="50"/>
      <c r="Y1888" s="5"/>
      <c r="Z1888" s="66"/>
      <c r="AA1888" s="65"/>
    </row>
    <row r="1889" spans="1:27" x14ac:dyDescent="0.3">
      <c r="A1889" s="3"/>
      <c r="B1889" s="3"/>
      <c r="C1889" s="3"/>
      <c r="D1889" s="3"/>
      <c r="E1889" s="3"/>
      <c r="F1889" s="3"/>
      <c r="G1889" s="64"/>
      <c r="H1889" s="3"/>
      <c r="I1889" s="3"/>
      <c r="J1889" s="64"/>
      <c r="K1889" s="64"/>
      <c r="L1889" s="3"/>
      <c r="M1889" s="3"/>
      <c r="N1889" s="3"/>
      <c r="O1889" s="3"/>
      <c r="P1889" s="3"/>
      <c r="Q1889" s="3"/>
      <c r="R1889" s="3"/>
      <c r="S1889" s="49"/>
      <c r="T1889" s="50"/>
      <c r="U1889" s="50"/>
      <c r="Y1889" s="5"/>
      <c r="Z1889" s="66"/>
      <c r="AA1889" s="65"/>
    </row>
    <row r="1890" spans="1:27" x14ac:dyDescent="0.3">
      <c r="A1890" s="3"/>
      <c r="B1890" s="3"/>
      <c r="C1890" s="3"/>
      <c r="D1890" s="3"/>
      <c r="E1890" s="3"/>
      <c r="F1890" s="3"/>
      <c r="G1890" s="64"/>
      <c r="H1890" s="3"/>
      <c r="I1890" s="3"/>
      <c r="J1890" s="64"/>
      <c r="K1890" s="64"/>
      <c r="L1890" s="3"/>
      <c r="M1890" s="3"/>
      <c r="N1890" s="3"/>
      <c r="O1890" s="3"/>
      <c r="P1890" s="3"/>
      <c r="Q1890" s="3"/>
      <c r="R1890" s="3"/>
      <c r="S1890" s="49"/>
      <c r="T1890" s="50"/>
      <c r="U1890" s="50"/>
      <c r="Y1890" s="5"/>
      <c r="Z1890" s="66"/>
      <c r="AA1890" s="65"/>
    </row>
    <row r="1891" spans="1:27" x14ac:dyDescent="0.3">
      <c r="A1891" s="3"/>
      <c r="B1891" s="3"/>
      <c r="C1891" s="3"/>
      <c r="D1891" s="3"/>
      <c r="E1891" s="3"/>
      <c r="F1891" s="3"/>
      <c r="G1891" s="64"/>
      <c r="H1891" s="3"/>
      <c r="I1891" s="3"/>
      <c r="J1891" s="64"/>
      <c r="K1891" s="64"/>
      <c r="L1891" s="3"/>
      <c r="M1891" s="3"/>
      <c r="N1891" s="3"/>
      <c r="O1891" s="3"/>
      <c r="P1891" s="3"/>
      <c r="Q1891" s="3"/>
      <c r="R1891" s="3"/>
      <c r="S1891" s="49"/>
      <c r="T1891" s="50"/>
      <c r="U1891" s="50"/>
      <c r="Y1891" s="5"/>
      <c r="Z1891" s="66"/>
      <c r="AA1891" s="65"/>
    </row>
    <row r="1892" spans="1:27" x14ac:dyDescent="0.3">
      <c r="A1892" s="3"/>
      <c r="B1892" s="3"/>
      <c r="C1892" s="3"/>
      <c r="D1892" s="3"/>
      <c r="E1892" s="3"/>
      <c r="F1892" s="3"/>
      <c r="G1892" s="64"/>
      <c r="H1892" s="3"/>
      <c r="I1892" s="3"/>
      <c r="J1892" s="64"/>
      <c r="K1892" s="64"/>
      <c r="L1892" s="3"/>
      <c r="M1892" s="3"/>
      <c r="N1892" s="3"/>
      <c r="O1892" s="3"/>
      <c r="P1892" s="3"/>
      <c r="Q1892" s="3"/>
      <c r="R1892" s="3"/>
      <c r="S1892" s="49"/>
      <c r="T1892" s="50"/>
      <c r="U1892" s="50"/>
      <c r="Y1892" s="5"/>
      <c r="Z1892" s="66"/>
      <c r="AA1892" s="65"/>
    </row>
    <row r="1893" spans="1:27" x14ac:dyDescent="0.3">
      <c r="A1893" s="3"/>
      <c r="B1893" s="3"/>
      <c r="C1893" s="3"/>
      <c r="D1893" s="3"/>
      <c r="E1893" s="3"/>
      <c r="F1893" s="3"/>
      <c r="G1893" s="64"/>
      <c r="H1893" s="3"/>
      <c r="I1893" s="3"/>
      <c r="J1893" s="64"/>
      <c r="K1893" s="64"/>
      <c r="L1893" s="3"/>
      <c r="M1893" s="3"/>
      <c r="N1893" s="3"/>
      <c r="O1893" s="3"/>
      <c r="P1893" s="3"/>
      <c r="Q1893" s="3"/>
      <c r="R1893" s="3"/>
      <c r="S1893" s="49"/>
      <c r="T1893" s="50"/>
      <c r="U1893" s="50"/>
      <c r="Y1893" s="5"/>
      <c r="Z1893" s="66"/>
      <c r="AA1893" s="65"/>
    </row>
    <row r="1894" spans="1:27" x14ac:dyDescent="0.3">
      <c r="A1894" s="3"/>
      <c r="B1894" s="3"/>
      <c r="C1894" s="3"/>
      <c r="D1894" s="3"/>
      <c r="E1894" s="3"/>
      <c r="F1894" s="3"/>
      <c r="G1894" s="64"/>
      <c r="H1894" s="3"/>
      <c r="I1894" s="3"/>
      <c r="J1894" s="64"/>
      <c r="K1894" s="64"/>
      <c r="L1894" s="3"/>
      <c r="M1894" s="3"/>
      <c r="N1894" s="3"/>
      <c r="O1894" s="3"/>
      <c r="P1894" s="3"/>
      <c r="Q1894" s="3"/>
      <c r="R1894" s="3"/>
      <c r="S1894" s="49"/>
      <c r="T1894" s="50"/>
      <c r="U1894" s="50"/>
      <c r="Y1894" s="5"/>
      <c r="Z1894" s="66"/>
      <c r="AA1894" s="65"/>
    </row>
    <row r="1895" spans="1:27" x14ac:dyDescent="0.3">
      <c r="A1895" s="3"/>
      <c r="B1895" s="3"/>
      <c r="C1895" s="3"/>
      <c r="D1895" s="3"/>
      <c r="E1895" s="3"/>
      <c r="F1895" s="3"/>
      <c r="G1895" s="64"/>
      <c r="H1895" s="3"/>
      <c r="I1895" s="3"/>
      <c r="J1895" s="64"/>
      <c r="K1895" s="64"/>
      <c r="L1895" s="3"/>
      <c r="M1895" s="3"/>
      <c r="N1895" s="3"/>
      <c r="O1895" s="3"/>
      <c r="P1895" s="3"/>
      <c r="Q1895" s="3"/>
      <c r="R1895" s="3"/>
      <c r="S1895" s="49"/>
      <c r="T1895" s="50"/>
      <c r="U1895" s="50"/>
      <c r="Y1895" s="5"/>
      <c r="Z1895" s="66"/>
      <c r="AA1895" s="65"/>
    </row>
    <row r="1896" spans="1:27" x14ac:dyDescent="0.3">
      <c r="A1896" s="3"/>
      <c r="B1896" s="3"/>
      <c r="C1896" s="3"/>
      <c r="D1896" s="3"/>
      <c r="E1896" s="3"/>
      <c r="F1896" s="3"/>
      <c r="G1896" s="64"/>
      <c r="H1896" s="3"/>
      <c r="I1896" s="3"/>
      <c r="J1896" s="64"/>
      <c r="K1896" s="64"/>
      <c r="L1896" s="3"/>
      <c r="M1896" s="3"/>
      <c r="N1896" s="3"/>
      <c r="O1896" s="3"/>
      <c r="P1896" s="3"/>
      <c r="Q1896" s="3"/>
      <c r="R1896" s="3"/>
      <c r="S1896" s="49"/>
      <c r="T1896" s="50"/>
      <c r="U1896" s="50"/>
      <c r="Y1896" s="5"/>
      <c r="Z1896" s="66"/>
      <c r="AA1896" s="65"/>
    </row>
    <row r="1897" spans="1:27" x14ac:dyDescent="0.3">
      <c r="A1897" s="3"/>
      <c r="B1897" s="3"/>
      <c r="C1897" s="3"/>
      <c r="D1897" s="3"/>
      <c r="E1897" s="3"/>
      <c r="F1897" s="3"/>
      <c r="G1897" s="64"/>
      <c r="H1897" s="3"/>
      <c r="I1897" s="3"/>
      <c r="J1897" s="64"/>
      <c r="K1897" s="64"/>
      <c r="L1897" s="3"/>
      <c r="M1897" s="3"/>
      <c r="N1897" s="3"/>
      <c r="O1897" s="3"/>
      <c r="P1897" s="3"/>
      <c r="Q1897" s="3"/>
      <c r="R1897" s="3"/>
      <c r="S1897" s="49"/>
      <c r="T1897" s="50"/>
      <c r="U1897" s="50"/>
      <c r="Y1897" s="5"/>
      <c r="Z1897" s="66"/>
      <c r="AA1897" s="65"/>
    </row>
    <row r="1898" spans="1:27" x14ac:dyDescent="0.3">
      <c r="A1898" s="3"/>
      <c r="B1898" s="3"/>
      <c r="C1898" s="3"/>
      <c r="D1898" s="3"/>
      <c r="E1898" s="3"/>
      <c r="F1898" s="3"/>
      <c r="G1898" s="64"/>
      <c r="H1898" s="3"/>
      <c r="I1898" s="3"/>
      <c r="J1898" s="64"/>
      <c r="K1898" s="64"/>
      <c r="L1898" s="3"/>
      <c r="M1898" s="3"/>
      <c r="N1898" s="3"/>
      <c r="O1898" s="3"/>
      <c r="P1898" s="3"/>
      <c r="Q1898" s="3"/>
      <c r="R1898" s="3"/>
      <c r="S1898" s="49"/>
      <c r="T1898" s="50"/>
      <c r="U1898" s="50"/>
      <c r="Y1898" s="5"/>
      <c r="Z1898" s="66"/>
      <c r="AA1898" s="65"/>
    </row>
    <row r="1899" spans="1:27" x14ac:dyDescent="0.3">
      <c r="A1899" s="3"/>
      <c r="B1899" s="3"/>
      <c r="C1899" s="3"/>
      <c r="D1899" s="3"/>
      <c r="E1899" s="3"/>
      <c r="F1899" s="3"/>
      <c r="G1899" s="64"/>
      <c r="H1899" s="3"/>
      <c r="I1899" s="3"/>
      <c r="J1899" s="64"/>
      <c r="K1899" s="64"/>
      <c r="L1899" s="3"/>
      <c r="M1899" s="3"/>
      <c r="N1899" s="3"/>
      <c r="O1899" s="3"/>
      <c r="P1899" s="3"/>
      <c r="Q1899" s="3"/>
      <c r="R1899" s="3"/>
      <c r="S1899" s="49"/>
      <c r="T1899" s="50"/>
      <c r="U1899" s="50"/>
      <c r="Y1899" s="5"/>
      <c r="Z1899" s="66"/>
      <c r="AA1899" s="65"/>
    </row>
    <row r="1900" spans="1:27" x14ac:dyDescent="0.3">
      <c r="A1900" s="3"/>
      <c r="B1900" s="3"/>
      <c r="C1900" s="3"/>
      <c r="D1900" s="3"/>
      <c r="E1900" s="3"/>
      <c r="F1900" s="3"/>
      <c r="G1900" s="64"/>
      <c r="H1900" s="3"/>
      <c r="I1900" s="3"/>
      <c r="J1900" s="64"/>
      <c r="K1900" s="64"/>
      <c r="L1900" s="3"/>
      <c r="M1900" s="3"/>
      <c r="N1900" s="3"/>
      <c r="O1900" s="3"/>
      <c r="P1900" s="3"/>
      <c r="Q1900" s="3"/>
      <c r="R1900" s="3"/>
      <c r="S1900" s="49"/>
      <c r="T1900" s="50"/>
      <c r="U1900" s="50"/>
      <c r="Y1900" s="5"/>
      <c r="Z1900" s="66"/>
      <c r="AA1900" s="65"/>
    </row>
    <row r="1901" spans="1:27" x14ac:dyDescent="0.3">
      <c r="A1901" s="3"/>
      <c r="B1901" s="3"/>
      <c r="C1901" s="3"/>
      <c r="D1901" s="3"/>
      <c r="E1901" s="3"/>
      <c r="F1901" s="3"/>
      <c r="G1901" s="64"/>
      <c r="H1901" s="3"/>
      <c r="I1901" s="3"/>
      <c r="J1901" s="64"/>
      <c r="K1901" s="64"/>
      <c r="L1901" s="3"/>
      <c r="M1901" s="3"/>
      <c r="N1901" s="3"/>
      <c r="O1901" s="3"/>
      <c r="P1901" s="3"/>
      <c r="Q1901" s="3"/>
      <c r="R1901" s="3"/>
      <c r="S1901" s="49"/>
      <c r="T1901" s="50"/>
      <c r="U1901" s="50"/>
      <c r="Y1901" s="5"/>
      <c r="Z1901" s="66"/>
      <c r="AA1901" s="65"/>
    </row>
    <row r="1902" spans="1:27" x14ac:dyDescent="0.3">
      <c r="A1902" s="3"/>
      <c r="B1902" s="3"/>
      <c r="C1902" s="3"/>
      <c r="D1902" s="3"/>
      <c r="E1902" s="3"/>
      <c r="F1902" s="3"/>
      <c r="G1902" s="64"/>
      <c r="H1902" s="3"/>
      <c r="I1902" s="3"/>
      <c r="J1902" s="64"/>
      <c r="K1902" s="64"/>
      <c r="L1902" s="3"/>
      <c r="M1902" s="3"/>
      <c r="N1902" s="3"/>
      <c r="O1902" s="3"/>
      <c r="P1902" s="3"/>
      <c r="Q1902" s="3"/>
      <c r="R1902" s="3"/>
      <c r="S1902" s="49"/>
      <c r="T1902" s="50"/>
      <c r="U1902" s="50"/>
      <c r="Y1902" s="5"/>
      <c r="Z1902" s="66"/>
      <c r="AA1902" s="65"/>
    </row>
    <row r="1903" spans="1:27" x14ac:dyDescent="0.3">
      <c r="A1903" s="3"/>
      <c r="B1903" s="3"/>
      <c r="C1903" s="3"/>
      <c r="D1903" s="3"/>
      <c r="E1903" s="3"/>
      <c r="F1903" s="3"/>
      <c r="G1903" s="64"/>
      <c r="H1903" s="3"/>
      <c r="I1903" s="3"/>
      <c r="J1903" s="64"/>
      <c r="K1903" s="64"/>
      <c r="L1903" s="3"/>
      <c r="M1903" s="3"/>
      <c r="N1903" s="3"/>
      <c r="O1903" s="3"/>
      <c r="P1903" s="3"/>
      <c r="Q1903" s="3"/>
      <c r="R1903" s="3"/>
      <c r="S1903" s="49"/>
      <c r="T1903" s="50"/>
      <c r="U1903" s="50"/>
      <c r="Y1903" s="5"/>
      <c r="Z1903" s="66"/>
      <c r="AA1903" s="65"/>
    </row>
    <row r="1904" spans="1:27" x14ac:dyDescent="0.3">
      <c r="A1904" s="3"/>
      <c r="B1904" s="3"/>
      <c r="C1904" s="3"/>
      <c r="D1904" s="3"/>
      <c r="E1904" s="3"/>
      <c r="F1904" s="3"/>
      <c r="G1904" s="64"/>
      <c r="H1904" s="3"/>
      <c r="I1904" s="3"/>
      <c r="J1904" s="64"/>
      <c r="K1904" s="64"/>
      <c r="L1904" s="3"/>
      <c r="M1904" s="3"/>
      <c r="N1904" s="3"/>
      <c r="O1904" s="3"/>
      <c r="P1904" s="3"/>
      <c r="Q1904" s="3"/>
      <c r="R1904" s="3"/>
      <c r="S1904" s="49"/>
      <c r="T1904" s="50"/>
      <c r="U1904" s="50"/>
      <c r="Y1904" s="5"/>
      <c r="Z1904" s="66"/>
      <c r="AA1904" s="65"/>
    </row>
    <row r="1905" spans="1:27" x14ac:dyDescent="0.3">
      <c r="A1905" s="3"/>
      <c r="B1905" s="3"/>
      <c r="C1905" s="3"/>
      <c r="D1905" s="3"/>
      <c r="E1905" s="3"/>
      <c r="F1905" s="3"/>
      <c r="G1905" s="64"/>
      <c r="H1905" s="3"/>
      <c r="I1905" s="3"/>
      <c r="J1905" s="64"/>
      <c r="K1905" s="64"/>
      <c r="L1905" s="3"/>
      <c r="M1905" s="3"/>
      <c r="N1905" s="3"/>
      <c r="O1905" s="3"/>
      <c r="P1905" s="3"/>
      <c r="Q1905" s="3"/>
      <c r="R1905" s="3"/>
      <c r="S1905" s="49"/>
      <c r="T1905" s="50"/>
      <c r="U1905" s="50"/>
      <c r="Y1905" s="5"/>
      <c r="Z1905" s="66"/>
      <c r="AA1905" s="65"/>
    </row>
    <row r="1906" spans="1:27" x14ac:dyDescent="0.3">
      <c r="A1906" s="3"/>
      <c r="B1906" s="3"/>
      <c r="C1906" s="3"/>
      <c r="D1906" s="3"/>
      <c r="E1906" s="3"/>
      <c r="F1906" s="3"/>
      <c r="G1906" s="64"/>
      <c r="H1906" s="3"/>
      <c r="I1906" s="3"/>
      <c r="J1906" s="64"/>
      <c r="K1906" s="64"/>
      <c r="L1906" s="3"/>
      <c r="M1906" s="3"/>
      <c r="N1906" s="3"/>
      <c r="O1906" s="3"/>
      <c r="P1906" s="3"/>
      <c r="Q1906" s="3"/>
      <c r="R1906" s="3"/>
      <c r="S1906" s="49"/>
      <c r="T1906" s="50"/>
      <c r="U1906" s="50"/>
      <c r="Y1906" s="5"/>
      <c r="Z1906" s="66"/>
      <c r="AA1906" s="65"/>
    </row>
    <row r="1907" spans="1:27" x14ac:dyDescent="0.3">
      <c r="A1907" s="3"/>
      <c r="B1907" s="3"/>
      <c r="C1907" s="3"/>
      <c r="D1907" s="3"/>
      <c r="E1907" s="3"/>
      <c r="F1907" s="3"/>
      <c r="G1907" s="64"/>
      <c r="H1907" s="3"/>
      <c r="I1907" s="3"/>
      <c r="J1907" s="64"/>
      <c r="K1907" s="64"/>
      <c r="L1907" s="3"/>
      <c r="M1907" s="3"/>
      <c r="N1907" s="3"/>
      <c r="O1907" s="3"/>
      <c r="P1907" s="3"/>
      <c r="Q1907" s="3"/>
      <c r="R1907" s="3"/>
      <c r="S1907" s="49"/>
      <c r="T1907" s="50"/>
      <c r="U1907" s="50"/>
      <c r="Y1907" s="5"/>
      <c r="Z1907" s="66"/>
      <c r="AA1907" s="65"/>
    </row>
    <row r="1908" spans="1:27" x14ac:dyDescent="0.3">
      <c r="A1908" s="3"/>
      <c r="B1908" s="3"/>
      <c r="C1908" s="3"/>
      <c r="D1908" s="3"/>
      <c r="E1908" s="3"/>
      <c r="F1908" s="3"/>
      <c r="G1908" s="64"/>
      <c r="H1908" s="3"/>
      <c r="I1908" s="3"/>
      <c r="J1908" s="64"/>
      <c r="K1908" s="64"/>
      <c r="L1908" s="3"/>
      <c r="M1908" s="3"/>
      <c r="N1908" s="3"/>
      <c r="O1908" s="3"/>
      <c r="P1908" s="3"/>
      <c r="Q1908" s="3"/>
      <c r="R1908" s="3"/>
      <c r="S1908" s="49"/>
      <c r="T1908" s="50"/>
      <c r="U1908" s="50"/>
      <c r="Y1908" s="5"/>
      <c r="Z1908" s="66"/>
      <c r="AA1908" s="65"/>
    </row>
    <row r="1909" spans="1:27" x14ac:dyDescent="0.3">
      <c r="A1909" s="3"/>
      <c r="B1909" s="3"/>
      <c r="C1909" s="3"/>
      <c r="D1909" s="3"/>
      <c r="E1909" s="3"/>
      <c r="F1909" s="3"/>
      <c r="G1909" s="64"/>
      <c r="H1909" s="3"/>
      <c r="I1909" s="3"/>
      <c r="J1909" s="64"/>
      <c r="K1909" s="64"/>
      <c r="L1909" s="3"/>
      <c r="M1909" s="3"/>
      <c r="N1909" s="3"/>
      <c r="O1909" s="3"/>
      <c r="P1909" s="3"/>
      <c r="Q1909" s="3"/>
      <c r="R1909" s="3"/>
      <c r="S1909" s="49"/>
      <c r="T1909" s="50"/>
      <c r="U1909" s="50"/>
      <c r="Y1909" s="5"/>
      <c r="Z1909" s="66"/>
      <c r="AA1909" s="65"/>
    </row>
    <row r="1910" spans="1:27" x14ac:dyDescent="0.3">
      <c r="A1910" s="3"/>
      <c r="B1910" s="3"/>
      <c r="C1910" s="3"/>
      <c r="D1910" s="3"/>
      <c r="E1910" s="3"/>
      <c r="F1910" s="3"/>
      <c r="G1910" s="64"/>
      <c r="H1910" s="3"/>
      <c r="I1910" s="3"/>
      <c r="J1910" s="64"/>
      <c r="K1910" s="64"/>
      <c r="L1910" s="3"/>
      <c r="M1910" s="3"/>
      <c r="N1910" s="3"/>
      <c r="O1910" s="3"/>
      <c r="P1910" s="3"/>
      <c r="Q1910" s="3"/>
      <c r="R1910" s="3"/>
      <c r="S1910" s="49"/>
      <c r="T1910" s="50"/>
      <c r="U1910" s="50"/>
      <c r="Y1910" s="5"/>
      <c r="Z1910" s="66"/>
      <c r="AA1910" s="65"/>
    </row>
    <row r="1911" spans="1:27" x14ac:dyDescent="0.3">
      <c r="A1911" s="3"/>
      <c r="B1911" s="3"/>
      <c r="C1911" s="3"/>
      <c r="D1911" s="3"/>
      <c r="E1911" s="3"/>
      <c r="F1911" s="3"/>
      <c r="G1911" s="64"/>
      <c r="H1911" s="3"/>
      <c r="I1911" s="3"/>
      <c r="J1911" s="64"/>
      <c r="K1911" s="64"/>
      <c r="L1911" s="3"/>
      <c r="M1911" s="3"/>
      <c r="N1911" s="3"/>
      <c r="O1911" s="3"/>
      <c r="P1911" s="3"/>
      <c r="Q1911" s="3"/>
      <c r="R1911" s="3"/>
      <c r="S1911" s="49"/>
      <c r="T1911" s="50"/>
      <c r="U1911" s="50"/>
      <c r="Y1911" s="5"/>
      <c r="Z1911" s="66"/>
      <c r="AA1911" s="65"/>
    </row>
    <row r="1912" spans="1:27" x14ac:dyDescent="0.3">
      <c r="A1912" s="3"/>
      <c r="B1912" s="3"/>
      <c r="C1912" s="3"/>
      <c r="D1912" s="3"/>
      <c r="E1912" s="3"/>
      <c r="F1912" s="3"/>
      <c r="G1912" s="64"/>
      <c r="H1912" s="3"/>
      <c r="I1912" s="3"/>
      <c r="J1912" s="64"/>
      <c r="K1912" s="64"/>
      <c r="L1912" s="3"/>
      <c r="M1912" s="3"/>
      <c r="N1912" s="3"/>
      <c r="O1912" s="3"/>
      <c r="P1912" s="3"/>
      <c r="Q1912" s="3"/>
      <c r="R1912" s="3"/>
      <c r="S1912" s="49"/>
      <c r="T1912" s="50"/>
      <c r="U1912" s="50"/>
      <c r="Y1912" s="5"/>
      <c r="Z1912" s="66"/>
      <c r="AA1912" s="65"/>
    </row>
    <row r="1913" spans="1:27" x14ac:dyDescent="0.3">
      <c r="A1913" s="3"/>
      <c r="B1913" s="3"/>
      <c r="C1913" s="3"/>
      <c r="D1913" s="3"/>
      <c r="E1913" s="3"/>
      <c r="F1913" s="3"/>
      <c r="G1913" s="64"/>
      <c r="H1913" s="3"/>
      <c r="I1913" s="3"/>
      <c r="J1913" s="64"/>
      <c r="K1913" s="64"/>
      <c r="L1913" s="3"/>
      <c r="M1913" s="3"/>
      <c r="N1913" s="3"/>
      <c r="O1913" s="3"/>
      <c r="P1913" s="3"/>
      <c r="Q1913" s="3"/>
      <c r="R1913" s="3"/>
      <c r="S1913" s="49"/>
      <c r="T1913" s="50"/>
      <c r="U1913" s="50"/>
      <c r="Y1913" s="5"/>
      <c r="Z1913" s="66"/>
      <c r="AA1913" s="65"/>
    </row>
    <row r="1914" spans="1:27" x14ac:dyDescent="0.3">
      <c r="A1914" s="3"/>
      <c r="B1914" s="3"/>
      <c r="C1914" s="3"/>
      <c r="D1914" s="3"/>
      <c r="E1914" s="3"/>
      <c r="F1914" s="3"/>
      <c r="G1914" s="64"/>
      <c r="H1914" s="3"/>
      <c r="I1914" s="3"/>
      <c r="J1914" s="64"/>
      <c r="K1914" s="64"/>
      <c r="L1914" s="3"/>
      <c r="M1914" s="3"/>
      <c r="N1914" s="3"/>
      <c r="O1914" s="3"/>
      <c r="P1914" s="3"/>
      <c r="Q1914" s="3"/>
      <c r="R1914" s="3"/>
      <c r="S1914" s="49"/>
      <c r="T1914" s="50"/>
      <c r="U1914" s="50"/>
      <c r="Y1914" s="5"/>
      <c r="Z1914" s="66"/>
      <c r="AA1914" s="65"/>
    </row>
    <row r="1915" spans="1:27" x14ac:dyDescent="0.3">
      <c r="A1915" s="3"/>
      <c r="B1915" s="3"/>
      <c r="C1915" s="3"/>
      <c r="D1915" s="3"/>
      <c r="E1915" s="3"/>
      <c r="F1915" s="3"/>
      <c r="G1915" s="64"/>
      <c r="H1915" s="3"/>
      <c r="I1915" s="3"/>
      <c r="J1915" s="64"/>
      <c r="K1915" s="64"/>
      <c r="L1915" s="3"/>
      <c r="M1915" s="3"/>
      <c r="N1915" s="3"/>
      <c r="O1915" s="3"/>
      <c r="P1915" s="3"/>
      <c r="Q1915" s="3"/>
      <c r="R1915" s="3"/>
      <c r="S1915" s="49"/>
      <c r="T1915" s="50"/>
      <c r="U1915" s="50"/>
      <c r="Y1915" s="5"/>
      <c r="Z1915" s="66"/>
      <c r="AA1915" s="65"/>
    </row>
    <row r="1916" spans="1:27" x14ac:dyDescent="0.3">
      <c r="A1916" s="3"/>
      <c r="B1916" s="3"/>
      <c r="C1916" s="3"/>
      <c r="D1916" s="3"/>
      <c r="E1916" s="3"/>
      <c r="F1916" s="3"/>
      <c r="G1916" s="64"/>
      <c r="H1916" s="3"/>
      <c r="I1916" s="3"/>
      <c r="J1916" s="64"/>
      <c r="K1916" s="64"/>
      <c r="L1916" s="3"/>
      <c r="M1916" s="3"/>
      <c r="N1916" s="3"/>
      <c r="O1916" s="3"/>
      <c r="P1916" s="3"/>
      <c r="Q1916" s="3"/>
      <c r="R1916" s="3"/>
      <c r="S1916" s="49"/>
      <c r="T1916" s="50"/>
      <c r="U1916" s="50"/>
      <c r="Y1916" s="5"/>
      <c r="Z1916" s="66"/>
      <c r="AA1916" s="65"/>
    </row>
    <row r="1917" spans="1:27" x14ac:dyDescent="0.3">
      <c r="A1917" s="3"/>
      <c r="B1917" s="3"/>
      <c r="C1917" s="3"/>
      <c r="D1917" s="3"/>
      <c r="E1917" s="3"/>
      <c r="F1917" s="3"/>
      <c r="G1917" s="64"/>
      <c r="H1917" s="3"/>
      <c r="I1917" s="3"/>
      <c r="J1917" s="64"/>
      <c r="K1917" s="64"/>
      <c r="L1917" s="3"/>
      <c r="M1917" s="3"/>
      <c r="N1917" s="3"/>
      <c r="O1917" s="3"/>
      <c r="P1917" s="3"/>
      <c r="Q1917" s="3"/>
      <c r="R1917" s="3"/>
      <c r="S1917" s="49"/>
      <c r="T1917" s="50"/>
      <c r="U1917" s="50"/>
      <c r="Y1917" s="5"/>
      <c r="Z1917" s="66"/>
      <c r="AA1917" s="65"/>
    </row>
    <row r="1918" spans="1:27" x14ac:dyDescent="0.3">
      <c r="A1918" s="3"/>
      <c r="B1918" s="3"/>
      <c r="C1918" s="3"/>
      <c r="D1918" s="3"/>
      <c r="E1918" s="3"/>
      <c r="F1918" s="3"/>
      <c r="G1918" s="64"/>
      <c r="H1918" s="3"/>
      <c r="I1918" s="3"/>
      <c r="J1918" s="64"/>
      <c r="K1918" s="64"/>
      <c r="L1918" s="3"/>
      <c r="M1918" s="3"/>
      <c r="N1918" s="3"/>
      <c r="O1918" s="3"/>
      <c r="P1918" s="3"/>
      <c r="Q1918" s="3"/>
      <c r="R1918" s="3"/>
      <c r="S1918" s="49"/>
      <c r="T1918" s="50"/>
      <c r="U1918" s="50"/>
      <c r="Y1918" s="5"/>
      <c r="Z1918" s="66"/>
      <c r="AA1918" s="65"/>
    </row>
    <row r="1919" spans="1:27" x14ac:dyDescent="0.3">
      <c r="A1919" s="3"/>
      <c r="B1919" s="3"/>
      <c r="C1919" s="3"/>
      <c r="D1919" s="3"/>
      <c r="E1919" s="3"/>
      <c r="F1919" s="3"/>
      <c r="G1919" s="64"/>
      <c r="H1919" s="3"/>
      <c r="I1919" s="3"/>
      <c r="J1919" s="64"/>
      <c r="K1919" s="64"/>
      <c r="L1919" s="3"/>
      <c r="M1919" s="3"/>
      <c r="N1919" s="3"/>
      <c r="O1919" s="3"/>
      <c r="P1919" s="3"/>
      <c r="Q1919" s="3"/>
      <c r="R1919" s="3"/>
      <c r="S1919" s="49"/>
      <c r="T1919" s="50"/>
      <c r="U1919" s="50"/>
      <c r="Y1919" s="5"/>
      <c r="Z1919" s="66"/>
      <c r="AA1919" s="65"/>
    </row>
    <row r="1920" spans="1:27" x14ac:dyDescent="0.3">
      <c r="A1920" s="3"/>
      <c r="B1920" s="3"/>
      <c r="C1920" s="3"/>
      <c r="D1920" s="3"/>
      <c r="E1920" s="3"/>
      <c r="F1920" s="3"/>
      <c r="G1920" s="64"/>
      <c r="H1920" s="3"/>
      <c r="I1920" s="3"/>
      <c r="J1920" s="64"/>
      <c r="K1920" s="64"/>
      <c r="L1920" s="3"/>
      <c r="M1920" s="3"/>
      <c r="N1920" s="3"/>
      <c r="O1920" s="3"/>
      <c r="P1920" s="3"/>
      <c r="Q1920" s="3"/>
      <c r="R1920" s="3"/>
      <c r="S1920" s="49"/>
      <c r="T1920" s="50"/>
      <c r="U1920" s="50"/>
      <c r="Y1920" s="5"/>
      <c r="Z1920" s="66"/>
      <c r="AA1920" s="65"/>
    </row>
    <row r="1921" spans="1:27" x14ac:dyDescent="0.3">
      <c r="A1921" s="3"/>
      <c r="B1921" s="3"/>
      <c r="C1921" s="3"/>
      <c r="D1921" s="3"/>
      <c r="E1921" s="3"/>
      <c r="F1921" s="3"/>
      <c r="G1921" s="64"/>
      <c r="H1921" s="3"/>
      <c r="I1921" s="3"/>
      <c r="J1921" s="64"/>
      <c r="K1921" s="64"/>
      <c r="L1921" s="3"/>
      <c r="M1921" s="3"/>
      <c r="N1921" s="3"/>
      <c r="O1921" s="3"/>
      <c r="P1921" s="3"/>
      <c r="Q1921" s="3"/>
      <c r="R1921" s="3"/>
      <c r="S1921" s="49"/>
      <c r="T1921" s="50"/>
      <c r="U1921" s="50"/>
      <c r="Y1921" s="5"/>
      <c r="Z1921" s="66"/>
      <c r="AA1921" s="65"/>
    </row>
    <row r="1922" spans="1:27" x14ac:dyDescent="0.3">
      <c r="A1922" s="3"/>
      <c r="B1922" s="3"/>
      <c r="C1922" s="3"/>
      <c r="D1922" s="3"/>
      <c r="E1922" s="3"/>
      <c r="F1922" s="3"/>
      <c r="G1922" s="64"/>
      <c r="H1922" s="3"/>
      <c r="I1922" s="3"/>
      <c r="J1922" s="64"/>
      <c r="K1922" s="64"/>
      <c r="L1922" s="3"/>
      <c r="M1922" s="3"/>
      <c r="N1922" s="3"/>
      <c r="O1922" s="3"/>
      <c r="P1922" s="3"/>
      <c r="Q1922" s="3"/>
      <c r="R1922" s="3"/>
      <c r="S1922" s="49"/>
      <c r="T1922" s="50"/>
      <c r="U1922" s="50"/>
      <c r="Y1922" s="5"/>
      <c r="Z1922" s="66"/>
      <c r="AA1922" s="65"/>
    </row>
    <row r="1923" spans="1:27" x14ac:dyDescent="0.3">
      <c r="A1923" s="3"/>
      <c r="B1923" s="3"/>
      <c r="C1923" s="3"/>
      <c r="D1923" s="3"/>
      <c r="E1923" s="3"/>
      <c r="F1923" s="3"/>
      <c r="G1923" s="64"/>
      <c r="H1923" s="3"/>
      <c r="I1923" s="3"/>
      <c r="J1923" s="64"/>
      <c r="K1923" s="64"/>
      <c r="L1923" s="3"/>
      <c r="M1923" s="3"/>
      <c r="N1923" s="3"/>
      <c r="O1923" s="3"/>
      <c r="P1923" s="3"/>
      <c r="Q1923" s="3"/>
      <c r="R1923" s="3"/>
      <c r="S1923" s="49"/>
      <c r="T1923" s="50"/>
      <c r="U1923" s="50"/>
      <c r="Y1923" s="5"/>
      <c r="Z1923" s="66"/>
      <c r="AA1923" s="65"/>
    </row>
    <row r="1924" spans="1:27" x14ac:dyDescent="0.3">
      <c r="A1924" s="3"/>
      <c r="B1924" s="3"/>
      <c r="C1924" s="3"/>
      <c r="D1924" s="3"/>
      <c r="E1924" s="3"/>
      <c r="F1924" s="3"/>
      <c r="G1924" s="64"/>
      <c r="H1924" s="3"/>
      <c r="I1924" s="3"/>
      <c r="J1924" s="64"/>
      <c r="K1924" s="64"/>
      <c r="L1924" s="3"/>
      <c r="M1924" s="3"/>
      <c r="N1924" s="3"/>
      <c r="O1924" s="3"/>
      <c r="P1924" s="3"/>
      <c r="Q1924" s="3"/>
      <c r="R1924" s="3"/>
      <c r="S1924" s="49"/>
      <c r="T1924" s="50"/>
      <c r="U1924" s="50"/>
      <c r="Y1924" s="5"/>
      <c r="Z1924" s="66"/>
      <c r="AA1924" s="65"/>
    </row>
    <row r="1925" spans="1:27" x14ac:dyDescent="0.3">
      <c r="A1925" s="3"/>
      <c r="B1925" s="3"/>
      <c r="C1925" s="3"/>
      <c r="D1925" s="3"/>
      <c r="E1925" s="3"/>
      <c r="F1925" s="3"/>
      <c r="G1925" s="64"/>
      <c r="H1925" s="3"/>
      <c r="I1925" s="3"/>
      <c r="J1925" s="64"/>
      <c r="K1925" s="64"/>
      <c r="L1925" s="3"/>
      <c r="M1925" s="3"/>
      <c r="N1925" s="3"/>
      <c r="O1925" s="3"/>
      <c r="P1925" s="3"/>
      <c r="Q1925" s="3"/>
      <c r="R1925" s="3"/>
      <c r="S1925" s="49"/>
      <c r="T1925" s="50"/>
      <c r="U1925" s="50"/>
      <c r="Y1925" s="5"/>
      <c r="Z1925" s="66"/>
      <c r="AA1925" s="65"/>
    </row>
    <row r="1926" spans="1:27" x14ac:dyDescent="0.3">
      <c r="A1926" s="3"/>
      <c r="B1926" s="3"/>
      <c r="C1926" s="3"/>
      <c r="D1926" s="3"/>
      <c r="E1926" s="3"/>
      <c r="F1926" s="3"/>
      <c r="G1926" s="64"/>
      <c r="H1926" s="3"/>
      <c r="I1926" s="3"/>
      <c r="J1926" s="64"/>
      <c r="K1926" s="64"/>
      <c r="L1926" s="3"/>
      <c r="M1926" s="3"/>
      <c r="N1926" s="3"/>
      <c r="O1926" s="3"/>
      <c r="P1926" s="3"/>
      <c r="Q1926" s="3"/>
      <c r="R1926" s="3"/>
      <c r="S1926" s="49"/>
      <c r="T1926" s="50"/>
      <c r="U1926" s="50"/>
      <c r="Y1926" s="5"/>
      <c r="Z1926" s="66"/>
      <c r="AA1926" s="65"/>
    </row>
    <row r="1927" spans="1:27" x14ac:dyDescent="0.3">
      <c r="A1927" s="3"/>
      <c r="B1927" s="3"/>
      <c r="C1927" s="3"/>
      <c r="D1927" s="3"/>
      <c r="E1927" s="3"/>
      <c r="F1927" s="3"/>
      <c r="G1927" s="64"/>
      <c r="H1927" s="3"/>
      <c r="I1927" s="3"/>
      <c r="J1927" s="64"/>
      <c r="K1927" s="64"/>
      <c r="L1927" s="3"/>
      <c r="M1927" s="3"/>
      <c r="N1927" s="3"/>
      <c r="O1927" s="3"/>
      <c r="P1927" s="3"/>
      <c r="Q1927" s="3"/>
      <c r="R1927" s="3"/>
      <c r="S1927" s="49"/>
      <c r="T1927" s="50"/>
      <c r="U1927" s="50"/>
      <c r="Y1927" s="5"/>
      <c r="Z1927" s="66"/>
      <c r="AA1927" s="65"/>
    </row>
    <row r="1928" spans="1:27" x14ac:dyDescent="0.3">
      <c r="A1928" s="3"/>
      <c r="B1928" s="3"/>
      <c r="C1928" s="3"/>
      <c r="D1928" s="3"/>
      <c r="E1928" s="3"/>
      <c r="F1928" s="3"/>
      <c r="G1928" s="64"/>
      <c r="H1928" s="3"/>
      <c r="I1928" s="3"/>
      <c r="J1928" s="64"/>
      <c r="K1928" s="64"/>
      <c r="L1928" s="3"/>
      <c r="M1928" s="3"/>
      <c r="N1928" s="3"/>
      <c r="O1928" s="3"/>
      <c r="P1928" s="3"/>
      <c r="Q1928" s="3"/>
      <c r="R1928" s="3"/>
      <c r="S1928" s="49"/>
      <c r="T1928" s="50"/>
      <c r="U1928" s="50"/>
      <c r="Y1928" s="5"/>
      <c r="Z1928" s="66"/>
      <c r="AA1928" s="65"/>
    </row>
    <row r="1929" spans="1:27" x14ac:dyDescent="0.3">
      <c r="A1929" s="3"/>
      <c r="B1929" s="3"/>
      <c r="C1929" s="3"/>
      <c r="D1929" s="3"/>
      <c r="E1929" s="3"/>
      <c r="F1929" s="3"/>
      <c r="G1929" s="64"/>
      <c r="H1929" s="3"/>
      <c r="I1929" s="3"/>
      <c r="J1929" s="64"/>
      <c r="K1929" s="64"/>
      <c r="L1929" s="3"/>
      <c r="M1929" s="3"/>
      <c r="N1929" s="3"/>
      <c r="O1929" s="3"/>
      <c r="P1929" s="3"/>
      <c r="Q1929" s="3"/>
      <c r="R1929" s="3"/>
      <c r="S1929" s="49"/>
      <c r="T1929" s="50"/>
      <c r="U1929" s="50"/>
      <c r="Y1929" s="5"/>
      <c r="Z1929" s="66"/>
      <c r="AA1929" s="65"/>
    </row>
    <row r="1930" spans="1:27" x14ac:dyDescent="0.3">
      <c r="A1930" s="3"/>
      <c r="B1930" s="3"/>
      <c r="C1930" s="3"/>
      <c r="D1930" s="3"/>
      <c r="E1930" s="3"/>
      <c r="F1930" s="3"/>
      <c r="G1930" s="64"/>
      <c r="H1930" s="3"/>
      <c r="I1930" s="3"/>
      <c r="J1930" s="64"/>
      <c r="K1930" s="64"/>
      <c r="L1930" s="3"/>
      <c r="M1930" s="3"/>
      <c r="N1930" s="3"/>
      <c r="O1930" s="3"/>
      <c r="P1930" s="3"/>
      <c r="Q1930" s="3"/>
      <c r="R1930" s="3"/>
      <c r="S1930" s="49"/>
      <c r="T1930" s="50"/>
      <c r="U1930" s="50"/>
      <c r="Y1930" s="5"/>
      <c r="Z1930" s="66"/>
      <c r="AA1930" s="65"/>
    </row>
    <row r="1931" spans="1:27" x14ac:dyDescent="0.3">
      <c r="A1931" s="3"/>
      <c r="B1931" s="3"/>
      <c r="C1931" s="3"/>
      <c r="D1931" s="3"/>
      <c r="E1931" s="3"/>
      <c r="F1931" s="3"/>
      <c r="G1931" s="64"/>
      <c r="H1931" s="3"/>
      <c r="I1931" s="3"/>
      <c r="J1931" s="64"/>
      <c r="K1931" s="64"/>
      <c r="L1931" s="3"/>
      <c r="M1931" s="3"/>
      <c r="N1931" s="3"/>
      <c r="O1931" s="3"/>
      <c r="P1931" s="3"/>
      <c r="Q1931" s="3"/>
      <c r="R1931" s="3"/>
      <c r="S1931" s="49"/>
      <c r="T1931" s="50"/>
      <c r="U1931" s="50"/>
      <c r="Y1931" s="5"/>
      <c r="Z1931" s="66"/>
      <c r="AA1931" s="65"/>
    </row>
    <row r="1932" spans="1:27" x14ac:dyDescent="0.3">
      <c r="A1932" s="3"/>
      <c r="B1932" s="3"/>
      <c r="C1932" s="3"/>
      <c r="D1932" s="3"/>
      <c r="E1932" s="3"/>
      <c r="F1932" s="3"/>
      <c r="G1932" s="64"/>
      <c r="H1932" s="3"/>
      <c r="I1932" s="3"/>
      <c r="J1932" s="64"/>
      <c r="K1932" s="64"/>
      <c r="L1932" s="3"/>
      <c r="M1932" s="3"/>
      <c r="N1932" s="3"/>
      <c r="O1932" s="3"/>
      <c r="P1932" s="3"/>
      <c r="Q1932" s="3"/>
      <c r="R1932" s="3"/>
      <c r="S1932" s="49"/>
      <c r="T1932" s="50"/>
      <c r="U1932" s="50"/>
      <c r="Y1932" s="5"/>
      <c r="Z1932" s="66"/>
      <c r="AA1932" s="65"/>
    </row>
    <row r="1933" spans="1:27" x14ac:dyDescent="0.3">
      <c r="A1933" s="3"/>
      <c r="B1933" s="3"/>
      <c r="C1933" s="3"/>
      <c r="D1933" s="3"/>
      <c r="E1933" s="3"/>
      <c r="F1933" s="3"/>
      <c r="G1933" s="64"/>
      <c r="H1933" s="3"/>
      <c r="I1933" s="3"/>
      <c r="J1933" s="64"/>
      <c r="K1933" s="64"/>
      <c r="L1933" s="3"/>
      <c r="M1933" s="3"/>
      <c r="N1933" s="3"/>
      <c r="O1933" s="3"/>
      <c r="P1933" s="3"/>
      <c r="Q1933" s="3"/>
      <c r="R1933" s="3"/>
      <c r="S1933" s="49"/>
      <c r="T1933" s="50"/>
      <c r="U1933" s="50"/>
      <c r="Y1933" s="5"/>
      <c r="Z1933" s="66"/>
      <c r="AA1933" s="65"/>
    </row>
    <row r="1934" spans="1:27" x14ac:dyDescent="0.3">
      <c r="A1934" s="3"/>
      <c r="B1934" s="3"/>
      <c r="C1934" s="3"/>
      <c r="D1934" s="3"/>
      <c r="E1934" s="3"/>
      <c r="F1934" s="3"/>
      <c r="G1934" s="64"/>
      <c r="H1934" s="3"/>
      <c r="I1934" s="3"/>
      <c r="J1934" s="64"/>
      <c r="K1934" s="64"/>
      <c r="L1934" s="3"/>
      <c r="M1934" s="3"/>
      <c r="N1934" s="3"/>
      <c r="O1934" s="3"/>
      <c r="P1934" s="3"/>
      <c r="Q1934" s="3"/>
      <c r="R1934" s="3"/>
      <c r="S1934" s="49"/>
      <c r="T1934" s="50"/>
      <c r="U1934" s="50"/>
      <c r="Y1934" s="5"/>
      <c r="Z1934" s="66"/>
      <c r="AA1934" s="65"/>
    </row>
    <row r="1935" spans="1:27" x14ac:dyDescent="0.3">
      <c r="A1935" s="3"/>
      <c r="B1935" s="3"/>
      <c r="C1935" s="3"/>
      <c r="D1935" s="3"/>
      <c r="E1935" s="3"/>
      <c r="F1935" s="3"/>
      <c r="G1935" s="64"/>
      <c r="H1935" s="3"/>
      <c r="I1935" s="3"/>
      <c r="J1935" s="64"/>
      <c r="K1935" s="64"/>
      <c r="L1935" s="3"/>
      <c r="M1935" s="3"/>
      <c r="N1935" s="3"/>
      <c r="O1935" s="3"/>
      <c r="P1935" s="3"/>
      <c r="Q1935" s="3"/>
      <c r="R1935" s="3"/>
      <c r="S1935" s="49"/>
      <c r="T1935" s="50"/>
      <c r="U1935" s="50"/>
      <c r="Y1935" s="5"/>
      <c r="Z1935" s="66"/>
      <c r="AA1935" s="65"/>
    </row>
    <row r="1936" spans="1:27" x14ac:dyDescent="0.3">
      <c r="A1936" s="3"/>
      <c r="B1936" s="3"/>
      <c r="C1936" s="3"/>
      <c r="D1936" s="3"/>
      <c r="E1936" s="3"/>
      <c r="F1936" s="3"/>
      <c r="G1936" s="64"/>
      <c r="H1936" s="3"/>
      <c r="I1936" s="3"/>
      <c r="J1936" s="64"/>
      <c r="K1936" s="64"/>
      <c r="L1936" s="3"/>
      <c r="M1936" s="3"/>
      <c r="N1936" s="3"/>
      <c r="O1936" s="3"/>
      <c r="P1936" s="3"/>
      <c r="Q1936" s="3"/>
      <c r="R1936" s="3"/>
      <c r="S1936" s="49"/>
      <c r="T1936" s="50"/>
      <c r="U1936" s="50"/>
      <c r="Y1936" s="5"/>
      <c r="Z1936" s="66"/>
      <c r="AA1936" s="65"/>
    </row>
    <row r="1937" spans="1:27" x14ac:dyDescent="0.3">
      <c r="A1937" s="3"/>
      <c r="B1937" s="3"/>
      <c r="C1937" s="3"/>
      <c r="D1937" s="3"/>
      <c r="E1937" s="3"/>
      <c r="F1937" s="3"/>
      <c r="G1937" s="64"/>
      <c r="H1937" s="3"/>
      <c r="I1937" s="3"/>
      <c r="J1937" s="64"/>
      <c r="K1937" s="64"/>
      <c r="L1937" s="3"/>
      <c r="M1937" s="3"/>
      <c r="N1937" s="3"/>
      <c r="O1937" s="3"/>
      <c r="P1937" s="3"/>
      <c r="Q1937" s="3"/>
      <c r="R1937" s="3"/>
      <c r="S1937" s="49"/>
      <c r="T1937" s="50"/>
      <c r="U1937" s="50"/>
      <c r="Y1937" s="5"/>
      <c r="Z1937" s="66"/>
      <c r="AA1937" s="65"/>
    </row>
    <row r="1938" spans="1:27" x14ac:dyDescent="0.3">
      <c r="A1938" s="3"/>
      <c r="B1938" s="3"/>
      <c r="C1938" s="3"/>
      <c r="D1938" s="3"/>
      <c r="E1938" s="3"/>
      <c r="F1938" s="3"/>
      <c r="G1938" s="64"/>
      <c r="H1938" s="3"/>
      <c r="I1938" s="3"/>
      <c r="J1938" s="64"/>
      <c r="K1938" s="64"/>
      <c r="L1938" s="3"/>
      <c r="M1938" s="3"/>
      <c r="N1938" s="3"/>
      <c r="O1938" s="3"/>
      <c r="P1938" s="3"/>
      <c r="Q1938" s="3"/>
      <c r="R1938" s="3"/>
      <c r="S1938" s="49"/>
      <c r="T1938" s="50"/>
      <c r="U1938" s="50"/>
      <c r="Y1938" s="5"/>
      <c r="Z1938" s="66"/>
      <c r="AA1938" s="65"/>
    </row>
    <row r="1939" spans="1:27" x14ac:dyDescent="0.3">
      <c r="A1939" s="3"/>
      <c r="B1939" s="3"/>
      <c r="C1939" s="3"/>
      <c r="D1939" s="3"/>
      <c r="E1939" s="3"/>
      <c r="F1939" s="3"/>
      <c r="G1939" s="64"/>
      <c r="H1939" s="3"/>
      <c r="I1939" s="3"/>
      <c r="J1939" s="64"/>
      <c r="K1939" s="64"/>
      <c r="L1939" s="3"/>
      <c r="M1939" s="3"/>
      <c r="N1939" s="3"/>
      <c r="O1939" s="3"/>
      <c r="P1939" s="3"/>
      <c r="Q1939" s="3"/>
      <c r="R1939" s="3"/>
      <c r="S1939" s="49"/>
      <c r="T1939" s="50"/>
      <c r="U1939" s="50"/>
      <c r="Y1939" s="5"/>
      <c r="Z1939" s="66"/>
      <c r="AA1939" s="65"/>
    </row>
    <row r="1940" spans="1:27" x14ac:dyDescent="0.3">
      <c r="A1940" s="3"/>
      <c r="B1940" s="3"/>
      <c r="C1940" s="3"/>
      <c r="D1940" s="3"/>
      <c r="E1940" s="3"/>
      <c r="F1940" s="3"/>
      <c r="G1940" s="64"/>
      <c r="H1940" s="3"/>
      <c r="I1940" s="3"/>
      <c r="J1940" s="64"/>
      <c r="K1940" s="64"/>
      <c r="L1940" s="3"/>
      <c r="M1940" s="3"/>
      <c r="N1940" s="3"/>
      <c r="O1940" s="3"/>
      <c r="P1940" s="3"/>
      <c r="Q1940" s="3"/>
      <c r="R1940" s="3"/>
      <c r="S1940" s="49"/>
      <c r="T1940" s="50"/>
      <c r="U1940" s="50"/>
      <c r="Y1940" s="5"/>
      <c r="Z1940" s="66"/>
      <c r="AA1940" s="65"/>
    </row>
    <row r="1941" spans="1:27" x14ac:dyDescent="0.3">
      <c r="A1941" s="3"/>
      <c r="B1941" s="3"/>
      <c r="C1941" s="3"/>
      <c r="D1941" s="3"/>
      <c r="E1941" s="3"/>
      <c r="F1941" s="3"/>
      <c r="G1941" s="64"/>
      <c r="H1941" s="3"/>
      <c r="I1941" s="3"/>
      <c r="J1941" s="64"/>
      <c r="K1941" s="64"/>
      <c r="L1941" s="3"/>
      <c r="M1941" s="3"/>
      <c r="N1941" s="3"/>
      <c r="O1941" s="3"/>
      <c r="P1941" s="3"/>
      <c r="Q1941" s="3"/>
      <c r="R1941" s="3"/>
      <c r="S1941" s="49"/>
      <c r="T1941" s="50"/>
      <c r="U1941" s="50"/>
      <c r="Y1941" s="5"/>
      <c r="Z1941" s="66"/>
      <c r="AA1941" s="65"/>
    </row>
    <row r="1942" spans="1:27" x14ac:dyDescent="0.3">
      <c r="A1942" s="3"/>
      <c r="B1942" s="3"/>
      <c r="C1942" s="3"/>
      <c r="D1942" s="3"/>
      <c r="E1942" s="3"/>
      <c r="F1942" s="3"/>
      <c r="G1942" s="64"/>
      <c r="H1942" s="3"/>
      <c r="I1942" s="3"/>
      <c r="J1942" s="64"/>
      <c r="K1942" s="64"/>
      <c r="L1942" s="3"/>
      <c r="M1942" s="3"/>
      <c r="N1942" s="3"/>
      <c r="O1942" s="3"/>
      <c r="P1942" s="3"/>
      <c r="Q1942" s="3"/>
      <c r="R1942" s="3"/>
      <c r="S1942" s="49"/>
      <c r="T1942" s="50"/>
      <c r="U1942" s="50"/>
      <c r="Y1942" s="5"/>
      <c r="Z1942" s="66"/>
      <c r="AA1942" s="65"/>
    </row>
    <row r="1943" spans="1:27" x14ac:dyDescent="0.3">
      <c r="A1943" s="3"/>
      <c r="B1943" s="3"/>
      <c r="C1943" s="3"/>
      <c r="D1943" s="3"/>
      <c r="E1943" s="3"/>
      <c r="F1943" s="3"/>
      <c r="G1943" s="64"/>
      <c r="H1943" s="3"/>
      <c r="I1943" s="3"/>
      <c r="J1943" s="64"/>
      <c r="K1943" s="64"/>
      <c r="L1943" s="3"/>
      <c r="M1943" s="3"/>
      <c r="N1943" s="3"/>
      <c r="O1943" s="3"/>
      <c r="P1943" s="3"/>
      <c r="Q1943" s="3"/>
      <c r="R1943" s="3"/>
      <c r="S1943" s="49"/>
      <c r="T1943" s="50"/>
      <c r="U1943" s="50"/>
      <c r="Y1943" s="5"/>
      <c r="Z1943" s="66"/>
      <c r="AA1943" s="65"/>
    </row>
    <row r="1944" spans="1:27" x14ac:dyDescent="0.3">
      <c r="A1944" s="3"/>
      <c r="B1944" s="3"/>
      <c r="C1944" s="3"/>
      <c r="D1944" s="3"/>
      <c r="E1944" s="3"/>
      <c r="F1944" s="3"/>
      <c r="G1944" s="64"/>
      <c r="H1944" s="3"/>
      <c r="I1944" s="3"/>
      <c r="J1944" s="64"/>
      <c r="K1944" s="64"/>
      <c r="L1944" s="3"/>
      <c r="M1944" s="3"/>
      <c r="N1944" s="3"/>
      <c r="O1944" s="3"/>
      <c r="P1944" s="3"/>
      <c r="Q1944" s="3"/>
      <c r="R1944" s="3"/>
      <c r="S1944" s="49"/>
      <c r="T1944" s="50"/>
      <c r="U1944" s="50"/>
      <c r="Y1944" s="5"/>
      <c r="Z1944" s="66"/>
      <c r="AA1944" s="65"/>
    </row>
    <row r="1945" spans="1:27" x14ac:dyDescent="0.3">
      <c r="A1945" s="3"/>
      <c r="B1945" s="3"/>
      <c r="C1945" s="3"/>
      <c r="D1945" s="3"/>
      <c r="E1945" s="3"/>
      <c r="F1945" s="3"/>
      <c r="G1945" s="64"/>
      <c r="H1945" s="3"/>
      <c r="I1945" s="3"/>
      <c r="J1945" s="64"/>
      <c r="K1945" s="64"/>
      <c r="L1945" s="3"/>
      <c r="M1945" s="3"/>
      <c r="N1945" s="3"/>
      <c r="O1945" s="3"/>
      <c r="P1945" s="3"/>
      <c r="Q1945" s="3"/>
      <c r="R1945" s="3"/>
      <c r="S1945" s="49"/>
      <c r="T1945" s="50"/>
      <c r="U1945" s="50"/>
      <c r="Y1945" s="5"/>
      <c r="Z1945" s="66"/>
      <c r="AA1945" s="65"/>
    </row>
    <row r="1946" spans="1:27" x14ac:dyDescent="0.3">
      <c r="A1946" s="3"/>
      <c r="B1946" s="3"/>
      <c r="C1946" s="3"/>
      <c r="D1946" s="3"/>
      <c r="E1946" s="3"/>
      <c r="F1946" s="3"/>
      <c r="G1946" s="64"/>
      <c r="H1946" s="3"/>
      <c r="I1946" s="3"/>
      <c r="J1946" s="64"/>
      <c r="K1946" s="64"/>
      <c r="L1946" s="3"/>
      <c r="M1946" s="3"/>
      <c r="N1946" s="3"/>
      <c r="O1946" s="3"/>
      <c r="P1946" s="3"/>
      <c r="Q1946" s="3"/>
      <c r="R1946" s="3"/>
      <c r="S1946" s="49"/>
      <c r="T1946" s="50"/>
      <c r="U1946" s="50"/>
      <c r="Y1946" s="5"/>
      <c r="Z1946" s="66"/>
      <c r="AA1946" s="65"/>
    </row>
    <row r="1947" spans="1:27" x14ac:dyDescent="0.3">
      <c r="A1947" s="3"/>
      <c r="B1947" s="3"/>
      <c r="C1947" s="3"/>
      <c r="D1947" s="3"/>
      <c r="E1947" s="3"/>
      <c r="F1947" s="3"/>
      <c r="G1947" s="64"/>
      <c r="H1947" s="3"/>
      <c r="I1947" s="3"/>
      <c r="J1947" s="64"/>
      <c r="K1947" s="64"/>
      <c r="L1947" s="3"/>
      <c r="M1947" s="3"/>
      <c r="N1947" s="3"/>
      <c r="O1947" s="3"/>
      <c r="P1947" s="3"/>
      <c r="Q1947" s="3"/>
      <c r="R1947" s="3"/>
      <c r="S1947" s="49"/>
      <c r="T1947" s="50"/>
      <c r="U1947" s="50"/>
      <c r="Y1947" s="5"/>
      <c r="Z1947" s="66"/>
      <c r="AA1947" s="65"/>
    </row>
    <row r="1948" spans="1:27" x14ac:dyDescent="0.3">
      <c r="A1948" s="3"/>
      <c r="B1948" s="3"/>
      <c r="C1948" s="3"/>
      <c r="D1948" s="3"/>
      <c r="E1948" s="3"/>
      <c r="F1948" s="3"/>
      <c r="G1948" s="64"/>
      <c r="H1948" s="3"/>
      <c r="I1948" s="3"/>
      <c r="J1948" s="64"/>
      <c r="K1948" s="64"/>
      <c r="L1948" s="3"/>
      <c r="M1948" s="3"/>
      <c r="N1948" s="3"/>
      <c r="O1948" s="3"/>
      <c r="P1948" s="3"/>
      <c r="Q1948" s="3"/>
      <c r="R1948" s="3"/>
      <c r="S1948" s="49"/>
      <c r="T1948" s="50"/>
      <c r="U1948" s="50"/>
      <c r="Y1948" s="5"/>
      <c r="Z1948" s="66"/>
      <c r="AA1948" s="65"/>
    </row>
    <row r="1949" spans="1:27" x14ac:dyDescent="0.3">
      <c r="A1949" s="3"/>
      <c r="B1949" s="3"/>
      <c r="C1949" s="3"/>
      <c r="D1949" s="3"/>
      <c r="E1949" s="3"/>
      <c r="F1949" s="3"/>
      <c r="G1949" s="64"/>
      <c r="H1949" s="3"/>
      <c r="I1949" s="3"/>
      <c r="J1949" s="64"/>
      <c r="K1949" s="64"/>
      <c r="L1949" s="3"/>
      <c r="M1949" s="3"/>
      <c r="N1949" s="3"/>
      <c r="O1949" s="3"/>
      <c r="P1949" s="3"/>
      <c r="Q1949" s="3"/>
      <c r="R1949" s="3"/>
      <c r="S1949" s="49"/>
      <c r="T1949" s="50"/>
      <c r="U1949" s="50"/>
      <c r="Y1949" s="5"/>
      <c r="Z1949" s="66"/>
      <c r="AA1949" s="65"/>
    </row>
    <row r="1950" spans="1:27" x14ac:dyDescent="0.3">
      <c r="A1950" s="3"/>
      <c r="B1950" s="3"/>
      <c r="C1950" s="3"/>
      <c r="D1950" s="3"/>
      <c r="E1950" s="3"/>
      <c r="F1950" s="3"/>
      <c r="G1950" s="64"/>
      <c r="H1950" s="3"/>
      <c r="I1950" s="3"/>
      <c r="J1950" s="64"/>
      <c r="K1950" s="64"/>
      <c r="L1950" s="3"/>
      <c r="M1950" s="3"/>
      <c r="N1950" s="3"/>
      <c r="O1950" s="3"/>
      <c r="P1950" s="3"/>
      <c r="Q1950" s="3"/>
      <c r="R1950" s="3"/>
      <c r="S1950" s="49"/>
      <c r="T1950" s="50"/>
      <c r="U1950" s="50"/>
      <c r="Y1950" s="5"/>
      <c r="Z1950" s="66"/>
      <c r="AA1950" s="65"/>
    </row>
    <row r="1951" spans="1:27" x14ac:dyDescent="0.3">
      <c r="A1951" s="3"/>
      <c r="B1951" s="3"/>
      <c r="C1951" s="3"/>
      <c r="D1951" s="3"/>
      <c r="E1951" s="3"/>
      <c r="F1951" s="3"/>
      <c r="G1951" s="64"/>
      <c r="H1951" s="3"/>
      <c r="I1951" s="3"/>
      <c r="J1951" s="64"/>
      <c r="K1951" s="64"/>
      <c r="L1951" s="3"/>
      <c r="M1951" s="3"/>
      <c r="N1951" s="3"/>
      <c r="O1951" s="3"/>
      <c r="P1951" s="3"/>
      <c r="Q1951" s="3"/>
      <c r="R1951" s="3"/>
      <c r="S1951" s="49"/>
      <c r="T1951" s="50"/>
      <c r="U1951" s="50"/>
      <c r="Y1951" s="5"/>
      <c r="Z1951" s="66"/>
      <c r="AA1951" s="65"/>
    </row>
    <row r="1952" spans="1:27" x14ac:dyDescent="0.3">
      <c r="A1952" s="3"/>
      <c r="B1952" s="3"/>
      <c r="C1952" s="3"/>
      <c r="D1952" s="3"/>
      <c r="E1952" s="3"/>
      <c r="F1952" s="3"/>
      <c r="G1952" s="64"/>
      <c r="H1952" s="3"/>
      <c r="I1952" s="3"/>
      <c r="J1952" s="64"/>
      <c r="K1952" s="64"/>
      <c r="L1952" s="3"/>
      <c r="M1952" s="3"/>
      <c r="N1952" s="3"/>
      <c r="O1952" s="3"/>
      <c r="P1952" s="3"/>
      <c r="Q1952" s="3"/>
      <c r="R1952" s="3"/>
      <c r="S1952" s="49"/>
      <c r="T1952" s="50"/>
      <c r="U1952" s="50"/>
      <c r="Y1952" s="5"/>
      <c r="Z1952" s="66"/>
      <c r="AA1952" s="65"/>
    </row>
    <row r="1953" spans="1:27" x14ac:dyDescent="0.3">
      <c r="A1953" s="3"/>
      <c r="B1953" s="3"/>
      <c r="C1953" s="3"/>
      <c r="D1953" s="3"/>
      <c r="E1953" s="3"/>
      <c r="F1953" s="3"/>
      <c r="G1953" s="64"/>
      <c r="H1953" s="3"/>
      <c r="I1953" s="3"/>
      <c r="J1953" s="64"/>
      <c r="K1953" s="64"/>
      <c r="L1953" s="3"/>
      <c r="M1953" s="3"/>
      <c r="N1953" s="3"/>
      <c r="O1953" s="3"/>
      <c r="P1953" s="3"/>
      <c r="Q1953" s="3"/>
      <c r="R1953" s="3"/>
      <c r="S1953" s="49"/>
      <c r="T1953" s="50"/>
      <c r="U1953" s="50"/>
      <c r="Y1953" s="5"/>
      <c r="Z1953" s="66"/>
      <c r="AA1953" s="65"/>
    </row>
    <row r="1954" spans="1:27" x14ac:dyDescent="0.3">
      <c r="A1954" s="3"/>
      <c r="B1954" s="3"/>
      <c r="C1954" s="3"/>
      <c r="D1954" s="3"/>
      <c r="E1954" s="3"/>
      <c r="F1954" s="3"/>
      <c r="G1954" s="64"/>
      <c r="H1954" s="3"/>
      <c r="I1954" s="3"/>
      <c r="J1954" s="64"/>
      <c r="K1954" s="64"/>
      <c r="L1954" s="3"/>
      <c r="M1954" s="3"/>
      <c r="N1954" s="3"/>
      <c r="O1954" s="3"/>
      <c r="P1954" s="3"/>
      <c r="Q1954" s="3"/>
      <c r="R1954" s="3"/>
      <c r="S1954" s="49"/>
      <c r="T1954" s="50"/>
      <c r="U1954" s="50"/>
      <c r="Y1954" s="5"/>
      <c r="Z1954" s="66"/>
      <c r="AA1954" s="65"/>
    </row>
    <row r="1955" spans="1:27" x14ac:dyDescent="0.3">
      <c r="A1955" s="3"/>
      <c r="B1955" s="3"/>
      <c r="C1955" s="3"/>
      <c r="D1955" s="3"/>
      <c r="E1955" s="3"/>
      <c r="F1955" s="3"/>
      <c r="G1955" s="64"/>
      <c r="H1955" s="3"/>
      <c r="I1955" s="3"/>
      <c r="J1955" s="64"/>
      <c r="K1955" s="64"/>
      <c r="L1955" s="3"/>
      <c r="M1955" s="3"/>
      <c r="N1955" s="3"/>
      <c r="O1955" s="3"/>
      <c r="P1955" s="3"/>
      <c r="Q1955" s="3"/>
      <c r="R1955" s="3"/>
      <c r="S1955" s="49"/>
      <c r="T1955" s="50"/>
      <c r="U1955" s="50"/>
      <c r="Y1955" s="5"/>
      <c r="Z1955" s="66"/>
      <c r="AA1955" s="65"/>
    </row>
    <row r="1956" spans="1:27" x14ac:dyDescent="0.3">
      <c r="A1956" s="3"/>
      <c r="B1956" s="3"/>
      <c r="C1956" s="3"/>
      <c r="D1956" s="3"/>
      <c r="E1956" s="3"/>
      <c r="F1956" s="3"/>
      <c r="G1956" s="64"/>
      <c r="H1956" s="3"/>
      <c r="I1956" s="3"/>
      <c r="J1956" s="64"/>
      <c r="K1956" s="64"/>
      <c r="L1956" s="3"/>
      <c r="M1956" s="3"/>
      <c r="N1956" s="3"/>
      <c r="O1956" s="3"/>
      <c r="P1956" s="3"/>
      <c r="Q1956" s="3"/>
      <c r="R1956" s="3"/>
      <c r="S1956" s="49"/>
      <c r="T1956" s="50"/>
      <c r="U1956" s="50"/>
      <c r="Y1956" s="5"/>
      <c r="Z1956" s="66"/>
      <c r="AA1956" s="65"/>
    </row>
    <row r="1957" spans="1:27" x14ac:dyDescent="0.3">
      <c r="A1957" s="3"/>
      <c r="B1957" s="3"/>
      <c r="C1957" s="3"/>
      <c r="D1957" s="3"/>
      <c r="E1957" s="3"/>
      <c r="F1957" s="3"/>
      <c r="G1957" s="64"/>
      <c r="H1957" s="3"/>
      <c r="I1957" s="3"/>
      <c r="J1957" s="64"/>
      <c r="K1957" s="64"/>
      <c r="L1957" s="3"/>
      <c r="M1957" s="3"/>
      <c r="N1957" s="3"/>
      <c r="O1957" s="3"/>
      <c r="P1957" s="3"/>
      <c r="Q1957" s="3"/>
      <c r="R1957" s="3"/>
      <c r="S1957" s="49"/>
      <c r="T1957" s="50"/>
      <c r="U1957" s="50"/>
      <c r="Y1957" s="5"/>
      <c r="Z1957" s="66"/>
      <c r="AA1957" s="65"/>
    </row>
    <row r="1958" spans="1:27" x14ac:dyDescent="0.3">
      <c r="A1958" s="3"/>
      <c r="B1958" s="3"/>
      <c r="C1958" s="3"/>
      <c r="D1958" s="3"/>
      <c r="E1958" s="3"/>
      <c r="F1958" s="3"/>
      <c r="G1958" s="64"/>
      <c r="H1958" s="3"/>
      <c r="I1958" s="3"/>
      <c r="J1958" s="64"/>
      <c r="K1958" s="64"/>
      <c r="L1958" s="3"/>
      <c r="M1958" s="3"/>
      <c r="N1958" s="3"/>
      <c r="O1958" s="3"/>
      <c r="P1958" s="3"/>
      <c r="Q1958" s="3"/>
      <c r="R1958" s="3"/>
      <c r="S1958" s="49"/>
      <c r="T1958" s="50"/>
      <c r="U1958" s="50"/>
      <c r="Y1958" s="5"/>
      <c r="Z1958" s="66"/>
      <c r="AA1958" s="65"/>
    </row>
    <row r="1959" spans="1:27" x14ac:dyDescent="0.3">
      <c r="A1959" s="3"/>
      <c r="B1959" s="3"/>
      <c r="C1959" s="3"/>
      <c r="D1959" s="3"/>
      <c r="E1959" s="3"/>
      <c r="F1959" s="3"/>
      <c r="G1959" s="64"/>
      <c r="H1959" s="3"/>
      <c r="I1959" s="3"/>
      <c r="J1959" s="64"/>
      <c r="K1959" s="64"/>
      <c r="L1959" s="3"/>
      <c r="M1959" s="3"/>
      <c r="N1959" s="3"/>
      <c r="O1959" s="3"/>
      <c r="P1959" s="3"/>
      <c r="Q1959" s="3"/>
      <c r="R1959" s="3"/>
      <c r="S1959" s="49"/>
      <c r="T1959" s="50"/>
      <c r="U1959" s="50"/>
      <c r="Y1959" s="5"/>
      <c r="Z1959" s="66"/>
      <c r="AA1959" s="65"/>
    </row>
    <row r="1960" spans="1:27" x14ac:dyDescent="0.3">
      <c r="A1960" s="3"/>
      <c r="B1960" s="3"/>
      <c r="C1960" s="3"/>
      <c r="D1960" s="3"/>
      <c r="E1960" s="3"/>
      <c r="F1960" s="3"/>
      <c r="G1960" s="64"/>
      <c r="H1960" s="3"/>
      <c r="I1960" s="3"/>
      <c r="J1960" s="64"/>
      <c r="K1960" s="64"/>
      <c r="L1960" s="3"/>
      <c r="M1960" s="3"/>
      <c r="N1960" s="3"/>
      <c r="O1960" s="3"/>
      <c r="P1960" s="3"/>
      <c r="Q1960" s="3"/>
      <c r="R1960" s="3"/>
      <c r="S1960" s="49"/>
      <c r="T1960" s="50"/>
      <c r="U1960" s="50"/>
      <c r="Y1960" s="5"/>
      <c r="Z1960" s="66"/>
      <c r="AA1960" s="65"/>
    </row>
    <row r="1961" spans="1:27" x14ac:dyDescent="0.3">
      <c r="A1961" s="3"/>
      <c r="B1961" s="3"/>
      <c r="C1961" s="3"/>
      <c r="D1961" s="3"/>
      <c r="E1961" s="3"/>
      <c r="F1961" s="3"/>
      <c r="G1961" s="64"/>
      <c r="H1961" s="3"/>
      <c r="I1961" s="3"/>
      <c r="J1961" s="64"/>
      <c r="K1961" s="64"/>
      <c r="L1961" s="3"/>
      <c r="M1961" s="3"/>
      <c r="N1961" s="3"/>
      <c r="O1961" s="3"/>
      <c r="P1961" s="3"/>
      <c r="Q1961" s="3"/>
      <c r="R1961" s="3"/>
      <c r="S1961" s="49"/>
      <c r="T1961" s="50"/>
      <c r="U1961" s="50"/>
      <c r="Y1961" s="5"/>
      <c r="Z1961" s="66"/>
      <c r="AA1961" s="65"/>
    </row>
    <row r="1962" spans="1:27" x14ac:dyDescent="0.3">
      <c r="A1962" s="3"/>
      <c r="B1962" s="3"/>
      <c r="C1962" s="3"/>
      <c r="D1962" s="3"/>
      <c r="E1962" s="3"/>
      <c r="F1962" s="3"/>
      <c r="G1962" s="64"/>
      <c r="H1962" s="3"/>
      <c r="I1962" s="3"/>
      <c r="J1962" s="64"/>
      <c r="K1962" s="64"/>
      <c r="L1962" s="3"/>
      <c r="M1962" s="3"/>
      <c r="N1962" s="3"/>
      <c r="O1962" s="3"/>
      <c r="P1962" s="3"/>
      <c r="Q1962" s="3"/>
      <c r="R1962" s="3"/>
      <c r="S1962" s="49"/>
      <c r="T1962" s="50"/>
      <c r="U1962" s="50"/>
      <c r="Y1962" s="5"/>
      <c r="Z1962" s="66"/>
      <c r="AA1962" s="65"/>
    </row>
    <row r="1963" spans="1:27" x14ac:dyDescent="0.3">
      <c r="A1963" s="3"/>
      <c r="B1963" s="3"/>
      <c r="C1963" s="3"/>
      <c r="D1963" s="3"/>
      <c r="E1963" s="3"/>
      <c r="F1963" s="3"/>
      <c r="G1963" s="64"/>
      <c r="H1963" s="3"/>
      <c r="I1963" s="3"/>
      <c r="J1963" s="64"/>
      <c r="K1963" s="64"/>
      <c r="L1963" s="3"/>
      <c r="M1963" s="3"/>
      <c r="N1963" s="3"/>
      <c r="O1963" s="3"/>
      <c r="P1963" s="3"/>
      <c r="Q1963" s="3"/>
      <c r="R1963" s="3"/>
      <c r="S1963" s="49"/>
      <c r="T1963" s="50"/>
      <c r="U1963" s="50"/>
      <c r="Y1963" s="5"/>
      <c r="Z1963" s="66"/>
      <c r="AA1963" s="65"/>
    </row>
    <row r="1964" spans="1:27" x14ac:dyDescent="0.3">
      <c r="A1964" s="3"/>
      <c r="B1964" s="3"/>
      <c r="C1964" s="3"/>
      <c r="D1964" s="3"/>
      <c r="E1964" s="3"/>
      <c r="F1964" s="3"/>
      <c r="G1964" s="64"/>
      <c r="H1964" s="3"/>
      <c r="I1964" s="3"/>
      <c r="J1964" s="64"/>
      <c r="K1964" s="64"/>
      <c r="L1964" s="3"/>
      <c r="M1964" s="3"/>
      <c r="N1964" s="3"/>
      <c r="O1964" s="3"/>
      <c r="P1964" s="3"/>
      <c r="Q1964" s="3"/>
      <c r="R1964" s="3"/>
      <c r="S1964" s="49"/>
      <c r="T1964" s="50"/>
      <c r="U1964" s="50"/>
      <c r="Y1964" s="5"/>
      <c r="Z1964" s="66"/>
      <c r="AA1964" s="65"/>
    </row>
    <row r="1965" spans="1:27" x14ac:dyDescent="0.3">
      <c r="A1965" s="3"/>
      <c r="B1965" s="3"/>
      <c r="C1965" s="3"/>
      <c r="D1965" s="3"/>
      <c r="E1965" s="3"/>
      <c r="F1965" s="3"/>
      <c r="G1965" s="64"/>
      <c r="H1965" s="3"/>
      <c r="I1965" s="3"/>
      <c r="J1965" s="64"/>
      <c r="K1965" s="64"/>
      <c r="L1965" s="3"/>
      <c r="M1965" s="3"/>
      <c r="N1965" s="3"/>
      <c r="O1965" s="3"/>
      <c r="P1965" s="3"/>
      <c r="Q1965" s="3"/>
      <c r="R1965" s="3"/>
      <c r="S1965" s="49"/>
      <c r="T1965" s="50"/>
      <c r="U1965" s="50"/>
      <c r="Y1965" s="5"/>
      <c r="Z1965" s="66"/>
      <c r="AA1965" s="65"/>
    </row>
    <row r="1966" spans="1:27" x14ac:dyDescent="0.3">
      <c r="A1966" s="3"/>
      <c r="B1966" s="3"/>
      <c r="C1966" s="3"/>
      <c r="D1966" s="3"/>
      <c r="E1966" s="3"/>
      <c r="F1966" s="3"/>
      <c r="G1966" s="64"/>
      <c r="H1966" s="3"/>
      <c r="I1966" s="3"/>
      <c r="J1966" s="64"/>
      <c r="K1966" s="64"/>
      <c r="L1966" s="3"/>
      <c r="M1966" s="3"/>
      <c r="N1966" s="3"/>
      <c r="O1966" s="3"/>
      <c r="P1966" s="3"/>
      <c r="Q1966" s="3"/>
      <c r="R1966" s="3"/>
      <c r="S1966" s="49"/>
      <c r="T1966" s="50"/>
      <c r="U1966" s="50"/>
      <c r="Y1966" s="5"/>
      <c r="Z1966" s="66"/>
      <c r="AA1966" s="65"/>
    </row>
    <row r="1967" spans="1:27" x14ac:dyDescent="0.3">
      <c r="A1967" s="3"/>
      <c r="B1967" s="3"/>
      <c r="C1967" s="3"/>
      <c r="D1967" s="3"/>
      <c r="E1967" s="3"/>
      <c r="F1967" s="3"/>
      <c r="G1967" s="64"/>
      <c r="H1967" s="3"/>
      <c r="I1967" s="3"/>
      <c r="J1967" s="64"/>
      <c r="K1967" s="64"/>
      <c r="L1967" s="3"/>
      <c r="M1967" s="3"/>
      <c r="N1967" s="3"/>
      <c r="O1967" s="3"/>
      <c r="P1967" s="3"/>
      <c r="Q1967" s="3"/>
      <c r="R1967" s="3"/>
      <c r="S1967" s="49"/>
      <c r="T1967" s="50"/>
      <c r="U1967" s="50"/>
      <c r="Y1967" s="5"/>
      <c r="Z1967" s="66"/>
      <c r="AA1967" s="65"/>
    </row>
    <row r="1968" spans="1:27" x14ac:dyDescent="0.3">
      <c r="A1968" s="3"/>
      <c r="B1968" s="3"/>
      <c r="C1968" s="3"/>
      <c r="D1968" s="3"/>
      <c r="E1968" s="3"/>
      <c r="F1968" s="3"/>
      <c r="G1968" s="64"/>
      <c r="H1968" s="3"/>
      <c r="I1968" s="3"/>
      <c r="J1968" s="64"/>
      <c r="K1968" s="64"/>
      <c r="L1968" s="3"/>
      <c r="M1968" s="3"/>
      <c r="N1968" s="3"/>
      <c r="O1968" s="3"/>
      <c r="P1968" s="3"/>
      <c r="Q1968" s="3"/>
      <c r="R1968" s="3"/>
      <c r="S1968" s="49"/>
      <c r="T1968" s="50"/>
      <c r="U1968" s="50"/>
      <c r="Y1968" s="5"/>
      <c r="Z1968" s="66"/>
      <c r="AA1968" s="65"/>
    </row>
    <row r="1969" spans="1:27" x14ac:dyDescent="0.3">
      <c r="A1969" s="3"/>
      <c r="B1969" s="3"/>
      <c r="C1969" s="3"/>
      <c r="D1969" s="3"/>
      <c r="E1969" s="3"/>
      <c r="F1969" s="3"/>
      <c r="G1969" s="64"/>
      <c r="H1969" s="3"/>
      <c r="I1969" s="3"/>
      <c r="J1969" s="64"/>
      <c r="K1969" s="64"/>
      <c r="L1969" s="3"/>
      <c r="M1969" s="3"/>
      <c r="N1969" s="3"/>
      <c r="O1969" s="3"/>
      <c r="P1969" s="3"/>
      <c r="Q1969" s="3"/>
      <c r="R1969" s="3"/>
      <c r="S1969" s="49"/>
      <c r="T1969" s="50"/>
      <c r="U1969" s="50"/>
      <c r="Y1969" s="5"/>
      <c r="Z1969" s="66"/>
      <c r="AA1969" s="65"/>
    </row>
    <row r="1970" spans="1:27" x14ac:dyDescent="0.3">
      <c r="A1970" s="3"/>
      <c r="B1970" s="3"/>
      <c r="C1970" s="3"/>
      <c r="D1970" s="3"/>
      <c r="E1970" s="3"/>
      <c r="F1970" s="3"/>
      <c r="G1970" s="64"/>
      <c r="H1970" s="3"/>
      <c r="I1970" s="3"/>
      <c r="J1970" s="64"/>
      <c r="K1970" s="64"/>
      <c r="L1970" s="3"/>
      <c r="M1970" s="3"/>
      <c r="N1970" s="3"/>
      <c r="O1970" s="3"/>
      <c r="P1970" s="3"/>
      <c r="Q1970" s="3"/>
      <c r="R1970" s="3"/>
      <c r="S1970" s="49"/>
      <c r="T1970" s="50"/>
      <c r="U1970" s="50"/>
      <c r="Y1970" s="5"/>
      <c r="Z1970" s="66"/>
      <c r="AA1970" s="65"/>
    </row>
    <row r="1971" spans="1:27" x14ac:dyDescent="0.3">
      <c r="A1971" s="3"/>
      <c r="B1971" s="3"/>
      <c r="C1971" s="3"/>
      <c r="D1971" s="3"/>
      <c r="E1971" s="3"/>
      <c r="F1971" s="3"/>
      <c r="G1971" s="64"/>
      <c r="H1971" s="3"/>
      <c r="I1971" s="3"/>
      <c r="J1971" s="64"/>
      <c r="K1971" s="64"/>
      <c r="L1971" s="3"/>
      <c r="M1971" s="3"/>
      <c r="N1971" s="3"/>
      <c r="O1971" s="3"/>
      <c r="P1971" s="3"/>
      <c r="Q1971" s="3"/>
      <c r="R1971" s="3"/>
      <c r="S1971" s="49"/>
      <c r="T1971" s="50"/>
      <c r="U1971" s="50"/>
      <c r="Y1971" s="5"/>
      <c r="Z1971" s="66"/>
      <c r="AA1971" s="65"/>
    </row>
    <row r="1972" spans="1:27" x14ac:dyDescent="0.3">
      <c r="A1972" s="3"/>
      <c r="B1972" s="3"/>
      <c r="C1972" s="3"/>
      <c r="D1972" s="3"/>
      <c r="E1972" s="3"/>
      <c r="F1972" s="3"/>
      <c r="G1972" s="64"/>
      <c r="H1972" s="3"/>
      <c r="I1972" s="3"/>
      <c r="J1972" s="64"/>
      <c r="K1972" s="64"/>
      <c r="L1972" s="3"/>
      <c r="M1972" s="3"/>
      <c r="N1972" s="3"/>
      <c r="O1972" s="3"/>
      <c r="P1972" s="3"/>
      <c r="Q1972" s="3"/>
      <c r="R1972" s="3"/>
      <c r="S1972" s="49"/>
      <c r="T1972" s="50"/>
      <c r="U1972" s="50"/>
      <c r="Y1972" s="5"/>
      <c r="Z1972" s="66"/>
      <c r="AA1972" s="65"/>
    </row>
    <row r="1973" spans="1:27" x14ac:dyDescent="0.3">
      <c r="A1973" s="3"/>
      <c r="B1973" s="3"/>
      <c r="C1973" s="3"/>
      <c r="D1973" s="3"/>
      <c r="E1973" s="3"/>
      <c r="F1973" s="3"/>
      <c r="G1973" s="64"/>
      <c r="H1973" s="3"/>
      <c r="I1973" s="3"/>
      <c r="J1973" s="64"/>
      <c r="K1973" s="64"/>
      <c r="L1973" s="3"/>
      <c r="M1973" s="3"/>
      <c r="N1973" s="3"/>
      <c r="O1973" s="3"/>
      <c r="P1973" s="3"/>
      <c r="Q1973" s="3"/>
      <c r="R1973" s="3"/>
      <c r="S1973" s="49"/>
      <c r="T1973" s="50"/>
      <c r="U1973" s="50"/>
      <c r="Y1973" s="5"/>
      <c r="Z1973" s="66"/>
      <c r="AA1973" s="65"/>
    </row>
    <row r="1974" spans="1:27" x14ac:dyDescent="0.3">
      <c r="A1974" s="3"/>
      <c r="B1974" s="3"/>
      <c r="C1974" s="3"/>
      <c r="D1974" s="3"/>
      <c r="E1974" s="3"/>
      <c r="F1974" s="3"/>
      <c r="G1974" s="64"/>
      <c r="H1974" s="3"/>
      <c r="I1974" s="3"/>
      <c r="J1974" s="64"/>
      <c r="K1974" s="64"/>
      <c r="L1974" s="3"/>
      <c r="M1974" s="3"/>
      <c r="N1974" s="3"/>
      <c r="O1974" s="3"/>
      <c r="P1974" s="3"/>
      <c r="Q1974" s="3"/>
      <c r="R1974" s="3"/>
      <c r="S1974" s="49"/>
      <c r="T1974" s="50"/>
      <c r="U1974" s="50"/>
      <c r="Y1974" s="5"/>
      <c r="Z1974" s="66"/>
      <c r="AA1974" s="65"/>
    </row>
    <row r="1975" spans="1:27" x14ac:dyDescent="0.3">
      <c r="A1975" s="3"/>
      <c r="B1975" s="3"/>
      <c r="C1975" s="3"/>
      <c r="D1975" s="3"/>
      <c r="E1975" s="3"/>
      <c r="F1975" s="3"/>
      <c r="G1975" s="64"/>
      <c r="H1975" s="3"/>
      <c r="I1975" s="3"/>
      <c r="J1975" s="64"/>
      <c r="K1975" s="64"/>
      <c r="L1975" s="3"/>
      <c r="M1975" s="3"/>
      <c r="N1975" s="3"/>
      <c r="O1975" s="3"/>
      <c r="P1975" s="3"/>
      <c r="Q1975" s="3"/>
      <c r="R1975" s="3"/>
      <c r="S1975" s="49"/>
      <c r="T1975" s="50"/>
      <c r="U1975" s="50"/>
      <c r="Y1975" s="5"/>
      <c r="Z1975" s="66"/>
      <c r="AA1975" s="65"/>
    </row>
    <row r="1976" spans="1:27" x14ac:dyDescent="0.3">
      <c r="A1976" s="3"/>
      <c r="B1976" s="3"/>
      <c r="C1976" s="3"/>
      <c r="D1976" s="3"/>
      <c r="E1976" s="3"/>
      <c r="F1976" s="3"/>
      <c r="G1976" s="64"/>
      <c r="H1976" s="3"/>
      <c r="I1976" s="3"/>
      <c r="J1976" s="64"/>
      <c r="K1976" s="64"/>
      <c r="L1976" s="3"/>
      <c r="M1976" s="3"/>
      <c r="N1976" s="3"/>
      <c r="O1976" s="3"/>
      <c r="P1976" s="3"/>
      <c r="Q1976" s="3"/>
      <c r="R1976" s="3"/>
      <c r="S1976" s="49"/>
      <c r="T1976" s="50"/>
      <c r="U1976" s="50"/>
      <c r="Y1976" s="5"/>
      <c r="Z1976" s="66"/>
      <c r="AA1976" s="65"/>
    </row>
    <row r="1977" spans="1:27" x14ac:dyDescent="0.3">
      <c r="A1977" s="3"/>
      <c r="B1977" s="3"/>
      <c r="C1977" s="3"/>
      <c r="D1977" s="3"/>
      <c r="E1977" s="3"/>
      <c r="F1977" s="3"/>
      <c r="G1977" s="64"/>
      <c r="H1977" s="3"/>
      <c r="I1977" s="3"/>
      <c r="J1977" s="64"/>
      <c r="K1977" s="64"/>
      <c r="L1977" s="3"/>
      <c r="M1977" s="3"/>
      <c r="N1977" s="3"/>
      <c r="O1977" s="3"/>
      <c r="P1977" s="3"/>
      <c r="Q1977" s="3"/>
      <c r="R1977" s="3"/>
      <c r="S1977" s="49"/>
      <c r="T1977" s="50"/>
      <c r="U1977" s="50"/>
      <c r="Y1977" s="5"/>
      <c r="Z1977" s="66"/>
      <c r="AA1977" s="65"/>
    </row>
    <row r="1978" spans="1:27" x14ac:dyDescent="0.3">
      <c r="A1978" s="3"/>
      <c r="B1978" s="3"/>
      <c r="C1978" s="3"/>
      <c r="D1978" s="3"/>
      <c r="E1978" s="3"/>
      <c r="F1978" s="3"/>
      <c r="G1978" s="64"/>
      <c r="H1978" s="3"/>
      <c r="I1978" s="3"/>
      <c r="J1978" s="64"/>
      <c r="K1978" s="64"/>
      <c r="L1978" s="3"/>
      <c r="M1978" s="3"/>
      <c r="N1978" s="3"/>
      <c r="O1978" s="3"/>
      <c r="P1978" s="3"/>
      <c r="Q1978" s="3"/>
      <c r="R1978" s="3"/>
      <c r="S1978" s="49"/>
      <c r="T1978" s="50"/>
      <c r="U1978" s="50"/>
      <c r="Y1978" s="5"/>
      <c r="Z1978" s="66"/>
      <c r="AA1978" s="65"/>
    </row>
    <row r="1979" spans="1:27" x14ac:dyDescent="0.3">
      <c r="A1979" s="3"/>
      <c r="B1979" s="3"/>
      <c r="C1979" s="3"/>
      <c r="D1979" s="3"/>
      <c r="E1979" s="3"/>
      <c r="F1979" s="3"/>
      <c r="G1979" s="64"/>
      <c r="H1979" s="3"/>
      <c r="I1979" s="3"/>
      <c r="J1979" s="64"/>
      <c r="K1979" s="64"/>
      <c r="L1979" s="3"/>
      <c r="M1979" s="3"/>
      <c r="N1979" s="3"/>
      <c r="O1979" s="3"/>
      <c r="P1979" s="3"/>
      <c r="Q1979" s="3"/>
      <c r="R1979" s="3"/>
      <c r="S1979" s="49"/>
      <c r="T1979" s="50"/>
      <c r="U1979" s="50"/>
      <c r="Y1979" s="5"/>
      <c r="Z1979" s="66"/>
      <c r="AA1979" s="65"/>
    </row>
    <row r="1980" spans="1:27" x14ac:dyDescent="0.3">
      <c r="A1980" s="3"/>
      <c r="B1980" s="3"/>
      <c r="C1980" s="3"/>
      <c r="D1980" s="3"/>
      <c r="E1980" s="3"/>
      <c r="F1980" s="3"/>
      <c r="G1980" s="64"/>
      <c r="H1980" s="3"/>
      <c r="I1980" s="3"/>
      <c r="J1980" s="64"/>
      <c r="K1980" s="64"/>
      <c r="L1980" s="3"/>
      <c r="M1980" s="3"/>
      <c r="N1980" s="3"/>
      <c r="O1980" s="3"/>
      <c r="P1980" s="3"/>
      <c r="Q1980" s="3"/>
      <c r="R1980" s="3"/>
      <c r="S1980" s="49"/>
      <c r="T1980" s="50"/>
      <c r="U1980" s="50"/>
      <c r="Y1980" s="5"/>
      <c r="Z1980" s="66"/>
      <c r="AA1980" s="65"/>
    </row>
    <row r="1981" spans="1:27" x14ac:dyDescent="0.3">
      <c r="A1981" s="3"/>
      <c r="B1981" s="3"/>
      <c r="C1981" s="3"/>
      <c r="D1981" s="3"/>
      <c r="E1981" s="3"/>
      <c r="F1981" s="3"/>
      <c r="G1981" s="64"/>
      <c r="H1981" s="3"/>
      <c r="I1981" s="3"/>
      <c r="J1981" s="64"/>
      <c r="K1981" s="64"/>
      <c r="L1981" s="3"/>
      <c r="M1981" s="3"/>
      <c r="N1981" s="3"/>
      <c r="O1981" s="3"/>
      <c r="P1981" s="3"/>
      <c r="Q1981" s="3"/>
      <c r="R1981" s="3"/>
      <c r="S1981" s="49"/>
      <c r="T1981" s="50"/>
      <c r="U1981" s="50"/>
      <c r="Y1981" s="5"/>
      <c r="Z1981" s="66"/>
      <c r="AA1981" s="65"/>
    </row>
    <row r="1982" spans="1:27" x14ac:dyDescent="0.3">
      <c r="A1982" s="3"/>
      <c r="B1982" s="3"/>
      <c r="C1982" s="3"/>
      <c r="D1982" s="3"/>
      <c r="E1982" s="3"/>
      <c r="F1982" s="3"/>
      <c r="G1982" s="64"/>
      <c r="H1982" s="3"/>
      <c r="I1982" s="3"/>
      <c r="J1982" s="64"/>
      <c r="K1982" s="64"/>
      <c r="L1982" s="3"/>
      <c r="M1982" s="3"/>
      <c r="N1982" s="3"/>
      <c r="O1982" s="3"/>
      <c r="P1982" s="3"/>
      <c r="Q1982" s="3"/>
      <c r="R1982" s="3"/>
      <c r="S1982" s="49"/>
      <c r="T1982" s="50"/>
      <c r="U1982" s="50"/>
      <c r="Y1982" s="5"/>
      <c r="Z1982" s="66"/>
      <c r="AA1982" s="65"/>
    </row>
    <row r="1983" spans="1:27" x14ac:dyDescent="0.3">
      <c r="A1983" s="3"/>
      <c r="B1983" s="3"/>
      <c r="C1983" s="3"/>
      <c r="D1983" s="3"/>
      <c r="E1983" s="3"/>
      <c r="F1983" s="3"/>
      <c r="G1983" s="64"/>
      <c r="H1983" s="3"/>
      <c r="I1983" s="3"/>
      <c r="J1983" s="64"/>
      <c r="K1983" s="64"/>
      <c r="L1983" s="3"/>
      <c r="M1983" s="3"/>
      <c r="N1983" s="3"/>
      <c r="O1983" s="3"/>
      <c r="P1983" s="3"/>
      <c r="Q1983" s="3"/>
      <c r="R1983" s="3"/>
      <c r="S1983" s="49"/>
      <c r="T1983" s="50"/>
      <c r="U1983" s="50"/>
      <c r="Y1983" s="5"/>
      <c r="Z1983" s="66"/>
      <c r="AA1983" s="65"/>
    </row>
    <row r="1984" spans="1:27" x14ac:dyDescent="0.3">
      <c r="A1984" s="3"/>
      <c r="B1984" s="3"/>
      <c r="C1984" s="3"/>
      <c r="D1984" s="3"/>
      <c r="E1984" s="3"/>
      <c r="F1984" s="3"/>
      <c r="G1984" s="64"/>
      <c r="H1984" s="3"/>
      <c r="I1984" s="3"/>
      <c r="J1984" s="64"/>
      <c r="K1984" s="64"/>
      <c r="L1984" s="3"/>
      <c r="M1984" s="3"/>
      <c r="N1984" s="3"/>
      <c r="O1984" s="3"/>
      <c r="P1984" s="3"/>
      <c r="Q1984" s="3"/>
      <c r="R1984" s="3"/>
      <c r="S1984" s="49"/>
      <c r="T1984" s="50"/>
      <c r="U1984" s="50"/>
      <c r="Y1984" s="5"/>
      <c r="Z1984" s="66"/>
      <c r="AA1984" s="65"/>
    </row>
    <row r="1985" spans="1:27" x14ac:dyDescent="0.3">
      <c r="A1985" s="3"/>
      <c r="B1985" s="3"/>
      <c r="C1985" s="3"/>
      <c r="D1985" s="3"/>
      <c r="E1985" s="3"/>
      <c r="F1985" s="3"/>
      <c r="G1985" s="64"/>
      <c r="H1985" s="3"/>
      <c r="I1985" s="3"/>
      <c r="J1985" s="64"/>
      <c r="K1985" s="64"/>
      <c r="L1985" s="3"/>
      <c r="M1985" s="3"/>
      <c r="N1985" s="3"/>
      <c r="O1985" s="3"/>
      <c r="P1985" s="3"/>
      <c r="Q1985" s="3"/>
      <c r="R1985" s="3"/>
      <c r="S1985" s="49"/>
      <c r="T1985" s="50"/>
      <c r="U1985" s="50"/>
      <c r="Y1985" s="5"/>
      <c r="Z1985" s="66"/>
      <c r="AA1985" s="65"/>
    </row>
    <row r="1986" spans="1:27" x14ac:dyDescent="0.3">
      <c r="A1986" s="3"/>
      <c r="B1986" s="3"/>
      <c r="C1986" s="3"/>
      <c r="D1986" s="3"/>
      <c r="E1986" s="3"/>
      <c r="F1986" s="3"/>
      <c r="G1986" s="64"/>
      <c r="H1986" s="3"/>
      <c r="I1986" s="3"/>
      <c r="J1986" s="64"/>
      <c r="K1986" s="64"/>
      <c r="L1986" s="3"/>
      <c r="M1986" s="3"/>
      <c r="N1986" s="3"/>
      <c r="O1986" s="3"/>
      <c r="P1986" s="3"/>
      <c r="Q1986" s="3"/>
      <c r="R1986" s="3"/>
      <c r="S1986" s="49"/>
      <c r="T1986" s="50"/>
      <c r="U1986" s="50"/>
      <c r="Y1986" s="5"/>
      <c r="Z1986" s="66"/>
      <c r="AA1986" s="65"/>
    </row>
    <row r="1987" spans="1:27" x14ac:dyDescent="0.3">
      <c r="A1987" s="3"/>
      <c r="B1987" s="3"/>
      <c r="C1987" s="3"/>
      <c r="D1987" s="3"/>
      <c r="E1987" s="3"/>
      <c r="F1987" s="3"/>
      <c r="G1987" s="64"/>
      <c r="H1987" s="3"/>
      <c r="I1987" s="3"/>
      <c r="J1987" s="64"/>
      <c r="K1987" s="64"/>
      <c r="L1987" s="3"/>
      <c r="M1987" s="3"/>
      <c r="N1987" s="3"/>
      <c r="O1987" s="3"/>
      <c r="P1987" s="3"/>
      <c r="Q1987" s="3"/>
      <c r="R1987" s="3"/>
      <c r="S1987" s="49"/>
      <c r="T1987" s="50"/>
      <c r="U1987" s="50"/>
      <c r="Y1987" s="5"/>
      <c r="Z1987" s="66"/>
      <c r="AA1987" s="65"/>
    </row>
    <row r="1988" spans="1:27" x14ac:dyDescent="0.3">
      <c r="A1988" s="3"/>
      <c r="B1988" s="3"/>
      <c r="C1988" s="3"/>
      <c r="D1988" s="3"/>
      <c r="E1988" s="3"/>
      <c r="F1988" s="3"/>
      <c r="G1988" s="64"/>
      <c r="H1988" s="3"/>
      <c r="I1988" s="3"/>
      <c r="J1988" s="64"/>
      <c r="K1988" s="64"/>
      <c r="L1988" s="3"/>
      <c r="M1988" s="3"/>
      <c r="N1988" s="3"/>
      <c r="O1988" s="3"/>
      <c r="P1988" s="3"/>
      <c r="Q1988" s="3"/>
      <c r="R1988" s="3"/>
      <c r="S1988" s="49"/>
      <c r="T1988" s="50"/>
      <c r="U1988" s="50"/>
      <c r="Y1988" s="5"/>
      <c r="Z1988" s="66"/>
      <c r="AA1988" s="65"/>
    </row>
    <row r="1989" spans="1:27" x14ac:dyDescent="0.3">
      <c r="A1989" s="3"/>
      <c r="B1989" s="3"/>
      <c r="C1989" s="3"/>
      <c r="D1989" s="3"/>
      <c r="E1989" s="3"/>
      <c r="F1989" s="3"/>
      <c r="G1989" s="64"/>
      <c r="H1989" s="3"/>
      <c r="I1989" s="3"/>
      <c r="J1989" s="64"/>
      <c r="K1989" s="64"/>
      <c r="L1989" s="3"/>
      <c r="M1989" s="3"/>
      <c r="N1989" s="3"/>
      <c r="O1989" s="3"/>
      <c r="P1989" s="3"/>
      <c r="Q1989" s="3"/>
      <c r="R1989" s="3"/>
      <c r="S1989" s="49"/>
      <c r="T1989" s="50"/>
      <c r="U1989" s="50"/>
      <c r="Y1989" s="5"/>
      <c r="Z1989" s="66"/>
      <c r="AA1989" s="65"/>
    </row>
    <row r="1990" spans="1:27" x14ac:dyDescent="0.3">
      <c r="A1990" s="3"/>
      <c r="B1990" s="3"/>
      <c r="C1990" s="3"/>
      <c r="D1990" s="3"/>
      <c r="E1990" s="3"/>
      <c r="F1990" s="3"/>
      <c r="G1990" s="64"/>
      <c r="H1990" s="3"/>
      <c r="I1990" s="3"/>
      <c r="J1990" s="64"/>
      <c r="K1990" s="64"/>
      <c r="L1990" s="3"/>
      <c r="M1990" s="3"/>
      <c r="N1990" s="3"/>
      <c r="O1990" s="3"/>
      <c r="P1990" s="3"/>
      <c r="Q1990" s="3"/>
      <c r="R1990" s="3"/>
      <c r="S1990" s="49"/>
      <c r="T1990" s="50"/>
      <c r="U1990" s="50"/>
      <c r="Y1990" s="5"/>
      <c r="Z1990" s="66"/>
      <c r="AA1990" s="65"/>
    </row>
    <row r="1991" spans="1:27" x14ac:dyDescent="0.3">
      <c r="A1991" s="3"/>
      <c r="B1991" s="3"/>
      <c r="C1991" s="3"/>
      <c r="D1991" s="3"/>
      <c r="E1991" s="3"/>
      <c r="F1991" s="3"/>
      <c r="G1991" s="64"/>
      <c r="H1991" s="3"/>
      <c r="I1991" s="3"/>
      <c r="J1991" s="64"/>
      <c r="K1991" s="64"/>
      <c r="L1991" s="3"/>
      <c r="M1991" s="3"/>
      <c r="N1991" s="3"/>
      <c r="O1991" s="3"/>
      <c r="P1991" s="3"/>
      <c r="Q1991" s="3"/>
      <c r="R1991" s="3"/>
      <c r="S1991" s="49"/>
      <c r="T1991" s="50"/>
      <c r="U1991" s="50"/>
      <c r="Y1991" s="5"/>
      <c r="Z1991" s="66"/>
      <c r="AA1991" s="65"/>
    </row>
    <row r="1992" spans="1:27" x14ac:dyDescent="0.3">
      <c r="A1992" s="3"/>
      <c r="B1992" s="3"/>
      <c r="C1992" s="3"/>
      <c r="D1992" s="3"/>
      <c r="E1992" s="3"/>
      <c r="F1992" s="3"/>
      <c r="G1992" s="64"/>
      <c r="H1992" s="3"/>
      <c r="I1992" s="3"/>
      <c r="J1992" s="64"/>
      <c r="K1992" s="64"/>
      <c r="L1992" s="3"/>
      <c r="M1992" s="3"/>
      <c r="N1992" s="3"/>
      <c r="O1992" s="3"/>
      <c r="P1992" s="3"/>
      <c r="Q1992" s="3"/>
      <c r="R1992" s="3"/>
      <c r="S1992" s="49"/>
      <c r="T1992" s="50"/>
      <c r="U1992" s="50"/>
      <c r="Y1992" s="5"/>
      <c r="Z1992" s="66"/>
      <c r="AA1992" s="65"/>
    </row>
    <row r="1993" spans="1:27" x14ac:dyDescent="0.3">
      <c r="A1993" s="3"/>
      <c r="B1993" s="3"/>
      <c r="C1993" s="3"/>
      <c r="D1993" s="3"/>
      <c r="E1993" s="3"/>
      <c r="F1993" s="3"/>
      <c r="G1993" s="64"/>
      <c r="H1993" s="3"/>
      <c r="I1993" s="3"/>
      <c r="J1993" s="64"/>
      <c r="K1993" s="64"/>
      <c r="L1993" s="3"/>
      <c r="M1993" s="3"/>
      <c r="N1993" s="3"/>
      <c r="O1993" s="3"/>
      <c r="P1993" s="3"/>
      <c r="Q1993" s="3"/>
      <c r="R1993" s="3"/>
      <c r="S1993" s="49"/>
      <c r="T1993" s="50"/>
      <c r="U1993" s="50"/>
      <c r="Y1993" s="5"/>
      <c r="Z1993" s="66"/>
      <c r="AA1993" s="65"/>
    </row>
    <row r="1994" spans="1:27" x14ac:dyDescent="0.3">
      <c r="A1994" s="3"/>
      <c r="B1994" s="3"/>
      <c r="C1994" s="3"/>
      <c r="D1994" s="3"/>
      <c r="E1994" s="3"/>
      <c r="F1994" s="3"/>
      <c r="G1994" s="64"/>
      <c r="H1994" s="3"/>
      <c r="I1994" s="3"/>
      <c r="J1994" s="64"/>
      <c r="K1994" s="64"/>
      <c r="L1994" s="3"/>
      <c r="M1994" s="3"/>
      <c r="N1994" s="3"/>
      <c r="O1994" s="3"/>
      <c r="P1994" s="3"/>
      <c r="Q1994" s="3"/>
      <c r="R1994" s="3"/>
      <c r="S1994" s="49"/>
      <c r="T1994" s="50"/>
      <c r="U1994" s="50"/>
      <c r="Y1994" s="5"/>
      <c r="Z1994" s="66"/>
      <c r="AA1994" s="65"/>
    </row>
    <row r="1995" spans="1:27" x14ac:dyDescent="0.3">
      <c r="A1995" s="3"/>
      <c r="B1995" s="3"/>
      <c r="C1995" s="3"/>
      <c r="D1995" s="3"/>
      <c r="E1995" s="3"/>
      <c r="F1995" s="3"/>
      <c r="G1995" s="64"/>
      <c r="H1995" s="3"/>
      <c r="I1995" s="3"/>
      <c r="J1995" s="64"/>
      <c r="K1995" s="64"/>
      <c r="L1995" s="3"/>
      <c r="M1995" s="3"/>
      <c r="N1995" s="3"/>
      <c r="O1995" s="3"/>
      <c r="P1995" s="3"/>
      <c r="Q1995" s="3"/>
      <c r="R1995" s="3"/>
      <c r="S1995" s="49"/>
      <c r="T1995" s="50"/>
      <c r="U1995" s="50"/>
      <c r="Y1995" s="5"/>
      <c r="Z1995" s="66"/>
      <c r="AA1995" s="65"/>
    </row>
    <row r="1996" spans="1:27" x14ac:dyDescent="0.3">
      <c r="A1996" s="3"/>
      <c r="B1996" s="3"/>
      <c r="C1996" s="3"/>
      <c r="D1996" s="3"/>
      <c r="E1996" s="3"/>
      <c r="F1996" s="3"/>
      <c r="G1996" s="64"/>
      <c r="H1996" s="3"/>
      <c r="I1996" s="3"/>
      <c r="J1996" s="64"/>
      <c r="K1996" s="64"/>
      <c r="L1996" s="3"/>
      <c r="M1996" s="3"/>
      <c r="N1996" s="3"/>
      <c r="O1996" s="3"/>
      <c r="P1996" s="3"/>
      <c r="Q1996" s="3"/>
      <c r="R1996" s="3"/>
      <c r="S1996" s="49"/>
      <c r="T1996" s="50"/>
      <c r="U1996" s="50"/>
      <c r="Y1996" s="5"/>
      <c r="Z1996" s="66"/>
      <c r="AA1996" s="65"/>
    </row>
    <row r="1997" spans="1:27" x14ac:dyDescent="0.3">
      <c r="A1997" s="3"/>
      <c r="B1997" s="3"/>
      <c r="C1997" s="3"/>
      <c r="D1997" s="3"/>
      <c r="E1997" s="3"/>
      <c r="F1997" s="3"/>
      <c r="G1997" s="64"/>
      <c r="H1997" s="3"/>
      <c r="I1997" s="3"/>
      <c r="J1997" s="64"/>
      <c r="K1997" s="64"/>
      <c r="L1997" s="3"/>
      <c r="M1997" s="3"/>
      <c r="N1997" s="3"/>
      <c r="O1997" s="3"/>
      <c r="P1997" s="3"/>
      <c r="Q1997" s="3"/>
      <c r="R1997" s="3"/>
      <c r="S1997" s="49"/>
      <c r="T1997" s="50"/>
      <c r="U1997" s="50"/>
      <c r="Y1997" s="5"/>
      <c r="Z1997" s="66"/>
      <c r="AA1997" s="65"/>
    </row>
    <row r="1998" spans="1:27" x14ac:dyDescent="0.3">
      <c r="A1998" s="3"/>
      <c r="B1998" s="3"/>
      <c r="C1998" s="3"/>
      <c r="D1998" s="3"/>
      <c r="E1998" s="3"/>
      <c r="F1998" s="3"/>
      <c r="G1998" s="64"/>
      <c r="H1998" s="3"/>
      <c r="I1998" s="3"/>
      <c r="J1998" s="64"/>
      <c r="K1998" s="64"/>
      <c r="L1998" s="3"/>
      <c r="M1998" s="3"/>
      <c r="N1998" s="3"/>
      <c r="O1998" s="3"/>
      <c r="P1998" s="3"/>
      <c r="Q1998" s="3"/>
      <c r="R1998" s="3"/>
      <c r="S1998" s="49"/>
      <c r="T1998" s="50"/>
      <c r="U1998" s="50"/>
      <c r="Y1998" s="5"/>
      <c r="Z1998" s="66"/>
      <c r="AA1998" s="65"/>
    </row>
    <row r="1999" spans="1:27" x14ac:dyDescent="0.3">
      <c r="A1999" s="3"/>
      <c r="B1999" s="3"/>
      <c r="C1999" s="3"/>
      <c r="D1999" s="3"/>
      <c r="E1999" s="3"/>
      <c r="F1999" s="3"/>
      <c r="G1999" s="64"/>
      <c r="H1999" s="3"/>
      <c r="I1999" s="3"/>
      <c r="J1999" s="64"/>
      <c r="K1999" s="64"/>
      <c r="L1999" s="3"/>
      <c r="M1999" s="3"/>
      <c r="N1999" s="3"/>
      <c r="O1999" s="3"/>
      <c r="P1999" s="3"/>
      <c r="Q1999" s="3"/>
      <c r="R1999" s="3"/>
      <c r="S1999" s="49"/>
      <c r="T1999" s="50"/>
      <c r="U1999" s="50"/>
      <c r="Y1999" s="5"/>
      <c r="Z1999" s="66"/>
      <c r="AA1999" s="65"/>
    </row>
    <row r="2000" spans="1:27" x14ac:dyDescent="0.3">
      <c r="A2000" s="3"/>
      <c r="B2000" s="3"/>
      <c r="C2000" s="3"/>
      <c r="D2000" s="3"/>
      <c r="E2000" s="3"/>
      <c r="F2000" s="3"/>
      <c r="G2000" s="64"/>
      <c r="H2000" s="3"/>
      <c r="I2000" s="3"/>
      <c r="J2000" s="64"/>
      <c r="K2000" s="64"/>
      <c r="L2000" s="3"/>
      <c r="M2000" s="3"/>
      <c r="N2000" s="3"/>
      <c r="O2000" s="3"/>
      <c r="P2000" s="3"/>
      <c r="Q2000" s="3"/>
      <c r="R2000" s="3"/>
      <c r="S2000" s="49"/>
      <c r="T2000" s="50"/>
      <c r="U2000" s="50"/>
      <c r="Y2000" s="5"/>
      <c r="Z2000" s="66"/>
      <c r="AA2000" s="65"/>
    </row>
    <row r="2001" spans="1:27" x14ac:dyDescent="0.3">
      <c r="A2001" s="3"/>
      <c r="B2001" s="3"/>
      <c r="C2001" s="3"/>
      <c r="D2001" s="3"/>
      <c r="E2001" s="3"/>
      <c r="F2001" s="3"/>
      <c r="G2001" s="64"/>
      <c r="H2001" s="3"/>
      <c r="I2001" s="3"/>
      <c r="J2001" s="64"/>
      <c r="K2001" s="64"/>
      <c r="L2001" s="3"/>
      <c r="M2001" s="3"/>
      <c r="N2001" s="3"/>
      <c r="O2001" s="3"/>
      <c r="P2001" s="3"/>
      <c r="Q2001" s="3"/>
      <c r="R2001" s="3"/>
      <c r="S2001" s="49"/>
      <c r="T2001" s="50"/>
      <c r="U2001" s="50"/>
      <c r="Y2001" s="5"/>
      <c r="Z2001" s="66"/>
      <c r="AA2001" s="65"/>
    </row>
    <row r="2002" spans="1:27" x14ac:dyDescent="0.3">
      <c r="A2002" s="3"/>
      <c r="B2002" s="3"/>
      <c r="C2002" s="3"/>
      <c r="D2002" s="3"/>
      <c r="E2002" s="3"/>
      <c r="F2002" s="3"/>
      <c r="G2002" s="64"/>
      <c r="H2002" s="3"/>
      <c r="I2002" s="3"/>
      <c r="J2002" s="64"/>
      <c r="K2002" s="64"/>
      <c r="L2002" s="3"/>
      <c r="M2002" s="3"/>
      <c r="N2002" s="3"/>
      <c r="O2002" s="3"/>
      <c r="P2002" s="3"/>
      <c r="Q2002" s="3"/>
      <c r="R2002" s="3"/>
      <c r="S2002" s="49"/>
      <c r="T2002" s="50"/>
      <c r="U2002" s="50"/>
      <c r="Y2002" s="5"/>
      <c r="Z2002" s="66"/>
      <c r="AA2002" s="65"/>
    </row>
    <row r="2003" spans="1:27" x14ac:dyDescent="0.3">
      <c r="A2003" s="3"/>
      <c r="B2003" s="3"/>
      <c r="C2003" s="3"/>
      <c r="D2003" s="3"/>
      <c r="E2003" s="3"/>
      <c r="F2003" s="3"/>
      <c r="G2003" s="64"/>
      <c r="H2003" s="3"/>
      <c r="I2003" s="3"/>
      <c r="J2003" s="64"/>
      <c r="K2003" s="64"/>
      <c r="L2003" s="3"/>
      <c r="M2003" s="3"/>
      <c r="N2003" s="3"/>
      <c r="O2003" s="3"/>
      <c r="P2003" s="3"/>
      <c r="Q2003" s="3"/>
      <c r="R2003" s="3"/>
      <c r="S2003" s="49"/>
      <c r="T2003" s="50"/>
      <c r="U2003" s="50"/>
      <c r="Y2003" s="5"/>
      <c r="Z2003" s="66"/>
      <c r="AA2003" s="65"/>
    </row>
    <row r="2004" spans="1:27" x14ac:dyDescent="0.3">
      <c r="A2004" s="3"/>
      <c r="B2004" s="3"/>
      <c r="C2004" s="3"/>
      <c r="D2004" s="3"/>
      <c r="E2004" s="3"/>
      <c r="F2004" s="3"/>
      <c r="G2004" s="64"/>
      <c r="H2004" s="3"/>
      <c r="I2004" s="3"/>
      <c r="J2004" s="64"/>
      <c r="K2004" s="64"/>
      <c r="L2004" s="3"/>
      <c r="M2004" s="3"/>
      <c r="N2004" s="3"/>
      <c r="O2004" s="3"/>
      <c r="P2004" s="3"/>
      <c r="Q2004" s="3"/>
      <c r="R2004" s="3"/>
      <c r="S2004" s="49"/>
      <c r="T2004" s="50"/>
      <c r="U2004" s="50"/>
      <c r="Y2004" s="5"/>
      <c r="Z2004" s="66"/>
      <c r="AA2004" s="65"/>
    </row>
    <row r="2005" spans="1:27" x14ac:dyDescent="0.3">
      <c r="A2005" s="3"/>
      <c r="B2005" s="3"/>
      <c r="C2005" s="3"/>
      <c r="D2005" s="3"/>
      <c r="E2005" s="3"/>
      <c r="F2005" s="3"/>
      <c r="G2005" s="64"/>
      <c r="H2005" s="3"/>
      <c r="I2005" s="3"/>
      <c r="J2005" s="64"/>
      <c r="K2005" s="64"/>
      <c r="L2005" s="3"/>
      <c r="M2005" s="3"/>
      <c r="N2005" s="3"/>
      <c r="O2005" s="3"/>
      <c r="P2005" s="3"/>
      <c r="Q2005" s="3"/>
      <c r="R2005" s="3"/>
      <c r="S2005" s="49"/>
      <c r="T2005" s="50"/>
      <c r="U2005" s="50"/>
      <c r="Y2005" s="5"/>
      <c r="Z2005" s="66"/>
      <c r="AA2005" s="65"/>
    </row>
    <row r="2006" spans="1:27" x14ac:dyDescent="0.3">
      <c r="A2006" s="3"/>
      <c r="B2006" s="3"/>
      <c r="C2006" s="3"/>
      <c r="D2006" s="3"/>
      <c r="E2006" s="3"/>
      <c r="F2006" s="3"/>
      <c r="G2006" s="64"/>
      <c r="H2006" s="3"/>
      <c r="I2006" s="3"/>
      <c r="J2006" s="64"/>
      <c r="K2006" s="64"/>
      <c r="L2006" s="3"/>
      <c r="M2006" s="3"/>
      <c r="N2006" s="3"/>
      <c r="O2006" s="3"/>
      <c r="P2006" s="3"/>
      <c r="Q2006" s="3"/>
      <c r="R2006" s="3"/>
      <c r="S2006" s="49"/>
      <c r="T2006" s="50"/>
      <c r="U2006" s="50"/>
      <c r="Y2006" s="5"/>
      <c r="Z2006" s="66"/>
      <c r="AA2006" s="65"/>
    </row>
    <row r="2007" spans="1:27" x14ac:dyDescent="0.3">
      <c r="A2007" s="3"/>
      <c r="B2007" s="3"/>
      <c r="C2007" s="3"/>
      <c r="D2007" s="3"/>
      <c r="E2007" s="3"/>
      <c r="F2007" s="3"/>
      <c r="G2007" s="64"/>
      <c r="H2007" s="3"/>
      <c r="I2007" s="3"/>
      <c r="J2007" s="64"/>
      <c r="K2007" s="64"/>
      <c r="L2007" s="3"/>
      <c r="M2007" s="3"/>
      <c r="N2007" s="3"/>
      <c r="O2007" s="3"/>
      <c r="P2007" s="3"/>
      <c r="Q2007" s="3"/>
      <c r="R2007" s="3"/>
      <c r="S2007" s="49"/>
      <c r="T2007" s="50"/>
      <c r="U2007" s="50"/>
      <c r="Y2007" s="5"/>
      <c r="Z2007" s="66"/>
      <c r="AA2007" s="65"/>
    </row>
    <row r="2008" spans="1:27" x14ac:dyDescent="0.3">
      <c r="A2008" s="3"/>
      <c r="B2008" s="3"/>
      <c r="C2008" s="3"/>
      <c r="D2008" s="3"/>
      <c r="E2008" s="3"/>
      <c r="F2008" s="3"/>
      <c r="G2008" s="64"/>
      <c r="H2008" s="3"/>
      <c r="I2008" s="3"/>
      <c r="J2008" s="64"/>
      <c r="K2008" s="64"/>
      <c r="L2008" s="3"/>
      <c r="M2008" s="3"/>
      <c r="N2008" s="3"/>
      <c r="O2008" s="3"/>
      <c r="P2008" s="3"/>
      <c r="Q2008" s="3"/>
      <c r="R2008" s="3"/>
      <c r="S2008" s="49"/>
      <c r="T2008" s="50"/>
      <c r="U2008" s="50"/>
      <c r="Y2008" s="5"/>
      <c r="Z2008" s="66"/>
      <c r="AA2008" s="65"/>
    </row>
    <row r="2009" spans="1:27" x14ac:dyDescent="0.3">
      <c r="A2009" s="3"/>
      <c r="B2009" s="3"/>
      <c r="C2009" s="3"/>
      <c r="D2009" s="3"/>
      <c r="E2009" s="3"/>
      <c r="F2009" s="3"/>
      <c r="G2009" s="64"/>
      <c r="H2009" s="3"/>
      <c r="I2009" s="3"/>
      <c r="J2009" s="64"/>
      <c r="K2009" s="64"/>
      <c r="L2009" s="3"/>
      <c r="M2009" s="3"/>
      <c r="N2009" s="3"/>
      <c r="O2009" s="3"/>
      <c r="P2009" s="3"/>
      <c r="Q2009" s="3"/>
      <c r="R2009" s="3"/>
      <c r="S2009" s="49"/>
      <c r="T2009" s="50"/>
      <c r="U2009" s="50"/>
      <c r="Y2009" s="5"/>
      <c r="Z2009" s="66"/>
      <c r="AA2009" s="65"/>
    </row>
    <row r="2010" spans="1:27" x14ac:dyDescent="0.3">
      <c r="A2010" s="3"/>
      <c r="B2010" s="3"/>
      <c r="C2010" s="3"/>
      <c r="D2010" s="3"/>
      <c r="E2010" s="3"/>
      <c r="F2010" s="3"/>
      <c r="G2010" s="64"/>
      <c r="H2010" s="3"/>
      <c r="I2010" s="3"/>
      <c r="J2010" s="64"/>
      <c r="K2010" s="64"/>
      <c r="L2010" s="3"/>
      <c r="M2010" s="3"/>
      <c r="N2010" s="3"/>
      <c r="O2010" s="3"/>
      <c r="P2010" s="3"/>
      <c r="Q2010" s="3"/>
      <c r="R2010" s="3"/>
      <c r="S2010" s="49"/>
      <c r="T2010" s="50"/>
      <c r="U2010" s="50"/>
      <c r="Y2010" s="5"/>
      <c r="Z2010" s="66"/>
      <c r="AA2010" s="65"/>
    </row>
    <row r="2011" spans="1:27" x14ac:dyDescent="0.3">
      <c r="A2011" s="3"/>
      <c r="B2011" s="3"/>
      <c r="C2011" s="3"/>
      <c r="D2011" s="3"/>
      <c r="E2011" s="3"/>
      <c r="F2011" s="3"/>
      <c r="G2011" s="64"/>
      <c r="H2011" s="3"/>
      <c r="I2011" s="3"/>
      <c r="J2011" s="64"/>
      <c r="K2011" s="64"/>
      <c r="L2011" s="3"/>
      <c r="M2011" s="3"/>
      <c r="N2011" s="3"/>
      <c r="O2011" s="3"/>
      <c r="P2011" s="3"/>
      <c r="Q2011" s="3"/>
      <c r="R2011" s="3"/>
      <c r="S2011" s="49"/>
      <c r="T2011" s="50"/>
      <c r="U2011" s="50"/>
      <c r="Y2011" s="5"/>
      <c r="Z2011" s="66"/>
      <c r="AA2011" s="65"/>
    </row>
    <row r="2012" spans="1:27" x14ac:dyDescent="0.3">
      <c r="A2012" s="3"/>
      <c r="B2012" s="3"/>
      <c r="C2012" s="3"/>
      <c r="D2012" s="3"/>
      <c r="E2012" s="3"/>
      <c r="F2012" s="3"/>
      <c r="G2012" s="64"/>
      <c r="H2012" s="3"/>
      <c r="I2012" s="3"/>
      <c r="J2012" s="64"/>
      <c r="K2012" s="64"/>
      <c r="L2012" s="3"/>
      <c r="M2012" s="3"/>
      <c r="N2012" s="3"/>
      <c r="O2012" s="3"/>
      <c r="P2012" s="3"/>
      <c r="Q2012" s="3"/>
      <c r="R2012" s="3"/>
      <c r="S2012" s="49"/>
      <c r="T2012" s="50"/>
      <c r="U2012" s="50"/>
      <c r="Y2012" s="5"/>
      <c r="Z2012" s="66"/>
      <c r="AA2012" s="65"/>
    </row>
    <row r="2013" spans="1:27" x14ac:dyDescent="0.3">
      <c r="A2013" s="3"/>
      <c r="B2013" s="3"/>
      <c r="C2013" s="3"/>
      <c r="D2013" s="3"/>
      <c r="E2013" s="3"/>
      <c r="F2013" s="3"/>
      <c r="G2013" s="64"/>
      <c r="H2013" s="3"/>
      <c r="I2013" s="3"/>
      <c r="J2013" s="64"/>
      <c r="K2013" s="64"/>
      <c r="L2013" s="3"/>
      <c r="M2013" s="3"/>
      <c r="N2013" s="3"/>
      <c r="O2013" s="3"/>
      <c r="P2013" s="3"/>
      <c r="Q2013" s="3"/>
      <c r="R2013" s="3"/>
      <c r="S2013" s="49"/>
      <c r="T2013" s="50"/>
      <c r="U2013" s="50"/>
      <c r="Y2013" s="5"/>
      <c r="Z2013" s="66"/>
      <c r="AA2013" s="65"/>
    </row>
    <row r="2014" spans="1:27" x14ac:dyDescent="0.3">
      <c r="A2014" s="3"/>
      <c r="B2014" s="3"/>
      <c r="C2014" s="3"/>
      <c r="D2014" s="3"/>
      <c r="E2014" s="3"/>
      <c r="F2014" s="3"/>
      <c r="G2014" s="64"/>
      <c r="H2014" s="3"/>
      <c r="I2014" s="3"/>
      <c r="J2014" s="64"/>
      <c r="K2014" s="64"/>
      <c r="L2014" s="3"/>
      <c r="M2014" s="3"/>
      <c r="N2014" s="3"/>
      <c r="O2014" s="3"/>
      <c r="P2014" s="3"/>
      <c r="Q2014" s="3"/>
      <c r="R2014" s="3"/>
      <c r="S2014" s="49"/>
      <c r="T2014" s="50"/>
      <c r="U2014" s="50"/>
      <c r="Y2014" s="5"/>
      <c r="Z2014" s="66"/>
      <c r="AA2014" s="65"/>
    </row>
    <row r="2015" spans="1:27" x14ac:dyDescent="0.3">
      <c r="A2015" s="3"/>
      <c r="B2015" s="3"/>
      <c r="C2015" s="3"/>
      <c r="D2015" s="3"/>
      <c r="E2015" s="3"/>
      <c r="F2015" s="3"/>
      <c r="G2015" s="64"/>
      <c r="H2015" s="3"/>
      <c r="I2015" s="3"/>
      <c r="J2015" s="64"/>
      <c r="K2015" s="64"/>
      <c r="L2015" s="3"/>
      <c r="M2015" s="3"/>
      <c r="N2015" s="3"/>
      <c r="O2015" s="3"/>
      <c r="P2015" s="3"/>
      <c r="Q2015" s="3"/>
      <c r="R2015" s="3"/>
      <c r="S2015" s="49"/>
      <c r="T2015" s="50"/>
      <c r="U2015" s="50"/>
      <c r="Y2015" s="5"/>
      <c r="Z2015" s="66"/>
      <c r="AA2015" s="65"/>
    </row>
    <row r="2016" spans="1:27" x14ac:dyDescent="0.3">
      <c r="A2016" s="3"/>
      <c r="B2016" s="3"/>
      <c r="C2016" s="3"/>
      <c r="D2016" s="3"/>
      <c r="E2016" s="3"/>
      <c r="F2016" s="3"/>
      <c r="G2016" s="64"/>
      <c r="H2016" s="3"/>
      <c r="I2016" s="3"/>
      <c r="J2016" s="64"/>
      <c r="K2016" s="64"/>
      <c r="L2016" s="3"/>
      <c r="M2016" s="3"/>
      <c r="N2016" s="3"/>
      <c r="O2016" s="3"/>
      <c r="P2016" s="3"/>
      <c r="Q2016" s="3"/>
      <c r="R2016" s="3"/>
      <c r="S2016" s="49"/>
      <c r="T2016" s="50"/>
      <c r="U2016" s="50"/>
      <c r="Y2016" s="5"/>
      <c r="Z2016" s="66"/>
      <c r="AA2016" s="65"/>
    </row>
    <row r="2017" spans="1:27" x14ac:dyDescent="0.3">
      <c r="A2017" s="3"/>
      <c r="B2017" s="3"/>
      <c r="C2017" s="3"/>
      <c r="D2017" s="3"/>
      <c r="E2017" s="3"/>
      <c r="F2017" s="3"/>
      <c r="G2017" s="64"/>
      <c r="H2017" s="3"/>
      <c r="I2017" s="3"/>
      <c r="J2017" s="64"/>
      <c r="K2017" s="64"/>
      <c r="L2017" s="3"/>
      <c r="M2017" s="3"/>
      <c r="N2017" s="3"/>
      <c r="O2017" s="3"/>
      <c r="P2017" s="3"/>
      <c r="Q2017" s="3"/>
      <c r="R2017" s="3"/>
      <c r="S2017" s="49"/>
      <c r="T2017" s="50"/>
      <c r="U2017" s="50"/>
      <c r="Y2017" s="5"/>
      <c r="Z2017" s="66"/>
      <c r="AA2017" s="65"/>
    </row>
    <row r="2018" spans="1:27" x14ac:dyDescent="0.3">
      <c r="A2018" s="3"/>
      <c r="B2018" s="3"/>
      <c r="C2018" s="3"/>
      <c r="D2018" s="3"/>
      <c r="E2018" s="3"/>
      <c r="F2018" s="3"/>
      <c r="G2018" s="64"/>
      <c r="H2018" s="3"/>
      <c r="I2018" s="3"/>
      <c r="J2018" s="64"/>
      <c r="K2018" s="64"/>
      <c r="L2018" s="3"/>
      <c r="M2018" s="3"/>
      <c r="N2018" s="3"/>
      <c r="O2018" s="3"/>
      <c r="P2018" s="3"/>
      <c r="Q2018" s="3"/>
      <c r="R2018" s="3"/>
      <c r="S2018" s="49"/>
      <c r="T2018" s="50"/>
      <c r="U2018" s="50"/>
      <c r="Y2018" s="5"/>
      <c r="Z2018" s="66"/>
      <c r="AA2018" s="65"/>
    </row>
    <row r="2019" spans="1:27" x14ac:dyDescent="0.3">
      <c r="A2019" s="3"/>
      <c r="B2019" s="3"/>
      <c r="C2019" s="3"/>
      <c r="D2019" s="3"/>
      <c r="E2019" s="3"/>
      <c r="F2019" s="3"/>
      <c r="G2019" s="64"/>
      <c r="H2019" s="3"/>
      <c r="I2019" s="3"/>
      <c r="J2019" s="64"/>
      <c r="K2019" s="64"/>
      <c r="L2019" s="3"/>
      <c r="M2019" s="3"/>
      <c r="N2019" s="3"/>
      <c r="O2019" s="3"/>
      <c r="P2019" s="3"/>
      <c r="Q2019" s="3"/>
      <c r="R2019" s="3"/>
      <c r="S2019" s="49"/>
      <c r="T2019" s="50"/>
      <c r="U2019" s="50"/>
      <c r="Y2019" s="5"/>
      <c r="Z2019" s="66"/>
      <c r="AA2019" s="65"/>
    </row>
    <row r="2020" spans="1:27" x14ac:dyDescent="0.3">
      <c r="A2020" s="3"/>
      <c r="B2020" s="3"/>
      <c r="C2020" s="3"/>
      <c r="D2020" s="3"/>
      <c r="E2020" s="3"/>
      <c r="F2020" s="3"/>
      <c r="G2020" s="64"/>
      <c r="H2020" s="3"/>
      <c r="I2020" s="3"/>
      <c r="J2020" s="64"/>
      <c r="K2020" s="64"/>
      <c r="L2020" s="3"/>
      <c r="M2020" s="3"/>
      <c r="N2020" s="3"/>
      <c r="O2020" s="3"/>
      <c r="P2020" s="3"/>
      <c r="Q2020" s="3"/>
      <c r="R2020" s="3"/>
      <c r="S2020" s="49"/>
      <c r="T2020" s="50"/>
      <c r="U2020" s="50"/>
      <c r="Y2020" s="5"/>
      <c r="Z2020" s="66"/>
      <c r="AA2020" s="65"/>
    </row>
    <row r="2021" spans="1:27" x14ac:dyDescent="0.3">
      <c r="A2021" s="3"/>
      <c r="B2021" s="3"/>
      <c r="C2021" s="3"/>
      <c r="D2021" s="3"/>
      <c r="E2021" s="3"/>
      <c r="F2021" s="3"/>
      <c r="G2021" s="64"/>
      <c r="H2021" s="3"/>
      <c r="I2021" s="3"/>
      <c r="J2021" s="64"/>
      <c r="K2021" s="64"/>
      <c r="L2021" s="3"/>
      <c r="M2021" s="3"/>
      <c r="N2021" s="3"/>
      <c r="O2021" s="3"/>
      <c r="P2021" s="3"/>
      <c r="Q2021" s="3"/>
      <c r="R2021" s="3"/>
      <c r="S2021" s="49"/>
      <c r="T2021" s="50"/>
      <c r="U2021" s="50"/>
      <c r="Y2021" s="5"/>
      <c r="Z2021" s="66"/>
      <c r="AA2021" s="65"/>
    </row>
    <row r="2022" spans="1:27" x14ac:dyDescent="0.3">
      <c r="A2022" s="3"/>
      <c r="B2022" s="3"/>
      <c r="C2022" s="3"/>
      <c r="D2022" s="3"/>
      <c r="E2022" s="3"/>
      <c r="F2022" s="3"/>
      <c r="G2022" s="64"/>
      <c r="H2022" s="3"/>
      <c r="I2022" s="3"/>
      <c r="J2022" s="64"/>
      <c r="K2022" s="64"/>
      <c r="L2022" s="3"/>
      <c r="M2022" s="3"/>
      <c r="N2022" s="3"/>
      <c r="O2022" s="3"/>
      <c r="P2022" s="3"/>
      <c r="Q2022" s="3"/>
      <c r="R2022" s="3"/>
      <c r="S2022" s="49"/>
      <c r="T2022" s="50"/>
      <c r="U2022" s="50"/>
      <c r="Y2022" s="5"/>
      <c r="Z2022" s="66"/>
      <c r="AA2022" s="65"/>
    </row>
    <row r="2023" spans="1:27" x14ac:dyDescent="0.3">
      <c r="A2023" s="3"/>
      <c r="B2023" s="3"/>
      <c r="C2023" s="3"/>
      <c r="D2023" s="3"/>
      <c r="E2023" s="3"/>
      <c r="F2023" s="3"/>
      <c r="G2023" s="64"/>
      <c r="H2023" s="3"/>
      <c r="I2023" s="3"/>
      <c r="J2023" s="64"/>
      <c r="K2023" s="64"/>
      <c r="L2023" s="3"/>
      <c r="M2023" s="3"/>
      <c r="N2023" s="3"/>
      <c r="O2023" s="3"/>
      <c r="P2023" s="3"/>
      <c r="Q2023" s="3"/>
      <c r="R2023" s="3"/>
      <c r="S2023" s="49"/>
      <c r="T2023" s="50"/>
      <c r="U2023" s="50"/>
      <c r="Y2023" s="5"/>
      <c r="Z2023" s="66"/>
      <c r="AA2023" s="65"/>
    </row>
    <row r="2024" spans="1:27" x14ac:dyDescent="0.3">
      <c r="A2024" s="3"/>
      <c r="B2024" s="3"/>
      <c r="C2024" s="3"/>
      <c r="D2024" s="3"/>
      <c r="E2024" s="3"/>
      <c r="F2024" s="3"/>
      <c r="G2024" s="64"/>
      <c r="H2024" s="3"/>
      <c r="I2024" s="3"/>
      <c r="J2024" s="64"/>
      <c r="K2024" s="64"/>
      <c r="L2024" s="3"/>
      <c r="M2024" s="3"/>
      <c r="N2024" s="3"/>
      <c r="O2024" s="3"/>
      <c r="P2024" s="3"/>
      <c r="Q2024" s="3"/>
      <c r="R2024" s="3"/>
      <c r="S2024" s="49"/>
      <c r="T2024" s="50"/>
      <c r="U2024" s="50"/>
      <c r="Y2024" s="5"/>
      <c r="Z2024" s="66"/>
      <c r="AA2024" s="65"/>
    </row>
    <row r="2025" spans="1:27" x14ac:dyDescent="0.3">
      <c r="A2025" s="3"/>
      <c r="B2025" s="3"/>
      <c r="C2025" s="3"/>
      <c r="D2025" s="3"/>
      <c r="E2025" s="3"/>
      <c r="F2025" s="3"/>
      <c r="G2025" s="64"/>
      <c r="H2025" s="3"/>
      <c r="I2025" s="3"/>
      <c r="J2025" s="64"/>
      <c r="K2025" s="64"/>
      <c r="L2025" s="3"/>
      <c r="M2025" s="3"/>
      <c r="N2025" s="3"/>
      <c r="O2025" s="3"/>
      <c r="P2025" s="3"/>
      <c r="Q2025" s="3"/>
      <c r="R2025" s="3"/>
      <c r="S2025" s="49"/>
      <c r="T2025" s="50"/>
      <c r="U2025" s="50"/>
      <c r="Y2025" s="5"/>
      <c r="Z2025" s="66"/>
      <c r="AA2025" s="65"/>
    </row>
    <row r="2026" spans="1:27" x14ac:dyDescent="0.3">
      <c r="A2026" s="3"/>
      <c r="B2026" s="3"/>
      <c r="C2026" s="3"/>
      <c r="D2026" s="3"/>
      <c r="E2026" s="3"/>
      <c r="F2026" s="3"/>
      <c r="G2026" s="64"/>
      <c r="H2026" s="3"/>
      <c r="I2026" s="3"/>
      <c r="J2026" s="64"/>
      <c r="K2026" s="64"/>
      <c r="L2026" s="3"/>
      <c r="M2026" s="3"/>
      <c r="N2026" s="3"/>
      <c r="O2026" s="3"/>
      <c r="P2026" s="3"/>
      <c r="Q2026" s="3"/>
      <c r="R2026" s="3"/>
      <c r="S2026" s="49"/>
      <c r="T2026" s="50"/>
      <c r="U2026" s="50"/>
      <c r="Y2026" s="5"/>
      <c r="Z2026" s="66"/>
      <c r="AA2026" s="65"/>
    </row>
    <row r="2027" spans="1:27" x14ac:dyDescent="0.3">
      <c r="A2027" s="3"/>
      <c r="B2027" s="3"/>
      <c r="C2027" s="3"/>
      <c r="D2027" s="3"/>
      <c r="E2027" s="3"/>
      <c r="F2027" s="3"/>
      <c r="G2027" s="64"/>
      <c r="H2027" s="3"/>
      <c r="I2027" s="3"/>
      <c r="J2027" s="64"/>
      <c r="K2027" s="64"/>
      <c r="L2027" s="3"/>
      <c r="M2027" s="3"/>
      <c r="N2027" s="3"/>
      <c r="O2027" s="3"/>
      <c r="P2027" s="3"/>
      <c r="Q2027" s="3"/>
      <c r="R2027" s="3"/>
      <c r="S2027" s="49"/>
      <c r="T2027" s="50"/>
      <c r="U2027" s="50"/>
      <c r="Y2027" s="5"/>
      <c r="Z2027" s="66"/>
      <c r="AA2027" s="65"/>
    </row>
    <row r="2028" spans="1:27" x14ac:dyDescent="0.3">
      <c r="A2028" s="3"/>
      <c r="B2028" s="3"/>
      <c r="C2028" s="3"/>
      <c r="D2028" s="3"/>
      <c r="E2028" s="3"/>
      <c r="F2028" s="3"/>
      <c r="G2028" s="64"/>
      <c r="H2028" s="3"/>
      <c r="I2028" s="3"/>
      <c r="J2028" s="64"/>
      <c r="K2028" s="64"/>
      <c r="L2028" s="3"/>
      <c r="M2028" s="3"/>
      <c r="N2028" s="3"/>
      <c r="O2028" s="3"/>
      <c r="P2028" s="3"/>
      <c r="Q2028" s="3"/>
      <c r="R2028" s="3"/>
      <c r="S2028" s="49"/>
      <c r="T2028" s="50"/>
      <c r="U2028" s="50"/>
      <c r="Y2028" s="5"/>
      <c r="Z2028" s="66"/>
      <c r="AA2028" s="65"/>
    </row>
    <row r="2029" spans="1:27" x14ac:dyDescent="0.3">
      <c r="A2029" s="3"/>
      <c r="B2029" s="3"/>
      <c r="C2029" s="3"/>
      <c r="D2029" s="3"/>
      <c r="E2029" s="3"/>
      <c r="F2029" s="3"/>
      <c r="G2029" s="64"/>
      <c r="H2029" s="3"/>
      <c r="I2029" s="3"/>
      <c r="J2029" s="64"/>
      <c r="K2029" s="64"/>
      <c r="L2029" s="3"/>
      <c r="M2029" s="3"/>
      <c r="N2029" s="3"/>
      <c r="O2029" s="3"/>
      <c r="P2029" s="3"/>
      <c r="Q2029" s="3"/>
      <c r="R2029" s="3"/>
      <c r="S2029" s="49"/>
      <c r="T2029" s="50"/>
      <c r="U2029" s="50"/>
      <c r="Y2029" s="5"/>
      <c r="Z2029" s="66"/>
      <c r="AA2029" s="65"/>
    </row>
    <row r="2030" spans="1:27" x14ac:dyDescent="0.3">
      <c r="A2030" s="3"/>
      <c r="B2030" s="3"/>
      <c r="C2030" s="3"/>
      <c r="D2030" s="3"/>
      <c r="E2030" s="3"/>
      <c r="F2030" s="3"/>
      <c r="G2030" s="64"/>
      <c r="H2030" s="3"/>
      <c r="I2030" s="3"/>
      <c r="J2030" s="64"/>
      <c r="K2030" s="64"/>
      <c r="L2030" s="3"/>
      <c r="M2030" s="3"/>
      <c r="N2030" s="3"/>
      <c r="O2030" s="3"/>
      <c r="P2030" s="3"/>
      <c r="Q2030" s="3"/>
      <c r="R2030" s="3"/>
      <c r="S2030" s="49"/>
      <c r="T2030" s="50"/>
      <c r="U2030" s="50"/>
      <c r="Y2030" s="5"/>
      <c r="Z2030" s="66"/>
      <c r="AA2030" s="65"/>
    </row>
    <row r="2031" spans="1:27" x14ac:dyDescent="0.3">
      <c r="A2031" s="3"/>
      <c r="B2031" s="3"/>
      <c r="C2031" s="3"/>
      <c r="D2031" s="3"/>
      <c r="E2031" s="3"/>
      <c r="F2031" s="3"/>
      <c r="G2031" s="64"/>
      <c r="H2031" s="3"/>
      <c r="I2031" s="3"/>
      <c r="J2031" s="64"/>
      <c r="K2031" s="64"/>
      <c r="L2031" s="3"/>
      <c r="M2031" s="3"/>
      <c r="N2031" s="3"/>
      <c r="O2031" s="3"/>
      <c r="P2031" s="3"/>
      <c r="Q2031" s="3"/>
      <c r="R2031" s="3"/>
      <c r="S2031" s="49"/>
      <c r="T2031" s="50"/>
      <c r="U2031" s="50"/>
      <c r="Y2031" s="5"/>
      <c r="Z2031" s="66"/>
      <c r="AA2031" s="65"/>
    </row>
    <row r="2032" spans="1:27" x14ac:dyDescent="0.3">
      <c r="A2032" s="3"/>
      <c r="B2032" s="3"/>
      <c r="C2032" s="3"/>
      <c r="D2032" s="3"/>
      <c r="E2032" s="3"/>
      <c r="F2032" s="3"/>
      <c r="G2032" s="64"/>
      <c r="H2032" s="3"/>
      <c r="I2032" s="3"/>
      <c r="J2032" s="64"/>
      <c r="K2032" s="64"/>
      <c r="L2032" s="3"/>
      <c r="M2032" s="3"/>
      <c r="N2032" s="3"/>
      <c r="O2032" s="3"/>
      <c r="P2032" s="3"/>
      <c r="Q2032" s="3"/>
      <c r="R2032" s="3"/>
      <c r="S2032" s="49"/>
      <c r="T2032" s="50"/>
      <c r="U2032" s="50"/>
      <c r="Y2032" s="5"/>
      <c r="Z2032" s="66"/>
      <c r="AA2032" s="65"/>
    </row>
    <row r="2033" spans="1:27" x14ac:dyDescent="0.3">
      <c r="A2033" s="3"/>
      <c r="B2033" s="3"/>
      <c r="C2033" s="3"/>
      <c r="D2033" s="3"/>
      <c r="E2033" s="3"/>
      <c r="F2033" s="3"/>
      <c r="G2033" s="64"/>
      <c r="H2033" s="3"/>
      <c r="I2033" s="3"/>
      <c r="J2033" s="64"/>
      <c r="K2033" s="64"/>
      <c r="L2033" s="3"/>
      <c r="M2033" s="3"/>
      <c r="N2033" s="3"/>
      <c r="O2033" s="3"/>
      <c r="P2033" s="3"/>
      <c r="Q2033" s="3"/>
      <c r="R2033" s="3"/>
      <c r="S2033" s="49"/>
      <c r="T2033" s="50"/>
      <c r="U2033" s="50"/>
      <c r="Y2033" s="5"/>
      <c r="Z2033" s="66"/>
      <c r="AA2033" s="65"/>
    </row>
    <row r="2034" spans="1:27" x14ac:dyDescent="0.3">
      <c r="A2034" s="3"/>
      <c r="B2034" s="3"/>
      <c r="C2034" s="3"/>
      <c r="D2034" s="3"/>
      <c r="E2034" s="3"/>
      <c r="F2034" s="3"/>
      <c r="G2034" s="64"/>
      <c r="H2034" s="3"/>
      <c r="I2034" s="3"/>
      <c r="J2034" s="64"/>
      <c r="K2034" s="64"/>
      <c r="L2034" s="3"/>
      <c r="M2034" s="3"/>
      <c r="N2034" s="3"/>
      <c r="O2034" s="3"/>
      <c r="P2034" s="3"/>
      <c r="Q2034" s="3"/>
      <c r="R2034" s="3"/>
      <c r="S2034" s="49"/>
      <c r="T2034" s="50"/>
      <c r="U2034" s="50"/>
      <c r="Y2034" s="5"/>
      <c r="Z2034" s="66"/>
      <c r="AA2034" s="65"/>
    </row>
    <row r="2035" spans="1:27" x14ac:dyDescent="0.3">
      <c r="A2035" s="3"/>
      <c r="B2035" s="3"/>
      <c r="C2035" s="3"/>
      <c r="D2035" s="3"/>
      <c r="E2035" s="3"/>
      <c r="F2035" s="3"/>
      <c r="G2035" s="64"/>
      <c r="H2035" s="3"/>
      <c r="I2035" s="3"/>
      <c r="J2035" s="64"/>
      <c r="K2035" s="64"/>
      <c r="L2035" s="3"/>
      <c r="M2035" s="3"/>
      <c r="N2035" s="3"/>
      <c r="O2035" s="3"/>
      <c r="P2035" s="3"/>
      <c r="Q2035" s="3"/>
      <c r="R2035" s="3"/>
      <c r="S2035" s="49"/>
      <c r="T2035" s="50"/>
      <c r="U2035" s="50"/>
      <c r="Y2035" s="5"/>
      <c r="Z2035" s="66"/>
      <c r="AA2035" s="65"/>
    </row>
    <row r="2036" spans="1:27" x14ac:dyDescent="0.3">
      <c r="A2036" s="3"/>
      <c r="B2036" s="3"/>
      <c r="C2036" s="3"/>
      <c r="D2036" s="3"/>
      <c r="E2036" s="3"/>
      <c r="F2036" s="3"/>
      <c r="G2036" s="64"/>
      <c r="H2036" s="3"/>
      <c r="I2036" s="3"/>
      <c r="J2036" s="64"/>
      <c r="K2036" s="64"/>
      <c r="L2036" s="3"/>
      <c r="M2036" s="3"/>
      <c r="N2036" s="3"/>
      <c r="O2036" s="3"/>
      <c r="P2036" s="3"/>
      <c r="Q2036" s="3"/>
      <c r="R2036" s="3"/>
      <c r="S2036" s="49"/>
      <c r="T2036" s="50"/>
      <c r="U2036" s="50"/>
      <c r="Y2036" s="5"/>
      <c r="Z2036" s="66"/>
      <c r="AA2036" s="65"/>
    </row>
    <row r="2037" spans="1:27" x14ac:dyDescent="0.3">
      <c r="A2037" s="3"/>
      <c r="B2037" s="3"/>
      <c r="C2037" s="3"/>
      <c r="D2037" s="3"/>
      <c r="E2037" s="3"/>
      <c r="F2037" s="3"/>
      <c r="G2037" s="64"/>
      <c r="H2037" s="3"/>
      <c r="I2037" s="3"/>
      <c r="J2037" s="64"/>
      <c r="K2037" s="64"/>
      <c r="L2037" s="3"/>
      <c r="M2037" s="3"/>
      <c r="N2037" s="3"/>
      <c r="O2037" s="3"/>
      <c r="P2037" s="3"/>
      <c r="Q2037" s="3"/>
      <c r="R2037" s="3"/>
      <c r="S2037" s="49"/>
      <c r="T2037" s="50"/>
      <c r="U2037" s="50"/>
      <c r="Y2037" s="5"/>
      <c r="Z2037" s="66"/>
      <c r="AA2037" s="65"/>
    </row>
    <row r="2038" spans="1:27" x14ac:dyDescent="0.3">
      <c r="A2038" s="3"/>
      <c r="B2038" s="3"/>
      <c r="C2038" s="3"/>
      <c r="D2038" s="3"/>
      <c r="E2038" s="3"/>
      <c r="F2038" s="3"/>
      <c r="G2038" s="64"/>
      <c r="H2038" s="3"/>
      <c r="I2038" s="3"/>
      <c r="J2038" s="64"/>
      <c r="K2038" s="64"/>
      <c r="L2038" s="3"/>
      <c r="M2038" s="3"/>
      <c r="N2038" s="3"/>
      <c r="O2038" s="3"/>
      <c r="P2038" s="3"/>
      <c r="Q2038" s="3"/>
      <c r="R2038" s="3"/>
      <c r="S2038" s="49"/>
      <c r="T2038" s="50"/>
      <c r="U2038" s="50"/>
      <c r="Y2038" s="5"/>
      <c r="Z2038" s="66"/>
      <c r="AA2038" s="65"/>
    </row>
    <row r="2039" spans="1:27" x14ac:dyDescent="0.3">
      <c r="A2039" s="3"/>
      <c r="B2039" s="3"/>
      <c r="C2039" s="3"/>
      <c r="D2039" s="3"/>
      <c r="E2039" s="3"/>
      <c r="F2039" s="3"/>
      <c r="G2039" s="64"/>
      <c r="H2039" s="3"/>
      <c r="I2039" s="3"/>
      <c r="J2039" s="64"/>
      <c r="K2039" s="64"/>
      <c r="L2039" s="3"/>
      <c r="M2039" s="3"/>
      <c r="N2039" s="3"/>
      <c r="O2039" s="3"/>
      <c r="P2039" s="3"/>
      <c r="Q2039" s="3"/>
      <c r="R2039" s="3"/>
      <c r="S2039" s="49"/>
      <c r="T2039" s="50"/>
      <c r="U2039" s="50"/>
      <c r="Y2039" s="5"/>
      <c r="Z2039" s="66"/>
      <c r="AA2039" s="65"/>
    </row>
    <row r="2040" spans="1:27" x14ac:dyDescent="0.3">
      <c r="A2040" s="3"/>
      <c r="B2040" s="3"/>
      <c r="C2040" s="3"/>
      <c r="D2040" s="3"/>
      <c r="E2040" s="3"/>
      <c r="F2040" s="3"/>
      <c r="G2040" s="64"/>
      <c r="H2040" s="3"/>
      <c r="I2040" s="3"/>
      <c r="J2040" s="64"/>
      <c r="K2040" s="64"/>
      <c r="L2040" s="3"/>
      <c r="M2040" s="3"/>
      <c r="N2040" s="3"/>
      <c r="O2040" s="3"/>
      <c r="P2040" s="3"/>
      <c r="Q2040" s="3"/>
      <c r="R2040" s="3"/>
      <c r="S2040" s="49"/>
      <c r="T2040" s="50"/>
      <c r="U2040" s="50"/>
      <c r="Y2040" s="5"/>
      <c r="Z2040" s="66"/>
      <c r="AA2040" s="65"/>
    </row>
    <row r="2041" spans="1:27" x14ac:dyDescent="0.3">
      <c r="A2041" s="3"/>
      <c r="B2041" s="3"/>
      <c r="C2041" s="3"/>
      <c r="D2041" s="3"/>
      <c r="E2041" s="3"/>
      <c r="F2041" s="3"/>
      <c r="G2041" s="64"/>
      <c r="H2041" s="3"/>
      <c r="I2041" s="3"/>
      <c r="J2041" s="64"/>
      <c r="K2041" s="64"/>
      <c r="L2041" s="3"/>
      <c r="M2041" s="3"/>
      <c r="N2041" s="3"/>
      <c r="O2041" s="3"/>
      <c r="P2041" s="3"/>
      <c r="Q2041" s="3"/>
      <c r="R2041" s="3"/>
      <c r="S2041" s="49"/>
      <c r="T2041" s="50"/>
      <c r="U2041" s="50"/>
      <c r="Y2041" s="5"/>
      <c r="Z2041" s="66"/>
      <c r="AA2041" s="65"/>
    </row>
    <row r="2042" spans="1:27" x14ac:dyDescent="0.3">
      <c r="A2042" s="3"/>
      <c r="B2042" s="3"/>
      <c r="C2042" s="3"/>
      <c r="D2042" s="3"/>
      <c r="E2042" s="3"/>
      <c r="F2042" s="3"/>
      <c r="G2042" s="64"/>
      <c r="H2042" s="3"/>
      <c r="I2042" s="3"/>
      <c r="J2042" s="64"/>
      <c r="K2042" s="64"/>
      <c r="L2042" s="3"/>
      <c r="M2042" s="3"/>
      <c r="N2042" s="3"/>
      <c r="O2042" s="3"/>
      <c r="P2042" s="3"/>
      <c r="Q2042" s="3"/>
      <c r="R2042" s="3"/>
      <c r="S2042" s="49"/>
      <c r="T2042" s="50"/>
      <c r="U2042" s="50"/>
      <c r="Y2042" s="5"/>
      <c r="Z2042" s="66"/>
      <c r="AA2042" s="65"/>
    </row>
    <row r="2043" spans="1:27" x14ac:dyDescent="0.3">
      <c r="A2043" s="3"/>
      <c r="B2043" s="3"/>
      <c r="C2043" s="3"/>
      <c r="D2043" s="3"/>
      <c r="E2043" s="3"/>
      <c r="F2043" s="3"/>
      <c r="G2043" s="64"/>
      <c r="H2043" s="3"/>
      <c r="I2043" s="3"/>
      <c r="J2043" s="64"/>
      <c r="K2043" s="64"/>
      <c r="L2043" s="3"/>
      <c r="M2043" s="3"/>
      <c r="N2043" s="3"/>
      <c r="O2043" s="3"/>
      <c r="P2043" s="3"/>
      <c r="Q2043" s="3"/>
      <c r="R2043" s="3"/>
      <c r="S2043" s="49"/>
      <c r="T2043" s="50"/>
      <c r="U2043" s="50"/>
      <c r="Y2043" s="5"/>
      <c r="Z2043" s="66"/>
      <c r="AA2043" s="65"/>
    </row>
    <row r="2044" spans="1:27" x14ac:dyDescent="0.3">
      <c r="A2044" s="3"/>
      <c r="B2044" s="3"/>
      <c r="C2044" s="3"/>
      <c r="D2044" s="3"/>
      <c r="E2044" s="3"/>
      <c r="F2044" s="3"/>
      <c r="G2044" s="64"/>
      <c r="H2044" s="3"/>
      <c r="I2044" s="3"/>
      <c r="J2044" s="64"/>
      <c r="K2044" s="64"/>
      <c r="L2044" s="3"/>
      <c r="M2044" s="3"/>
      <c r="N2044" s="3"/>
      <c r="O2044" s="3"/>
      <c r="P2044" s="3"/>
      <c r="Q2044" s="3"/>
      <c r="R2044" s="3"/>
      <c r="S2044" s="49"/>
      <c r="T2044" s="50"/>
      <c r="U2044" s="50"/>
      <c r="Y2044" s="5"/>
      <c r="Z2044" s="66"/>
      <c r="AA2044" s="65"/>
    </row>
    <row r="2045" spans="1:27" x14ac:dyDescent="0.3">
      <c r="A2045" s="3"/>
      <c r="B2045" s="3"/>
      <c r="C2045" s="3"/>
      <c r="D2045" s="3"/>
      <c r="E2045" s="3"/>
      <c r="F2045" s="3"/>
      <c r="G2045" s="64"/>
      <c r="H2045" s="3"/>
      <c r="I2045" s="3"/>
      <c r="J2045" s="64"/>
      <c r="K2045" s="64"/>
      <c r="L2045" s="3"/>
      <c r="M2045" s="3"/>
      <c r="N2045" s="3"/>
      <c r="O2045" s="3"/>
      <c r="P2045" s="3"/>
      <c r="Q2045" s="3"/>
      <c r="R2045" s="3"/>
      <c r="S2045" s="49"/>
      <c r="T2045" s="50"/>
      <c r="U2045" s="50"/>
      <c r="Y2045" s="5"/>
      <c r="Z2045" s="66"/>
      <c r="AA2045" s="65"/>
    </row>
    <row r="2046" spans="1:27" x14ac:dyDescent="0.3">
      <c r="A2046" s="3"/>
      <c r="B2046" s="3"/>
      <c r="C2046" s="3"/>
      <c r="D2046" s="3"/>
      <c r="E2046" s="3"/>
      <c r="F2046" s="3"/>
      <c r="G2046" s="64"/>
      <c r="H2046" s="3"/>
      <c r="I2046" s="3"/>
      <c r="J2046" s="64"/>
      <c r="K2046" s="64"/>
      <c r="L2046" s="3"/>
      <c r="M2046" s="3"/>
      <c r="N2046" s="3"/>
      <c r="O2046" s="3"/>
      <c r="P2046" s="3"/>
      <c r="Q2046" s="3"/>
      <c r="R2046" s="3"/>
      <c r="S2046" s="49"/>
      <c r="T2046" s="50"/>
      <c r="U2046" s="50"/>
      <c r="Y2046" s="5"/>
      <c r="Z2046" s="66"/>
      <c r="AA2046" s="65"/>
    </row>
    <row r="2047" spans="1:27" x14ac:dyDescent="0.3">
      <c r="A2047" s="3"/>
      <c r="B2047" s="3"/>
      <c r="C2047" s="3"/>
      <c r="D2047" s="3"/>
      <c r="E2047" s="3"/>
      <c r="F2047" s="3"/>
      <c r="G2047" s="64"/>
      <c r="H2047" s="3"/>
      <c r="I2047" s="3"/>
      <c r="J2047" s="64"/>
      <c r="K2047" s="64"/>
      <c r="L2047" s="3"/>
      <c r="M2047" s="3"/>
      <c r="N2047" s="3"/>
      <c r="O2047" s="3"/>
      <c r="P2047" s="3"/>
      <c r="Q2047" s="3"/>
      <c r="R2047" s="3"/>
      <c r="S2047" s="49"/>
      <c r="T2047" s="50"/>
      <c r="U2047" s="50"/>
      <c r="Y2047" s="5"/>
      <c r="Z2047" s="66"/>
      <c r="AA2047" s="65"/>
    </row>
    <row r="2048" spans="1:27" x14ac:dyDescent="0.3">
      <c r="A2048" s="3"/>
      <c r="B2048" s="3"/>
      <c r="C2048" s="3"/>
      <c r="D2048" s="3"/>
      <c r="E2048" s="3"/>
      <c r="F2048" s="3"/>
      <c r="G2048" s="64"/>
      <c r="H2048" s="3"/>
      <c r="I2048" s="3"/>
      <c r="J2048" s="64"/>
      <c r="K2048" s="64"/>
      <c r="L2048" s="3"/>
      <c r="M2048" s="3"/>
      <c r="N2048" s="3"/>
      <c r="O2048" s="3"/>
      <c r="P2048" s="3"/>
      <c r="Q2048" s="3"/>
      <c r="R2048" s="3"/>
      <c r="S2048" s="49"/>
      <c r="T2048" s="50"/>
      <c r="U2048" s="50"/>
      <c r="Y2048" s="5"/>
      <c r="Z2048" s="66"/>
      <c r="AA2048" s="65"/>
    </row>
    <row r="2049" spans="1:27" x14ac:dyDescent="0.3">
      <c r="A2049" s="3"/>
      <c r="B2049" s="3"/>
      <c r="C2049" s="3"/>
      <c r="D2049" s="3"/>
      <c r="E2049" s="3"/>
      <c r="F2049" s="3"/>
      <c r="G2049" s="64"/>
      <c r="H2049" s="3"/>
      <c r="I2049" s="3"/>
      <c r="J2049" s="64"/>
      <c r="K2049" s="64"/>
      <c r="L2049" s="3"/>
      <c r="M2049" s="3"/>
      <c r="N2049" s="3"/>
      <c r="O2049" s="3"/>
      <c r="P2049" s="3"/>
      <c r="Q2049" s="3"/>
      <c r="R2049" s="3"/>
      <c r="S2049" s="49"/>
      <c r="T2049" s="50"/>
      <c r="U2049" s="50"/>
      <c r="Y2049" s="5"/>
      <c r="Z2049" s="66"/>
      <c r="AA2049" s="65"/>
    </row>
    <row r="2050" spans="1:27" x14ac:dyDescent="0.3">
      <c r="A2050" s="3"/>
      <c r="B2050" s="3"/>
      <c r="C2050" s="3"/>
      <c r="D2050" s="3"/>
      <c r="E2050" s="3"/>
      <c r="F2050" s="3"/>
      <c r="G2050" s="64"/>
      <c r="H2050" s="3"/>
      <c r="I2050" s="3"/>
      <c r="J2050" s="64"/>
      <c r="K2050" s="64"/>
      <c r="L2050" s="3"/>
      <c r="M2050" s="3"/>
      <c r="N2050" s="3"/>
      <c r="O2050" s="3"/>
      <c r="P2050" s="3"/>
      <c r="Q2050" s="3"/>
      <c r="R2050" s="3"/>
      <c r="S2050" s="49"/>
      <c r="T2050" s="50"/>
      <c r="U2050" s="50"/>
      <c r="Y2050" s="5"/>
      <c r="Z2050" s="66"/>
      <c r="AA2050" s="65"/>
    </row>
    <row r="2051" spans="1:27" x14ac:dyDescent="0.3">
      <c r="A2051" s="3"/>
      <c r="B2051" s="3"/>
      <c r="C2051" s="3"/>
      <c r="D2051" s="3"/>
      <c r="E2051" s="3"/>
      <c r="F2051" s="3"/>
      <c r="G2051" s="64"/>
      <c r="H2051" s="3"/>
      <c r="I2051" s="3"/>
      <c r="J2051" s="64"/>
      <c r="K2051" s="64"/>
      <c r="L2051" s="3"/>
      <c r="M2051" s="3"/>
      <c r="N2051" s="3"/>
      <c r="O2051" s="3"/>
      <c r="P2051" s="3"/>
      <c r="Q2051" s="3"/>
      <c r="R2051" s="3"/>
      <c r="S2051" s="49"/>
      <c r="T2051" s="50"/>
      <c r="U2051" s="50"/>
      <c r="Y2051" s="5"/>
      <c r="Z2051" s="66"/>
      <c r="AA2051" s="65"/>
    </row>
    <row r="2052" spans="1:27" x14ac:dyDescent="0.3">
      <c r="A2052" s="3"/>
      <c r="B2052" s="3"/>
      <c r="C2052" s="3"/>
      <c r="D2052" s="3"/>
      <c r="E2052" s="3"/>
      <c r="F2052" s="3"/>
      <c r="G2052" s="64"/>
      <c r="H2052" s="3"/>
      <c r="I2052" s="3"/>
      <c r="J2052" s="64"/>
      <c r="K2052" s="64"/>
      <c r="L2052" s="3"/>
      <c r="M2052" s="3"/>
      <c r="N2052" s="3"/>
      <c r="O2052" s="3"/>
      <c r="P2052" s="3"/>
      <c r="Q2052" s="3"/>
      <c r="R2052" s="3"/>
      <c r="S2052" s="49"/>
      <c r="T2052" s="50"/>
      <c r="U2052" s="50"/>
      <c r="Y2052" s="5"/>
      <c r="Z2052" s="66"/>
      <c r="AA2052" s="65"/>
    </row>
    <row r="2053" spans="1:27" x14ac:dyDescent="0.3">
      <c r="A2053" s="3"/>
      <c r="B2053" s="3"/>
      <c r="C2053" s="3"/>
      <c r="D2053" s="3"/>
      <c r="E2053" s="3"/>
      <c r="F2053" s="3"/>
      <c r="G2053" s="64"/>
      <c r="H2053" s="3"/>
      <c r="I2053" s="3"/>
      <c r="J2053" s="64"/>
      <c r="K2053" s="64"/>
      <c r="L2053" s="3"/>
      <c r="M2053" s="3"/>
      <c r="N2053" s="3"/>
      <c r="O2053" s="3"/>
      <c r="P2053" s="3"/>
      <c r="Q2053" s="3"/>
      <c r="R2053" s="3"/>
      <c r="S2053" s="49"/>
      <c r="T2053" s="50"/>
      <c r="U2053" s="50"/>
      <c r="Y2053" s="5"/>
      <c r="Z2053" s="66"/>
      <c r="AA2053" s="65"/>
    </row>
    <row r="2054" spans="1:27" x14ac:dyDescent="0.3">
      <c r="A2054" s="3"/>
      <c r="B2054" s="3"/>
      <c r="C2054" s="3"/>
      <c r="D2054" s="3"/>
      <c r="E2054" s="3"/>
      <c r="F2054" s="3"/>
      <c r="G2054" s="64"/>
      <c r="H2054" s="3"/>
      <c r="I2054" s="3"/>
      <c r="J2054" s="64"/>
      <c r="K2054" s="64"/>
      <c r="L2054" s="3"/>
      <c r="M2054" s="3"/>
      <c r="N2054" s="3"/>
      <c r="O2054" s="3"/>
      <c r="P2054" s="3"/>
      <c r="Q2054" s="3"/>
      <c r="R2054" s="3"/>
      <c r="S2054" s="49"/>
      <c r="T2054" s="50"/>
      <c r="U2054" s="50"/>
      <c r="Y2054" s="5"/>
      <c r="Z2054" s="66"/>
      <c r="AA2054" s="65"/>
    </row>
    <row r="2055" spans="1:27" x14ac:dyDescent="0.3">
      <c r="A2055" s="3"/>
      <c r="B2055" s="3"/>
      <c r="C2055" s="3"/>
      <c r="D2055" s="3"/>
      <c r="E2055" s="3"/>
      <c r="F2055" s="3"/>
      <c r="G2055" s="64"/>
      <c r="H2055" s="3"/>
      <c r="I2055" s="3"/>
      <c r="J2055" s="64"/>
      <c r="K2055" s="64"/>
      <c r="L2055" s="3"/>
      <c r="M2055" s="3"/>
      <c r="N2055" s="3"/>
      <c r="O2055" s="3"/>
      <c r="P2055" s="3"/>
      <c r="Q2055" s="3"/>
      <c r="R2055" s="3"/>
      <c r="S2055" s="49"/>
      <c r="T2055" s="50"/>
      <c r="U2055" s="50"/>
      <c r="Y2055" s="5"/>
      <c r="Z2055" s="66"/>
      <c r="AA2055" s="65"/>
    </row>
    <row r="2056" spans="1:27" x14ac:dyDescent="0.3">
      <c r="A2056" s="3"/>
      <c r="B2056" s="3"/>
      <c r="C2056" s="3"/>
      <c r="D2056" s="3"/>
      <c r="E2056" s="3"/>
      <c r="F2056" s="3"/>
      <c r="G2056" s="64"/>
      <c r="H2056" s="3"/>
      <c r="I2056" s="3"/>
      <c r="J2056" s="64"/>
      <c r="K2056" s="64"/>
      <c r="L2056" s="3"/>
      <c r="M2056" s="3"/>
      <c r="N2056" s="3"/>
      <c r="O2056" s="3"/>
      <c r="P2056" s="3"/>
      <c r="Q2056" s="3"/>
      <c r="R2056" s="3"/>
      <c r="S2056" s="49"/>
      <c r="T2056" s="50"/>
      <c r="U2056" s="50"/>
      <c r="Y2056" s="5"/>
      <c r="Z2056" s="66"/>
      <c r="AA2056" s="65"/>
    </row>
    <row r="2057" spans="1:27" x14ac:dyDescent="0.3">
      <c r="A2057" s="3"/>
      <c r="B2057" s="3"/>
      <c r="C2057" s="3"/>
      <c r="D2057" s="3"/>
      <c r="E2057" s="3"/>
      <c r="F2057" s="3"/>
      <c r="G2057" s="64"/>
      <c r="H2057" s="3"/>
      <c r="I2057" s="3"/>
      <c r="J2057" s="64"/>
      <c r="K2057" s="64"/>
      <c r="L2057" s="3"/>
      <c r="M2057" s="3"/>
      <c r="N2057" s="3"/>
      <c r="O2057" s="3"/>
      <c r="P2057" s="3"/>
      <c r="Q2057" s="3"/>
      <c r="R2057" s="3"/>
      <c r="S2057" s="49"/>
      <c r="T2057" s="50"/>
      <c r="U2057" s="50"/>
      <c r="Y2057" s="5"/>
      <c r="Z2057" s="66"/>
      <c r="AA2057" s="65"/>
    </row>
    <row r="2058" spans="1:27" x14ac:dyDescent="0.3">
      <c r="A2058" s="3"/>
      <c r="B2058" s="3"/>
      <c r="C2058" s="3"/>
      <c r="D2058" s="3"/>
      <c r="E2058" s="3"/>
      <c r="F2058" s="3"/>
      <c r="G2058" s="64"/>
      <c r="H2058" s="3"/>
      <c r="I2058" s="3"/>
      <c r="J2058" s="64"/>
      <c r="K2058" s="64"/>
      <c r="L2058" s="3"/>
      <c r="M2058" s="3"/>
      <c r="N2058" s="3"/>
      <c r="O2058" s="3"/>
      <c r="P2058" s="3"/>
      <c r="Q2058" s="3"/>
      <c r="R2058" s="3"/>
      <c r="S2058" s="49"/>
      <c r="T2058" s="50"/>
      <c r="U2058" s="50"/>
      <c r="Y2058" s="5"/>
      <c r="Z2058" s="66"/>
      <c r="AA2058" s="65"/>
    </row>
    <row r="2059" spans="1:27" x14ac:dyDescent="0.3">
      <c r="A2059" s="3"/>
      <c r="B2059" s="3"/>
      <c r="C2059" s="3"/>
      <c r="D2059" s="3"/>
      <c r="E2059" s="3"/>
      <c r="F2059" s="3"/>
      <c r="G2059" s="64"/>
      <c r="H2059" s="3"/>
      <c r="I2059" s="3"/>
      <c r="J2059" s="64"/>
      <c r="K2059" s="64"/>
      <c r="L2059" s="3"/>
      <c r="M2059" s="3"/>
      <c r="N2059" s="3"/>
      <c r="O2059" s="3"/>
      <c r="P2059" s="3"/>
      <c r="Q2059" s="3"/>
      <c r="R2059" s="3"/>
      <c r="S2059" s="49"/>
      <c r="T2059" s="50"/>
      <c r="U2059" s="50"/>
      <c r="Y2059" s="5"/>
      <c r="Z2059" s="66"/>
      <c r="AA2059" s="65"/>
    </row>
    <row r="2060" spans="1:27" x14ac:dyDescent="0.3">
      <c r="A2060" s="3"/>
      <c r="B2060" s="3"/>
      <c r="C2060" s="3"/>
      <c r="D2060" s="3"/>
      <c r="E2060" s="3"/>
      <c r="F2060" s="3"/>
      <c r="G2060" s="64"/>
      <c r="H2060" s="3"/>
      <c r="I2060" s="3"/>
      <c r="J2060" s="64"/>
      <c r="K2060" s="64"/>
      <c r="L2060" s="3"/>
      <c r="M2060" s="3"/>
      <c r="N2060" s="3"/>
      <c r="O2060" s="3"/>
      <c r="P2060" s="3"/>
      <c r="Q2060" s="3"/>
      <c r="R2060" s="3"/>
      <c r="S2060" s="49"/>
      <c r="T2060" s="50"/>
      <c r="U2060" s="50"/>
      <c r="Y2060" s="5"/>
      <c r="Z2060" s="66"/>
      <c r="AA2060" s="65"/>
    </row>
    <row r="2061" spans="1:27" x14ac:dyDescent="0.3">
      <c r="A2061" s="3"/>
      <c r="B2061" s="3"/>
      <c r="C2061" s="3"/>
      <c r="D2061" s="3"/>
      <c r="E2061" s="3"/>
      <c r="F2061" s="3"/>
      <c r="G2061" s="64"/>
      <c r="H2061" s="3"/>
      <c r="I2061" s="3"/>
      <c r="J2061" s="64"/>
      <c r="K2061" s="64"/>
      <c r="L2061" s="3"/>
      <c r="M2061" s="3"/>
      <c r="N2061" s="3"/>
      <c r="O2061" s="3"/>
      <c r="P2061" s="3"/>
      <c r="Q2061" s="3"/>
      <c r="R2061" s="3"/>
      <c r="S2061" s="49"/>
      <c r="T2061" s="50"/>
      <c r="U2061" s="50"/>
      <c r="Y2061" s="5"/>
      <c r="Z2061" s="66"/>
      <c r="AA2061" s="65"/>
    </row>
    <row r="2062" spans="1:27" x14ac:dyDescent="0.3">
      <c r="A2062" s="3"/>
      <c r="B2062" s="3"/>
      <c r="C2062" s="3"/>
      <c r="D2062" s="3"/>
      <c r="E2062" s="3"/>
      <c r="F2062" s="3"/>
      <c r="G2062" s="64"/>
      <c r="H2062" s="3"/>
      <c r="I2062" s="3"/>
      <c r="J2062" s="64"/>
      <c r="K2062" s="64"/>
      <c r="L2062" s="3"/>
      <c r="M2062" s="3"/>
      <c r="N2062" s="3"/>
      <c r="O2062" s="3"/>
      <c r="P2062" s="3"/>
      <c r="Q2062" s="3"/>
      <c r="R2062" s="3"/>
      <c r="S2062" s="49"/>
      <c r="T2062" s="50"/>
      <c r="U2062" s="50"/>
      <c r="Y2062" s="5"/>
      <c r="Z2062" s="66"/>
      <c r="AA2062" s="65"/>
    </row>
    <row r="2063" spans="1:27" x14ac:dyDescent="0.3">
      <c r="A2063" s="3"/>
      <c r="B2063" s="3"/>
      <c r="C2063" s="3"/>
      <c r="D2063" s="3"/>
      <c r="E2063" s="3"/>
      <c r="F2063" s="3"/>
      <c r="G2063" s="64"/>
      <c r="H2063" s="3"/>
      <c r="I2063" s="3"/>
      <c r="J2063" s="64"/>
      <c r="K2063" s="64"/>
      <c r="L2063" s="3"/>
      <c r="M2063" s="3"/>
      <c r="N2063" s="3"/>
      <c r="O2063" s="3"/>
      <c r="P2063" s="3"/>
      <c r="Q2063" s="3"/>
      <c r="R2063" s="3"/>
      <c r="S2063" s="49"/>
      <c r="T2063" s="50"/>
      <c r="U2063" s="50"/>
      <c r="Y2063" s="5"/>
      <c r="Z2063" s="66"/>
      <c r="AA2063" s="65"/>
    </row>
    <row r="2064" spans="1:27" x14ac:dyDescent="0.3">
      <c r="A2064" s="3"/>
      <c r="B2064" s="3"/>
      <c r="C2064" s="3"/>
      <c r="D2064" s="3"/>
      <c r="E2064" s="3"/>
      <c r="F2064" s="3"/>
      <c r="G2064" s="64"/>
      <c r="H2064" s="3"/>
      <c r="I2064" s="3"/>
      <c r="J2064" s="64"/>
      <c r="K2064" s="64"/>
      <c r="L2064" s="3"/>
      <c r="M2064" s="3"/>
      <c r="N2064" s="3"/>
      <c r="O2064" s="3"/>
      <c r="P2064" s="3"/>
      <c r="Q2064" s="3"/>
      <c r="R2064" s="3"/>
      <c r="S2064" s="49"/>
      <c r="T2064" s="50"/>
      <c r="U2064" s="50"/>
      <c r="Y2064" s="5"/>
      <c r="Z2064" s="66"/>
      <c r="AA2064" s="65"/>
    </row>
    <row r="2065" spans="1:27" x14ac:dyDescent="0.3">
      <c r="A2065" s="3"/>
      <c r="B2065" s="3"/>
      <c r="C2065" s="3"/>
      <c r="D2065" s="3"/>
      <c r="E2065" s="3"/>
      <c r="F2065" s="3"/>
      <c r="G2065" s="64"/>
      <c r="H2065" s="3"/>
      <c r="I2065" s="3"/>
      <c r="J2065" s="64"/>
      <c r="K2065" s="64"/>
      <c r="L2065" s="3"/>
      <c r="M2065" s="3"/>
      <c r="N2065" s="3"/>
      <c r="O2065" s="3"/>
      <c r="P2065" s="3"/>
      <c r="Q2065" s="3"/>
      <c r="R2065" s="3"/>
      <c r="S2065" s="49"/>
      <c r="T2065" s="50"/>
      <c r="U2065" s="50"/>
      <c r="Y2065" s="5"/>
      <c r="Z2065" s="66"/>
      <c r="AA2065" s="65"/>
    </row>
    <row r="2066" spans="1:27" x14ac:dyDescent="0.3">
      <c r="A2066" s="3"/>
      <c r="B2066" s="3"/>
      <c r="C2066" s="3"/>
      <c r="D2066" s="3"/>
      <c r="E2066" s="3"/>
      <c r="F2066" s="3"/>
      <c r="G2066" s="64"/>
      <c r="H2066" s="3"/>
      <c r="I2066" s="3"/>
      <c r="J2066" s="64"/>
      <c r="K2066" s="64"/>
      <c r="L2066" s="3"/>
      <c r="M2066" s="3"/>
      <c r="N2066" s="3"/>
      <c r="O2066" s="3"/>
      <c r="P2066" s="3"/>
      <c r="Q2066" s="3"/>
      <c r="R2066" s="3"/>
      <c r="S2066" s="49"/>
      <c r="T2066" s="50"/>
      <c r="U2066" s="50"/>
      <c r="Y2066" s="5"/>
      <c r="Z2066" s="66"/>
      <c r="AA2066" s="65"/>
    </row>
    <row r="2067" spans="1:27" x14ac:dyDescent="0.3">
      <c r="A2067" s="3"/>
      <c r="B2067" s="3"/>
      <c r="C2067" s="3"/>
      <c r="D2067" s="3"/>
      <c r="E2067" s="3"/>
      <c r="F2067" s="3"/>
      <c r="G2067" s="64"/>
      <c r="H2067" s="3"/>
      <c r="I2067" s="3"/>
      <c r="J2067" s="64"/>
      <c r="K2067" s="64"/>
      <c r="L2067" s="3"/>
      <c r="M2067" s="3"/>
      <c r="N2067" s="3"/>
      <c r="O2067" s="3"/>
      <c r="P2067" s="3"/>
      <c r="Q2067" s="3"/>
      <c r="R2067" s="3"/>
      <c r="S2067" s="49"/>
      <c r="T2067" s="50"/>
      <c r="U2067" s="50"/>
      <c r="Y2067" s="5"/>
      <c r="Z2067" s="66"/>
      <c r="AA2067" s="65"/>
    </row>
    <row r="2068" spans="1:27" x14ac:dyDescent="0.3">
      <c r="A2068" s="3"/>
      <c r="B2068" s="3"/>
      <c r="C2068" s="3"/>
      <c r="D2068" s="3"/>
      <c r="E2068" s="3"/>
      <c r="F2068" s="3"/>
      <c r="G2068" s="64"/>
      <c r="H2068" s="3"/>
      <c r="I2068" s="3"/>
      <c r="J2068" s="64"/>
      <c r="K2068" s="64"/>
      <c r="L2068" s="3"/>
      <c r="M2068" s="3"/>
      <c r="N2068" s="3"/>
      <c r="O2068" s="3"/>
      <c r="P2068" s="3"/>
      <c r="Q2068" s="3"/>
      <c r="R2068" s="3"/>
      <c r="S2068" s="49"/>
      <c r="T2068" s="50"/>
      <c r="U2068" s="50"/>
      <c r="Y2068" s="5"/>
      <c r="Z2068" s="66"/>
      <c r="AA2068" s="65"/>
    </row>
    <row r="2069" spans="1:27" x14ac:dyDescent="0.3">
      <c r="A2069" s="3"/>
      <c r="B2069" s="3"/>
      <c r="C2069" s="3"/>
      <c r="D2069" s="3"/>
      <c r="E2069" s="3"/>
      <c r="F2069" s="3"/>
      <c r="G2069" s="64"/>
      <c r="H2069" s="3"/>
      <c r="I2069" s="3"/>
      <c r="J2069" s="64"/>
      <c r="K2069" s="64"/>
      <c r="L2069" s="3"/>
      <c r="M2069" s="3"/>
      <c r="N2069" s="3"/>
      <c r="O2069" s="3"/>
      <c r="P2069" s="3"/>
      <c r="Q2069" s="3"/>
      <c r="R2069" s="3"/>
      <c r="S2069" s="49"/>
      <c r="T2069" s="50"/>
      <c r="U2069" s="50"/>
      <c r="Y2069" s="5"/>
      <c r="Z2069" s="66"/>
      <c r="AA2069" s="65"/>
    </row>
    <row r="2070" spans="1:27" x14ac:dyDescent="0.3">
      <c r="A2070" s="3"/>
      <c r="B2070" s="3"/>
      <c r="C2070" s="3"/>
      <c r="D2070" s="3"/>
      <c r="E2070" s="3"/>
      <c r="F2070" s="3"/>
      <c r="G2070" s="64"/>
      <c r="H2070" s="3"/>
      <c r="I2070" s="3"/>
      <c r="J2070" s="64"/>
      <c r="K2070" s="64"/>
      <c r="L2070" s="3"/>
      <c r="M2070" s="3"/>
      <c r="N2070" s="3"/>
      <c r="O2070" s="3"/>
      <c r="P2070" s="3"/>
      <c r="Q2070" s="3"/>
      <c r="R2070" s="3"/>
      <c r="S2070" s="49"/>
      <c r="T2070" s="50"/>
      <c r="U2070" s="50"/>
      <c r="Y2070" s="5"/>
      <c r="Z2070" s="66"/>
      <c r="AA2070" s="65"/>
    </row>
    <row r="2071" spans="1:27" x14ac:dyDescent="0.3">
      <c r="A2071" s="3"/>
      <c r="B2071" s="3"/>
      <c r="C2071" s="3"/>
      <c r="D2071" s="3"/>
      <c r="E2071" s="3"/>
      <c r="F2071" s="3"/>
      <c r="G2071" s="64"/>
      <c r="H2071" s="3"/>
      <c r="I2071" s="3"/>
      <c r="J2071" s="64"/>
      <c r="K2071" s="64"/>
      <c r="L2071" s="3"/>
      <c r="M2071" s="3"/>
      <c r="N2071" s="3"/>
      <c r="O2071" s="3"/>
      <c r="P2071" s="3"/>
      <c r="Q2071" s="3"/>
      <c r="R2071" s="3"/>
      <c r="S2071" s="49"/>
      <c r="T2071" s="50"/>
      <c r="U2071" s="50"/>
      <c r="Y2071" s="5"/>
      <c r="Z2071" s="66"/>
      <c r="AA2071" s="65"/>
    </row>
    <row r="2072" spans="1:27" x14ac:dyDescent="0.3">
      <c r="A2072" s="3"/>
      <c r="B2072" s="3"/>
      <c r="C2072" s="3"/>
      <c r="D2072" s="3"/>
      <c r="E2072" s="3"/>
      <c r="F2072" s="3"/>
      <c r="G2072" s="64"/>
      <c r="H2072" s="3"/>
      <c r="I2072" s="3"/>
      <c r="J2072" s="64"/>
      <c r="K2072" s="64"/>
      <c r="L2072" s="3"/>
      <c r="M2072" s="3"/>
      <c r="N2072" s="3"/>
      <c r="O2072" s="3"/>
      <c r="P2072" s="3"/>
      <c r="Q2072" s="3"/>
      <c r="R2072" s="3"/>
      <c r="S2072" s="49"/>
      <c r="T2072" s="50"/>
      <c r="U2072" s="50"/>
      <c r="Y2072" s="5"/>
      <c r="Z2072" s="66"/>
      <c r="AA2072" s="65"/>
    </row>
    <row r="2073" spans="1:27" x14ac:dyDescent="0.3">
      <c r="A2073" s="3"/>
      <c r="B2073" s="3"/>
      <c r="C2073" s="3"/>
      <c r="D2073" s="3"/>
      <c r="E2073" s="3"/>
      <c r="F2073" s="3"/>
      <c r="G2073" s="64"/>
      <c r="H2073" s="3"/>
      <c r="I2073" s="3"/>
      <c r="J2073" s="64"/>
      <c r="K2073" s="64"/>
      <c r="L2073" s="3"/>
      <c r="M2073" s="3"/>
      <c r="N2073" s="3"/>
      <c r="O2073" s="3"/>
      <c r="P2073" s="3"/>
      <c r="Q2073" s="3"/>
      <c r="R2073" s="3"/>
      <c r="S2073" s="49"/>
      <c r="T2073" s="50"/>
      <c r="U2073" s="50"/>
      <c r="Y2073" s="5"/>
      <c r="Z2073" s="66"/>
      <c r="AA2073" s="65"/>
    </row>
    <row r="2074" spans="1:27" x14ac:dyDescent="0.3">
      <c r="A2074" s="3"/>
      <c r="B2074" s="3"/>
      <c r="C2074" s="3"/>
      <c r="D2074" s="3"/>
      <c r="E2074" s="3"/>
      <c r="F2074" s="3"/>
      <c r="G2074" s="64"/>
      <c r="H2074" s="3"/>
      <c r="I2074" s="3"/>
      <c r="J2074" s="64"/>
      <c r="K2074" s="64"/>
      <c r="L2074" s="3"/>
      <c r="M2074" s="3"/>
      <c r="N2074" s="3"/>
      <c r="O2074" s="3"/>
      <c r="P2074" s="3"/>
      <c r="Q2074" s="3"/>
      <c r="R2074" s="3"/>
      <c r="S2074" s="49"/>
      <c r="T2074" s="50"/>
      <c r="U2074" s="50"/>
      <c r="Y2074" s="5"/>
      <c r="Z2074" s="66"/>
      <c r="AA2074" s="65"/>
    </row>
    <row r="2075" spans="1:27" x14ac:dyDescent="0.3">
      <c r="A2075" s="3"/>
      <c r="B2075" s="3"/>
      <c r="C2075" s="3"/>
      <c r="D2075" s="3"/>
      <c r="E2075" s="3"/>
      <c r="F2075" s="3"/>
      <c r="G2075" s="64"/>
      <c r="H2075" s="3"/>
      <c r="I2075" s="3"/>
      <c r="J2075" s="64"/>
      <c r="K2075" s="64"/>
      <c r="L2075" s="3"/>
      <c r="M2075" s="3"/>
      <c r="N2075" s="3"/>
      <c r="O2075" s="3"/>
      <c r="P2075" s="3"/>
      <c r="Q2075" s="3"/>
      <c r="R2075" s="3"/>
      <c r="S2075" s="49"/>
      <c r="T2075" s="50"/>
      <c r="U2075" s="50"/>
      <c r="Y2075" s="5"/>
      <c r="Z2075" s="66"/>
      <c r="AA2075" s="65"/>
    </row>
    <row r="2076" spans="1:27" x14ac:dyDescent="0.3">
      <c r="A2076" s="3"/>
      <c r="B2076" s="3"/>
      <c r="C2076" s="3"/>
      <c r="D2076" s="3"/>
      <c r="E2076" s="3"/>
      <c r="F2076" s="3"/>
      <c r="G2076" s="64"/>
      <c r="H2076" s="3"/>
      <c r="I2076" s="3"/>
      <c r="J2076" s="64"/>
      <c r="K2076" s="64"/>
      <c r="L2076" s="3"/>
      <c r="M2076" s="3"/>
      <c r="N2076" s="3"/>
      <c r="O2076" s="3"/>
      <c r="P2076" s="3"/>
      <c r="Q2076" s="3"/>
      <c r="R2076" s="3"/>
      <c r="S2076" s="49"/>
      <c r="T2076" s="50"/>
      <c r="U2076" s="50"/>
      <c r="Y2076" s="5"/>
      <c r="Z2076" s="66"/>
      <c r="AA2076" s="65"/>
    </row>
    <row r="2077" spans="1:27" x14ac:dyDescent="0.3">
      <c r="A2077" s="3"/>
      <c r="B2077" s="3"/>
      <c r="C2077" s="3"/>
      <c r="D2077" s="3"/>
      <c r="E2077" s="3"/>
      <c r="F2077" s="3"/>
      <c r="G2077" s="64"/>
      <c r="H2077" s="3"/>
      <c r="I2077" s="3"/>
      <c r="J2077" s="64"/>
      <c r="K2077" s="64"/>
      <c r="L2077" s="3"/>
      <c r="M2077" s="3"/>
      <c r="N2077" s="3"/>
      <c r="O2077" s="3"/>
      <c r="P2077" s="3"/>
      <c r="Q2077" s="3"/>
      <c r="R2077" s="3"/>
      <c r="S2077" s="49"/>
      <c r="T2077" s="50"/>
      <c r="U2077" s="50"/>
      <c r="Y2077" s="5"/>
      <c r="Z2077" s="66"/>
      <c r="AA2077" s="65"/>
    </row>
    <row r="2078" spans="1:27" x14ac:dyDescent="0.3">
      <c r="A2078" s="3"/>
      <c r="B2078" s="3"/>
      <c r="C2078" s="3"/>
      <c r="D2078" s="3"/>
      <c r="E2078" s="3"/>
      <c r="F2078" s="3"/>
      <c r="G2078" s="64"/>
      <c r="H2078" s="3"/>
      <c r="I2078" s="3"/>
      <c r="J2078" s="64"/>
      <c r="K2078" s="64"/>
      <c r="L2078" s="3"/>
      <c r="M2078" s="3"/>
      <c r="N2078" s="3"/>
      <c r="O2078" s="3"/>
      <c r="P2078" s="3"/>
      <c r="Q2078" s="3"/>
      <c r="R2078" s="3"/>
      <c r="S2078" s="49"/>
      <c r="T2078" s="50"/>
      <c r="U2078" s="50"/>
      <c r="Y2078" s="5"/>
      <c r="Z2078" s="66"/>
      <c r="AA2078" s="65"/>
    </row>
    <row r="2079" spans="1:27" x14ac:dyDescent="0.3">
      <c r="A2079" s="3"/>
      <c r="B2079" s="3"/>
      <c r="C2079" s="3"/>
      <c r="D2079" s="3"/>
      <c r="E2079" s="3"/>
      <c r="F2079" s="3"/>
      <c r="G2079" s="64"/>
      <c r="H2079" s="3"/>
      <c r="I2079" s="3"/>
      <c r="J2079" s="64"/>
      <c r="K2079" s="64"/>
      <c r="L2079" s="3"/>
      <c r="M2079" s="3"/>
      <c r="N2079" s="3"/>
      <c r="O2079" s="3"/>
      <c r="P2079" s="3"/>
      <c r="Q2079" s="3"/>
      <c r="R2079" s="3"/>
      <c r="S2079" s="49"/>
      <c r="T2079" s="50"/>
      <c r="U2079" s="50"/>
      <c r="Y2079" s="5"/>
      <c r="Z2079" s="66"/>
      <c r="AA2079" s="65"/>
    </row>
    <row r="2080" spans="1:27" x14ac:dyDescent="0.3">
      <c r="A2080" s="3"/>
      <c r="B2080" s="3"/>
      <c r="C2080" s="3"/>
      <c r="D2080" s="3"/>
      <c r="E2080" s="3"/>
      <c r="F2080" s="3"/>
      <c r="G2080" s="64"/>
      <c r="H2080" s="3"/>
      <c r="I2080" s="3"/>
      <c r="J2080" s="64"/>
      <c r="K2080" s="64"/>
      <c r="L2080" s="3"/>
      <c r="M2080" s="3"/>
      <c r="N2080" s="3"/>
      <c r="O2080" s="3"/>
      <c r="P2080" s="3"/>
      <c r="Q2080" s="3"/>
      <c r="R2080" s="3"/>
      <c r="S2080" s="49"/>
      <c r="T2080" s="50"/>
      <c r="U2080" s="50"/>
      <c r="Y2080" s="5"/>
      <c r="Z2080" s="66"/>
      <c r="AA2080" s="65"/>
    </row>
    <row r="2081" spans="1:27" x14ac:dyDescent="0.3">
      <c r="A2081" s="3"/>
      <c r="B2081" s="3"/>
      <c r="C2081" s="3"/>
      <c r="D2081" s="3"/>
      <c r="E2081" s="3"/>
      <c r="F2081" s="3"/>
      <c r="G2081" s="64"/>
      <c r="H2081" s="3"/>
      <c r="I2081" s="3"/>
      <c r="J2081" s="64"/>
      <c r="K2081" s="64"/>
      <c r="L2081" s="3"/>
      <c r="M2081" s="3"/>
      <c r="N2081" s="3"/>
      <c r="O2081" s="3"/>
      <c r="P2081" s="3"/>
      <c r="Q2081" s="3"/>
      <c r="R2081" s="3"/>
      <c r="S2081" s="49"/>
      <c r="T2081" s="50"/>
      <c r="U2081" s="50"/>
      <c r="Y2081" s="5"/>
      <c r="Z2081" s="66"/>
      <c r="AA2081" s="65"/>
    </row>
    <row r="2082" spans="1:27" x14ac:dyDescent="0.3">
      <c r="A2082" s="3"/>
      <c r="B2082" s="3"/>
      <c r="C2082" s="3"/>
      <c r="D2082" s="3"/>
      <c r="E2082" s="3"/>
      <c r="F2082" s="3"/>
      <c r="G2082" s="64"/>
      <c r="H2082" s="3"/>
      <c r="I2082" s="3"/>
      <c r="J2082" s="64"/>
      <c r="K2082" s="64"/>
      <c r="L2082" s="3"/>
      <c r="M2082" s="3"/>
      <c r="N2082" s="3"/>
      <c r="O2082" s="3"/>
      <c r="P2082" s="3"/>
      <c r="Q2082" s="3"/>
      <c r="R2082" s="3"/>
      <c r="S2082" s="49"/>
      <c r="T2082" s="50"/>
      <c r="U2082" s="50"/>
      <c r="Y2082" s="5"/>
      <c r="Z2082" s="66"/>
      <c r="AA2082" s="65"/>
    </row>
    <row r="2083" spans="1:27" x14ac:dyDescent="0.3">
      <c r="A2083" s="3"/>
      <c r="B2083" s="3"/>
      <c r="C2083" s="3"/>
      <c r="D2083" s="3"/>
      <c r="E2083" s="3"/>
      <c r="F2083" s="3"/>
      <c r="G2083" s="64"/>
      <c r="H2083" s="3"/>
      <c r="I2083" s="3"/>
      <c r="J2083" s="64"/>
      <c r="K2083" s="64"/>
      <c r="L2083" s="3"/>
      <c r="M2083" s="3"/>
      <c r="N2083" s="3"/>
      <c r="O2083" s="3"/>
      <c r="P2083" s="3"/>
      <c r="Q2083" s="3"/>
      <c r="R2083" s="3"/>
      <c r="S2083" s="49"/>
      <c r="T2083" s="50"/>
      <c r="U2083" s="50"/>
      <c r="Y2083" s="5"/>
      <c r="Z2083" s="66"/>
      <c r="AA2083" s="65"/>
    </row>
    <row r="2084" spans="1:27" x14ac:dyDescent="0.3">
      <c r="A2084" s="3"/>
      <c r="B2084" s="3"/>
      <c r="C2084" s="3"/>
      <c r="D2084" s="3"/>
      <c r="E2084" s="3"/>
      <c r="F2084" s="3"/>
      <c r="G2084" s="64"/>
      <c r="H2084" s="3"/>
      <c r="I2084" s="3"/>
      <c r="J2084" s="64"/>
      <c r="K2084" s="64"/>
      <c r="L2084" s="3"/>
      <c r="M2084" s="3"/>
      <c r="N2084" s="3"/>
      <c r="O2084" s="3"/>
      <c r="P2084" s="3"/>
      <c r="Q2084" s="3"/>
      <c r="R2084" s="3"/>
      <c r="S2084" s="49"/>
      <c r="T2084" s="50"/>
      <c r="U2084" s="50"/>
      <c r="Y2084" s="5"/>
      <c r="Z2084" s="66"/>
      <c r="AA2084" s="65"/>
    </row>
    <row r="2085" spans="1:27" x14ac:dyDescent="0.3">
      <c r="A2085" s="3"/>
      <c r="B2085" s="3"/>
      <c r="C2085" s="3"/>
      <c r="D2085" s="3"/>
      <c r="E2085" s="3"/>
      <c r="F2085" s="3"/>
      <c r="G2085" s="64"/>
      <c r="H2085" s="3"/>
      <c r="I2085" s="3"/>
      <c r="J2085" s="64"/>
      <c r="K2085" s="64"/>
      <c r="L2085" s="3"/>
      <c r="M2085" s="3"/>
      <c r="N2085" s="3"/>
      <c r="O2085" s="3"/>
      <c r="P2085" s="3"/>
      <c r="Q2085" s="3"/>
      <c r="R2085" s="3"/>
      <c r="S2085" s="49"/>
      <c r="T2085" s="50"/>
      <c r="U2085" s="50"/>
      <c r="Y2085" s="5"/>
      <c r="Z2085" s="66"/>
      <c r="AA2085" s="65"/>
    </row>
    <row r="2086" spans="1:27" x14ac:dyDescent="0.3">
      <c r="A2086" s="3"/>
      <c r="B2086" s="3"/>
      <c r="C2086" s="3"/>
      <c r="D2086" s="3"/>
      <c r="E2086" s="3"/>
      <c r="F2086" s="3"/>
      <c r="G2086" s="64"/>
      <c r="H2086" s="3"/>
      <c r="I2086" s="3"/>
      <c r="J2086" s="64"/>
      <c r="K2086" s="64"/>
      <c r="L2086" s="3"/>
      <c r="M2086" s="3"/>
      <c r="N2086" s="3"/>
      <c r="O2086" s="3"/>
      <c r="P2086" s="3"/>
      <c r="Q2086" s="3"/>
      <c r="R2086" s="3"/>
      <c r="S2086" s="49"/>
      <c r="T2086" s="50"/>
      <c r="U2086" s="50"/>
      <c r="Y2086" s="5"/>
      <c r="Z2086" s="66"/>
      <c r="AA2086" s="65"/>
    </row>
    <row r="2087" spans="1:27" x14ac:dyDescent="0.3">
      <c r="A2087" s="3"/>
      <c r="B2087" s="3"/>
      <c r="C2087" s="3"/>
      <c r="D2087" s="3"/>
      <c r="E2087" s="3"/>
      <c r="F2087" s="3"/>
      <c r="G2087" s="64"/>
      <c r="H2087" s="3"/>
      <c r="I2087" s="3"/>
      <c r="J2087" s="64"/>
      <c r="K2087" s="64"/>
      <c r="L2087" s="3"/>
      <c r="M2087" s="3"/>
      <c r="N2087" s="3"/>
      <c r="O2087" s="3"/>
      <c r="P2087" s="3"/>
      <c r="Q2087" s="3"/>
      <c r="R2087" s="3"/>
      <c r="S2087" s="49"/>
      <c r="T2087" s="50"/>
      <c r="U2087" s="50"/>
      <c r="Y2087" s="5"/>
      <c r="Z2087" s="66"/>
      <c r="AA2087" s="65"/>
    </row>
    <row r="2088" spans="1:27" x14ac:dyDescent="0.3">
      <c r="A2088" s="3"/>
      <c r="B2088" s="3"/>
      <c r="C2088" s="3"/>
      <c r="D2088" s="3"/>
      <c r="E2088" s="3"/>
      <c r="F2088" s="3"/>
      <c r="G2088" s="64"/>
      <c r="H2088" s="3"/>
      <c r="I2088" s="3"/>
      <c r="J2088" s="64"/>
      <c r="K2088" s="64"/>
      <c r="L2088" s="3"/>
      <c r="M2088" s="3"/>
      <c r="N2088" s="3"/>
      <c r="O2088" s="3"/>
      <c r="P2088" s="3"/>
      <c r="Q2088" s="3"/>
      <c r="R2088" s="3"/>
      <c r="S2088" s="49"/>
      <c r="T2088" s="50"/>
      <c r="U2088" s="50"/>
      <c r="Y2088" s="5"/>
      <c r="Z2088" s="66"/>
      <c r="AA2088" s="65"/>
    </row>
    <row r="2089" spans="1:27" x14ac:dyDescent="0.3">
      <c r="A2089" s="3"/>
      <c r="B2089" s="3"/>
      <c r="C2089" s="3"/>
      <c r="D2089" s="3"/>
      <c r="E2089" s="3"/>
      <c r="F2089" s="3"/>
      <c r="G2089" s="64"/>
      <c r="H2089" s="3"/>
      <c r="I2089" s="3"/>
      <c r="J2089" s="64"/>
      <c r="K2089" s="64"/>
      <c r="L2089" s="3"/>
      <c r="M2089" s="3"/>
      <c r="N2089" s="3"/>
      <c r="O2089" s="3"/>
      <c r="P2089" s="3"/>
      <c r="Q2089" s="3"/>
      <c r="R2089" s="3"/>
      <c r="S2089" s="49"/>
      <c r="T2089" s="50"/>
      <c r="U2089" s="50"/>
      <c r="Y2089" s="5"/>
      <c r="Z2089" s="66"/>
      <c r="AA2089" s="65"/>
    </row>
    <row r="2090" spans="1:27" x14ac:dyDescent="0.3">
      <c r="A2090" s="3"/>
      <c r="B2090" s="3"/>
      <c r="C2090" s="3"/>
      <c r="D2090" s="3"/>
      <c r="E2090" s="3"/>
      <c r="F2090" s="3"/>
      <c r="G2090" s="64"/>
      <c r="H2090" s="3"/>
      <c r="I2090" s="3"/>
      <c r="J2090" s="64"/>
      <c r="K2090" s="64"/>
      <c r="L2090" s="3"/>
      <c r="M2090" s="3"/>
      <c r="N2090" s="3"/>
      <c r="O2090" s="3"/>
      <c r="P2090" s="3"/>
      <c r="Q2090" s="3"/>
      <c r="R2090" s="3"/>
      <c r="S2090" s="49"/>
      <c r="T2090" s="50"/>
      <c r="U2090" s="50"/>
      <c r="Y2090" s="5"/>
      <c r="Z2090" s="66"/>
      <c r="AA2090" s="65"/>
    </row>
    <row r="2091" spans="1:27" x14ac:dyDescent="0.3">
      <c r="A2091" s="3"/>
      <c r="B2091" s="3"/>
      <c r="C2091" s="3"/>
      <c r="D2091" s="3"/>
      <c r="E2091" s="3"/>
      <c r="F2091" s="3"/>
      <c r="G2091" s="64"/>
      <c r="H2091" s="3"/>
      <c r="I2091" s="3"/>
      <c r="J2091" s="64"/>
      <c r="K2091" s="64"/>
      <c r="L2091" s="3"/>
      <c r="M2091" s="3"/>
      <c r="N2091" s="3"/>
      <c r="O2091" s="3"/>
      <c r="P2091" s="3"/>
      <c r="Q2091" s="3"/>
      <c r="R2091" s="3"/>
      <c r="S2091" s="49"/>
      <c r="T2091" s="50"/>
      <c r="U2091" s="50"/>
      <c r="Y2091" s="5"/>
      <c r="Z2091" s="66"/>
      <c r="AA2091" s="65"/>
    </row>
    <row r="2092" spans="1:27" x14ac:dyDescent="0.3">
      <c r="A2092" s="3"/>
      <c r="B2092" s="3"/>
      <c r="C2092" s="3"/>
      <c r="D2092" s="3"/>
      <c r="E2092" s="3"/>
      <c r="F2092" s="3"/>
      <c r="G2092" s="64"/>
      <c r="H2092" s="3"/>
      <c r="I2092" s="3"/>
      <c r="J2092" s="64"/>
      <c r="K2092" s="64"/>
      <c r="L2092" s="3"/>
      <c r="M2092" s="3"/>
      <c r="N2092" s="3"/>
      <c r="O2092" s="3"/>
      <c r="P2092" s="3"/>
      <c r="Q2092" s="3"/>
      <c r="R2092" s="3"/>
      <c r="S2092" s="49"/>
      <c r="T2092" s="50"/>
      <c r="U2092" s="50"/>
      <c r="Y2092" s="5"/>
      <c r="Z2092" s="66"/>
      <c r="AA2092" s="65"/>
    </row>
    <row r="2093" spans="1:27" x14ac:dyDescent="0.3">
      <c r="A2093" s="3"/>
      <c r="B2093" s="3"/>
      <c r="C2093" s="3"/>
      <c r="D2093" s="3"/>
      <c r="E2093" s="3"/>
      <c r="F2093" s="3"/>
      <c r="G2093" s="64"/>
      <c r="H2093" s="3"/>
      <c r="I2093" s="3"/>
      <c r="J2093" s="64"/>
      <c r="K2093" s="64"/>
      <c r="L2093" s="3"/>
      <c r="M2093" s="3"/>
      <c r="N2093" s="3"/>
      <c r="O2093" s="3"/>
      <c r="P2093" s="3"/>
      <c r="Q2093" s="3"/>
      <c r="R2093" s="3"/>
      <c r="S2093" s="49"/>
      <c r="T2093" s="50"/>
      <c r="U2093" s="50"/>
      <c r="Y2093" s="5"/>
      <c r="Z2093" s="66"/>
      <c r="AA2093" s="65"/>
    </row>
    <row r="2094" spans="1:27" x14ac:dyDescent="0.3">
      <c r="A2094" s="3"/>
      <c r="B2094" s="3"/>
      <c r="C2094" s="3"/>
      <c r="D2094" s="3"/>
      <c r="E2094" s="3"/>
      <c r="F2094" s="3"/>
      <c r="G2094" s="64"/>
      <c r="H2094" s="3"/>
      <c r="I2094" s="3"/>
      <c r="J2094" s="64"/>
      <c r="K2094" s="64"/>
      <c r="L2094" s="3"/>
      <c r="M2094" s="3"/>
      <c r="N2094" s="3"/>
      <c r="O2094" s="3"/>
      <c r="P2094" s="3"/>
      <c r="Q2094" s="3"/>
      <c r="R2094" s="3"/>
      <c r="S2094" s="49"/>
      <c r="T2094" s="50"/>
      <c r="U2094" s="50"/>
      <c r="Y2094" s="5"/>
      <c r="Z2094" s="66"/>
      <c r="AA2094" s="65"/>
    </row>
    <row r="2095" spans="1:27" x14ac:dyDescent="0.3">
      <c r="A2095" s="3"/>
      <c r="B2095" s="3"/>
      <c r="C2095" s="3"/>
      <c r="D2095" s="3"/>
      <c r="E2095" s="3"/>
      <c r="F2095" s="3"/>
      <c r="G2095" s="64"/>
      <c r="H2095" s="3"/>
      <c r="I2095" s="3"/>
      <c r="J2095" s="64"/>
      <c r="K2095" s="64"/>
      <c r="L2095" s="3"/>
      <c r="M2095" s="3"/>
      <c r="N2095" s="3"/>
      <c r="O2095" s="3"/>
      <c r="P2095" s="3"/>
      <c r="Q2095" s="3"/>
      <c r="R2095" s="3"/>
      <c r="S2095" s="49"/>
      <c r="T2095" s="50"/>
      <c r="U2095" s="50"/>
      <c r="Y2095" s="5"/>
      <c r="Z2095" s="66"/>
      <c r="AA2095" s="65"/>
    </row>
    <row r="2096" spans="1:27" x14ac:dyDescent="0.3">
      <c r="A2096" s="3"/>
      <c r="B2096" s="3"/>
      <c r="C2096" s="3"/>
      <c r="D2096" s="3"/>
      <c r="E2096" s="3"/>
      <c r="F2096" s="3"/>
      <c r="G2096" s="64"/>
      <c r="H2096" s="3"/>
      <c r="I2096" s="3"/>
      <c r="J2096" s="64"/>
      <c r="K2096" s="64"/>
      <c r="L2096" s="3"/>
      <c r="M2096" s="3"/>
      <c r="N2096" s="3"/>
      <c r="O2096" s="3"/>
      <c r="P2096" s="3"/>
      <c r="Q2096" s="3"/>
      <c r="R2096" s="3"/>
      <c r="S2096" s="49"/>
      <c r="T2096" s="50"/>
      <c r="U2096" s="50"/>
      <c r="Y2096" s="5"/>
      <c r="Z2096" s="66"/>
      <c r="AA2096" s="65"/>
    </row>
    <row r="2097" spans="1:27" x14ac:dyDescent="0.3">
      <c r="A2097" s="3"/>
      <c r="B2097" s="3"/>
      <c r="C2097" s="3"/>
      <c r="D2097" s="3"/>
      <c r="E2097" s="3"/>
      <c r="F2097" s="3"/>
      <c r="G2097" s="64"/>
      <c r="H2097" s="3"/>
      <c r="I2097" s="3"/>
      <c r="J2097" s="64"/>
      <c r="K2097" s="64"/>
      <c r="L2097" s="3"/>
      <c r="M2097" s="3"/>
      <c r="N2097" s="3"/>
      <c r="O2097" s="3"/>
      <c r="P2097" s="3"/>
      <c r="Q2097" s="3"/>
      <c r="R2097" s="3"/>
      <c r="S2097" s="49"/>
      <c r="T2097" s="50"/>
      <c r="U2097" s="50"/>
      <c r="Y2097" s="5"/>
      <c r="Z2097" s="66"/>
      <c r="AA2097" s="65"/>
    </row>
    <row r="2098" spans="1:27" x14ac:dyDescent="0.3">
      <c r="A2098" s="3"/>
      <c r="B2098" s="3"/>
      <c r="C2098" s="3"/>
      <c r="D2098" s="3"/>
      <c r="E2098" s="3"/>
      <c r="F2098" s="3"/>
      <c r="G2098" s="64"/>
      <c r="H2098" s="3"/>
      <c r="I2098" s="3"/>
      <c r="J2098" s="64"/>
      <c r="K2098" s="64"/>
      <c r="L2098" s="3"/>
      <c r="M2098" s="3"/>
      <c r="N2098" s="3"/>
      <c r="O2098" s="3"/>
      <c r="P2098" s="3"/>
      <c r="Q2098" s="3"/>
      <c r="R2098" s="3"/>
      <c r="S2098" s="49"/>
      <c r="T2098" s="50"/>
      <c r="U2098" s="50"/>
      <c r="Y2098" s="5"/>
      <c r="Z2098" s="66"/>
      <c r="AA2098" s="65"/>
    </row>
    <row r="2099" spans="1:27" x14ac:dyDescent="0.3">
      <c r="A2099" s="3"/>
      <c r="B2099" s="3"/>
      <c r="C2099" s="3"/>
      <c r="D2099" s="3"/>
      <c r="E2099" s="3"/>
      <c r="F2099" s="3"/>
      <c r="G2099" s="64"/>
      <c r="H2099" s="3"/>
      <c r="I2099" s="3"/>
      <c r="J2099" s="64"/>
      <c r="K2099" s="64"/>
      <c r="L2099" s="3"/>
      <c r="M2099" s="3"/>
      <c r="N2099" s="3"/>
      <c r="O2099" s="3"/>
      <c r="P2099" s="3"/>
      <c r="Q2099" s="3"/>
      <c r="R2099" s="3"/>
      <c r="S2099" s="49"/>
      <c r="T2099" s="50"/>
      <c r="U2099" s="50"/>
      <c r="Y2099" s="5"/>
      <c r="Z2099" s="66"/>
      <c r="AA2099" s="65"/>
    </row>
    <row r="2100" spans="1:27" x14ac:dyDescent="0.3">
      <c r="A2100" s="3"/>
      <c r="B2100" s="3"/>
      <c r="C2100" s="3"/>
      <c r="D2100" s="3"/>
      <c r="E2100" s="3"/>
      <c r="F2100" s="3"/>
      <c r="G2100" s="64"/>
      <c r="H2100" s="3"/>
      <c r="I2100" s="3"/>
      <c r="J2100" s="64"/>
      <c r="K2100" s="64"/>
      <c r="L2100" s="3"/>
      <c r="M2100" s="3"/>
      <c r="N2100" s="3"/>
      <c r="O2100" s="3"/>
      <c r="P2100" s="3"/>
      <c r="Q2100" s="3"/>
      <c r="R2100" s="3"/>
      <c r="S2100" s="49"/>
      <c r="T2100" s="50"/>
      <c r="U2100" s="50"/>
      <c r="Y2100" s="5"/>
      <c r="Z2100" s="66"/>
      <c r="AA2100" s="65"/>
    </row>
    <row r="2101" spans="1:27" x14ac:dyDescent="0.3">
      <c r="A2101" s="3"/>
      <c r="B2101" s="3"/>
      <c r="C2101" s="3"/>
      <c r="D2101" s="3"/>
      <c r="E2101" s="3"/>
      <c r="F2101" s="3"/>
      <c r="G2101" s="64"/>
      <c r="H2101" s="3"/>
      <c r="I2101" s="3"/>
      <c r="J2101" s="64"/>
      <c r="K2101" s="64"/>
      <c r="L2101" s="3"/>
      <c r="M2101" s="3"/>
      <c r="N2101" s="3"/>
      <c r="O2101" s="3"/>
      <c r="P2101" s="3"/>
      <c r="Q2101" s="3"/>
      <c r="R2101" s="3"/>
      <c r="S2101" s="49"/>
      <c r="T2101" s="50"/>
      <c r="U2101" s="50"/>
      <c r="Y2101" s="5"/>
      <c r="Z2101" s="66"/>
      <c r="AA2101" s="65"/>
    </row>
    <row r="2102" spans="1:27" x14ac:dyDescent="0.3">
      <c r="A2102" s="3"/>
      <c r="B2102" s="3"/>
      <c r="C2102" s="3"/>
      <c r="D2102" s="3"/>
      <c r="E2102" s="3"/>
      <c r="F2102" s="3"/>
      <c r="G2102" s="64"/>
      <c r="H2102" s="3"/>
      <c r="I2102" s="3"/>
      <c r="J2102" s="64"/>
      <c r="K2102" s="64"/>
      <c r="L2102" s="3"/>
      <c r="M2102" s="3"/>
      <c r="N2102" s="3"/>
      <c r="O2102" s="3"/>
      <c r="P2102" s="3"/>
      <c r="Q2102" s="3"/>
      <c r="R2102" s="3"/>
      <c r="S2102" s="49"/>
      <c r="T2102" s="50"/>
      <c r="U2102" s="50"/>
      <c r="Y2102" s="5"/>
      <c r="Z2102" s="66"/>
      <c r="AA2102" s="65"/>
    </row>
    <row r="2103" spans="1:27" x14ac:dyDescent="0.3">
      <c r="A2103" s="3"/>
      <c r="B2103" s="3"/>
      <c r="C2103" s="3"/>
      <c r="D2103" s="3"/>
      <c r="E2103" s="3"/>
      <c r="F2103" s="3"/>
      <c r="G2103" s="64"/>
      <c r="H2103" s="3"/>
      <c r="I2103" s="3"/>
      <c r="J2103" s="64"/>
      <c r="K2103" s="64"/>
      <c r="L2103" s="3"/>
      <c r="M2103" s="3"/>
      <c r="N2103" s="3"/>
      <c r="O2103" s="3"/>
      <c r="P2103" s="3"/>
      <c r="Q2103" s="3"/>
      <c r="R2103" s="3"/>
      <c r="S2103" s="49"/>
      <c r="T2103" s="50"/>
      <c r="U2103" s="50"/>
      <c r="Y2103" s="5"/>
      <c r="Z2103" s="66"/>
      <c r="AA2103" s="65"/>
    </row>
    <row r="2104" spans="1:27" x14ac:dyDescent="0.3">
      <c r="A2104" s="3"/>
      <c r="B2104" s="3"/>
      <c r="C2104" s="3"/>
      <c r="D2104" s="3"/>
      <c r="E2104" s="3"/>
      <c r="F2104" s="3"/>
      <c r="G2104" s="64"/>
      <c r="H2104" s="3"/>
      <c r="I2104" s="3"/>
      <c r="J2104" s="64"/>
      <c r="K2104" s="64"/>
      <c r="L2104" s="3"/>
      <c r="M2104" s="3"/>
      <c r="N2104" s="3"/>
      <c r="O2104" s="3"/>
      <c r="P2104" s="3"/>
      <c r="Q2104" s="3"/>
      <c r="R2104" s="3"/>
      <c r="S2104" s="49"/>
      <c r="T2104" s="50"/>
      <c r="U2104" s="50"/>
      <c r="Y2104" s="5"/>
      <c r="Z2104" s="66"/>
      <c r="AA2104" s="65"/>
    </row>
    <row r="2105" spans="1:27" x14ac:dyDescent="0.3">
      <c r="A2105" s="3"/>
      <c r="B2105" s="3"/>
      <c r="C2105" s="3"/>
      <c r="D2105" s="3"/>
      <c r="E2105" s="3"/>
      <c r="F2105" s="3"/>
      <c r="G2105" s="64"/>
      <c r="H2105" s="3"/>
      <c r="I2105" s="3"/>
      <c r="J2105" s="64"/>
      <c r="K2105" s="64"/>
      <c r="L2105" s="3"/>
      <c r="M2105" s="3"/>
      <c r="N2105" s="3"/>
      <c r="O2105" s="3"/>
      <c r="P2105" s="3"/>
      <c r="Q2105" s="3"/>
      <c r="R2105" s="3"/>
      <c r="S2105" s="49"/>
      <c r="T2105" s="50"/>
      <c r="U2105" s="50"/>
      <c r="Y2105" s="5"/>
      <c r="Z2105" s="66"/>
      <c r="AA2105" s="65"/>
    </row>
    <row r="2106" spans="1:27" x14ac:dyDescent="0.3">
      <c r="A2106" s="3"/>
      <c r="B2106" s="3"/>
      <c r="C2106" s="3"/>
      <c r="D2106" s="3"/>
      <c r="E2106" s="3"/>
      <c r="F2106" s="3"/>
      <c r="G2106" s="64"/>
      <c r="H2106" s="3"/>
      <c r="I2106" s="3"/>
      <c r="J2106" s="64"/>
      <c r="K2106" s="64"/>
      <c r="L2106" s="3"/>
      <c r="M2106" s="3"/>
      <c r="N2106" s="3"/>
      <c r="O2106" s="3"/>
      <c r="P2106" s="3"/>
      <c r="Q2106" s="3"/>
      <c r="R2106" s="3"/>
      <c r="S2106" s="49"/>
      <c r="T2106" s="50"/>
      <c r="U2106" s="50"/>
      <c r="Y2106" s="5"/>
      <c r="Z2106" s="66"/>
      <c r="AA2106" s="65"/>
    </row>
    <row r="2107" spans="1:27" x14ac:dyDescent="0.3">
      <c r="A2107" s="3"/>
      <c r="B2107" s="3"/>
      <c r="C2107" s="3"/>
      <c r="D2107" s="3"/>
      <c r="E2107" s="3"/>
      <c r="F2107" s="3"/>
      <c r="G2107" s="64"/>
      <c r="H2107" s="3"/>
      <c r="I2107" s="3"/>
      <c r="J2107" s="64"/>
      <c r="K2107" s="64"/>
      <c r="L2107" s="3"/>
      <c r="M2107" s="3"/>
      <c r="N2107" s="3"/>
      <c r="O2107" s="3"/>
      <c r="P2107" s="3"/>
      <c r="Q2107" s="3"/>
      <c r="R2107" s="3"/>
      <c r="S2107" s="49"/>
      <c r="T2107" s="50"/>
      <c r="U2107" s="50"/>
      <c r="Y2107" s="5"/>
      <c r="Z2107" s="66"/>
      <c r="AA2107" s="65"/>
    </row>
    <row r="2108" spans="1:27" x14ac:dyDescent="0.3">
      <c r="A2108" s="3"/>
      <c r="B2108" s="3"/>
      <c r="C2108" s="3"/>
      <c r="D2108" s="3"/>
      <c r="E2108" s="3"/>
      <c r="F2108" s="3"/>
      <c r="G2108" s="64"/>
      <c r="H2108" s="3"/>
      <c r="I2108" s="3"/>
      <c r="J2108" s="64"/>
      <c r="K2108" s="64"/>
      <c r="L2108" s="3"/>
      <c r="M2108" s="3"/>
      <c r="N2108" s="3"/>
      <c r="O2108" s="3"/>
      <c r="P2108" s="3"/>
      <c r="Q2108" s="3"/>
      <c r="R2108" s="3"/>
      <c r="S2108" s="49"/>
      <c r="T2108" s="50"/>
      <c r="U2108" s="50"/>
      <c r="Y2108" s="5"/>
      <c r="Z2108" s="66"/>
      <c r="AA2108" s="65"/>
    </row>
    <row r="2109" spans="1:27" x14ac:dyDescent="0.3">
      <c r="A2109" s="3"/>
      <c r="B2109" s="3"/>
      <c r="C2109" s="3"/>
      <c r="D2109" s="3"/>
      <c r="E2109" s="3"/>
      <c r="F2109" s="3"/>
      <c r="G2109" s="64"/>
      <c r="H2109" s="3"/>
      <c r="I2109" s="3"/>
      <c r="J2109" s="64"/>
      <c r="K2109" s="64"/>
      <c r="L2109" s="3"/>
      <c r="M2109" s="3"/>
      <c r="N2109" s="3"/>
      <c r="O2109" s="3"/>
      <c r="P2109" s="3"/>
      <c r="Q2109" s="3"/>
      <c r="R2109" s="3"/>
      <c r="S2109" s="49"/>
      <c r="T2109" s="50"/>
      <c r="U2109" s="50"/>
      <c r="Y2109" s="5"/>
      <c r="Z2109" s="66"/>
      <c r="AA2109" s="65"/>
    </row>
    <row r="2110" spans="1:27" x14ac:dyDescent="0.3">
      <c r="A2110" s="3"/>
      <c r="B2110" s="3"/>
      <c r="C2110" s="3"/>
      <c r="D2110" s="3"/>
      <c r="E2110" s="3"/>
      <c r="F2110" s="3"/>
      <c r="G2110" s="64"/>
      <c r="H2110" s="3"/>
      <c r="I2110" s="3"/>
      <c r="J2110" s="64"/>
      <c r="K2110" s="64"/>
      <c r="L2110" s="3"/>
      <c r="M2110" s="3"/>
      <c r="N2110" s="3"/>
      <c r="O2110" s="3"/>
      <c r="P2110" s="3"/>
      <c r="Q2110" s="3"/>
      <c r="R2110" s="3"/>
      <c r="S2110" s="49"/>
      <c r="T2110" s="50"/>
      <c r="U2110" s="50"/>
      <c r="Y2110" s="5"/>
      <c r="Z2110" s="66"/>
      <c r="AA2110" s="65"/>
    </row>
    <row r="2111" spans="1:27" x14ac:dyDescent="0.3">
      <c r="A2111" s="3"/>
      <c r="B2111" s="3"/>
      <c r="C2111" s="3"/>
      <c r="D2111" s="3"/>
      <c r="E2111" s="3"/>
      <c r="F2111" s="3"/>
      <c r="G2111" s="64"/>
      <c r="H2111" s="3"/>
      <c r="I2111" s="3"/>
      <c r="J2111" s="64"/>
      <c r="K2111" s="64"/>
      <c r="L2111" s="3"/>
      <c r="M2111" s="3"/>
      <c r="N2111" s="3"/>
      <c r="O2111" s="3"/>
      <c r="P2111" s="3"/>
      <c r="Q2111" s="3"/>
      <c r="R2111" s="3"/>
      <c r="S2111" s="49"/>
      <c r="T2111" s="50"/>
      <c r="U2111" s="50"/>
      <c r="Y2111" s="5"/>
      <c r="Z2111" s="66"/>
      <c r="AA2111" s="65"/>
    </row>
    <row r="2112" spans="1:27" x14ac:dyDescent="0.3">
      <c r="A2112" s="3"/>
      <c r="B2112" s="3"/>
      <c r="C2112" s="3"/>
      <c r="D2112" s="3"/>
      <c r="E2112" s="3"/>
      <c r="F2112" s="3"/>
      <c r="G2112" s="64"/>
      <c r="H2112" s="3"/>
      <c r="I2112" s="3"/>
      <c r="J2112" s="64"/>
      <c r="K2112" s="64"/>
      <c r="L2112" s="3"/>
      <c r="M2112" s="3"/>
      <c r="N2112" s="3"/>
      <c r="O2112" s="3"/>
      <c r="P2112" s="3"/>
      <c r="Q2112" s="3"/>
      <c r="R2112" s="3"/>
      <c r="S2112" s="49"/>
      <c r="T2112" s="50"/>
      <c r="U2112" s="50"/>
      <c r="Y2112" s="5"/>
      <c r="Z2112" s="66"/>
      <c r="AA2112" s="65"/>
    </row>
    <row r="2113" spans="1:27" x14ac:dyDescent="0.3">
      <c r="A2113" s="3"/>
      <c r="B2113" s="3"/>
      <c r="C2113" s="3"/>
      <c r="D2113" s="3"/>
      <c r="E2113" s="3"/>
      <c r="F2113" s="3"/>
      <c r="G2113" s="64"/>
      <c r="H2113" s="3"/>
      <c r="I2113" s="3"/>
      <c r="J2113" s="64"/>
      <c r="K2113" s="64"/>
      <c r="L2113" s="3"/>
      <c r="M2113" s="3"/>
      <c r="N2113" s="3"/>
      <c r="O2113" s="3"/>
      <c r="P2113" s="3"/>
      <c r="Q2113" s="3"/>
      <c r="R2113" s="3"/>
      <c r="S2113" s="49"/>
      <c r="T2113" s="50"/>
      <c r="U2113" s="50"/>
      <c r="Y2113" s="5"/>
      <c r="Z2113" s="66"/>
      <c r="AA2113" s="65"/>
    </row>
    <row r="2114" spans="1:27" x14ac:dyDescent="0.3">
      <c r="A2114" s="3"/>
      <c r="B2114" s="3"/>
      <c r="C2114" s="3"/>
      <c r="D2114" s="3"/>
      <c r="E2114" s="3"/>
      <c r="F2114" s="3"/>
      <c r="G2114" s="64"/>
      <c r="H2114" s="3"/>
      <c r="I2114" s="3"/>
      <c r="J2114" s="64"/>
      <c r="K2114" s="64"/>
      <c r="L2114" s="3"/>
      <c r="M2114" s="3"/>
      <c r="N2114" s="3"/>
      <c r="O2114" s="3"/>
      <c r="P2114" s="3"/>
      <c r="Q2114" s="3"/>
      <c r="R2114" s="3"/>
      <c r="S2114" s="49"/>
      <c r="T2114" s="50"/>
      <c r="U2114" s="50"/>
      <c r="Y2114" s="5"/>
      <c r="Z2114" s="66"/>
      <c r="AA2114" s="65"/>
    </row>
    <row r="2115" spans="1:27" x14ac:dyDescent="0.3">
      <c r="A2115" s="3"/>
      <c r="B2115" s="3"/>
      <c r="C2115" s="3"/>
      <c r="D2115" s="3"/>
      <c r="E2115" s="3"/>
      <c r="F2115" s="3"/>
      <c r="G2115" s="64"/>
      <c r="H2115" s="3"/>
      <c r="I2115" s="3"/>
      <c r="J2115" s="64"/>
      <c r="K2115" s="64"/>
      <c r="L2115" s="3"/>
      <c r="M2115" s="3"/>
      <c r="N2115" s="3"/>
      <c r="O2115" s="3"/>
      <c r="P2115" s="3"/>
      <c r="Q2115" s="3"/>
      <c r="R2115" s="3"/>
      <c r="S2115" s="49"/>
      <c r="T2115" s="50"/>
      <c r="U2115" s="50"/>
      <c r="Y2115" s="5"/>
      <c r="Z2115" s="66"/>
      <c r="AA2115" s="65"/>
    </row>
    <row r="2116" spans="1:27" x14ac:dyDescent="0.3">
      <c r="A2116" s="3"/>
      <c r="B2116" s="3"/>
      <c r="C2116" s="3"/>
      <c r="D2116" s="3"/>
      <c r="E2116" s="3"/>
      <c r="F2116" s="3"/>
      <c r="G2116" s="64"/>
      <c r="H2116" s="3"/>
      <c r="I2116" s="3"/>
      <c r="J2116" s="64"/>
      <c r="K2116" s="64"/>
      <c r="L2116" s="3"/>
      <c r="M2116" s="3"/>
      <c r="N2116" s="3"/>
      <c r="O2116" s="3"/>
      <c r="P2116" s="3"/>
      <c r="Q2116" s="3"/>
      <c r="R2116" s="3"/>
      <c r="S2116" s="49"/>
      <c r="T2116" s="50"/>
      <c r="U2116" s="50"/>
      <c r="Y2116" s="5"/>
      <c r="Z2116" s="66"/>
      <c r="AA2116" s="65"/>
    </row>
    <row r="2117" spans="1:27" x14ac:dyDescent="0.3">
      <c r="A2117" s="3"/>
      <c r="B2117" s="3"/>
      <c r="C2117" s="3"/>
      <c r="D2117" s="3"/>
      <c r="E2117" s="3"/>
      <c r="F2117" s="3"/>
      <c r="G2117" s="64"/>
      <c r="H2117" s="3"/>
      <c r="I2117" s="3"/>
      <c r="J2117" s="64"/>
      <c r="K2117" s="64"/>
      <c r="L2117" s="3"/>
      <c r="M2117" s="3"/>
      <c r="N2117" s="3"/>
      <c r="O2117" s="3"/>
      <c r="P2117" s="3"/>
      <c r="Q2117" s="3"/>
      <c r="R2117" s="3"/>
      <c r="S2117" s="49"/>
      <c r="T2117" s="50"/>
      <c r="U2117" s="50"/>
      <c r="Y2117" s="5"/>
      <c r="Z2117" s="66"/>
      <c r="AA2117" s="65"/>
    </row>
    <row r="2118" spans="1:27" x14ac:dyDescent="0.3">
      <c r="A2118" s="3"/>
      <c r="B2118" s="3"/>
      <c r="C2118" s="3"/>
      <c r="D2118" s="3"/>
      <c r="E2118" s="3"/>
      <c r="F2118" s="3"/>
      <c r="G2118" s="64"/>
      <c r="H2118" s="3"/>
      <c r="I2118" s="3"/>
      <c r="J2118" s="64"/>
      <c r="K2118" s="64"/>
      <c r="L2118" s="3"/>
      <c r="M2118" s="3"/>
      <c r="N2118" s="3"/>
      <c r="O2118" s="3"/>
      <c r="P2118" s="3"/>
      <c r="Q2118" s="3"/>
      <c r="R2118" s="3"/>
      <c r="S2118" s="49"/>
      <c r="T2118" s="50"/>
      <c r="U2118" s="50"/>
      <c r="Y2118" s="5"/>
      <c r="Z2118" s="66"/>
      <c r="AA2118" s="65"/>
    </row>
    <row r="2119" spans="1:27" x14ac:dyDescent="0.3">
      <c r="A2119" s="3"/>
      <c r="B2119" s="3"/>
      <c r="C2119" s="3"/>
      <c r="D2119" s="3"/>
      <c r="E2119" s="3"/>
      <c r="F2119" s="3"/>
      <c r="G2119" s="64"/>
      <c r="H2119" s="3"/>
      <c r="I2119" s="3"/>
      <c r="J2119" s="64"/>
      <c r="K2119" s="64"/>
      <c r="L2119" s="3"/>
      <c r="M2119" s="3"/>
      <c r="N2119" s="3"/>
      <c r="O2119" s="3"/>
      <c r="P2119" s="3"/>
      <c r="Q2119" s="3"/>
      <c r="R2119" s="3"/>
      <c r="S2119" s="49"/>
      <c r="T2119" s="50"/>
      <c r="U2119" s="50"/>
      <c r="Y2119" s="5"/>
      <c r="Z2119" s="66"/>
      <c r="AA2119" s="65"/>
    </row>
    <row r="2120" spans="1:27" x14ac:dyDescent="0.3">
      <c r="A2120" s="3"/>
      <c r="B2120" s="3"/>
      <c r="C2120" s="3"/>
      <c r="D2120" s="3"/>
      <c r="E2120" s="3"/>
      <c r="F2120" s="3"/>
      <c r="G2120" s="64"/>
      <c r="H2120" s="3"/>
      <c r="I2120" s="3"/>
      <c r="J2120" s="64"/>
      <c r="K2120" s="64"/>
      <c r="L2120" s="3"/>
      <c r="M2120" s="3"/>
      <c r="N2120" s="3"/>
      <c r="O2120" s="3"/>
      <c r="P2120" s="3"/>
      <c r="Q2120" s="3"/>
      <c r="R2120" s="3"/>
      <c r="S2120" s="49"/>
      <c r="T2120" s="50"/>
      <c r="U2120" s="50"/>
      <c r="Y2120" s="5"/>
      <c r="Z2120" s="66"/>
      <c r="AA2120" s="65"/>
    </row>
    <row r="2121" spans="1:27" x14ac:dyDescent="0.3">
      <c r="A2121" s="3"/>
      <c r="B2121" s="3"/>
      <c r="C2121" s="3"/>
      <c r="D2121" s="3"/>
      <c r="E2121" s="3"/>
      <c r="F2121" s="3"/>
      <c r="G2121" s="64"/>
      <c r="H2121" s="3"/>
      <c r="I2121" s="3"/>
      <c r="J2121" s="64"/>
      <c r="K2121" s="64"/>
      <c r="L2121" s="3"/>
      <c r="M2121" s="3"/>
      <c r="N2121" s="3"/>
      <c r="O2121" s="3"/>
      <c r="P2121" s="3"/>
      <c r="Q2121" s="3"/>
      <c r="R2121" s="3"/>
      <c r="S2121" s="49"/>
      <c r="T2121" s="50"/>
      <c r="U2121" s="50"/>
      <c r="Y2121" s="5"/>
      <c r="Z2121" s="66"/>
      <c r="AA2121" s="65"/>
    </row>
    <row r="2122" spans="1:27" x14ac:dyDescent="0.3">
      <c r="A2122" s="3"/>
      <c r="B2122" s="3"/>
      <c r="C2122" s="3"/>
      <c r="D2122" s="3"/>
      <c r="E2122" s="3"/>
      <c r="F2122" s="3"/>
      <c r="G2122" s="64"/>
      <c r="H2122" s="3"/>
      <c r="I2122" s="3"/>
      <c r="J2122" s="64"/>
      <c r="K2122" s="64"/>
      <c r="L2122" s="3"/>
      <c r="M2122" s="3"/>
      <c r="N2122" s="3"/>
      <c r="O2122" s="3"/>
      <c r="P2122" s="3"/>
      <c r="Q2122" s="3"/>
      <c r="R2122" s="3"/>
      <c r="S2122" s="49"/>
      <c r="T2122" s="50"/>
      <c r="U2122" s="50"/>
      <c r="Y2122" s="5"/>
      <c r="Z2122" s="66"/>
      <c r="AA2122" s="65"/>
    </row>
    <row r="2123" spans="1:27" x14ac:dyDescent="0.3">
      <c r="A2123" s="3"/>
      <c r="B2123" s="3"/>
      <c r="C2123" s="3"/>
      <c r="D2123" s="3"/>
      <c r="E2123" s="3"/>
      <c r="F2123" s="3"/>
      <c r="G2123" s="64"/>
      <c r="H2123" s="3"/>
      <c r="I2123" s="3"/>
      <c r="J2123" s="64"/>
      <c r="K2123" s="64"/>
      <c r="L2123" s="3"/>
      <c r="M2123" s="3"/>
      <c r="N2123" s="3"/>
      <c r="O2123" s="3"/>
      <c r="P2123" s="3"/>
      <c r="Q2123" s="3"/>
      <c r="R2123" s="3"/>
      <c r="S2123" s="49"/>
      <c r="T2123" s="50"/>
      <c r="U2123" s="50"/>
      <c r="Y2123" s="5"/>
      <c r="Z2123" s="66"/>
      <c r="AA2123" s="65"/>
    </row>
    <row r="2124" spans="1:27" x14ac:dyDescent="0.3">
      <c r="A2124" s="3"/>
      <c r="B2124" s="3"/>
      <c r="C2124" s="3"/>
      <c r="D2124" s="3"/>
      <c r="E2124" s="3"/>
      <c r="F2124" s="3"/>
      <c r="G2124" s="64"/>
      <c r="H2124" s="3"/>
      <c r="I2124" s="3"/>
      <c r="J2124" s="64"/>
      <c r="K2124" s="64"/>
      <c r="L2124" s="3"/>
      <c r="M2124" s="3"/>
      <c r="N2124" s="3"/>
      <c r="O2124" s="3"/>
      <c r="P2124" s="3"/>
      <c r="Q2124" s="3"/>
      <c r="R2124" s="3"/>
      <c r="S2124" s="49"/>
      <c r="T2124" s="50"/>
      <c r="U2124" s="50"/>
      <c r="Y2124" s="5"/>
      <c r="Z2124" s="66"/>
      <c r="AA2124" s="65"/>
    </row>
    <row r="2125" spans="1:27" x14ac:dyDescent="0.3">
      <c r="A2125" s="3"/>
      <c r="B2125" s="3"/>
      <c r="C2125" s="3"/>
      <c r="D2125" s="3"/>
      <c r="E2125" s="3"/>
      <c r="F2125" s="3"/>
      <c r="G2125" s="64"/>
      <c r="H2125" s="3"/>
      <c r="I2125" s="3"/>
      <c r="J2125" s="64"/>
      <c r="K2125" s="64"/>
      <c r="L2125" s="3"/>
      <c r="M2125" s="3"/>
      <c r="N2125" s="3"/>
      <c r="O2125" s="3"/>
      <c r="P2125" s="3"/>
      <c r="Q2125" s="3"/>
      <c r="R2125" s="3"/>
      <c r="S2125" s="49"/>
      <c r="T2125" s="50"/>
      <c r="U2125" s="50"/>
      <c r="Y2125" s="5"/>
      <c r="Z2125" s="66"/>
      <c r="AA2125" s="65"/>
    </row>
    <row r="2126" spans="1:27" x14ac:dyDescent="0.3">
      <c r="A2126" s="3"/>
      <c r="B2126" s="3"/>
      <c r="C2126" s="3"/>
      <c r="D2126" s="3"/>
      <c r="E2126" s="3"/>
      <c r="F2126" s="3"/>
      <c r="G2126" s="64"/>
      <c r="H2126" s="3"/>
      <c r="I2126" s="3"/>
      <c r="J2126" s="64"/>
      <c r="K2126" s="64"/>
      <c r="L2126" s="3"/>
      <c r="M2126" s="3"/>
      <c r="N2126" s="3"/>
      <c r="O2126" s="3"/>
      <c r="P2126" s="3"/>
      <c r="Q2126" s="3"/>
      <c r="R2126" s="3"/>
      <c r="S2126" s="49"/>
      <c r="T2126" s="50"/>
      <c r="U2126" s="50"/>
      <c r="Y2126" s="5"/>
      <c r="Z2126" s="66"/>
      <c r="AA2126" s="65"/>
    </row>
    <row r="2127" spans="1:27" x14ac:dyDescent="0.3">
      <c r="A2127" s="3"/>
      <c r="B2127" s="3"/>
      <c r="C2127" s="3"/>
      <c r="D2127" s="3"/>
      <c r="E2127" s="3"/>
      <c r="F2127" s="3"/>
      <c r="G2127" s="64"/>
      <c r="H2127" s="3"/>
      <c r="I2127" s="3"/>
      <c r="J2127" s="64"/>
      <c r="K2127" s="64"/>
      <c r="L2127" s="3"/>
      <c r="M2127" s="3"/>
      <c r="N2127" s="3"/>
      <c r="O2127" s="3"/>
      <c r="P2127" s="3"/>
      <c r="Q2127" s="3"/>
      <c r="R2127" s="3"/>
      <c r="S2127" s="49"/>
      <c r="T2127" s="50"/>
      <c r="U2127" s="50"/>
      <c r="Y2127" s="5"/>
      <c r="Z2127" s="66"/>
      <c r="AA2127" s="65"/>
    </row>
    <row r="2128" spans="1:27" x14ac:dyDescent="0.3">
      <c r="A2128" s="3"/>
      <c r="B2128" s="3"/>
      <c r="C2128" s="3"/>
      <c r="D2128" s="3"/>
      <c r="E2128" s="3"/>
      <c r="F2128" s="3"/>
      <c r="G2128" s="64"/>
      <c r="H2128" s="3"/>
      <c r="I2128" s="3"/>
      <c r="J2128" s="64"/>
      <c r="K2128" s="64"/>
      <c r="L2128" s="3"/>
      <c r="M2128" s="3"/>
      <c r="N2128" s="3"/>
      <c r="O2128" s="3"/>
      <c r="P2128" s="3"/>
      <c r="Q2128" s="3"/>
      <c r="R2128" s="3"/>
      <c r="S2128" s="49"/>
      <c r="T2128" s="50"/>
      <c r="U2128" s="50"/>
      <c r="Y2128" s="5"/>
      <c r="Z2128" s="66"/>
      <c r="AA2128" s="65"/>
    </row>
    <row r="2129" spans="1:27" x14ac:dyDescent="0.3">
      <c r="A2129" s="3"/>
      <c r="B2129" s="3"/>
      <c r="C2129" s="3"/>
      <c r="D2129" s="3"/>
      <c r="E2129" s="3"/>
      <c r="F2129" s="3"/>
      <c r="G2129" s="64"/>
      <c r="H2129" s="3"/>
      <c r="I2129" s="3"/>
      <c r="J2129" s="64"/>
      <c r="K2129" s="64"/>
      <c r="L2129" s="3"/>
      <c r="M2129" s="3"/>
      <c r="N2129" s="3"/>
      <c r="O2129" s="3"/>
      <c r="P2129" s="3"/>
      <c r="Q2129" s="3"/>
      <c r="R2129" s="3"/>
      <c r="S2129" s="49"/>
      <c r="T2129" s="50"/>
      <c r="U2129" s="50"/>
      <c r="Y2129" s="5"/>
      <c r="Z2129" s="66"/>
      <c r="AA2129" s="65"/>
    </row>
    <row r="2130" spans="1:27" x14ac:dyDescent="0.3">
      <c r="A2130" s="3"/>
      <c r="B2130" s="3"/>
      <c r="C2130" s="3"/>
      <c r="D2130" s="3"/>
      <c r="E2130" s="3"/>
      <c r="F2130" s="3"/>
      <c r="G2130" s="64"/>
      <c r="H2130" s="3"/>
      <c r="I2130" s="3"/>
      <c r="J2130" s="64"/>
      <c r="K2130" s="64"/>
      <c r="L2130" s="3"/>
      <c r="M2130" s="3"/>
      <c r="N2130" s="3"/>
      <c r="O2130" s="3"/>
      <c r="P2130" s="3"/>
      <c r="Q2130" s="3"/>
      <c r="R2130" s="3"/>
      <c r="S2130" s="49"/>
      <c r="T2130" s="50"/>
      <c r="U2130" s="50"/>
      <c r="Y2130" s="5"/>
      <c r="Z2130" s="66"/>
      <c r="AA2130" s="65"/>
    </row>
    <row r="2131" spans="1:27" x14ac:dyDescent="0.3">
      <c r="A2131" s="3"/>
      <c r="B2131" s="3"/>
      <c r="C2131" s="3"/>
      <c r="D2131" s="3"/>
      <c r="E2131" s="3"/>
      <c r="F2131" s="3"/>
      <c r="G2131" s="64"/>
      <c r="H2131" s="3"/>
      <c r="I2131" s="3"/>
      <c r="J2131" s="64"/>
      <c r="K2131" s="64"/>
      <c r="L2131" s="3"/>
      <c r="M2131" s="3"/>
      <c r="N2131" s="3"/>
      <c r="O2131" s="3"/>
      <c r="P2131" s="3"/>
      <c r="Q2131" s="3"/>
      <c r="R2131" s="3"/>
      <c r="S2131" s="49"/>
      <c r="T2131" s="50"/>
      <c r="U2131" s="50"/>
      <c r="Y2131" s="5"/>
      <c r="Z2131" s="66"/>
      <c r="AA2131" s="65"/>
    </row>
    <row r="2132" spans="1:27" x14ac:dyDescent="0.3">
      <c r="A2132" s="3"/>
      <c r="B2132" s="3"/>
      <c r="C2132" s="3"/>
      <c r="D2132" s="3"/>
      <c r="E2132" s="3"/>
      <c r="F2132" s="3"/>
      <c r="G2132" s="64"/>
      <c r="H2132" s="3"/>
      <c r="I2132" s="3"/>
      <c r="J2132" s="64"/>
      <c r="K2132" s="64"/>
      <c r="L2132" s="3"/>
      <c r="M2132" s="3"/>
      <c r="N2132" s="3"/>
      <c r="O2132" s="3"/>
      <c r="P2132" s="3"/>
      <c r="Q2132" s="3"/>
      <c r="R2132" s="3"/>
      <c r="S2132" s="49"/>
      <c r="T2132" s="50"/>
      <c r="U2132" s="50"/>
      <c r="Y2132" s="5"/>
      <c r="Z2132" s="66"/>
      <c r="AA2132" s="65"/>
    </row>
    <row r="2133" spans="1:27" x14ac:dyDescent="0.3">
      <c r="A2133" s="3"/>
      <c r="B2133" s="3"/>
      <c r="C2133" s="3"/>
      <c r="D2133" s="3"/>
      <c r="E2133" s="3"/>
      <c r="F2133" s="3"/>
      <c r="G2133" s="64"/>
      <c r="H2133" s="3"/>
      <c r="I2133" s="3"/>
      <c r="J2133" s="64"/>
      <c r="K2133" s="64"/>
      <c r="L2133" s="3"/>
      <c r="M2133" s="3"/>
      <c r="N2133" s="3"/>
      <c r="O2133" s="3"/>
      <c r="P2133" s="3"/>
      <c r="Q2133" s="3"/>
      <c r="R2133" s="3"/>
      <c r="S2133" s="49"/>
      <c r="T2133" s="50"/>
      <c r="U2133" s="50"/>
      <c r="Y2133" s="5"/>
      <c r="Z2133" s="66"/>
      <c r="AA2133" s="65"/>
    </row>
    <row r="2134" spans="1:27" x14ac:dyDescent="0.3">
      <c r="A2134" s="3"/>
      <c r="B2134" s="3"/>
      <c r="C2134" s="3"/>
      <c r="D2134" s="3"/>
      <c r="E2134" s="3"/>
      <c r="F2134" s="3"/>
      <c r="G2134" s="64"/>
      <c r="H2134" s="3"/>
      <c r="I2134" s="3"/>
      <c r="J2134" s="64"/>
      <c r="K2134" s="64"/>
      <c r="L2134" s="3"/>
      <c r="M2134" s="3"/>
      <c r="N2134" s="3"/>
      <c r="O2134" s="3"/>
      <c r="P2134" s="3"/>
      <c r="Q2134" s="3"/>
      <c r="R2134" s="3"/>
      <c r="S2134" s="49"/>
      <c r="T2134" s="50"/>
      <c r="U2134" s="50"/>
      <c r="Y2134" s="5"/>
      <c r="Z2134" s="66"/>
      <c r="AA2134" s="65"/>
    </row>
    <row r="2135" spans="1:27" x14ac:dyDescent="0.3">
      <c r="A2135" s="3"/>
      <c r="B2135" s="3"/>
      <c r="C2135" s="3"/>
      <c r="D2135" s="3"/>
      <c r="E2135" s="3"/>
      <c r="F2135" s="3"/>
      <c r="G2135" s="64"/>
      <c r="H2135" s="3"/>
      <c r="I2135" s="3"/>
      <c r="J2135" s="64"/>
      <c r="K2135" s="64"/>
      <c r="L2135" s="3"/>
      <c r="M2135" s="3"/>
      <c r="N2135" s="3"/>
      <c r="O2135" s="3"/>
      <c r="P2135" s="3"/>
      <c r="Q2135" s="3"/>
      <c r="R2135" s="3"/>
      <c r="S2135" s="49"/>
      <c r="T2135" s="50"/>
      <c r="U2135" s="50"/>
      <c r="Y2135" s="5"/>
      <c r="Z2135" s="66"/>
      <c r="AA2135" s="65"/>
    </row>
    <row r="2136" spans="1:27" x14ac:dyDescent="0.3">
      <c r="A2136" s="3"/>
      <c r="B2136" s="3"/>
      <c r="C2136" s="3"/>
      <c r="D2136" s="3"/>
      <c r="E2136" s="3"/>
      <c r="F2136" s="3"/>
      <c r="G2136" s="64"/>
      <c r="H2136" s="3"/>
      <c r="I2136" s="3"/>
      <c r="J2136" s="64"/>
      <c r="K2136" s="64"/>
      <c r="L2136" s="3"/>
      <c r="M2136" s="3"/>
      <c r="N2136" s="3"/>
      <c r="O2136" s="3"/>
      <c r="P2136" s="3"/>
      <c r="Q2136" s="3"/>
      <c r="R2136" s="3"/>
      <c r="S2136" s="49"/>
      <c r="T2136" s="50"/>
      <c r="U2136" s="50"/>
      <c r="Y2136" s="5"/>
      <c r="Z2136" s="66"/>
      <c r="AA2136" s="65"/>
    </row>
    <row r="2137" spans="1:27" x14ac:dyDescent="0.3">
      <c r="A2137" s="3"/>
      <c r="B2137" s="3"/>
      <c r="C2137" s="3"/>
      <c r="D2137" s="3"/>
      <c r="E2137" s="3"/>
      <c r="F2137" s="3"/>
      <c r="G2137" s="64"/>
      <c r="H2137" s="3"/>
      <c r="I2137" s="3"/>
      <c r="J2137" s="64"/>
      <c r="K2137" s="64"/>
      <c r="L2137" s="3"/>
      <c r="M2137" s="3"/>
      <c r="N2137" s="3"/>
      <c r="O2137" s="3"/>
      <c r="P2137" s="3"/>
      <c r="Q2137" s="3"/>
      <c r="R2137" s="3"/>
      <c r="S2137" s="49"/>
      <c r="T2137" s="50"/>
      <c r="U2137" s="50"/>
      <c r="Y2137" s="5"/>
      <c r="Z2137" s="66"/>
      <c r="AA2137" s="65"/>
    </row>
    <row r="2138" spans="1:27" x14ac:dyDescent="0.3">
      <c r="A2138" s="3"/>
      <c r="B2138" s="3"/>
      <c r="C2138" s="3"/>
      <c r="D2138" s="3"/>
      <c r="E2138" s="3"/>
      <c r="F2138" s="3"/>
      <c r="G2138" s="64"/>
      <c r="H2138" s="3"/>
      <c r="I2138" s="3"/>
      <c r="J2138" s="64"/>
      <c r="K2138" s="64"/>
      <c r="L2138" s="3"/>
      <c r="M2138" s="3"/>
      <c r="N2138" s="3"/>
      <c r="O2138" s="3"/>
      <c r="P2138" s="3"/>
      <c r="Q2138" s="3"/>
      <c r="R2138" s="3"/>
      <c r="S2138" s="49"/>
      <c r="T2138" s="50"/>
      <c r="U2138" s="50"/>
      <c r="Y2138" s="5"/>
      <c r="Z2138" s="66"/>
      <c r="AA2138" s="65"/>
    </row>
    <row r="2139" spans="1:27" x14ac:dyDescent="0.3">
      <c r="A2139" s="3"/>
      <c r="B2139" s="3"/>
      <c r="C2139" s="3"/>
      <c r="D2139" s="3"/>
      <c r="E2139" s="3"/>
      <c r="F2139" s="3"/>
      <c r="G2139" s="64"/>
      <c r="H2139" s="3"/>
      <c r="I2139" s="3"/>
      <c r="J2139" s="64"/>
      <c r="K2139" s="64"/>
      <c r="L2139" s="3"/>
      <c r="M2139" s="3"/>
      <c r="N2139" s="3"/>
      <c r="O2139" s="3"/>
      <c r="P2139" s="3"/>
      <c r="Q2139" s="3"/>
      <c r="R2139" s="3"/>
      <c r="S2139" s="49"/>
      <c r="T2139" s="50"/>
      <c r="U2139" s="50"/>
      <c r="Y2139" s="5"/>
      <c r="Z2139" s="66"/>
      <c r="AA2139" s="65"/>
    </row>
    <row r="2140" spans="1:27" x14ac:dyDescent="0.3">
      <c r="A2140" s="3"/>
      <c r="B2140" s="3"/>
      <c r="C2140" s="3"/>
      <c r="D2140" s="3"/>
      <c r="E2140" s="3"/>
      <c r="F2140" s="3"/>
      <c r="G2140" s="64"/>
      <c r="H2140" s="3"/>
      <c r="I2140" s="3"/>
      <c r="J2140" s="64"/>
      <c r="K2140" s="64"/>
      <c r="L2140" s="3"/>
      <c r="M2140" s="3"/>
      <c r="N2140" s="3"/>
      <c r="O2140" s="3"/>
      <c r="P2140" s="3"/>
      <c r="Q2140" s="3"/>
      <c r="R2140" s="3"/>
      <c r="S2140" s="49"/>
      <c r="T2140" s="50"/>
      <c r="U2140" s="50"/>
      <c r="Y2140" s="5"/>
      <c r="Z2140" s="66"/>
      <c r="AA2140" s="65"/>
    </row>
    <row r="2141" spans="1:27" x14ac:dyDescent="0.3">
      <c r="A2141" s="3"/>
      <c r="B2141" s="3"/>
      <c r="C2141" s="3"/>
      <c r="D2141" s="3"/>
      <c r="E2141" s="3"/>
      <c r="F2141" s="3"/>
      <c r="G2141" s="64"/>
      <c r="H2141" s="3"/>
      <c r="I2141" s="3"/>
      <c r="J2141" s="64"/>
      <c r="K2141" s="64"/>
      <c r="L2141" s="3"/>
      <c r="M2141" s="3"/>
      <c r="N2141" s="3"/>
      <c r="O2141" s="3"/>
      <c r="P2141" s="3"/>
      <c r="Q2141" s="3"/>
      <c r="R2141" s="3"/>
      <c r="S2141" s="49"/>
      <c r="T2141" s="50"/>
      <c r="U2141" s="50"/>
      <c r="Y2141" s="5"/>
      <c r="Z2141" s="66"/>
      <c r="AA2141" s="65"/>
    </row>
    <row r="2142" spans="1:27" x14ac:dyDescent="0.3">
      <c r="A2142" s="3"/>
      <c r="B2142" s="3"/>
      <c r="C2142" s="3"/>
      <c r="D2142" s="3"/>
      <c r="E2142" s="3"/>
      <c r="F2142" s="3"/>
      <c r="G2142" s="64"/>
      <c r="H2142" s="3"/>
      <c r="I2142" s="3"/>
      <c r="J2142" s="64"/>
      <c r="K2142" s="64"/>
      <c r="L2142" s="3"/>
      <c r="M2142" s="3"/>
      <c r="N2142" s="3"/>
      <c r="O2142" s="3"/>
      <c r="P2142" s="3"/>
      <c r="Q2142" s="3"/>
      <c r="R2142" s="3"/>
      <c r="S2142" s="49"/>
      <c r="T2142" s="50"/>
      <c r="U2142" s="50"/>
      <c r="Y2142" s="5"/>
      <c r="Z2142" s="66"/>
      <c r="AA2142" s="65"/>
    </row>
    <row r="2143" spans="1:27" x14ac:dyDescent="0.3">
      <c r="A2143" s="3"/>
      <c r="B2143" s="3"/>
      <c r="C2143" s="3"/>
      <c r="D2143" s="3"/>
      <c r="E2143" s="3"/>
      <c r="F2143" s="3"/>
      <c r="G2143" s="64"/>
      <c r="H2143" s="3"/>
      <c r="I2143" s="3"/>
      <c r="J2143" s="64"/>
      <c r="K2143" s="64"/>
      <c r="L2143" s="3"/>
      <c r="M2143" s="3"/>
      <c r="N2143" s="3"/>
      <c r="O2143" s="3"/>
      <c r="P2143" s="3"/>
      <c r="Q2143" s="3"/>
      <c r="R2143" s="3"/>
      <c r="S2143" s="49"/>
      <c r="T2143" s="50"/>
      <c r="U2143" s="50"/>
      <c r="Y2143" s="5"/>
      <c r="Z2143" s="66"/>
      <c r="AA2143" s="65"/>
    </row>
    <row r="2144" spans="1:27" x14ac:dyDescent="0.3">
      <c r="A2144" s="3"/>
      <c r="B2144" s="3"/>
      <c r="C2144" s="3"/>
      <c r="D2144" s="3"/>
      <c r="E2144" s="3"/>
      <c r="F2144" s="3"/>
      <c r="G2144" s="64"/>
      <c r="H2144" s="3"/>
      <c r="I2144" s="3"/>
      <c r="J2144" s="64"/>
      <c r="K2144" s="64"/>
      <c r="L2144" s="3"/>
      <c r="M2144" s="3"/>
      <c r="N2144" s="3"/>
      <c r="O2144" s="3"/>
      <c r="P2144" s="3"/>
      <c r="Q2144" s="3"/>
      <c r="R2144" s="3"/>
      <c r="S2144" s="49"/>
      <c r="T2144" s="50"/>
      <c r="U2144" s="50"/>
      <c r="Y2144" s="5"/>
      <c r="Z2144" s="66"/>
      <c r="AA2144" s="65"/>
    </row>
    <row r="2145" spans="1:27" x14ac:dyDescent="0.3">
      <c r="A2145" s="3"/>
      <c r="B2145" s="3"/>
      <c r="C2145" s="3"/>
      <c r="D2145" s="3"/>
      <c r="E2145" s="3"/>
      <c r="F2145" s="3"/>
      <c r="G2145" s="64"/>
      <c r="H2145" s="3"/>
      <c r="I2145" s="3"/>
      <c r="J2145" s="64"/>
      <c r="K2145" s="64"/>
      <c r="L2145" s="3"/>
      <c r="M2145" s="3"/>
      <c r="N2145" s="3"/>
      <c r="O2145" s="3"/>
      <c r="P2145" s="3"/>
      <c r="Q2145" s="3"/>
      <c r="R2145" s="3"/>
      <c r="S2145" s="49"/>
      <c r="T2145" s="50"/>
      <c r="U2145" s="50"/>
      <c r="Y2145" s="5"/>
      <c r="Z2145" s="66"/>
      <c r="AA2145" s="65"/>
    </row>
    <row r="2146" spans="1:27" x14ac:dyDescent="0.3">
      <c r="A2146" s="3"/>
      <c r="B2146" s="3"/>
      <c r="C2146" s="3"/>
      <c r="D2146" s="3"/>
      <c r="E2146" s="3"/>
      <c r="F2146" s="3"/>
      <c r="G2146" s="64"/>
      <c r="H2146" s="3"/>
      <c r="I2146" s="3"/>
      <c r="J2146" s="64"/>
      <c r="K2146" s="64"/>
      <c r="L2146" s="3"/>
      <c r="M2146" s="3"/>
      <c r="N2146" s="3"/>
      <c r="O2146" s="3"/>
      <c r="P2146" s="3"/>
      <c r="Q2146" s="3"/>
      <c r="R2146" s="3"/>
      <c r="S2146" s="49"/>
      <c r="T2146" s="50"/>
      <c r="U2146" s="50"/>
      <c r="Y2146" s="5"/>
      <c r="Z2146" s="66"/>
      <c r="AA2146" s="65"/>
    </row>
    <row r="2147" spans="1:27" x14ac:dyDescent="0.3">
      <c r="A2147" s="3"/>
      <c r="B2147" s="3"/>
      <c r="C2147" s="3"/>
      <c r="D2147" s="3"/>
      <c r="E2147" s="3"/>
      <c r="F2147" s="3"/>
      <c r="G2147" s="64"/>
      <c r="H2147" s="3"/>
      <c r="I2147" s="3"/>
      <c r="J2147" s="64"/>
      <c r="K2147" s="64"/>
      <c r="L2147" s="3"/>
      <c r="M2147" s="3"/>
      <c r="N2147" s="3"/>
      <c r="O2147" s="3"/>
      <c r="P2147" s="3"/>
      <c r="Q2147" s="3"/>
      <c r="R2147" s="3"/>
      <c r="S2147" s="49"/>
      <c r="T2147" s="50"/>
      <c r="U2147" s="50"/>
      <c r="Y2147" s="5"/>
      <c r="Z2147" s="66"/>
      <c r="AA2147" s="65"/>
    </row>
    <row r="2148" spans="1:27" x14ac:dyDescent="0.3">
      <c r="A2148" s="3"/>
      <c r="B2148" s="3"/>
      <c r="C2148" s="3"/>
      <c r="D2148" s="3"/>
      <c r="E2148" s="3"/>
      <c r="F2148" s="3"/>
      <c r="G2148" s="64"/>
      <c r="H2148" s="3"/>
      <c r="I2148" s="3"/>
      <c r="J2148" s="64"/>
      <c r="K2148" s="64"/>
      <c r="L2148" s="3"/>
      <c r="M2148" s="3"/>
      <c r="N2148" s="3"/>
      <c r="O2148" s="3"/>
      <c r="P2148" s="3"/>
      <c r="Q2148" s="3"/>
      <c r="R2148" s="3"/>
      <c r="S2148" s="49"/>
      <c r="T2148" s="50"/>
      <c r="U2148" s="50"/>
      <c r="Y2148" s="5"/>
      <c r="Z2148" s="66"/>
      <c r="AA2148" s="65"/>
    </row>
    <row r="2149" spans="1:27" x14ac:dyDescent="0.3">
      <c r="A2149" s="3"/>
      <c r="B2149" s="3"/>
      <c r="C2149" s="3"/>
      <c r="D2149" s="3"/>
      <c r="E2149" s="3"/>
      <c r="F2149" s="3"/>
      <c r="G2149" s="64"/>
      <c r="H2149" s="3"/>
      <c r="I2149" s="3"/>
      <c r="J2149" s="64"/>
      <c r="K2149" s="64"/>
      <c r="L2149" s="3"/>
      <c r="M2149" s="3"/>
      <c r="N2149" s="3"/>
      <c r="O2149" s="3"/>
      <c r="P2149" s="3"/>
      <c r="Q2149" s="3"/>
      <c r="R2149" s="3"/>
      <c r="S2149" s="49"/>
      <c r="T2149" s="50"/>
      <c r="U2149" s="50"/>
      <c r="Y2149" s="5"/>
      <c r="Z2149" s="66"/>
      <c r="AA2149" s="65"/>
    </row>
    <row r="2150" spans="1:27" x14ac:dyDescent="0.3">
      <c r="A2150" s="3"/>
      <c r="B2150" s="3"/>
      <c r="C2150" s="3"/>
      <c r="D2150" s="3"/>
      <c r="E2150" s="3"/>
      <c r="F2150" s="3"/>
      <c r="G2150" s="64"/>
      <c r="H2150" s="3"/>
      <c r="I2150" s="3"/>
      <c r="J2150" s="64"/>
      <c r="K2150" s="64"/>
      <c r="L2150" s="3"/>
      <c r="M2150" s="3"/>
      <c r="N2150" s="3"/>
      <c r="O2150" s="3"/>
      <c r="P2150" s="3"/>
      <c r="Q2150" s="3"/>
      <c r="R2150" s="3"/>
      <c r="S2150" s="49"/>
      <c r="T2150" s="50"/>
      <c r="U2150" s="50"/>
      <c r="Y2150" s="5"/>
      <c r="Z2150" s="66"/>
      <c r="AA2150" s="65"/>
    </row>
    <row r="2151" spans="1:27" x14ac:dyDescent="0.3">
      <c r="A2151" s="3"/>
      <c r="B2151" s="3"/>
      <c r="C2151" s="3"/>
      <c r="D2151" s="3"/>
      <c r="E2151" s="3"/>
      <c r="F2151" s="3"/>
      <c r="G2151" s="64"/>
      <c r="H2151" s="3"/>
      <c r="I2151" s="3"/>
      <c r="J2151" s="64"/>
      <c r="K2151" s="64"/>
      <c r="L2151" s="3"/>
      <c r="M2151" s="3"/>
      <c r="N2151" s="3"/>
      <c r="O2151" s="3"/>
      <c r="P2151" s="3"/>
      <c r="Q2151" s="3"/>
      <c r="R2151" s="3"/>
      <c r="S2151" s="49"/>
      <c r="T2151" s="50"/>
      <c r="U2151" s="50"/>
      <c r="Y2151" s="5"/>
      <c r="Z2151" s="66"/>
      <c r="AA2151" s="65"/>
    </row>
    <row r="2152" spans="1:27" x14ac:dyDescent="0.3">
      <c r="A2152" s="3"/>
      <c r="B2152" s="3"/>
      <c r="C2152" s="3"/>
      <c r="D2152" s="3"/>
      <c r="E2152" s="3"/>
      <c r="F2152" s="3"/>
      <c r="G2152" s="64"/>
      <c r="H2152" s="3"/>
      <c r="I2152" s="3"/>
      <c r="J2152" s="64"/>
      <c r="K2152" s="64"/>
      <c r="L2152" s="3"/>
      <c r="M2152" s="3"/>
      <c r="N2152" s="3"/>
      <c r="O2152" s="3"/>
      <c r="P2152" s="3"/>
      <c r="Q2152" s="3"/>
      <c r="R2152" s="3"/>
      <c r="S2152" s="49"/>
      <c r="T2152" s="50"/>
      <c r="U2152" s="50"/>
      <c r="Y2152" s="5"/>
      <c r="Z2152" s="66"/>
      <c r="AA2152" s="65"/>
    </row>
    <row r="2153" spans="1:27" x14ac:dyDescent="0.3">
      <c r="A2153" s="3"/>
      <c r="B2153" s="3"/>
      <c r="C2153" s="3"/>
      <c r="D2153" s="3"/>
      <c r="E2153" s="3"/>
      <c r="F2153" s="3"/>
      <c r="G2153" s="64"/>
      <c r="H2153" s="3"/>
      <c r="I2153" s="3"/>
      <c r="J2153" s="64"/>
      <c r="K2153" s="64"/>
      <c r="L2153" s="3"/>
      <c r="M2153" s="3"/>
      <c r="N2153" s="3"/>
      <c r="O2153" s="3"/>
      <c r="P2153" s="3"/>
      <c r="Q2153" s="3"/>
      <c r="R2153" s="3"/>
      <c r="S2153" s="49"/>
      <c r="T2153" s="50"/>
      <c r="U2153" s="50"/>
      <c r="Y2153" s="5"/>
      <c r="Z2153" s="66"/>
      <c r="AA2153" s="65"/>
    </row>
    <row r="2154" spans="1:27" x14ac:dyDescent="0.3">
      <c r="A2154" s="3"/>
      <c r="B2154" s="3"/>
      <c r="C2154" s="3"/>
      <c r="D2154" s="3"/>
      <c r="E2154" s="3"/>
      <c r="F2154" s="3"/>
      <c r="G2154" s="64"/>
      <c r="H2154" s="3"/>
      <c r="I2154" s="3"/>
      <c r="J2154" s="64"/>
      <c r="K2154" s="64"/>
      <c r="L2154" s="3"/>
      <c r="M2154" s="3"/>
      <c r="N2154" s="3"/>
      <c r="O2154" s="3"/>
      <c r="P2154" s="3"/>
      <c r="Q2154" s="3"/>
      <c r="R2154" s="3"/>
      <c r="S2154" s="49"/>
      <c r="T2154" s="50"/>
      <c r="U2154" s="50"/>
      <c r="Y2154" s="5"/>
      <c r="Z2154" s="66"/>
      <c r="AA2154" s="65"/>
    </row>
    <row r="2155" spans="1:27" x14ac:dyDescent="0.3">
      <c r="A2155" s="3"/>
      <c r="B2155" s="3"/>
      <c r="C2155" s="3"/>
      <c r="D2155" s="3"/>
      <c r="E2155" s="3"/>
      <c r="F2155" s="3"/>
      <c r="G2155" s="64"/>
      <c r="H2155" s="3"/>
      <c r="I2155" s="3"/>
      <c r="J2155" s="64"/>
      <c r="K2155" s="64"/>
      <c r="L2155" s="3"/>
      <c r="M2155" s="3"/>
      <c r="N2155" s="3"/>
      <c r="O2155" s="3"/>
      <c r="P2155" s="3"/>
      <c r="Q2155" s="3"/>
      <c r="R2155" s="3"/>
      <c r="S2155" s="49"/>
      <c r="T2155" s="50"/>
      <c r="U2155" s="50"/>
      <c r="Y2155" s="5"/>
      <c r="Z2155" s="66"/>
      <c r="AA2155" s="65"/>
    </row>
    <row r="2156" spans="1:27" x14ac:dyDescent="0.3">
      <c r="A2156" s="3"/>
      <c r="B2156" s="3"/>
      <c r="C2156" s="3"/>
      <c r="D2156" s="3"/>
      <c r="E2156" s="3"/>
      <c r="F2156" s="3"/>
      <c r="G2156" s="64"/>
      <c r="H2156" s="3"/>
      <c r="I2156" s="3"/>
      <c r="J2156" s="64"/>
      <c r="K2156" s="64"/>
      <c r="L2156" s="3"/>
      <c r="M2156" s="3"/>
      <c r="N2156" s="3"/>
      <c r="O2156" s="3"/>
      <c r="P2156" s="3"/>
      <c r="Q2156" s="3"/>
      <c r="R2156" s="3"/>
      <c r="S2156" s="49"/>
      <c r="T2156" s="50"/>
      <c r="U2156" s="50"/>
      <c r="Y2156" s="5"/>
      <c r="Z2156" s="66"/>
      <c r="AA2156" s="65"/>
    </row>
    <row r="2157" spans="1:27" x14ac:dyDescent="0.3">
      <c r="A2157" s="3"/>
      <c r="B2157" s="3"/>
      <c r="C2157" s="3"/>
      <c r="D2157" s="3"/>
      <c r="E2157" s="3"/>
      <c r="F2157" s="3"/>
      <c r="G2157" s="64"/>
      <c r="H2157" s="3"/>
      <c r="I2157" s="3"/>
      <c r="J2157" s="64"/>
      <c r="K2157" s="64"/>
      <c r="L2157" s="3"/>
      <c r="M2157" s="3"/>
      <c r="N2157" s="3"/>
      <c r="O2157" s="3"/>
      <c r="P2157" s="3"/>
      <c r="Q2157" s="3"/>
      <c r="R2157" s="3"/>
      <c r="S2157" s="49"/>
      <c r="T2157" s="50"/>
      <c r="U2157" s="50"/>
      <c r="Y2157" s="5"/>
      <c r="Z2157" s="66"/>
      <c r="AA2157" s="65"/>
    </row>
    <row r="2158" spans="1:27" x14ac:dyDescent="0.3">
      <c r="A2158" s="3"/>
      <c r="B2158" s="3"/>
      <c r="C2158" s="3"/>
      <c r="D2158" s="3"/>
      <c r="E2158" s="3"/>
      <c r="F2158" s="3"/>
      <c r="G2158" s="64"/>
      <c r="H2158" s="3"/>
      <c r="I2158" s="3"/>
      <c r="J2158" s="64"/>
      <c r="K2158" s="64"/>
      <c r="L2158" s="3"/>
      <c r="M2158" s="3"/>
      <c r="N2158" s="3"/>
      <c r="O2158" s="3"/>
      <c r="P2158" s="3"/>
      <c r="Q2158" s="3"/>
      <c r="R2158" s="3"/>
      <c r="S2158" s="49"/>
      <c r="T2158" s="50"/>
      <c r="U2158" s="50"/>
      <c r="Y2158" s="5"/>
      <c r="Z2158" s="66"/>
      <c r="AA2158" s="65"/>
    </row>
    <row r="2159" spans="1:27" x14ac:dyDescent="0.3">
      <c r="A2159" s="3"/>
      <c r="B2159" s="3"/>
      <c r="C2159" s="3"/>
      <c r="D2159" s="3"/>
      <c r="E2159" s="3"/>
      <c r="F2159" s="3"/>
      <c r="G2159" s="64"/>
      <c r="H2159" s="3"/>
      <c r="I2159" s="3"/>
      <c r="J2159" s="64"/>
      <c r="K2159" s="64"/>
      <c r="L2159" s="3"/>
      <c r="M2159" s="3"/>
      <c r="N2159" s="3"/>
      <c r="O2159" s="3"/>
      <c r="P2159" s="3"/>
      <c r="Q2159" s="3"/>
      <c r="R2159" s="3"/>
      <c r="S2159" s="49"/>
      <c r="T2159" s="50"/>
      <c r="U2159" s="50"/>
      <c r="Y2159" s="5"/>
      <c r="Z2159" s="66"/>
      <c r="AA2159" s="65"/>
    </row>
    <row r="2160" spans="1:27" x14ac:dyDescent="0.3">
      <c r="A2160" s="3"/>
      <c r="B2160" s="3"/>
      <c r="C2160" s="3"/>
      <c r="D2160" s="3"/>
      <c r="E2160" s="3"/>
      <c r="F2160" s="3"/>
      <c r="G2160" s="64"/>
      <c r="H2160" s="3"/>
      <c r="I2160" s="3"/>
      <c r="J2160" s="64"/>
      <c r="K2160" s="64"/>
      <c r="L2160" s="3"/>
      <c r="M2160" s="3"/>
      <c r="N2160" s="3"/>
      <c r="O2160" s="3"/>
      <c r="P2160" s="3"/>
      <c r="Q2160" s="3"/>
      <c r="R2160" s="3"/>
      <c r="S2160" s="49"/>
      <c r="T2160" s="50"/>
      <c r="U2160" s="50"/>
      <c r="Y2160" s="5"/>
      <c r="Z2160" s="66"/>
      <c r="AA2160" s="65"/>
    </row>
    <row r="2161" spans="1:27" x14ac:dyDescent="0.3">
      <c r="A2161" s="3"/>
      <c r="B2161" s="3"/>
      <c r="C2161" s="3"/>
      <c r="D2161" s="3"/>
      <c r="E2161" s="3"/>
      <c r="F2161" s="3"/>
      <c r="G2161" s="64"/>
      <c r="H2161" s="3"/>
      <c r="I2161" s="3"/>
      <c r="J2161" s="64"/>
      <c r="K2161" s="64"/>
      <c r="L2161" s="3"/>
      <c r="M2161" s="3"/>
      <c r="N2161" s="3"/>
      <c r="O2161" s="3"/>
      <c r="P2161" s="3"/>
      <c r="Q2161" s="3"/>
      <c r="R2161" s="3"/>
      <c r="S2161" s="49"/>
      <c r="T2161" s="50"/>
      <c r="U2161" s="50"/>
      <c r="Y2161" s="5"/>
      <c r="Z2161" s="66"/>
      <c r="AA2161" s="65"/>
    </row>
    <row r="2162" spans="1:27" x14ac:dyDescent="0.3">
      <c r="A2162" s="3"/>
      <c r="B2162" s="3"/>
      <c r="C2162" s="3"/>
      <c r="D2162" s="3"/>
      <c r="E2162" s="3"/>
      <c r="F2162" s="3"/>
      <c r="G2162" s="64"/>
      <c r="H2162" s="3"/>
      <c r="I2162" s="3"/>
      <c r="J2162" s="64"/>
      <c r="K2162" s="64"/>
      <c r="L2162" s="3"/>
      <c r="M2162" s="3"/>
      <c r="N2162" s="3"/>
      <c r="O2162" s="3"/>
      <c r="P2162" s="3"/>
      <c r="Q2162" s="3"/>
      <c r="R2162" s="3"/>
      <c r="S2162" s="49"/>
      <c r="T2162" s="50"/>
      <c r="U2162" s="50"/>
      <c r="Y2162" s="5"/>
      <c r="Z2162" s="66"/>
      <c r="AA2162" s="65"/>
    </row>
    <row r="2163" spans="1:27" x14ac:dyDescent="0.3">
      <c r="A2163" s="3"/>
      <c r="B2163" s="3"/>
      <c r="C2163" s="3"/>
      <c r="D2163" s="3"/>
      <c r="E2163" s="3"/>
      <c r="F2163" s="3"/>
      <c r="G2163" s="64"/>
      <c r="H2163" s="3"/>
      <c r="I2163" s="3"/>
      <c r="J2163" s="64"/>
      <c r="K2163" s="64"/>
      <c r="L2163" s="3"/>
      <c r="M2163" s="3"/>
      <c r="N2163" s="3"/>
      <c r="O2163" s="3"/>
      <c r="P2163" s="3"/>
      <c r="Q2163" s="3"/>
      <c r="R2163" s="3"/>
      <c r="S2163" s="49"/>
      <c r="T2163" s="50"/>
      <c r="U2163" s="50"/>
      <c r="Y2163" s="5"/>
      <c r="Z2163" s="66"/>
      <c r="AA2163" s="65"/>
    </row>
    <row r="2164" spans="1:27" x14ac:dyDescent="0.3">
      <c r="A2164" s="3"/>
      <c r="B2164" s="3"/>
      <c r="C2164" s="3"/>
      <c r="D2164" s="3"/>
      <c r="E2164" s="3"/>
      <c r="F2164" s="3"/>
      <c r="G2164" s="64"/>
      <c r="H2164" s="3"/>
      <c r="I2164" s="3"/>
      <c r="J2164" s="64"/>
      <c r="K2164" s="64"/>
      <c r="L2164" s="3"/>
      <c r="M2164" s="3"/>
      <c r="N2164" s="3"/>
      <c r="O2164" s="3"/>
      <c r="P2164" s="3"/>
      <c r="Q2164" s="3"/>
      <c r="R2164" s="3"/>
      <c r="S2164" s="49"/>
      <c r="T2164" s="50"/>
      <c r="U2164" s="50"/>
      <c r="Y2164" s="5"/>
      <c r="Z2164" s="66"/>
      <c r="AA2164" s="65"/>
    </row>
    <row r="2165" spans="1:27" x14ac:dyDescent="0.3">
      <c r="A2165" s="3"/>
      <c r="B2165" s="3"/>
      <c r="C2165" s="3"/>
      <c r="D2165" s="3"/>
      <c r="E2165" s="3"/>
      <c r="F2165" s="3"/>
      <c r="G2165" s="64"/>
      <c r="H2165" s="3"/>
      <c r="I2165" s="3"/>
      <c r="J2165" s="64"/>
      <c r="K2165" s="64"/>
      <c r="L2165" s="3"/>
      <c r="M2165" s="3"/>
      <c r="N2165" s="3"/>
      <c r="O2165" s="3"/>
      <c r="P2165" s="3"/>
      <c r="Q2165" s="3"/>
      <c r="R2165" s="3"/>
      <c r="S2165" s="49"/>
      <c r="T2165" s="50"/>
      <c r="U2165" s="50"/>
      <c r="Y2165" s="5"/>
      <c r="Z2165" s="66"/>
      <c r="AA2165" s="65"/>
    </row>
    <row r="2166" spans="1:27" x14ac:dyDescent="0.3">
      <c r="A2166" s="3"/>
      <c r="B2166" s="3"/>
      <c r="C2166" s="3"/>
      <c r="D2166" s="3"/>
      <c r="E2166" s="3"/>
      <c r="F2166" s="3"/>
      <c r="G2166" s="64"/>
      <c r="H2166" s="3"/>
      <c r="I2166" s="3"/>
      <c r="J2166" s="64"/>
      <c r="K2166" s="64"/>
      <c r="L2166" s="3"/>
      <c r="M2166" s="3"/>
      <c r="N2166" s="3"/>
      <c r="O2166" s="3"/>
      <c r="P2166" s="3"/>
      <c r="Q2166" s="3"/>
      <c r="R2166" s="3"/>
      <c r="S2166" s="49"/>
      <c r="T2166" s="50"/>
      <c r="U2166" s="50"/>
      <c r="Y2166" s="5"/>
      <c r="Z2166" s="66"/>
      <c r="AA2166" s="65"/>
    </row>
    <row r="2167" spans="1:27" x14ac:dyDescent="0.3">
      <c r="A2167" s="3"/>
      <c r="B2167" s="3"/>
      <c r="C2167" s="3"/>
      <c r="D2167" s="3"/>
      <c r="E2167" s="3"/>
      <c r="F2167" s="3"/>
      <c r="G2167" s="64"/>
      <c r="H2167" s="3"/>
      <c r="I2167" s="3"/>
      <c r="J2167" s="64"/>
      <c r="K2167" s="64"/>
      <c r="L2167" s="3"/>
      <c r="M2167" s="3"/>
      <c r="N2167" s="3"/>
      <c r="O2167" s="3"/>
      <c r="P2167" s="3"/>
      <c r="Q2167" s="3"/>
      <c r="R2167" s="3"/>
      <c r="S2167" s="49"/>
      <c r="T2167" s="50"/>
      <c r="U2167" s="50"/>
      <c r="Y2167" s="5"/>
      <c r="Z2167" s="66"/>
      <c r="AA2167" s="65"/>
    </row>
    <row r="2168" spans="1:27" x14ac:dyDescent="0.3">
      <c r="A2168" s="3"/>
      <c r="B2168" s="3"/>
      <c r="C2168" s="3"/>
      <c r="D2168" s="3"/>
      <c r="E2168" s="3"/>
      <c r="F2168" s="3"/>
      <c r="G2168" s="64"/>
      <c r="H2168" s="3"/>
      <c r="I2168" s="3"/>
      <c r="J2168" s="64"/>
      <c r="K2168" s="64"/>
      <c r="L2168" s="3"/>
      <c r="M2168" s="3"/>
      <c r="N2168" s="3"/>
      <c r="O2168" s="3"/>
      <c r="P2168" s="3"/>
      <c r="Q2168" s="3"/>
      <c r="R2168" s="3"/>
      <c r="S2168" s="49"/>
      <c r="T2168" s="50"/>
      <c r="U2168" s="50"/>
      <c r="Y2168" s="5"/>
      <c r="Z2168" s="66"/>
      <c r="AA2168" s="65"/>
    </row>
    <row r="2169" spans="1:27" x14ac:dyDescent="0.3">
      <c r="A2169" s="3"/>
      <c r="B2169" s="3"/>
      <c r="C2169" s="3"/>
      <c r="D2169" s="3"/>
      <c r="E2169" s="3"/>
      <c r="F2169" s="3"/>
      <c r="G2169" s="64"/>
      <c r="H2169" s="3"/>
      <c r="I2169" s="3"/>
      <c r="J2169" s="64"/>
      <c r="K2169" s="64"/>
      <c r="L2169" s="3"/>
      <c r="M2169" s="3"/>
      <c r="N2169" s="3"/>
      <c r="O2169" s="3"/>
      <c r="P2169" s="3"/>
      <c r="Q2169" s="3"/>
      <c r="R2169" s="3"/>
      <c r="S2169" s="49"/>
      <c r="T2169" s="50"/>
      <c r="U2169" s="50"/>
      <c r="Y2169" s="5"/>
      <c r="Z2169" s="66"/>
      <c r="AA2169" s="65"/>
    </row>
    <row r="2170" spans="1:27" x14ac:dyDescent="0.3">
      <c r="A2170" s="3"/>
      <c r="B2170" s="3"/>
      <c r="C2170" s="3"/>
      <c r="D2170" s="3"/>
      <c r="E2170" s="3"/>
      <c r="F2170" s="3"/>
      <c r="G2170" s="64"/>
      <c r="H2170" s="3"/>
      <c r="I2170" s="3"/>
      <c r="J2170" s="64"/>
      <c r="K2170" s="64"/>
      <c r="L2170" s="3"/>
      <c r="M2170" s="3"/>
      <c r="N2170" s="3"/>
      <c r="O2170" s="3"/>
      <c r="P2170" s="3"/>
      <c r="Q2170" s="3"/>
      <c r="R2170" s="3"/>
      <c r="S2170" s="49"/>
      <c r="T2170" s="50"/>
      <c r="U2170" s="50"/>
      <c r="Y2170" s="5"/>
      <c r="Z2170" s="66"/>
      <c r="AA2170" s="65"/>
    </row>
    <row r="2171" spans="1:27" x14ac:dyDescent="0.3">
      <c r="A2171" s="3"/>
      <c r="B2171" s="3"/>
      <c r="C2171" s="3"/>
      <c r="D2171" s="3"/>
      <c r="E2171" s="3"/>
      <c r="F2171" s="3"/>
      <c r="G2171" s="64"/>
      <c r="H2171" s="3"/>
      <c r="I2171" s="3"/>
      <c r="J2171" s="64"/>
      <c r="K2171" s="64"/>
      <c r="L2171" s="3"/>
      <c r="M2171" s="3"/>
      <c r="N2171" s="3"/>
      <c r="O2171" s="3"/>
      <c r="P2171" s="3"/>
      <c r="Q2171" s="3"/>
      <c r="R2171" s="3"/>
      <c r="S2171" s="49"/>
      <c r="T2171" s="50"/>
      <c r="U2171" s="50"/>
      <c r="Y2171" s="5"/>
      <c r="Z2171" s="66"/>
      <c r="AA2171" s="65"/>
    </row>
    <row r="2172" spans="1:27" x14ac:dyDescent="0.3">
      <c r="A2172" s="3"/>
      <c r="B2172" s="3"/>
      <c r="C2172" s="3"/>
      <c r="D2172" s="3"/>
      <c r="E2172" s="3"/>
      <c r="F2172" s="3"/>
      <c r="G2172" s="64"/>
      <c r="H2172" s="3"/>
      <c r="I2172" s="3"/>
      <c r="J2172" s="64"/>
      <c r="K2172" s="64"/>
      <c r="L2172" s="3"/>
      <c r="M2172" s="3"/>
      <c r="N2172" s="3"/>
      <c r="O2172" s="3"/>
      <c r="P2172" s="3"/>
      <c r="Q2172" s="3"/>
      <c r="R2172" s="3"/>
      <c r="S2172" s="49"/>
      <c r="T2172" s="50"/>
      <c r="U2172" s="50"/>
      <c r="Y2172" s="5"/>
      <c r="Z2172" s="66"/>
      <c r="AA2172" s="65"/>
    </row>
    <row r="2173" spans="1:27" x14ac:dyDescent="0.3">
      <c r="A2173" s="3"/>
      <c r="B2173" s="3"/>
      <c r="C2173" s="3"/>
      <c r="D2173" s="3"/>
      <c r="E2173" s="3"/>
      <c r="F2173" s="3"/>
      <c r="G2173" s="64"/>
      <c r="H2173" s="3"/>
      <c r="I2173" s="3"/>
      <c r="J2173" s="64"/>
      <c r="K2173" s="64"/>
      <c r="L2173" s="3"/>
      <c r="M2173" s="3"/>
      <c r="N2173" s="3"/>
      <c r="O2173" s="3"/>
      <c r="P2173" s="3"/>
      <c r="Q2173" s="3"/>
      <c r="R2173" s="3"/>
      <c r="S2173" s="49"/>
      <c r="T2173" s="50"/>
      <c r="U2173" s="50"/>
      <c r="Y2173" s="5"/>
      <c r="Z2173" s="66"/>
      <c r="AA2173" s="65"/>
    </row>
    <row r="2174" spans="1:27" x14ac:dyDescent="0.3">
      <c r="A2174" s="3"/>
      <c r="B2174" s="3"/>
      <c r="C2174" s="3"/>
      <c r="D2174" s="3"/>
      <c r="E2174" s="3"/>
      <c r="F2174" s="3"/>
      <c r="G2174" s="64"/>
      <c r="H2174" s="3"/>
      <c r="I2174" s="3"/>
      <c r="J2174" s="64"/>
      <c r="K2174" s="64"/>
      <c r="L2174" s="3"/>
      <c r="M2174" s="3"/>
      <c r="N2174" s="3"/>
      <c r="O2174" s="3"/>
      <c r="P2174" s="3"/>
      <c r="Q2174" s="3"/>
      <c r="R2174" s="3"/>
      <c r="S2174" s="49"/>
      <c r="T2174" s="50"/>
      <c r="U2174" s="50"/>
      <c r="Y2174" s="5"/>
      <c r="Z2174" s="66"/>
      <c r="AA2174" s="65"/>
    </row>
    <row r="2175" spans="1:27" x14ac:dyDescent="0.3">
      <c r="A2175" s="3"/>
      <c r="B2175" s="3"/>
      <c r="C2175" s="3"/>
      <c r="D2175" s="3"/>
      <c r="E2175" s="3"/>
      <c r="F2175" s="3"/>
      <c r="G2175" s="64"/>
      <c r="H2175" s="3"/>
      <c r="I2175" s="3"/>
      <c r="J2175" s="64"/>
      <c r="K2175" s="64"/>
      <c r="L2175" s="3"/>
      <c r="M2175" s="3"/>
      <c r="N2175" s="3"/>
      <c r="O2175" s="3"/>
      <c r="P2175" s="3"/>
      <c r="Q2175" s="3"/>
      <c r="R2175" s="3"/>
      <c r="S2175" s="49"/>
      <c r="T2175" s="50"/>
      <c r="U2175" s="50"/>
      <c r="Y2175" s="5"/>
      <c r="Z2175" s="66"/>
      <c r="AA2175" s="65"/>
    </row>
    <row r="2176" spans="1:27" x14ac:dyDescent="0.3">
      <c r="A2176" s="3"/>
      <c r="B2176" s="3"/>
      <c r="C2176" s="3"/>
      <c r="D2176" s="3"/>
      <c r="E2176" s="3"/>
      <c r="F2176" s="3"/>
      <c r="G2176" s="64"/>
      <c r="H2176" s="3"/>
      <c r="I2176" s="3"/>
      <c r="J2176" s="64"/>
      <c r="K2176" s="64"/>
      <c r="L2176" s="3"/>
      <c r="M2176" s="3"/>
      <c r="N2176" s="3"/>
      <c r="O2176" s="3"/>
      <c r="P2176" s="3"/>
      <c r="Q2176" s="3"/>
      <c r="R2176" s="3"/>
      <c r="S2176" s="49"/>
      <c r="T2176" s="50"/>
      <c r="U2176" s="50"/>
      <c r="Y2176" s="5"/>
      <c r="Z2176" s="66"/>
      <c r="AA2176" s="65"/>
    </row>
    <row r="2177" spans="1:27" x14ac:dyDescent="0.3">
      <c r="A2177" s="3"/>
      <c r="B2177" s="3"/>
      <c r="C2177" s="3"/>
      <c r="D2177" s="3"/>
      <c r="E2177" s="3"/>
      <c r="F2177" s="3"/>
      <c r="G2177" s="64"/>
      <c r="H2177" s="3"/>
      <c r="I2177" s="3"/>
      <c r="J2177" s="64"/>
      <c r="K2177" s="64"/>
      <c r="L2177" s="3"/>
      <c r="M2177" s="3"/>
      <c r="N2177" s="3"/>
      <c r="O2177" s="3"/>
      <c r="P2177" s="3"/>
      <c r="Q2177" s="3"/>
      <c r="R2177" s="3"/>
      <c r="S2177" s="49"/>
      <c r="T2177" s="50"/>
      <c r="U2177" s="50"/>
      <c r="Y2177" s="5"/>
      <c r="Z2177" s="66"/>
      <c r="AA2177" s="65"/>
    </row>
    <row r="2178" spans="1:27" x14ac:dyDescent="0.3">
      <c r="A2178" s="3"/>
      <c r="B2178" s="3"/>
      <c r="C2178" s="3"/>
      <c r="D2178" s="3"/>
      <c r="E2178" s="3"/>
      <c r="F2178" s="3"/>
      <c r="G2178" s="64"/>
      <c r="H2178" s="3"/>
      <c r="I2178" s="3"/>
      <c r="J2178" s="64"/>
      <c r="K2178" s="64"/>
      <c r="L2178" s="3"/>
      <c r="M2178" s="3"/>
      <c r="N2178" s="3"/>
      <c r="O2178" s="3"/>
      <c r="P2178" s="3"/>
      <c r="Q2178" s="3"/>
      <c r="R2178" s="3"/>
      <c r="S2178" s="49"/>
      <c r="T2178" s="50"/>
      <c r="U2178" s="50"/>
      <c r="Y2178" s="5"/>
      <c r="Z2178" s="66"/>
      <c r="AA2178" s="65"/>
    </row>
    <row r="2179" spans="1:27" x14ac:dyDescent="0.3">
      <c r="A2179" s="3"/>
      <c r="B2179" s="3"/>
      <c r="C2179" s="3"/>
      <c r="D2179" s="3"/>
      <c r="E2179" s="3"/>
      <c r="F2179" s="3"/>
      <c r="G2179" s="64"/>
      <c r="H2179" s="3"/>
      <c r="I2179" s="3"/>
      <c r="J2179" s="64"/>
      <c r="K2179" s="64"/>
      <c r="L2179" s="3"/>
      <c r="M2179" s="3"/>
      <c r="N2179" s="3"/>
      <c r="O2179" s="3"/>
      <c r="P2179" s="3"/>
      <c r="Q2179" s="3"/>
      <c r="R2179" s="3"/>
      <c r="S2179" s="49"/>
      <c r="T2179" s="50"/>
      <c r="U2179" s="50"/>
      <c r="Y2179" s="5"/>
      <c r="Z2179" s="66"/>
      <c r="AA2179" s="65"/>
    </row>
    <row r="2180" spans="1:27" x14ac:dyDescent="0.3">
      <c r="A2180" s="3"/>
      <c r="B2180" s="3"/>
      <c r="C2180" s="3"/>
      <c r="D2180" s="3"/>
      <c r="E2180" s="3"/>
      <c r="F2180" s="3"/>
      <c r="G2180" s="64"/>
      <c r="H2180" s="3"/>
      <c r="I2180" s="3"/>
      <c r="J2180" s="64"/>
      <c r="K2180" s="64"/>
      <c r="L2180" s="3"/>
      <c r="M2180" s="3"/>
      <c r="N2180" s="3"/>
      <c r="O2180" s="3"/>
      <c r="P2180" s="3"/>
      <c r="Q2180" s="3"/>
      <c r="R2180" s="3"/>
      <c r="S2180" s="49"/>
      <c r="T2180" s="50"/>
      <c r="U2180" s="50"/>
      <c r="Y2180" s="5"/>
      <c r="Z2180" s="66"/>
      <c r="AA2180" s="65"/>
    </row>
    <row r="2181" spans="1:27" x14ac:dyDescent="0.3">
      <c r="A2181" s="3"/>
      <c r="B2181" s="3"/>
      <c r="C2181" s="3"/>
      <c r="D2181" s="3"/>
      <c r="E2181" s="3"/>
      <c r="F2181" s="3"/>
      <c r="G2181" s="64"/>
      <c r="H2181" s="3"/>
      <c r="I2181" s="3"/>
      <c r="J2181" s="64"/>
      <c r="K2181" s="64"/>
      <c r="L2181" s="3"/>
      <c r="M2181" s="3"/>
      <c r="N2181" s="3"/>
      <c r="O2181" s="3"/>
      <c r="P2181" s="3"/>
      <c r="Q2181" s="3"/>
      <c r="R2181" s="3"/>
      <c r="S2181" s="49"/>
      <c r="T2181" s="50"/>
      <c r="U2181" s="50"/>
      <c r="Y2181" s="5"/>
      <c r="Z2181" s="66"/>
      <c r="AA2181" s="65"/>
    </row>
    <row r="2182" spans="1:27" x14ac:dyDescent="0.3">
      <c r="A2182" s="3"/>
      <c r="B2182" s="3"/>
      <c r="C2182" s="3"/>
      <c r="D2182" s="3"/>
      <c r="E2182" s="3"/>
      <c r="F2182" s="3"/>
      <c r="G2182" s="64"/>
      <c r="H2182" s="3"/>
      <c r="I2182" s="3"/>
      <c r="J2182" s="64"/>
      <c r="K2182" s="64"/>
      <c r="L2182" s="3"/>
      <c r="M2182" s="3"/>
      <c r="N2182" s="3"/>
      <c r="O2182" s="3"/>
      <c r="P2182" s="3"/>
      <c r="Q2182" s="3"/>
      <c r="R2182" s="3"/>
      <c r="S2182" s="49"/>
      <c r="T2182" s="50"/>
      <c r="U2182" s="50"/>
      <c r="Y2182" s="5"/>
      <c r="Z2182" s="66"/>
      <c r="AA2182" s="65"/>
    </row>
    <row r="2183" spans="1:27" x14ac:dyDescent="0.3">
      <c r="A2183" s="3"/>
      <c r="B2183" s="3"/>
      <c r="C2183" s="3"/>
      <c r="D2183" s="3"/>
      <c r="E2183" s="3"/>
      <c r="F2183" s="3"/>
      <c r="G2183" s="64"/>
      <c r="H2183" s="3"/>
      <c r="I2183" s="3"/>
      <c r="J2183" s="64"/>
      <c r="K2183" s="64"/>
      <c r="L2183" s="3"/>
      <c r="M2183" s="3"/>
      <c r="N2183" s="3"/>
      <c r="O2183" s="3"/>
      <c r="P2183" s="3"/>
      <c r="Q2183" s="3"/>
      <c r="R2183" s="3"/>
      <c r="S2183" s="49"/>
      <c r="T2183" s="50"/>
      <c r="U2183" s="50"/>
      <c r="Y2183" s="5"/>
      <c r="Z2183" s="66"/>
      <c r="AA2183" s="65"/>
    </row>
    <row r="2184" spans="1:27" x14ac:dyDescent="0.3">
      <c r="A2184" s="3"/>
      <c r="B2184" s="3"/>
      <c r="C2184" s="3"/>
      <c r="D2184" s="3"/>
      <c r="E2184" s="3"/>
      <c r="F2184" s="3"/>
      <c r="G2184" s="64"/>
      <c r="H2184" s="3"/>
      <c r="I2184" s="3"/>
      <c r="J2184" s="64"/>
      <c r="K2184" s="64"/>
      <c r="L2184" s="3"/>
      <c r="M2184" s="3"/>
      <c r="N2184" s="3"/>
      <c r="O2184" s="3"/>
      <c r="P2184" s="3"/>
      <c r="Q2184" s="3"/>
      <c r="R2184" s="3"/>
      <c r="S2184" s="49"/>
      <c r="T2184" s="50"/>
      <c r="U2184" s="50"/>
      <c r="Y2184" s="5"/>
      <c r="Z2184" s="66"/>
      <c r="AA2184" s="65"/>
    </row>
    <row r="2185" spans="1:27" x14ac:dyDescent="0.3">
      <c r="A2185" s="3"/>
      <c r="B2185" s="3"/>
      <c r="C2185" s="3"/>
      <c r="D2185" s="3"/>
      <c r="E2185" s="3"/>
      <c r="F2185" s="3"/>
      <c r="G2185" s="64"/>
      <c r="H2185" s="3"/>
      <c r="I2185" s="3"/>
      <c r="J2185" s="64"/>
      <c r="K2185" s="64"/>
      <c r="L2185" s="3"/>
      <c r="M2185" s="3"/>
      <c r="N2185" s="3"/>
      <c r="O2185" s="3"/>
      <c r="P2185" s="3"/>
      <c r="Q2185" s="3"/>
      <c r="R2185" s="3"/>
      <c r="S2185" s="49"/>
      <c r="T2185" s="50"/>
      <c r="U2185" s="50"/>
      <c r="Y2185" s="5"/>
      <c r="Z2185" s="66"/>
      <c r="AA2185" s="65"/>
    </row>
    <row r="2186" spans="1:27" x14ac:dyDescent="0.3">
      <c r="A2186" s="3"/>
      <c r="B2186" s="3"/>
      <c r="C2186" s="3"/>
      <c r="D2186" s="3"/>
      <c r="E2186" s="3"/>
      <c r="F2186" s="3"/>
      <c r="G2186" s="64"/>
      <c r="H2186" s="3"/>
      <c r="I2186" s="3"/>
      <c r="J2186" s="64"/>
      <c r="K2186" s="64"/>
      <c r="L2186" s="3"/>
      <c r="M2186" s="3"/>
      <c r="N2186" s="3"/>
      <c r="O2186" s="3"/>
      <c r="P2186" s="3"/>
      <c r="Q2186" s="3"/>
      <c r="R2186" s="3"/>
      <c r="S2186" s="49"/>
      <c r="T2186" s="50"/>
      <c r="U2186" s="50"/>
      <c r="Y2186" s="5"/>
      <c r="Z2186" s="66"/>
      <c r="AA2186" s="65"/>
    </row>
    <row r="2187" spans="1:27" x14ac:dyDescent="0.3">
      <c r="A2187" s="3"/>
      <c r="B2187" s="3"/>
      <c r="C2187" s="3"/>
      <c r="D2187" s="3"/>
      <c r="E2187" s="3"/>
      <c r="F2187" s="3"/>
      <c r="G2187" s="64"/>
      <c r="H2187" s="3"/>
      <c r="I2187" s="3"/>
      <c r="J2187" s="64"/>
      <c r="K2187" s="64"/>
      <c r="L2187" s="3"/>
      <c r="M2187" s="3"/>
      <c r="N2187" s="3"/>
      <c r="O2187" s="3"/>
      <c r="P2187" s="3"/>
      <c r="Q2187" s="3"/>
      <c r="R2187" s="3"/>
      <c r="S2187" s="49"/>
      <c r="T2187" s="50"/>
      <c r="U2187" s="50"/>
      <c r="Y2187" s="5"/>
      <c r="Z2187" s="66"/>
      <c r="AA2187" s="65"/>
    </row>
    <row r="2188" spans="1:27" x14ac:dyDescent="0.3">
      <c r="A2188" s="3"/>
      <c r="B2188" s="3"/>
      <c r="C2188" s="3"/>
      <c r="D2188" s="3"/>
      <c r="E2188" s="3"/>
      <c r="F2188" s="3"/>
      <c r="G2188" s="64"/>
      <c r="H2188" s="3"/>
      <c r="I2188" s="3"/>
      <c r="J2188" s="64"/>
      <c r="K2188" s="64"/>
      <c r="L2188" s="3"/>
      <c r="M2188" s="3"/>
      <c r="N2188" s="3"/>
      <c r="O2188" s="3"/>
      <c r="P2188" s="3"/>
      <c r="Q2188" s="3"/>
      <c r="R2188" s="3"/>
      <c r="S2188" s="49"/>
      <c r="T2188" s="50"/>
      <c r="U2188" s="50"/>
      <c r="Y2188" s="5"/>
      <c r="Z2188" s="66"/>
      <c r="AA2188" s="65"/>
    </row>
    <row r="2189" spans="1:27" x14ac:dyDescent="0.3">
      <c r="A2189" s="3"/>
      <c r="B2189" s="3"/>
      <c r="C2189" s="3"/>
      <c r="D2189" s="3"/>
      <c r="E2189" s="3"/>
      <c r="F2189" s="3"/>
      <c r="G2189" s="64"/>
      <c r="H2189" s="3"/>
      <c r="I2189" s="3"/>
      <c r="J2189" s="64"/>
      <c r="K2189" s="64"/>
      <c r="L2189" s="3"/>
      <c r="M2189" s="3"/>
      <c r="N2189" s="3"/>
      <c r="O2189" s="3"/>
      <c r="P2189" s="3"/>
      <c r="Q2189" s="3"/>
      <c r="R2189" s="3"/>
      <c r="S2189" s="49"/>
      <c r="T2189" s="50"/>
      <c r="U2189" s="50"/>
      <c r="Y2189" s="5"/>
      <c r="Z2189" s="66"/>
      <c r="AA2189" s="65"/>
    </row>
    <row r="2190" spans="1:27" x14ac:dyDescent="0.3">
      <c r="A2190" s="3"/>
      <c r="B2190" s="3"/>
      <c r="C2190" s="3"/>
      <c r="D2190" s="3"/>
      <c r="E2190" s="3"/>
      <c r="F2190" s="3"/>
      <c r="G2190" s="64"/>
      <c r="H2190" s="3"/>
      <c r="I2190" s="3"/>
      <c r="J2190" s="64"/>
      <c r="K2190" s="64"/>
      <c r="L2190" s="3"/>
      <c r="M2190" s="3"/>
      <c r="N2190" s="3"/>
      <c r="O2190" s="3"/>
      <c r="P2190" s="3"/>
      <c r="Q2190" s="3"/>
      <c r="R2190" s="3"/>
      <c r="S2190" s="49"/>
      <c r="T2190" s="50"/>
      <c r="U2190" s="50"/>
      <c r="Y2190" s="5"/>
      <c r="Z2190" s="66"/>
      <c r="AA2190" s="65"/>
    </row>
    <row r="2191" spans="1:27" x14ac:dyDescent="0.3">
      <c r="A2191" s="3"/>
      <c r="B2191" s="3"/>
      <c r="C2191" s="3"/>
      <c r="D2191" s="3"/>
      <c r="E2191" s="3"/>
      <c r="F2191" s="3"/>
      <c r="G2191" s="64"/>
      <c r="H2191" s="3"/>
      <c r="I2191" s="3"/>
      <c r="J2191" s="64"/>
      <c r="K2191" s="64"/>
      <c r="L2191" s="3"/>
      <c r="M2191" s="3"/>
      <c r="N2191" s="3"/>
      <c r="O2191" s="3"/>
      <c r="P2191" s="3"/>
      <c r="Q2191" s="3"/>
      <c r="R2191" s="3"/>
      <c r="S2191" s="49"/>
      <c r="T2191" s="50"/>
      <c r="U2191" s="50"/>
      <c r="Y2191" s="5"/>
      <c r="Z2191" s="66"/>
      <c r="AA2191" s="65"/>
    </row>
    <row r="2192" spans="1:27" x14ac:dyDescent="0.3">
      <c r="A2192" s="3"/>
      <c r="B2192" s="3"/>
      <c r="C2192" s="3"/>
      <c r="D2192" s="3"/>
      <c r="E2192" s="3"/>
      <c r="F2192" s="3"/>
      <c r="G2192" s="64"/>
      <c r="H2192" s="3"/>
      <c r="I2192" s="3"/>
      <c r="J2192" s="64"/>
      <c r="K2192" s="64"/>
      <c r="L2192" s="3"/>
      <c r="M2192" s="3"/>
      <c r="N2192" s="3"/>
      <c r="O2192" s="3"/>
      <c r="P2192" s="3"/>
      <c r="Q2192" s="3"/>
      <c r="R2192" s="3"/>
      <c r="S2192" s="49"/>
      <c r="T2192" s="50"/>
      <c r="U2192" s="50"/>
      <c r="Y2192" s="5"/>
      <c r="Z2192" s="66"/>
      <c r="AA2192" s="65"/>
    </row>
    <row r="2193" spans="1:27" x14ac:dyDescent="0.3">
      <c r="A2193" s="3"/>
      <c r="B2193" s="3"/>
      <c r="C2193" s="3"/>
      <c r="D2193" s="3"/>
      <c r="E2193" s="3"/>
      <c r="F2193" s="3"/>
      <c r="G2193" s="64"/>
      <c r="H2193" s="3"/>
      <c r="I2193" s="3"/>
      <c r="J2193" s="64"/>
      <c r="K2193" s="64"/>
      <c r="L2193" s="3"/>
      <c r="M2193" s="3"/>
      <c r="N2193" s="3"/>
      <c r="O2193" s="3"/>
      <c r="P2193" s="3"/>
      <c r="Q2193" s="3"/>
      <c r="R2193" s="3"/>
      <c r="S2193" s="49"/>
      <c r="T2193" s="50"/>
      <c r="U2193" s="50"/>
      <c r="Y2193" s="5"/>
      <c r="Z2193" s="66"/>
      <c r="AA2193" s="65"/>
    </row>
    <row r="2194" spans="1:27" x14ac:dyDescent="0.3">
      <c r="A2194" s="3"/>
      <c r="B2194" s="3"/>
      <c r="C2194" s="3"/>
      <c r="D2194" s="3"/>
      <c r="E2194" s="3"/>
      <c r="F2194" s="3"/>
      <c r="G2194" s="64"/>
      <c r="H2194" s="3"/>
      <c r="I2194" s="3"/>
      <c r="J2194" s="64"/>
      <c r="K2194" s="64"/>
      <c r="L2194" s="3"/>
      <c r="M2194" s="3"/>
      <c r="N2194" s="3"/>
      <c r="O2194" s="3"/>
      <c r="P2194" s="3"/>
      <c r="Q2194" s="3"/>
      <c r="R2194" s="3"/>
      <c r="S2194" s="49"/>
      <c r="T2194" s="50"/>
      <c r="U2194" s="50"/>
      <c r="Y2194" s="5"/>
      <c r="Z2194" s="66"/>
      <c r="AA2194" s="65"/>
    </row>
    <row r="2195" spans="1:27" x14ac:dyDescent="0.3">
      <c r="A2195" s="3"/>
      <c r="B2195" s="3"/>
      <c r="C2195" s="3"/>
      <c r="D2195" s="3"/>
      <c r="E2195" s="3"/>
      <c r="F2195" s="3"/>
      <c r="G2195" s="64"/>
      <c r="H2195" s="3"/>
      <c r="I2195" s="3"/>
      <c r="J2195" s="64"/>
      <c r="K2195" s="64"/>
      <c r="L2195" s="3"/>
      <c r="M2195" s="3"/>
      <c r="N2195" s="3"/>
      <c r="O2195" s="3"/>
      <c r="P2195" s="3"/>
      <c r="Q2195" s="3"/>
      <c r="R2195" s="3"/>
      <c r="S2195" s="49"/>
      <c r="T2195" s="50"/>
      <c r="U2195" s="50"/>
      <c r="Y2195" s="5"/>
      <c r="Z2195" s="66"/>
      <c r="AA2195" s="65"/>
    </row>
    <row r="2196" spans="1:27" x14ac:dyDescent="0.3">
      <c r="A2196" s="3"/>
      <c r="B2196" s="3"/>
      <c r="C2196" s="3"/>
      <c r="D2196" s="3"/>
      <c r="E2196" s="3"/>
      <c r="F2196" s="3"/>
      <c r="G2196" s="64"/>
      <c r="H2196" s="3"/>
      <c r="I2196" s="3"/>
      <c r="J2196" s="64"/>
      <c r="K2196" s="64"/>
      <c r="L2196" s="3"/>
      <c r="M2196" s="3"/>
      <c r="N2196" s="3"/>
      <c r="O2196" s="3"/>
      <c r="P2196" s="3"/>
      <c r="Q2196" s="3"/>
      <c r="R2196" s="3"/>
      <c r="S2196" s="49"/>
      <c r="T2196" s="50"/>
      <c r="U2196" s="50"/>
      <c r="Y2196" s="5"/>
      <c r="Z2196" s="66"/>
      <c r="AA2196" s="65"/>
    </row>
    <row r="2197" spans="1:27" x14ac:dyDescent="0.3">
      <c r="A2197" s="3"/>
      <c r="B2197" s="3"/>
      <c r="C2197" s="3"/>
      <c r="D2197" s="3"/>
      <c r="E2197" s="3"/>
      <c r="F2197" s="3"/>
      <c r="G2197" s="64"/>
      <c r="H2197" s="3"/>
      <c r="I2197" s="3"/>
      <c r="J2197" s="64"/>
      <c r="K2197" s="64"/>
      <c r="L2197" s="3"/>
      <c r="M2197" s="3"/>
      <c r="N2197" s="3"/>
      <c r="O2197" s="3"/>
      <c r="P2197" s="3"/>
      <c r="Q2197" s="3"/>
      <c r="R2197" s="3"/>
      <c r="S2197" s="49"/>
      <c r="T2197" s="50"/>
      <c r="U2197" s="50"/>
      <c r="Y2197" s="5"/>
      <c r="Z2197" s="66"/>
      <c r="AA2197" s="65"/>
    </row>
    <row r="2198" spans="1:27" x14ac:dyDescent="0.3">
      <c r="A2198" s="3"/>
      <c r="B2198" s="3"/>
      <c r="C2198" s="3"/>
      <c r="D2198" s="3"/>
      <c r="E2198" s="3"/>
      <c r="F2198" s="3"/>
      <c r="G2198" s="64"/>
      <c r="H2198" s="3"/>
      <c r="I2198" s="3"/>
      <c r="J2198" s="64"/>
      <c r="K2198" s="64"/>
      <c r="L2198" s="3"/>
      <c r="M2198" s="3"/>
      <c r="N2198" s="3"/>
      <c r="O2198" s="3"/>
      <c r="P2198" s="3"/>
      <c r="Q2198" s="3"/>
      <c r="R2198" s="3"/>
      <c r="S2198" s="49"/>
      <c r="T2198" s="50"/>
      <c r="U2198" s="50"/>
      <c r="Y2198" s="5"/>
      <c r="Z2198" s="66"/>
      <c r="AA2198" s="65"/>
    </row>
    <row r="2199" spans="1:27" x14ac:dyDescent="0.3">
      <c r="A2199" s="3"/>
      <c r="B2199" s="3"/>
      <c r="C2199" s="3"/>
      <c r="D2199" s="3"/>
      <c r="E2199" s="3"/>
      <c r="F2199" s="3"/>
      <c r="G2199" s="64"/>
      <c r="H2199" s="3"/>
      <c r="I2199" s="3"/>
      <c r="J2199" s="64"/>
      <c r="K2199" s="64"/>
      <c r="L2199" s="3"/>
      <c r="M2199" s="3"/>
      <c r="N2199" s="3"/>
      <c r="O2199" s="3"/>
      <c r="P2199" s="3"/>
      <c r="Q2199" s="3"/>
      <c r="R2199" s="3"/>
      <c r="S2199" s="49"/>
      <c r="T2199" s="50"/>
      <c r="U2199" s="50"/>
      <c r="Y2199" s="5"/>
      <c r="Z2199" s="66"/>
      <c r="AA2199" s="65"/>
    </row>
    <row r="2200" spans="1:27" x14ac:dyDescent="0.3">
      <c r="A2200" s="3"/>
      <c r="B2200" s="3"/>
      <c r="C2200" s="3"/>
      <c r="D2200" s="3"/>
      <c r="E2200" s="3"/>
      <c r="F2200" s="3"/>
      <c r="G2200" s="64"/>
      <c r="H2200" s="3"/>
      <c r="I2200" s="3"/>
      <c r="J2200" s="64"/>
      <c r="K2200" s="64"/>
      <c r="L2200" s="3"/>
      <c r="M2200" s="3"/>
      <c r="N2200" s="3"/>
      <c r="O2200" s="3"/>
      <c r="P2200" s="3"/>
      <c r="Q2200" s="3"/>
      <c r="R2200" s="3"/>
      <c r="S2200" s="49"/>
      <c r="T2200" s="50"/>
      <c r="U2200" s="50"/>
      <c r="Y2200" s="5"/>
      <c r="Z2200" s="66"/>
      <c r="AA2200" s="65"/>
    </row>
    <row r="2201" spans="1:27" x14ac:dyDescent="0.3">
      <c r="A2201" s="3"/>
      <c r="B2201" s="3"/>
      <c r="C2201" s="3"/>
      <c r="D2201" s="3"/>
      <c r="E2201" s="3"/>
      <c r="F2201" s="3"/>
      <c r="G2201" s="64"/>
      <c r="H2201" s="3"/>
      <c r="I2201" s="3"/>
      <c r="J2201" s="64"/>
      <c r="K2201" s="64"/>
      <c r="L2201" s="3"/>
      <c r="M2201" s="3"/>
      <c r="N2201" s="3"/>
      <c r="O2201" s="3"/>
      <c r="P2201" s="3"/>
      <c r="Q2201" s="3"/>
      <c r="R2201" s="3"/>
      <c r="S2201" s="49"/>
      <c r="T2201" s="50"/>
      <c r="U2201" s="50"/>
      <c r="Y2201" s="5"/>
      <c r="Z2201" s="66"/>
      <c r="AA2201" s="65"/>
    </row>
    <row r="2202" spans="1:27" x14ac:dyDescent="0.3">
      <c r="A2202" s="3"/>
      <c r="B2202" s="3"/>
      <c r="C2202" s="3"/>
      <c r="D2202" s="3"/>
      <c r="E2202" s="3"/>
      <c r="F2202" s="3"/>
      <c r="G2202" s="64"/>
      <c r="H2202" s="3"/>
      <c r="I2202" s="3"/>
      <c r="J2202" s="64"/>
      <c r="K2202" s="64"/>
      <c r="L2202" s="3"/>
      <c r="M2202" s="3"/>
      <c r="N2202" s="3"/>
      <c r="O2202" s="3"/>
      <c r="P2202" s="3"/>
      <c r="Q2202" s="3"/>
      <c r="R2202" s="3"/>
      <c r="S2202" s="49"/>
      <c r="T2202" s="50"/>
      <c r="U2202" s="50"/>
      <c r="Y2202" s="5"/>
      <c r="Z2202" s="66"/>
      <c r="AA2202" s="65"/>
    </row>
    <row r="2203" spans="1:27" x14ac:dyDescent="0.3">
      <c r="A2203" s="3"/>
      <c r="B2203" s="3"/>
      <c r="C2203" s="3"/>
      <c r="D2203" s="3"/>
      <c r="E2203" s="3"/>
      <c r="F2203" s="3"/>
      <c r="G2203" s="64"/>
      <c r="H2203" s="3"/>
      <c r="I2203" s="3"/>
      <c r="J2203" s="64"/>
      <c r="K2203" s="64"/>
      <c r="L2203" s="3"/>
      <c r="M2203" s="3"/>
      <c r="N2203" s="3"/>
      <c r="O2203" s="3"/>
      <c r="P2203" s="3"/>
      <c r="Q2203" s="3"/>
      <c r="R2203" s="3"/>
      <c r="S2203" s="49"/>
      <c r="T2203" s="50"/>
      <c r="U2203" s="50"/>
      <c r="Y2203" s="5"/>
      <c r="Z2203" s="66"/>
      <c r="AA2203" s="65"/>
    </row>
    <row r="2204" spans="1:27" x14ac:dyDescent="0.3">
      <c r="A2204" s="3"/>
      <c r="B2204" s="3"/>
      <c r="C2204" s="3"/>
      <c r="D2204" s="3"/>
      <c r="E2204" s="3"/>
      <c r="F2204" s="3"/>
      <c r="G2204" s="64"/>
      <c r="H2204" s="3"/>
      <c r="I2204" s="3"/>
      <c r="J2204" s="64"/>
      <c r="K2204" s="64"/>
      <c r="L2204" s="3"/>
      <c r="M2204" s="3"/>
      <c r="N2204" s="3"/>
      <c r="O2204" s="3"/>
      <c r="P2204" s="3"/>
      <c r="Q2204" s="3"/>
      <c r="R2204" s="3"/>
      <c r="S2204" s="49"/>
      <c r="T2204" s="50"/>
      <c r="U2204" s="50"/>
      <c r="Y2204" s="5"/>
      <c r="Z2204" s="66"/>
      <c r="AA2204" s="65"/>
    </row>
    <row r="2205" spans="1:27" x14ac:dyDescent="0.3">
      <c r="A2205" s="3"/>
      <c r="B2205" s="3"/>
      <c r="C2205" s="3"/>
      <c r="D2205" s="3"/>
      <c r="E2205" s="3"/>
      <c r="F2205" s="3"/>
      <c r="G2205" s="64"/>
      <c r="H2205" s="3"/>
      <c r="I2205" s="3"/>
      <c r="J2205" s="64"/>
      <c r="K2205" s="64"/>
      <c r="L2205" s="3"/>
      <c r="M2205" s="3"/>
      <c r="N2205" s="3"/>
      <c r="O2205" s="3"/>
      <c r="P2205" s="3"/>
      <c r="Q2205" s="3"/>
      <c r="R2205" s="3"/>
      <c r="S2205" s="49"/>
      <c r="T2205" s="50"/>
      <c r="U2205" s="50"/>
      <c r="Y2205" s="5"/>
      <c r="Z2205" s="66"/>
      <c r="AA2205" s="65"/>
    </row>
    <row r="2206" spans="1:27" x14ac:dyDescent="0.3">
      <c r="A2206" s="3"/>
      <c r="B2206" s="3"/>
      <c r="C2206" s="3"/>
      <c r="D2206" s="3"/>
      <c r="E2206" s="3"/>
      <c r="F2206" s="3"/>
      <c r="G2206" s="64"/>
      <c r="H2206" s="3"/>
      <c r="I2206" s="3"/>
      <c r="J2206" s="64"/>
      <c r="K2206" s="64"/>
      <c r="L2206" s="3"/>
      <c r="M2206" s="3"/>
      <c r="N2206" s="3"/>
      <c r="O2206" s="3"/>
      <c r="P2206" s="3"/>
      <c r="Q2206" s="3"/>
      <c r="R2206" s="3"/>
      <c r="S2206" s="49"/>
      <c r="T2206" s="50"/>
      <c r="U2206" s="50"/>
      <c r="Y2206" s="5"/>
      <c r="Z2206" s="66"/>
      <c r="AA2206" s="65"/>
    </row>
    <row r="2207" spans="1:27" x14ac:dyDescent="0.3">
      <c r="A2207" s="3"/>
      <c r="B2207" s="3"/>
      <c r="C2207" s="3"/>
      <c r="D2207" s="3"/>
      <c r="E2207" s="3"/>
      <c r="F2207" s="3"/>
      <c r="G2207" s="64"/>
      <c r="H2207" s="3"/>
      <c r="I2207" s="3"/>
      <c r="J2207" s="64"/>
      <c r="K2207" s="64"/>
      <c r="L2207" s="3"/>
      <c r="M2207" s="3"/>
      <c r="N2207" s="3"/>
      <c r="O2207" s="3"/>
      <c r="P2207" s="3"/>
      <c r="Q2207" s="3"/>
      <c r="R2207" s="3"/>
      <c r="S2207" s="49"/>
      <c r="T2207" s="50"/>
      <c r="U2207" s="50"/>
      <c r="Y2207" s="5"/>
      <c r="Z2207" s="66"/>
      <c r="AA2207" s="65"/>
    </row>
    <row r="2208" spans="1:27" x14ac:dyDescent="0.3">
      <c r="A2208" s="3"/>
      <c r="B2208" s="3"/>
      <c r="C2208" s="3"/>
      <c r="D2208" s="3"/>
      <c r="E2208" s="3"/>
      <c r="F2208" s="3"/>
      <c r="G2208" s="64"/>
      <c r="H2208" s="3"/>
      <c r="I2208" s="3"/>
      <c r="J2208" s="64"/>
      <c r="K2208" s="64"/>
      <c r="L2208" s="3"/>
      <c r="M2208" s="3"/>
      <c r="N2208" s="3"/>
      <c r="O2208" s="3"/>
      <c r="P2208" s="3"/>
      <c r="Q2208" s="3"/>
      <c r="R2208" s="3"/>
      <c r="S2208" s="49"/>
      <c r="T2208" s="50"/>
      <c r="U2208" s="50"/>
      <c r="Y2208" s="5"/>
      <c r="Z2208" s="66"/>
      <c r="AA2208" s="65"/>
    </row>
    <row r="2209" spans="1:27" x14ac:dyDescent="0.3">
      <c r="A2209" s="3"/>
      <c r="B2209" s="3"/>
      <c r="C2209" s="3"/>
      <c r="D2209" s="3"/>
      <c r="E2209" s="3"/>
      <c r="F2209" s="3"/>
      <c r="G2209" s="64"/>
      <c r="H2209" s="3"/>
      <c r="I2209" s="3"/>
      <c r="J2209" s="64"/>
      <c r="K2209" s="64"/>
      <c r="L2209" s="3"/>
      <c r="M2209" s="3"/>
      <c r="N2209" s="3"/>
      <c r="O2209" s="3"/>
      <c r="P2209" s="3"/>
      <c r="Q2209" s="3"/>
      <c r="R2209" s="3"/>
      <c r="S2209" s="49"/>
      <c r="T2209" s="50"/>
      <c r="U2209" s="50"/>
      <c r="Y2209" s="5"/>
      <c r="Z2209" s="66"/>
      <c r="AA2209" s="65"/>
    </row>
    <row r="2210" spans="1:27" x14ac:dyDescent="0.3">
      <c r="A2210" s="3"/>
      <c r="B2210" s="3"/>
      <c r="C2210" s="3"/>
      <c r="D2210" s="3"/>
      <c r="E2210" s="3"/>
      <c r="F2210" s="3"/>
      <c r="G2210" s="64"/>
      <c r="H2210" s="3"/>
      <c r="I2210" s="3"/>
      <c r="J2210" s="64"/>
      <c r="K2210" s="64"/>
      <c r="L2210" s="3"/>
      <c r="M2210" s="3"/>
      <c r="N2210" s="3"/>
      <c r="O2210" s="3"/>
      <c r="P2210" s="3"/>
      <c r="Q2210" s="3"/>
      <c r="R2210" s="3"/>
      <c r="S2210" s="49"/>
      <c r="T2210" s="50"/>
      <c r="U2210" s="50"/>
      <c r="Y2210" s="5"/>
      <c r="Z2210" s="66"/>
      <c r="AA2210" s="65"/>
    </row>
    <row r="2211" spans="1:27" x14ac:dyDescent="0.3">
      <c r="A2211" s="3"/>
      <c r="B2211" s="3"/>
      <c r="C2211" s="3"/>
      <c r="D2211" s="3"/>
      <c r="E2211" s="3"/>
      <c r="F2211" s="3"/>
      <c r="G2211" s="64"/>
      <c r="H2211" s="3"/>
      <c r="I2211" s="3"/>
      <c r="J2211" s="64"/>
      <c r="K2211" s="64"/>
      <c r="L2211" s="3"/>
      <c r="M2211" s="3"/>
      <c r="N2211" s="3"/>
      <c r="O2211" s="3"/>
      <c r="P2211" s="3"/>
      <c r="Q2211" s="3"/>
      <c r="R2211" s="3"/>
      <c r="S2211" s="49"/>
      <c r="T2211" s="50"/>
      <c r="U2211" s="50"/>
      <c r="Y2211" s="5"/>
      <c r="Z2211" s="66"/>
      <c r="AA2211" s="65"/>
    </row>
    <row r="2212" spans="1:27" x14ac:dyDescent="0.3">
      <c r="A2212" s="3"/>
      <c r="B2212" s="3"/>
      <c r="C2212" s="3"/>
      <c r="D2212" s="3"/>
      <c r="E2212" s="3"/>
      <c r="F2212" s="3"/>
      <c r="G2212" s="64"/>
      <c r="H2212" s="3"/>
      <c r="I2212" s="3"/>
      <c r="J2212" s="64"/>
      <c r="K2212" s="64"/>
      <c r="L2212" s="3"/>
      <c r="M2212" s="3"/>
      <c r="N2212" s="3"/>
      <c r="O2212" s="3"/>
      <c r="P2212" s="3"/>
      <c r="Q2212" s="3"/>
      <c r="R2212" s="3"/>
      <c r="S2212" s="49"/>
      <c r="T2212" s="50"/>
      <c r="U2212" s="50"/>
      <c r="Y2212" s="5"/>
      <c r="Z2212" s="66"/>
      <c r="AA2212" s="65"/>
    </row>
    <row r="2213" spans="1:27" x14ac:dyDescent="0.3">
      <c r="A2213" s="3"/>
      <c r="B2213" s="3"/>
      <c r="C2213" s="3"/>
      <c r="D2213" s="3"/>
      <c r="E2213" s="3"/>
      <c r="F2213" s="3"/>
      <c r="G2213" s="64"/>
      <c r="H2213" s="3"/>
      <c r="I2213" s="3"/>
      <c r="J2213" s="64"/>
      <c r="K2213" s="64"/>
      <c r="L2213" s="3"/>
      <c r="M2213" s="3"/>
      <c r="N2213" s="3"/>
      <c r="O2213" s="3"/>
      <c r="P2213" s="3"/>
      <c r="Q2213" s="3"/>
      <c r="R2213" s="3"/>
      <c r="S2213" s="49"/>
      <c r="T2213" s="50"/>
      <c r="U2213" s="50"/>
      <c r="Y2213" s="5"/>
      <c r="Z2213" s="66"/>
      <c r="AA2213" s="65"/>
    </row>
    <row r="2214" spans="1:27" x14ac:dyDescent="0.3">
      <c r="A2214" s="3"/>
      <c r="B2214" s="3"/>
      <c r="C2214" s="3"/>
      <c r="D2214" s="3"/>
      <c r="E2214" s="3"/>
      <c r="F2214" s="3"/>
      <c r="G2214" s="64"/>
      <c r="H2214" s="3"/>
      <c r="I2214" s="3"/>
      <c r="J2214" s="64"/>
      <c r="K2214" s="64"/>
      <c r="L2214" s="3"/>
      <c r="M2214" s="3"/>
      <c r="N2214" s="3"/>
      <c r="O2214" s="3"/>
      <c r="P2214" s="3"/>
      <c r="Q2214" s="3"/>
      <c r="R2214" s="3"/>
      <c r="S2214" s="49"/>
      <c r="T2214" s="50"/>
      <c r="U2214" s="50"/>
      <c r="Y2214" s="5"/>
      <c r="Z2214" s="66"/>
      <c r="AA2214" s="65"/>
    </row>
    <row r="2215" spans="1:27" x14ac:dyDescent="0.3">
      <c r="A2215" s="3"/>
      <c r="B2215" s="3"/>
      <c r="C2215" s="3"/>
      <c r="D2215" s="3"/>
      <c r="E2215" s="3"/>
      <c r="F2215" s="3"/>
      <c r="G2215" s="64"/>
      <c r="H2215" s="3"/>
      <c r="I2215" s="3"/>
      <c r="J2215" s="64"/>
      <c r="K2215" s="64"/>
      <c r="L2215" s="3"/>
      <c r="M2215" s="3"/>
      <c r="N2215" s="3"/>
      <c r="O2215" s="3"/>
      <c r="P2215" s="3"/>
      <c r="Q2215" s="3"/>
      <c r="R2215" s="3"/>
      <c r="S2215" s="49"/>
      <c r="T2215" s="50"/>
      <c r="U2215" s="50"/>
      <c r="Y2215" s="5"/>
      <c r="Z2215" s="66"/>
      <c r="AA2215" s="65"/>
    </row>
    <row r="2216" spans="1:27" x14ac:dyDescent="0.3">
      <c r="A2216" s="3"/>
      <c r="B2216" s="3"/>
      <c r="C2216" s="3"/>
      <c r="D2216" s="3"/>
      <c r="E2216" s="3"/>
      <c r="F2216" s="3"/>
      <c r="G2216" s="64"/>
      <c r="H2216" s="3"/>
      <c r="I2216" s="3"/>
      <c r="J2216" s="64"/>
      <c r="K2216" s="64"/>
      <c r="L2216" s="3"/>
      <c r="M2216" s="3"/>
      <c r="N2216" s="3"/>
      <c r="O2216" s="3"/>
      <c r="P2216" s="3"/>
      <c r="Q2216" s="3"/>
      <c r="R2216" s="3"/>
      <c r="S2216" s="49"/>
      <c r="T2216" s="50"/>
      <c r="U2216" s="50"/>
      <c r="Y2216" s="5"/>
      <c r="Z2216" s="66"/>
      <c r="AA2216" s="65"/>
    </row>
    <row r="2217" spans="1:27" x14ac:dyDescent="0.3">
      <c r="A2217" s="3"/>
      <c r="B2217" s="3"/>
      <c r="C2217" s="3"/>
      <c r="D2217" s="3"/>
      <c r="E2217" s="3"/>
      <c r="F2217" s="3"/>
      <c r="G2217" s="64"/>
      <c r="H2217" s="3"/>
      <c r="I2217" s="3"/>
      <c r="J2217" s="64"/>
      <c r="K2217" s="64"/>
      <c r="L2217" s="3"/>
      <c r="M2217" s="3"/>
      <c r="N2217" s="3"/>
      <c r="O2217" s="3"/>
      <c r="P2217" s="3"/>
      <c r="Q2217" s="3"/>
      <c r="R2217" s="3"/>
      <c r="S2217" s="49"/>
      <c r="T2217" s="50"/>
      <c r="U2217" s="50"/>
      <c r="Y2217" s="5"/>
      <c r="Z2217" s="66"/>
      <c r="AA2217" s="65"/>
    </row>
    <row r="2218" spans="1:27" x14ac:dyDescent="0.3">
      <c r="A2218" s="3"/>
      <c r="B2218" s="3"/>
      <c r="C2218" s="3"/>
      <c r="D2218" s="3"/>
      <c r="E2218" s="3"/>
      <c r="F2218" s="3"/>
      <c r="G2218" s="64"/>
      <c r="H2218" s="3"/>
      <c r="I2218" s="3"/>
      <c r="J2218" s="64"/>
      <c r="K2218" s="64"/>
      <c r="L2218" s="3"/>
      <c r="M2218" s="3"/>
      <c r="N2218" s="3"/>
      <c r="O2218" s="3"/>
      <c r="P2218" s="3"/>
      <c r="Q2218" s="3"/>
      <c r="R2218" s="3"/>
      <c r="S2218" s="49"/>
      <c r="T2218" s="50"/>
      <c r="U2218" s="50"/>
      <c r="Y2218" s="5"/>
      <c r="Z2218" s="66"/>
      <c r="AA2218" s="65"/>
    </row>
    <row r="2219" spans="1:27" x14ac:dyDescent="0.3">
      <c r="A2219" s="3"/>
      <c r="B2219" s="3"/>
      <c r="C2219" s="3"/>
      <c r="D2219" s="3"/>
      <c r="E2219" s="3"/>
      <c r="F2219" s="3"/>
      <c r="G2219" s="64"/>
      <c r="H2219" s="3"/>
      <c r="I2219" s="3"/>
      <c r="J2219" s="64"/>
      <c r="K2219" s="64"/>
      <c r="L2219" s="3"/>
      <c r="M2219" s="3"/>
      <c r="N2219" s="3"/>
      <c r="O2219" s="3"/>
      <c r="P2219" s="3"/>
      <c r="Q2219" s="3"/>
      <c r="R2219" s="3"/>
      <c r="S2219" s="49"/>
      <c r="T2219" s="50"/>
      <c r="U2219" s="50"/>
      <c r="Y2219" s="5"/>
      <c r="Z2219" s="66"/>
      <c r="AA2219" s="65"/>
    </row>
    <row r="2220" spans="1:27" x14ac:dyDescent="0.3">
      <c r="A2220" s="3"/>
      <c r="B2220" s="3"/>
      <c r="C2220" s="3"/>
      <c r="D2220" s="3"/>
      <c r="E2220" s="3"/>
      <c r="F2220" s="3"/>
      <c r="G2220" s="64"/>
      <c r="H2220" s="3"/>
      <c r="I2220" s="3"/>
      <c r="J2220" s="64"/>
      <c r="K2220" s="64"/>
      <c r="L2220" s="3"/>
      <c r="M2220" s="3"/>
      <c r="N2220" s="3"/>
      <c r="O2220" s="3"/>
      <c r="P2220" s="3"/>
      <c r="Q2220" s="3"/>
      <c r="R2220" s="3"/>
      <c r="S2220" s="49"/>
      <c r="T2220" s="50"/>
      <c r="U2220" s="50"/>
      <c r="Y2220" s="5"/>
      <c r="Z2220" s="66"/>
      <c r="AA2220" s="65"/>
    </row>
    <row r="2221" spans="1:27" x14ac:dyDescent="0.3">
      <c r="A2221" s="3"/>
      <c r="B2221" s="3"/>
      <c r="C2221" s="3"/>
      <c r="D2221" s="3"/>
      <c r="E2221" s="3"/>
      <c r="F2221" s="3"/>
      <c r="G2221" s="64"/>
      <c r="H2221" s="3"/>
      <c r="I2221" s="3"/>
      <c r="J2221" s="64"/>
      <c r="K2221" s="64"/>
      <c r="L2221" s="3"/>
      <c r="M2221" s="3"/>
      <c r="N2221" s="3"/>
      <c r="O2221" s="3"/>
      <c r="P2221" s="3"/>
      <c r="Q2221" s="3"/>
      <c r="R2221" s="3"/>
      <c r="S2221" s="49"/>
      <c r="T2221" s="50"/>
      <c r="U2221" s="50"/>
      <c r="Y2221" s="5"/>
      <c r="Z2221" s="66"/>
      <c r="AA2221" s="65"/>
    </row>
    <row r="2222" spans="1:27" x14ac:dyDescent="0.3">
      <c r="A2222" s="3"/>
      <c r="B2222" s="3"/>
      <c r="C2222" s="3"/>
      <c r="D2222" s="3"/>
      <c r="E2222" s="3"/>
      <c r="F2222" s="3"/>
      <c r="G2222" s="64"/>
      <c r="H2222" s="3"/>
      <c r="I2222" s="3"/>
      <c r="J2222" s="64"/>
      <c r="K2222" s="64"/>
      <c r="L2222" s="3"/>
      <c r="M2222" s="3"/>
      <c r="N2222" s="3"/>
      <c r="O2222" s="3"/>
      <c r="P2222" s="3"/>
      <c r="Q2222" s="3"/>
      <c r="R2222" s="3"/>
      <c r="S2222" s="49"/>
      <c r="T2222" s="50"/>
      <c r="U2222" s="50"/>
      <c r="Y2222" s="5"/>
      <c r="Z2222" s="66"/>
      <c r="AA2222" s="65"/>
    </row>
    <row r="2223" spans="1:27" x14ac:dyDescent="0.3">
      <c r="A2223" s="3"/>
      <c r="B2223" s="3"/>
      <c r="C2223" s="3"/>
      <c r="D2223" s="3"/>
      <c r="E2223" s="3"/>
      <c r="F2223" s="3"/>
      <c r="G2223" s="64"/>
      <c r="H2223" s="3"/>
      <c r="I2223" s="3"/>
      <c r="J2223" s="64"/>
      <c r="K2223" s="64"/>
      <c r="L2223" s="3"/>
      <c r="M2223" s="3"/>
      <c r="N2223" s="3"/>
      <c r="O2223" s="3"/>
      <c r="P2223" s="3"/>
      <c r="Q2223" s="3"/>
      <c r="R2223" s="3"/>
      <c r="S2223" s="49"/>
      <c r="T2223" s="50"/>
      <c r="U2223" s="50"/>
      <c r="Y2223" s="5"/>
      <c r="Z2223" s="66"/>
      <c r="AA2223" s="65"/>
    </row>
    <row r="2224" spans="1:27" x14ac:dyDescent="0.3">
      <c r="A2224" s="3"/>
      <c r="B2224" s="3"/>
      <c r="C2224" s="3"/>
      <c r="D2224" s="3"/>
      <c r="E2224" s="3"/>
      <c r="F2224" s="3"/>
      <c r="G2224" s="64"/>
      <c r="H2224" s="3"/>
      <c r="I2224" s="3"/>
      <c r="J2224" s="64"/>
      <c r="K2224" s="64"/>
      <c r="L2224" s="3"/>
      <c r="M2224" s="3"/>
      <c r="N2224" s="3"/>
      <c r="O2224" s="3"/>
      <c r="P2224" s="3"/>
      <c r="Q2224" s="3"/>
      <c r="R2224" s="3"/>
      <c r="S2224" s="49"/>
      <c r="T2224" s="50"/>
      <c r="U2224" s="50"/>
      <c r="Y2224" s="5"/>
      <c r="Z2224" s="66"/>
      <c r="AA2224" s="65"/>
    </row>
    <row r="2225" spans="1:27" x14ac:dyDescent="0.3">
      <c r="A2225" s="3"/>
      <c r="B2225" s="3"/>
      <c r="C2225" s="3"/>
      <c r="D2225" s="3"/>
      <c r="E2225" s="3"/>
      <c r="F2225" s="3"/>
      <c r="G2225" s="64"/>
      <c r="H2225" s="3"/>
      <c r="I2225" s="3"/>
      <c r="J2225" s="64"/>
      <c r="K2225" s="64"/>
      <c r="L2225" s="3"/>
      <c r="M2225" s="3"/>
      <c r="N2225" s="3"/>
      <c r="O2225" s="3"/>
      <c r="P2225" s="3"/>
      <c r="Q2225" s="3"/>
      <c r="R2225" s="3"/>
      <c r="S2225" s="49"/>
      <c r="T2225" s="50"/>
      <c r="U2225" s="50"/>
      <c r="Y2225" s="5"/>
      <c r="Z2225" s="66"/>
      <c r="AA2225" s="65"/>
    </row>
    <row r="2226" spans="1:27" x14ac:dyDescent="0.3">
      <c r="A2226" s="3"/>
      <c r="B2226" s="3"/>
      <c r="C2226" s="3"/>
      <c r="D2226" s="3"/>
      <c r="E2226" s="3"/>
      <c r="F2226" s="3"/>
      <c r="G2226" s="64"/>
      <c r="H2226" s="3"/>
      <c r="I2226" s="3"/>
      <c r="J2226" s="64"/>
      <c r="K2226" s="64"/>
      <c r="L2226" s="3"/>
      <c r="M2226" s="3"/>
      <c r="N2226" s="3"/>
      <c r="O2226" s="3"/>
      <c r="P2226" s="3"/>
      <c r="Q2226" s="3"/>
      <c r="R2226" s="3"/>
      <c r="S2226" s="49"/>
      <c r="T2226" s="50"/>
      <c r="U2226" s="50"/>
      <c r="Y2226" s="5"/>
      <c r="Z2226" s="66"/>
      <c r="AA2226" s="65"/>
    </row>
    <row r="2227" spans="1:27" x14ac:dyDescent="0.3">
      <c r="A2227" s="3"/>
      <c r="B2227" s="3"/>
      <c r="C2227" s="3"/>
      <c r="D2227" s="3"/>
      <c r="E2227" s="3"/>
      <c r="F2227" s="3"/>
      <c r="G2227" s="64"/>
      <c r="H2227" s="3"/>
      <c r="I2227" s="3"/>
      <c r="J2227" s="64"/>
      <c r="K2227" s="64"/>
      <c r="L2227" s="3"/>
      <c r="M2227" s="3"/>
      <c r="N2227" s="3"/>
      <c r="O2227" s="3"/>
      <c r="P2227" s="3"/>
      <c r="Q2227" s="3"/>
      <c r="R2227" s="3"/>
      <c r="S2227" s="49"/>
      <c r="T2227" s="50"/>
      <c r="U2227" s="50"/>
      <c r="Y2227" s="5"/>
      <c r="Z2227" s="66"/>
      <c r="AA2227" s="65"/>
    </row>
    <row r="2228" spans="1:27" x14ac:dyDescent="0.3">
      <c r="A2228" s="3"/>
      <c r="B2228" s="3"/>
      <c r="C2228" s="3"/>
      <c r="D2228" s="3"/>
      <c r="E2228" s="3"/>
      <c r="F2228" s="3"/>
      <c r="G2228" s="64"/>
      <c r="H2228" s="3"/>
      <c r="I2228" s="3"/>
      <c r="J2228" s="64"/>
      <c r="K2228" s="64"/>
      <c r="L2228" s="3"/>
      <c r="M2228" s="3"/>
      <c r="N2228" s="3"/>
      <c r="O2228" s="3"/>
      <c r="P2228" s="3"/>
      <c r="Q2228" s="3"/>
      <c r="R2228" s="3"/>
      <c r="S2228" s="49"/>
      <c r="T2228" s="50"/>
      <c r="U2228" s="50"/>
      <c r="Y2228" s="5"/>
      <c r="Z2228" s="66"/>
      <c r="AA2228" s="65"/>
    </row>
    <row r="2229" spans="1:27" x14ac:dyDescent="0.3">
      <c r="A2229" s="3"/>
      <c r="B2229" s="3"/>
      <c r="C2229" s="3"/>
      <c r="D2229" s="3"/>
      <c r="E2229" s="3"/>
      <c r="F2229" s="3"/>
      <c r="G2229" s="64"/>
      <c r="H2229" s="3"/>
      <c r="I2229" s="3"/>
      <c r="J2229" s="64"/>
      <c r="K2229" s="64"/>
      <c r="L2229" s="3"/>
      <c r="M2229" s="3"/>
      <c r="N2229" s="3"/>
      <c r="O2229" s="3"/>
      <c r="P2229" s="3"/>
      <c r="Q2229" s="3"/>
      <c r="R2229" s="3"/>
      <c r="S2229" s="49"/>
      <c r="T2229" s="50"/>
      <c r="U2229" s="50"/>
      <c r="Y2229" s="5"/>
      <c r="Z2229" s="66"/>
      <c r="AA2229" s="65"/>
    </row>
    <row r="2230" spans="1:27" x14ac:dyDescent="0.3">
      <c r="A2230" s="3"/>
      <c r="B2230" s="3"/>
      <c r="C2230" s="3"/>
      <c r="D2230" s="3"/>
      <c r="E2230" s="3"/>
      <c r="F2230" s="3"/>
      <c r="G2230" s="64"/>
      <c r="H2230" s="3"/>
      <c r="I2230" s="3"/>
      <c r="J2230" s="64"/>
      <c r="K2230" s="64"/>
      <c r="L2230" s="3"/>
      <c r="M2230" s="3"/>
      <c r="N2230" s="3"/>
      <c r="O2230" s="3"/>
      <c r="P2230" s="3"/>
      <c r="Q2230" s="3"/>
      <c r="R2230" s="3"/>
      <c r="S2230" s="49"/>
      <c r="T2230" s="50"/>
      <c r="U2230" s="50"/>
      <c r="Y2230" s="5"/>
      <c r="Z2230" s="66"/>
      <c r="AA2230" s="65"/>
    </row>
    <row r="2231" spans="1:27" x14ac:dyDescent="0.3">
      <c r="A2231" s="3"/>
      <c r="B2231" s="3"/>
      <c r="C2231" s="3"/>
      <c r="D2231" s="3"/>
      <c r="E2231" s="3"/>
      <c r="F2231" s="3"/>
      <c r="G2231" s="64"/>
      <c r="H2231" s="3"/>
      <c r="I2231" s="3"/>
      <c r="J2231" s="64"/>
      <c r="K2231" s="64"/>
      <c r="L2231" s="3"/>
      <c r="M2231" s="3"/>
      <c r="N2231" s="3"/>
      <c r="O2231" s="3"/>
      <c r="P2231" s="3"/>
      <c r="Q2231" s="3"/>
      <c r="R2231" s="3"/>
      <c r="S2231" s="49"/>
      <c r="T2231" s="50"/>
      <c r="U2231" s="50"/>
      <c r="Y2231" s="5"/>
      <c r="Z2231" s="66"/>
      <c r="AA2231" s="65"/>
    </row>
    <row r="2232" spans="1:27" x14ac:dyDescent="0.3">
      <c r="A2232" s="3"/>
      <c r="B2232" s="3"/>
      <c r="C2232" s="3"/>
      <c r="D2232" s="3"/>
      <c r="E2232" s="3"/>
      <c r="F2232" s="3"/>
      <c r="G2232" s="64"/>
      <c r="H2232" s="3"/>
      <c r="I2232" s="3"/>
      <c r="J2232" s="64"/>
      <c r="K2232" s="64"/>
      <c r="L2232" s="3"/>
      <c r="M2232" s="3"/>
      <c r="N2232" s="3"/>
      <c r="O2232" s="3"/>
      <c r="P2232" s="3"/>
      <c r="Q2232" s="3"/>
      <c r="R2232" s="3"/>
      <c r="S2232" s="49"/>
      <c r="T2232" s="50"/>
      <c r="U2232" s="50"/>
      <c r="Y2232" s="5"/>
      <c r="Z2232" s="66"/>
      <c r="AA2232" s="65"/>
    </row>
    <row r="2233" spans="1:27" x14ac:dyDescent="0.3">
      <c r="A2233" s="3"/>
      <c r="B2233" s="3"/>
      <c r="C2233" s="3"/>
      <c r="D2233" s="3"/>
      <c r="E2233" s="3"/>
      <c r="F2233" s="3"/>
      <c r="G2233" s="64"/>
      <c r="H2233" s="3"/>
      <c r="I2233" s="3"/>
      <c r="J2233" s="64"/>
      <c r="K2233" s="64"/>
      <c r="L2233" s="3"/>
      <c r="M2233" s="3"/>
      <c r="N2233" s="3"/>
      <c r="O2233" s="3"/>
      <c r="P2233" s="3"/>
      <c r="Q2233" s="3"/>
      <c r="R2233" s="3"/>
      <c r="S2233" s="49"/>
      <c r="T2233" s="50"/>
      <c r="U2233" s="50"/>
      <c r="Y2233" s="5"/>
      <c r="Z2233" s="66"/>
      <c r="AA2233" s="65"/>
    </row>
    <row r="2234" spans="1:27" x14ac:dyDescent="0.3">
      <c r="A2234" s="3"/>
      <c r="B2234" s="3"/>
      <c r="C2234" s="3"/>
      <c r="D2234" s="3"/>
      <c r="E2234" s="3"/>
      <c r="F2234" s="3"/>
      <c r="G2234" s="64"/>
      <c r="H2234" s="3"/>
      <c r="I2234" s="3"/>
      <c r="J2234" s="64"/>
      <c r="K2234" s="64"/>
      <c r="L2234" s="3"/>
      <c r="M2234" s="3"/>
      <c r="N2234" s="3"/>
      <c r="O2234" s="3"/>
      <c r="P2234" s="3"/>
      <c r="Q2234" s="3"/>
      <c r="R2234" s="3"/>
      <c r="S2234" s="49"/>
      <c r="T2234" s="50"/>
      <c r="U2234" s="50"/>
      <c r="Y2234" s="5"/>
      <c r="Z2234" s="66"/>
      <c r="AA2234" s="65"/>
    </row>
    <row r="2235" spans="1:27" x14ac:dyDescent="0.3">
      <c r="A2235" s="3"/>
      <c r="B2235" s="3"/>
      <c r="C2235" s="3"/>
      <c r="D2235" s="3"/>
      <c r="E2235" s="3"/>
      <c r="F2235" s="3"/>
      <c r="G2235" s="64"/>
      <c r="H2235" s="3"/>
      <c r="I2235" s="3"/>
      <c r="J2235" s="64"/>
      <c r="K2235" s="64"/>
      <c r="L2235" s="3"/>
      <c r="M2235" s="3"/>
      <c r="N2235" s="3"/>
      <c r="O2235" s="3"/>
      <c r="P2235" s="3"/>
      <c r="Q2235" s="3"/>
      <c r="R2235" s="3"/>
      <c r="S2235" s="49"/>
      <c r="T2235" s="50"/>
      <c r="U2235" s="50"/>
      <c r="Y2235" s="5"/>
      <c r="Z2235" s="66"/>
      <c r="AA2235" s="65"/>
    </row>
    <row r="2236" spans="1:27" x14ac:dyDescent="0.3">
      <c r="A2236" s="3"/>
      <c r="B2236" s="3"/>
      <c r="C2236" s="3"/>
      <c r="D2236" s="3"/>
      <c r="E2236" s="3"/>
      <c r="F2236" s="3"/>
      <c r="G2236" s="64"/>
      <c r="H2236" s="3"/>
      <c r="I2236" s="3"/>
      <c r="J2236" s="64"/>
      <c r="K2236" s="64"/>
      <c r="L2236" s="3"/>
      <c r="M2236" s="3"/>
      <c r="N2236" s="3"/>
      <c r="O2236" s="3"/>
      <c r="P2236" s="3"/>
      <c r="Q2236" s="3"/>
      <c r="R2236" s="3"/>
      <c r="S2236" s="49"/>
      <c r="T2236" s="50"/>
      <c r="U2236" s="50"/>
      <c r="Y2236" s="5"/>
      <c r="Z2236" s="66"/>
      <c r="AA2236" s="65"/>
    </row>
    <row r="2237" spans="1:27" x14ac:dyDescent="0.3">
      <c r="A2237" s="3"/>
      <c r="B2237" s="3"/>
      <c r="C2237" s="3"/>
      <c r="D2237" s="3"/>
      <c r="E2237" s="3"/>
      <c r="F2237" s="3"/>
      <c r="G2237" s="64"/>
      <c r="H2237" s="3"/>
      <c r="I2237" s="3"/>
      <c r="J2237" s="64"/>
      <c r="K2237" s="64"/>
      <c r="L2237" s="3"/>
      <c r="M2237" s="3"/>
      <c r="N2237" s="3"/>
      <c r="O2237" s="3"/>
      <c r="P2237" s="3"/>
      <c r="Q2237" s="3"/>
      <c r="R2237" s="3"/>
      <c r="S2237" s="49"/>
      <c r="T2237" s="50"/>
      <c r="U2237" s="50"/>
      <c r="Y2237" s="5"/>
      <c r="Z2237" s="66"/>
      <c r="AA2237" s="65"/>
    </row>
    <row r="2238" spans="1:27" x14ac:dyDescent="0.3">
      <c r="A2238" s="3"/>
      <c r="B2238" s="3"/>
      <c r="C2238" s="3"/>
      <c r="D2238" s="3"/>
      <c r="E2238" s="3"/>
      <c r="F2238" s="3"/>
      <c r="G2238" s="64"/>
      <c r="H2238" s="3"/>
      <c r="I2238" s="3"/>
      <c r="J2238" s="64"/>
      <c r="K2238" s="64"/>
      <c r="L2238" s="3"/>
      <c r="M2238" s="3"/>
      <c r="N2238" s="3"/>
      <c r="O2238" s="3"/>
      <c r="P2238" s="3"/>
      <c r="Q2238" s="3"/>
      <c r="R2238" s="3"/>
      <c r="S2238" s="49"/>
      <c r="T2238" s="50"/>
      <c r="U2238" s="50"/>
      <c r="Y2238" s="5"/>
      <c r="Z2238" s="66"/>
      <c r="AA2238" s="65"/>
    </row>
    <row r="2239" spans="1:27" x14ac:dyDescent="0.3">
      <c r="A2239" s="3"/>
      <c r="B2239" s="3"/>
      <c r="C2239" s="3"/>
      <c r="D2239" s="3"/>
      <c r="E2239" s="3"/>
      <c r="F2239" s="3"/>
      <c r="G2239" s="64"/>
      <c r="H2239" s="3"/>
      <c r="I2239" s="3"/>
      <c r="J2239" s="64"/>
      <c r="K2239" s="64"/>
      <c r="L2239" s="3"/>
      <c r="M2239" s="3"/>
      <c r="N2239" s="3"/>
      <c r="O2239" s="3"/>
      <c r="P2239" s="3"/>
      <c r="Q2239" s="3"/>
      <c r="R2239" s="3"/>
      <c r="S2239" s="49"/>
      <c r="T2239" s="50"/>
      <c r="U2239" s="50"/>
      <c r="Y2239" s="5"/>
      <c r="Z2239" s="66"/>
      <c r="AA2239" s="65"/>
    </row>
    <row r="2240" spans="1:27" x14ac:dyDescent="0.3">
      <c r="A2240" s="3"/>
      <c r="B2240" s="3"/>
      <c r="C2240" s="3"/>
      <c r="D2240" s="3"/>
      <c r="E2240" s="3"/>
      <c r="F2240" s="3"/>
      <c r="G2240" s="64"/>
      <c r="H2240" s="3"/>
      <c r="I2240" s="3"/>
      <c r="J2240" s="64"/>
      <c r="K2240" s="64"/>
      <c r="L2240" s="3"/>
      <c r="M2240" s="3"/>
      <c r="N2240" s="3"/>
      <c r="O2240" s="3"/>
      <c r="P2240" s="3"/>
      <c r="Q2240" s="3"/>
      <c r="R2240" s="3"/>
      <c r="S2240" s="49"/>
      <c r="T2240" s="50"/>
      <c r="U2240" s="50"/>
      <c r="Y2240" s="5"/>
      <c r="Z2240" s="66"/>
      <c r="AA2240" s="65"/>
    </row>
    <row r="2241" spans="1:27" x14ac:dyDescent="0.3">
      <c r="A2241" s="3"/>
      <c r="B2241" s="3"/>
      <c r="C2241" s="3"/>
      <c r="D2241" s="3"/>
      <c r="E2241" s="3"/>
      <c r="F2241" s="3"/>
      <c r="G2241" s="64"/>
      <c r="H2241" s="3"/>
      <c r="I2241" s="3"/>
      <c r="J2241" s="64"/>
      <c r="K2241" s="64"/>
      <c r="L2241" s="3"/>
      <c r="M2241" s="3"/>
      <c r="N2241" s="3"/>
      <c r="O2241" s="3"/>
      <c r="P2241" s="3"/>
      <c r="Q2241" s="3"/>
      <c r="R2241" s="3"/>
      <c r="S2241" s="49"/>
      <c r="T2241" s="50"/>
      <c r="U2241" s="50"/>
      <c r="Y2241" s="5"/>
      <c r="Z2241" s="66"/>
      <c r="AA2241" s="65"/>
    </row>
    <row r="2242" spans="1:27" x14ac:dyDescent="0.3">
      <c r="A2242" s="3"/>
      <c r="B2242" s="3"/>
      <c r="C2242" s="3"/>
      <c r="D2242" s="3"/>
      <c r="E2242" s="3"/>
      <c r="F2242" s="3"/>
      <c r="G2242" s="64"/>
      <c r="H2242" s="3"/>
      <c r="I2242" s="3"/>
      <c r="J2242" s="64"/>
      <c r="K2242" s="64"/>
      <c r="L2242" s="3"/>
      <c r="M2242" s="3"/>
      <c r="N2242" s="3"/>
      <c r="O2242" s="3"/>
      <c r="P2242" s="3"/>
      <c r="Q2242" s="3"/>
      <c r="R2242" s="3"/>
      <c r="S2242" s="49"/>
      <c r="T2242" s="50"/>
      <c r="U2242" s="50"/>
      <c r="Y2242" s="5"/>
      <c r="Z2242" s="66"/>
      <c r="AA2242" s="65"/>
    </row>
    <row r="2243" spans="1:27" x14ac:dyDescent="0.3">
      <c r="A2243" s="3"/>
      <c r="B2243" s="3"/>
      <c r="C2243" s="3"/>
      <c r="D2243" s="3"/>
      <c r="E2243" s="3"/>
      <c r="F2243" s="3"/>
      <c r="G2243" s="64"/>
      <c r="H2243" s="3"/>
      <c r="I2243" s="3"/>
      <c r="J2243" s="64"/>
      <c r="K2243" s="64"/>
      <c r="L2243" s="3"/>
      <c r="M2243" s="3"/>
      <c r="N2243" s="3"/>
      <c r="O2243" s="3"/>
      <c r="P2243" s="3"/>
      <c r="Q2243" s="3"/>
      <c r="R2243" s="3"/>
      <c r="S2243" s="49"/>
      <c r="T2243" s="50"/>
      <c r="U2243" s="50"/>
      <c r="Y2243" s="5"/>
      <c r="Z2243" s="66"/>
      <c r="AA2243" s="65"/>
    </row>
    <row r="2244" spans="1:27" x14ac:dyDescent="0.3">
      <c r="A2244" s="3"/>
      <c r="B2244" s="3"/>
      <c r="C2244" s="3"/>
      <c r="D2244" s="3"/>
      <c r="E2244" s="3"/>
      <c r="F2244" s="3"/>
      <c r="G2244" s="64"/>
      <c r="H2244" s="3"/>
      <c r="I2244" s="3"/>
      <c r="J2244" s="64"/>
      <c r="K2244" s="64"/>
      <c r="L2244" s="3"/>
      <c r="M2244" s="3"/>
      <c r="N2244" s="3"/>
      <c r="O2244" s="3"/>
      <c r="P2244" s="3"/>
      <c r="Q2244" s="3"/>
      <c r="R2244" s="3"/>
      <c r="S2244" s="49"/>
      <c r="T2244" s="50"/>
      <c r="U2244" s="50"/>
      <c r="Y2244" s="5"/>
      <c r="Z2244" s="66"/>
      <c r="AA2244" s="65"/>
    </row>
    <row r="2245" spans="1:27" x14ac:dyDescent="0.3">
      <c r="A2245" s="3"/>
      <c r="B2245" s="3"/>
      <c r="C2245" s="3"/>
      <c r="D2245" s="3"/>
      <c r="E2245" s="3"/>
      <c r="F2245" s="3"/>
      <c r="G2245" s="64"/>
      <c r="H2245" s="3"/>
      <c r="I2245" s="3"/>
      <c r="J2245" s="64"/>
      <c r="K2245" s="64"/>
      <c r="L2245" s="3"/>
      <c r="M2245" s="3"/>
      <c r="N2245" s="3"/>
      <c r="O2245" s="3"/>
      <c r="P2245" s="3"/>
      <c r="Q2245" s="3"/>
      <c r="R2245" s="3"/>
      <c r="S2245" s="49"/>
      <c r="T2245" s="50"/>
      <c r="U2245" s="50"/>
      <c r="Y2245" s="5"/>
      <c r="Z2245" s="66"/>
      <c r="AA2245" s="65"/>
    </row>
    <row r="2246" spans="1:27" x14ac:dyDescent="0.3">
      <c r="A2246" s="3"/>
      <c r="B2246" s="3"/>
      <c r="C2246" s="3"/>
      <c r="D2246" s="3"/>
      <c r="E2246" s="3"/>
      <c r="F2246" s="3"/>
      <c r="G2246" s="64"/>
      <c r="H2246" s="3"/>
      <c r="I2246" s="3"/>
      <c r="J2246" s="64"/>
      <c r="K2246" s="64"/>
      <c r="L2246" s="3"/>
      <c r="M2246" s="3"/>
      <c r="N2246" s="3"/>
      <c r="O2246" s="3"/>
      <c r="P2246" s="3"/>
      <c r="Q2246" s="3"/>
      <c r="R2246" s="3"/>
      <c r="S2246" s="49"/>
      <c r="T2246" s="50"/>
      <c r="U2246" s="50"/>
      <c r="Y2246" s="5"/>
      <c r="Z2246" s="66"/>
      <c r="AA2246" s="65"/>
    </row>
    <row r="2247" spans="1:27" x14ac:dyDescent="0.3">
      <c r="A2247" s="3"/>
      <c r="B2247" s="3"/>
      <c r="C2247" s="3"/>
      <c r="D2247" s="3"/>
      <c r="E2247" s="3"/>
      <c r="F2247" s="3"/>
      <c r="G2247" s="64"/>
      <c r="H2247" s="3"/>
      <c r="I2247" s="3"/>
      <c r="J2247" s="64"/>
      <c r="K2247" s="64"/>
      <c r="L2247" s="3"/>
      <c r="M2247" s="3"/>
      <c r="N2247" s="3"/>
      <c r="O2247" s="3"/>
      <c r="P2247" s="3"/>
      <c r="Q2247" s="3"/>
      <c r="R2247" s="3"/>
      <c r="S2247" s="49"/>
      <c r="T2247" s="50"/>
      <c r="U2247" s="50"/>
      <c r="Y2247" s="5"/>
      <c r="Z2247" s="66"/>
      <c r="AA2247" s="65"/>
    </row>
    <row r="2248" spans="1:27" x14ac:dyDescent="0.3">
      <c r="A2248" s="3"/>
      <c r="B2248" s="3"/>
      <c r="C2248" s="3"/>
      <c r="D2248" s="3"/>
      <c r="E2248" s="3"/>
      <c r="F2248" s="3"/>
      <c r="G2248" s="64"/>
      <c r="H2248" s="3"/>
      <c r="I2248" s="3"/>
      <c r="J2248" s="64"/>
      <c r="K2248" s="64"/>
      <c r="L2248" s="3"/>
      <c r="M2248" s="3"/>
      <c r="N2248" s="3"/>
      <c r="O2248" s="3"/>
      <c r="P2248" s="3"/>
      <c r="Q2248" s="3"/>
      <c r="R2248" s="3"/>
      <c r="S2248" s="49"/>
      <c r="T2248" s="50"/>
      <c r="U2248" s="50"/>
      <c r="Y2248" s="5"/>
      <c r="Z2248" s="66"/>
      <c r="AA2248" s="65"/>
    </row>
    <row r="2249" spans="1:27" x14ac:dyDescent="0.3">
      <c r="A2249" s="3"/>
      <c r="B2249" s="3"/>
      <c r="C2249" s="3"/>
      <c r="D2249" s="3"/>
      <c r="E2249" s="3"/>
      <c r="F2249" s="3"/>
      <c r="G2249" s="64"/>
      <c r="H2249" s="3"/>
      <c r="I2249" s="3"/>
      <c r="J2249" s="64"/>
      <c r="K2249" s="64"/>
      <c r="L2249" s="3"/>
      <c r="M2249" s="3"/>
      <c r="N2249" s="3"/>
      <c r="O2249" s="3"/>
      <c r="P2249" s="3"/>
      <c r="Q2249" s="3"/>
      <c r="R2249" s="3"/>
      <c r="S2249" s="49"/>
      <c r="T2249" s="50"/>
      <c r="U2249" s="50"/>
      <c r="Y2249" s="5"/>
      <c r="Z2249" s="66"/>
      <c r="AA2249" s="65"/>
    </row>
    <row r="2250" spans="1:27" x14ac:dyDescent="0.3">
      <c r="A2250" s="3"/>
      <c r="B2250" s="3"/>
      <c r="C2250" s="3"/>
      <c r="D2250" s="3"/>
      <c r="E2250" s="3"/>
      <c r="F2250" s="3"/>
      <c r="G2250" s="64"/>
      <c r="H2250" s="3"/>
      <c r="I2250" s="3"/>
      <c r="J2250" s="64"/>
      <c r="K2250" s="64"/>
      <c r="L2250" s="3"/>
      <c r="M2250" s="3"/>
      <c r="N2250" s="3"/>
      <c r="O2250" s="3"/>
      <c r="P2250" s="3"/>
      <c r="Q2250" s="3"/>
      <c r="R2250" s="3"/>
      <c r="S2250" s="49"/>
      <c r="T2250" s="50"/>
      <c r="U2250" s="50"/>
      <c r="Y2250" s="5"/>
      <c r="Z2250" s="66"/>
      <c r="AA2250" s="65"/>
    </row>
    <row r="2251" spans="1:27" x14ac:dyDescent="0.3">
      <c r="A2251" s="3"/>
      <c r="B2251" s="3"/>
      <c r="C2251" s="3"/>
      <c r="D2251" s="3"/>
      <c r="E2251" s="3"/>
      <c r="F2251" s="3"/>
      <c r="G2251" s="64"/>
      <c r="H2251" s="3"/>
      <c r="I2251" s="3"/>
      <c r="J2251" s="64"/>
      <c r="K2251" s="64"/>
      <c r="L2251" s="3"/>
      <c r="M2251" s="3"/>
      <c r="N2251" s="3"/>
      <c r="O2251" s="3"/>
      <c r="P2251" s="3"/>
      <c r="Q2251" s="3"/>
      <c r="R2251" s="3"/>
      <c r="S2251" s="49"/>
      <c r="T2251" s="50"/>
      <c r="U2251" s="50"/>
      <c r="Y2251" s="5"/>
      <c r="Z2251" s="66"/>
      <c r="AA2251" s="65"/>
    </row>
    <row r="2252" spans="1:27" x14ac:dyDescent="0.3">
      <c r="A2252" s="3"/>
      <c r="B2252" s="3"/>
      <c r="C2252" s="3"/>
      <c r="D2252" s="3"/>
      <c r="E2252" s="3"/>
      <c r="F2252" s="3"/>
      <c r="G2252" s="64"/>
      <c r="H2252" s="3"/>
      <c r="I2252" s="3"/>
      <c r="J2252" s="64"/>
      <c r="K2252" s="64"/>
      <c r="L2252" s="3"/>
      <c r="M2252" s="3"/>
      <c r="N2252" s="3"/>
      <c r="O2252" s="3"/>
      <c r="P2252" s="3"/>
      <c r="Q2252" s="3"/>
      <c r="R2252" s="3"/>
      <c r="S2252" s="49"/>
      <c r="T2252" s="50"/>
      <c r="U2252" s="50"/>
      <c r="Y2252" s="5"/>
      <c r="Z2252" s="66"/>
      <c r="AA2252" s="65"/>
    </row>
    <row r="2253" spans="1:27" x14ac:dyDescent="0.3">
      <c r="A2253" s="3"/>
      <c r="B2253" s="3"/>
      <c r="C2253" s="3"/>
      <c r="D2253" s="3"/>
      <c r="E2253" s="3"/>
      <c r="F2253" s="3"/>
      <c r="G2253" s="64"/>
      <c r="H2253" s="3"/>
      <c r="I2253" s="3"/>
      <c r="J2253" s="64"/>
      <c r="K2253" s="64"/>
      <c r="L2253" s="3"/>
      <c r="M2253" s="3"/>
      <c r="N2253" s="3"/>
      <c r="O2253" s="3"/>
      <c r="P2253" s="3"/>
      <c r="Q2253" s="3"/>
      <c r="R2253" s="3"/>
      <c r="S2253" s="49"/>
      <c r="T2253" s="50"/>
      <c r="U2253" s="50"/>
      <c r="Y2253" s="5"/>
      <c r="Z2253" s="66"/>
      <c r="AA2253" s="65"/>
    </row>
    <row r="2254" spans="1:27" x14ac:dyDescent="0.3">
      <c r="A2254" s="3"/>
      <c r="B2254" s="3"/>
      <c r="C2254" s="3"/>
      <c r="D2254" s="3"/>
      <c r="E2254" s="3"/>
      <c r="F2254" s="3"/>
      <c r="G2254" s="64"/>
      <c r="H2254" s="3"/>
      <c r="I2254" s="3"/>
      <c r="J2254" s="64"/>
      <c r="K2254" s="64"/>
      <c r="L2254" s="3"/>
      <c r="M2254" s="3"/>
      <c r="N2254" s="3"/>
      <c r="O2254" s="3"/>
      <c r="P2254" s="3"/>
      <c r="Q2254" s="3"/>
      <c r="R2254" s="3"/>
      <c r="S2254" s="49"/>
      <c r="T2254" s="50"/>
      <c r="U2254" s="50"/>
      <c r="Y2254" s="5"/>
      <c r="Z2254" s="66"/>
      <c r="AA2254" s="65"/>
    </row>
    <row r="2255" spans="1:27" x14ac:dyDescent="0.3">
      <c r="A2255" s="3"/>
      <c r="B2255" s="3"/>
      <c r="C2255" s="3"/>
      <c r="D2255" s="3"/>
      <c r="E2255" s="3"/>
      <c r="F2255" s="3"/>
      <c r="G2255" s="64"/>
      <c r="H2255" s="3"/>
      <c r="I2255" s="3"/>
      <c r="J2255" s="64"/>
      <c r="K2255" s="64"/>
      <c r="L2255" s="3"/>
      <c r="M2255" s="3"/>
      <c r="N2255" s="3"/>
      <c r="O2255" s="3"/>
      <c r="P2255" s="3"/>
      <c r="Q2255" s="3"/>
      <c r="R2255" s="3"/>
      <c r="S2255" s="49"/>
      <c r="T2255" s="50"/>
      <c r="U2255" s="50"/>
      <c r="Y2255" s="5"/>
      <c r="Z2255" s="66"/>
      <c r="AA2255" s="65"/>
    </row>
    <row r="2256" spans="1:27" x14ac:dyDescent="0.3">
      <c r="A2256" s="3"/>
      <c r="B2256" s="3"/>
      <c r="C2256" s="3"/>
      <c r="D2256" s="3"/>
      <c r="E2256" s="3"/>
      <c r="F2256" s="3"/>
      <c r="G2256" s="64"/>
      <c r="H2256" s="3"/>
      <c r="I2256" s="3"/>
      <c r="J2256" s="64"/>
      <c r="K2256" s="64"/>
      <c r="L2256" s="3"/>
      <c r="M2256" s="3"/>
      <c r="N2256" s="3"/>
      <c r="O2256" s="3"/>
      <c r="P2256" s="3"/>
      <c r="Q2256" s="3"/>
      <c r="R2256" s="3"/>
      <c r="S2256" s="49"/>
      <c r="T2256" s="50"/>
      <c r="U2256" s="50"/>
      <c r="Y2256" s="5"/>
      <c r="Z2256" s="66"/>
      <c r="AA2256" s="65"/>
    </row>
    <row r="2257" spans="1:27" x14ac:dyDescent="0.3">
      <c r="A2257" s="3"/>
      <c r="B2257" s="3"/>
      <c r="C2257" s="3"/>
      <c r="D2257" s="3"/>
      <c r="E2257" s="3"/>
      <c r="F2257" s="3"/>
      <c r="G2257" s="64"/>
      <c r="H2257" s="3"/>
      <c r="I2257" s="3"/>
      <c r="J2257" s="64"/>
      <c r="K2257" s="64"/>
      <c r="L2257" s="3"/>
      <c r="M2257" s="3"/>
      <c r="N2257" s="3"/>
      <c r="O2257" s="3"/>
      <c r="P2257" s="3"/>
      <c r="Q2257" s="3"/>
      <c r="R2257" s="3"/>
      <c r="S2257" s="49"/>
      <c r="T2257" s="50"/>
      <c r="U2257" s="50"/>
      <c r="Y2257" s="5"/>
      <c r="Z2257" s="66"/>
      <c r="AA2257" s="65"/>
    </row>
    <row r="2258" spans="1:27" x14ac:dyDescent="0.3">
      <c r="A2258" s="3"/>
      <c r="B2258" s="3"/>
      <c r="C2258" s="3"/>
      <c r="D2258" s="3"/>
      <c r="E2258" s="3"/>
      <c r="F2258" s="3"/>
      <c r="G2258" s="64"/>
      <c r="H2258" s="3"/>
      <c r="I2258" s="3"/>
      <c r="J2258" s="64"/>
      <c r="K2258" s="64"/>
      <c r="L2258" s="3"/>
      <c r="M2258" s="3"/>
      <c r="N2258" s="3"/>
      <c r="O2258" s="3"/>
      <c r="P2258" s="3"/>
      <c r="Q2258" s="3"/>
      <c r="R2258" s="3"/>
      <c r="S2258" s="49"/>
      <c r="T2258" s="50"/>
      <c r="U2258" s="50"/>
      <c r="Y2258" s="5"/>
      <c r="Z2258" s="66"/>
      <c r="AA2258" s="65"/>
    </row>
    <row r="2259" spans="1:27" x14ac:dyDescent="0.3">
      <c r="A2259" s="3"/>
      <c r="B2259" s="3"/>
      <c r="C2259" s="3"/>
      <c r="D2259" s="3"/>
      <c r="E2259" s="3"/>
      <c r="F2259" s="3"/>
      <c r="G2259" s="64"/>
      <c r="H2259" s="3"/>
      <c r="I2259" s="3"/>
      <c r="J2259" s="64"/>
      <c r="K2259" s="64"/>
      <c r="L2259" s="3"/>
      <c r="M2259" s="3"/>
      <c r="N2259" s="3"/>
      <c r="O2259" s="3"/>
      <c r="P2259" s="3"/>
      <c r="Q2259" s="3"/>
      <c r="R2259" s="3"/>
      <c r="S2259" s="49"/>
      <c r="T2259" s="50"/>
      <c r="U2259" s="50"/>
      <c r="Y2259" s="5"/>
      <c r="Z2259" s="66"/>
      <c r="AA2259" s="65"/>
    </row>
    <row r="2260" spans="1:27" x14ac:dyDescent="0.3">
      <c r="A2260" s="3"/>
      <c r="B2260" s="3"/>
      <c r="C2260" s="3"/>
      <c r="D2260" s="3"/>
      <c r="E2260" s="3"/>
      <c r="F2260" s="3"/>
      <c r="G2260" s="64"/>
      <c r="H2260" s="3"/>
      <c r="I2260" s="3"/>
      <c r="J2260" s="64"/>
      <c r="K2260" s="64"/>
      <c r="L2260" s="3"/>
      <c r="M2260" s="3"/>
      <c r="N2260" s="3"/>
      <c r="O2260" s="3"/>
      <c r="P2260" s="3"/>
      <c r="Q2260" s="3"/>
      <c r="R2260" s="3"/>
      <c r="S2260" s="49"/>
      <c r="T2260" s="50"/>
      <c r="U2260" s="50"/>
      <c r="Y2260" s="5"/>
      <c r="Z2260" s="66"/>
      <c r="AA2260" s="65"/>
    </row>
    <row r="2261" spans="1:27" x14ac:dyDescent="0.3">
      <c r="A2261" s="3"/>
      <c r="B2261" s="3"/>
      <c r="C2261" s="3"/>
      <c r="D2261" s="3"/>
      <c r="E2261" s="3"/>
      <c r="F2261" s="3"/>
      <c r="G2261" s="64"/>
      <c r="H2261" s="3"/>
      <c r="I2261" s="3"/>
      <c r="J2261" s="64"/>
      <c r="K2261" s="64"/>
      <c r="L2261" s="3"/>
      <c r="M2261" s="3"/>
      <c r="N2261" s="3"/>
      <c r="O2261" s="3"/>
      <c r="P2261" s="3"/>
      <c r="Q2261" s="3"/>
      <c r="R2261" s="3"/>
      <c r="S2261" s="49"/>
      <c r="T2261" s="50"/>
      <c r="U2261" s="50"/>
      <c r="Y2261" s="5"/>
      <c r="Z2261" s="66"/>
      <c r="AA2261" s="65"/>
    </row>
    <row r="2262" spans="1:27" x14ac:dyDescent="0.3">
      <c r="A2262" s="3"/>
      <c r="B2262" s="3"/>
      <c r="C2262" s="3"/>
      <c r="D2262" s="3"/>
      <c r="E2262" s="3"/>
      <c r="F2262" s="3"/>
      <c r="G2262" s="64"/>
      <c r="H2262" s="3"/>
      <c r="I2262" s="3"/>
      <c r="J2262" s="64"/>
      <c r="K2262" s="64"/>
      <c r="L2262" s="3"/>
      <c r="M2262" s="3"/>
      <c r="N2262" s="3"/>
      <c r="O2262" s="3"/>
      <c r="P2262" s="3"/>
      <c r="Q2262" s="3"/>
      <c r="R2262" s="3"/>
      <c r="S2262" s="49"/>
      <c r="T2262" s="50"/>
      <c r="U2262" s="50"/>
      <c r="Y2262" s="5"/>
      <c r="Z2262" s="66"/>
      <c r="AA2262" s="65"/>
    </row>
    <row r="2263" spans="1:27" x14ac:dyDescent="0.3">
      <c r="A2263" s="3"/>
      <c r="B2263" s="3"/>
      <c r="C2263" s="3"/>
      <c r="D2263" s="3"/>
      <c r="E2263" s="3"/>
      <c r="F2263" s="3"/>
      <c r="G2263" s="64"/>
      <c r="H2263" s="3"/>
      <c r="I2263" s="3"/>
      <c r="J2263" s="64"/>
      <c r="K2263" s="64"/>
      <c r="L2263" s="3"/>
      <c r="M2263" s="3"/>
      <c r="N2263" s="3"/>
      <c r="O2263" s="3"/>
      <c r="P2263" s="3"/>
      <c r="Q2263" s="3"/>
      <c r="R2263" s="3"/>
      <c r="S2263" s="49"/>
      <c r="T2263" s="50"/>
      <c r="U2263" s="50"/>
      <c r="Y2263" s="5"/>
      <c r="Z2263" s="66"/>
      <c r="AA2263" s="65"/>
    </row>
    <row r="2264" spans="1:27" x14ac:dyDescent="0.3">
      <c r="A2264" s="3"/>
      <c r="B2264" s="3"/>
      <c r="C2264" s="3"/>
      <c r="D2264" s="3"/>
      <c r="E2264" s="3"/>
      <c r="F2264" s="3"/>
      <c r="G2264" s="64"/>
      <c r="H2264" s="3"/>
      <c r="I2264" s="3"/>
      <c r="J2264" s="64"/>
      <c r="K2264" s="64"/>
      <c r="L2264" s="3"/>
      <c r="M2264" s="3"/>
      <c r="N2264" s="3"/>
      <c r="O2264" s="3"/>
      <c r="P2264" s="3"/>
      <c r="Q2264" s="3"/>
      <c r="R2264" s="3"/>
      <c r="S2264" s="49"/>
      <c r="T2264" s="50"/>
      <c r="U2264" s="50"/>
      <c r="Y2264" s="5"/>
      <c r="Z2264" s="66"/>
      <c r="AA2264" s="65"/>
    </row>
    <row r="2265" spans="1:27" x14ac:dyDescent="0.3">
      <c r="A2265" s="3"/>
      <c r="B2265" s="3"/>
      <c r="C2265" s="3"/>
      <c r="D2265" s="3"/>
      <c r="E2265" s="3"/>
      <c r="F2265" s="3"/>
      <c r="G2265" s="64"/>
      <c r="H2265" s="3"/>
      <c r="I2265" s="3"/>
      <c r="J2265" s="64"/>
      <c r="K2265" s="64"/>
      <c r="L2265" s="3"/>
      <c r="M2265" s="3"/>
      <c r="N2265" s="3"/>
      <c r="O2265" s="3"/>
      <c r="P2265" s="3"/>
      <c r="Q2265" s="3"/>
      <c r="R2265" s="3"/>
      <c r="S2265" s="49"/>
      <c r="T2265" s="50"/>
      <c r="U2265" s="50"/>
      <c r="Y2265" s="5"/>
      <c r="Z2265" s="66"/>
      <c r="AA2265" s="65"/>
    </row>
    <row r="2266" spans="1:27" x14ac:dyDescent="0.3">
      <c r="A2266" s="3"/>
      <c r="B2266" s="3"/>
      <c r="C2266" s="3"/>
      <c r="D2266" s="3"/>
      <c r="E2266" s="3"/>
      <c r="F2266" s="3"/>
      <c r="G2266" s="64"/>
      <c r="H2266" s="3"/>
      <c r="I2266" s="3"/>
      <c r="J2266" s="64"/>
      <c r="K2266" s="64"/>
      <c r="L2266" s="3"/>
      <c r="M2266" s="3"/>
      <c r="N2266" s="3"/>
      <c r="O2266" s="3"/>
      <c r="P2266" s="3"/>
      <c r="Q2266" s="3"/>
      <c r="R2266" s="3"/>
      <c r="S2266" s="49"/>
      <c r="T2266" s="50"/>
      <c r="U2266" s="50"/>
      <c r="Y2266" s="5"/>
      <c r="Z2266" s="66"/>
      <c r="AA2266" s="65"/>
    </row>
    <row r="2267" spans="1:27" x14ac:dyDescent="0.3">
      <c r="A2267" s="3"/>
      <c r="B2267" s="3"/>
      <c r="C2267" s="3"/>
      <c r="D2267" s="3"/>
      <c r="E2267" s="3"/>
      <c r="F2267" s="3"/>
      <c r="G2267" s="64"/>
      <c r="H2267" s="3"/>
      <c r="I2267" s="3"/>
      <c r="J2267" s="64"/>
      <c r="K2267" s="64"/>
      <c r="L2267" s="3"/>
      <c r="M2267" s="3"/>
      <c r="N2267" s="3"/>
      <c r="O2267" s="3"/>
      <c r="P2267" s="3"/>
      <c r="Q2267" s="3"/>
      <c r="R2267" s="3"/>
      <c r="S2267" s="49"/>
      <c r="T2267" s="50"/>
      <c r="U2267" s="50"/>
      <c r="Y2267" s="5"/>
      <c r="Z2267" s="66"/>
      <c r="AA2267" s="65"/>
    </row>
    <row r="2268" spans="1:27" x14ac:dyDescent="0.3">
      <c r="A2268" s="3"/>
      <c r="B2268" s="3"/>
      <c r="C2268" s="3"/>
      <c r="D2268" s="3"/>
      <c r="E2268" s="3"/>
      <c r="F2268" s="3"/>
      <c r="G2268" s="64"/>
      <c r="H2268" s="3"/>
      <c r="I2268" s="3"/>
      <c r="J2268" s="64"/>
      <c r="K2268" s="64"/>
      <c r="L2268" s="3"/>
      <c r="M2268" s="3"/>
      <c r="N2268" s="3"/>
      <c r="O2268" s="3"/>
      <c r="P2268" s="3"/>
      <c r="Q2268" s="3"/>
      <c r="R2268" s="3"/>
      <c r="S2268" s="49"/>
      <c r="T2268" s="50"/>
      <c r="U2268" s="50"/>
      <c r="Y2268" s="5"/>
      <c r="Z2268" s="66"/>
      <c r="AA2268" s="65"/>
    </row>
    <row r="2269" spans="1:27" x14ac:dyDescent="0.3">
      <c r="A2269" s="3"/>
      <c r="B2269" s="3"/>
      <c r="C2269" s="3"/>
      <c r="D2269" s="3"/>
      <c r="E2269" s="3"/>
      <c r="F2269" s="3"/>
      <c r="G2269" s="64"/>
      <c r="H2269" s="3"/>
      <c r="I2269" s="3"/>
      <c r="J2269" s="64"/>
      <c r="K2269" s="64"/>
      <c r="L2269" s="3"/>
      <c r="M2269" s="3"/>
      <c r="N2269" s="3"/>
      <c r="O2269" s="3"/>
      <c r="P2269" s="3"/>
      <c r="Q2269" s="3"/>
      <c r="R2269" s="3"/>
      <c r="S2269" s="49"/>
      <c r="T2269" s="50"/>
      <c r="U2269" s="50"/>
      <c r="Y2269" s="5"/>
      <c r="Z2269" s="66"/>
      <c r="AA2269" s="65"/>
    </row>
    <row r="2270" spans="1:27" x14ac:dyDescent="0.3">
      <c r="A2270" s="3"/>
      <c r="B2270" s="3"/>
      <c r="C2270" s="3"/>
      <c r="D2270" s="3"/>
      <c r="E2270" s="3"/>
      <c r="F2270" s="3"/>
      <c r="G2270" s="64"/>
      <c r="H2270" s="3"/>
      <c r="I2270" s="3"/>
      <c r="J2270" s="64"/>
      <c r="K2270" s="64"/>
      <c r="L2270" s="3"/>
      <c r="M2270" s="3"/>
      <c r="N2270" s="3"/>
      <c r="O2270" s="3"/>
      <c r="P2270" s="3"/>
      <c r="Q2270" s="3"/>
      <c r="R2270" s="3"/>
      <c r="S2270" s="49"/>
      <c r="T2270" s="50"/>
      <c r="U2270" s="50"/>
      <c r="Y2270" s="5"/>
      <c r="Z2270" s="66"/>
      <c r="AA2270" s="65"/>
    </row>
    <row r="2271" spans="1:27" x14ac:dyDescent="0.3">
      <c r="A2271" s="3"/>
      <c r="B2271" s="3"/>
      <c r="C2271" s="3"/>
      <c r="D2271" s="3"/>
      <c r="E2271" s="3"/>
      <c r="F2271" s="3"/>
      <c r="G2271" s="64"/>
      <c r="H2271" s="3"/>
      <c r="I2271" s="3"/>
      <c r="J2271" s="64"/>
      <c r="K2271" s="64"/>
      <c r="L2271" s="3"/>
      <c r="M2271" s="3"/>
      <c r="N2271" s="3"/>
      <c r="O2271" s="3"/>
      <c r="P2271" s="3"/>
      <c r="Q2271" s="3"/>
      <c r="R2271" s="3"/>
      <c r="S2271" s="49"/>
      <c r="T2271" s="50"/>
      <c r="U2271" s="50"/>
      <c r="Y2271" s="5"/>
      <c r="Z2271" s="66"/>
      <c r="AA2271" s="65"/>
    </row>
    <row r="2272" spans="1:27" x14ac:dyDescent="0.3">
      <c r="A2272" s="3"/>
      <c r="B2272" s="3"/>
      <c r="C2272" s="3"/>
      <c r="D2272" s="3"/>
      <c r="E2272" s="3"/>
      <c r="F2272" s="3"/>
      <c r="G2272" s="64"/>
      <c r="H2272" s="3"/>
      <c r="I2272" s="3"/>
      <c r="J2272" s="64"/>
      <c r="K2272" s="64"/>
      <c r="L2272" s="3"/>
      <c r="M2272" s="3"/>
      <c r="N2272" s="3"/>
      <c r="O2272" s="3"/>
      <c r="P2272" s="3"/>
      <c r="Q2272" s="3"/>
      <c r="R2272" s="3"/>
      <c r="S2272" s="49"/>
      <c r="T2272" s="50"/>
      <c r="U2272" s="50"/>
      <c r="Y2272" s="5"/>
      <c r="Z2272" s="66"/>
      <c r="AA2272" s="65"/>
    </row>
    <row r="2273" spans="1:27" x14ac:dyDescent="0.3">
      <c r="A2273" s="3"/>
      <c r="B2273" s="3"/>
      <c r="C2273" s="3"/>
      <c r="D2273" s="3"/>
      <c r="E2273" s="3"/>
      <c r="F2273" s="3"/>
      <c r="G2273" s="64"/>
      <c r="H2273" s="3"/>
      <c r="I2273" s="3"/>
      <c r="J2273" s="64"/>
      <c r="K2273" s="64"/>
      <c r="L2273" s="3"/>
      <c r="M2273" s="3"/>
      <c r="N2273" s="3"/>
      <c r="O2273" s="3"/>
      <c r="P2273" s="3"/>
      <c r="Q2273" s="3"/>
      <c r="R2273" s="3"/>
      <c r="S2273" s="49"/>
      <c r="T2273" s="50"/>
      <c r="U2273" s="50"/>
      <c r="Y2273" s="5"/>
      <c r="Z2273" s="66"/>
      <c r="AA2273" s="65"/>
    </row>
    <row r="2274" spans="1:27" x14ac:dyDescent="0.3">
      <c r="A2274" s="3"/>
      <c r="B2274" s="3"/>
      <c r="C2274" s="3"/>
      <c r="D2274" s="3"/>
      <c r="E2274" s="3"/>
      <c r="F2274" s="3"/>
      <c r="G2274" s="64"/>
      <c r="H2274" s="3"/>
      <c r="I2274" s="3"/>
      <c r="J2274" s="64"/>
      <c r="K2274" s="64"/>
      <c r="L2274" s="3"/>
      <c r="M2274" s="3"/>
      <c r="N2274" s="3"/>
      <c r="O2274" s="3"/>
      <c r="P2274" s="3"/>
      <c r="Q2274" s="3"/>
      <c r="R2274" s="3"/>
      <c r="S2274" s="49"/>
      <c r="T2274" s="50"/>
      <c r="U2274" s="50"/>
      <c r="Y2274" s="5"/>
      <c r="Z2274" s="66"/>
      <c r="AA2274" s="65"/>
    </row>
    <row r="2275" spans="1:27" x14ac:dyDescent="0.3">
      <c r="A2275" s="3"/>
      <c r="B2275" s="3"/>
      <c r="C2275" s="3"/>
      <c r="D2275" s="3"/>
      <c r="E2275" s="3"/>
      <c r="F2275" s="3"/>
      <c r="G2275" s="64"/>
      <c r="H2275" s="3"/>
      <c r="I2275" s="3"/>
      <c r="J2275" s="64"/>
      <c r="K2275" s="64"/>
      <c r="L2275" s="3"/>
      <c r="M2275" s="3"/>
      <c r="N2275" s="3"/>
      <c r="O2275" s="3"/>
      <c r="P2275" s="3"/>
      <c r="Q2275" s="3"/>
      <c r="R2275" s="3"/>
      <c r="S2275" s="49"/>
      <c r="T2275" s="50"/>
      <c r="U2275" s="50"/>
      <c r="Y2275" s="5"/>
      <c r="Z2275" s="66"/>
      <c r="AA2275" s="65"/>
    </row>
    <row r="2276" spans="1:27" x14ac:dyDescent="0.3">
      <c r="A2276" s="3"/>
      <c r="B2276" s="3"/>
      <c r="C2276" s="3"/>
      <c r="D2276" s="3"/>
      <c r="E2276" s="3"/>
      <c r="F2276" s="3"/>
      <c r="G2276" s="64"/>
      <c r="H2276" s="3"/>
      <c r="I2276" s="3"/>
      <c r="J2276" s="64"/>
      <c r="K2276" s="64"/>
      <c r="L2276" s="3"/>
      <c r="M2276" s="3"/>
      <c r="N2276" s="3"/>
      <c r="O2276" s="3"/>
      <c r="P2276" s="3"/>
      <c r="Q2276" s="3"/>
      <c r="R2276" s="3"/>
      <c r="S2276" s="49"/>
      <c r="T2276" s="50"/>
      <c r="U2276" s="50"/>
      <c r="Y2276" s="5"/>
      <c r="Z2276" s="66"/>
      <c r="AA2276" s="65"/>
    </row>
    <row r="2277" spans="1:27" x14ac:dyDescent="0.3">
      <c r="A2277" s="3"/>
      <c r="B2277" s="3"/>
      <c r="C2277" s="3"/>
      <c r="D2277" s="3"/>
      <c r="E2277" s="3"/>
      <c r="F2277" s="3"/>
      <c r="G2277" s="64"/>
      <c r="H2277" s="3"/>
      <c r="I2277" s="3"/>
      <c r="J2277" s="64"/>
      <c r="K2277" s="64"/>
      <c r="L2277" s="3"/>
      <c r="M2277" s="3"/>
      <c r="N2277" s="3"/>
      <c r="O2277" s="3"/>
      <c r="P2277" s="3"/>
      <c r="Q2277" s="3"/>
      <c r="R2277" s="3"/>
      <c r="S2277" s="49"/>
      <c r="T2277" s="50"/>
      <c r="U2277" s="50"/>
      <c r="Y2277" s="5"/>
      <c r="Z2277" s="66"/>
      <c r="AA2277" s="65"/>
    </row>
    <row r="2278" spans="1:27" x14ac:dyDescent="0.3">
      <c r="A2278" s="3"/>
      <c r="B2278" s="3"/>
      <c r="C2278" s="3"/>
      <c r="D2278" s="3"/>
      <c r="E2278" s="3"/>
      <c r="F2278" s="3"/>
      <c r="G2278" s="64"/>
      <c r="H2278" s="3"/>
      <c r="I2278" s="3"/>
      <c r="J2278" s="64"/>
      <c r="K2278" s="64"/>
      <c r="L2278" s="3"/>
      <c r="M2278" s="3"/>
      <c r="N2278" s="3"/>
      <c r="O2278" s="3"/>
      <c r="P2278" s="3"/>
      <c r="Q2278" s="3"/>
      <c r="R2278" s="3"/>
      <c r="S2278" s="49"/>
      <c r="T2278" s="50"/>
      <c r="U2278" s="50"/>
      <c r="Y2278" s="5"/>
      <c r="Z2278" s="66"/>
      <c r="AA2278" s="65"/>
    </row>
    <row r="2279" spans="1:27" x14ac:dyDescent="0.3">
      <c r="A2279" s="3"/>
      <c r="B2279" s="3"/>
      <c r="C2279" s="3"/>
      <c r="D2279" s="3"/>
      <c r="E2279" s="3"/>
      <c r="F2279" s="3"/>
      <c r="G2279" s="64"/>
      <c r="H2279" s="3"/>
      <c r="I2279" s="3"/>
      <c r="J2279" s="64"/>
      <c r="K2279" s="64"/>
      <c r="L2279" s="3"/>
      <c r="M2279" s="3"/>
      <c r="N2279" s="3"/>
      <c r="O2279" s="3"/>
      <c r="P2279" s="3"/>
      <c r="Q2279" s="3"/>
      <c r="R2279" s="3"/>
      <c r="S2279" s="49"/>
      <c r="T2279" s="50"/>
      <c r="U2279" s="50"/>
      <c r="Y2279" s="5"/>
      <c r="Z2279" s="66"/>
      <c r="AA2279" s="65"/>
    </row>
    <row r="2280" spans="1:27" x14ac:dyDescent="0.3">
      <c r="A2280" s="3"/>
      <c r="B2280" s="3"/>
      <c r="C2280" s="3"/>
      <c r="D2280" s="3"/>
      <c r="E2280" s="3"/>
      <c r="F2280" s="3"/>
      <c r="G2280" s="64"/>
      <c r="H2280" s="3"/>
      <c r="I2280" s="3"/>
      <c r="J2280" s="64"/>
      <c r="K2280" s="64"/>
      <c r="L2280" s="3"/>
      <c r="M2280" s="3"/>
      <c r="N2280" s="3"/>
      <c r="O2280" s="3"/>
      <c r="P2280" s="3"/>
      <c r="Q2280" s="3"/>
      <c r="R2280" s="3"/>
      <c r="S2280" s="49"/>
      <c r="T2280" s="50"/>
      <c r="U2280" s="50"/>
      <c r="Y2280" s="5"/>
      <c r="Z2280" s="66"/>
      <c r="AA2280" s="65"/>
    </row>
    <row r="2281" spans="1:27" x14ac:dyDescent="0.3">
      <c r="A2281" s="3"/>
      <c r="B2281" s="3"/>
      <c r="C2281" s="3"/>
      <c r="D2281" s="3"/>
      <c r="E2281" s="3"/>
      <c r="F2281" s="3"/>
      <c r="G2281" s="64"/>
      <c r="H2281" s="3"/>
      <c r="I2281" s="3"/>
      <c r="J2281" s="64"/>
      <c r="K2281" s="64"/>
      <c r="L2281" s="3"/>
      <c r="M2281" s="3"/>
      <c r="N2281" s="3"/>
      <c r="O2281" s="3"/>
      <c r="P2281" s="3"/>
      <c r="Q2281" s="3"/>
      <c r="R2281" s="3"/>
      <c r="S2281" s="49"/>
      <c r="T2281" s="50"/>
      <c r="U2281" s="50"/>
      <c r="Y2281" s="5"/>
      <c r="Z2281" s="66"/>
      <c r="AA2281" s="65"/>
    </row>
    <row r="2282" spans="1:27" x14ac:dyDescent="0.3">
      <c r="A2282" s="3"/>
      <c r="B2282" s="3"/>
      <c r="C2282" s="3"/>
      <c r="D2282" s="3"/>
      <c r="E2282" s="3"/>
      <c r="F2282" s="3"/>
      <c r="G2282" s="64"/>
      <c r="H2282" s="3"/>
      <c r="I2282" s="3"/>
      <c r="J2282" s="64"/>
      <c r="K2282" s="64"/>
      <c r="L2282" s="3"/>
      <c r="M2282" s="3"/>
      <c r="N2282" s="3"/>
      <c r="O2282" s="3"/>
      <c r="P2282" s="3"/>
      <c r="Q2282" s="3"/>
      <c r="R2282" s="3"/>
      <c r="S2282" s="49"/>
      <c r="T2282" s="50"/>
      <c r="U2282" s="50"/>
      <c r="Y2282" s="5"/>
      <c r="Z2282" s="66"/>
      <c r="AA2282" s="65"/>
    </row>
    <row r="2283" spans="1:27" x14ac:dyDescent="0.3">
      <c r="A2283" s="3"/>
      <c r="B2283" s="3"/>
      <c r="C2283" s="3"/>
      <c r="D2283" s="3"/>
      <c r="E2283" s="3"/>
      <c r="F2283" s="3"/>
      <c r="G2283" s="64"/>
      <c r="H2283" s="3"/>
      <c r="I2283" s="3"/>
      <c r="J2283" s="64"/>
      <c r="K2283" s="64"/>
      <c r="L2283" s="3"/>
      <c r="M2283" s="3"/>
      <c r="N2283" s="3"/>
      <c r="O2283" s="3"/>
      <c r="P2283" s="3"/>
      <c r="Q2283" s="3"/>
      <c r="R2283" s="3"/>
      <c r="S2283" s="49"/>
      <c r="T2283" s="50"/>
      <c r="U2283" s="50"/>
      <c r="Y2283" s="5"/>
      <c r="Z2283" s="66"/>
      <c r="AA2283" s="65"/>
    </row>
    <row r="2284" spans="1:27" x14ac:dyDescent="0.3">
      <c r="A2284" s="3"/>
      <c r="B2284" s="3"/>
      <c r="C2284" s="3"/>
      <c r="D2284" s="3"/>
      <c r="E2284" s="3"/>
      <c r="F2284" s="3"/>
      <c r="G2284" s="64"/>
      <c r="H2284" s="3"/>
      <c r="I2284" s="3"/>
      <c r="J2284" s="64"/>
      <c r="K2284" s="64"/>
      <c r="L2284" s="3"/>
      <c r="M2284" s="3"/>
      <c r="N2284" s="3"/>
      <c r="O2284" s="3"/>
      <c r="P2284" s="3"/>
      <c r="Q2284" s="3"/>
      <c r="R2284" s="3"/>
      <c r="S2284" s="49"/>
      <c r="T2284" s="50"/>
      <c r="U2284" s="50"/>
      <c r="Y2284" s="5"/>
      <c r="Z2284" s="66"/>
      <c r="AA2284" s="65"/>
    </row>
    <row r="2285" spans="1:27" x14ac:dyDescent="0.3">
      <c r="A2285" s="3"/>
      <c r="B2285" s="3"/>
      <c r="C2285" s="3"/>
      <c r="D2285" s="3"/>
      <c r="E2285" s="3"/>
      <c r="F2285" s="3"/>
      <c r="G2285" s="64"/>
      <c r="H2285" s="3"/>
      <c r="I2285" s="3"/>
      <c r="J2285" s="64"/>
      <c r="K2285" s="64"/>
      <c r="L2285" s="3"/>
      <c r="M2285" s="3"/>
      <c r="N2285" s="3"/>
      <c r="O2285" s="3"/>
      <c r="P2285" s="3"/>
      <c r="Q2285" s="3"/>
      <c r="R2285" s="3"/>
      <c r="S2285" s="49"/>
      <c r="T2285" s="50"/>
      <c r="U2285" s="50"/>
      <c r="Y2285" s="5"/>
      <c r="Z2285" s="66"/>
      <c r="AA2285" s="65"/>
    </row>
    <row r="2286" spans="1:27" x14ac:dyDescent="0.3">
      <c r="A2286" s="3"/>
      <c r="B2286" s="3"/>
      <c r="C2286" s="3"/>
      <c r="D2286" s="3"/>
      <c r="E2286" s="3"/>
      <c r="F2286" s="3"/>
      <c r="G2286" s="64"/>
      <c r="H2286" s="3"/>
      <c r="I2286" s="3"/>
      <c r="J2286" s="64"/>
      <c r="K2286" s="64"/>
      <c r="L2286" s="3"/>
      <c r="M2286" s="3"/>
      <c r="N2286" s="3"/>
      <c r="O2286" s="3"/>
      <c r="P2286" s="3"/>
      <c r="Q2286" s="3"/>
      <c r="R2286" s="3"/>
      <c r="S2286" s="49"/>
      <c r="T2286" s="50"/>
      <c r="U2286" s="50"/>
      <c r="Y2286" s="5"/>
      <c r="Z2286" s="66"/>
      <c r="AA2286" s="65"/>
    </row>
    <row r="2287" spans="1:27" x14ac:dyDescent="0.3">
      <c r="A2287" s="3"/>
      <c r="B2287" s="3"/>
      <c r="C2287" s="3"/>
      <c r="D2287" s="3"/>
      <c r="E2287" s="3"/>
      <c r="F2287" s="3"/>
      <c r="G2287" s="64"/>
      <c r="H2287" s="3"/>
      <c r="I2287" s="3"/>
      <c r="J2287" s="64"/>
      <c r="K2287" s="64"/>
      <c r="L2287" s="3"/>
      <c r="M2287" s="3"/>
      <c r="N2287" s="3"/>
      <c r="O2287" s="3"/>
      <c r="P2287" s="3"/>
      <c r="Q2287" s="3"/>
      <c r="R2287" s="3"/>
      <c r="S2287" s="49"/>
      <c r="T2287" s="50"/>
      <c r="U2287" s="50"/>
      <c r="Y2287" s="5"/>
      <c r="Z2287" s="66"/>
      <c r="AA2287" s="65"/>
    </row>
    <row r="2288" spans="1:27" x14ac:dyDescent="0.3">
      <c r="A2288" s="3"/>
      <c r="B2288" s="3"/>
      <c r="C2288" s="3"/>
      <c r="D2288" s="3"/>
      <c r="E2288" s="3"/>
      <c r="F2288" s="3"/>
      <c r="G2288" s="64"/>
      <c r="H2288" s="3"/>
      <c r="I2288" s="3"/>
      <c r="J2288" s="64"/>
      <c r="K2288" s="64"/>
      <c r="L2288" s="3"/>
      <c r="M2288" s="3"/>
      <c r="N2288" s="3"/>
      <c r="O2288" s="3"/>
      <c r="P2288" s="3"/>
      <c r="Q2288" s="3"/>
      <c r="R2288" s="3"/>
      <c r="S2288" s="49"/>
      <c r="T2288" s="50"/>
      <c r="U2288" s="50"/>
      <c r="Y2288" s="5"/>
      <c r="Z2288" s="66"/>
      <c r="AA2288" s="65"/>
    </row>
    <row r="2289" spans="1:27" x14ac:dyDescent="0.3">
      <c r="A2289" s="3"/>
      <c r="B2289" s="3"/>
      <c r="C2289" s="3"/>
      <c r="D2289" s="3"/>
      <c r="E2289" s="3"/>
      <c r="F2289" s="3"/>
      <c r="G2289" s="64"/>
      <c r="H2289" s="3"/>
      <c r="I2289" s="3"/>
      <c r="J2289" s="64"/>
      <c r="K2289" s="64"/>
      <c r="L2289" s="3"/>
      <c r="M2289" s="3"/>
      <c r="N2289" s="3"/>
      <c r="O2289" s="3"/>
      <c r="P2289" s="3"/>
      <c r="Q2289" s="3"/>
      <c r="R2289" s="3"/>
      <c r="S2289" s="49"/>
      <c r="T2289" s="50"/>
      <c r="U2289" s="50"/>
      <c r="Y2289" s="5"/>
      <c r="Z2289" s="66"/>
      <c r="AA2289" s="65"/>
    </row>
    <row r="2290" spans="1:27" x14ac:dyDescent="0.3">
      <c r="A2290" s="3"/>
      <c r="B2290" s="3"/>
      <c r="C2290" s="3"/>
      <c r="D2290" s="3"/>
      <c r="E2290" s="3"/>
      <c r="F2290" s="3"/>
      <c r="G2290" s="64"/>
      <c r="H2290" s="3"/>
      <c r="I2290" s="3"/>
      <c r="J2290" s="64"/>
      <c r="K2290" s="64"/>
      <c r="L2290" s="3"/>
      <c r="M2290" s="3"/>
      <c r="N2290" s="3"/>
      <c r="O2290" s="3"/>
      <c r="P2290" s="3"/>
      <c r="Q2290" s="3"/>
      <c r="R2290" s="3"/>
      <c r="S2290" s="49"/>
      <c r="T2290" s="50"/>
      <c r="U2290" s="50"/>
      <c r="Y2290" s="5"/>
      <c r="Z2290" s="66"/>
      <c r="AA2290" s="65"/>
    </row>
    <row r="2291" spans="1:27" x14ac:dyDescent="0.3">
      <c r="A2291" s="3"/>
      <c r="B2291" s="3"/>
      <c r="C2291" s="3"/>
      <c r="D2291" s="3"/>
      <c r="E2291" s="3"/>
      <c r="F2291" s="3"/>
      <c r="G2291" s="64"/>
      <c r="H2291" s="3"/>
      <c r="I2291" s="3"/>
      <c r="J2291" s="64"/>
      <c r="K2291" s="64"/>
      <c r="L2291" s="3"/>
      <c r="M2291" s="3"/>
      <c r="N2291" s="3"/>
      <c r="O2291" s="3"/>
      <c r="P2291" s="3"/>
      <c r="Q2291" s="3"/>
      <c r="R2291" s="3"/>
      <c r="S2291" s="49"/>
      <c r="T2291" s="50"/>
      <c r="U2291" s="50"/>
      <c r="Y2291" s="5"/>
      <c r="Z2291" s="66"/>
      <c r="AA2291" s="65"/>
    </row>
    <row r="2292" spans="1:27" x14ac:dyDescent="0.3">
      <c r="A2292" s="3"/>
      <c r="B2292" s="3"/>
      <c r="C2292" s="3"/>
      <c r="D2292" s="3"/>
      <c r="E2292" s="3"/>
      <c r="F2292" s="3"/>
      <c r="G2292" s="64"/>
      <c r="H2292" s="3"/>
      <c r="I2292" s="3"/>
      <c r="J2292" s="64"/>
      <c r="K2292" s="64"/>
      <c r="L2292" s="3"/>
      <c r="M2292" s="3"/>
      <c r="N2292" s="3"/>
      <c r="O2292" s="3"/>
      <c r="P2292" s="3"/>
      <c r="Q2292" s="3"/>
      <c r="R2292" s="3"/>
      <c r="S2292" s="49"/>
      <c r="T2292" s="50"/>
      <c r="U2292" s="50"/>
      <c r="Y2292" s="5"/>
      <c r="Z2292" s="66"/>
      <c r="AA2292" s="65"/>
    </row>
    <row r="2293" spans="1:27" x14ac:dyDescent="0.3">
      <c r="A2293" s="3"/>
      <c r="B2293" s="3"/>
      <c r="C2293" s="3"/>
      <c r="D2293" s="3"/>
      <c r="E2293" s="3"/>
      <c r="F2293" s="3"/>
      <c r="G2293" s="64"/>
      <c r="H2293" s="3"/>
      <c r="I2293" s="3"/>
      <c r="J2293" s="64"/>
      <c r="K2293" s="64"/>
      <c r="L2293" s="3"/>
      <c r="M2293" s="3"/>
      <c r="N2293" s="3"/>
      <c r="O2293" s="3"/>
      <c r="P2293" s="3"/>
      <c r="Q2293" s="3"/>
      <c r="R2293" s="3"/>
      <c r="S2293" s="49"/>
      <c r="T2293" s="50"/>
      <c r="U2293" s="50"/>
      <c r="Y2293" s="5"/>
      <c r="Z2293" s="66"/>
      <c r="AA2293" s="65"/>
    </row>
    <row r="2294" spans="1:27" x14ac:dyDescent="0.3">
      <c r="A2294" s="3"/>
      <c r="B2294" s="3"/>
      <c r="C2294" s="3"/>
      <c r="D2294" s="3"/>
      <c r="E2294" s="3"/>
      <c r="F2294" s="3"/>
      <c r="G2294" s="64"/>
      <c r="H2294" s="3"/>
      <c r="I2294" s="3"/>
      <c r="J2294" s="64"/>
      <c r="K2294" s="64"/>
      <c r="L2294" s="3"/>
      <c r="M2294" s="3"/>
      <c r="N2294" s="3"/>
      <c r="O2294" s="3"/>
      <c r="P2294" s="3"/>
      <c r="Q2294" s="3"/>
      <c r="R2294" s="3"/>
      <c r="S2294" s="49"/>
      <c r="T2294" s="50"/>
      <c r="U2294" s="50"/>
      <c r="Y2294" s="5"/>
      <c r="Z2294" s="66"/>
      <c r="AA2294" s="65"/>
    </row>
    <row r="2295" spans="1:27" x14ac:dyDescent="0.3">
      <c r="A2295" s="3"/>
      <c r="B2295" s="3"/>
      <c r="C2295" s="3"/>
      <c r="D2295" s="3"/>
      <c r="E2295" s="3"/>
      <c r="F2295" s="3"/>
      <c r="G2295" s="64"/>
      <c r="H2295" s="3"/>
      <c r="I2295" s="3"/>
      <c r="J2295" s="64"/>
      <c r="K2295" s="64"/>
      <c r="L2295" s="3"/>
      <c r="M2295" s="3"/>
      <c r="N2295" s="3"/>
      <c r="O2295" s="3"/>
      <c r="P2295" s="3"/>
      <c r="Q2295" s="3"/>
      <c r="R2295" s="3"/>
      <c r="S2295" s="49"/>
      <c r="T2295" s="50"/>
      <c r="U2295" s="50"/>
      <c r="Y2295" s="5"/>
      <c r="Z2295" s="66"/>
      <c r="AA2295" s="65"/>
    </row>
    <row r="2296" spans="1:27" x14ac:dyDescent="0.3">
      <c r="A2296" s="3"/>
      <c r="B2296" s="3"/>
      <c r="C2296" s="3"/>
      <c r="D2296" s="3"/>
      <c r="E2296" s="3"/>
      <c r="F2296" s="3"/>
      <c r="G2296" s="64"/>
      <c r="H2296" s="3"/>
      <c r="I2296" s="3"/>
      <c r="J2296" s="64"/>
      <c r="K2296" s="64"/>
      <c r="L2296" s="3"/>
      <c r="M2296" s="3"/>
      <c r="N2296" s="3"/>
      <c r="O2296" s="3"/>
      <c r="P2296" s="3"/>
      <c r="Q2296" s="3"/>
      <c r="R2296" s="3"/>
      <c r="S2296" s="49"/>
      <c r="T2296" s="50"/>
      <c r="U2296" s="50"/>
      <c r="Y2296" s="5"/>
      <c r="Z2296" s="66"/>
      <c r="AA2296" s="65"/>
    </row>
    <row r="2297" spans="1:27" x14ac:dyDescent="0.3">
      <c r="A2297" s="3"/>
      <c r="B2297" s="3"/>
      <c r="C2297" s="3"/>
      <c r="D2297" s="3"/>
      <c r="E2297" s="3"/>
      <c r="F2297" s="3"/>
      <c r="G2297" s="64"/>
      <c r="H2297" s="3"/>
      <c r="I2297" s="3"/>
      <c r="J2297" s="64"/>
      <c r="K2297" s="64"/>
      <c r="L2297" s="3"/>
      <c r="M2297" s="3"/>
      <c r="N2297" s="3"/>
      <c r="O2297" s="3"/>
      <c r="P2297" s="3"/>
      <c r="Q2297" s="3"/>
      <c r="R2297" s="3"/>
      <c r="S2297" s="49"/>
      <c r="T2297" s="50"/>
      <c r="U2297" s="50"/>
      <c r="Y2297" s="5"/>
      <c r="Z2297" s="66"/>
      <c r="AA2297" s="65"/>
    </row>
    <row r="2298" spans="1:27" x14ac:dyDescent="0.3">
      <c r="A2298" s="3"/>
      <c r="B2298" s="3"/>
      <c r="C2298" s="3"/>
      <c r="D2298" s="3"/>
      <c r="E2298" s="3"/>
      <c r="F2298" s="3"/>
      <c r="G2298" s="64"/>
      <c r="H2298" s="3"/>
      <c r="I2298" s="3"/>
      <c r="J2298" s="64"/>
      <c r="K2298" s="64"/>
      <c r="L2298" s="3"/>
      <c r="M2298" s="3"/>
      <c r="N2298" s="3"/>
      <c r="O2298" s="3"/>
      <c r="P2298" s="3"/>
      <c r="Q2298" s="3"/>
      <c r="R2298" s="3"/>
      <c r="S2298" s="49"/>
      <c r="T2298" s="50"/>
      <c r="U2298" s="50"/>
      <c r="Y2298" s="5"/>
      <c r="Z2298" s="66"/>
      <c r="AA2298" s="65"/>
    </row>
    <row r="2299" spans="1:27" x14ac:dyDescent="0.3">
      <c r="A2299" s="3"/>
      <c r="B2299" s="3"/>
      <c r="C2299" s="3"/>
      <c r="D2299" s="3"/>
      <c r="E2299" s="3"/>
      <c r="F2299" s="3"/>
      <c r="G2299" s="64"/>
      <c r="H2299" s="3"/>
      <c r="I2299" s="3"/>
      <c r="J2299" s="64"/>
      <c r="K2299" s="64"/>
      <c r="L2299" s="3"/>
      <c r="M2299" s="3"/>
      <c r="N2299" s="3"/>
      <c r="O2299" s="3"/>
      <c r="P2299" s="3"/>
      <c r="Q2299" s="3"/>
      <c r="R2299" s="3"/>
      <c r="S2299" s="49"/>
      <c r="T2299" s="50"/>
      <c r="U2299" s="50"/>
      <c r="Y2299" s="5"/>
      <c r="Z2299" s="66"/>
      <c r="AA2299" s="65"/>
    </row>
    <row r="2300" spans="1:27" x14ac:dyDescent="0.3">
      <c r="A2300" s="3"/>
      <c r="B2300" s="3"/>
      <c r="C2300" s="3"/>
      <c r="D2300" s="3"/>
      <c r="E2300" s="3"/>
      <c r="F2300" s="3"/>
      <c r="G2300" s="64"/>
      <c r="H2300" s="3"/>
      <c r="I2300" s="3"/>
      <c r="J2300" s="64"/>
      <c r="K2300" s="64"/>
      <c r="L2300" s="3"/>
      <c r="M2300" s="3"/>
      <c r="N2300" s="3"/>
      <c r="O2300" s="3"/>
      <c r="P2300" s="3"/>
      <c r="Q2300" s="3"/>
      <c r="R2300" s="3"/>
      <c r="S2300" s="49"/>
      <c r="T2300" s="50"/>
      <c r="U2300" s="50"/>
      <c r="Y2300" s="5"/>
      <c r="Z2300" s="66"/>
      <c r="AA2300" s="65"/>
    </row>
    <row r="2301" spans="1:27" x14ac:dyDescent="0.3">
      <c r="A2301" s="3"/>
      <c r="B2301" s="3"/>
      <c r="C2301" s="3"/>
      <c r="D2301" s="3"/>
      <c r="E2301" s="3"/>
      <c r="F2301" s="3"/>
      <c r="G2301" s="64"/>
      <c r="H2301" s="3"/>
      <c r="I2301" s="3"/>
      <c r="J2301" s="64"/>
      <c r="K2301" s="64"/>
      <c r="L2301" s="3"/>
      <c r="M2301" s="3"/>
      <c r="N2301" s="3"/>
      <c r="O2301" s="3"/>
      <c r="P2301" s="3"/>
      <c r="Q2301" s="3"/>
      <c r="R2301" s="3"/>
      <c r="S2301" s="49"/>
      <c r="T2301" s="50"/>
      <c r="U2301" s="50"/>
      <c r="Y2301" s="5"/>
      <c r="Z2301" s="66"/>
      <c r="AA2301" s="65"/>
    </row>
    <row r="2302" spans="1:27" x14ac:dyDescent="0.3">
      <c r="A2302" s="3"/>
      <c r="B2302" s="3"/>
      <c r="C2302" s="3"/>
      <c r="D2302" s="3"/>
      <c r="E2302" s="3"/>
      <c r="F2302" s="3"/>
      <c r="G2302" s="64"/>
      <c r="H2302" s="3"/>
      <c r="I2302" s="3"/>
      <c r="J2302" s="64"/>
      <c r="K2302" s="64"/>
      <c r="L2302" s="3"/>
      <c r="M2302" s="3"/>
      <c r="N2302" s="3"/>
      <c r="O2302" s="3"/>
      <c r="P2302" s="3"/>
      <c r="Q2302" s="3"/>
      <c r="R2302" s="3"/>
      <c r="S2302" s="49"/>
      <c r="T2302" s="50"/>
      <c r="U2302" s="50"/>
      <c r="Y2302" s="5"/>
      <c r="Z2302" s="66"/>
      <c r="AA2302" s="65"/>
    </row>
    <row r="2303" spans="1:27" x14ac:dyDescent="0.3">
      <c r="A2303" s="3"/>
      <c r="B2303" s="3"/>
      <c r="C2303" s="3"/>
      <c r="D2303" s="3"/>
      <c r="E2303" s="3"/>
      <c r="F2303" s="3"/>
      <c r="G2303" s="64"/>
      <c r="H2303" s="3"/>
      <c r="I2303" s="3"/>
      <c r="J2303" s="64"/>
      <c r="K2303" s="64"/>
      <c r="L2303" s="3"/>
      <c r="M2303" s="3"/>
      <c r="N2303" s="3"/>
      <c r="O2303" s="3"/>
      <c r="P2303" s="3"/>
      <c r="Q2303" s="3"/>
      <c r="R2303" s="3"/>
      <c r="S2303" s="49"/>
      <c r="T2303" s="50"/>
      <c r="U2303" s="50"/>
      <c r="Y2303" s="5"/>
      <c r="Z2303" s="66"/>
      <c r="AA2303" s="65"/>
    </row>
    <row r="2304" spans="1:27" x14ac:dyDescent="0.3">
      <c r="A2304" s="3"/>
      <c r="B2304" s="3"/>
      <c r="C2304" s="3"/>
      <c r="D2304" s="3"/>
      <c r="E2304" s="3"/>
      <c r="F2304" s="3"/>
      <c r="G2304" s="64"/>
      <c r="H2304" s="3"/>
      <c r="I2304" s="3"/>
      <c r="J2304" s="64"/>
      <c r="K2304" s="64"/>
      <c r="L2304" s="3"/>
      <c r="M2304" s="3"/>
      <c r="N2304" s="3"/>
      <c r="O2304" s="3"/>
      <c r="P2304" s="3"/>
      <c r="Q2304" s="3"/>
      <c r="R2304" s="3"/>
      <c r="S2304" s="49"/>
      <c r="T2304" s="50"/>
      <c r="U2304" s="50"/>
      <c r="Y2304" s="5"/>
      <c r="Z2304" s="66"/>
      <c r="AA2304" s="65"/>
    </row>
    <row r="2305" spans="1:27" x14ac:dyDescent="0.3">
      <c r="A2305" s="3"/>
      <c r="B2305" s="3"/>
      <c r="C2305" s="3"/>
      <c r="D2305" s="3"/>
      <c r="E2305" s="3"/>
      <c r="F2305" s="3"/>
      <c r="G2305" s="64"/>
      <c r="H2305" s="3"/>
      <c r="I2305" s="3"/>
      <c r="J2305" s="64"/>
      <c r="K2305" s="64"/>
      <c r="L2305" s="3"/>
      <c r="M2305" s="3"/>
      <c r="N2305" s="3"/>
      <c r="O2305" s="3"/>
      <c r="P2305" s="3"/>
      <c r="Q2305" s="3"/>
      <c r="R2305" s="3"/>
      <c r="S2305" s="49"/>
      <c r="T2305" s="50"/>
      <c r="U2305" s="50"/>
      <c r="Y2305" s="5"/>
      <c r="Z2305" s="66"/>
      <c r="AA2305" s="65"/>
    </row>
    <row r="2306" spans="1:27" x14ac:dyDescent="0.3">
      <c r="A2306" s="3"/>
      <c r="B2306" s="3"/>
      <c r="C2306" s="3"/>
      <c r="D2306" s="3"/>
      <c r="E2306" s="3"/>
      <c r="F2306" s="3"/>
      <c r="G2306" s="64"/>
      <c r="H2306" s="3"/>
      <c r="I2306" s="3"/>
      <c r="J2306" s="64"/>
      <c r="K2306" s="64"/>
      <c r="L2306" s="3"/>
      <c r="M2306" s="3"/>
      <c r="N2306" s="3"/>
      <c r="O2306" s="3"/>
      <c r="P2306" s="3"/>
      <c r="Q2306" s="3"/>
      <c r="R2306" s="3"/>
      <c r="S2306" s="49"/>
      <c r="T2306" s="50"/>
      <c r="U2306" s="50"/>
      <c r="Y2306" s="5"/>
      <c r="Z2306" s="66"/>
      <c r="AA2306" s="65"/>
    </row>
    <row r="2307" spans="1:27" x14ac:dyDescent="0.3">
      <c r="A2307" s="3"/>
      <c r="B2307" s="3"/>
      <c r="C2307" s="3"/>
      <c r="D2307" s="3"/>
      <c r="E2307" s="3"/>
      <c r="F2307" s="3"/>
      <c r="G2307" s="64"/>
      <c r="H2307" s="3"/>
      <c r="I2307" s="3"/>
      <c r="J2307" s="64"/>
      <c r="K2307" s="64"/>
      <c r="L2307" s="3"/>
      <c r="M2307" s="3"/>
      <c r="N2307" s="3"/>
      <c r="O2307" s="3"/>
      <c r="P2307" s="3"/>
      <c r="Q2307" s="3"/>
      <c r="R2307" s="3"/>
      <c r="S2307" s="49"/>
      <c r="T2307" s="50"/>
      <c r="U2307" s="50"/>
      <c r="Y2307" s="5"/>
      <c r="Z2307" s="66"/>
      <c r="AA2307" s="65"/>
    </row>
    <row r="2308" spans="1:27" x14ac:dyDescent="0.3">
      <c r="A2308" s="3"/>
      <c r="B2308" s="3"/>
      <c r="C2308" s="3"/>
      <c r="D2308" s="3"/>
      <c r="E2308" s="3"/>
      <c r="F2308" s="3"/>
      <c r="G2308" s="64"/>
      <c r="H2308" s="3"/>
      <c r="I2308" s="3"/>
      <c r="J2308" s="64"/>
      <c r="K2308" s="64"/>
      <c r="L2308" s="3"/>
      <c r="M2308" s="3"/>
      <c r="N2308" s="3"/>
      <c r="O2308" s="3"/>
      <c r="P2308" s="3"/>
      <c r="Q2308" s="3"/>
      <c r="R2308" s="3"/>
      <c r="S2308" s="49"/>
      <c r="T2308" s="50"/>
      <c r="U2308" s="50"/>
      <c r="Y2308" s="5"/>
      <c r="Z2308" s="66"/>
      <c r="AA2308" s="65"/>
    </row>
    <row r="2309" spans="1:27" x14ac:dyDescent="0.3">
      <c r="A2309" s="3"/>
      <c r="B2309" s="3"/>
      <c r="C2309" s="3"/>
      <c r="D2309" s="3"/>
      <c r="E2309" s="3"/>
      <c r="F2309" s="3"/>
      <c r="G2309" s="64"/>
      <c r="H2309" s="3"/>
      <c r="I2309" s="3"/>
      <c r="J2309" s="64"/>
      <c r="K2309" s="64"/>
      <c r="L2309" s="3"/>
      <c r="M2309" s="3"/>
      <c r="N2309" s="3"/>
      <c r="O2309" s="3"/>
      <c r="P2309" s="3"/>
      <c r="Q2309" s="3"/>
      <c r="R2309" s="3"/>
      <c r="S2309" s="49"/>
      <c r="T2309" s="50"/>
      <c r="U2309" s="50"/>
      <c r="Y2309" s="5"/>
      <c r="Z2309" s="66"/>
      <c r="AA2309" s="65"/>
    </row>
    <row r="2310" spans="1:27" x14ac:dyDescent="0.3">
      <c r="A2310" s="3"/>
      <c r="B2310" s="3"/>
      <c r="C2310" s="3"/>
      <c r="D2310" s="3"/>
      <c r="E2310" s="3"/>
      <c r="F2310" s="3"/>
      <c r="G2310" s="64"/>
      <c r="H2310" s="3"/>
      <c r="I2310" s="3"/>
      <c r="J2310" s="64"/>
      <c r="K2310" s="64"/>
      <c r="L2310" s="3"/>
      <c r="M2310" s="3"/>
      <c r="N2310" s="3"/>
      <c r="O2310" s="3"/>
      <c r="P2310" s="3"/>
      <c r="Q2310" s="3"/>
      <c r="R2310" s="3"/>
      <c r="S2310" s="49"/>
      <c r="T2310" s="50"/>
      <c r="U2310" s="50"/>
      <c r="Y2310" s="5"/>
      <c r="Z2310" s="66"/>
      <c r="AA2310" s="65"/>
    </row>
    <row r="2311" spans="1:27" x14ac:dyDescent="0.3">
      <c r="A2311" s="3"/>
      <c r="B2311" s="3"/>
      <c r="C2311" s="3"/>
      <c r="D2311" s="3"/>
      <c r="E2311" s="3"/>
      <c r="F2311" s="3"/>
      <c r="G2311" s="64"/>
      <c r="H2311" s="3"/>
      <c r="I2311" s="3"/>
      <c r="J2311" s="64"/>
      <c r="K2311" s="64"/>
      <c r="L2311" s="3"/>
      <c r="M2311" s="3"/>
      <c r="N2311" s="3"/>
      <c r="O2311" s="3"/>
      <c r="P2311" s="3"/>
      <c r="Q2311" s="3"/>
      <c r="R2311" s="3"/>
      <c r="S2311" s="49"/>
      <c r="T2311" s="50"/>
      <c r="U2311" s="50"/>
      <c r="Y2311" s="5"/>
      <c r="Z2311" s="66"/>
      <c r="AA2311" s="65"/>
    </row>
    <row r="2312" spans="1:27" x14ac:dyDescent="0.3">
      <c r="A2312" s="3"/>
      <c r="B2312" s="3"/>
      <c r="C2312" s="3"/>
      <c r="D2312" s="3"/>
      <c r="E2312" s="3"/>
      <c r="F2312" s="3"/>
      <c r="G2312" s="64"/>
      <c r="H2312" s="3"/>
      <c r="I2312" s="3"/>
      <c r="J2312" s="64"/>
      <c r="K2312" s="64"/>
      <c r="L2312" s="3"/>
      <c r="M2312" s="3"/>
      <c r="N2312" s="3"/>
      <c r="O2312" s="3"/>
      <c r="P2312" s="3"/>
      <c r="Q2312" s="3"/>
      <c r="R2312" s="3"/>
      <c r="S2312" s="49"/>
      <c r="T2312" s="50"/>
      <c r="U2312" s="50"/>
      <c r="Y2312" s="5"/>
      <c r="Z2312" s="66"/>
      <c r="AA2312" s="65"/>
    </row>
    <row r="2313" spans="1:27" x14ac:dyDescent="0.3">
      <c r="A2313" s="3"/>
      <c r="B2313" s="3"/>
      <c r="C2313" s="3"/>
      <c r="D2313" s="3"/>
      <c r="E2313" s="3"/>
      <c r="F2313" s="3"/>
      <c r="G2313" s="64"/>
      <c r="H2313" s="3"/>
      <c r="I2313" s="3"/>
      <c r="J2313" s="64"/>
      <c r="K2313" s="64"/>
      <c r="L2313" s="3"/>
      <c r="M2313" s="3"/>
      <c r="N2313" s="3"/>
      <c r="O2313" s="3"/>
      <c r="P2313" s="3"/>
      <c r="Q2313" s="3"/>
      <c r="R2313" s="3"/>
      <c r="S2313" s="49"/>
      <c r="T2313" s="50"/>
      <c r="U2313" s="50"/>
      <c r="Y2313" s="5"/>
      <c r="Z2313" s="66"/>
      <c r="AA2313" s="65"/>
    </row>
    <row r="2314" spans="1:27" x14ac:dyDescent="0.3">
      <c r="A2314" s="3"/>
      <c r="B2314" s="3"/>
      <c r="C2314" s="3"/>
      <c r="D2314" s="3"/>
      <c r="E2314" s="3"/>
      <c r="F2314" s="3"/>
      <c r="G2314" s="64"/>
      <c r="H2314" s="3"/>
      <c r="I2314" s="3"/>
      <c r="J2314" s="64"/>
      <c r="K2314" s="64"/>
      <c r="L2314" s="3"/>
      <c r="M2314" s="3"/>
      <c r="N2314" s="3"/>
      <c r="O2314" s="3"/>
      <c r="P2314" s="3"/>
      <c r="Q2314" s="3"/>
      <c r="R2314" s="3"/>
      <c r="S2314" s="49"/>
      <c r="T2314" s="50"/>
      <c r="U2314" s="50"/>
      <c r="Y2314" s="5"/>
      <c r="Z2314" s="66"/>
      <c r="AA2314" s="65"/>
    </row>
    <row r="2315" spans="1:27" x14ac:dyDescent="0.3">
      <c r="A2315" s="3"/>
      <c r="B2315" s="3"/>
      <c r="C2315" s="3"/>
      <c r="D2315" s="3"/>
      <c r="E2315" s="3"/>
      <c r="F2315" s="3"/>
      <c r="G2315" s="64"/>
      <c r="H2315" s="3"/>
      <c r="I2315" s="3"/>
      <c r="J2315" s="64"/>
      <c r="K2315" s="64"/>
      <c r="L2315" s="3"/>
      <c r="M2315" s="3"/>
      <c r="N2315" s="3"/>
      <c r="O2315" s="3"/>
      <c r="P2315" s="3"/>
      <c r="Q2315" s="3"/>
      <c r="R2315" s="3"/>
      <c r="S2315" s="49"/>
      <c r="T2315" s="50"/>
      <c r="U2315" s="50"/>
      <c r="Y2315" s="5"/>
      <c r="Z2315" s="66"/>
      <c r="AA2315" s="65"/>
    </row>
    <row r="2316" spans="1:27" x14ac:dyDescent="0.3">
      <c r="A2316" s="3"/>
      <c r="B2316" s="3"/>
      <c r="C2316" s="3"/>
      <c r="D2316" s="3"/>
      <c r="E2316" s="3"/>
      <c r="F2316" s="3"/>
      <c r="G2316" s="64"/>
      <c r="H2316" s="3"/>
      <c r="I2316" s="3"/>
      <c r="J2316" s="64"/>
      <c r="K2316" s="64"/>
      <c r="L2316" s="3"/>
      <c r="M2316" s="3"/>
      <c r="N2316" s="3"/>
      <c r="O2316" s="3"/>
      <c r="P2316" s="3"/>
      <c r="Q2316" s="3"/>
      <c r="R2316" s="3"/>
      <c r="S2316" s="49"/>
      <c r="T2316" s="50"/>
      <c r="U2316" s="50"/>
      <c r="Y2316" s="5"/>
      <c r="Z2316" s="66"/>
      <c r="AA2316" s="65"/>
    </row>
    <row r="2317" spans="1:27" x14ac:dyDescent="0.3">
      <c r="A2317" s="3"/>
      <c r="B2317" s="3"/>
      <c r="C2317" s="3"/>
      <c r="D2317" s="3"/>
      <c r="E2317" s="3"/>
      <c r="F2317" s="3"/>
      <c r="G2317" s="64"/>
      <c r="H2317" s="3"/>
      <c r="I2317" s="3"/>
      <c r="J2317" s="64"/>
      <c r="K2317" s="64"/>
      <c r="L2317" s="3"/>
      <c r="M2317" s="3"/>
      <c r="N2317" s="3"/>
      <c r="O2317" s="3"/>
      <c r="P2317" s="3"/>
      <c r="Q2317" s="3"/>
      <c r="R2317" s="3"/>
      <c r="S2317" s="49"/>
      <c r="T2317" s="50"/>
      <c r="U2317" s="50"/>
      <c r="Y2317" s="5"/>
      <c r="Z2317" s="66"/>
      <c r="AA2317" s="65"/>
    </row>
    <row r="2318" spans="1:27" x14ac:dyDescent="0.3">
      <c r="A2318" s="3"/>
      <c r="B2318" s="3"/>
      <c r="C2318" s="3"/>
      <c r="D2318" s="3"/>
      <c r="E2318" s="3"/>
      <c r="F2318" s="3"/>
      <c r="G2318" s="64"/>
      <c r="H2318" s="3"/>
      <c r="I2318" s="3"/>
      <c r="J2318" s="64"/>
      <c r="K2318" s="64"/>
      <c r="L2318" s="3"/>
      <c r="M2318" s="3"/>
      <c r="N2318" s="3"/>
      <c r="O2318" s="3"/>
      <c r="P2318" s="3"/>
      <c r="Q2318" s="3"/>
      <c r="R2318" s="3"/>
      <c r="S2318" s="49"/>
      <c r="T2318" s="50"/>
      <c r="U2318" s="50"/>
      <c r="Y2318" s="5"/>
      <c r="Z2318" s="66"/>
      <c r="AA2318" s="65"/>
    </row>
    <row r="2319" spans="1:27" x14ac:dyDescent="0.3">
      <c r="A2319" s="3"/>
      <c r="B2319" s="3"/>
      <c r="C2319" s="3"/>
      <c r="D2319" s="3"/>
      <c r="E2319" s="3"/>
      <c r="F2319" s="3"/>
      <c r="G2319" s="64"/>
      <c r="H2319" s="3"/>
      <c r="I2319" s="3"/>
      <c r="J2319" s="64"/>
      <c r="K2319" s="64"/>
      <c r="L2319" s="3"/>
      <c r="M2319" s="3"/>
      <c r="N2319" s="3"/>
      <c r="O2319" s="3"/>
      <c r="P2319" s="3"/>
      <c r="Q2319" s="3"/>
      <c r="R2319" s="3"/>
      <c r="S2319" s="49"/>
      <c r="T2319" s="50"/>
      <c r="U2319" s="50"/>
      <c r="Y2319" s="5"/>
      <c r="Z2319" s="66"/>
      <c r="AA2319" s="65"/>
    </row>
    <row r="2320" spans="1:27" x14ac:dyDescent="0.3">
      <c r="A2320" s="3"/>
      <c r="B2320" s="3"/>
      <c r="C2320" s="3"/>
      <c r="D2320" s="3"/>
      <c r="E2320" s="3"/>
      <c r="F2320" s="3"/>
      <c r="G2320" s="64"/>
      <c r="H2320" s="3"/>
      <c r="I2320" s="3"/>
      <c r="J2320" s="64"/>
      <c r="K2320" s="64"/>
      <c r="L2320" s="3"/>
      <c r="M2320" s="3"/>
      <c r="N2320" s="3"/>
      <c r="O2320" s="3"/>
      <c r="P2320" s="3"/>
      <c r="Q2320" s="3"/>
      <c r="R2320" s="3"/>
      <c r="S2320" s="49"/>
      <c r="T2320" s="50"/>
      <c r="U2320" s="50"/>
      <c r="Y2320" s="5"/>
      <c r="Z2320" s="66"/>
      <c r="AA2320" s="65"/>
    </row>
    <row r="2321" spans="1:27" x14ac:dyDescent="0.3">
      <c r="A2321" s="3"/>
      <c r="B2321" s="3"/>
      <c r="C2321" s="3"/>
      <c r="D2321" s="3"/>
      <c r="E2321" s="3"/>
      <c r="F2321" s="3"/>
      <c r="G2321" s="64"/>
      <c r="H2321" s="3"/>
      <c r="I2321" s="3"/>
      <c r="J2321" s="64"/>
      <c r="K2321" s="64"/>
      <c r="L2321" s="3"/>
      <c r="M2321" s="3"/>
      <c r="N2321" s="3"/>
      <c r="O2321" s="3"/>
      <c r="P2321" s="3"/>
      <c r="Q2321" s="3"/>
      <c r="R2321" s="3"/>
      <c r="S2321" s="49"/>
      <c r="T2321" s="50"/>
      <c r="U2321" s="50"/>
      <c r="Y2321" s="5"/>
      <c r="Z2321" s="66"/>
      <c r="AA2321" s="65"/>
    </row>
    <row r="2322" spans="1:27" x14ac:dyDescent="0.3">
      <c r="A2322" s="3"/>
      <c r="B2322" s="3"/>
      <c r="C2322" s="3"/>
      <c r="D2322" s="3"/>
      <c r="E2322" s="3"/>
      <c r="F2322" s="3"/>
      <c r="G2322" s="64"/>
      <c r="H2322" s="3"/>
      <c r="I2322" s="3"/>
      <c r="J2322" s="64"/>
      <c r="K2322" s="64"/>
      <c r="L2322" s="3"/>
      <c r="M2322" s="3"/>
      <c r="N2322" s="3"/>
      <c r="O2322" s="3"/>
      <c r="P2322" s="3"/>
      <c r="Q2322" s="3"/>
      <c r="R2322" s="3"/>
      <c r="S2322" s="49"/>
      <c r="T2322" s="50"/>
      <c r="U2322" s="50"/>
      <c r="Y2322" s="5"/>
      <c r="Z2322" s="66"/>
      <c r="AA2322" s="65"/>
    </row>
    <row r="2323" spans="1:27" x14ac:dyDescent="0.3">
      <c r="A2323" s="3"/>
      <c r="B2323" s="3"/>
      <c r="C2323" s="3"/>
      <c r="D2323" s="3"/>
      <c r="E2323" s="3"/>
      <c r="F2323" s="3"/>
      <c r="G2323" s="64"/>
      <c r="H2323" s="3"/>
      <c r="I2323" s="3"/>
      <c r="J2323" s="64"/>
      <c r="K2323" s="64"/>
      <c r="L2323" s="3"/>
      <c r="M2323" s="3"/>
      <c r="N2323" s="3"/>
      <c r="O2323" s="3"/>
      <c r="P2323" s="3"/>
      <c r="Q2323" s="3"/>
      <c r="R2323" s="3"/>
      <c r="S2323" s="49"/>
      <c r="T2323" s="50"/>
      <c r="U2323" s="50"/>
      <c r="Y2323" s="5"/>
      <c r="Z2323" s="66"/>
      <c r="AA2323" s="65"/>
    </row>
    <row r="2324" spans="1:27" x14ac:dyDescent="0.3">
      <c r="A2324" s="3"/>
      <c r="B2324" s="3"/>
      <c r="C2324" s="3"/>
      <c r="D2324" s="3"/>
      <c r="E2324" s="3"/>
      <c r="F2324" s="3"/>
      <c r="G2324" s="64"/>
      <c r="H2324" s="3"/>
      <c r="I2324" s="3"/>
      <c r="J2324" s="64"/>
      <c r="K2324" s="64"/>
      <c r="L2324" s="3"/>
      <c r="M2324" s="3"/>
      <c r="N2324" s="3"/>
      <c r="O2324" s="3"/>
      <c r="P2324" s="3"/>
      <c r="Q2324" s="3"/>
      <c r="R2324" s="3"/>
      <c r="S2324" s="49"/>
      <c r="T2324" s="50"/>
      <c r="U2324" s="50"/>
      <c r="Y2324" s="5"/>
      <c r="Z2324" s="66"/>
      <c r="AA2324" s="65"/>
    </row>
    <row r="2325" spans="1:27" x14ac:dyDescent="0.3">
      <c r="A2325" s="3"/>
      <c r="B2325" s="3"/>
      <c r="C2325" s="3"/>
      <c r="D2325" s="3"/>
      <c r="E2325" s="3"/>
      <c r="F2325" s="3"/>
      <c r="G2325" s="64"/>
      <c r="H2325" s="3"/>
      <c r="I2325" s="3"/>
      <c r="J2325" s="64"/>
      <c r="K2325" s="64"/>
      <c r="L2325" s="3"/>
      <c r="M2325" s="3"/>
      <c r="N2325" s="3"/>
      <c r="O2325" s="3"/>
      <c r="P2325" s="3"/>
      <c r="Q2325" s="3"/>
      <c r="R2325" s="3"/>
      <c r="S2325" s="49"/>
      <c r="T2325" s="50"/>
      <c r="U2325" s="50"/>
      <c r="Y2325" s="5"/>
      <c r="Z2325" s="66"/>
      <c r="AA2325" s="65"/>
    </row>
    <row r="2326" spans="1:27" x14ac:dyDescent="0.3">
      <c r="A2326" s="3"/>
      <c r="B2326" s="3"/>
      <c r="C2326" s="3"/>
      <c r="D2326" s="3"/>
      <c r="E2326" s="3"/>
      <c r="F2326" s="3"/>
      <c r="G2326" s="64"/>
      <c r="H2326" s="3"/>
      <c r="I2326" s="3"/>
      <c r="J2326" s="64"/>
      <c r="K2326" s="64"/>
      <c r="L2326" s="3"/>
      <c r="M2326" s="3"/>
      <c r="N2326" s="3"/>
      <c r="O2326" s="3"/>
      <c r="P2326" s="3"/>
      <c r="Q2326" s="3"/>
      <c r="R2326" s="3"/>
      <c r="S2326" s="49"/>
      <c r="T2326" s="50"/>
      <c r="U2326" s="50"/>
      <c r="Y2326" s="5"/>
      <c r="Z2326" s="66"/>
      <c r="AA2326" s="65"/>
    </row>
    <row r="2327" spans="1:27" x14ac:dyDescent="0.3">
      <c r="A2327" s="3"/>
      <c r="B2327" s="3"/>
      <c r="C2327" s="3"/>
      <c r="D2327" s="3"/>
      <c r="E2327" s="3"/>
      <c r="F2327" s="3"/>
      <c r="G2327" s="64"/>
      <c r="H2327" s="3"/>
      <c r="I2327" s="3"/>
      <c r="J2327" s="64"/>
      <c r="K2327" s="64"/>
      <c r="L2327" s="3"/>
      <c r="M2327" s="3"/>
      <c r="N2327" s="3"/>
      <c r="O2327" s="3"/>
      <c r="P2327" s="3"/>
      <c r="Q2327" s="3"/>
      <c r="R2327" s="3"/>
      <c r="S2327" s="49"/>
      <c r="T2327" s="50"/>
      <c r="U2327" s="50"/>
      <c r="Y2327" s="5"/>
      <c r="Z2327" s="66"/>
      <c r="AA2327" s="65"/>
    </row>
    <row r="2328" spans="1:27" x14ac:dyDescent="0.3">
      <c r="A2328" s="3"/>
      <c r="B2328" s="3"/>
      <c r="C2328" s="3"/>
      <c r="D2328" s="3"/>
      <c r="E2328" s="3"/>
      <c r="F2328" s="3"/>
      <c r="G2328" s="64"/>
      <c r="H2328" s="3"/>
      <c r="I2328" s="3"/>
      <c r="J2328" s="64"/>
      <c r="K2328" s="64"/>
      <c r="L2328" s="3"/>
      <c r="M2328" s="3"/>
      <c r="N2328" s="3"/>
      <c r="O2328" s="3"/>
      <c r="P2328" s="3"/>
      <c r="Q2328" s="3"/>
      <c r="R2328" s="3"/>
      <c r="S2328" s="49"/>
      <c r="T2328" s="50"/>
      <c r="U2328" s="50"/>
      <c r="Y2328" s="5"/>
      <c r="Z2328" s="66"/>
      <c r="AA2328" s="65"/>
    </row>
    <row r="2329" spans="1:27" x14ac:dyDescent="0.3">
      <c r="A2329" s="3"/>
      <c r="B2329" s="3"/>
      <c r="C2329" s="3"/>
      <c r="D2329" s="3"/>
      <c r="E2329" s="3"/>
      <c r="F2329" s="3"/>
      <c r="G2329" s="64"/>
      <c r="H2329" s="3"/>
      <c r="I2329" s="3"/>
      <c r="J2329" s="64"/>
      <c r="K2329" s="64"/>
      <c r="L2329" s="3"/>
      <c r="M2329" s="3"/>
      <c r="N2329" s="3"/>
      <c r="O2329" s="3"/>
      <c r="P2329" s="3"/>
      <c r="Q2329" s="3"/>
      <c r="R2329" s="3"/>
      <c r="S2329" s="49"/>
      <c r="T2329" s="50"/>
      <c r="U2329" s="50"/>
      <c r="Y2329" s="5"/>
      <c r="Z2329" s="66"/>
      <c r="AA2329" s="65"/>
    </row>
    <row r="2330" spans="1:27" x14ac:dyDescent="0.3">
      <c r="A2330" s="3"/>
      <c r="B2330" s="3"/>
      <c r="C2330" s="3"/>
      <c r="D2330" s="3"/>
      <c r="E2330" s="3"/>
      <c r="F2330" s="3"/>
      <c r="G2330" s="64"/>
      <c r="H2330" s="3"/>
      <c r="I2330" s="3"/>
      <c r="J2330" s="64"/>
      <c r="K2330" s="64"/>
      <c r="L2330" s="3"/>
      <c r="M2330" s="3"/>
      <c r="N2330" s="3"/>
      <c r="O2330" s="3"/>
      <c r="P2330" s="3"/>
      <c r="Q2330" s="3"/>
      <c r="R2330" s="3"/>
      <c r="S2330" s="49"/>
      <c r="T2330" s="50"/>
      <c r="U2330" s="50"/>
      <c r="Y2330" s="5"/>
      <c r="Z2330" s="66"/>
      <c r="AA2330" s="65"/>
    </row>
    <row r="2331" spans="1:27" x14ac:dyDescent="0.3">
      <c r="A2331" s="3"/>
      <c r="B2331" s="3"/>
      <c r="C2331" s="3"/>
      <c r="D2331" s="3"/>
      <c r="E2331" s="3"/>
      <c r="F2331" s="3"/>
      <c r="G2331" s="64"/>
      <c r="H2331" s="3"/>
      <c r="I2331" s="3"/>
      <c r="J2331" s="64"/>
      <c r="K2331" s="64"/>
      <c r="L2331" s="3"/>
      <c r="M2331" s="3"/>
      <c r="N2331" s="3"/>
      <c r="O2331" s="3"/>
      <c r="P2331" s="3"/>
      <c r="Q2331" s="3"/>
      <c r="R2331" s="3"/>
      <c r="S2331" s="49"/>
      <c r="T2331" s="50"/>
      <c r="U2331" s="50"/>
      <c r="Y2331" s="5"/>
      <c r="Z2331" s="66"/>
      <c r="AA2331" s="65"/>
    </row>
    <row r="2332" spans="1:27" x14ac:dyDescent="0.3">
      <c r="A2332" s="3"/>
      <c r="B2332" s="3"/>
      <c r="C2332" s="3"/>
      <c r="D2332" s="3"/>
      <c r="E2332" s="3"/>
      <c r="F2332" s="3"/>
      <c r="G2332" s="64"/>
      <c r="H2332" s="3"/>
      <c r="I2332" s="3"/>
      <c r="J2332" s="64"/>
      <c r="K2332" s="64"/>
      <c r="L2332" s="3"/>
      <c r="M2332" s="3"/>
      <c r="N2332" s="3"/>
      <c r="O2332" s="3"/>
      <c r="P2332" s="3"/>
      <c r="Q2332" s="3"/>
      <c r="R2332" s="3"/>
      <c r="S2332" s="49"/>
      <c r="T2332" s="50"/>
      <c r="U2332" s="50"/>
      <c r="Y2332" s="5"/>
      <c r="Z2332" s="66"/>
      <c r="AA2332" s="65"/>
    </row>
    <row r="2333" spans="1:27" x14ac:dyDescent="0.3">
      <c r="A2333" s="3"/>
      <c r="B2333" s="3"/>
      <c r="C2333" s="3"/>
      <c r="D2333" s="3"/>
      <c r="E2333" s="3"/>
      <c r="F2333" s="3"/>
      <c r="G2333" s="64"/>
      <c r="H2333" s="3"/>
      <c r="I2333" s="3"/>
      <c r="J2333" s="64"/>
      <c r="K2333" s="64"/>
      <c r="L2333" s="3"/>
      <c r="M2333" s="3"/>
      <c r="N2333" s="3"/>
      <c r="O2333" s="3"/>
      <c r="P2333" s="3"/>
      <c r="Q2333" s="3"/>
      <c r="R2333" s="3"/>
      <c r="S2333" s="49"/>
      <c r="T2333" s="50"/>
      <c r="U2333" s="50"/>
      <c r="Y2333" s="5"/>
      <c r="Z2333" s="66"/>
      <c r="AA2333" s="65"/>
    </row>
    <row r="2334" spans="1:27" x14ac:dyDescent="0.3">
      <c r="A2334" s="3"/>
      <c r="B2334" s="3"/>
      <c r="C2334" s="3"/>
      <c r="D2334" s="3"/>
      <c r="E2334" s="3"/>
      <c r="F2334" s="3"/>
      <c r="G2334" s="64"/>
      <c r="H2334" s="3"/>
      <c r="I2334" s="3"/>
      <c r="J2334" s="64"/>
      <c r="K2334" s="64"/>
      <c r="L2334" s="3"/>
      <c r="M2334" s="3"/>
      <c r="N2334" s="3"/>
      <c r="O2334" s="3"/>
      <c r="P2334" s="3"/>
      <c r="Q2334" s="3"/>
      <c r="R2334" s="3"/>
      <c r="S2334" s="49"/>
      <c r="T2334" s="50"/>
      <c r="U2334" s="50"/>
      <c r="Y2334" s="5"/>
      <c r="Z2334" s="66"/>
      <c r="AA2334" s="65"/>
    </row>
    <row r="2335" spans="1:27" x14ac:dyDescent="0.3">
      <c r="A2335" s="3"/>
      <c r="B2335" s="3"/>
      <c r="C2335" s="3"/>
      <c r="D2335" s="3"/>
      <c r="E2335" s="3"/>
      <c r="F2335" s="3"/>
      <c r="G2335" s="64"/>
      <c r="H2335" s="3"/>
      <c r="I2335" s="3"/>
      <c r="J2335" s="64"/>
      <c r="K2335" s="64"/>
      <c r="L2335" s="3"/>
      <c r="M2335" s="3"/>
      <c r="N2335" s="3"/>
      <c r="O2335" s="3"/>
      <c r="P2335" s="3"/>
      <c r="Q2335" s="3"/>
      <c r="R2335" s="3"/>
      <c r="S2335" s="49"/>
      <c r="T2335" s="50"/>
      <c r="U2335" s="50"/>
      <c r="Y2335" s="5"/>
      <c r="Z2335" s="66"/>
      <c r="AA2335" s="65"/>
    </row>
    <row r="2336" spans="1:27" x14ac:dyDescent="0.3">
      <c r="A2336" s="3"/>
      <c r="B2336" s="3"/>
      <c r="C2336" s="3"/>
      <c r="D2336" s="3"/>
      <c r="E2336" s="3"/>
      <c r="F2336" s="3"/>
      <c r="G2336" s="64"/>
      <c r="H2336" s="3"/>
      <c r="I2336" s="3"/>
      <c r="J2336" s="64"/>
      <c r="K2336" s="64"/>
      <c r="L2336" s="3"/>
      <c r="M2336" s="3"/>
      <c r="N2336" s="3"/>
      <c r="O2336" s="3"/>
      <c r="P2336" s="3"/>
      <c r="Q2336" s="3"/>
      <c r="R2336" s="3"/>
      <c r="S2336" s="49"/>
      <c r="T2336" s="50"/>
      <c r="U2336" s="50"/>
      <c r="Y2336" s="5"/>
      <c r="Z2336" s="66"/>
      <c r="AA2336" s="65"/>
    </row>
    <row r="2337" spans="1:27" x14ac:dyDescent="0.3">
      <c r="A2337" s="3"/>
      <c r="B2337" s="3"/>
      <c r="C2337" s="3"/>
      <c r="D2337" s="3"/>
      <c r="E2337" s="3"/>
      <c r="F2337" s="3"/>
      <c r="G2337" s="64"/>
      <c r="H2337" s="3"/>
      <c r="I2337" s="3"/>
      <c r="J2337" s="64"/>
      <c r="K2337" s="64"/>
      <c r="L2337" s="3"/>
      <c r="M2337" s="3"/>
      <c r="N2337" s="3"/>
      <c r="O2337" s="3"/>
      <c r="P2337" s="3"/>
      <c r="Q2337" s="3"/>
      <c r="R2337" s="3"/>
      <c r="S2337" s="49"/>
      <c r="T2337" s="50"/>
      <c r="U2337" s="50"/>
      <c r="Y2337" s="5"/>
      <c r="Z2337" s="66"/>
      <c r="AA2337" s="65"/>
    </row>
    <row r="2338" spans="1:27" x14ac:dyDescent="0.3">
      <c r="A2338" s="3"/>
      <c r="B2338" s="3"/>
      <c r="C2338" s="3"/>
      <c r="D2338" s="3"/>
      <c r="E2338" s="3"/>
      <c r="F2338" s="3"/>
      <c r="G2338" s="64"/>
      <c r="H2338" s="3"/>
      <c r="I2338" s="3"/>
      <c r="J2338" s="64"/>
      <c r="K2338" s="64"/>
      <c r="L2338" s="3"/>
      <c r="M2338" s="3"/>
      <c r="N2338" s="3"/>
      <c r="O2338" s="3"/>
      <c r="P2338" s="3"/>
      <c r="Q2338" s="3"/>
      <c r="R2338" s="3"/>
      <c r="S2338" s="49"/>
      <c r="T2338" s="50"/>
      <c r="U2338" s="50"/>
      <c r="Y2338" s="5"/>
      <c r="Z2338" s="66"/>
      <c r="AA2338" s="65"/>
    </row>
    <row r="2339" spans="1:27" x14ac:dyDescent="0.3">
      <c r="A2339" s="3"/>
      <c r="B2339" s="3"/>
      <c r="C2339" s="3"/>
      <c r="D2339" s="3"/>
      <c r="E2339" s="3"/>
      <c r="F2339" s="3"/>
      <c r="G2339" s="64"/>
      <c r="H2339" s="3"/>
      <c r="I2339" s="3"/>
      <c r="J2339" s="64"/>
      <c r="K2339" s="64"/>
      <c r="L2339" s="3"/>
      <c r="M2339" s="3"/>
      <c r="N2339" s="3"/>
      <c r="O2339" s="3"/>
      <c r="P2339" s="3"/>
      <c r="Q2339" s="3"/>
      <c r="R2339" s="3"/>
      <c r="S2339" s="49"/>
      <c r="T2339" s="50"/>
      <c r="U2339" s="50"/>
      <c r="Y2339" s="5"/>
      <c r="Z2339" s="66"/>
      <c r="AA2339" s="65"/>
    </row>
    <row r="2340" spans="1:27" x14ac:dyDescent="0.3">
      <c r="A2340" s="3"/>
      <c r="B2340" s="3"/>
      <c r="C2340" s="3"/>
      <c r="D2340" s="3"/>
      <c r="E2340" s="3"/>
      <c r="F2340" s="3"/>
      <c r="G2340" s="64"/>
      <c r="H2340" s="3"/>
      <c r="I2340" s="3"/>
      <c r="J2340" s="64"/>
      <c r="K2340" s="64"/>
      <c r="L2340" s="3"/>
      <c r="M2340" s="3"/>
      <c r="N2340" s="3"/>
      <c r="O2340" s="3"/>
      <c r="P2340" s="3"/>
      <c r="Q2340" s="3"/>
      <c r="R2340" s="3"/>
      <c r="S2340" s="49"/>
      <c r="T2340" s="50"/>
      <c r="U2340" s="50"/>
      <c r="Y2340" s="5"/>
      <c r="Z2340" s="66"/>
      <c r="AA2340" s="65"/>
    </row>
    <row r="2341" spans="1:27" x14ac:dyDescent="0.3">
      <c r="A2341" s="3"/>
      <c r="B2341" s="3"/>
      <c r="C2341" s="3"/>
      <c r="D2341" s="3"/>
      <c r="E2341" s="3"/>
      <c r="F2341" s="3"/>
      <c r="G2341" s="64"/>
      <c r="H2341" s="3"/>
      <c r="I2341" s="3"/>
      <c r="J2341" s="64"/>
      <c r="K2341" s="64"/>
      <c r="L2341" s="3"/>
      <c r="M2341" s="3"/>
      <c r="N2341" s="3"/>
      <c r="O2341" s="3"/>
      <c r="P2341" s="3"/>
      <c r="Q2341" s="3"/>
      <c r="R2341" s="3"/>
      <c r="S2341" s="49"/>
      <c r="T2341" s="50"/>
      <c r="U2341" s="50"/>
      <c r="Y2341" s="5"/>
      <c r="Z2341" s="66"/>
      <c r="AA2341" s="65"/>
    </row>
    <row r="2342" spans="1:27" x14ac:dyDescent="0.3">
      <c r="A2342" s="3"/>
      <c r="B2342" s="3"/>
      <c r="C2342" s="3"/>
      <c r="D2342" s="3"/>
      <c r="E2342" s="3"/>
      <c r="F2342" s="3"/>
      <c r="G2342" s="64"/>
      <c r="H2342" s="3"/>
      <c r="I2342" s="3"/>
      <c r="J2342" s="64"/>
      <c r="K2342" s="64"/>
      <c r="L2342" s="3"/>
      <c r="M2342" s="3"/>
      <c r="N2342" s="3"/>
      <c r="O2342" s="3"/>
      <c r="P2342" s="3"/>
      <c r="Q2342" s="3"/>
      <c r="R2342" s="3"/>
      <c r="S2342" s="49"/>
      <c r="T2342" s="50"/>
      <c r="U2342" s="50"/>
      <c r="Y2342" s="5"/>
      <c r="Z2342" s="66"/>
      <c r="AA2342" s="65"/>
    </row>
    <row r="2343" spans="1:27" x14ac:dyDescent="0.3">
      <c r="A2343" s="3"/>
      <c r="B2343" s="3"/>
      <c r="C2343" s="3"/>
      <c r="D2343" s="3"/>
      <c r="E2343" s="3"/>
      <c r="F2343" s="3"/>
      <c r="G2343" s="64"/>
      <c r="H2343" s="3"/>
      <c r="I2343" s="3"/>
      <c r="J2343" s="64"/>
      <c r="K2343" s="64"/>
      <c r="L2343" s="3"/>
      <c r="M2343" s="3"/>
      <c r="N2343" s="3"/>
      <c r="O2343" s="3"/>
      <c r="P2343" s="3"/>
      <c r="Q2343" s="3"/>
      <c r="R2343" s="3"/>
      <c r="S2343" s="49"/>
      <c r="T2343" s="50"/>
      <c r="U2343" s="50"/>
      <c r="Y2343" s="5"/>
      <c r="Z2343" s="66"/>
      <c r="AA2343" s="65"/>
    </row>
    <row r="2344" spans="1:27" x14ac:dyDescent="0.3">
      <c r="A2344" s="3"/>
      <c r="B2344" s="3"/>
      <c r="C2344" s="3"/>
      <c r="D2344" s="3"/>
      <c r="E2344" s="3"/>
      <c r="F2344" s="3"/>
      <c r="G2344" s="64"/>
      <c r="H2344" s="3"/>
      <c r="I2344" s="3"/>
      <c r="J2344" s="64"/>
      <c r="K2344" s="64"/>
      <c r="L2344" s="3"/>
      <c r="M2344" s="3"/>
      <c r="N2344" s="3"/>
      <c r="O2344" s="3"/>
      <c r="P2344" s="3"/>
      <c r="Q2344" s="3"/>
      <c r="R2344" s="3"/>
      <c r="S2344" s="49"/>
      <c r="T2344" s="50"/>
      <c r="U2344" s="50"/>
      <c r="Y2344" s="5"/>
      <c r="Z2344" s="66"/>
      <c r="AA2344" s="65"/>
    </row>
    <row r="2345" spans="1:27" x14ac:dyDescent="0.3">
      <c r="A2345" s="3"/>
      <c r="B2345" s="3"/>
      <c r="C2345" s="3"/>
      <c r="D2345" s="3"/>
      <c r="E2345" s="3"/>
      <c r="F2345" s="3"/>
      <c r="G2345" s="64"/>
      <c r="H2345" s="3"/>
      <c r="I2345" s="3"/>
      <c r="J2345" s="64"/>
      <c r="K2345" s="64"/>
      <c r="L2345" s="3"/>
      <c r="M2345" s="3"/>
      <c r="N2345" s="3"/>
      <c r="O2345" s="3"/>
      <c r="P2345" s="3"/>
      <c r="Q2345" s="3"/>
      <c r="R2345" s="3"/>
      <c r="S2345" s="49"/>
      <c r="T2345" s="50"/>
      <c r="U2345" s="50"/>
      <c r="Y2345" s="5"/>
      <c r="Z2345" s="66"/>
      <c r="AA2345" s="65"/>
    </row>
    <row r="2346" spans="1:27" x14ac:dyDescent="0.3">
      <c r="A2346" s="3"/>
      <c r="B2346" s="3"/>
      <c r="C2346" s="3"/>
      <c r="D2346" s="3"/>
      <c r="E2346" s="3"/>
      <c r="F2346" s="3"/>
      <c r="G2346" s="64"/>
      <c r="H2346" s="3"/>
      <c r="I2346" s="3"/>
      <c r="J2346" s="64"/>
      <c r="K2346" s="64"/>
      <c r="L2346" s="3"/>
      <c r="M2346" s="3"/>
      <c r="N2346" s="3"/>
      <c r="O2346" s="3"/>
      <c r="P2346" s="3"/>
      <c r="Q2346" s="3"/>
      <c r="R2346" s="3"/>
      <c r="S2346" s="49"/>
      <c r="T2346" s="50"/>
      <c r="U2346" s="50"/>
      <c r="Y2346" s="5"/>
      <c r="Z2346" s="66"/>
      <c r="AA2346" s="65"/>
    </row>
    <row r="2347" spans="1:27" x14ac:dyDescent="0.3">
      <c r="A2347" s="3"/>
      <c r="B2347" s="3"/>
      <c r="C2347" s="3"/>
      <c r="D2347" s="3"/>
      <c r="E2347" s="3"/>
      <c r="F2347" s="3"/>
      <c r="G2347" s="64"/>
      <c r="H2347" s="3"/>
      <c r="I2347" s="3"/>
      <c r="J2347" s="64"/>
      <c r="K2347" s="64"/>
      <c r="L2347" s="3"/>
      <c r="M2347" s="3"/>
      <c r="N2347" s="3"/>
      <c r="O2347" s="3"/>
      <c r="P2347" s="3"/>
      <c r="Q2347" s="3"/>
      <c r="R2347" s="3"/>
      <c r="S2347" s="49"/>
      <c r="T2347" s="50"/>
      <c r="U2347" s="50"/>
      <c r="Y2347" s="5"/>
      <c r="Z2347" s="66"/>
      <c r="AA2347" s="65"/>
    </row>
    <row r="2348" spans="1:27" x14ac:dyDescent="0.3">
      <c r="A2348" s="3"/>
      <c r="B2348" s="3"/>
      <c r="C2348" s="3"/>
      <c r="D2348" s="3"/>
      <c r="E2348" s="3"/>
      <c r="F2348" s="3"/>
      <c r="G2348" s="64"/>
      <c r="H2348" s="3"/>
      <c r="I2348" s="3"/>
      <c r="J2348" s="64"/>
      <c r="K2348" s="64"/>
      <c r="L2348" s="3"/>
      <c r="M2348" s="3"/>
      <c r="N2348" s="3"/>
      <c r="O2348" s="3"/>
      <c r="P2348" s="3"/>
      <c r="Q2348" s="3"/>
      <c r="R2348" s="3"/>
      <c r="S2348" s="49"/>
      <c r="T2348" s="50"/>
      <c r="U2348" s="50"/>
      <c r="Y2348" s="5"/>
      <c r="Z2348" s="66"/>
      <c r="AA2348" s="65"/>
    </row>
    <row r="2349" spans="1:27" x14ac:dyDescent="0.3">
      <c r="A2349" s="3"/>
      <c r="B2349" s="3"/>
      <c r="C2349" s="3"/>
      <c r="D2349" s="3"/>
      <c r="E2349" s="3"/>
      <c r="F2349" s="3"/>
      <c r="G2349" s="64"/>
      <c r="H2349" s="3"/>
      <c r="I2349" s="3"/>
      <c r="J2349" s="64"/>
      <c r="K2349" s="64"/>
      <c r="L2349" s="3"/>
      <c r="M2349" s="3"/>
      <c r="N2349" s="3"/>
      <c r="O2349" s="3"/>
      <c r="P2349" s="3"/>
      <c r="Q2349" s="3"/>
      <c r="R2349" s="3"/>
      <c r="S2349" s="49"/>
      <c r="T2349" s="50"/>
      <c r="U2349" s="50"/>
      <c r="Y2349" s="5"/>
      <c r="Z2349" s="66"/>
      <c r="AA2349" s="65"/>
    </row>
    <row r="2350" spans="1:27" x14ac:dyDescent="0.3">
      <c r="A2350" s="3"/>
      <c r="B2350" s="3"/>
      <c r="C2350" s="3"/>
      <c r="D2350" s="3"/>
      <c r="E2350" s="3"/>
      <c r="F2350" s="3"/>
      <c r="G2350" s="64"/>
      <c r="H2350" s="3"/>
      <c r="I2350" s="3"/>
      <c r="J2350" s="64"/>
      <c r="K2350" s="64"/>
      <c r="L2350" s="3"/>
      <c r="M2350" s="3"/>
      <c r="N2350" s="3"/>
      <c r="O2350" s="3"/>
      <c r="P2350" s="3"/>
      <c r="Q2350" s="3"/>
      <c r="R2350" s="3"/>
      <c r="S2350" s="49"/>
      <c r="T2350" s="50"/>
      <c r="U2350" s="50"/>
      <c r="Y2350" s="5"/>
      <c r="Z2350" s="66"/>
      <c r="AA2350" s="65"/>
    </row>
    <row r="2351" spans="1:27" x14ac:dyDescent="0.3">
      <c r="A2351" s="3"/>
      <c r="B2351" s="3"/>
      <c r="C2351" s="3"/>
      <c r="D2351" s="3"/>
      <c r="E2351" s="3"/>
      <c r="F2351" s="3"/>
      <c r="G2351" s="64"/>
      <c r="H2351" s="3"/>
      <c r="I2351" s="3"/>
      <c r="J2351" s="64"/>
      <c r="K2351" s="64"/>
      <c r="L2351" s="3"/>
      <c r="M2351" s="3"/>
      <c r="N2351" s="3"/>
      <c r="O2351" s="3"/>
      <c r="P2351" s="3"/>
      <c r="Q2351" s="3"/>
      <c r="R2351" s="3"/>
      <c r="S2351" s="49"/>
      <c r="T2351" s="50"/>
      <c r="U2351" s="50"/>
      <c r="Y2351" s="5"/>
      <c r="Z2351" s="66"/>
      <c r="AA2351" s="65"/>
    </row>
    <row r="2352" spans="1:27" x14ac:dyDescent="0.3">
      <c r="A2352" s="3"/>
      <c r="B2352" s="3"/>
      <c r="C2352" s="3"/>
      <c r="D2352" s="3"/>
      <c r="E2352" s="3"/>
      <c r="F2352" s="3"/>
      <c r="G2352" s="64"/>
      <c r="H2352" s="3"/>
      <c r="I2352" s="3"/>
      <c r="J2352" s="64"/>
      <c r="K2352" s="64"/>
      <c r="L2352" s="3"/>
      <c r="M2352" s="3"/>
      <c r="N2352" s="3"/>
      <c r="O2352" s="3"/>
      <c r="P2352" s="3"/>
      <c r="Q2352" s="3"/>
      <c r="R2352" s="3"/>
      <c r="S2352" s="49"/>
      <c r="T2352" s="50"/>
      <c r="U2352" s="50"/>
      <c r="Y2352" s="5"/>
      <c r="Z2352" s="66"/>
      <c r="AA2352" s="65"/>
    </row>
    <row r="2353" spans="1:27" x14ac:dyDescent="0.3">
      <c r="A2353" s="3"/>
      <c r="B2353" s="3"/>
      <c r="C2353" s="3"/>
      <c r="D2353" s="3"/>
      <c r="E2353" s="3"/>
      <c r="F2353" s="3"/>
      <c r="G2353" s="64"/>
      <c r="H2353" s="3"/>
      <c r="I2353" s="3"/>
      <c r="J2353" s="64"/>
      <c r="K2353" s="64"/>
      <c r="L2353" s="3"/>
      <c r="M2353" s="3"/>
      <c r="N2353" s="3"/>
      <c r="O2353" s="3"/>
      <c r="P2353" s="3"/>
      <c r="Q2353" s="3"/>
      <c r="R2353" s="3"/>
      <c r="S2353" s="49"/>
      <c r="T2353" s="50"/>
      <c r="U2353" s="50"/>
      <c r="Y2353" s="5"/>
      <c r="Z2353" s="66"/>
      <c r="AA2353" s="65"/>
    </row>
    <row r="2354" spans="1:27" x14ac:dyDescent="0.3">
      <c r="A2354" s="3"/>
      <c r="B2354" s="3"/>
      <c r="C2354" s="3"/>
      <c r="D2354" s="3"/>
      <c r="E2354" s="3"/>
      <c r="F2354" s="3"/>
      <c r="G2354" s="64"/>
      <c r="H2354" s="3"/>
      <c r="I2354" s="3"/>
      <c r="J2354" s="64"/>
      <c r="K2354" s="64"/>
      <c r="L2354" s="3"/>
      <c r="M2354" s="3"/>
      <c r="N2354" s="3"/>
      <c r="O2354" s="3"/>
      <c r="P2354" s="3"/>
      <c r="Q2354" s="3"/>
      <c r="R2354" s="3"/>
      <c r="S2354" s="49"/>
      <c r="T2354" s="50"/>
      <c r="U2354" s="50"/>
      <c r="Y2354" s="5"/>
      <c r="Z2354" s="66"/>
      <c r="AA2354" s="65"/>
    </row>
    <row r="2355" spans="1:27" x14ac:dyDescent="0.3">
      <c r="A2355" s="3"/>
      <c r="B2355" s="3"/>
      <c r="C2355" s="3"/>
      <c r="D2355" s="3"/>
      <c r="E2355" s="3"/>
      <c r="F2355" s="3"/>
      <c r="G2355" s="64"/>
      <c r="H2355" s="3"/>
      <c r="I2355" s="3"/>
      <c r="J2355" s="64"/>
      <c r="K2355" s="64"/>
      <c r="L2355" s="3"/>
      <c r="M2355" s="3"/>
      <c r="N2355" s="3"/>
      <c r="O2355" s="3"/>
      <c r="P2355" s="3"/>
      <c r="Q2355" s="3"/>
      <c r="R2355" s="3"/>
      <c r="S2355" s="49"/>
      <c r="T2355" s="50"/>
      <c r="U2355" s="50"/>
      <c r="Y2355" s="5"/>
      <c r="Z2355" s="66"/>
      <c r="AA2355" s="65"/>
    </row>
    <row r="2356" spans="1:27" x14ac:dyDescent="0.3">
      <c r="A2356" s="3"/>
      <c r="B2356" s="3"/>
      <c r="C2356" s="3"/>
      <c r="D2356" s="3"/>
      <c r="E2356" s="3"/>
      <c r="F2356" s="3"/>
      <c r="G2356" s="64"/>
      <c r="H2356" s="3"/>
      <c r="I2356" s="3"/>
      <c r="J2356" s="64"/>
      <c r="K2356" s="64"/>
      <c r="L2356" s="3"/>
      <c r="M2356" s="3"/>
      <c r="N2356" s="3"/>
      <c r="O2356" s="3"/>
      <c r="P2356" s="3"/>
      <c r="Q2356" s="3"/>
      <c r="R2356" s="3"/>
      <c r="S2356" s="49"/>
      <c r="T2356" s="50"/>
      <c r="U2356" s="50"/>
      <c r="Y2356" s="5"/>
      <c r="Z2356" s="66"/>
      <c r="AA2356" s="65"/>
    </row>
    <row r="2357" spans="1:27" x14ac:dyDescent="0.3">
      <c r="A2357" s="3"/>
      <c r="B2357" s="3"/>
      <c r="C2357" s="3"/>
      <c r="D2357" s="3"/>
      <c r="E2357" s="3"/>
      <c r="F2357" s="3"/>
      <c r="G2357" s="64"/>
      <c r="H2357" s="3"/>
      <c r="I2357" s="3"/>
      <c r="J2357" s="64"/>
      <c r="K2357" s="64"/>
      <c r="L2357" s="3"/>
      <c r="M2357" s="3"/>
      <c r="N2357" s="3"/>
      <c r="O2357" s="3"/>
      <c r="P2357" s="3"/>
      <c r="Q2357" s="3"/>
      <c r="R2357" s="3"/>
      <c r="S2357" s="49"/>
      <c r="T2357" s="50"/>
      <c r="U2357" s="50"/>
      <c r="Y2357" s="5"/>
      <c r="Z2357" s="66"/>
      <c r="AA2357" s="65"/>
    </row>
    <row r="2358" spans="1:27" x14ac:dyDescent="0.3">
      <c r="A2358" s="3"/>
      <c r="B2358" s="3"/>
      <c r="C2358" s="3"/>
      <c r="D2358" s="3"/>
      <c r="E2358" s="3"/>
      <c r="F2358" s="3"/>
      <c r="G2358" s="64"/>
      <c r="H2358" s="3"/>
      <c r="I2358" s="3"/>
      <c r="J2358" s="64"/>
      <c r="K2358" s="64"/>
      <c r="L2358" s="3"/>
      <c r="M2358" s="3"/>
      <c r="N2358" s="3"/>
      <c r="O2358" s="3"/>
      <c r="P2358" s="3"/>
      <c r="Q2358" s="3"/>
      <c r="R2358" s="3"/>
      <c r="S2358" s="49"/>
      <c r="T2358" s="50"/>
      <c r="U2358" s="50"/>
      <c r="Y2358" s="5"/>
      <c r="Z2358" s="66"/>
      <c r="AA2358" s="65"/>
    </row>
    <row r="2359" spans="1:27" x14ac:dyDescent="0.3">
      <c r="A2359" s="3"/>
      <c r="B2359" s="3"/>
      <c r="C2359" s="3"/>
      <c r="D2359" s="3"/>
      <c r="E2359" s="3"/>
      <c r="F2359" s="3"/>
      <c r="G2359" s="64"/>
      <c r="H2359" s="3"/>
      <c r="I2359" s="3"/>
      <c r="J2359" s="64"/>
      <c r="K2359" s="64"/>
      <c r="L2359" s="3"/>
      <c r="M2359" s="3"/>
      <c r="N2359" s="3"/>
      <c r="O2359" s="3"/>
      <c r="P2359" s="3"/>
      <c r="Q2359" s="3"/>
      <c r="R2359" s="3"/>
      <c r="S2359" s="49"/>
      <c r="T2359" s="50"/>
      <c r="U2359" s="50"/>
      <c r="Y2359" s="5"/>
      <c r="Z2359" s="66"/>
      <c r="AA2359" s="65"/>
    </row>
    <row r="2360" spans="1:27" x14ac:dyDescent="0.3">
      <c r="A2360" s="3"/>
      <c r="B2360" s="3"/>
      <c r="C2360" s="3"/>
      <c r="D2360" s="3"/>
      <c r="E2360" s="3"/>
      <c r="F2360" s="3"/>
      <c r="G2360" s="64"/>
      <c r="H2360" s="3"/>
      <c r="I2360" s="3"/>
      <c r="J2360" s="64"/>
      <c r="K2360" s="64"/>
      <c r="L2360" s="3"/>
      <c r="M2360" s="3"/>
      <c r="N2360" s="3"/>
      <c r="O2360" s="3"/>
      <c r="P2360" s="3"/>
      <c r="Q2360" s="3"/>
      <c r="R2360" s="3"/>
      <c r="S2360" s="49"/>
      <c r="T2360" s="50"/>
      <c r="U2360" s="50"/>
      <c r="Y2360" s="5"/>
      <c r="Z2360" s="66"/>
      <c r="AA2360" s="65"/>
    </row>
    <row r="2361" spans="1:27" x14ac:dyDescent="0.3">
      <c r="A2361" s="3"/>
      <c r="B2361" s="3"/>
      <c r="C2361" s="3"/>
      <c r="D2361" s="3"/>
      <c r="E2361" s="3"/>
      <c r="F2361" s="3"/>
      <c r="G2361" s="64"/>
      <c r="H2361" s="3"/>
      <c r="I2361" s="3"/>
      <c r="J2361" s="64"/>
      <c r="K2361" s="64"/>
      <c r="L2361" s="3"/>
      <c r="M2361" s="3"/>
      <c r="N2361" s="3"/>
      <c r="O2361" s="3"/>
      <c r="P2361" s="3"/>
      <c r="Q2361" s="3"/>
      <c r="R2361" s="3"/>
      <c r="S2361" s="49"/>
      <c r="T2361" s="50"/>
      <c r="U2361" s="50"/>
      <c r="Y2361" s="5"/>
      <c r="Z2361" s="66"/>
      <c r="AA2361" s="65"/>
    </row>
    <row r="2362" spans="1:27" x14ac:dyDescent="0.3">
      <c r="A2362" s="3"/>
      <c r="B2362" s="3"/>
      <c r="C2362" s="3"/>
      <c r="D2362" s="3"/>
      <c r="E2362" s="3"/>
      <c r="F2362" s="3"/>
      <c r="G2362" s="64"/>
      <c r="H2362" s="3"/>
      <c r="I2362" s="3"/>
      <c r="J2362" s="64"/>
      <c r="K2362" s="64"/>
      <c r="L2362" s="3"/>
      <c r="M2362" s="3"/>
      <c r="N2362" s="3"/>
      <c r="O2362" s="3"/>
      <c r="P2362" s="3"/>
      <c r="Q2362" s="3"/>
      <c r="R2362" s="3"/>
      <c r="S2362" s="49"/>
      <c r="T2362" s="50"/>
      <c r="U2362" s="50"/>
      <c r="Y2362" s="5"/>
      <c r="Z2362" s="66"/>
      <c r="AA2362" s="65"/>
    </row>
    <row r="2363" spans="1:27" x14ac:dyDescent="0.3">
      <c r="A2363" s="3"/>
      <c r="B2363" s="3"/>
      <c r="C2363" s="3"/>
      <c r="D2363" s="3"/>
      <c r="E2363" s="3"/>
      <c r="F2363" s="3"/>
      <c r="G2363" s="64"/>
      <c r="H2363" s="3"/>
      <c r="I2363" s="3"/>
      <c r="J2363" s="64"/>
      <c r="K2363" s="64"/>
      <c r="L2363" s="3"/>
      <c r="M2363" s="3"/>
      <c r="N2363" s="3"/>
      <c r="O2363" s="3"/>
      <c r="P2363" s="3"/>
      <c r="Q2363" s="3"/>
      <c r="R2363" s="3"/>
      <c r="S2363" s="49"/>
      <c r="T2363" s="50"/>
      <c r="U2363" s="50"/>
      <c r="Y2363" s="5"/>
      <c r="Z2363" s="66"/>
      <c r="AA2363" s="65"/>
    </row>
    <row r="2364" spans="1:27" x14ac:dyDescent="0.3">
      <c r="A2364" s="3"/>
      <c r="B2364" s="3"/>
      <c r="C2364" s="3"/>
      <c r="D2364" s="3"/>
      <c r="E2364" s="3"/>
      <c r="F2364" s="3"/>
      <c r="G2364" s="64"/>
      <c r="H2364" s="3"/>
      <c r="I2364" s="3"/>
      <c r="J2364" s="64"/>
      <c r="K2364" s="64"/>
      <c r="L2364" s="3"/>
      <c r="M2364" s="3"/>
      <c r="N2364" s="3"/>
      <c r="O2364" s="3"/>
      <c r="P2364" s="3"/>
      <c r="Q2364" s="3"/>
      <c r="R2364" s="3"/>
      <c r="S2364" s="49"/>
      <c r="T2364" s="50"/>
      <c r="U2364" s="50"/>
      <c r="Y2364" s="5"/>
      <c r="Z2364" s="66"/>
      <c r="AA2364" s="65"/>
    </row>
    <row r="2365" spans="1:27" x14ac:dyDescent="0.3">
      <c r="A2365" s="3"/>
      <c r="B2365" s="3"/>
      <c r="C2365" s="3"/>
      <c r="D2365" s="3"/>
      <c r="E2365" s="3"/>
      <c r="F2365" s="3"/>
      <c r="G2365" s="64"/>
      <c r="H2365" s="3"/>
      <c r="I2365" s="3"/>
      <c r="J2365" s="64"/>
      <c r="K2365" s="64"/>
      <c r="L2365" s="3"/>
      <c r="M2365" s="3"/>
      <c r="N2365" s="3"/>
      <c r="O2365" s="3"/>
      <c r="P2365" s="3"/>
      <c r="Q2365" s="3"/>
      <c r="R2365" s="3"/>
      <c r="S2365" s="49"/>
      <c r="T2365" s="50"/>
      <c r="U2365" s="50"/>
      <c r="Y2365" s="5"/>
      <c r="Z2365" s="66"/>
      <c r="AA2365" s="65"/>
    </row>
    <row r="2366" spans="1:27" x14ac:dyDescent="0.3">
      <c r="A2366" s="3"/>
      <c r="B2366" s="3"/>
      <c r="C2366" s="3"/>
      <c r="D2366" s="3"/>
      <c r="E2366" s="3"/>
      <c r="F2366" s="3"/>
      <c r="G2366" s="64"/>
      <c r="H2366" s="3"/>
      <c r="I2366" s="3"/>
      <c r="J2366" s="64"/>
      <c r="K2366" s="64"/>
      <c r="L2366" s="3"/>
      <c r="M2366" s="3"/>
      <c r="N2366" s="3"/>
      <c r="O2366" s="3"/>
      <c r="P2366" s="3"/>
      <c r="Q2366" s="3"/>
      <c r="R2366" s="3"/>
      <c r="S2366" s="49"/>
      <c r="T2366" s="50"/>
      <c r="U2366" s="50"/>
      <c r="Y2366" s="5"/>
      <c r="Z2366" s="66"/>
      <c r="AA2366" s="65"/>
    </row>
    <row r="2367" spans="1:27" x14ac:dyDescent="0.3">
      <c r="A2367" s="3"/>
      <c r="B2367" s="3"/>
      <c r="C2367" s="3"/>
      <c r="D2367" s="3"/>
      <c r="E2367" s="3"/>
      <c r="F2367" s="3"/>
      <c r="G2367" s="64"/>
      <c r="H2367" s="3"/>
      <c r="I2367" s="3"/>
      <c r="J2367" s="64"/>
      <c r="K2367" s="64"/>
      <c r="L2367" s="3"/>
      <c r="M2367" s="3"/>
      <c r="N2367" s="3"/>
      <c r="O2367" s="3"/>
      <c r="P2367" s="3"/>
      <c r="Q2367" s="3"/>
      <c r="R2367" s="3"/>
      <c r="S2367" s="49"/>
      <c r="T2367" s="50"/>
      <c r="U2367" s="50"/>
      <c r="Y2367" s="5"/>
      <c r="Z2367" s="66"/>
      <c r="AA2367" s="65"/>
    </row>
    <row r="2368" spans="1:27" x14ac:dyDescent="0.3">
      <c r="A2368" s="3"/>
      <c r="B2368" s="3"/>
      <c r="C2368" s="3"/>
      <c r="D2368" s="3"/>
      <c r="E2368" s="3"/>
      <c r="F2368" s="3"/>
      <c r="G2368" s="64"/>
      <c r="H2368" s="3"/>
      <c r="I2368" s="3"/>
      <c r="J2368" s="64"/>
      <c r="K2368" s="64"/>
      <c r="L2368" s="3"/>
      <c r="M2368" s="3"/>
      <c r="N2368" s="3"/>
      <c r="O2368" s="3"/>
      <c r="P2368" s="3"/>
      <c r="Q2368" s="3"/>
      <c r="R2368" s="3"/>
      <c r="S2368" s="49"/>
      <c r="T2368" s="50"/>
      <c r="U2368" s="50"/>
      <c r="Y2368" s="5"/>
      <c r="Z2368" s="66"/>
      <c r="AA2368" s="65"/>
    </row>
    <row r="2369" spans="1:27" x14ac:dyDescent="0.3">
      <c r="A2369" s="3"/>
      <c r="B2369" s="3"/>
      <c r="C2369" s="3"/>
      <c r="D2369" s="3"/>
      <c r="E2369" s="3"/>
      <c r="F2369" s="3"/>
      <c r="G2369" s="64"/>
      <c r="H2369" s="3"/>
      <c r="I2369" s="3"/>
      <c r="J2369" s="64"/>
      <c r="K2369" s="64"/>
      <c r="L2369" s="3"/>
      <c r="M2369" s="3"/>
      <c r="N2369" s="3"/>
      <c r="O2369" s="3"/>
      <c r="P2369" s="3"/>
      <c r="Q2369" s="3"/>
      <c r="R2369" s="3"/>
      <c r="S2369" s="49"/>
      <c r="T2369" s="50"/>
      <c r="U2369" s="50"/>
      <c r="Y2369" s="5"/>
      <c r="Z2369" s="66"/>
      <c r="AA2369" s="65"/>
    </row>
    <row r="2370" spans="1:27" x14ac:dyDescent="0.3">
      <c r="A2370" s="3"/>
      <c r="B2370" s="3"/>
      <c r="C2370" s="3"/>
      <c r="D2370" s="3"/>
      <c r="E2370" s="3"/>
      <c r="F2370" s="3"/>
      <c r="G2370" s="64"/>
      <c r="H2370" s="3"/>
      <c r="I2370" s="3"/>
      <c r="J2370" s="64"/>
      <c r="K2370" s="64"/>
      <c r="L2370" s="3"/>
      <c r="M2370" s="3"/>
      <c r="N2370" s="3"/>
      <c r="O2370" s="3"/>
      <c r="P2370" s="3"/>
      <c r="Q2370" s="3"/>
      <c r="R2370" s="3"/>
      <c r="S2370" s="49"/>
      <c r="T2370" s="50"/>
      <c r="U2370" s="50"/>
      <c r="Y2370" s="5"/>
      <c r="Z2370" s="66"/>
      <c r="AA2370" s="65"/>
    </row>
    <row r="2371" spans="1:27" x14ac:dyDescent="0.3">
      <c r="A2371" s="3"/>
      <c r="B2371" s="3"/>
      <c r="C2371" s="3"/>
      <c r="D2371" s="3"/>
      <c r="E2371" s="3"/>
      <c r="F2371" s="3"/>
      <c r="G2371" s="64"/>
      <c r="H2371" s="3"/>
      <c r="I2371" s="3"/>
      <c r="J2371" s="64"/>
      <c r="K2371" s="64"/>
      <c r="L2371" s="3"/>
      <c r="M2371" s="3"/>
      <c r="N2371" s="3"/>
      <c r="O2371" s="3"/>
      <c r="P2371" s="3"/>
      <c r="Q2371" s="3"/>
      <c r="R2371" s="3"/>
      <c r="S2371" s="49"/>
      <c r="T2371" s="50"/>
      <c r="U2371" s="50"/>
      <c r="Y2371" s="5"/>
      <c r="Z2371" s="66"/>
      <c r="AA2371" s="65"/>
    </row>
    <row r="2372" spans="1:27" x14ac:dyDescent="0.3">
      <c r="A2372" s="3"/>
      <c r="B2372" s="3"/>
      <c r="C2372" s="3"/>
      <c r="D2372" s="3"/>
      <c r="E2372" s="3"/>
      <c r="F2372" s="3"/>
      <c r="G2372" s="64"/>
      <c r="H2372" s="3"/>
      <c r="I2372" s="3"/>
      <c r="J2372" s="64"/>
      <c r="K2372" s="64"/>
      <c r="L2372" s="3"/>
      <c r="M2372" s="3"/>
      <c r="N2372" s="3"/>
      <c r="O2372" s="3"/>
      <c r="P2372" s="3"/>
      <c r="Q2372" s="3"/>
      <c r="R2372" s="3"/>
      <c r="S2372" s="49"/>
      <c r="T2372" s="50"/>
      <c r="U2372" s="50"/>
      <c r="Y2372" s="5"/>
      <c r="Z2372" s="66"/>
      <c r="AA2372" s="65"/>
    </row>
    <row r="2373" spans="1:27" x14ac:dyDescent="0.3">
      <c r="A2373" s="3"/>
      <c r="B2373" s="3"/>
      <c r="C2373" s="3"/>
      <c r="D2373" s="3"/>
      <c r="E2373" s="3"/>
      <c r="F2373" s="3"/>
      <c r="G2373" s="64"/>
      <c r="H2373" s="3"/>
      <c r="I2373" s="3"/>
      <c r="J2373" s="64"/>
      <c r="K2373" s="64"/>
      <c r="L2373" s="3"/>
      <c r="M2373" s="3"/>
      <c r="N2373" s="3"/>
      <c r="O2373" s="3"/>
      <c r="P2373" s="3"/>
      <c r="Q2373" s="3"/>
      <c r="R2373" s="3"/>
      <c r="S2373" s="49"/>
      <c r="T2373" s="50"/>
      <c r="U2373" s="50"/>
      <c r="Y2373" s="5"/>
      <c r="Z2373" s="66"/>
      <c r="AA2373" s="65"/>
    </row>
    <row r="2374" spans="1:27" x14ac:dyDescent="0.3">
      <c r="A2374" s="3"/>
      <c r="B2374" s="3"/>
      <c r="C2374" s="3"/>
      <c r="D2374" s="3"/>
      <c r="E2374" s="3"/>
      <c r="F2374" s="3"/>
      <c r="G2374" s="64"/>
      <c r="H2374" s="3"/>
      <c r="I2374" s="3"/>
      <c r="J2374" s="64"/>
      <c r="K2374" s="64"/>
      <c r="L2374" s="3"/>
      <c r="M2374" s="3"/>
      <c r="N2374" s="3"/>
      <c r="O2374" s="3"/>
      <c r="P2374" s="3"/>
      <c r="Q2374" s="3"/>
      <c r="R2374" s="3"/>
      <c r="S2374" s="49"/>
      <c r="T2374" s="50"/>
      <c r="U2374" s="50"/>
      <c r="Y2374" s="5"/>
      <c r="Z2374" s="66"/>
      <c r="AA2374" s="65"/>
    </row>
    <row r="2375" spans="1:27" x14ac:dyDescent="0.3">
      <c r="A2375" s="3"/>
      <c r="B2375" s="3"/>
      <c r="C2375" s="3"/>
      <c r="D2375" s="3"/>
      <c r="E2375" s="3"/>
      <c r="F2375" s="3"/>
      <c r="G2375" s="64"/>
      <c r="H2375" s="3"/>
      <c r="I2375" s="3"/>
      <c r="J2375" s="64"/>
      <c r="K2375" s="64"/>
      <c r="L2375" s="3"/>
      <c r="M2375" s="3"/>
      <c r="N2375" s="3"/>
      <c r="O2375" s="3"/>
      <c r="P2375" s="3"/>
      <c r="Q2375" s="3"/>
      <c r="R2375" s="3"/>
      <c r="S2375" s="49"/>
      <c r="T2375" s="50"/>
      <c r="U2375" s="50"/>
      <c r="Y2375" s="5"/>
      <c r="Z2375" s="66"/>
      <c r="AA2375" s="65"/>
    </row>
    <row r="2376" spans="1:27" x14ac:dyDescent="0.3">
      <c r="A2376" s="3"/>
      <c r="B2376" s="3"/>
      <c r="C2376" s="3"/>
      <c r="D2376" s="3"/>
      <c r="E2376" s="3"/>
      <c r="F2376" s="3"/>
      <c r="G2376" s="64"/>
      <c r="H2376" s="3"/>
      <c r="I2376" s="3"/>
      <c r="J2376" s="64"/>
      <c r="K2376" s="64"/>
      <c r="L2376" s="3"/>
      <c r="M2376" s="3"/>
      <c r="N2376" s="3"/>
      <c r="O2376" s="3"/>
      <c r="P2376" s="3"/>
      <c r="Q2376" s="3"/>
      <c r="R2376" s="3"/>
      <c r="S2376" s="49"/>
      <c r="T2376" s="50"/>
      <c r="U2376" s="50"/>
      <c r="Y2376" s="5"/>
      <c r="Z2376" s="66"/>
      <c r="AA2376" s="65"/>
    </row>
    <row r="2377" spans="1:27" x14ac:dyDescent="0.3">
      <c r="A2377" s="3"/>
      <c r="B2377" s="3"/>
      <c r="C2377" s="3"/>
      <c r="D2377" s="3"/>
      <c r="E2377" s="3"/>
      <c r="F2377" s="3"/>
      <c r="G2377" s="64"/>
      <c r="H2377" s="3"/>
      <c r="I2377" s="3"/>
      <c r="J2377" s="64"/>
      <c r="K2377" s="64"/>
      <c r="L2377" s="3"/>
      <c r="M2377" s="3"/>
      <c r="N2377" s="3"/>
      <c r="O2377" s="3"/>
      <c r="P2377" s="3"/>
      <c r="Q2377" s="3"/>
      <c r="R2377" s="3"/>
      <c r="S2377" s="49"/>
      <c r="T2377" s="50"/>
      <c r="U2377" s="50"/>
      <c r="Y2377" s="5"/>
      <c r="Z2377" s="66"/>
      <c r="AA2377" s="65"/>
    </row>
    <row r="2378" spans="1:27" x14ac:dyDescent="0.3">
      <c r="A2378" s="3"/>
      <c r="B2378" s="3"/>
      <c r="C2378" s="3"/>
      <c r="D2378" s="3"/>
      <c r="E2378" s="3"/>
      <c r="F2378" s="3"/>
      <c r="G2378" s="64"/>
      <c r="H2378" s="3"/>
      <c r="I2378" s="3"/>
      <c r="J2378" s="64"/>
      <c r="K2378" s="64"/>
      <c r="L2378" s="3"/>
      <c r="M2378" s="3"/>
      <c r="N2378" s="3"/>
      <c r="O2378" s="3"/>
      <c r="P2378" s="3"/>
      <c r="Q2378" s="3"/>
      <c r="R2378" s="3"/>
      <c r="S2378" s="49"/>
      <c r="T2378" s="50"/>
      <c r="U2378" s="50"/>
      <c r="Y2378" s="5"/>
      <c r="Z2378" s="66"/>
      <c r="AA2378" s="65"/>
    </row>
    <row r="2379" spans="1:27" x14ac:dyDescent="0.3">
      <c r="A2379" s="3"/>
      <c r="B2379" s="3"/>
      <c r="C2379" s="3"/>
      <c r="D2379" s="3"/>
      <c r="E2379" s="3"/>
      <c r="F2379" s="3"/>
      <c r="G2379" s="64"/>
      <c r="H2379" s="3"/>
      <c r="I2379" s="3"/>
      <c r="J2379" s="64"/>
      <c r="K2379" s="64"/>
      <c r="L2379" s="3"/>
      <c r="M2379" s="3"/>
      <c r="N2379" s="3"/>
      <c r="O2379" s="3"/>
      <c r="P2379" s="3"/>
      <c r="Q2379" s="3"/>
      <c r="R2379" s="3"/>
      <c r="S2379" s="49"/>
      <c r="T2379" s="50"/>
      <c r="U2379" s="50"/>
      <c r="Y2379" s="5"/>
      <c r="Z2379" s="66"/>
      <c r="AA2379" s="65"/>
    </row>
    <row r="2380" spans="1:27" x14ac:dyDescent="0.3">
      <c r="A2380" s="3"/>
      <c r="B2380" s="3"/>
      <c r="C2380" s="3"/>
      <c r="D2380" s="3"/>
      <c r="E2380" s="3"/>
      <c r="F2380" s="3"/>
      <c r="G2380" s="64"/>
      <c r="H2380" s="3"/>
      <c r="I2380" s="3"/>
      <c r="J2380" s="64"/>
      <c r="K2380" s="64"/>
      <c r="L2380" s="3"/>
      <c r="M2380" s="3"/>
      <c r="N2380" s="3"/>
      <c r="O2380" s="3"/>
      <c r="P2380" s="3"/>
      <c r="Q2380" s="3"/>
      <c r="R2380" s="3"/>
      <c r="S2380" s="49"/>
      <c r="T2380" s="50"/>
      <c r="U2380" s="50"/>
      <c r="Y2380" s="5"/>
      <c r="Z2380" s="66"/>
      <c r="AA2380" s="65"/>
    </row>
    <row r="2381" spans="1:27" x14ac:dyDescent="0.3">
      <c r="A2381" s="3"/>
      <c r="B2381" s="3"/>
      <c r="C2381" s="3"/>
      <c r="D2381" s="3"/>
      <c r="E2381" s="3"/>
      <c r="F2381" s="3"/>
      <c r="G2381" s="64"/>
      <c r="H2381" s="3"/>
      <c r="I2381" s="3"/>
      <c r="J2381" s="64"/>
      <c r="K2381" s="64"/>
      <c r="L2381" s="3"/>
      <c r="M2381" s="3"/>
      <c r="N2381" s="3"/>
      <c r="O2381" s="3"/>
      <c r="P2381" s="3"/>
      <c r="Q2381" s="3"/>
      <c r="R2381" s="3"/>
      <c r="S2381" s="49"/>
      <c r="T2381" s="50"/>
      <c r="U2381" s="50"/>
      <c r="Y2381" s="5"/>
      <c r="Z2381" s="66"/>
      <c r="AA2381" s="65"/>
    </row>
    <row r="2382" spans="1:27" x14ac:dyDescent="0.3">
      <c r="A2382" s="3"/>
      <c r="B2382" s="3"/>
      <c r="C2382" s="3"/>
      <c r="D2382" s="3"/>
      <c r="E2382" s="3"/>
      <c r="F2382" s="3"/>
      <c r="G2382" s="64"/>
      <c r="H2382" s="3"/>
      <c r="I2382" s="3"/>
      <c r="J2382" s="64"/>
      <c r="K2382" s="64"/>
      <c r="L2382" s="3"/>
      <c r="M2382" s="3"/>
      <c r="N2382" s="3"/>
      <c r="O2382" s="3"/>
      <c r="P2382" s="3"/>
      <c r="Q2382" s="3"/>
      <c r="R2382" s="3"/>
      <c r="S2382" s="49"/>
      <c r="T2382" s="50"/>
      <c r="U2382" s="50"/>
      <c r="Y2382" s="5"/>
      <c r="Z2382" s="66"/>
      <c r="AA2382" s="65"/>
    </row>
    <row r="2383" spans="1:27" x14ac:dyDescent="0.3">
      <c r="A2383" s="3"/>
      <c r="B2383" s="3"/>
      <c r="C2383" s="3"/>
      <c r="D2383" s="3"/>
      <c r="E2383" s="3"/>
      <c r="F2383" s="3"/>
      <c r="G2383" s="64"/>
      <c r="H2383" s="3"/>
      <c r="I2383" s="3"/>
      <c r="J2383" s="64"/>
      <c r="K2383" s="64"/>
      <c r="L2383" s="3"/>
      <c r="M2383" s="3"/>
      <c r="N2383" s="3"/>
      <c r="O2383" s="3"/>
      <c r="P2383" s="3"/>
      <c r="Q2383" s="3"/>
      <c r="R2383" s="3"/>
      <c r="S2383" s="49"/>
      <c r="T2383" s="50"/>
      <c r="U2383" s="50"/>
      <c r="Y2383" s="5"/>
      <c r="Z2383" s="66"/>
      <c r="AA2383" s="65"/>
    </row>
    <row r="2384" spans="1:27" x14ac:dyDescent="0.3">
      <c r="A2384" s="3"/>
      <c r="B2384" s="3"/>
      <c r="C2384" s="3"/>
      <c r="D2384" s="3"/>
      <c r="E2384" s="3"/>
      <c r="F2384" s="3"/>
      <c r="G2384" s="64"/>
      <c r="H2384" s="3"/>
      <c r="I2384" s="3"/>
      <c r="J2384" s="64"/>
      <c r="K2384" s="64"/>
      <c r="L2384" s="3"/>
      <c r="M2384" s="3"/>
      <c r="N2384" s="3"/>
      <c r="O2384" s="3"/>
      <c r="P2384" s="3"/>
      <c r="Q2384" s="3"/>
      <c r="R2384" s="3"/>
      <c r="S2384" s="49"/>
      <c r="T2384" s="50"/>
      <c r="U2384" s="50"/>
      <c r="Y2384" s="5"/>
      <c r="Z2384" s="66"/>
      <c r="AA2384" s="65"/>
    </row>
    <row r="2385" spans="1:27" x14ac:dyDescent="0.3">
      <c r="A2385" s="3"/>
      <c r="B2385" s="3"/>
      <c r="C2385" s="3"/>
      <c r="D2385" s="3"/>
      <c r="E2385" s="3"/>
      <c r="F2385" s="3"/>
      <c r="G2385" s="64"/>
      <c r="H2385" s="3"/>
      <c r="I2385" s="3"/>
      <c r="J2385" s="64"/>
      <c r="K2385" s="64"/>
      <c r="L2385" s="3"/>
      <c r="M2385" s="3"/>
      <c r="N2385" s="3"/>
      <c r="O2385" s="3"/>
      <c r="P2385" s="3"/>
      <c r="Q2385" s="3"/>
      <c r="R2385" s="3"/>
      <c r="S2385" s="49"/>
      <c r="T2385" s="50"/>
      <c r="U2385" s="50"/>
      <c r="Y2385" s="5"/>
      <c r="Z2385" s="66"/>
      <c r="AA2385" s="65"/>
    </row>
    <row r="2386" spans="1:27" x14ac:dyDescent="0.3">
      <c r="A2386" s="3"/>
      <c r="B2386" s="3"/>
      <c r="C2386" s="3"/>
      <c r="D2386" s="3"/>
      <c r="E2386" s="3"/>
      <c r="F2386" s="3"/>
      <c r="G2386" s="64"/>
      <c r="H2386" s="3"/>
      <c r="I2386" s="3"/>
      <c r="J2386" s="64"/>
      <c r="K2386" s="64"/>
      <c r="L2386" s="3"/>
      <c r="M2386" s="3"/>
      <c r="N2386" s="3"/>
      <c r="O2386" s="3"/>
      <c r="P2386" s="3"/>
      <c r="Q2386" s="3"/>
      <c r="R2386" s="3"/>
      <c r="S2386" s="49"/>
      <c r="T2386" s="50"/>
      <c r="U2386" s="50"/>
      <c r="Y2386" s="5"/>
      <c r="Z2386" s="66"/>
      <c r="AA2386" s="65"/>
    </row>
    <row r="2387" spans="1:27" x14ac:dyDescent="0.3">
      <c r="A2387" s="3"/>
      <c r="B2387" s="3"/>
      <c r="C2387" s="3"/>
      <c r="D2387" s="3"/>
      <c r="E2387" s="3"/>
      <c r="F2387" s="3"/>
      <c r="G2387" s="64"/>
      <c r="H2387" s="3"/>
      <c r="I2387" s="3"/>
      <c r="J2387" s="64"/>
      <c r="K2387" s="64"/>
      <c r="L2387" s="3"/>
      <c r="M2387" s="3"/>
      <c r="N2387" s="3"/>
      <c r="O2387" s="3"/>
      <c r="P2387" s="3"/>
      <c r="Q2387" s="3"/>
      <c r="R2387" s="3"/>
      <c r="S2387" s="49"/>
      <c r="T2387" s="50"/>
      <c r="U2387" s="50"/>
      <c r="Y2387" s="5"/>
      <c r="Z2387" s="66"/>
      <c r="AA2387" s="65"/>
    </row>
    <row r="2388" spans="1:27" x14ac:dyDescent="0.3">
      <c r="A2388" s="3"/>
      <c r="B2388" s="3"/>
      <c r="C2388" s="3"/>
      <c r="D2388" s="3"/>
      <c r="E2388" s="3"/>
      <c r="F2388" s="3"/>
      <c r="G2388" s="64"/>
      <c r="H2388" s="3"/>
      <c r="I2388" s="3"/>
      <c r="J2388" s="64"/>
      <c r="K2388" s="64"/>
      <c r="L2388" s="3"/>
      <c r="M2388" s="3"/>
      <c r="N2388" s="3"/>
      <c r="O2388" s="3"/>
      <c r="P2388" s="3"/>
      <c r="Q2388" s="3"/>
      <c r="R2388" s="3"/>
      <c r="S2388" s="49"/>
      <c r="T2388" s="50"/>
      <c r="U2388" s="50"/>
      <c r="Y2388" s="5"/>
      <c r="Z2388" s="66"/>
      <c r="AA2388" s="65"/>
    </row>
    <row r="2389" spans="1:27" x14ac:dyDescent="0.3">
      <c r="A2389" s="3"/>
      <c r="B2389" s="3"/>
      <c r="C2389" s="3"/>
      <c r="D2389" s="3"/>
      <c r="E2389" s="3"/>
      <c r="F2389" s="3"/>
      <c r="G2389" s="64"/>
      <c r="H2389" s="3"/>
      <c r="I2389" s="3"/>
      <c r="J2389" s="64"/>
      <c r="K2389" s="64"/>
      <c r="L2389" s="3"/>
      <c r="M2389" s="3"/>
      <c r="N2389" s="3"/>
      <c r="O2389" s="3"/>
      <c r="P2389" s="3"/>
      <c r="Q2389" s="3"/>
      <c r="R2389" s="3"/>
      <c r="S2389" s="49"/>
      <c r="T2389" s="50"/>
      <c r="U2389" s="50"/>
      <c r="Y2389" s="5"/>
      <c r="Z2389" s="66"/>
      <c r="AA2389" s="65"/>
    </row>
    <row r="2390" spans="1:27" x14ac:dyDescent="0.3">
      <c r="A2390" s="3"/>
      <c r="B2390" s="3"/>
      <c r="C2390" s="3"/>
      <c r="D2390" s="3"/>
      <c r="E2390" s="3"/>
      <c r="F2390" s="3"/>
      <c r="G2390" s="64"/>
      <c r="H2390" s="3"/>
      <c r="I2390" s="3"/>
      <c r="J2390" s="64"/>
      <c r="K2390" s="64"/>
      <c r="L2390" s="3"/>
      <c r="M2390" s="3"/>
      <c r="N2390" s="3"/>
      <c r="O2390" s="3"/>
      <c r="P2390" s="3"/>
      <c r="Q2390" s="3"/>
      <c r="R2390" s="3"/>
      <c r="S2390" s="49"/>
      <c r="T2390" s="50"/>
      <c r="U2390" s="50"/>
      <c r="Y2390" s="5"/>
      <c r="Z2390" s="66"/>
      <c r="AA2390" s="65"/>
    </row>
    <row r="2391" spans="1:27" x14ac:dyDescent="0.3">
      <c r="A2391" s="3"/>
      <c r="B2391" s="3"/>
      <c r="C2391" s="3"/>
      <c r="D2391" s="3"/>
      <c r="E2391" s="3"/>
      <c r="F2391" s="3"/>
      <c r="G2391" s="64"/>
      <c r="H2391" s="3"/>
      <c r="I2391" s="3"/>
      <c r="J2391" s="64"/>
      <c r="K2391" s="64"/>
      <c r="L2391" s="3"/>
      <c r="M2391" s="3"/>
      <c r="N2391" s="3"/>
      <c r="O2391" s="3"/>
      <c r="P2391" s="3"/>
      <c r="Q2391" s="3"/>
      <c r="R2391" s="3"/>
      <c r="S2391" s="49"/>
      <c r="T2391" s="50"/>
      <c r="U2391" s="50"/>
      <c r="Y2391" s="5"/>
      <c r="Z2391" s="66"/>
      <c r="AA2391" s="65"/>
    </row>
    <row r="2392" spans="1:27" x14ac:dyDescent="0.3">
      <c r="A2392" s="3"/>
      <c r="B2392" s="3"/>
      <c r="C2392" s="3"/>
      <c r="D2392" s="3"/>
      <c r="E2392" s="3"/>
      <c r="F2392" s="3"/>
      <c r="G2392" s="64"/>
      <c r="H2392" s="3"/>
      <c r="I2392" s="3"/>
      <c r="J2392" s="64"/>
      <c r="K2392" s="64"/>
      <c r="L2392" s="3"/>
      <c r="M2392" s="3"/>
      <c r="N2392" s="3"/>
      <c r="O2392" s="3"/>
      <c r="P2392" s="3"/>
      <c r="Q2392" s="3"/>
      <c r="R2392" s="3"/>
      <c r="S2392" s="49"/>
      <c r="T2392" s="50"/>
      <c r="U2392" s="50"/>
      <c r="Y2392" s="5"/>
      <c r="Z2392" s="66"/>
      <c r="AA2392" s="65"/>
    </row>
    <row r="2393" spans="1:27" x14ac:dyDescent="0.3">
      <c r="A2393" s="3"/>
      <c r="B2393" s="3"/>
      <c r="C2393" s="3"/>
      <c r="D2393" s="3"/>
      <c r="E2393" s="3"/>
      <c r="F2393" s="3"/>
      <c r="G2393" s="64"/>
      <c r="H2393" s="3"/>
      <c r="I2393" s="3"/>
      <c r="J2393" s="64"/>
      <c r="K2393" s="64"/>
      <c r="L2393" s="3"/>
      <c r="M2393" s="3"/>
      <c r="N2393" s="3"/>
      <c r="O2393" s="3"/>
      <c r="P2393" s="3"/>
      <c r="Q2393" s="3"/>
      <c r="R2393" s="3"/>
      <c r="S2393" s="49"/>
      <c r="T2393" s="50"/>
      <c r="U2393" s="50"/>
      <c r="Y2393" s="5"/>
      <c r="Z2393" s="66"/>
      <c r="AA2393" s="65"/>
    </row>
    <row r="2394" spans="1:27" x14ac:dyDescent="0.3">
      <c r="A2394" s="3"/>
      <c r="B2394" s="3"/>
      <c r="C2394" s="3"/>
      <c r="D2394" s="3"/>
      <c r="E2394" s="3"/>
      <c r="F2394" s="3"/>
      <c r="G2394" s="64"/>
      <c r="H2394" s="3"/>
      <c r="I2394" s="3"/>
      <c r="J2394" s="64"/>
      <c r="K2394" s="64"/>
      <c r="L2394" s="3"/>
      <c r="M2394" s="3"/>
      <c r="N2394" s="3"/>
      <c r="O2394" s="3"/>
      <c r="P2394" s="3"/>
      <c r="Q2394" s="3"/>
      <c r="R2394" s="3"/>
      <c r="S2394" s="49"/>
      <c r="T2394" s="50"/>
      <c r="U2394" s="50"/>
      <c r="Y2394" s="5"/>
      <c r="Z2394" s="66"/>
      <c r="AA2394" s="65"/>
    </row>
    <row r="2395" spans="1:27" x14ac:dyDescent="0.3">
      <c r="A2395" s="3"/>
      <c r="B2395" s="3"/>
      <c r="C2395" s="3"/>
      <c r="D2395" s="3"/>
      <c r="E2395" s="3"/>
      <c r="F2395" s="3"/>
      <c r="G2395" s="64"/>
      <c r="H2395" s="3"/>
      <c r="I2395" s="3"/>
      <c r="J2395" s="64"/>
      <c r="K2395" s="64"/>
      <c r="L2395" s="3"/>
      <c r="M2395" s="3"/>
      <c r="N2395" s="3"/>
      <c r="O2395" s="3"/>
      <c r="P2395" s="3"/>
      <c r="Q2395" s="3"/>
      <c r="R2395" s="3"/>
      <c r="S2395" s="49"/>
      <c r="T2395" s="50"/>
      <c r="U2395" s="50"/>
      <c r="Y2395" s="5"/>
      <c r="Z2395" s="66"/>
      <c r="AA2395" s="65"/>
    </row>
    <row r="2396" spans="1:27" x14ac:dyDescent="0.3">
      <c r="A2396" s="3"/>
      <c r="B2396" s="3"/>
      <c r="C2396" s="3"/>
      <c r="D2396" s="3"/>
      <c r="E2396" s="3"/>
      <c r="F2396" s="3"/>
      <c r="G2396" s="64"/>
      <c r="H2396" s="3"/>
      <c r="I2396" s="3"/>
      <c r="J2396" s="64"/>
      <c r="K2396" s="64"/>
      <c r="L2396" s="3"/>
      <c r="M2396" s="3"/>
      <c r="N2396" s="3"/>
      <c r="O2396" s="3"/>
      <c r="P2396" s="3"/>
      <c r="Q2396" s="3"/>
      <c r="R2396" s="3"/>
      <c r="S2396" s="49"/>
      <c r="T2396" s="50"/>
      <c r="U2396" s="50"/>
      <c r="Y2396" s="5"/>
      <c r="Z2396" s="66"/>
      <c r="AA2396" s="65"/>
    </row>
    <row r="2397" spans="1:27" x14ac:dyDescent="0.3">
      <c r="A2397" s="3"/>
      <c r="B2397" s="3"/>
      <c r="C2397" s="3"/>
      <c r="D2397" s="3"/>
      <c r="E2397" s="3"/>
      <c r="F2397" s="3"/>
      <c r="G2397" s="64"/>
      <c r="H2397" s="3"/>
      <c r="I2397" s="3"/>
      <c r="J2397" s="64"/>
      <c r="K2397" s="64"/>
      <c r="L2397" s="3"/>
      <c r="M2397" s="3"/>
      <c r="N2397" s="3"/>
      <c r="O2397" s="3"/>
      <c r="P2397" s="3"/>
      <c r="Q2397" s="3"/>
      <c r="R2397" s="3"/>
      <c r="S2397" s="49"/>
      <c r="T2397" s="50"/>
      <c r="U2397" s="50"/>
      <c r="Y2397" s="5"/>
      <c r="Z2397" s="66"/>
      <c r="AA2397" s="65"/>
    </row>
    <row r="2398" spans="1:27" x14ac:dyDescent="0.3">
      <c r="A2398" s="3"/>
      <c r="B2398" s="3"/>
      <c r="C2398" s="3"/>
      <c r="D2398" s="3"/>
      <c r="E2398" s="3"/>
      <c r="F2398" s="3"/>
      <c r="G2398" s="64"/>
      <c r="H2398" s="3"/>
      <c r="I2398" s="3"/>
      <c r="J2398" s="64"/>
      <c r="K2398" s="64"/>
      <c r="L2398" s="3"/>
      <c r="M2398" s="3"/>
      <c r="N2398" s="3"/>
      <c r="O2398" s="3"/>
      <c r="P2398" s="3"/>
      <c r="Q2398" s="3"/>
      <c r="R2398" s="3"/>
      <c r="S2398" s="49"/>
      <c r="T2398" s="50"/>
      <c r="U2398" s="50"/>
      <c r="Y2398" s="5"/>
      <c r="Z2398" s="66"/>
      <c r="AA2398" s="65"/>
    </row>
    <row r="2399" spans="1:27" x14ac:dyDescent="0.3">
      <c r="A2399" s="3"/>
      <c r="B2399" s="3"/>
      <c r="C2399" s="3"/>
      <c r="D2399" s="3"/>
      <c r="E2399" s="3"/>
      <c r="F2399" s="3"/>
      <c r="G2399" s="64"/>
      <c r="H2399" s="3"/>
      <c r="I2399" s="3"/>
      <c r="J2399" s="64"/>
      <c r="K2399" s="64"/>
      <c r="L2399" s="3"/>
      <c r="M2399" s="3"/>
      <c r="N2399" s="3"/>
      <c r="O2399" s="3"/>
      <c r="P2399" s="3"/>
      <c r="Q2399" s="3"/>
      <c r="R2399" s="3"/>
      <c r="S2399" s="49"/>
      <c r="T2399" s="50"/>
      <c r="U2399" s="50"/>
      <c r="Y2399" s="5"/>
      <c r="Z2399" s="66"/>
      <c r="AA2399" s="65"/>
    </row>
    <row r="2400" spans="1:27" x14ac:dyDescent="0.3">
      <c r="A2400" s="3"/>
      <c r="B2400" s="3"/>
      <c r="C2400" s="3"/>
      <c r="D2400" s="3"/>
      <c r="E2400" s="3"/>
      <c r="F2400" s="3"/>
      <c r="G2400" s="64"/>
      <c r="H2400" s="3"/>
      <c r="I2400" s="3"/>
      <c r="J2400" s="64"/>
      <c r="K2400" s="64"/>
      <c r="L2400" s="3"/>
      <c r="M2400" s="3"/>
      <c r="N2400" s="3"/>
      <c r="O2400" s="3"/>
      <c r="P2400" s="3"/>
      <c r="Q2400" s="3"/>
      <c r="R2400" s="3"/>
      <c r="S2400" s="49"/>
      <c r="T2400" s="50"/>
      <c r="U2400" s="50"/>
      <c r="Y2400" s="5"/>
      <c r="Z2400" s="66"/>
      <c r="AA2400" s="65"/>
    </row>
    <row r="2401" spans="1:27" x14ac:dyDescent="0.3">
      <c r="A2401" s="3"/>
      <c r="B2401" s="3"/>
      <c r="C2401" s="3"/>
      <c r="D2401" s="3"/>
      <c r="E2401" s="3"/>
      <c r="F2401" s="3"/>
      <c r="G2401" s="64"/>
      <c r="H2401" s="3"/>
      <c r="I2401" s="3"/>
      <c r="J2401" s="64"/>
      <c r="K2401" s="64"/>
      <c r="L2401" s="3"/>
      <c r="M2401" s="3"/>
      <c r="N2401" s="3"/>
      <c r="O2401" s="3"/>
      <c r="P2401" s="3"/>
      <c r="Q2401" s="3"/>
      <c r="R2401" s="3"/>
      <c r="S2401" s="49"/>
      <c r="T2401" s="50"/>
      <c r="U2401" s="50"/>
      <c r="Y2401" s="5"/>
      <c r="Z2401" s="66"/>
      <c r="AA2401" s="65"/>
    </row>
    <row r="2402" spans="1:27" x14ac:dyDescent="0.3">
      <c r="A2402" s="3"/>
      <c r="B2402" s="3"/>
      <c r="C2402" s="3"/>
      <c r="D2402" s="3"/>
      <c r="E2402" s="3"/>
      <c r="F2402" s="3"/>
      <c r="G2402" s="64"/>
      <c r="H2402" s="3"/>
      <c r="I2402" s="3"/>
      <c r="J2402" s="64"/>
      <c r="K2402" s="64"/>
      <c r="L2402" s="3"/>
      <c r="M2402" s="3"/>
      <c r="N2402" s="3"/>
      <c r="O2402" s="3"/>
      <c r="P2402" s="3"/>
      <c r="Q2402" s="3"/>
      <c r="R2402" s="3"/>
      <c r="S2402" s="49"/>
      <c r="T2402" s="50"/>
      <c r="U2402" s="50"/>
      <c r="Y2402" s="5"/>
      <c r="Z2402" s="66"/>
      <c r="AA2402" s="65"/>
    </row>
    <row r="2403" spans="1:27" x14ac:dyDescent="0.3">
      <c r="A2403" s="3"/>
      <c r="B2403" s="3"/>
      <c r="C2403" s="3"/>
      <c r="D2403" s="3"/>
      <c r="E2403" s="3"/>
      <c r="F2403" s="3"/>
      <c r="G2403" s="64"/>
      <c r="H2403" s="3"/>
      <c r="I2403" s="3"/>
      <c r="J2403" s="64"/>
      <c r="K2403" s="64"/>
      <c r="L2403" s="3"/>
      <c r="M2403" s="3"/>
      <c r="N2403" s="3"/>
      <c r="O2403" s="3"/>
      <c r="P2403" s="3"/>
      <c r="Q2403" s="3"/>
      <c r="R2403" s="3"/>
      <c r="S2403" s="49"/>
      <c r="T2403" s="50"/>
      <c r="U2403" s="50"/>
      <c r="Y2403" s="5"/>
      <c r="Z2403" s="66"/>
      <c r="AA2403" s="65"/>
    </row>
    <row r="2404" spans="1:27" x14ac:dyDescent="0.3">
      <c r="A2404" s="3"/>
      <c r="B2404" s="3"/>
      <c r="C2404" s="3"/>
      <c r="D2404" s="3"/>
      <c r="E2404" s="3"/>
      <c r="F2404" s="3"/>
      <c r="G2404" s="64"/>
      <c r="H2404" s="3"/>
      <c r="I2404" s="3"/>
      <c r="J2404" s="64"/>
      <c r="K2404" s="64"/>
      <c r="L2404" s="3"/>
      <c r="M2404" s="3"/>
      <c r="N2404" s="3"/>
      <c r="O2404" s="3"/>
      <c r="P2404" s="3"/>
      <c r="Q2404" s="3"/>
      <c r="R2404" s="3"/>
      <c r="S2404" s="49"/>
      <c r="T2404" s="50"/>
      <c r="U2404" s="50"/>
      <c r="Y2404" s="5"/>
      <c r="Z2404" s="66"/>
      <c r="AA2404" s="65"/>
    </row>
    <row r="2405" spans="1:27" x14ac:dyDescent="0.3">
      <c r="A2405" s="3"/>
      <c r="B2405" s="3"/>
      <c r="C2405" s="3"/>
      <c r="D2405" s="3"/>
      <c r="E2405" s="3"/>
      <c r="F2405" s="3"/>
      <c r="G2405" s="64"/>
      <c r="H2405" s="3"/>
      <c r="I2405" s="3"/>
      <c r="J2405" s="64"/>
      <c r="K2405" s="64"/>
      <c r="L2405" s="3"/>
      <c r="M2405" s="3"/>
      <c r="N2405" s="3"/>
      <c r="O2405" s="3"/>
      <c r="P2405" s="3"/>
      <c r="Q2405" s="3"/>
      <c r="R2405" s="3"/>
      <c r="S2405" s="49"/>
      <c r="T2405" s="50"/>
      <c r="U2405" s="50"/>
      <c r="Y2405" s="5"/>
      <c r="Z2405" s="66"/>
      <c r="AA2405" s="65"/>
    </row>
    <row r="2406" spans="1:27" x14ac:dyDescent="0.3">
      <c r="A2406" s="3"/>
      <c r="B2406" s="3"/>
      <c r="C2406" s="3"/>
      <c r="D2406" s="3"/>
      <c r="E2406" s="3"/>
      <c r="F2406" s="3"/>
      <c r="G2406" s="64"/>
      <c r="H2406" s="3"/>
      <c r="I2406" s="3"/>
      <c r="J2406" s="64"/>
      <c r="K2406" s="64"/>
      <c r="L2406" s="3"/>
      <c r="M2406" s="3"/>
      <c r="N2406" s="3"/>
      <c r="O2406" s="3"/>
      <c r="P2406" s="3"/>
      <c r="Q2406" s="3"/>
      <c r="R2406" s="3"/>
      <c r="S2406" s="49"/>
      <c r="T2406" s="50"/>
      <c r="U2406" s="50"/>
      <c r="Y2406" s="5"/>
      <c r="Z2406" s="66"/>
      <c r="AA2406" s="65"/>
    </row>
    <row r="2407" spans="1:27" x14ac:dyDescent="0.3">
      <c r="A2407" s="3"/>
      <c r="B2407" s="3"/>
      <c r="C2407" s="3"/>
      <c r="D2407" s="3"/>
      <c r="E2407" s="3"/>
      <c r="F2407" s="3"/>
      <c r="G2407" s="64"/>
      <c r="H2407" s="3"/>
      <c r="I2407" s="3"/>
      <c r="J2407" s="64"/>
      <c r="K2407" s="64"/>
      <c r="L2407" s="3"/>
      <c r="M2407" s="3"/>
      <c r="N2407" s="3"/>
      <c r="O2407" s="3"/>
      <c r="P2407" s="3"/>
      <c r="Q2407" s="3"/>
      <c r="R2407" s="3"/>
      <c r="S2407" s="49"/>
      <c r="T2407" s="50"/>
      <c r="U2407" s="50"/>
      <c r="Y2407" s="5"/>
      <c r="Z2407" s="66"/>
      <c r="AA2407" s="65"/>
    </row>
    <row r="2408" spans="1:27" x14ac:dyDescent="0.3">
      <c r="A2408" s="3"/>
      <c r="B2408" s="3"/>
      <c r="C2408" s="3"/>
      <c r="D2408" s="3"/>
      <c r="E2408" s="3"/>
      <c r="F2408" s="3"/>
      <c r="G2408" s="64"/>
      <c r="H2408" s="3"/>
      <c r="I2408" s="3"/>
      <c r="J2408" s="64"/>
      <c r="K2408" s="64"/>
      <c r="L2408" s="3"/>
      <c r="M2408" s="3"/>
      <c r="N2408" s="3"/>
      <c r="O2408" s="3"/>
      <c r="P2408" s="3"/>
      <c r="Q2408" s="3"/>
      <c r="R2408" s="3"/>
      <c r="S2408" s="49"/>
      <c r="T2408" s="50"/>
      <c r="U2408" s="50"/>
      <c r="Y2408" s="5"/>
      <c r="Z2408" s="66"/>
      <c r="AA2408" s="65"/>
    </row>
    <row r="2409" spans="1:27" x14ac:dyDescent="0.3">
      <c r="A2409" s="3"/>
      <c r="B2409" s="3"/>
      <c r="C2409" s="3"/>
      <c r="D2409" s="3"/>
      <c r="E2409" s="3"/>
      <c r="F2409" s="3"/>
      <c r="G2409" s="64"/>
      <c r="H2409" s="3"/>
      <c r="I2409" s="3"/>
      <c r="J2409" s="64"/>
      <c r="K2409" s="64"/>
      <c r="L2409" s="3"/>
      <c r="M2409" s="3"/>
      <c r="N2409" s="3"/>
      <c r="O2409" s="3"/>
      <c r="P2409" s="3"/>
      <c r="Q2409" s="3"/>
      <c r="R2409" s="3"/>
      <c r="S2409" s="49"/>
      <c r="T2409" s="50"/>
      <c r="U2409" s="50"/>
      <c r="Y2409" s="5"/>
      <c r="Z2409" s="66"/>
      <c r="AA2409" s="65"/>
    </row>
    <row r="2410" spans="1:27" x14ac:dyDescent="0.3">
      <c r="A2410" s="3"/>
      <c r="B2410" s="3"/>
      <c r="C2410" s="3"/>
      <c r="D2410" s="3"/>
      <c r="E2410" s="3"/>
      <c r="F2410" s="3"/>
      <c r="G2410" s="64"/>
      <c r="H2410" s="3"/>
      <c r="I2410" s="3"/>
      <c r="J2410" s="64"/>
      <c r="K2410" s="64"/>
      <c r="L2410" s="3"/>
      <c r="M2410" s="3"/>
      <c r="N2410" s="3"/>
      <c r="O2410" s="3"/>
      <c r="P2410" s="3"/>
      <c r="Q2410" s="3"/>
      <c r="R2410" s="3"/>
      <c r="S2410" s="49"/>
      <c r="T2410" s="50"/>
      <c r="U2410" s="50"/>
      <c r="Y2410" s="5"/>
      <c r="Z2410" s="66"/>
      <c r="AA2410" s="65"/>
    </row>
    <row r="2411" spans="1:27" x14ac:dyDescent="0.3">
      <c r="A2411" s="3"/>
      <c r="B2411" s="3"/>
      <c r="C2411" s="3"/>
      <c r="D2411" s="3"/>
      <c r="E2411" s="3"/>
      <c r="F2411" s="3"/>
      <c r="G2411" s="64"/>
      <c r="H2411" s="3"/>
      <c r="I2411" s="3"/>
      <c r="J2411" s="64"/>
      <c r="K2411" s="64"/>
      <c r="L2411" s="3"/>
      <c r="M2411" s="3"/>
      <c r="N2411" s="3"/>
      <c r="O2411" s="3"/>
      <c r="P2411" s="3"/>
      <c r="Q2411" s="3"/>
      <c r="R2411" s="3"/>
      <c r="S2411" s="49"/>
      <c r="T2411" s="50"/>
      <c r="U2411" s="50"/>
      <c r="Y2411" s="5"/>
      <c r="Z2411" s="66"/>
      <c r="AA2411" s="65"/>
    </row>
    <row r="2412" spans="1:27" x14ac:dyDescent="0.3">
      <c r="A2412" s="3"/>
      <c r="B2412" s="3"/>
      <c r="C2412" s="3"/>
      <c r="D2412" s="3"/>
      <c r="E2412" s="3"/>
      <c r="F2412" s="3"/>
      <c r="G2412" s="64"/>
      <c r="H2412" s="3"/>
      <c r="I2412" s="3"/>
      <c r="J2412" s="64"/>
      <c r="K2412" s="64"/>
      <c r="L2412" s="3"/>
      <c r="M2412" s="3"/>
      <c r="N2412" s="3"/>
      <c r="O2412" s="3"/>
      <c r="P2412" s="3"/>
      <c r="Q2412" s="3"/>
      <c r="R2412" s="3"/>
      <c r="S2412" s="49"/>
      <c r="T2412" s="50"/>
      <c r="U2412" s="50"/>
      <c r="Y2412" s="5"/>
      <c r="Z2412" s="66"/>
      <c r="AA2412" s="65"/>
    </row>
    <row r="2413" spans="1:27" x14ac:dyDescent="0.3">
      <c r="A2413" s="3"/>
      <c r="B2413" s="3"/>
      <c r="C2413" s="3"/>
      <c r="D2413" s="3"/>
      <c r="E2413" s="3"/>
      <c r="F2413" s="3"/>
      <c r="G2413" s="64"/>
      <c r="H2413" s="3"/>
      <c r="I2413" s="3"/>
      <c r="J2413" s="64"/>
      <c r="K2413" s="64"/>
      <c r="L2413" s="3"/>
      <c r="M2413" s="3"/>
      <c r="N2413" s="3"/>
      <c r="O2413" s="3"/>
      <c r="P2413" s="3"/>
      <c r="Q2413" s="3"/>
      <c r="R2413" s="3"/>
      <c r="S2413" s="49"/>
      <c r="T2413" s="50"/>
      <c r="U2413" s="50"/>
      <c r="Y2413" s="5"/>
      <c r="Z2413" s="66"/>
      <c r="AA2413" s="65"/>
    </row>
    <row r="2414" spans="1:27" x14ac:dyDescent="0.3">
      <c r="A2414" s="3"/>
      <c r="B2414" s="3"/>
      <c r="C2414" s="3"/>
      <c r="D2414" s="3"/>
      <c r="E2414" s="3"/>
      <c r="F2414" s="3"/>
      <c r="G2414" s="64"/>
      <c r="H2414" s="3"/>
      <c r="I2414" s="3"/>
      <c r="J2414" s="64"/>
      <c r="K2414" s="64"/>
      <c r="L2414" s="3"/>
      <c r="M2414" s="3"/>
      <c r="N2414" s="3"/>
      <c r="O2414" s="3"/>
      <c r="P2414" s="3"/>
      <c r="Q2414" s="3"/>
      <c r="R2414" s="3"/>
      <c r="S2414" s="49"/>
      <c r="T2414" s="50"/>
      <c r="U2414" s="50"/>
      <c r="Y2414" s="5"/>
      <c r="Z2414" s="66"/>
      <c r="AA2414" s="65"/>
    </row>
    <row r="2415" spans="1:27" x14ac:dyDescent="0.3">
      <c r="A2415" s="3"/>
      <c r="B2415" s="3"/>
      <c r="C2415" s="3"/>
      <c r="D2415" s="3"/>
      <c r="E2415" s="3"/>
      <c r="F2415" s="3"/>
      <c r="G2415" s="64"/>
      <c r="H2415" s="3"/>
      <c r="I2415" s="3"/>
      <c r="J2415" s="64"/>
      <c r="K2415" s="64"/>
      <c r="L2415" s="3"/>
      <c r="M2415" s="3"/>
      <c r="N2415" s="3"/>
      <c r="O2415" s="3"/>
      <c r="P2415" s="3"/>
      <c r="Q2415" s="3"/>
      <c r="R2415" s="3"/>
      <c r="S2415" s="49"/>
      <c r="T2415" s="50"/>
      <c r="U2415" s="50"/>
      <c r="Y2415" s="5"/>
      <c r="Z2415" s="66"/>
      <c r="AA2415" s="65"/>
    </row>
    <row r="2416" spans="1:27" x14ac:dyDescent="0.3">
      <c r="A2416" s="3"/>
      <c r="B2416" s="3"/>
      <c r="C2416" s="3"/>
      <c r="D2416" s="3"/>
      <c r="E2416" s="3"/>
      <c r="F2416" s="3"/>
      <c r="G2416" s="64"/>
      <c r="H2416" s="3"/>
      <c r="I2416" s="3"/>
      <c r="J2416" s="64"/>
      <c r="K2416" s="64"/>
      <c r="L2416" s="3"/>
      <c r="M2416" s="3"/>
      <c r="N2416" s="3"/>
      <c r="O2416" s="3"/>
      <c r="P2416" s="3"/>
      <c r="Q2416" s="3"/>
      <c r="R2416" s="3"/>
      <c r="S2416" s="49"/>
      <c r="T2416" s="50"/>
      <c r="U2416" s="50"/>
      <c r="Y2416" s="5"/>
      <c r="Z2416" s="66"/>
      <c r="AA2416" s="65"/>
    </row>
    <row r="2417" spans="1:27" x14ac:dyDescent="0.3">
      <c r="A2417" s="3"/>
      <c r="B2417" s="3"/>
      <c r="C2417" s="3"/>
      <c r="D2417" s="3"/>
      <c r="E2417" s="3"/>
      <c r="F2417" s="3"/>
      <c r="G2417" s="64"/>
      <c r="H2417" s="3"/>
      <c r="I2417" s="3"/>
      <c r="J2417" s="64"/>
      <c r="K2417" s="64"/>
      <c r="L2417" s="3"/>
      <c r="M2417" s="3"/>
      <c r="N2417" s="3"/>
      <c r="O2417" s="3"/>
      <c r="P2417" s="3"/>
      <c r="Q2417" s="3"/>
      <c r="R2417" s="3"/>
      <c r="S2417" s="49"/>
      <c r="T2417" s="50"/>
      <c r="U2417" s="50"/>
      <c r="Y2417" s="5"/>
      <c r="Z2417" s="66"/>
      <c r="AA2417" s="65"/>
    </row>
    <row r="2418" spans="1:27" x14ac:dyDescent="0.3">
      <c r="A2418" s="3"/>
      <c r="B2418" s="3"/>
      <c r="C2418" s="3"/>
      <c r="D2418" s="3"/>
      <c r="E2418" s="3"/>
      <c r="F2418" s="3"/>
      <c r="G2418" s="64"/>
      <c r="H2418" s="3"/>
      <c r="I2418" s="3"/>
      <c r="J2418" s="64"/>
      <c r="K2418" s="64"/>
      <c r="L2418" s="3"/>
      <c r="M2418" s="3"/>
      <c r="N2418" s="3"/>
      <c r="O2418" s="3"/>
      <c r="P2418" s="3"/>
      <c r="Q2418" s="3"/>
      <c r="R2418" s="3"/>
      <c r="S2418" s="49"/>
      <c r="T2418" s="50"/>
      <c r="U2418" s="50"/>
      <c r="Y2418" s="5"/>
      <c r="Z2418" s="66"/>
      <c r="AA2418" s="65"/>
    </row>
    <row r="2419" spans="1:27" x14ac:dyDescent="0.3">
      <c r="A2419" s="3"/>
      <c r="B2419" s="3"/>
      <c r="C2419" s="3"/>
      <c r="D2419" s="3"/>
      <c r="E2419" s="3"/>
      <c r="F2419" s="3"/>
      <c r="G2419" s="64"/>
      <c r="H2419" s="3"/>
      <c r="I2419" s="3"/>
      <c r="J2419" s="64"/>
      <c r="K2419" s="64"/>
      <c r="L2419" s="3"/>
      <c r="M2419" s="3"/>
      <c r="N2419" s="3"/>
      <c r="O2419" s="3"/>
      <c r="P2419" s="3"/>
      <c r="Q2419" s="3"/>
      <c r="R2419" s="3"/>
      <c r="S2419" s="49"/>
      <c r="T2419" s="50"/>
      <c r="U2419" s="50"/>
      <c r="Y2419" s="5"/>
      <c r="Z2419" s="66"/>
      <c r="AA2419" s="65"/>
    </row>
    <row r="2420" spans="1:27" x14ac:dyDescent="0.3">
      <c r="A2420" s="3"/>
      <c r="B2420" s="3"/>
      <c r="C2420" s="3"/>
      <c r="D2420" s="3"/>
      <c r="E2420" s="3"/>
      <c r="F2420" s="3"/>
      <c r="G2420" s="64"/>
      <c r="H2420" s="3"/>
      <c r="I2420" s="3"/>
      <c r="J2420" s="64"/>
      <c r="K2420" s="64"/>
      <c r="L2420" s="3"/>
      <c r="M2420" s="3"/>
      <c r="N2420" s="3"/>
      <c r="O2420" s="3"/>
      <c r="P2420" s="3"/>
      <c r="Q2420" s="3"/>
      <c r="R2420" s="3"/>
      <c r="S2420" s="49"/>
      <c r="T2420" s="50"/>
      <c r="U2420" s="50"/>
      <c r="Y2420" s="5"/>
      <c r="Z2420" s="66"/>
      <c r="AA2420" s="65"/>
    </row>
    <row r="2421" spans="1:27" x14ac:dyDescent="0.3">
      <c r="A2421" s="3"/>
      <c r="B2421" s="3"/>
      <c r="C2421" s="3"/>
      <c r="D2421" s="3"/>
      <c r="E2421" s="3"/>
      <c r="F2421" s="3"/>
      <c r="G2421" s="64"/>
      <c r="H2421" s="3"/>
      <c r="I2421" s="3"/>
      <c r="J2421" s="64"/>
      <c r="K2421" s="64"/>
      <c r="L2421" s="3"/>
      <c r="M2421" s="3"/>
      <c r="N2421" s="3"/>
      <c r="O2421" s="3"/>
      <c r="P2421" s="3"/>
      <c r="Q2421" s="3"/>
      <c r="R2421" s="3"/>
      <c r="S2421" s="49"/>
      <c r="T2421" s="50"/>
      <c r="U2421" s="50"/>
      <c r="Y2421" s="5"/>
      <c r="Z2421" s="66"/>
      <c r="AA2421" s="65"/>
    </row>
    <row r="2422" spans="1:27" x14ac:dyDescent="0.3">
      <c r="A2422" s="3"/>
      <c r="B2422" s="3"/>
      <c r="C2422" s="3"/>
      <c r="D2422" s="3"/>
      <c r="E2422" s="3"/>
      <c r="F2422" s="3"/>
      <c r="G2422" s="64"/>
      <c r="H2422" s="3"/>
      <c r="I2422" s="3"/>
      <c r="J2422" s="64"/>
      <c r="K2422" s="64"/>
      <c r="L2422" s="3"/>
      <c r="M2422" s="3"/>
      <c r="N2422" s="3"/>
      <c r="O2422" s="3"/>
      <c r="P2422" s="3"/>
      <c r="Q2422" s="3"/>
      <c r="R2422" s="3"/>
      <c r="S2422" s="49"/>
      <c r="T2422" s="50"/>
      <c r="U2422" s="50"/>
      <c r="Y2422" s="5"/>
      <c r="Z2422" s="66"/>
      <c r="AA2422" s="65"/>
    </row>
    <row r="2423" spans="1:27" x14ac:dyDescent="0.3">
      <c r="A2423" s="3"/>
      <c r="B2423" s="3"/>
      <c r="C2423" s="3"/>
      <c r="D2423" s="3"/>
      <c r="E2423" s="3"/>
      <c r="F2423" s="3"/>
      <c r="G2423" s="64"/>
      <c r="H2423" s="3"/>
      <c r="I2423" s="3"/>
      <c r="J2423" s="64"/>
      <c r="K2423" s="64"/>
      <c r="L2423" s="3"/>
      <c r="M2423" s="3"/>
      <c r="N2423" s="3"/>
      <c r="O2423" s="3"/>
      <c r="P2423" s="3"/>
      <c r="Q2423" s="3"/>
      <c r="R2423" s="3"/>
      <c r="S2423" s="49"/>
      <c r="T2423" s="50"/>
      <c r="U2423" s="50"/>
      <c r="Y2423" s="5"/>
      <c r="Z2423" s="66"/>
      <c r="AA2423" s="65"/>
    </row>
    <row r="2424" spans="1:27" x14ac:dyDescent="0.3">
      <c r="A2424" s="3"/>
      <c r="B2424" s="3"/>
      <c r="C2424" s="3"/>
      <c r="D2424" s="3"/>
      <c r="E2424" s="3"/>
      <c r="F2424" s="3"/>
      <c r="G2424" s="64"/>
      <c r="H2424" s="3"/>
      <c r="I2424" s="3"/>
      <c r="J2424" s="64"/>
      <c r="K2424" s="64"/>
      <c r="L2424" s="3"/>
      <c r="M2424" s="3"/>
      <c r="N2424" s="3"/>
      <c r="O2424" s="3"/>
      <c r="P2424" s="3"/>
      <c r="Q2424" s="3"/>
      <c r="R2424" s="3"/>
      <c r="S2424" s="49"/>
      <c r="T2424" s="50"/>
      <c r="U2424" s="50"/>
      <c r="Y2424" s="5"/>
      <c r="Z2424" s="66"/>
      <c r="AA2424" s="65"/>
    </row>
    <row r="2425" spans="1:27" x14ac:dyDescent="0.3">
      <c r="A2425" s="3"/>
      <c r="B2425" s="3"/>
      <c r="C2425" s="3"/>
      <c r="D2425" s="3"/>
      <c r="E2425" s="3"/>
      <c r="F2425" s="3"/>
      <c r="G2425" s="64"/>
      <c r="H2425" s="3"/>
      <c r="I2425" s="3"/>
      <c r="J2425" s="64"/>
      <c r="K2425" s="64"/>
      <c r="L2425" s="3"/>
      <c r="M2425" s="3"/>
      <c r="N2425" s="3"/>
      <c r="O2425" s="3"/>
      <c r="P2425" s="3"/>
      <c r="Q2425" s="3"/>
      <c r="R2425" s="3"/>
      <c r="S2425" s="49"/>
      <c r="T2425" s="50"/>
      <c r="U2425" s="50"/>
      <c r="Y2425" s="5"/>
      <c r="Z2425" s="66"/>
      <c r="AA2425" s="65"/>
    </row>
    <row r="2426" spans="1:27" x14ac:dyDescent="0.3">
      <c r="A2426" s="3"/>
      <c r="B2426" s="3"/>
      <c r="C2426" s="3"/>
      <c r="D2426" s="3"/>
      <c r="E2426" s="3"/>
      <c r="F2426" s="3"/>
      <c r="G2426" s="64"/>
      <c r="H2426" s="3"/>
      <c r="I2426" s="3"/>
      <c r="J2426" s="64"/>
      <c r="K2426" s="64"/>
      <c r="L2426" s="3"/>
      <c r="M2426" s="3"/>
      <c r="N2426" s="3"/>
      <c r="O2426" s="3"/>
      <c r="P2426" s="3"/>
      <c r="Q2426" s="3"/>
      <c r="R2426" s="3"/>
      <c r="S2426" s="49"/>
      <c r="T2426" s="50"/>
      <c r="U2426" s="50"/>
      <c r="Y2426" s="5"/>
      <c r="Z2426" s="66"/>
      <c r="AA2426" s="65"/>
    </row>
    <row r="2427" spans="1:27" x14ac:dyDescent="0.3">
      <c r="A2427" s="3"/>
      <c r="B2427" s="3"/>
      <c r="C2427" s="3"/>
      <c r="D2427" s="3"/>
      <c r="E2427" s="3"/>
      <c r="F2427" s="3"/>
      <c r="G2427" s="64"/>
      <c r="H2427" s="3"/>
      <c r="I2427" s="3"/>
      <c r="J2427" s="64"/>
      <c r="K2427" s="64"/>
      <c r="L2427" s="3"/>
      <c r="M2427" s="3"/>
      <c r="N2427" s="3"/>
      <c r="O2427" s="3"/>
      <c r="P2427" s="3"/>
      <c r="Q2427" s="3"/>
      <c r="R2427" s="3"/>
      <c r="S2427" s="49"/>
      <c r="T2427" s="50"/>
      <c r="U2427" s="50"/>
      <c r="Y2427" s="5"/>
      <c r="Z2427" s="66"/>
      <c r="AA2427" s="65"/>
    </row>
    <row r="2428" spans="1:27" x14ac:dyDescent="0.3">
      <c r="A2428" s="3"/>
      <c r="B2428" s="3"/>
      <c r="C2428" s="3"/>
      <c r="D2428" s="3"/>
      <c r="E2428" s="3"/>
      <c r="F2428" s="3"/>
      <c r="G2428" s="64"/>
      <c r="H2428" s="3"/>
      <c r="I2428" s="3"/>
      <c r="J2428" s="64"/>
      <c r="K2428" s="64"/>
      <c r="L2428" s="3"/>
      <c r="M2428" s="3"/>
      <c r="N2428" s="3"/>
      <c r="O2428" s="3"/>
      <c r="P2428" s="3"/>
      <c r="Q2428" s="3"/>
      <c r="R2428" s="3"/>
      <c r="S2428" s="49"/>
      <c r="T2428" s="50"/>
      <c r="U2428" s="50"/>
      <c r="Y2428" s="5"/>
      <c r="Z2428" s="66"/>
      <c r="AA2428" s="65"/>
    </row>
    <row r="2429" spans="1:27" x14ac:dyDescent="0.3">
      <c r="A2429" s="3"/>
      <c r="B2429" s="3"/>
      <c r="C2429" s="3"/>
      <c r="D2429" s="3"/>
      <c r="E2429" s="3"/>
      <c r="F2429" s="3"/>
      <c r="G2429" s="64"/>
      <c r="H2429" s="3"/>
      <c r="I2429" s="3"/>
      <c r="J2429" s="64"/>
      <c r="K2429" s="64"/>
      <c r="L2429" s="3"/>
      <c r="M2429" s="3"/>
      <c r="N2429" s="3"/>
      <c r="O2429" s="3"/>
      <c r="P2429" s="3"/>
      <c r="Q2429" s="3"/>
      <c r="R2429" s="3"/>
      <c r="S2429" s="49"/>
      <c r="T2429" s="50"/>
      <c r="U2429" s="50"/>
      <c r="Y2429" s="5"/>
      <c r="Z2429" s="66"/>
      <c r="AA2429" s="65"/>
    </row>
    <row r="2430" spans="1:27" x14ac:dyDescent="0.3">
      <c r="A2430" s="3"/>
      <c r="B2430" s="3"/>
      <c r="C2430" s="3"/>
      <c r="D2430" s="3"/>
      <c r="E2430" s="3"/>
      <c r="F2430" s="3"/>
      <c r="G2430" s="64"/>
      <c r="H2430" s="3"/>
      <c r="I2430" s="3"/>
      <c r="J2430" s="64"/>
      <c r="K2430" s="64"/>
      <c r="L2430" s="3"/>
      <c r="M2430" s="3"/>
      <c r="N2430" s="3"/>
      <c r="O2430" s="3"/>
      <c r="P2430" s="3"/>
      <c r="Q2430" s="3"/>
      <c r="R2430" s="3"/>
      <c r="S2430" s="49"/>
      <c r="T2430" s="50"/>
      <c r="U2430" s="50"/>
      <c r="Y2430" s="5"/>
      <c r="Z2430" s="66"/>
      <c r="AA2430" s="65"/>
    </row>
    <row r="2431" spans="1:27" x14ac:dyDescent="0.3">
      <c r="A2431" s="3"/>
      <c r="B2431" s="3"/>
      <c r="C2431" s="3"/>
      <c r="D2431" s="3"/>
      <c r="E2431" s="3"/>
      <c r="F2431" s="3"/>
      <c r="G2431" s="64"/>
      <c r="H2431" s="3"/>
      <c r="I2431" s="3"/>
      <c r="J2431" s="64"/>
      <c r="K2431" s="64"/>
      <c r="L2431" s="3"/>
      <c r="M2431" s="3"/>
      <c r="N2431" s="3"/>
      <c r="O2431" s="3"/>
      <c r="P2431" s="3"/>
      <c r="Q2431" s="3"/>
      <c r="R2431" s="3"/>
      <c r="S2431" s="49"/>
      <c r="T2431" s="50"/>
      <c r="U2431" s="50"/>
      <c r="Y2431" s="5"/>
      <c r="Z2431" s="66"/>
      <c r="AA2431" s="65"/>
    </row>
    <row r="2432" spans="1:27" x14ac:dyDescent="0.3">
      <c r="A2432" s="3"/>
      <c r="B2432" s="3"/>
      <c r="C2432" s="3"/>
      <c r="D2432" s="3"/>
      <c r="E2432" s="3"/>
      <c r="F2432" s="3"/>
      <c r="G2432" s="64"/>
      <c r="H2432" s="3"/>
      <c r="I2432" s="3"/>
      <c r="J2432" s="64"/>
      <c r="K2432" s="64"/>
      <c r="L2432" s="3"/>
      <c r="M2432" s="3"/>
      <c r="N2432" s="3"/>
      <c r="O2432" s="3"/>
      <c r="P2432" s="3"/>
      <c r="Q2432" s="3"/>
      <c r="R2432" s="3"/>
      <c r="S2432" s="49"/>
      <c r="T2432" s="50"/>
      <c r="U2432" s="50"/>
      <c r="Y2432" s="5"/>
      <c r="Z2432" s="66"/>
      <c r="AA2432" s="65"/>
    </row>
    <row r="2433" spans="1:27" x14ac:dyDescent="0.3">
      <c r="A2433" s="3"/>
      <c r="B2433" s="3"/>
      <c r="C2433" s="3"/>
      <c r="D2433" s="3"/>
      <c r="E2433" s="3"/>
      <c r="F2433" s="3"/>
      <c r="G2433" s="64"/>
      <c r="H2433" s="3"/>
      <c r="I2433" s="3"/>
      <c r="J2433" s="64"/>
      <c r="K2433" s="64"/>
      <c r="L2433" s="3"/>
      <c r="M2433" s="3"/>
      <c r="N2433" s="3"/>
      <c r="O2433" s="3"/>
      <c r="P2433" s="3"/>
      <c r="Q2433" s="3"/>
      <c r="R2433" s="3"/>
      <c r="S2433" s="49"/>
      <c r="T2433" s="50"/>
      <c r="U2433" s="50"/>
      <c r="Y2433" s="5"/>
      <c r="Z2433" s="66"/>
      <c r="AA2433" s="65"/>
    </row>
    <row r="2434" spans="1:27" x14ac:dyDescent="0.3">
      <c r="A2434" s="3"/>
      <c r="B2434" s="3"/>
      <c r="C2434" s="3"/>
      <c r="D2434" s="3"/>
      <c r="E2434" s="3"/>
      <c r="F2434" s="3"/>
      <c r="G2434" s="64"/>
      <c r="H2434" s="3"/>
      <c r="I2434" s="3"/>
      <c r="J2434" s="64"/>
      <c r="K2434" s="64"/>
      <c r="L2434" s="3"/>
      <c r="M2434" s="3"/>
      <c r="N2434" s="3"/>
      <c r="O2434" s="3"/>
      <c r="P2434" s="3"/>
      <c r="Q2434" s="3"/>
      <c r="R2434" s="3"/>
      <c r="S2434" s="49"/>
      <c r="T2434" s="50"/>
      <c r="U2434" s="50"/>
      <c r="Y2434" s="5"/>
      <c r="Z2434" s="66"/>
      <c r="AA2434" s="65"/>
    </row>
    <row r="2435" spans="1:27" x14ac:dyDescent="0.3">
      <c r="A2435" s="3"/>
      <c r="B2435" s="3"/>
      <c r="C2435" s="3"/>
      <c r="D2435" s="3"/>
      <c r="E2435" s="3"/>
      <c r="F2435" s="3"/>
      <c r="G2435" s="64"/>
      <c r="H2435" s="3"/>
      <c r="I2435" s="3"/>
      <c r="J2435" s="64"/>
      <c r="K2435" s="64"/>
      <c r="L2435" s="3"/>
      <c r="M2435" s="3"/>
      <c r="N2435" s="3"/>
      <c r="O2435" s="3"/>
      <c r="P2435" s="3"/>
      <c r="Q2435" s="3"/>
      <c r="R2435" s="3"/>
      <c r="S2435" s="49"/>
      <c r="T2435" s="50"/>
      <c r="U2435" s="50"/>
      <c r="Y2435" s="5"/>
      <c r="Z2435" s="66"/>
      <c r="AA2435" s="65"/>
    </row>
    <row r="2436" spans="1:27" x14ac:dyDescent="0.3">
      <c r="A2436" s="3"/>
      <c r="B2436" s="3"/>
      <c r="C2436" s="3"/>
      <c r="D2436" s="3"/>
      <c r="E2436" s="3"/>
      <c r="F2436" s="3"/>
      <c r="G2436" s="64"/>
      <c r="H2436" s="3"/>
      <c r="I2436" s="3"/>
      <c r="J2436" s="64"/>
      <c r="K2436" s="64"/>
      <c r="L2436" s="3"/>
      <c r="M2436" s="3"/>
      <c r="N2436" s="3"/>
      <c r="O2436" s="3"/>
      <c r="P2436" s="3"/>
      <c r="Q2436" s="3"/>
      <c r="R2436" s="3"/>
      <c r="S2436" s="49"/>
      <c r="T2436" s="50"/>
      <c r="U2436" s="50"/>
      <c r="Y2436" s="5"/>
      <c r="Z2436" s="66"/>
      <c r="AA2436" s="65"/>
    </row>
    <row r="2437" spans="1:27" x14ac:dyDescent="0.3">
      <c r="A2437" s="3"/>
      <c r="B2437" s="3"/>
      <c r="C2437" s="3"/>
      <c r="D2437" s="3"/>
      <c r="E2437" s="3"/>
      <c r="F2437" s="3"/>
      <c r="G2437" s="64"/>
      <c r="H2437" s="3"/>
      <c r="I2437" s="3"/>
      <c r="J2437" s="64"/>
      <c r="K2437" s="64"/>
      <c r="L2437" s="3"/>
      <c r="M2437" s="3"/>
      <c r="N2437" s="3"/>
      <c r="O2437" s="3"/>
      <c r="P2437" s="3"/>
      <c r="Q2437" s="3"/>
      <c r="R2437" s="3"/>
      <c r="S2437" s="49"/>
      <c r="T2437" s="50"/>
      <c r="U2437" s="50"/>
      <c r="Y2437" s="5"/>
      <c r="Z2437" s="66"/>
      <c r="AA2437" s="65"/>
    </row>
    <row r="2438" spans="1:27" x14ac:dyDescent="0.3">
      <c r="A2438" s="3"/>
      <c r="B2438" s="3"/>
      <c r="C2438" s="3"/>
      <c r="D2438" s="3"/>
      <c r="E2438" s="3"/>
      <c r="F2438" s="3"/>
      <c r="G2438" s="64"/>
      <c r="H2438" s="3"/>
      <c r="I2438" s="3"/>
      <c r="J2438" s="64"/>
      <c r="K2438" s="64"/>
      <c r="L2438" s="3"/>
      <c r="M2438" s="3"/>
      <c r="N2438" s="3"/>
      <c r="O2438" s="3"/>
      <c r="P2438" s="3"/>
      <c r="Q2438" s="3"/>
      <c r="R2438" s="3"/>
      <c r="S2438" s="49"/>
      <c r="T2438" s="50"/>
      <c r="U2438" s="50"/>
      <c r="Y2438" s="5"/>
      <c r="Z2438" s="66"/>
      <c r="AA2438" s="65"/>
    </row>
    <row r="2439" spans="1:27" x14ac:dyDescent="0.3">
      <c r="A2439" s="3"/>
      <c r="B2439" s="3"/>
      <c r="C2439" s="3"/>
      <c r="D2439" s="3"/>
      <c r="E2439" s="3"/>
      <c r="F2439" s="3"/>
      <c r="G2439" s="64"/>
      <c r="H2439" s="3"/>
      <c r="I2439" s="3"/>
      <c r="J2439" s="64"/>
      <c r="K2439" s="64"/>
      <c r="L2439" s="3"/>
      <c r="M2439" s="3"/>
      <c r="N2439" s="3"/>
      <c r="O2439" s="3"/>
      <c r="P2439" s="3"/>
      <c r="Q2439" s="3"/>
      <c r="R2439" s="3"/>
      <c r="S2439" s="49"/>
      <c r="T2439" s="50"/>
      <c r="U2439" s="50"/>
      <c r="Y2439" s="5"/>
      <c r="Z2439" s="66"/>
      <c r="AA2439" s="65"/>
    </row>
    <row r="2440" spans="1:27" x14ac:dyDescent="0.3">
      <c r="A2440" s="3"/>
      <c r="B2440" s="3"/>
      <c r="C2440" s="3"/>
      <c r="D2440" s="3"/>
      <c r="E2440" s="3"/>
      <c r="F2440" s="3"/>
      <c r="G2440" s="64"/>
      <c r="H2440" s="3"/>
      <c r="I2440" s="3"/>
      <c r="J2440" s="64"/>
      <c r="K2440" s="64"/>
      <c r="L2440" s="3"/>
      <c r="M2440" s="3"/>
      <c r="N2440" s="3"/>
      <c r="O2440" s="3"/>
      <c r="P2440" s="3"/>
      <c r="Q2440" s="3"/>
      <c r="R2440" s="3"/>
      <c r="S2440" s="49"/>
      <c r="T2440" s="50"/>
      <c r="U2440" s="50"/>
      <c r="Y2440" s="5"/>
      <c r="Z2440" s="66"/>
      <c r="AA2440" s="65"/>
    </row>
    <row r="2441" spans="1:27" x14ac:dyDescent="0.3">
      <c r="A2441" s="3"/>
      <c r="B2441" s="3"/>
      <c r="C2441" s="3"/>
      <c r="D2441" s="3"/>
      <c r="E2441" s="3"/>
      <c r="F2441" s="3"/>
      <c r="G2441" s="64"/>
      <c r="H2441" s="3"/>
      <c r="I2441" s="3"/>
      <c r="J2441" s="64"/>
      <c r="K2441" s="64"/>
      <c r="L2441" s="3"/>
      <c r="M2441" s="3"/>
      <c r="N2441" s="3"/>
      <c r="O2441" s="3"/>
      <c r="P2441" s="3"/>
      <c r="Q2441" s="3"/>
      <c r="R2441" s="3"/>
      <c r="S2441" s="49"/>
      <c r="T2441" s="50"/>
      <c r="U2441" s="50"/>
      <c r="Y2441" s="5"/>
      <c r="Z2441" s="66"/>
      <c r="AA2441" s="65"/>
    </row>
    <row r="2442" spans="1:27" x14ac:dyDescent="0.3">
      <c r="A2442" s="3"/>
      <c r="B2442" s="3"/>
      <c r="C2442" s="3"/>
      <c r="D2442" s="3"/>
      <c r="E2442" s="3"/>
      <c r="F2442" s="3"/>
      <c r="G2442" s="64"/>
      <c r="H2442" s="3"/>
      <c r="I2442" s="3"/>
      <c r="J2442" s="64"/>
      <c r="K2442" s="64"/>
      <c r="L2442" s="3"/>
      <c r="M2442" s="3"/>
      <c r="N2442" s="3"/>
      <c r="O2442" s="3"/>
      <c r="P2442" s="3"/>
      <c r="Q2442" s="3"/>
      <c r="R2442" s="3"/>
      <c r="S2442" s="49"/>
      <c r="T2442" s="50"/>
      <c r="U2442" s="50"/>
      <c r="Y2442" s="5"/>
      <c r="Z2442" s="66"/>
      <c r="AA2442" s="65"/>
    </row>
    <row r="2443" spans="1:27" x14ac:dyDescent="0.3">
      <c r="A2443" s="3"/>
      <c r="B2443" s="3"/>
      <c r="C2443" s="3"/>
      <c r="D2443" s="3"/>
      <c r="E2443" s="3"/>
      <c r="F2443" s="3"/>
      <c r="G2443" s="64"/>
      <c r="H2443" s="3"/>
      <c r="I2443" s="3"/>
      <c r="J2443" s="64"/>
      <c r="K2443" s="64"/>
      <c r="L2443" s="3"/>
      <c r="M2443" s="3"/>
      <c r="N2443" s="3"/>
      <c r="O2443" s="3"/>
      <c r="P2443" s="3"/>
      <c r="Q2443" s="3"/>
      <c r="R2443" s="3"/>
      <c r="S2443" s="49"/>
      <c r="T2443" s="50"/>
      <c r="U2443" s="50"/>
      <c r="Y2443" s="5"/>
      <c r="Z2443" s="66"/>
      <c r="AA2443" s="65"/>
    </row>
    <row r="2444" spans="1:27" x14ac:dyDescent="0.3">
      <c r="A2444" s="3"/>
      <c r="B2444" s="3"/>
      <c r="C2444" s="3"/>
      <c r="D2444" s="3"/>
      <c r="E2444" s="3"/>
      <c r="F2444" s="3"/>
      <c r="G2444" s="64"/>
      <c r="H2444" s="3"/>
      <c r="I2444" s="3"/>
      <c r="J2444" s="64"/>
      <c r="K2444" s="64"/>
      <c r="L2444" s="3"/>
      <c r="M2444" s="3"/>
      <c r="N2444" s="3"/>
      <c r="O2444" s="3"/>
      <c r="P2444" s="3"/>
      <c r="Q2444" s="3"/>
      <c r="R2444" s="3"/>
      <c r="S2444" s="49"/>
      <c r="T2444" s="50"/>
      <c r="U2444" s="50"/>
      <c r="Y2444" s="5"/>
      <c r="Z2444" s="66"/>
      <c r="AA2444" s="65"/>
    </row>
    <row r="2445" spans="1:27" x14ac:dyDescent="0.3">
      <c r="A2445" s="3"/>
      <c r="B2445" s="3"/>
      <c r="C2445" s="3"/>
      <c r="D2445" s="3"/>
      <c r="E2445" s="3"/>
      <c r="F2445" s="3"/>
      <c r="G2445" s="64"/>
      <c r="H2445" s="3"/>
      <c r="I2445" s="3"/>
      <c r="J2445" s="64"/>
      <c r="K2445" s="64"/>
      <c r="L2445" s="3"/>
      <c r="M2445" s="3"/>
      <c r="N2445" s="3"/>
      <c r="O2445" s="3"/>
      <c r="P2445" s="3"/>
      <c r="Q2445" s="3"/>
      <c r="R2445" s="3"/>
      <c r="S2445" s="49"/>
      <c r="T2445" s="50"/>
      <c r="U2445" s="50"/>
      <c r="Y2445" s="5"/>
      <c r="Z2445" s="66"/>
      <c r="AA2445" s="65"/>
    </row>
    <row r="2446" spans="1:27" x14ac:dyDescent="0.3">
      <c r="A2446" s="3"/>
      <c r="B2446" s="3"/>
      <c r="C2446" s="3"/>
      <c r="D2446" s="3"/>
      <c r="E2446" s="3"/>
      <c r="F2446" s="3"/>
      <c r="G2446" s="64"/>
      <c r="H2446" s="3"/>
      <c r="I2446" s="3"/>
      <c r="J2446" s="64"/>
      <c r="K2446" s="64"/>
      <c r="L2446" s="3"/>
      <c r="M2446" s="3"/>
      <c r="N2446" s="3"/>
      <c r="O2446" s="3"/>
      <c r="P2446" s="3"/>
      <c r="Q2446" s="3"/>
      <c r="R2446" s="3"/>
      <c r="S2446" s="49"/>
      <c r="T2446" s="50"/>
      <c r="U2446" s="50"/>
      <c r="Y2446" s="5"/>
      <c r="Z2446" s="66"/>
      <c r="AA2446" s="65"/>
    </row>
    <row r="2447" spans="1:27" x14ac:dyDescent="0.3">
      <c r="A2447" s="3"/>
      <c r="B2447" s="3"/>
      <c r="C2447" s="3"/>
      <c r="D2447" s="3"/>
      <c r="E2447" s="3"/>
      <c r="F2447" s="3"/>
      <c r="G2447" s="64"/>
      <c r="H2447" s="3"/>
      <c r="I2447" s="3"/>
      <c r="J2447" s="64"/>
      <c r="K2447" s="64"/>
      <c r="L2447" s="3"/>
      <c r="M2447" s="3"/>
      <c r="N2447" s="3"/>
      <c r="O2447" s="3"/>
      <c r="P2447" s="3"/>
      <c r="Q2447" s="3"/>
      <c r="R2447" s="3"/>
      <c r="S2447" s="49"/>
      <c r="T2447" s="50"/>
      <c r="U2447" s="50"/>
      <c r="Y2447" s="5"/>
      <c r="Z2447" s="66"/>
      <c r="AA2447" s="65"/>
    </row>
    <row r="2448" spans="1:27" x14ac:dyDescent="0.3">
      <c r="A2448" s="3"/>
      <c r="B2448" s="3"/>
      <c r="C2448" s="3"/>
      <c r="D2448" s="3"/>
      <c r="E2448" s="3"/>
      <c r="F2448" s="3"/>
      <c r="G2448" s="64"/>
      <c r="H2448" s="3"/>
      <c r="I2448" s="3"/>
      <c r="J2448" s="64"/>
      <c r="K2448" s="64"/>
      <c r="L2448" s="3"/>
      <c r="M2448" s="3"/>
      <c r="N2448" s="3"/>
      <c r="O2448" s="3"/>
      <c r="P2448" s="3"/>
      <c r="Q2448" s="3"/>
      <c r="R2448" s="3"/>
      <c r="S2448" s="49"/>
      <c r="T2448" s="50"/>
      <c r="U2448" s="50"/>
      <c r="Y2448" s="5"/>
      <c r="Z2448" s="66"/>
      <c r="AA2448" s="65"/>
    </row>
    <row r="2449" spans="1:27" x14ac:dyDescent="0.3">
      <c r="A2449" s="3"/>
      <c r="B2449" s="3"/>
      <c r="C2449" s="3"/>
      <c r="D2449" s="3"/>
      <c r="E2449" s="3"/>
      <c r="F2449" s="3"/>
      <c r="G2449" s="64"/>
      <c r="H2449" s="3"/>
      <c r="I2449" s="3"/>
      <c r="J2449" s="64"/>
      <c r="K2449" s="64"/>
      <c r="L2449" s="3"/>
      <c r="M2449" s="3"/>
      <c r="N2449" s="3"/>
      <c r="O2449" s="3"/>
      <c r="P2449" s="3"/>
      <c r="Q2449" s="3"/>
      <c r="R2449" s="3"/>
      <c r="S2449" s="49"/>
      <c r="T2449" s="50"/>
      <c r="U2449" s="50"/>
      <c r="Y2449" s="5"/>
      <c r="Z2449" s="66"/>
      <c r="AA2449" s="65"/>
    </row>
    <row r="2450" spans="1:27" x14ac:dyDescent="0.3">
      <c r="A2450" s="3"/>
      <c r="B2450" s="3"/>
      <c r="C2450" s="3"/>
      <c r="D2450" s="3"/>
      <c r="E2450" s="3"/>
      <c r="F2450" s="3"/>
      <c r="G2450" s="64"/>
      <c r="H2450" s="3"/>
      <c r="I2450" s="3"/>
      <c r="J2450" s="64"/>
      <c r="K2450" s="64"/>
      <c r="L2450" s="3"/>
      <c r="M2450" s="3"/>
      <c r="N2450" s="3"/>
      <c r="O2450" s="3"/>
      <c r="P2450" s="3"/>
      <c r="Q2450" s="3"/>
      <c r="R2450" s="3"/>
      <c r="S2450" s="49"/>
      <c r="T2450" s="50"/>
      <c r="U2450" s="50"/>
      <c r="Y2450" s="5"/>
      <c r="Z2450" s="66"/>
      <c r="AA2450" s="65"/>
    </row>
    <row r="2451" spans="1:27" x14ac:dyDescent="0.3">
      <c r="A2451" s="3"/>
      <c r="B2451" s="3"/>
      <c r="C2451" s="3"/>
      <c r="D2451" s="3"/>
      <c r="E2451" s="3"/>
      <c r="F2451" s="3"/>
      <c r="G2451" s="64"/>
      <c r="H2451" s="3"/>
      <c r="I2451" s="3"/>
      <c r="J2451" s="64"/>
      <c r="K2451" s="64"/>
      <c r="L2451" s="3"/>
      <c r="M2451" s="3"/>
      <c r="N2451" s="3"/>
      <c r="O2451" s="3"/>
      <c r="P2451" s="3"/>
      <c r="Q2451" s="3"/>
      <c r="R2451" s="3"/>
      <c r="S2451" s="49"/>
      <c r="T2451" s="50"/>
      <c r="U2451" s="50"/>
      <c r="Y2451" s="5"/>
      <c r="Z2451" s="66"/>
      <c r="AA2451" s="65"/>
    </row>
    <row r="2452" spans="1:27" x14ac:dyDescent="0.3">
      <c r="A2452" s="3"/>
      <c r="B2452" s="3"/>
      <c r="C2452" s="3"/>
      <c r="D2452" s="3"/>
      <c r="E2452" s="3"/>
      <c r="F2452" s="3"/>
      <c r="G2452" s="64"/>
      <c r="H2452" s="3"/>
      <c r="I2452" s="3"/>
      <c r="J2452" s="64"/>
      <c r="K2452" s="64"/>
      <c r="L2452" s="3"/>
      <c r="M2452" s="3"/>
      <c r="N2452" s="3"/>
      <c r="O2452" s="3"/>
      <c r="P2452" s="3"/>
      <c r="Q2452" s="3"/>
      <c r="R2452" s="3"/>
      <c r="S2452" s="49"/>
      <c r="T2452" s="50"/>
      <c r="U2452" s="50"/>
      <c r="Y2452" s="5"/>
      <c r="Z2452" s="66"/>
      <c r="AA2452" s="65"/>
    </row>
    <row r="2453" spans="1:27" x14ac:dyDescent="0.3">
      <c r="A2453" s="3"/>
      <c r="B2453" s="3"/>
      <c r="C2453" s="3"/>
      <c r="D2453" s="3"/>
      <c r="E2453" s="3"/>
      <c r="F2453" s="3"/>
      <c r="G2453" s="64"/>
      <c r="H2453" s="3"/>
      <c r="I2453" s="3"/>
      <c r="J2453" s="64"/>
      <c r="K2453" s="64"/>
      <c r="L2453" s="3"/>
      <c r="M2453" s="3"/>
      <c r="N2453" s="3"/>
      <c r="O2453" s="3"/>
      <c r="P2453" s="3"/>
      <c r="Q2453" s="3"/>
      <c r="R2453" s="3"/>
      <c r="S2453" s="49"/>
      <c r="T2453" s="50"/>
      <c r="U2453" s="50"/>
      <c r="Y2453" s="5"/>
      <c r="Z2453" s="66"/>
      <c r="AA2453" s="65"/>
    </row>
    <row r="2454" spans="1:27" x14ac:dyDescent="0.3">
      <c r="A2454" s="3"/>
      <c r="B2454" s="3"/>
      <c r="C2454" s="3"/>
      <c r="D2454" s="3"/>
      <c r="E2454" s="3"/>
      <c r="F2454" s="3"/>
      <c r="G2454" s="64"/>
      <c r="H2454" s="3"/>
      <c r="I2454" s="3"/>
      <c r="J2454" s="64"/>
      <c r="K2454" s="64"/>
      <c r="L2454" s="3"/>
      <c r="M2454" s="3"/>
      <c r="N2454" s="3"/>
      <c r="O2454" s="3"/>
      <c r="P2454" s="3"/>
      <c r="Q2454" s="3"/>
      <c r="R2454" s="3"/>
      <c r="S2454" s="49"/>
      <c r="T2454" s="50"/>
      <c r="U2454" s="50"/>
      <c r="Y2454" s="5"/>
      <c r="Z2454" s="66"/>
      <c r="AA2454" s="65"/>
    </row>
    <row r="2455" spans="1:27" x14ac:dyDescent="0.3">
      <c r="A2455" s="3"/>
      <c r="B2455" s="3"/>
      <c r="C2455" s="3"/>
      <c r="D2455" s="3"/>
      <c r="E2455" s="3"/>
      <c r="F2455" s="3"/>
      <c r="G2455" s="64"/>
      <c r="H2455" s="3"/>
      <c r="I2455" s="3"/>
      <c r="J2455" s="64"/>
      <c r="K2455" s="64"/>
      <c r="L2455" s="3"/>
      <c r="M2455" s="3"/>
      <c r="N2455" s="3"/>
      <c r="O2455" s="3"/>
      <c r="P2455" s="3"/>
      <c r="Q2455" s="3"/>
      <c r="R2455" s="3"/>
      <c r="S2455" s="49"/>
      <c r="T2455" s="50"/>
      <c r="U2455" s="50"/>
      <c r="Y2455" s="5"/>
      <c r="Z2455" s="66"/>
      <c r="AA2455" s="65"/>
    </row>
    <row r="2456" spans="1:27" x14ac:dyDescent="0.3">
      <c r="A2456" s="3"/>
      <c r="B2456" s="3"/>
      <c r="C2456" s="3"/>
      <c r="D2456" s="3"/>
      <c r="E2456" s="3"/>
      <c r="F2456" s="3"/>
      <c r="G2456" s="64"/>
      <c r="H2456" s="3"/>
      <c r="I2456" s="3"/>
      <c r="J2456" s="64"/>
      <c r="K2456" s="64"/>
      <c r="L2456" s="3"/>
      <c r="M2456" s="3"/>
      <c r="N2456" s="3"/>
      <c r="O2456" s="3"/>
      <c r="P2456" s="3"/>
      <c r="Q2456" s="3"/>
      <c r="R2456" s="3"/>
      <c r="S2456" s="49"/>
      <c r="T2456" s="50"/>
      <c r="U2456" s="50"/>
      <c r="Y2456" s="5"/>
      <c r="Z2456" s="66"/>
      <c r="AA2456" s="65"/>
    </row>
    <row r="2457" spans="1:27" x14ac:dyDescent="0.3">
      <c r="A2457" s="3"/>
      <c r="B2457" s="3"/>
      <c r="C2457" s="3"/>
      <c r="D2457" s="3"/>
      <c r="E2457" s="3"/>
      <c r="F2457" s="3"/>
      <c r="G2457" s="64"/>
      <c r="H2457" s="3"/>
      <c r="I2457" s="3"/>
      <c r="J2457" s="64"/>
      <c r="K2457" s="64"/>
      <c r="L2457" s="3"/>
      <c r="M2457" s="3"/>
      <c r="N2457" s="3"/>
      <c r="O2457" s="3"/>
      <c r="P2457" s="3"/>
      <c r="Q2457" s="3"/>
      <c r="R2457" s="3"/>
      <c r="S2457" s="49"/>
      <c r="T2457" s="50"/>
      <c r="U2457" s="50"/>
      <c r="Y2457" s="5"/>
      <c r="Z2457" s="66"/>
      <c r="AA2457" s="65"/>
    </row>
    <row r="2458" spans="1:27" x14ac:dyDescent="0.3">
      <c r="A2458" s="3"/>
      <c r="B2458" s="3"/>
      <c r="C2458" s="3"/>
      <c r="D2458" s="3"/>
      <c r="E2458" s="3"/>
      <c r="F2458" s="3"/>
      <c r="G2458" s="64"/>
      <c r="H2458" s="3"/>
      <c r="I2458" s="3"/>
      <c r="J2458" s="64"/>
      <c r="K2458" s="64"/>
      <c r="L2458" s="3"/>
      <c r="M2458" s="3"/>
      <c r="N2458" s="3"/>
      <c r="O2458" s="3"/>
      <c r="P2458" s="3"/>
      <c r="Q2458" s="3"/>
      <c r="R2458" s="3"/>
      <c r="S2458" s="49"/>
      <c r="T2458" s="50"/>
      <c r="U2458" s="50"/>
      <c r="Y2458" s="5"/>
      <c r="Z2458" s="66"/>
      <c r="AA2458" s="65"/>
    </row>
    <row r="2459" spans="1:27" x14ac:dyDescent="0.3">
      <c r="A2459" s="3"/>
      <c r="B2459" s="3"/>
      <c r="C2459" s="3"/>
      <c r="D2459" s="3"/>
      <c r="E2459" s="3"/>
      <c r="F2459" s="3"/>
      <c r="G2459" s="64"/>
      <c r="H2459" s="3"/>
      <c r="I2459" s="3"/>
      <c r="J2459" s="64"/>
      <c r="K2459" s="64"/>
      <c r="L2459" s="3"/>
      <c r="M2459" s="3"/>
      <c r="N2459" s="3"/>
      <c r="O2459" s="3"/>
      <c r="P2459" s="3"/>
      <c r="Q2459" s="3"/>
      <c r="R2459" s="3"/>
      <c r="S2459" s="49"/>
      <c r="T2459" s="50"/>
      <c r="U2459" s="50"/>
      <c r="Y2459" s="5"/>
      <c r="Z2459" s="66"/>
      <c r="AA2459" s="65"/>
    </row>
    <row r="2460" spans="1:27" x14ac:dyDescent="0.3">
      <c r="A2460" s="3"/>
      <c r="B2460" s="3"/>
      <c r="C2460" s="3"/>
      <c r="D2460" s="3"/>
      <c r="E2460" s="3"/>
      <c r="F2460" s="3"/>
      <c r="G2460" s="64"/>
      <c r="H2460" s="3"/>
      <c r="I2460" s="3"/>
      <c r="J2460" s="64"/>
      <c r="K2460" s="64"/>
      <c r="L2460" s="3"/>
      <c r="M2460" s="3"/>
      <c r="N2460" s="3"/>
      <c r="O2460" s="3"/>
      <c r="P2460" s="3"/>
      <c r="Q2460" s="3"/>
      <c r="R2460" s="3"/>
      <c r="S2460" s="49"/>
      <c r="T2460" s="50"/>
      <c r="U2460" s="50"/>
      <c r="Y2460" s="5"/>
      <c r="Z2460" s="66"/>
      <c r="AA2460" s="65"/>
    </row>
    <row r="2461" spans="1:27" x14ac:dyDescent="0.3">
      <c r="A2461" s="3"/>
      <c r="B2461" s="3"/>
      <c r="C2461" s="3"/>
      <c r="D2461" s="3"/>
      <c r="E2461" s="3"/>
      <c r="F2461" s="3"/>
      <c r="G2461" s="64"/>
      <c r="H2461" s="3"/>
      <c r="I2461" s="3"/>
      <c r="J2461" s="64"/>
      <c r="K2461" s="64"/>
      <c r="L2461" s="3"/>
      <c r="M2461" s="3"/>
      <c r="N2461" s="3"/>
      <c r="O2461" s="3"/>
      <c r="P2461" s="3"/>
      <c r="Q2461" s="3"/>
      <c r="R2461" s="3"/>
      <c r="S2461" s="49"/>
      <c r="T2461" s="50"/>
      <c r="U2461" s="50"/>
      <c r="Y2461" s="5"/>
      <c r="Z2461" s="66"/>
      <c r="AA2461" s="65"/>
    </row>
    <row r="2462" spans="1:27" x14ac:dyDescent="0.3">
      <c r="A2462" s="3"/>
      <c r="B2462" s="3"/>
      <c r="C2462" s="3"/>
      <c r="D2462" s="3"/>
      <c r="E2462" s="3"/>
      <c r="F2462" s="3"/>
      <c r="G2462" s="64"/>
      <c r="H2462" s="3"/>
      <c r="I2462" s="3"/>
      <c r="J2462" s="64"/>
      <c r="K2462" s="64"/>
      <c r="L2462" s="3"/>
      <c r="M2462" s="3"/>
      <c r="N2462" s="3"/>
      <c r="O2462" s="3"/>
      <c r="P2462" s="3"/>
      <c r="Q2462" s="3"/>
      <c r="R2462" s="3"/>
      <c r="S2462" s="49"/>
      <c r="T2462" s="50"/>
      <c r="U2462" s="50"/>
      <c r="Y2462" s="5"/>
      <c r="Z2462" s="66"/>
      <c r="AA2462" s="65"/>
    </row>
    <row r="2463" spans="1:27" x14ac:dyDescent="0.3">
      <c r="A2463" s="3"/>
      <c r="B2463" s="3"/>
      <c r="C2463" s="3"/>
      <c r="D2463" s="3"/>
      <c r="E2463" s="3"/>
      <c r="F2463" s="3"/>
      <c r="G2463" s="64"/>
      <c r="H2463" s="3"/>
      <c r="I2463" s="3"/>
      <c r="J2463" s="64"/>
      <c r="K2463" s="64"/>
      <c r="L2463" s="3"/>
      <c r="M2463" s="3"/>
      <c r="N2463" s="3"/>
      <c r="O2463" s="3"/>
      <c r="P2463" s="3"/>
      <c r="Q2463" s="3"/>
      <c r="R2463" s="3"/>
      <c r="S2463" s="49"/>
      <c r="T2463" s="50"/>
      <c r="U2463" s="50"/>
      <c r="Y2463" s="5"/>
      <c r="Z2463" s="66"/>
      <c r="AA2463" s="65"/>
    </row>
    <row r="2464" spans="1:27" x14ac:dyDescent="0.3">
      <c r="A2464" s="3"/>
      <c r="B2464" s="3"/>
      <c r="C2464" s="3"/>
      <c r="D2464" s="3"/>
      <c r="E2464" s="3"/>
      <c r="F2464" s="3"/>
      <c r="G2464" s="64"/>
      <c r="H2464" s="3"/>
      <c r="I2464" s="3"/>
      <c r="J2464" s="64"/>
      <c r="K2464" s="64"/>
      <c r="L2464" s="3"/>
      <c r="M2464" s="3"/>
      <c r="N2464" s="3"/>
      <c r="O2464" s="3"/>
      <c r="P2464" s="3"/>
      <c r="Q2464" s="3"/>
      <c r="R2464" s="3"/>
      <c r="S2464" s="49"/>
      <c r="T2464" s="50"/>
      <c r="U2464" s="50"/>
      <c r="Y2464" s="5"/>
      <c r="Z2464" s="66"/>
      <c r="AA2464" s="65"/>
    </row>
    <row r="2465" spans="1:27" x14ac:dyDescent="0.3">
      <c r="A2465" s="3"/>
      <c r="B2465" s="3"/>
      <c r="C2465" s="3"/>
      <c r="D2465" s="3"/>
      <c r="E2465" s="3"/>
      <c r="F2465" s="3"/>
      <c r="G2465" s="64"/>
      <c r="H2465" s="3"/>
      <c r="I2465" s="3"/>
      <c r="J2465" s="64"/>
      <c r="K2465" s="64"/>
      <c r="L2465" s="3"/>
      <c r="M2465" s="3"/>
      <c r="N2465" s="3"/>
      <c r="O2465" s="3"/>
      <c r="P2465" s="3"/>
      <c r="Q2465" s="3"/>
      <c r="R2465" s="3"/>
      <c r="S2465" s="49"/>
      <c r="T2465" s="50"/>
      <c r="U2465" s="50"/>
      <c r="Y2465" s="5"/>
      <c r="Z2465" s="66"/>
      <c r="AA2465" s="65"/>
    </row>
    <row r="2466" spans="1:27" x14ac:dyDescent="0.3">
      <c r="A2466" s="3"/>
      <c r="B2466" s="3"/>
      <c r="C2466" s="3"/>
      <c r="D2466" s="3"/>
      <c r="E2466" s="3"/>
      <c r="F2466" s="3"/>
      <c r="G2466" s="64"/>
      <c r="H2466" s="3"/>
      <c r="I2466" s="3"/>
      <c r="J2466" s="64"/>
      <c r="K2466" s="64"/>
      <c r="L2466" s="3"/>
      <c r="M2466" s="3"/>
      <c r="N2466" s="3"/>
      <c r="O2466" s="3"/>
      <c r="P2466" s="3"/>
      <c r="Q2466" s="3"/>
      <c r="R2466" s="3"/>
      <c r="S2466" s="49"/>
      <c r="T2466" s="50"/>
      <c r="U2466" s="50"/>
      <c r="Y2466" s="5"/>
      <c r="Z2466" s="66"/>
      <c r="AA2466" s="65"/>
    </row>
    <row r="2467" spans="1:27" x14ac:dyDescent="0.3">
      <c r="A2467" s="3"/>
      <c r="B2467" s="3"/>
      <c r="C2467" s="3"/>
      <c r="D2467" s="3"/>
      <c r="E2467" s="3"/>
      <c r="F2467" s="3"/>
      <c r="G2467" s="64"/>
      <c r="H2467" s="3"/>
      <c r="I2467" s="3"/>
      <c r="J2467" s="64"/>
      <c r="K2467" s="64"/>
      <c r="L2467" s="3"/>
      <c r="M2467" s="3"/>
      <c r="N2467" s="3"/>
      <c r="O2467" s="3"/>
      <c r="P2467" s="3"/>
      <c r="Q2467" s="3"/>
      <c r="R2467" s="3"/>
      <c r="S2467" s="49"/>
      <c r="T2467" s="50"/>
      <c r="U2467" s="50"/>
      <c r="Y2467" s="5"/>
      <c r="Z2467" s="66"/>
      <c r="AA2467" s="65"/>
    </row>
    <row r="2468" spans="1:27" x14ac:dyDescent="0.3">
      <c r="A2468" s="3"/>
      <c r="B2468" s="3"/>
      <c r="C2468" s="3"/>
      <c r="D2468" s="3"/>
      <c r="E2468" s="3"/>
      <c r="F2468" s="3"/>
      <c r="G2468" s="64"/>
      <c r="H2468" s="3"/>
      <c r="I2468" s="3"/>
      <c r="J2468" s="64"/>
      <c r="K2468" s="64"/>
      <c r="L2468" s="3"/>
      <c r="M2468" s="3"/>
      <c r="N2468" s="3"/>
      <c r="O2468" s="3"/>
      <c r="P2468" s="3"/>
      <c r="Q2468" s="3"/>
      <c r="R2468" s="3"/>
      <c r="S2468" s="49"/>
      <c r="T2468" s="50"/>
      <c r="U2468" s="50"/>
      <c r="Y2468" s="5"/>
      <c r="Z2468" s="66"/>
      <c r="AA2468" s="65"/>
    </row>
    <row r="2469" spans="1:27" x14ac:dyDescent="0.3">
      <c r="A2469" s="3"/>
      <c r="B2469" s="3"/>
      <c r="C2469" s="3"/>
      <c r="D2469" s="3"/>
      <c r="E2469" s="3"/>
      <c r="F2469" s="3"/>
      <c r="G2469" s="64"/>
      <c r="H2469" s="3"/>
      <c r="I2469" s="3"/>
      <c r="J2469" s="64"/>
      <c r="K2469" s="64"/>
      <c r="L2469" s="3"/>
      <c r="M2469" s="3"/>
      <c r="N2469" s="3"/>
      <c r="O2469" s="3"/>
      <c r="P2469" s="3"/>
      <c r="Q2469" s="3"/>
      <c r="R2469" s="3"/>
      <c r="S2469" s="49"/>
      <c r="T2469" s="50"/>
      <c r="U2469" s="50"/>
      <c r="Y2469" s="5"/>
      <c r="Z2469" s="66"/>
      <c r="AA2469" s="65"/>
    </row>
    <row r="2470" spans="1:27" x14ac:dyDescent="0.3">
      <c r="A2470" s="3"/>
      <c r="B2470" s="3"/>
      <c r="C2470" s="3"/>
      <c r="D2470" s="3"/>
      <c r="E2470" s="3"/>
      <c r="F2470" s="3"/>
      <c r="G2470" s="64"/>
      <c r="H2470" s="3"/>
      <c r="I2470" s="3"/>
      <c r="J2470" s="64"/>
      <c r="K2470" s="64"/>
      <c r="L2470" s="3"/>
      <c r="M2470" s="3"/>
      <c r="N2470" s="3"/>
      <c r="O2470" s="3"/>
      <c r="P2470" s="3"/>
      <c r="Q2470" s="3"/>
      <c r="R2470" s="3"/>
      <c r="S2470" s="49"/>
      <c r="T2470" s="50"/>
      <c r="U2470" s="50"/>
      <c r="Y2470" s="5"/>
      <c r="Z2470" s="66"/>
      <c r="AA2470" s="65"/>
    </row>
    <row r="2471" spans="1:27" x14ac:dyDescent="0.3">
      <c r="A2471" s="3"/>
      <c r="B2471" s="3"/>
      <c r="C2471" s="3"/>
      <c r="D2471" s="3"/>
      <c r="E2471" s="3"/>
      <c r="F2471" s="3"/>
      <c r="G2471" s="64"/>
      <c r="H2471" s="3"/>
      <c r="I2471" s="3"/>
      <c r="J2471" s="64"/>
      <c r="K2471" s="64"/>
      <c r="L2471" s="3"/>
      <c r="M2471" s="3"/>
      <c r="N2471" s="3"/>
      <c r="O2471" s="3"/>
      <c r="P2471" s="3"/>
      <c r="Q2471" s="3"/>
      <c r="R2471" s="3"/>
      <c r="S2471" s="49"/>
      <c r="T2471" s="50"/>
      <c r="U2471" s="50"/>
      <c r="Y2471" s="5"/>
      <c r="Z2471" s="66"/>
      <c r="AA2471" s="65"/>
    </row>
    <row r="2472" spans="1:27" x14ac:dyDescent="0.3">
      <c r="A2472" s="3"/>
      <c r="B2472" s="3"/>
      <c r="C2472" s="3"/>
      <c r="D2472" s="3"/>
      <c r="E2472" s="3"/>
      <c r="F2472" s="3"/>
      <c r="G2472" s="64"/>
      <c r="H2472" s="3"/>
      <c r="I2472" s="3"/>
      <c r="J2472" s="64"/>
      <c r="K2472" s="64"/>
      <c r="L2472" s="3"/>
      <c r="M2472" s="3"/>
      <c r="N2472" s="3"/>
      <c r="O2472" s="3"/>
      <c r="P2472" s="3"/>
      <c r="Q2472" s="3"/>
      <c r="R2472" s="3"/>
      <c r="S2472" s="49"/>
      <c r="T2472" s="50"/>
      <c r="U2472" s="50"/>
      <c r="Y2472" s="5"/>
      <c r="Z2472" s="66"/>
      <c r="AA2472" s="65"/>
    </row>
    <row r="2473" spans="1:27" x14ac:dyDescent="0.3">
      <c r="A2473" s="3"/>
      <c r="B2473" s="3"/>
      <c r="C2473" s="3"/>
      <c r="D2473" s="3"/>
      <c r="E2473" s="3"/>
      <c r="F2473" s="3"/>
      <c r="G2473" s="64"/>
      <c r="H2473" s="3"/>
      <c r="I2473" s="3"/>
      <c r="J2473" s="64"/>
      <c r="K2473" s="64"/>
      <c r="L2473" s="3"/>
      <c r="M2473" s="3"/>
      <c r="N2473" s="3"/>
      <c r="O2473" s="3"/>
      <c r="P2473" s="3"/>
      <c r="Q2473" s="3"/>
      <c r="R2473" s="3"/>
      <c r="S2473" s="49"/>
      <c r="T2473" s="50"/>
      <c r="U2473" s="50"/>
      <c r="Y2473" s="5"/>
      <c r="Z2473" s="66"/>
      <c r="AA2473" s="65"/>
    </row>
    <row r="2474" spans="1:27" x14ac:dyDescent="0.3">
      <c r="A2474" s="3"/>
      <c r="B2474" s="3"/>
      <c r="C2474" s="3"/>
      <c r="D2474" s="3"/>
      <c r="E2474" s="3"/>
      <c r="F2474" s="3"/>
      <c r="G2474" s="64"/>
      <c r="H2474" s="3"/>
      <c r="I2474" s="3"/>
      <c r="J2474" s="64"/>
      <c r="K2474" s="64"/>
      <c r="L2474" s="3"/>
      <c r="M2474" s="3"/>
      <c r="N2474" s="3"/>
      <c r="O2474" s="3"/>
      <c r="P2474" s="3"/>
      <c r="Q2474" s="3"/>
      <c r="R2474" s="3"/>
      <c r="S2474" s="49"/>
      <c r="T2474" s="50"/>
      <c r="U2474" s="50"/>
      <c r="Y2474" s="5"/>
      <c r="Z2474" s="66"/>
      <c r="AA2474" s="65"/>
    </row>
    <row r="2475" spans="1:27" x14ac:dyDescent="0.3">
      <c r="A2475" s="3"/>
      <c r="B2475" s="3"/>
      <c r="C2475" s="3"/>
      <c r="D2475" s="3"/>
      <c r="E2475" s="3"/>
      <c r="F2475" s="3"/>
      <c r="G2475" s="64"/>
      <c r="H2475" s="3"/>
      <c r="I2475" s="3"/>
      <c r="J2475" s="64"/>
      <c r="K2475" s="64"/>
      <c r="L2475" s="3"/>
      <c r="M2475" s="3"/>
      <c r="N2475" s="3"/>
      <c r="O2475" s="3"/>
      <c r="P2475" s="3"/>
      <c r="Q2475" s="3"/>
      <c r="R2475" s="3"/>
      <c r="S2475" s="49"/>
      <c r="T2475" s="50"/>
      <c r="U2475" s="50"/>
      <c r="Y2475" s="5"/>
      <c r="Z2475" s="66"/>
      <c r="AA2475" s="65"/>
    </row>
    <row r="2476" spans="1:27" x14ac:dyDescent="0.3">
      <c r="A2476" s="3"/>
      <c r="B2476" s="3"/>
      <c r="C2476" s="3"/>
      <c r="D2476" s="3"/>
      <c r="E2476" s="3"/>
      <c r="F2476" s="3"/>
      <c r="G2476" s="64"/>
      <c r="H2476" s="3"/>
      <c r="I2476" s="3"/>
      <c r="J2476" s="64"/>
      <c r="K2476" s="64"/>
      <c r="L2476" s="3"/>
      <c r="M2476" s="3"/>
      <c r="N2476" s="3"/>
      <c r="O2476" s="3"/>
      <c r="P2476" s="3"/>
      <c r="Q2476" s="3"/>
      <c r="R2476" s="3"/>
      <c r="S2476" s="49"/>
      <c r="T2476" s="50"/>
      <c r="U2476" s="50"/>
      <c r="Y2476" s="5"/>
      <c r="Z2476" s="66"/>
      <c r="AA2476" s="65"/>
    </row>
    <row r="2477" spans="1:27" x14ac:dyDescent="0.3">
      <c r="A2477" s="3"/>
      <c r="B2477" s="3"/>
      <c r="C2477" s="3"/>
      <c r="D2477" s="3"/>
      <c r="E2477" s="3"/>
      <c r="F2477" s="3"/>
      <c r="G2477" s="64"/>
      <c r="H2477" s="3"/>
      <c r="I2477" s="3"/>
      <c r="J2477" s="64"/>
      <c r="K2477" s="64"/>
      <c r="L2477" s="3"/>
      <c r="M2477" s="3"/>
      <c r="N2477" s="3"/>
      <c r="O2477" s="3"/>
      <c r="P2477" s="3"/>
      <c r="Q2477" s="3"/>
      <c r="R2477" s="3"/>
      <c r="S2477" s="49"/>
      <c r="T2477" s="50"/>
      <c r="U2477" s="50"/>
      <c r="Y2477" s="5"/>
      <c r="Z2477" s="66"/>
      <c r="AA2477" s="65"/>
    </row>
    <row r="2478" spans="1:27" x14ac:dyDescent="0.3">
      <c r="A2478" s="3"/>
      <c r="B2478" s="3"/>
      <c r="C2478" s="3"/>
      <c r="D2478" s="3"/>
      <c r="E2478" s="3"/>
      <c r="F2478" s="3"/>
      <c r="G2478" s="64"/>
      <c r="H2478" s="3"/>
      <c r="I2478" s="3"/>
      <c r="J2478" s="64"/>
      <c r="K2478" s="64"/>
      <c r="L2478" s="3"/>
      <c r="M2478" s="3"/>
      <c r="N2478" s="3"/>
      <c r="O2478" s="3"/>
      <c r="P2478" s="3"/>
      <c r="Q2478" s="3"/>
      <c r="R2478" s="3"/>
      <c r="S2478" s="49"/>
      <c r="T2478" s="50"/>
      <c r="U2478" s="50"/>
      <c r="Y2478" s="5"/>
      <c r="Z2478" s="66"/>
      <c r="AA2478" s="65"/>
    </row>
    <row r="2479" spans="1:27" x14ac:dyDescent="0.3">
      <c r="A2479" s="3"/>
      <c r="B2479" s="3"/>
      <c r="C2479" s="3"/>
      <c r="D2479" s="3"/>
      <c r="E2479" s="3"/>
      <c r="F2479" s="3"/>
      <c r="G2479" s="64"/>
      <c r="H2479" s="3"/>
      <c r="I2479" s="3"/>
      <c r="J2479" s="64"/>
      <c r="K2479" s="64"/>
      <c r="L2479" s="3"/>
      <c r="M2479" s="3"/>
      <c r="N2479" s="3"/>
      <c r="O2479" s="3"/>
      <c r="P2479" s="3"/>
      <c r="Q2479" s="3"/>
      <c r="R2479" s="3"/>
      <c r="S2479" s="49"/>
      <c r="T2479" s="50"/>
      <c r="U2479" s="50"/>
      <c r="Y2479" s="5"/>
      <c r="Z2479" s="66"/>
      <c r="AA2479" s="65"/>
    </row>
    <row r="2480" spans="1:27" x14ac:dyDescent="0.3">
      <c r="A2480" s="3"/>
      <c r="B2480" s="3"/>
      <c r="C2480" s="3"/>
      <c r="D2480" s="3"/>
      <c r="E2480" s="3"/>
      <c r="F2480" s="3"/>
      <c r="G2480" s="64"/>
      <c r="H2480" s="3"/>
      <c r="I2480" s="3"/>
      <c r="J2480" s="64"/>
      <c r="K2480" s="64"/>
      <c r="L2480" s="3"/>
      <c r="M2480" s="3"/>
      <c r="N2480" s="3"/>
      <c r="O2480" s="3"/>
      <c r="P2480" s="3"/>
      <c r="Q2480" s="3"/>
      <c r="R2480" s="3"/>
      <c r="S2480" s="49"/>
      <c r="T2480" s="50"/>
      <c r="U2480" s="50"/>
      <c r="Y2480" s="5"/>
      <c r="Z2480" s="66"/>
      <c r="AA2480" s="65"/>
    </row>
    <row r="2481" spans="1:27" x14ac:dyDescent="0.3">
      <c r="A2481" s="3"/>
      <c r="B2481" s="3"/>
      <c r="C2481" s="3"/>
      <c r="D2481" s="3"/>
      <c r="E2481" s="3"/>
      <c r="F2481" s="3"/>
      <c r="G2481" s="64"/>
      <c r="H2481" s="3"/>
      <c r="I2481" s="3"/>
      <c r="J2481" s="64"/>
      <c r="K2481" s="64"/>
      <c r="L2481" s="3"/>
      <c r="M2481" s="3"/>
      <c r="N2481" s="3"/>
      <c r="O2481" s="3"/>
      <c r="P2481" s="3"/>
      <c r="Q2481" s="3"/>
      <c r="R2481" s="3"/>
      <c r="S2481" s="49"/>
      <c r="T2481" s="50"/>
      <c r="U2481" s="50"/>
      <c r="Y2481" s="5"/>
      <c r="Z2481" s="66"/>
      <c r="AA2481" s="65"/>
    </row>
    <row r="2482" spans="1:27" x14ac:dyDescent="0.3">
      <c r="A2482" s="3"/>
      <c r="B2482" s="3"/>
      <c r="C2482" s="3"/>
      <c r="D2482" s="3"/>
      <c r="E2482" s="3"/>
      <c r="F2482" s="3"/>
      <c r="G2482" s="64"/>
      <c r="H2482" s="3"/>
      <c r="I2482" s="3"/>
      <c r="J2482" s="64"/>
      <c r="K2482" s="64"/>
      <c r="L2482" s="3"/>
      <c r="M2482" s="3"/>
      <c r="N2482" s="3"/>
      <c r="O2482" s="3"/>
      <c r="P2482" s="3"/>
      <c r="Q2482" s="3"/>
      <c r="R2482" s="3"/>
      <c r="S2482" s="49"/>
      <c r="T2482" s="50"/>
      <c r="U2482" s="50"/>
      <c r="Y2482" s="5"/>
      <c r="Z2482" s="66"/>
      <c r="AA2482" s="65"/>
    </row>
    <row r="2483" spans="1:27" x14ac:dyDescent="0.3">
      <c r="A2483" s="3"/>
      <c r="B2483" s="3"/>
      <c r="C2483" s="3"/>
      <c r="D2483" s="3"/>
      <c r="E2483" s="3"/>
      <c r="F2483" s="3"/>
      <c r="G2483" s="64"/>
      <c r="H2483" s="3"/>
      <c r="I2483" s="3"/>
      <c r="J2483" s="64"/>
      <c r="K2483" s="64"/>
      <c r="L2483" s="3"/>
      <c r="M2483" s="3"/>
      <c r="N2483" s="3"/>
      <c r="O2483" s="3"/>
      <c r="P2483" s="3"/>
      <c r="Q2483" s="3"/>
      <c r="R2483" s="3"/>
      <c r="S2483" s="49"/>
      <c r="T2483" s="50"/>
      <c r="U2483" s="50"/>
      <c r="Y2483" s="5"/>
      <c r="Z2483" s="66"/>
      <c r="AA2483" s="65"/>
    </row>
    <row r="2484" spans="1:27" x14ac:dyDescent="0.3">
      <c r="A2484" s="3"/>
      <c r="B2484" s="3"/>
      <c r="C2484" s="3"/>
      <c r="D2484" s="3"/>
      <c r="E2484" s="3"/>
      <c r="F2484" s="3"/>
      <c r="G2484" s="64"/>
      <c r="H2484" s="3"/>
      <c r="I2484" s="3"/>
      <c r="J2484" s="64"/>
      <c r="K2484" s="64"/>
      <c r="L2484" s="3"/>
      <c r="M2484" s="3"/>
      <c r="N2484" s="3"/>
      <c r="O2484" s="3"/>
      <c r="P2484" s="3"/>
      <c r="Q2484" s="3"/>
      <c r="R2484" s="3"/>
      <c r="S2484" s="49"/>
      <c r="T2484" s="50"/>
      <c r="U2484" s="50"/>
      <c r="Y2484" s="5"/>
      <c r="Z2484" s="66"/>
      <c r="AA2484" s="65"/>
    </row>
    <row r="2485" spans="1:27" x14ac:dyDescent="0.3">
      <c r="A2485" s="3"/>
      <c r="B2485" s="3"/>
      <c r="C2485" s="3"/>
      <c r="D2485" s="3"/>
      <c r="E2485" s="3"/>
      <c r="F2485" s="3"/>
      <c r="G2485" s="64"/>
      <c r="H2485" s="3"/>
      <c r="I2485" s="3"/>
      <c r="J2485" s="64"/>
      <c r="K2485" s="64"/>
      <c r="L2485" s="3"/>
      <c r="M2485" s="3"/>
      <c r="N2485" s="3"/>
      <c r="O2485" s="3"/>
      <c r="P2485" s="3"/>
      <c r="Q2485" s="3"/>
      <c r="R2485" s="3"/>
      <c r="S2485" s="49"/>
      <c r="T2485" s="50"/>
      <c r="U2485" s="50"/>
      <c r="Y2485" s="5"/>
      <c r="Z2485" s="66"/>
      <c r="AA2485" s="65"/>
    </row>
    <row r="2486" spans="1:27" x14ac:dyDescent="0.3">
      <c r="A2486" s="3"/>
      <c r="B2486" s="3"/>
      <c r="C2486" s="3"/>
      <c r="D2486" s="3"/>
      <c r="E2486" s="3"/>
      <c r="F2486" s="3"/>
      <c r="G2486" s="64"/>
      <c r="H2486" s="3"/>
      <c r="I2486" s="3"/>
      <c r="J2486" s="64"/>
      <c r="K2486" s="64"/>
      <c r="L2486" s="3"/>
      <c r="M2486" s="3"/>
      <c r="N2486" s="3"/>
      <c r="O2486" s="3"/>
      <c r="P2486" s="3"/>
      <c r="Q2486" s="3"/>
      <c r="R2486" s="3"/>
      <c r="S2486" s="49"/>
      <c r="T2486" s="50"/>
      <c r="U2486" s="50"/>
      <c r="Y2486" s="5"/>
      <c r="Z2486" s="66"/>
      <c r="AA2486" s="65"/>
    </row>
    <row r="2487" spans="1:27" x14ac:dyDescent="0.3">
      <c r="A2487" s="3"/>
      <c r="B2487" s="3"/>
      <c r="C2487" s="3"/>
      <c r="D2487" s="3"/>
      <c r="E2487" s="3"/>
      <c r="F2487" s="3"/>
      <c r="G2487" s="64"/>
      <c r="H2487" s="3"/>
      <c r="I2487" s="3"/>
      <c r="J2487" s="64"/>
      <c r="K2487" s="64"/>
      <c r="L2487" s="3"/>
      <c r="M2487" s="3"/>
      <c r="N2487" s="3"/>
      <c r="O2487" s="3"/>
      <c r="P2487" s="3"/>
      <c r="Q2487" s="3"/>
      <c r="R2487" s="3"/>
      <c r="S2487" s="49"/>
      <c r="T2487" s="50"/>
      <c r="U2487" s="50"/>
      <c r="Y2487" s="5"/>
      <c r="Z2487" s="66"/>
      <c r="AA2487" s="65"/>
    </row>
    <row r="2488" spans="1:27" x14ac:dyDescent="0.3">
      <c r="A2488" s="3"/>
      <c r="B2488" s="3"/>
      <c r="C2488" s="3"/>
      <c r="D2488" s="3"/>
      <c r="E2488" s="3"/>
      <c r="F2488" s="3"/>
      <c r="G2488" s="64"/>
      <c r="H2488" s="3"/>
      <c r="I2488" s="3"/>
      <c r="J2488" s="64"/>
      <c r="K2488" s="64"/>
      <c r="L2488" s="3"/>
      <c r="M2488" s="3"/>
      <c r="N2488" s="3"/>
      <c r="O2488" s="3"/>
      <c r="P2488" s="3"/>
      <c r="Q2488" s="3"/>
      <c r="R2488" s="3"/>
      <c r="S2488" s="49"/>
      <c r="T2488" s="50"/>
      <c r="U2488" s="50"/>
      <c r="Y2488" s="5"/>
      <c r="Z2488" s="66"/>
      <c r="AA2488" s="65"/>
    </row>
    <row r="2489" spans="1:27" x14ac:dyDescent="0.3">
      <c r="A2489" s="3"/>
      <c r="B2489" s="3"/>
      <c r="C2489" s="3"/>
      <c r="D2489" s="3"/>
      <c r="E2489" s="3"/>
      <c r="F2489" s="3"/>
      <c r="G2489" s="64"/>
      <c r="H2489" s="3"/>
      <c r="I2489" s="3"/>
      <c r="J2489" s="64"/>
      <c r="K2489" s="64"/>
      <c r="L2489" s="3"/>
      <c r="M2489" s="3"/>
      <c r="N2489" s="3"/>
      <c r="O2489" s="3"/>
      <c r="P2489" s="3"/>
      <c r="Q2489" s="3"/>
      <c r="R2489" s="3"/>
      <c r="S2489" s="49"/>
      <c r="T2489" s="50"/>
      <c r="U2489" s="50"/>
      <c r="Y2489" s="5"/>
      <c r="Z2489" s="66"/>
      <c r="AA2489" s="65"/>
    </row>
    <row r="2490" spans="1:27" x14ac:dyDescent="0.3">
      <c r="A2490" s="3"/>
      <c r="B2490" s="3"/>
      <c r="C2490" s="3"/>
      <c r="D2490" s="3"/>
      <c r="E2490" s="3"/>
      <c r="F2490" s="3"/>
      <c r="G2490" s="64"/>
      <c r="H2490" s="3"/>
      <c r="I2490" s="3"/>
      <c r="J2490" s="64"/>
      <c r="K2490" s="64"/>
      <c r="L2490" s="3"/>
      <c r="M2490" s="3"/>
      <c r="N2490" s="3"/>
      <c r="O2490" s="3"/>
      <c r="P2490" s="3"/>
      <c r="Q2490" s="3"/>
      <c r="R2490" s="3"/>
      <c r="S2490" s="49"/>
      <c r="T2490" s="50"/>
      <c r="U2490" s="50"/>
      <c r="Y2490" s="5"/>
      <c r="Z2490" s="66"/>
      <c r="AA2490" s="65"/>
    </row>
    <row r="2491" spans="1:27" x14ac:dyDescent="0.3">
      <c r="A2491" s="3"/>
      <c r="B2491" s="3"/>
      <c r="C2491" s="3"/>
      <c r="D2491" s="3"/>
      <c r="E2491" s="3"/>
      <c r="F2491" s="3"/>
      <c r="G2491" s="64"/>
      <c r="H2491" s="3"/>
      <c r="I2491" s="3"/>
      <c r="J2491" s="64"/>
      <c r="K2491" s="64"/>
      <c r="L2491" s="3"/>
      <c r="M2491" s="3"/>
      <c r="N2491" s="3"/>
      <c r="O2491" s="3"/>
      <c r="P2491" s="3"/>
      <c r="Q2491" s="3"/>
      <c r="R2491" s="3"/>
      <c r="S2491" s="49"/>
      <c r="T2491" s="50"/>
      <c r="U2491" s="50"/>
      <c r="Y2491" s="5"/>
      <c r="Z2491" s="66"/>
      <c r="AA2491" s="65"/>
    </row>
    <row r="2492" spans="1:27" x14ac:dyDescent="0.3">
      <c r="A2492" s="3"/>
      <c r="B2492" s="3"/>
      <c r="C2492" s="3"/>
      <c r="D2492" s="3"/>
      <c r="E2492" s="3"/>
      <c r="F2492" s="3"/>
      <c r="G2492" s="64"/>
      <c r="H2492" s="3"/>
      <c r="I2492" s="3"/>
      <c r="J2492" s="64"/>
      <c r="K2492" s="64"/>
      <c r="L2492" s="3"/>
      <c r="M2492" s="3"/>
      <c r="N2492" s="3"/>
      <c r="O2492" s="3"/>
      <c r="P2492" s="3"/>
      <c r="Q2492" s="3"/>
      <c r="R2492" s="3"/>
      <c r="S2492" s="49"/>
      <c r="T2492" s="50"/>
      <c r="U2492" s="50"/>
      <c r="Y2492" s="5"/>
      <c r="Z2492" s="66"/>
      <c r="AA2492" s="65"/>
    </row>
    <row r="2493" spans="1:27" x14ac:dyDescent="0.3">
      <c r="A2493" s="3"/>
      <c r="B2493" s="3"/>
      <c r="C2493" s="3"/>
      <c r="D2493" s="3"/>
      <c r="E2493" s="3"/>
      <c r="F2493" s="3"/>
      <c r="G2493" s="64"/>
      <c r="H2493" s="3"/>
      <c r="I2493" s="3"/>
      <c r="J2493" s="64"/>
      <c r="K2493" s="64"/>
      <c r="L2493" s="3"/>
      <c r="M2493" s="3"/>
      <c r="N2493" s="3"/>
      <c r="O2493" s="3"/>
      <c r="P2493" s="3"/>
      <c r="Q2493" s="3"/>
      <c r="R2493" s="3"/>
      <c r="S2493" s="49"/>
      <c r="T2493" s="50"/>
      <c r="U2493" s="50"/>
      <c r="Y2493" s="5"/>
      <c r="Z2493" s="66"/>
      <c r="AA2493" s="65"/>
    </row>
    <row r="2494" spans="1:27" x14ac:dyDescent="0.3">
      <c r="A2494" s="3"/>
      <c r="B2494" s="3"/>
      <c r="C2494" s="3"/>
      <c r="D2494" s="3"/>
      <c r="E2494" s="3"/>
      <c r="F2494" s="3"/>
      <c r="G2494" s="64"/>
      <c r="H2494" s="3"/>
      <c r="I2494" s="3"/>
      <c r="J2494" s="64"/>
      <c r="K2494" s="64"/>
      <c r="L2494" s="3"/>
      <c r="M2494" s="3"/>
      <c r="N2494" s="3"/>
      <c r="O2494" s="3"/>
      <c r="P2494" s="3"/>
      <c r="Q2494" s="3"/>
      <c r="R2494" s="3"/>
      <c r="S2494" s="49"/>
      <c r="T2494" s="50"/>
      <c r="U2494" s="50"/>
      <c r="Y2494" s="5"/>
      <c r="Z2494" s="66"/>
      <c r="AA2494" s="65"/>
    </row>
    <row r="2495" spans="1:27" x14ac:dyDescent="0.3">
      <c r="A2495" s="3"/>
      <c r="B2495" s="3"/>
      <c r="C2495" s="3"/>
      <c r="D2495" s="3"/>
      <c r="E2495" s="3"/>
      <c r="F2495" s="3"/>
      <c r="G2495" s="64"/>
      <c r="H2495" s="3"/>
      <c r="I2495" s="3"/>
      <c r="J2495" s="64"/>
      <c r="K2495" s="64"/>
      <c r="L2495" s="3"/>
      <c r="M2495" s="3"/>
      <c r="N2495" s="3"/>
      <c r="O2495" s="3"/>
      <c r="P2495" s="3"/>
      <c r="Q2495" s="3"/>
      <c r="R2495" s="3"/>
      <c r="S2495" s="49"/>
      <c r="T2495" s="50"/>
      <c r="U2495" s="50"/>
      <c r="Y2495" s="5"/>
      <c r="Z2495" s="66"/>
      <c r="AA2495" s="65"/>
    </row>
    <row r="2496" spans="1:27" x14ac:dyDescent="0.3">
      <c r="A2496" s="3"/>
      <c r="B2496" s="3"/>
      <c r="C2496" s="3"/>
      <c r="D2496" s="3"/>
      <c r="E2496" s="3"/>
      <c r="F2496" s="3"/>
      <c r="G2496" s="64"/>
      <c r="H2496" s="3"/>
      <c r="I2496" s="3"/>
      <c r="J2496" s="64"/>
      <c r="K2496" s="64"/>
      <c r="L2496" s="3"/>
      <c r="M2496" s="3"/>
      <c r="N2496" s="3"/>
      <c r="O2496" s="3"/>
      <c r="P2496" s="3"/>
      <c r="Q2496" s="3"/>
      <c r="R2496" s="3"/>
      <c r="S2496" s="49"/>
      <c r="T2496" s="50"/>
      <c r="U2496" s="50"/>
      <c r="Y2496" s="5"/>
      <c r="Z2496" s="66"/>
      <c r="AA2496" s="65"/>
    </row>
    <row r="2497" spans="1:27" x14ac:dyDescent="0.3">
      <c r="A2497" s="3"/>
      <c r="B2497" s="3"/>
      <c r="C2497" s="3"/>
      <c r="D2497" s="3"/>
      <c r="E2497" s="3"/>
      <c r="F2497" s="3"/>
      <c r="G2497" s="64"/>
      <c r="H2497" s="3"/>
      <c r="I2497" s="3"/>
      <c r="J2497" s="64"/>
      <c r="K2497" s="64"/>
      <c r="L2497" s="3"/>
      <c r="M2497" s="3"/>
      <c r="N2497" s="3"/>
      <c r="O2497" s="3"/>
      <c r="P2497" s="3"/>
      <c r="Q2497" s="3"/>
      <c r="R2497" s="3"/>
      <c r="S2497" s="49"/>
      <c r="T2497" s="50"/>
      <c r="U2497" s="50"/>
      <c r="Y2497" s="5"/>
      <c r="Z2497" s="66"/>
      <c r="AA2497" s="65"/>
    </row>
    <row r="2498" spans="1:27" x14ac:dyDescent="0.3">
      <c r="A2498" s="3"/>
      <c r="B2498" s="3"/>
      <c r="C2498" s="3"/>
      <c r="D2498" s="3"/>
      <c r="E2498" s="3"/>
      <c r="F2498" s="3"/>
      <c r="G2498" s="64"/>
      <c r="H2498" s="3"/>
      <c r="I2498" s="3"/>
      <c r="J2498" s="64"/>
      <c r="K2498" s="64"/>
      <c r="L2498" s="3"/>
      <c r="M2498" s="3"/>
      <c r="N2498" s="3"/>
      <c r="O2498" s="3"/>
      <c r="P2498" s="3"/>
      <c r="Q2498" s="3"/>
      <c r="R2498" s="3"/>
      <c r="S2498" s="49"/>
      <c r="T2498" s="50"/>
      <c r="U2498" s="50"/>
      <c r="Y2498" s="5"/>
      <c r="Z2498" s="66"/>
      <c r="AA2498" s="65"/>
    </row>
    <row r="2499" spans="1:27" x14ac:dyDescent="0.3">
      <c r="A2499" s="3"/>
      <c r="B2499" s="3"/>
      <c r="C2499" s="3"/>
      <c r="D2499" s="3"/>
      <c r="E2499" s="3"/>
      <c r="F2499" s="3"/>
      <c r="G2499" s="64"/>
      <c r="H2499" s="3"/>
      <c r="I2499" s="3"/>
      <c r="J2499" s="64"/>
      <c r="K2499" s="64"/>
      <c r="L2499" s="3"/>
      <c r="M2499" s="3"/>
      <c r="N2499" s="3"/>
      <c r="O2499" s="3"/>
      <c r="P2499" s="3"/>
      <c r="Q2499" s="3"/>
      <c r="R2499" s="3"/>
      <c r="S2499" s="49"/>
      <c r="T2499" s="50"/>
      <c r="U2499" s="50"/>
      <c r="Y2499" s="5"/>
      <c r="Z2499" s="66"/>
      <c r="AA2499" s="65"/>
    </row>
    <row r="2500" spans="1:27" x14ac:dyDescent="0.3">
      <c r="A2500" s="3"/>
      <c r="B2500" s="3"/>
      <c r="C2500" s="3"/>
      <c r="D2500" s="3"/>
      <c r="E2500" s="3"/>
      <c r="F2500" s="3"/>
      <c r="G2500" s="64"/>
      <c r="H2500" s="3"/>
      <c r="I2500" s="3"/>
      <c r="J2500" s="64"/>
      <c r="K2500" s="64"/>
      <c r="L2500" s="3"/>
      <c r="M2500" s="3"/>
      <c r="N2500" s="3"/>
      <c r="O2500" s="3"/>
      <c r="P2500" s="3"/>
      <c r="Q2500" s="3"/>
      <c r="R2500" s="3"/>
      <c r="S2500" s="49"/>
      <c r="T2500" s="50"/>
      <c r="U2500" s="50"/>
      <c r="Y2500" s="5"/>
      <c r="Z2500" s="66"/>
      <c r="AA2500" s="65"/>
    </row>
    <row r="2501" spans="1:27" x14ac:dyDescent="0.3">
      <c r="A2501" s="3"/>
      <c r="B2501" s="3"/>
      <c r="C2501" s="3"/>
      <c r="D2501" s="3"/>
      <c r="E2501" s="3"/>
      <c r="F2501" s="3"/>
      <c r="G2501" s="64"/>
      <c r="H2501" s="3"/>
      <c r="I2501" s="3"/>
      <c r="J2501" s="64"/>
      <c r="K2501" s="64"/>
      <c r="L2501" s="3"/>
      <c r="M2501" s="3"/>
      <c r="N2501" s="3"/>
      <c r="O2501" s="3"/>
      <c r="P2501" s="3"/>
      <c r="Q2501" s="3"/>
      <c r="R2501" s="3"/>
      <c r="S2501" s="49"/>
      <c r="T2501" s="50"/>
      <c r="U2501" s="50"/>
      <c r="Y2501" s="5"/>
      <c r="Z2501" s="66"/>
      <c r="AA2501" s="65"/>
    </row>
    <row r="2502" spans="1:27" x14ac:dyDescent="0.3">
      <c r="A2502" s="3"/>
      <c r="B2502" s="3"/>
      <c r="C2502" s="3"/>
      <c r="D2502" s="3"/>
      <c r="E2502" s="3"/>
      <c r="F2502" s="3"/>
      <c r="G2502" s="64"/>
      <c r="H2502" s="3"/>
      <c r="I2502" s="3"/>
      <c r="J2502" s="64"/>
      <c r="K2502" s="64"/>
      <c r="L2502" s="3"/>
      <c r="M2502" s="3"/>
      <c r="N2502" s="3"/>
      <c r="O2502" s="3"/>
      <c r="P2502" s="3"/>
      <c r="Q2502" s="3"/>
      <c r="R2502" s="3"/>
      <c r="S2502" s="49"/>
      <c r="T2502" s="50"/>
      <c r="U2502" s="50"/>
      <c r="Y2502" s="5"/>
      <c r="Z2502" s="66"/>
      <c r="AA2502" s="65"/>
    </row>
    <row r="2503" spans="1:27" x14ac:dyDescent="0.3">
      <c r="A2503" s="3"/>
      <c r="B2503" s="3"/>
      <c r="C2503" s="3"/>
      <c r="D2503" s="3"/>
      <c r="E2503" s="3"/>
      <c r="F2503" s="3"/>
      <c r="G2503" s="64"/>
      <c r="H2503" s="3"/>
      <c r="I2503" s="3"/>
      <c r="J2503" s="64"/>
      <c r="K2503" s="64"/>
      <c r="L2503" s="3"/>
      <c r="M2503" s="3"/>
      <c r="N2503" s="3"/>
      <c r="O2503" s="3"/>
      <c r="P2503" s="3"/>
      <c r="Q2503" s="3"/>
      <c r="R2503" s="3"/>
      <c r="S2503" s="49"/>
      <c r="T2503" s="50"/>
      <c r="U2503" s="50"/>
      <c r="Y2503" s="5"/>
      <c r="Z2503" s="66"/>
      <c r="AA2503" s="65"/>
    </row>
    <row r="2504" spans="1:27" x14ac:dyDescent="0.3">
      <c r="A2504" s="3"/>
      <c r="B2504" s="3"/>
      <c r="C2504" s="3"/>
      <c r="D2504" s="3"/>
      <c r="E2504" s="3"/>
      <c r="F2504" s="3"/>
      <c r="G2504" s="64"/>
      <c r="H2504" s="3"/>
      <c r="I2504" s="3"/>
      <c r="J2504" s="64"/>
      <c r="K2504" s="64"/>
      <c r="L2504" s="3"/>
      <c r="M2504" s="3"/>
      <c r="N2504" s="3"/>
      <c r="O2504" s="3"/>
      <c r="P2504" s="3"/>
      <c r="Q2504" s="3"/>
      <c r="R2504" s="3"/>
      <c r="S2504" s="49"/>
      <c r="T2504" s="50"/>
      <c r="U2504" s="50"/>
      <c r="Y2504" s="5"/>
      <c r="Z2504" s="66"/>
      <c r="AA2504" s="65"/>
    </row>
    <row r="2505" spans="1:27" x14ac:dyDescent="0.3">
      <c r="A2505" s="3"/>
      <c r="B2505" s="3"/>
      <c r="C2505" s="3"/>
      <c r="D2505" s="3"/>
      <c r="E2505" s="3"/>
      <c r="F2505" s="3"/>
      <c r="G2505" s="64"/>
      <c r="H2505" s="3"/>
      <c r="I2505" s="3"/>
      <c r="J2505" s="64"/>
      <c r="K2505" s="64"/>
      <c r="L2505" s="3"/>
      <c r="M2505" s="3"/>
      <c r="N2505" s="3"/>
      <c r="O2505" s="3"/>
      <c r="P2505" s="3"/>
      <c r="Q2505" s="3"/>
      <c r="R2505" s="3"/>
      <c r="S2505" s="49"/>
      <c r="T2505" s="50"/>
      <c r="U2505" s="50"/>
      <c r="Y2505" s="5"/>
      <c r="Z2505" s="66"/>
      <c r="AA2505" s="65"/>
    </row>
    <row r="2506" spans="1:27" x14ac:dyDescent="0.3">
      <c r="A2506" s="3"/>
      <c r="B2506" s="3"/>
      <c r="C2506" s="3"/>
      <c r="D2506" s="3"/>
      <c r="E2506" s="3"/>
      <c r="F2506" s="3"/>
      <c r="G2506" s="64"/>
      <c r="H2506" s="3"/>
      <c r="I2506" s="3"/>
      <c r="J2506" s="64"/>
      <c r="K2506" s="64"/>
      <c r="L2506" s="3"/>
      <c r="M2506" s="3"/>
      <c r="N2506" s="3"/>
      <c r="O2506" s="3"/>
      <c r="P2506" s="3"/>
      <c r="Q2506" s="3"/>
      <c r="R2506" s="3"/>
      <c r="S2506" s="49"/>
      <c r="T2506" s="50"/>
      <c r="U2506" s="50"/>
      <c r="Y2506" s="5"/>
      <c r="Z2506" s="66"/>
      <c r="AA2506" s="65"/>
    </row>
    <row r="2507" spans="1:27" x14ac:dyDescent="0.3">
      <c r="A2507" s="3"/>
      <c r="B2507" s="3"/>
      <c r="C2507" s="3"/>
      <c r="D2507" s="3"/>
      <c r="E2507" s="3"/>
      <c r="F2507" s="3"/>
      <c r="G2507" s="64"/>
      <c r="H2507" s="3"/>
      <c r="I2507" s="3"/>
      <c r="J2507" s="64"/>
      <c r="K2507" s="64"/>
      <c r="L2507" s="3"/>
      <c r="M2507" s="3"/>
      <c r="N2507" s="3"/>
      <c r="O2507" s="3"/>
      <c r="P2507" s="3"/>
      <c r="Q2507" s="3"/>
      <c r="R2507" s="3"/>
      <c r="S2507" s="49"/>
      <c r="T2507" s="50"/>
      <c r="U2507" s="50"/>
      <c r="Y2507" s="5"/>
      <c r="Z2507" s="66"/>
      <c r="AA2507" s="65"/>
    </row>
    <row r="2508" spans="1:27" x14ac:dyDescent="0.3">
      <c r="A2508" s="3"/>
      <c r="B2508" s="3"/>
      <c r="C2508" s="3"/>
      <c r="D2508" s="3"/>
      <c r="E2508" s="3"/>
      <c r="F2508" s="3"/>
      <c r="G2508" s="64"/>
      <c r="H2508" s="3"/>
      <c r="I2508" s="3"/>
      <c r="J2508" s="64"/>
      <c r="K2508" s="64"/>
      <c r="L2508" s="3"/>
      <c r="M2508" s="3"/>
      <c r="N2508" s="3"/>
      <c r="O2508" s="3"/>
      <c r="P2508" s="3"/>
      <c r="Q2508" s="3"/>
      <c r="R2508" s="3"/>
      <c r="S2508" s="49"/>
      <c r="T2508" s="50"/>
      <c r="U2508" s="50"/>
      <c r="Y2508" s="5"/>
      <c r="Z2508" s="66"/>
      <c r="AA2508" s="65"/>
    </row>
    <row r="2509" spans="1:27" x14ac:dyDescent="0.3">
      <c r="A2509" s="3"/>
      <c r="B2509" s="3"/>
      <c r="C2509" s="3"/>
      <c r="D2509" s="3"/>
      <c r="E2509" s="3"/>
      <c r="F2509" s="3"/>
      <c r="G2509" s="64"/>
      <c r="H2509" s="3"/>
      <c r="I2509" s="3"/>
      <c r="J2509" s="64"/>
      <c r="K2509" s="64"/>
      <c r="L2509" s="3"/>
      <c r="M2509" s="3"/>
      <c r="N2509" s="3"/>
      <c r="O2509" s="3"/>
      <c r="P2509" s="3"/>
      <c r="Q2509" s="3"/>
      <c r="R2509" s="3"/>
      <c r="S2509" s="49"/>
      <c r="T2509" s="50"/>
      <c r="U2509" s="50"/>
      <c r="Y2509" s="5"/>
      <c r="Z2509" s="66"/>
      <c r="AA2509" s="65"/>
    </row>
    <row r="2510" spans="1:27" x14ac:dyDescent="0.3">
      <c r="A2510" s="3"/>
      <c r="B2510" s="3"/>
      <c r="C2510" s="3"/>
      <c r="D2510" s="3"/>
      <c r="E2510" s="3"/>
      <c r="F2510" s="3"/>
      <c r="G2510" s="64"/>
      <c r="H2510" s="3"/>
      <c r="I2510" s="3"/>
      <c r="J2510" s="64"/>
      <c r="K2510" s="64"/>
      <c r="L2510" s="3"/>
      <c r="M2510" s="3"/>
      <c r="N2510" s="3"/>
      <c r="O2510" s="3"/>
      <c r="P2510" s="3"/>
      <c r="Q2510" s="3"/>
      <c r="R2510" s="3"/>
      <c r="S2510" s="49"/>
      <c r="T2510" s="50"/>
      <c r="U2510" s="50"/>
      <c r="Y2510" s="5"/>
      <c r="Z2510" s="66"/>
      <c r="AA2510" s="65"/>
    </row>
    <row r="2511" spans="1:27" x14ac:dyDescent="0.3">
      <c r="A2511" s="3"/>
      <c r="B2511" s="3"/>
      <c r="C2511" s="3"/>
      <c r="D2511" s="3"/>
      <c r="E2511" s="3"/>
      <c r="F2511" s="3"/>
      <c r="G2511" s="64"/>
      <c r="H2511" s="3"/>
      <c r="I2511" s="3"/>
      <c r="J2511" s="64"/>
      <c r="K2511" s="64"/>
      <c r="L2511" s="3"/>
      <c r="M2511" s="3"/>
      <c r="N2511" s="3"/>
      <c r="O2511" s="3"/>
      <c r="P2511" s="3"/>
      <c r="Q2511" s="3"/>
      <c r="R2511" s="3"/>
      <c r="S2511" s="49"/>
      <c r="T2511" s="50"/>
      <c r="U2511" s="50"/>
      <c r="Y2511" s="5"/>
      <c r="Z2511" s="66"/>
      <c r="AA2511" s="65"/>
    </row>
    <row r="2512" spans="1:27" x14ac:dyDescent="0.3">
      <c r="A2512" s="3"/>
      <c r="B2512" s="3"/>
      <c r="C2512" s="3"/>
      <c r="D2512" s="3"/>
      <c r="E2512" s="3"/>
      <c r="F2512" s="3"/>
      <c r="G2512" s="64"/>
      <c r="H2512" s="3"/>
      <c r="I2512" s="3"/>
      <c r="J2512" s="64"/>
      <c r="K2512" s="64"/>
      <c r="L2512" s="3"/>
      <c r="M2512" s="3"/>
      <c r="N2512" s="3"/>
      <c r="O2512" s="3"/>
      <c r="P2512" s="3"/>
      <c r="Q2512" s="3"/>
      <c r="R2512" s="3"/>
      <c r="S2512" s="49"/>
      <c r="T2512" s="50"/>
      <c r="U2512" s="50"/>
      <c r="Y2512" s="5"/>
      <c r="Z2512" s="66"/>
      <c r="AA2512" s="65"/>
    </row>
    <row r="2513" spans="1:27" x14ac:dyDescent="0.3">
      <c r="A2513" s="3"/>
      <c r="B2513" s="3"/>
      <c r="C2513" s="3"/>
      <c r="D2513" s="3"/>
      <c r="E2513" s="3"/>
      <c r="F2513" s="3"/>
      <c r="G2513" s="64"/>
      <c r="H2513" s="3"/>
      <c r="I2513" s="3"/>
      <c r="J2513" s="64"/>
      <c r="K2513" s="64"/>
      <c r="L2513" s="3"/>
      <c r="M2513" s="3"/>
      <c r="N2513" s="3"/>
      <c r="O2513" s="3"/>
      <c r="P2513" s="3"/>
      <c r="Q2513" s="3"/>
      <c r="R2513" s="3"/>
      <c r="S2513" s="49"/>
      <c r="T2513" s="50"/>
      <c r="U2513" s="50"/>
      <c r="Y2513" s="5"/>
      <c r="Z2513" s="66"/>
      <c r="AA2513" s="65"/>
    </row>
    <row r="2514" spans="1:27" x14ac:dyDescent="0.3">
      <c r="A2514" s="3"/>
      <c r="B2514" s="3"/>
      <c r="C2514" s="3"/>
      <c r="D2514" s="3"/>
      <c r="E2514" s="3"/>
      <c r="F2514" s="3"/>
      <c r="G2514" s="64"/>
      <c r="H2514" s="3"/>
      <c r="I2514" s="3"/>
      <c r="J2514" s="64"/>
      <c r="K2514" s="64"/>
      <c r="L2514" s="3"/>
      <c r="M2514" s="3"/>
      <c r="N2514" s="3"/>
      <c r="O2514" s="3"/>
      <c r="P2514" s="3"/>
      <c r="Q2514" s="3"/>
      <c r="R2514" s="3"/>
      <c r="S2514" s="49"/>
      <c r="T2514" s="50"/>
      <c r="U2514" s="50"/>
      <c r="Y2514" s="5"/>
      <c r="Z2514" s="66"/>
      <c r="AA2514" s="65"/>
    </row>
    <row r="2515" spans="1:27" x14ac:dyDescent="0.3">
      <c r="A2515" s="3"/>
      <c r="B2515" s="3"/>
      <c r="C2515" s="3"/>
      <c r="D2515" s="3"/>
      <c r="E2515" s="3"/>
      <c r="F2515" s="3"/>
      <c r="G2515" s="64"/>
      <c r="H2515" s="3"/>
      <c r="I2515" s="3"/>
      <c r="J2515" s="64"/>
      <c r="K2515" s="64"/>
      <c r="L2515" s="3"/>
      <c r="M2515" s="3"/>
      <c r="N2515" s="3"/>
      <c r="O2515" s="3"/>
      <c r="P2515" s="3"/>
      <c r="Q2515" s="3"/>
      <c r="R2515" s="3"/>
      <c r="S2515" s="49"/>
      <c r="T2515" s="50"/>
      <c r="U2515" s="50"/>
      <c r="Y2515" s="5"/>
      <c r="Z2515" s="66"/>
      <c r="AA2515" s="65"/>
    </row>
    <row r="2516" spans="1:27" x14ac:dyDescent="0.3">
      <c r="A2516" s="3"/>
      <c r="B2516" s="3"/>
      <c r="C2516" s="3"/>
      <c r="D2516" s="3"/>
      <c r="E2516" s="3"/>
      <c r="F2516" s="3"/>
      <c r="G2516" s="64"/>
      <c r="H2516" s="3"/>
      <c r="I2516" s="3"/>
      <c r="J2516" s="64"/>
      <c r="K2516" s="64"/>
      <c r="L2516" s="3"/>
      <c r="M2516" s="3"/>
      <c r="N2516" s="3"/>
      <c r="O2516" s="3"/>
      <c r="P2516" s="3"/>
      <c r="Q2516" s="3"/>
      <c r="R2516" s="3"/>
      <c r="S2516" s="49"/>
      <c r="T2516" s="50"/>
      <c r="U2516" s="50"/>
      <c r="Y2516" s="5"/>
      <c r="Z2516" s="66"/>
      <c r="AA2516" s="65"/>
    </row>
    <row r="2517" spans="1:27" x14ac:dyDescent="0.3">
      <c r="A2517" s="3"/>
      <c r="B2517" s="3"/>
      <c r="C2517" s="3"/>
      <c r="D2517" s="3"/>
      <c r="E2517" s="3"/>
      <c r="F2517" s="3"/>
      <c r="G2517" s="64"/>
      <c r="H2517" s="3"/>
      <c r="I2517" s="3"/>
      <c r="J2517" s="64"/>
      <c r="K2517" s="64"/>
      <c r="L2517" s="3"/>
      <c r="M2517" s="3"/>
      <c r="N2517" s="3"/>
      <c r="O2517" s="3"/>
      <c r="P2517" s="3"/>
      <c r="Q2517" s="3"/>
      <c r="R2517" s="3"/>
      <c r="S2517" s="49"/>
      <c r="T2517" s="50"/>
      <c r="U2517" s="50"/>
      <c r="Y2517" s="5"/>
      <c r="Z2517" s="66"/>
      <c r="AA2517" s="65"/>
    </row>
    <row r="2518" spans="1:27" x14ac:dyDescent="0.3">
      <c r="A2518" s="3"/>
      <c r="B2518" s="3"/>
      <c r="C2518" s="3"/>
      <c r="D2518" s="3"/>
      <c r="E2518" s="3"/>
      <c r="F2518" s="3"/>
      <c r="G2518" s="64"/>
      <c r="H2518" s="3"/>
      <c r="I2518" s="3"/>
      <c r="J2518" s="64"/>
      <c r="K2518" s="64"/>
      <c r="L2518" s="3"/>
      <c r="M2518" s="3"/>
      <c r="N2518" s="3"/>
      <c r="O2518" s="3"/>
      <c r="P2518" s="3"/>
      <c r="Q2518" s="3"/>
      <c r="R2518" s="3"/>
      <c r="S2518" s="49"/>
      <c r="T2518" s="50"/>
      <c r="U2518" s="50"/>
      <c r="Y2518" s="5"/>
      <c r="Z2518" s="66"/>
      <c r="AA2518" s="65"/>
    </row>
    <row r="2519" spans="1:27" x14ac:dyDescent="0.3">
      <c r="A2519" s="3"/>
      <c r="B2519" s="3"/>
      <c r="C2519" s="3"/>
      <c r="D2519" s="3"/>
      <c r="E2519" s="3"/>
      <c r="F2519" s="3"/>
      <c r="G2519" s="64"/>
      <c r="H2519" s="3"/>
      <c r="I2519" s="3"/>
      <c r="J2519" s="64"/>
      <c r="K2519" s="64"/>
      <c r="L2519" s="3"/>
      <c r="M2519" s="3"/>
      <c r="N2519" s="3"/>
      <c r="O2519" s="3"/>
      <c r="P2519" s="3"/>
      <c r="Q2519" s="3"/>
      <c r="R2519" s="3"/>
      <c r="S2519" s="49"/>
      <c r="T2519" s="50"/>
      <c r="U2519" s="50"/>
      <c r="Y2519" s="5"/>
      <c r="Z2519" s="66"/>
      <c r="AA2519" s="65"/>
    </row>
    <row r="2520" spans="1:27" x14ac:dyDescent="0.3">
      <c r="A2520" s="3"/>
      <c r="B2520" s="3"/>
      <c r="C2520" s="3"/>
      <c r="D2520" s="3"/>
      <c r="E2520" s="3"/>
      <c r="F2520" s="3"/>
      <c r="G2520" s="64"/>
      <c r="H2520" s="3"/>
      <c r="I2520" s="3"/>
      <c r="J2520" s="64"/>
      <c r="K2520" s="64"/>
      <c r="L2520" s="3"/>
      <c r="M2520" s="3"/>
      <c r="N2520" s="3"/>
      <c r="O2520" s="3"/>
      <c r="P2520" s="3"/>
      <c r="Q2520" s="3"/>
      <c r="R2520" s="3"/>
      <c r="S2520" s="49"/>
      <c r="T2520" s="50"/>
      <c r="U2520" s="50"/>
      <c r="Y2520" s="5"/>
      <c r="Z2520" s="66"/>
      <c r="AA2520" s="65"/>
    </row>
    <row r="2521" spans="1:27" x14ac:dyDescent="0.3">
      <c r="A2521" s="3"/>
      <c r="B2521" s="3"/>
      <c r="C2521" s="3"/>
      <c r="D2521" s="3"/>
      <c r="E2521" s="3"/>
      <c r="F2521" s="3"/>
      <c r="G2521" s="64"/>
      <c r="H2521" s="3"/>
      <c r="I2521" s="3"/>
      <c r="J2521" s="64"/>
      <c r="K2521" s="64"/>
      <c r="L2521" s="3"/>
      <c r="M2521" s="3"/>
      <c r="N2521" s="3"/>
      <c r="O2521" s="3"/>
      <c r="P2521" s="3"/>
      <c r="Q2521" s="3"/>
      <c r="R2521" s="3"/>
      <c r="S2521" s="49"/>
      <c r="T2521" s="50"/>
      <c r="U2521" s="50"/>
      <c r="Y2521" s="5"/>
      <c r="Z2521" s="66"/>
      <c r="AA2521" s="65"/>
    </row>
    <row r="2522" spans="1:27" x14ac:dyDescent="0.3">
      <c r="A2522" s="3"/>
      <c r="B2522" s="3"/>
      <c r="C2522" s="3"/>
      <c r="D2522" s="3"/>
      <c r="E2522" s="3"/>
      <c r="F2522" s="3"/>
      <c r="G2522" s="64"/>
      <c r="H2522" s="3"/>
      <c r="I2522" s="3"/>
      <c r="J2522" s="64"/>
      <c r="K2522" s="64"/>
      <c r="L2522" s="3"/>
      <c r="M2522" s="3"/>
      <c r="N2522" s="3"/>
      <c r="O2522" s="3"/>
      <c r="P2522" s="3"/>
      <c r="Q2522" s="3"/>
      <c r="R2522" s="3"/>
      <c r="S2522" s="49"/>
      <c r="T2522" s="50"/>
      <c r="U2522" s="50"/>
      <c r="Y2522" s="5"/>
      <c r="Z2522" s="66"/>
      <c r="AA2522" s="65"/>
    </row>
    <row r="2523" spans="1:27" x14ac:dyDescent="0.3">
      <c r="A2523" s="3"/>
      <c r="B2523" s="3"/>
      <c r="C2523" s="3"/>
      <c r="D2523" s="3"/>
      <c r="E2523" s="3"/>
      <c r="F2523" s="3"/>
      <c r="G2523" s="64"/>
      <c r="H2523" s="3"/>
      <c r="I2523" s="3"/>
      <c r="J2523" s="64"/>
      <c r="K2523" s="64"/>
      <c r="L2523" s="3"/>
      <c r="M2523" s="3"/>
      <c r="N2523" s="3"/>
      <c r="O2523" s="3"/>
      <c r="P2523" s="3"/>
      <c r="Q2523" s="3"/>
      <c r="R2523" s="3"/>
      <c r="S2523" s="49"/>
      <c r="T2523" s="50"/>
      <c r="U2523" s="50"/>
      <c r="Y2523" s="5"/>
      <c r="Z2523" s="66"/>
      <c r="AA2523" s="65"/>
    </row>
    <row r="2524" spans="1:27" x14ac:dyDescent="0.3">
      <c r="A2524" s="3"/>
      <c r="B2524" s="3"/>
      <c r="C2524" s="3"/>
      <c r="D2524" s="3"/>
      <c r="E2524" s="3"/>
      <c r="F2524" s="3"/>
      <c r="G2524" s="64"/>
      <c r="H2524" s="3"/>
      <c r="I2524" s="3"/>
      <c r="J2524" s="64"/>
      <c r="K2524" s="64"/>
      <c r="L2524" s="3"/>
      <c r="M2524" s="3"/>
      <c r="N2524" s="3"/>
      <c r="O2524" s="3"/>
      <c r="P2524" s="3"/>
      <c r="Q2524" s="3"/>
      <c r="R2524" s="3"/>
      <c r="S2524" s="49"/>
      <c r="T2524" s="50"/>
      <c r="U2524" s="50"/>
      <c r="Y2524" s="5"/>
      <c r="Z2524" s="66"/>
      <c r="AA2524" s="65"/>
    </row>
    <row r="2525" spans="1:27" x14ac:dyDescent="0.3">
      <c r="A2525" s="3"/>
      <c r="B2525" s="3"/>
      <c r="C2525" s="3"/>
      <c r="D2525" s="3"/>
      <c r="E2525" s="3"/>
      <c r="F2525" s="3"/>
      <c r="G2525" s="64"/>
      <c r="H2525" s="3"/>
      <c r="I2525" s="3"/>
      <c r="J2525" s="64"/>
      <c r="K2525" s="64"/>
      <c r="L2525" s="3"/>
      <c r="M2525" s="3"/>
      <c r="N2525" s="3"/>
      <c r="O2525" s="3"/>
      <c r="P2525" s="3"/>
      <c r="Q2525" s="3"/>
      <c r="R2525" s="3"/>
      <c r="S2525" s="49"/>
      <c r="T2525" s="50"/>
      <c r="U2525" s="50"/>
      <c r="Y2525" s="5"/>
      <c r="Z2525" s="66"/>
      <c r="AA2525" s="65"/>
    </row>
    <row r="2526" spans="1:27" x14ac:dyDescent="0.3">
      <c r="A2526" s="3"/>
      <c r="B2526" s="3"/>
      <c r="C2526" s="3"/>
      <c r="D2526" s="3"/>
      <c r="E2526" s="3"/>
      <c r="F2526" s="3"/>
      <c r="G2526" s="64"/>
      <c r="H2526" s="3"/>
      <c r="I2526" s="3"/>
      <c r="J2526" s="64"/>
      <c r="K2526" s="64"/>
      <c r="L2526" s="3"/>
      <c r="M2526" s="3"/>
      <c r="N2526" s="3"/>
      <c r="O2526" s="3"/>
      <c r="P2526" s="3"/>
      <c r="Q2526" s="3"/>
      <c r="R2526" s="3"/>
      <c r="S2526" s="49"/>
      <c r="T2526" s="50"/>
      <c r="U2526" s="50"/>
      <c r="Y2526" s="5"/>
      <c r="Z2526" s="66"/>
      <c r="AA2526" s="65"/>
    </row>
    <row r="2527" spans="1:27" x14ac:dyDescent="0.3">
      <c r="A2527" s="3"/>
      <c r="B2527" s="3"/>
      <c r="C2527" s="3"/>
      <c r="D2527" s="3"/>
      <c r="E2527" s="3"/>
      <c r="F2527" s="3"/>
      <c r="G2527" s="64"/>
      <c r="H2527" s="3"/>
      <c r="I2527" s="3"/>
      <c r="J2527" s="64"/>
      <c r="K2527" s="64"/>
      <c r="L2527" s="3"/>
      <c r="M2527" s="3"/>
      <c r="N2527" s="3"/>
      <c r="O2527" s="3"/>
      <c r="P2527" s="3"/>
      <c r="Q2527" s="3"/>
      <c r="R2527" s="3"/>
      <c r="S2527" s="49"/>
      <c r="T2527" s="50"/>
      <c r="U2527" s="50"/>
      <c r="Y2527" s="5"/>
      <c r="Z2527" s="66"/>
      <c r="AA2527" s="65"/>
    </row>
    <row r="2528" spans="1:27" x14ac:dyDescent="0.3">
      <c r="A2528" s="3"/>
      <c r="B2528" s="3"/>
      <c r="C2528" s="3"/>
      <c r="D2528" s="3"/>
      <c r="E2528" s="3"/>
      <c r="F2528" s="3"/>
      <c r="G2528" s="64"/>
      <c r="H2528" s="3"/>
      <c r="I2528" s="3"/>
      <c r="J2528" s="64"/>
      <c r="K2528" s="64"/>
      <c r="L2528" s="3"/>
      <c r="M2528" s="3"/>
      <c r="N2528" s="3"/>
      <c r="O2528" s="3"/>
      <c r="P2528" s="3"/>
      <c r="Q2528" s="3"/>
      <c r="R2528" s="3"/>
      <c r="S2528" s="49"/>
      <c r="T2528" s="50"/>
      <c r="U2528" s="50"/>
      <c r="Y2528" s="5"/>
      <c r="Z2528" s="66"/>
      <c r="AA2528" s="65"/>
    </row>
    <row r="2529" spans="1:27" x14ac:dyDescent="0.3">
      <c r="A2529" s="3"/>
      <c r="B2529" s="3"/>
      <c r="C2529" s="3"/>
      <c r="D2529" s="3"/>
      <c r="E2529" s="3"/>
      <c r="F2529" s="3"/>
      <c r="G2529" s="64"/>
      <c r="H2529" s="3"/>
      <c r="I2529" s="3"/>
      <c r="J2529" s="64"/>
      <c r="K2529" s="64"/>
      <c r="L2529" s="3"/>
      <c r="M2529" s="3"/>
      <c r="N2529" s="3"/>
      <c r="O2529" s="3"/>
      <c r="P2529" s="3"/>
      <c r="Q2529" s="3"/>
      <c r="R2529" s="3"/>
      <c r="S2529" s="49"/>
      <c r="T2529" s="50"/>
      <c r="U2529" s="50"/>
      <c r="Y2529" s="5"/>
      <c r="Z2529" s="66"/>
      <c r="AA2529" s="65"/>
    </row>
    <row r="2530" spans="1:27" x14ac:dyDescent="0.3">
      <c r="A2530" s="3"/>
      <c r="B2530" s="3"/>
      <c r="C2530" s="3"/>
      <c r="D2530" s="3"/>
      <c r="E2530" s="3"/>
      <c r="F2530" s="3"/>
      <c r="G2530" s="64"/>
      <c r="H2530" s="3"/>
      <c r="I2530" s="3"/>
      <c r="J2530" s="64"/>
      <c r="K2530" s="64"/>
      <c r="L2530" s="3"/>
      <c r="M2530" s="3"/>
      <c r="N2530" s="3"/>
      <c r="O2530" s="3"/>
      <c r="P2530" s="3"/>
      <c r="Q2530" s="3"/>
      <c r="R2530" s="3"/>
      <c r="S2530" s="49"/>
      <c r="T2530" s="50"/>
      <c r="U2530" s="50"/>
      <c r="Y2530" s="5"/>
      <c r="Z2530" s="66"/>
      <c r="AA2530" s="65"/>
    </row>
    <row r="2531" spans="1:27" x14ac:dyDescent="0.3">
      <c r="A2531" s="3"/>
      <c r="B2531" s="3"/>
      <c r="C2531" s="3"/>
      <c r="D2531" s="3"/>
      <c r="E2531" s="3"/>
      <c r="F2531" s="3"/>
      <c r="G2531" s="64"/>
      <c r="H2531" s="3"/>
      <c r="I2531" s="3"/>
      <c r="J2531" s="64"/>
      <c r="K2531" s="64"/>
      <c r="L2531" s="3"/>
      <c r="M2531" s="3"/>
      <c r="N2531" s="3"/>
      <c r="O2531" s="3"/>
      <c r="P2531" s="3"/>
      <c r="Q2531" s="3"/>
      <c r="R2531" s="3"/>
      <c r="S2531" s="49"/>
      <c r="T2531" s="50"/>
      <c r="U2531" s="50"/>
      <c r="Y2531" s="5"/>
      <c r="Z2531" s="66"/>
      <c r="AA2531" s="65"/>
    </row>
    <row r="2532" spans="1:27" x14ac:dyDescent="0.3">
      <c r="A2532" s="3"/>
      <c r="B2532" s="3"/>
      <c r="C2532" s="3"/>
      <c r="D2532" s="3"/>
      <c r="E2532" s="3"/>
      <c r="F2532" s="3"/>
      <c r="G2532" s="64"/>
      <c r="H2532" s="3"/>
      <c r="I2532" s="3"/>
      <c r="J2532" s="64"/>
      <c r="K2532" s="64"/>
      <c r="L2532" s="3"/>
      <c r="M2532" s="3"/>
      <c r="N2532" s="3"/>
      <c r="O2532" s="3"/>
      <c r="P2532" s="3"/>
      <c r="Q2532" s="3"/>
      <c r="R2532" s="3"/>
      <c r="S2532" s="49"/>
      <c r="T2532" s="50"/>
      <c r="U2532" s="50"/>
      <c r="Y2532" s="5"/>
      <c r="Z2532" s="66"/>
      <c r="AA2532" s="65"/>
    </row>
    <row r="2533" spans="1:27" x14ac:dyDescent="0.3">
      <c r="A2533" s="3"/>
      <c r="B2533" s="3"/>
      <c r="C2533" s="3"/>
      <c r="D2533" s="3"/>
      <c r="E2533" s="3"/>
      <c r="F2533" s="3"/>
      <c r="G2533" s="64"/>
      <c r="H2533" s="3"/>
      <c r="I2533" s="3"/>
      <c r="J2533" s="64"/>
      <c r="K2533" s="64"/>
      <c r="L2533" s="3"/>
      <c r="M2533" s="3"/>
      <c r="N2533" s="3"/>
      <c r="O2533" s="3"/>
      <c r="P2533" s="3"/>
      <c r="Q2533" s="3"/>
      <c r="R2533" s="3"/>
      <c r="S2533" s="49"/>
      <c r="T2533" s="50"/>
      <c r="U2533" s="50"/>
      <c r="Y2533" s="5"/>
      <c r="Z2533" s="66"/>
      <c r="AA2533" s="65"/>
    </row>
    <row r="2534" spans="1:27" x14ac:dyDescent="0.3">
      <c r="A2534" s="3"/>
      <c r="B2534" s="3"/>
      <c r="C2534" s="3"/>
      <c r="D2534" s="3"/>
      <c r="E2534" s="3"/>
      <c r="F2534" s="3"/>
      <c r="G2534" s="64"/>
      <c r="H2534" s="3"/>
      <c r="I2534" s="3"/>
      <c r="J2534" s="64"/>
      <c r="K2534" s="64"/>
      <c r="L2534" s="3"/>
      <c r="M2534" s="3"/>
      <c r="N2534" s="3"/>
      <c r="O2534" s="3"/>
      <c r="P2534" s="3"/>
      <c r="Q2534" s="3"/>
      <c r="R2534" s="3"/>
      <c r="S2534" s="49"/>
      <c r="T2534" s="50"/>
      <c r="U2534" s="50"/>
      <c r="Y2534" s="5"/>
      <c r="Z2534" s="66"/>
      <c r="AA2534" s="65"/>
    </row>
    <row r="2535" spans="1:27" x14ac:dyDescent="0.3">
      <c r="A2535" s="3"/>
      <c r="B2535" s="3"/>
      <c r="C2535" s="3"/>
      <c r="D2535" s="3"/>
      <c r="E2535" s="3"/>
      <c r="F2535" s="3"/>
      <c r="G2535" s="64"/>
      <c r="H2535" s="3"/>
      <c r="I2535" s="3"/>
      <c r="J2535" s="64"/>
      <c r="K2535" s="64"/>
      <c r="L2535" s="3"/>
      <c r="M2535" s="3"/>
      <c r="N2535" s="3"/>
      <c r="O2535" s="3"/>
      <c r="P2535" s="3"/>
      <c r="Q2535" s="3"/>
      <c r="R2535" s="3"/>
      <c r="S2535" s="49"/>
      <c r="T2535" s="50"/>
      <c r="U2535" s="50"/>
      <c r="Y2535" s="5"/>
      <c r="Z2535" s="66"/>
      <c r="AA2535" s="65"/>
    </row>
    <row r="2536" spans="1:27" x14ac:dyDescent="0.3">
      <c r="A2536" s="3"/>
      <c r="B2536" s="3"/>
      <c r="C2536" s="3"/>
      <c r="D2536" s="3"/>
      <c r="E2536" s="3"/>
      <c r="F2536" s="3"/>
      <c r="G2536" s="64"/>
      <c r="H2536" s="3"/>
      <c r="I2536" s="3"/>
      <c r="J2536" s="64"/>
      <c r="K2536" s="64"/>
      <c r="L2536" s="3"/>
      <c r="M2536" s="3"/>
      <c r="N2536" s="3"/>
      <c r="O2536" s="3"/>
      <c r="P2536" s="3"/>
      <c r="Q2536" s="3"/>
      <c r="R2536" s="3"/>
      <c r="S2536" s="49"/>
      <c r="T2536" s="50"/>
      <c r="U2536" s="50"/>
      <c r="Y2536" s="5"/>
      <c r="Z2536" s="66"/>
      <c r="AA2536" s="65"/>
    </row>
    <row r="2537" spans="1:27" x14ac:dyDescent="0.3">
      <c r="A2537" s="3"/>
      <c r="B2537" s="3"/>
      <c r="C2537" s="3"/>
      <c r="D2537" s="3"/>
      <c r="E2537" s="3"/>
      <c r="F2537" s="3"/>
      <c r="G2537" s="64"/>
      <c r="H2537" s="3"/>
      <c r="I2537" s="3"/>
      <c r="J2537" s="64"/>
      <c r="K2537" s="64"/>
      <c r="L2537" s="3"/>
      <c r="M2537" s="3"/>
      <c r="N2537" s="3"/>
      <c r="O2537" s="3"/>
      <c r="P2537" s="3"/>
      <c r="Q2537" s="3"/>
      <c r="R2537" s="3"/>
      <c r="S2537" s="49"/>
      <c r="T2537" s="50"/>
      <c r="U2537" s="50"/>
      <c r="Y2537" s="5"/>
      <c r="Z2537" s="66"/>
      <c r="AA2537" s="65"/>
    </row>
    <row r="2538" spans="1:27" x14ac:dyDescent="0.3">
      <c r="A2538" s="3"/>
      <c r="B2538" s="3"/>
      <c r="C2538" s="3"/>
      <c r="D2538" s="3"/>
      <c r="E2538" s="3"/>
      <c r="F2538" s="3"/>
      <c r="G2538" s="64"/>
      <c r="H2538" s="3"/>
      <c r="I2538" s="3"/>
      <c r="J2538" s="64"/>
      <c r="K2538" s="64"/>
      <c r="L2538" s="3"/>
      <c r="M2538" s="3"/>
      <c r="N2538" s="3"/>
      <c r="O2538" s="3"/>
      <c r="P2538" s="3"/>
      <c r="Q2538" s="3"/>
      <c r="R2538" s="3"/>
      <c r="S2538" s="49"/>
      <c r="T2538" s="50"/>
      <c r="U2538" s="50"/>
      <c r="Y2538" s="5"/>
      <c r="Z2538" s="66"/>
      <c r="AA2538" s="65"/>
    </row>
    <row r="2539" spans="1:27" x14ac:dyDescent="0.3">
      <c r="A2539" s="3"/>
      <c r="B2539" s="3"/>
      <c r="C2539" s="3"/>
      <c r="D2539" s="3"/>
      <c r="E2539" s="3"/>
      <c r="F2539" s="3"/>
      <c r="G2539" s="64"/>
      <c r="H2539" s="3"/>
      <c r="I2539" s="3"/>
      <c r="J2539" s="64"/>
      <c r="K2539" s="64"/>
      <c r="L2539" s="3"/>
      <c r="M2539" s="3"/>
      <c r="N2539" s="3"/>
      <c r="O2539" s="3"/>
      <c r="P2539" s="3"/>
      <c r="Q2539" s="3"/>
      <c r="R2539" s="3"/>
      <c r="S2539" s="49"/>
      <c r="T2539" s="50"/>
      <c r="U2539" s="50"/>
      <c r="Y2539" s="5"/>
      <c r="Z2539" s="66"/>
      <c r="AA2539" s="65"/>
    </row>
    <row r="2540" spans="1:27" x14ac:dyDescent="0.3">
      <c r="A2540" s="3"/>
      <c r="B2540" s="3"/>
      <c r="C2540" s="3"/>
      <c r="D2540" s="3"/>
      <c r="E2540" s="3"/>
      <c r="F2540" s="3"/>
      <c r="G2540" s="64"/>
      <c r="H2540" s="3"/>
      <c r="I2540" s="3"/>
      <c r="J2540" s="64"/>
      <c r="K2540" s="64"/>
      <c r="L2540" s="3"/>
      <c r="M2540" s="3"/>
      <c r="N2540" s="3"/>
      <c r="O2540" s="3"/>
      <c r="P2540" s="3"/>
      <c r="Q2540" s="3"/>
      <c r="R2540" s="3"/>
      <c r="S2540" s="49"/>
      <c r="T2540" s="50"/>
      <c r="U2540" s="50"/>
      <c r="Y2540" s="5"/>
      <c r="Z2540" s="66"/>
      <c r="AA2540" s="65"/>
    </row>
    <row r="2541" spans="1:27" x14ac:dyDescent="0.3">
      <c r="A2541" s="3"/>
      <c r="B2541" s="3"/>
      <c r="C2541" s="3"/>
      <c r="D2541" s="3"/>
      <c r="E2541" s="3"/>
      <c r="F2541" s="3"/>
      <c r="G2541" s="64"/>
      <c r="H2541" s="3"/>
      <c r="I2541" s="3"/>
      <c r="J2541" s="64"/>
      <c r="K2541" s="64"/>
      <c r="L2541" s="3"/>
      <c r="M2541" s="3"/>
      <c r="N2541" s="3"/>
      <c r="O2541" s="3"/>
      <c r="P2541" s="3"/>
      <c r="Q2541" s="3"/>
      <c r="R2541" s="3"/>
      <c r="S2541" s="49"/>
      <c r="T2541" s="50"/>
      <c r="U2541" s="50"/>
      <c r="Y2541" s="5"/>
      <c r="Z2541" s="66"/>
      <c r="AA2541" s="65"/>
    </row>
    <row r="2542" spans="1:27" x14ac:dyDescent="0.3">
      <c r="A2542" s="3"/>
      <c r="B2542" s="3"/>
      <c r="C2542" s="3"/>
      <c r="D2542" s="3"/>
      <c r="E2542" s="3"/>
      <c r="F2542" s="3"/>
      <c r="G2542" s="64"/>
      <c r="H2542" s="3"/>
      <c r="I2542" s="3"/>
      <c r="J2542" s="64"/>
      <c r="K2542" s="64"/>
      <c r="L2542" s="3"/>
      <c r="M2542" s="3"/>
      <c r="N2542" s="3"/>
      <c r="O2542" s="3"/>
      <c r="P2542" s="3"/>
      <c r="Q2542" s="3"/>
      <c r="R2542" s="3"/>
      <c r="S2542" s="49"/>
      <c r="T2542" s="50"/>
      <c r="U2542" s="50"/>
      <c r="Y2542" s="5"/>
      <c r="Z2542" s="66"/>
      <c r="AA2542" s="65"/>
    </row>
    <row r="2543" spans="1:27" x14ac:dyDescent="0.3">
      <c r="A2543" s="3"/>
      <c r="B2543" s="3"/>
      <c r="C2543" s="3"/>
      <c r="D2543" s="3"/>
      <c r="E2543" s="3"/>
      <c r="F2543" s="3"/>
      <c r="G2543" s="64"/>
      <c r="H2543" s="3"/>
      <c r="I2543" s="3"/>
      <c r="J2543" s="64"/>
      <c r="K2543" s="64"/>
      <c r="L2543" s="3"/>
      <c r="M2543" s="3"/>
      <c r="N2543" s="3"/>
      <c r="O2543" s="3"/>
      <c r="P2543" s="3"/>
      <c r="Q2543" s="3"/>
      <c r="R2543" s="3"/>
      <c r="S2543" s="49"/>
      <c r="T2543" s="50"/>
      <c r="U2543" s="50"/>
      <c r="Y2543" s="5"/>
      <c r="Z2543" s="66"/>
      <c r="AA2543" s="65"/>
    </row>
    <row r="2544" spans="1:27" x14ac:dyDescent="0.3">
      <c r="A2544" s="3"/>
      <c r="B2544" s="3"/>
      <c r="C2544" s="3"/>
      <c r="D2544" s="3"/>
      <c r="E2544" s="3"/>
      <c r="F2544" s="3"/>
      <c r="G2544" s="64"/>
      <c r="H2544" s="3"/>
      <c r="I2544" s="3"/>
      <c r="J2544" s="64"/>
      <c r="K2544" s="64"/>
      <c r="L2544" s="3"/>
      <c r="M2544" s="3"/>
      <c r="N2544" s="3"/>
      <c r="O2544" s="3"/>
      <c r="P2544" s="3"/>
      <c r="Q2544" s="3"/>
      <c r="R2544" s="3"/>
      <c r="S2544" s="49"/>
      <c r="T2544" s="50"/>
      <c r="U2544" s="50"/>
      <c r="Y2544" s="5"/>
      <c r="Z2544" s="66"/>
      <c r="AA2544" s="65"/>
    </row>
    <row r="2545" spans="1:27" x14ac:dyDescent="0.3">
      <c r="A2545" s="3"/>
      <c r="B2545" s="3"/>
      <c r="C2545" s="3"/>
      <c r="D2545" s="3"/>
      <c r="E2545" s="3"/>
      <c r="F2545" s="3"/>
      <c r="G2545" s="64"/>
      <c r="H2545" s="3"/>
      <c r="I2545" s="3"/>
      <c r="J2545" s="64"/>
      <c r="K2545" s="64"/>
      <c r="L2545" s="3"/>
      <c r="M2545" s="3"/>
      <c r="N2545" s="3"/>
      <c r="O2545" s="3"/>
      <c r="P2545" s="3"/>
      <c r="Q2545" s="3"/>
      <c r="R2545" s="3"/>
      <c r="S2545" s="49"/>
      <c r="T2545" s="50"/>
      <c r="U2545" s="50"/>
      <c r="Y2545" s="5"/>
      <c r="Z2545" s="66"/>
      <c r="AA2545" s="65"/>
    </row>
    <row r="2546" spans="1:27" x14ac:dyDescent="0.3">
      <c r="A2546" s="3"/>
      <c r="B2546" s="3"/>
      <c r="C2546" s="3"/>
      <c r="D2546" s="3"/>
      <c r="E2546" s="3"/>
      <c r="F2546" s="3"/>
      <c r="G2546" s="64"/>
      <c r="H2546" s="3"/>
      <c r="I2546" s="3"/>
      <c r="J2546" s="64"/>
      <c r="K2546" s="64"/>
      <c r="L2546" s="3"/>
      <c r="M2546" s="3"/>
      <c r="N2546" s="3"/>
      <c r="O2546" s="3"/>
      <c r="P2546" s="3"/>
      <c r="Q2546" s="3"/>
      <c r="R2546" s="3"/>
      <c r="S2546" s="49"/>
      <c r="T2546" s="50"/>
      <c r="U2546" s="50"/>
      <c r="Y2546" s="5"/>
      <c r="Z2546" s="66"/>
      <c r="AA2546" s="65"/>
    </row>
    <row r="2547" spans="1:27" x14ac:dyDescent="0.3">
      <c r="A2547" s="3"/>
      <c r="B2547" s="3"/>
      <c r="C2547" s="3"/>
      <c r="D2547" s="3"/>
      <c r="E2547" s="3"/>
      <c r="F2547" s="3"/>
      <c r="G2547" s="64"/>
      <c r="H2547" s="3"/>
      <c r="I2547" s="3"/>
      <c r="J2547" s="64"/>
      <c r="K2547" s="64"/>
      <c r="L2547" s="3"/>
      <c r="M2547" s="3"/>
      <c r="N2547" s="3"/>
      <c r="O2547" s="3"/>
      <c r="P2547" s="3"/>
      <c r="Q2547" s="3"/>
      <c r="R2547" s="3"/>
      <c r="S2547" s="49"/>
      <c r="T2547" s="50"/>
      <c r="U2547" s="50"/>
      <c r="Y2547" s="5"/>
      <c r="Z2547" s="66"/>
      <c r="AA2547" s="65"/>
    </row>
    <row r="2548" spans="1:27" x14ac:dyDescent="0.3">
      <c r="A2548" s="3"/>
      <c r="B2548" s="3"/>
      <c r="C2548" s="3"/>
      <c r="D2548" s="3"/>
      <c r="E2548" s="3"/>
      <c r="F2548" s="3"/>
      <c r="G2548" s="64"/>
      <c r="H2548" s="3"/>
      <c r="I2548" s="3"/>
      <c r="J2548" s="64"/>
      <c r="K2548" s="64"/>
      <c r="L2548" s="3"/>
      <c r="M2548" s="3"/>
      <c r="N2548" s="3"/>
      <c r="O2548" s="3"/>
      <c r="P2548" s="3"/>
      <c r="Q2548" s="3"/>
      <c r="R2548" s="3"/>
      <c r="S2548" s="49"/>
      <c r="T2548" s="50"/>
      <c r="U2548" s="50"/>
      <c r="Y2548" s="5"/>
      <c r="Z2548" s="66"/>
      <c r="AA2548" s="65"/>
    </row>
    <row r="2549" spans="1:27" x14ac:dyDescent="0.3">
      <c r="A2549" s="3"/>
      <c r="B2549" s="3"/>
      <c r="C2549" s="3"/>
      <c r="D2549" s="3"/>
      <c r="E2549" s="3"/>
      <c r="F2549" s="3"/>
      <c r="G2549" s="64"/>
      <c r="H2549" s="3"/>
      <c r="I2549" s="3"/>
      <c r="J2549" s="64"/>
      <c r="K2549" s="64"/>
      <c r="L2549" s="3"/>
      <c r="M2549" s="3"/>
      <c r="N2549" s="3"/>
      <c r="O2549" s="3"/>
      <c r="P2549" s="3"/>
      <c r="Q2549" s="3"/>
      <c r="R2549" s="3"/>
      <c r="S2549" s="49"/>
      <c r="T2549" s="50"/>
      <c r="U2549" s="50"/>
      <c r="Y2549" s="5"/>
      <c r="Z2549" s="66"/>
      <c r="AA2549" s="65"/>
    </row>
    <row r="2550" spans="1:27" x14ac:dyDescent="0.3">
      <c r="A2550" s="3"/>
      <c r="B2550" s="3"/>
      <c r="C2550" s="3"/>
      <c r="D2550" s="3"/>
      <c r="E2550" s="3"/>
      <c r="F2550" s="3"/>
      <c r="G2550" s="64"/>
      <c r="H2550" s="3"/>
      <c r="I2550" s="3"/>
      <c r="J2550" s="64"/>
      <c r="K2550" s="64"/>
      <c r="L2550" s="3"/>
      <c r="M2550" s="3"/>
      <c r="N2550" s="3"/>
      <c r="O2550" s="3"/>
      <c r="P2550" s="3"/>
      <c r="Q2550" s="3"/>
      <c r="R2550" s="3"/>
      <c r="S2550" s="49"/>
      <c r="T2550" s="50"/>
      <c r="U2550" s="50"/>
      <c r="Y2550" s="5"/>
      <c r="Z2550" s="66"/>
      <c r="AA2550" s="65"/>
    </row>
    <row r="2551" spans="1:27" x14ac:dyDescent="0.3">
      <c r="A2551" s="3"/>
      <c r="B2551" s="3"/>
      <c r="C2551" s="3"/>
      <c r="D2551" s="3"/>
      <c r="E2551" s="3"/>
      <c r="F2551" s="3"/>
      <c r="G2551" s="64"/>
      <c r="H2551" s="3"/>
      <c r="I2551" s="3"/>
      <c r="J2551" s="64"/>
      <c r="K2551" s="64"/>
      <c r="L2551" s="3"/>
      <c r="M2551" s="3"/>
      <c r="N2551" s="3"/>
      <c r="O2551" s="3"/>
      <c r="P2551" s="3"/>
      <c r="Q2551" s="3"/>
      <c r="R2551" s="3"/>
      <c r="S2551" s="49"/>
      <c r="T2551" s="50"/>
      <c r="U2551" s="50"/>
      <c r="Y2551" s="5"/>
      <c r="Z2551" s="66"/>
      <c r="AA2551" s="65"/>
    </row>
    <row r="2552" spans="1:27" x14ac:dyDescent="0.3">
      <c r="A2552" s="3"/>
      <c r="B2552" s="3"/>
      <c r="C2552" s="3"/>
      <c r="D2552" s="3"/>
      <c r="E2552" s="3"/>
      <c r="F2552" s="3"/>
      <c r="G2552" s="64"/>
      <c r="H2552" s="3"/>
      <c r="I2552" s="3"/>
      <c r="J2552" s="64"/>
      <c r="K2552" s="64"/>
      <c r="L2552" s="3"/>
      <c r="M2552" s="3"/>
      <c r="N2552" s="3"/>
      <c r="O2552" s="3"/>
      <c r="P2552" s="3"/>
      <c r="Q2552" s="3"/>
      <c r="R2552" s="3"/>
      <c r="S2552" s="49"/>
      <c r="T2552" s="50"/>
      <c r="U2552" s="50"/>
      <c r="Y2552" s="5"/>
      <c r="Z2552" s="66"/>
      <c r="AA2552" s="65"/>
    </row>
    <row r="2553" spans="1:27" x14ac:dyDescent="0.3">
      <c r="A2553" s="3"/>
      <c r="B2553" s="3"/>
      <c r="C2553" s="3"/>
      <c r="D2553" s="3"/>
      <c r="E2553" s="3"/>
      <c r="F2553" s="3"/>
      <c r="G2553" s="64"/>
      <c r="H2553" s="3"/>
      <c r="I2553" s="3"/>
      <c r="J2553" s="64"/>
      <c r="K2553" s="64"/>
      <c r="L2553" s="3"/>
      <c r="M2553" s="3"/>
      <c r="N2553" s="3"/>
      <c r="O2553" s="3"/>
      <c r="P2553" s="3"/>
      <c r="Q2553" s="3"/>
      <c r="R2553" s="3"/>
      <c r="S2553" s="49"/>
      <c r="T2553" s="50"/>
      <c r="U2553" s="50"/>
      <c r="Y2553" s="5"/>
      <c r="Z2553" s="66"/>
      <c r="AA2553" s="65"/>
    </row>
    <row r="2554" spans="1:27" x14ac:dyDescent="0.3">
      <c r="A2554" s="3"/>
      <c r="B2554" s="3"/>
      <c r="C2554" s="3"/>
      <c r="D2554" s="3"/>
      <c r="E2554" s="3"/>
      <c r="F2554" s="3"/>
      <c r="G2554" s="64"/>
      <c r="H2554" s="3"/>
      <c r="I2554" s="3"/>
      <c r="J2554" s="64"/>
      <c r="K2554" s="64"/>
      <c r="L2554" s="3"/>
      <c r="M2554" s="3"/>
      <c r="N2554" s="3"/>
      <c r="O2554" s="3"/>
      <c r="P2554" s="3"/>
      <c r="Q2554" s="3"/>
      <c r="R2554" s="3"/>
      <c r="S2554" s="49"/>
      <c r="T2554" s="50"/>
      <c r="U2554" s="50"/>
      <c r="Y2554" s="5"/>
      <c r="Z2554" s="66"/>
      <c r="AA2554" s="65"/>
    </row>
    <row r="2555" spans="1:27" x14ac:dyDescent="0.3">
      <c r="A2555" s="3"/>
      <c r="B2555" s="3"/>
      <c r="C2555" s="3"/>
      <c r="D2555" s="3"/>
      <c r="E2555" s="3"/>
      <c r="F2555" s="3"/>
      <c r="G2555" s="64"/>
      <c r="H2555" s="3"/>
      <c r="I2555" s="3"/>
      <c r="J2555" s="64"/>
      <c r="K2555" s="64"/>
      <c r="L2555" s="3"/>
      <c r="M2555" s="3"/>
      <c r="N2555" s="3"/>
      <c r="O2555" s="3"/>
      <c r="P2555" s="3"/>
      <c r="Q2555" s="3"/>
      <c r="R2555" s="3"/>
      <c r="S2555" s="49"/>
      <c r="T2555" s="50"/>
      <c r="U2555" s="50"/>
      <c r="Y2555" s="5"/>
      <c r="Z2555" s="66"/>
      <c r="AA2555" s="65"/>
    </row>
    <row r="2556" spans="1:27" x14ac:dyDescent="0.3">
      <c r="A2556" s="3"/>
      <c r="B2556" s="3"/>
      <c r="C2556" s="3"/>
      <c r="D2556" s="3"/>
      <c r="E2556" s="3"/>
      <c r="F2556" s="3"/>
      <c r="G2556" s="64"/>
      <c r="H2556" s="3"/>
      <c r="I2556" s="3"/>
      <c r="J2556" s="64"/>
      <c r="K2556" s="64"/>
      <c r="L2556" s="3"/>
      <c r="M2556" s="3"/>
      <c r="N2556" s="3"/>
      <c r="O2556" s="3"/>
      <c r="P2556" s="3"/>
      <c r="Q2556" s="3"/>
      <c r="R2556" s="3"/>
      <c r="S2556" s="49"/>
      <c r="T2556" s="50"/>
      <c r="U2556" s="50"/>
      <c r="Y2556" s="5"/>
      <c r="Z2556" s="66"/>
      <c r="AA2556" s="65"/>
    </row>
    <row r="2557" spans="1:27" x14ac:dyDescent="0.3">
      <c r="A2557" s="3"/>
      <c r="B2557" s="3"/>
      <c r="C2557" s="3"/>
      <c r="D2557" s="3"/>
      <c r="E2557" s="3"/>
      <c r="F2557" s="3"/>
      <c r="G2557" s="64"/>
      <c r="H2557" s="3"/>
      <c r="I2557" s="3"/>
      <c r="J2557" s="64"/>
      <c r="K2557" s="64"/>
      <c r="L2557" s="3"/>
      <c r="M2557" s="3"/>
      <c r="N2557" s="3"/>
      <c r="O2557" s="3"/>
      <c r="P2557" s="3"/>
      <c r="Q2557" s="3"/>
      <c r="R2557" s="3"/>
      <c r="S2557" s="49"/>
      <c r="T2557" s="50"/>
      <c r="U2557" s="50"/>
      <c r="Y2557" s="5"/>
      <c r="Z2557" s="66"/>
      <c r="AA2557" s="65"/>
    </row>
    <row r="2558" spans="1:27" x14ac:dyDescent="0.3">
      <c r="A2558" s="3"/>
      <c r="B2558" s="3"/>
      <c r="C2558" s="3"/>
      <c r="D2558" s="3"/>
      <c r="E2558" s="3"/>
      <c r="F2558" s="3"/>
      <c r="G2558" s="64"/>
      <c r="H2558" s="3"/>
      <c r="I2558" s="3"/>
      <c r="J2558" s="64"/>
      <c r="K2558" s="64"/>
      <c r="L2558" s="3"/>
      <c r="M2558" s="3"/>
      <c r="N2558" s="3"/>
      <c r="O2558" s="3"/>
      <c r="P2558" s="3"/>
      <c r="Q2558" s="3"/>
      <c r="R2558" s="3"/>
      <c r="S2558" s="49"/>
      <c r="T2558" s="50"/>
      <c r="U2558" s="50"/>
      <c r="Y2558" s="5"/>
      <c r="Z2558" s="66"/>
      <c r="AA2558" s="65"/>
    </row>
    <row r="2559" spans="1:27" x14ac:dyDescent="0.3">
      <c r="A2559" s="3"/>
      <c r="B2559" s="3"/>
      <c r="C2559" s="3"/>
      <c r="D2559" s="3"/>
      <c r="E2559" s="3"/>
      <c r="F2559" s="3"/>
      <c r="G2559" s="64"/>
      <c r="H2559" s="3"/>
      <c r="I2559" s="3"/>
      <c r="J2559" s="64"/>
      <c r="K2559" s="64"/>
      <c r="L2559" s="3"/>
      <c r="M2559" s="3"/>
      <c r="N2559" s="3"/>
      <c r="O2559" s="3"/>
      <c r="P2559" s="3"/>
      <c r="Q2559" s="3"/>
      <c r="R2559" s="3"/>
      <c r="S2559" s="49"/>
      <c r="T2559" s="50"/>
      <c r="U2559" s="50"/>
      <c r="Y2559" s="5"/>
      <c r="Z2559" s="66"/>
      <c r="AA2559" s="65"/>
    </row>
    <row r="2560" spans="1:27" x14ac:dyDescent="0.3">
      <c r="A2560" s="3"/>
      <c r="B2560" s="3"/>
      <c r="C2560" s="3"/>
      <c r="D2560" s="3"/>
      <c r="E2560" s="3"/>
      <c r="F2560" s="3"/>
      <c r="G2560" s="64"/>
      <c r="H2560" s="3"/>
      <c r="I2560" s="3"/>
      <c r="J2560" s="64"/>
      <c r="K2560" s="64"/>
      <c r="L2560" s="3"/>
      <c r="M2560" s="3"/>
      <c r="N2560" s="3"/>
      <c r="O2560" s="3"/>
      <c r="P2560" s="3"/>
      <c r="Q2560" s="3"/>
      <c r="R2560" s="3"/>
      <c r="S2560" s="49"/>
      <c r="T2560" s="50"/>
      <c r="U2560" s="50"/>
      <c r="Y2560" s="5"/>
      <c r="Z2560" s="66"/>
      <c r="AA2560" s="65"/>
    </row>
    <row r="2561" spans="1:27" x14ac:dyDescent="0.3">
      <c r="A2561" s="3"/>
      <c r="B2561" s="3"/>
      <c r="C2561" s="3"/>
      <c r="D2561" s="3"/>
      <c r="E2561" s="3"/>
      <c r="F2561" s="3"/>
      <c r="G2561" s="64"/>
      <c r="H2561" s="3"/>
      <c r="I2561" s="3"/>
      <c r="J2561" s="64"/>
      <c r="K2561" s="64"/>
      <c r="L2561" s="3"/>
      <c r="M2561" s="3"/>
      <c r="N2561" s="3"/>
      <c r="O2561" s="3"/>
      <c r="P2561" s="3"/>
      <c r="Q2561" s="3"/>
      <c r="R2561" s="3"/>
      <c r="S2561" s="49"/>
      <c r="T2561" s="50"/>
      <c r="U2561" s="50"/>
      <c r="Y2561" s="5"/>
      <c r="Z2561" s="66"/>
      <c r="AA2561" s="65"/>
    </row>
    <row r="2562" spans="1:27" x14ac:dyDescent="0.3">
      <c r="A2562" s="3"/>
      <c r="B2562" s="3"/>
      <c r="C2562" s="3"/>
      <c r="D2562" s="3"/>
      <c r="E2562" s="3"/>
      <c r="F2562" s="3"/>
      <c r="G2562" s="64"/>
      <c r="H2562" s="3"/>
      <c r="I2562" s="3"/>
      <c r="J2562" s="64"/>
      <c r="K2562" s="64"/>
      <c r="L2562" s="3"/>
      <c r="M2562" s="3"/>
      <c r="N2562" s="3"/>
      <c r="O2562" s="3"/>
      <c r="P2562" s="3"/>
      <c r="Q2562" s="3"/>
      <c r="R2562" s="3"/>
      <c r="S2562" s="49"/>
      <c r="T2562" s="50"/>
      <c r="U2562" s="50"/>
      <c r="Y2562" s="5"/>
      <c r="Z2562" s="66"/>
      <c r="AA2562" s="65"/>
    </row>
    <row r="2563" spans="1:27" x14ac:dyDescent="0.3">
      <c r="A2563" s="3"/>
      <c r="B2563" s="3"/>
      <c r="C2563" s="3"/>
      <c r="D2563" s="3"/>
      <c r="E2563" s="3"/>
      <c r="F2563" s="3"/>
      <c r="G2563" s="64"/>
      <c r="H2563" s="3"/>
      <c r="I2563" s="3"/>
      <c r="J2563" s="64"/>
      <c r="K2563" s="64"/>
      <c r="L2563" s="3"/>
      <c r="M2563" s="3"/>
      <c r="N2563" s="3"/>
      <c r="O2563" s="3"/>
      <c r="P2563" s="3"/>
      <c r="Q2563" s="3"/>
      <c r="R2563" s="3"/>
      <c r="S2563" s="49"/>
      <c r="T2563" s="50"/>
      <c r="U2563" s="50"/>
      <c r="Y2563" s="5"/>
      <c r="Z2563" s="66"/>
      <c r="AA2563" s="65"/>
    </row>
    <row r="2564" spans="1:27" x14ac:dyDescent="0.3">
      <c r="A2564" s="3"/>
      <c r="B2564" s="3"/>
      <c r="C2564" s="3"/>
      <c r="D2564" s="3"/>
      <c r="E2564" s="3"/>
      <c r="F2564" s="3"/>
      <c r="G2564" s="64"/>
      <c r="H2564" s="3"/>
      <c r="I2564" s="3"/>
      <c r="J2564" s="64"/>
      <c r="K2564" s="64"/>
      <c r="L2564" s="3"/>
      <c r="M2564" s="3"/>
      <c r="N2564" s="3"/>
      <c r="O2564" s="3"/>
      <c r="P2564" s="3"/>
      <c r="Q2564" s="3"/>
      <c r="R2564" s="3"/>
      <c r="S2564" s="49"/>
      <c r="T2564" s="50"/>
      <c r="U2564" s="50"/>
      <c r="Y2564" s="5"/>
      <c r="Z2564" s="66"/>
      <c r="AA2564" s="65"/>
    </row>
    <row r="2565" spans="1:27" x14ac:dyDescent="0.3">
      <c r="A2565" s="3"/>
      <c r="B2565" s="3"/>
      <c r="C2565" s="3"/>
      <c r="D2565" s="3"/>
      <c r="E2565" s="3"/>
      <c r="F2565" s="3"/>
      <c r="G2565" s="64"/>
      <c r="H2565" s="3"/>
      <c r="I2565" s="3"/>
      <c r="J2565" s="64"/>
      <c r="K2565" s="64"/>
      <c r="L2565" s="3"/>
      <c r="M2565" s="3"/>
      <c r="N2565" s="3"/>
      <c r="O2565" s="3"/>
      <c r="P2565" s="3"/>
      <c r="Q2565" s="3"/>
      <c r="R2565" s="3"/>
      <c r="S2565" s="49"/>
      <c r="T2565" s="50"/>
      <c r="U2565" s="50"/>
      <c r="Y2565" s="5"/>
      <c r="Z2565" s="66"/>
      <c r="AA2565" s="65"/>
    </row>
    <row r="2566" spans="1:27" x14ac:dyDescent="0.3">
      <c r="A2566" s="3"/>
      <c r="B2566" s="3"/>
      <c r="C2566" s="3"/>
      <c r="D2566" s="3"/>
      <c r="E2566" s="3"/>
      <c r="F2566" s="3"/>
      <c r="G2566" s="64"/>
      <c r="H2566" s="3"/>
      <c r="I2566" s="3"/>
      <c r="J2566" s="64"/>
      <c r="K2566" s="64"/>
      <c r="L2566" s="3"/>
      <c r="M2566" s="3"/>
      <c r="N2566" s="3"/>
      <c r="O2566" s="3"/>
      <c r="P2566" s="3"/>
      <c r="Q2566" s="3"/>
      <c r="R2566" s="3"/>
      <c r="S2566" s="49"/>
      <c r="T2566" s="50"/>
      <c r="U2566" s="50"/>
      <c r="Y2566" s="5"/>
      <c r="Z2566" s="66"/>
      <c r="AA2566" s="65"/>
    </row>
    <row r="2567" spans="1:27" x14ac:dyDescent="0.3">
      <c r="A2567" s="3"/>
      <c r="B2567" s="3"/>
      <c r="C2567" s="3"/>
      <c r="D2567" s="3"/>
      <c r="E2567" s="3"/>
      <c r="F2567" s="3"/>
      <c r="G2567" s="64"/>
      <c r="H2567" s="3"/>
      <c r="I2567" s="3"/>
      <c r="J2567" s="64"/>
      <c r="K2567" s="64"/>
      <c r="L2567" s="3"/>
      <c r="M2567" s="3"/>
      <c r="N2567" s="3"/>
      <c r="O2567" s="3"/>
      <c r="P2567" s="3"/>
      <c r="Q2567" s="3"/>
      <c r="R2567" s="3"/>
      <c r="S2567" s="49"/>
      <c r="T2567" s="50"/>
      <c r="U2567" s="50"/>
      <c r="Y2567" s="5"/>
      <c r="Z2567" s="66"/>
      <c r="AA2567" s="65"/>
    </row>
    <row r="2568" spans="1:27" x14ac:dyDescent="0.3">
      <c r="A2568" s="3"/>
      <c r="B2568" s="3"/>
      <c r="C2568" s="3"/>
      <c r="D2568" s="3"/>
      <c r="E2568" s="3"/>
      <c r="F2568" s="3"/>
      <c r="G2568" s="64"/>
      <c r="H2568" s="3"/>
      <c r="I2568" s="3"/>
      <c r="J2568" s="64"/>
      <c r="K2568" s="64"/>
      <c r="L2568" s="3"/>
      <c r="M2568" s="3"/>
      <c r="N2568" s="3"/>
      <c r="O2568" s="3"/>
      <c r="P2568" s="3"/>
      <c r="Q2568" s="3"/>
      <c r="R2568" s="3"/>
      <c r="S2568" s="49"/>
      <c r="T2568" s="50"/>
      <c r="U2568" s="50"/>
      <c r="Y2568" s="5"/>
      <c r="Z2568" s="66"/>
      <c r="AA2568" s="65"/>
    </row>
    <row r="2569" spans="1:27" x14ac:dyDescent="0.3">
      <c r="A2569" s="3"/>
      <c r="B2569" s="3"/>
      <c r="C2569" s="3"/>
      <c r="D2569" s="3"/>
      <c r="E2569" s="3"/>
      <c r="F2569" s="3"/>
      <c r="G2569" s="64"/>
      <c r="H2569" s="3"/>
      <c r="I2569" s="3"/>
      <c r="J2569" s="64"/>
      <c r="K2569" s="64"/>
      <c r="L2569" s="3"/>
      <c r="M2569" s="3"/>
      <c r="N2569" s="3"/>
      <c r="O2569" s="3"/>
      <c r="P2569" s="3"/>
      <c r="Q2569" s="3"/>
      <c r="R2569" s="3"/>
      <c r="S2569" s="49"/>
      <c r="T2569" s="50"/>
      <c r="U2569" s="50"/>
      <c r="Y2569" s="5"/>
      <c r="Z2569" s="66"/>
      <c r="AA2569" s="65"/>
    </row>
    <row r="2570" spans="1:27" x14ac:dyDescent="0.3">
      <c r="A2570" s="3"/>
      <c r="B2570" s="3"/>
      <c r="C2570" s="3"/>
      <c r="D2570" s="3"/>
      <c r="E2570" s="3"/>
      <c r="F2570" s="3"/>
      <c r="G2570" s="64"/>
      <c r="H2570" s="3"/>
      <c r="I2570" s="3"/>
      <c r="J2570" s="64"/>
      <c r="K2570" s="64"/>
      <c r="L2570" s="3"/>
      <c r="M2570" s="3"/>
      <c r="N2570" s="3"/>
      <c r="O2570" s="3"/>
      <c r="P2570" s="3"/>
      <c r="Q2570" s="3"/>
      <c r="R2570" s="3"/>
      <c r="S2570" s="49"/>
      <c r="T2570" s="50"/>
      <c r="U2570" s="50"/>
      <c r="Y2570" s="5"/>
      <c r="Z2570" s="66"/>
      <c r="AA2570" s="65"/>
    </row>
    <row r="2571" spans="1:27" x14ac:dyDescent="0.3">
      <c r="A2571" s="3"/>
      <c r="B2571" s="3"/>
      <c r="C2571" s="3"/>
      <c r="D2571" s="3"/>
      <c r="E2571" s="3"/>
      <c r="F2571" s="3"/>
      <c r="G2571" s="64"/>
      <c r="H2571" s="3"/>
      <c r="I2571" s="3"/>
      <c r="J2571" s="64"/>
      <c r="K2571" s="64"/>
      <c r="L2571" s="3"/>
      <c r="M2571" s="3"/>
      <c r="N2571" s="3"/>
      <c r="O2571" s="3"/>
      <c r="P2571" s="3"/>
      <c r="Q2571" s="3"/>
      <c r="R2571" s="3"/>
      <c r="S2571" s="49"/>
      <c r="T2571" s="50"/>
      <c r="U2571" s="50"/>
      <c r="Y2571" s="5"/>
      <c r="Z2571" s="66"/>
      <c r="AA2571" s="65"/>
    </row>
    <row r="2572" spans="1:27" x14ac:dyDescent="0.3">
      <c r="A2572" s="3"/>
      <c r="B2572" s="3"/>
      <c r="C2572" s="3"/>
      <c r="D2572" s="3"/>
      <c r="E2572" s="3"/>
      <c r="F2572" s="3"/>
      <c r="G2572" s="64"/>
      <c r="H2572" s="3"/>
      <c r="I2572" s="3"/>
      <c r="J2572" s="64"/>
      <c r="K2572" s="64"/>
      <c r="L2572" s="3"/>
      <c r="M2572" s="3"/>
      <c r="N2572" s="3"/>
      <c r="O2572" s="3"/>
      <c r="P2572" s="3"/>
      <c r="Q2572" s="3"/>
      <c r="R2572" s="3"/>
      <c r="S2572" s="49"/>
      <c r="T2572" s="50"/>
      <c r="U2572" s="50"/>
      <c r="Y2572" s="5"/>
      <c r="Z2572" s="66"/>
      <c r="AA2572" s="65"/>
    </row>
    <row r="2573" spans="1:27" x14ac:dyDescent="0.3">
      <c r="A2573" s="3"/>
      <c r="B2573" s="3"/>
      <c r="C2573" s="3"/>
      <c r="D2573" s="3"/>
      <c r="E2573" s="3"/>
      <c r="F2573" s="3"/>
      <c r="G2573" s="64"/>
      <c r="H2573" s="3"/>
      <c r="I2573" s="3"/>
      <c r="J2573" s="64"/>
      <c r="K2573" s="64"/>
      <c r="L2573" s="3"/>
      <c r="M2573" s="3"/>
      <c r="N2573" s="3"/>
      <c r="O2573" s="3"/>
      <c r="P2573" s="3"/>
      <c r="Q2573" s="3"/>
      <c r="R2573" s="3"/>
      <c r="S2573" s="49"/>
      <c r="T2573" s="50"/>
      <c r="U2573" s="50"/>
      <c r="Y2573" s="5"/>
      <c r="Z2573" s="66"/>
      <c r="AA2573" s="65"/>
    </row>
    <row r="2574" spans="1:27" x14ac:dyDescent="0.3">
      <c r="A2574" s="3"/>
      <c r="B2574" s="3"/>
      <c r="C2574" s="3"/>
      <c r="D2574" s="3"/>
      <c r="E2574" s="3"/>
      <c r="F2574" s="3"/>
      <c r="G2574" s="64"/>
      <c r="H2574" s="3"/>
      <c r="I2574" s="3"/>
      <c r="J2574" s="64"/>
      <c r="K2574" s="64"/>
      <c r="L2574" s="3"/>
      <c r="M2574" s="3"/>
      <c r="N2574" s="3"/>
      <c r="O2574" s="3"/>
      <c r="P2574" s="3"/>
      <c r="Q2574" s="3"/>
      <c r="R2574" s="3"/>
      <c r="S2574" s="49"/>
      <c r="T2574" s="50"/>
      <c r="U2574" s="50"/>
      <c r="Y2574" s="5"/>
      <c r="Z2574" s="66"/>
      <c r="AA2574" s="65"/>
    </row>
    <row r="2575" spans="1:27" x14ac:dyDescent="0.3">
      <c r="A2575" s="3"/>
      <c r="B2575" s="3"/>
      <c r="C2575" s="3"/>
      <c r="D2575" s="3"/>
      <c r="E2575" s="3"/>
      <c r="F2575" s="3"/>
      <c r="G2575" s="64"/>
      <c r="H2575" s="3"/>
      <c r="I2575" s="3"/>
      <c r="J2575" s="64"/>
      <c r="K2575" s="64"/>
      <c r="L2575" s="3"/>
      <c r="M2575" s="3"/>
      <c r="N2575" s="3"/>
      <c r="O2575" s="3"/>
      <c r="P2575" s="3"/>
      <c r="Q2575" s="3"/>
      <c r="R2575" s="3"/>
      <c r="S2575" s="49"/>
      <c r="T2575" s="50"/>
      <c r="U2575" s="50"/>
      <c r="Y2575" s="5"/>
      <c r="Z2575" s="66"/>
      <c r="AA2575" s="65"/>
    </row>
    <row r="2576" spans="1:27" x14ac:dyDescent="0.3">
      <c r="A2576" s="3"/>
      <c r="B2576" s="3"/>
      <c r="C2576" s="3"/>
      <c r="D2576" s="3"/>
      <c r="E2576" s="3"/>
      <c r="F2576" s="3"/>
      <c r="G2576" s="64"/>
      <c r="H2576" s="3"/>
      <c r="I2576" s="3"/>
      <c r="J2576" s="64"/>
      <c r="K2576" s="64"/>
      <c r="L2576" s="3"/>
      <c r="M2576" s="3"/>
      <c r="N2576" s="3"/>
      <c r="O2576" s="3"/>
      <c r="P2576" s="3"/>
      <c r="Q2576" s="3"/>
      <c r="R2576" s="3"/>
      <c r="S2576" s="49"/>
      <c r="T2576" s="50"/>
      <c r="U2576" s="50"/>
      <c r="Y2576" s="5"/>
      <c r="Z2576" s="66"/>
      <c r="AA2576" s="65"/>
    </row>
    <row r="2577" spans="1:27" x14ac:dyDescent="0.3">
      <c r="A2577" s="3"/>
      <c r="B2577" s="3"/>
      <c r="C2577" s="3"/>
      <c r="D2577" s="3"/>
      <c r="E2577" s="3"/>
      <c r="F2577" s="3"/>
      <c r="G2577" s="64"/>
      <c r="H2577" s="3"/>
      <c r="I2577" s="3"/>
      <c r="J2577" s="64"/>
      <c r="K2577" s="64"/>
      <c r="L2577" s="3"/>
      <c r="M2577" s="3"/>
      <c r="N2577" s="3"/>
      <c r="O2577" s="3"/>
      <c r="P2577" s="3"/>
      <c r="Q2577" s="3"/>
      <c r="R2577" s="3"/>
      <c r="S2577" s="49"/>
      <c r="T2577" s="50"/>
      <c r="U2577" s="50"/>
      <c r="Y2577" s="5"/>
      <c r="Z2577" s="66"/>
      <c r="AA2577" s="65"/>
    </row>
    <row r="2578" spans="1:27" x14ac:dyDescent="0.3">
      <c r="A2578" s="3"/>
      <c r="B2578" s="3"/>
      <c r="C2578" s="3"/>
      <c r="D2578" s="3"/>
      <c r="E2578" s="3"/>
      <c r="F2578" s="3"/>
      <c r="G2578" s="64"/>
      <c r="H2578" s="3"/>
      <c r="I2578" s="3"/>
      <c r="J2578" s="64"/>
      <c r="K2578" s="64"/>
      <c r="L2578" s="3"/>
      <c r="M2578" s="3"/>
      <c r="N2578" s="3"/>
      <c r="O2578" s="3"/>
      <c r="P2578" s="3"/>
      <c r="Q2578" s="3"/>
      <c r="R2578" s="3"/>
      <c r="S2578" s="49"/>
      <c r="T2578" s="50"/>
      <c r="U2578" s="50"/>
      <c r="Y2578" s="5"/>
      <c r="Z2578" s="66"/>
      <c r="AA2578" s="65"/>
    </row>
    <row r="2579" spans="1:27" x14ac:dyDescent="0.3">
      <c r="A2579" s="3"/>
      <c r="B2579" s="3"/>
      <c r="C2579" s="3"/>
      <c r="D2579" s="3"/>
      <c r="E2579" s="3"/>
      <c r="F2579" s="3"/>
      <c r="G2579" s="64"/>
      <c r="H2579" s="3"/>
      <c r="I2579" s="3"/>
      <c r="J2579" s="64"/>
      <c r="K2579" s="64"/>
      <c r="L2579" s="3"/>
      <c r="M2579" s="3"/>
      <c r="N2579" s="3"/>
      <c r="O2579" s="3"/>
      <c r="P2579" s="3"/>
      <c r="Q2579" s="3"/>
      <c r="R2579" s="3"/>
      <c r="S2579" s="49"/>
      <c r="T2579" s="50"/>
      <c r="U2579" s="50"/>
      <c r="Y2579" s="5"/>
      <c r="Z2579" s="66"/>
      <c r="AA2579" s="65"/>
    </row>
    <row r="2580" spans="1:27" x14ac:dyDescent="0.3">
      <c r="A2580" s="3"/>
      <c r="B2580" s="3"/>
      <c r="C2580" s="3"/>
      <c r="D2580" s="3"/>
      <c r="E2580" s="3"/>
      <c r="F2580" s="3"/>
      <c r="G2580" s="64"/>
      <c r="H2580" s="3"/>
      <c r="I2580" s="3"/>
      <c r="J2580" s="64"/>
      <c r="K2580" s="64"/>
      <c r="L2580" s="3"/>
      <c r="M2580" s="3"/>
      <c r="N2580" s="3"/>
      <c r="O2580" s="3"/>
      <c r="P2580" s="3"/>
      <c r="Q2580" s="3"/>
      <c r="R2580" s="3"/>
      <c r="S2580" s="49"/>
      <c r="T2580" s="50"/>
      <c r="U2580" s="50"/>
      <c r="Y2580" s="5"/>
      <c r="Z2580" s="66"/>
      <c r="AA2580" s="65"/>
    </row>
    <row r="2581" spans="1:27" x14ac:dyDescent="0.3">
      <c r="A2581" s="3"/>
      <c r="B2581" s="3"/>
      <c r="C2581" s="3"/>
      <c r="D2581" s="3"/>
      <c r="E2581" s="3"/>
      <c r="F2581" s="3"/>
      <c r="G2581" s="64"/>
      <c r="H2581" s="3"/>
      <c r="I2581" s="3"/>
      <c r="J2581" s="64"/>
      <c r="K2581" s="64"/>
      <c r="L2581" s="3"/>
      <c r="M2581" s="3"/>
      <c r="N2581" s="3"/>
      <c r="O2581" s="3"/>
      <c r="P2581" s="3"/>
      <c r="Q2581" s="3"/>
      <c r="R2581" s="3"/>
      <c r="S2581" s="49"/>
      <c r="T2581" s="50"/>
      <c r="U2581" s="50"/>
      <c r="Y2581" s="5"/>
      <c r="Z2581" s="66"/>
      <c r="AA2581" s="65"/>
    </row>
    <row r="2582" spans="1:27" x14ac:dyDescent="0.3">
      <c r="A2582" s="3"/>
      <c r="B2582" s="3"/>
      <c r="C2582" s="3"/>
      <c r="D2582" s="3"/>
      <c r="E2582" s="3"/>
      <c r="F2582" s="3"/>
      <c r="G2582" s="64"/>
      <c r="H2582" s="3"/>
      <c r="I2582" s="3"/>
      <c r="J2582" s="64"/>
      <c r="K2582" s="64"/>
      <c r="L2582" s="3"/>
      <c r="M2582" s="3"/>
      <c r="N2582" s="3"/>
      <c r="O2582" s="3"/>
      <c r="P2582" s="3"/>
      <c r="Q2582" s="3"/>
      <c r="R2582" s="3"/>
      <c r="S2582" s="49"/>
      <c r="T2582" s="50"/>
      <c r="U2582" s="50"/>
      <c r="Y2582" s="5"/>
      <c r="Z2582" s="66"/>
      <c r="AA2582" s="65"/>
    </row>
    <row r="2583" spans="1:27" x14ac:dyDescent="0.3">
      <c r="A2583" s="3"/>
      <c r="B2583" s="3"/>
      <c r="C2583" s="3"/>
      <c r="D2583" s="3"/>
      <c r="E2583" s="3"/>
      <c r="F2583" s="3"/>
      <c r="G2583" s="64"/>
      <c r="H2583" s="3"/>
      <c r="I2583" s="3"/>
      <c r="J2583" s="64"/>
      <c r="K2583" s="64"/>
      <c r="L2583" s="3"/>
      <c r="M2583" s="3"/>
      <c r="N2583" s="3"/>
      <c r="O2583" s="3"/>
      <c r="P2583" s="3"/>
      <c r="Q2583" s="3"/>
      <c r="R2583" s="3"/>
      <c r="S2583" s="49"/>
      <c r="T2583" s="50"/>
      <c r="U2583" s="50"/>
      <c r="Y2583" s="5"/>
      <c r="Z2583" s="66"/>
      <c r="AA2583" s="65"/>
    </row>
    <row r="2584" spans="1:27" x14ac:dyDescent="0.3">
      <c r="A2584" s="3"/>
      <c r="B2584" s="3"/>
      <c r="C2584" s="3"/>
      <c r="D2584" s="3"/>
      <c r="E2584" s="3"/>
      <c r="F2584" s="3"/>
      <c r="G2584" s="64"/>
      <c r="H2584" s="3"/>
      <c r="I2584" s="3"/>
      <c r="J2584" s="64"/>
      <c r="K2584" s="64"/>
      <c r="L2584" s="3"/>
      <c r="M2584" s="3"/>
      <c r="N2584" s="3"/>
      <c r="O2584" s="3"/>
      <c r="P2584" s="3"/>
      <c r="Q2584" s="3"/>
      <c r="R2584" s="3"/>
      <c r="S2584" s="49"/>
      <c r="T2584" s="50"/>
      <c r="U2584" s="50"/>
      <c r="Y2584" s="5"/>
      <c r="Z2584" s="66"/>
      <c r="AA2584" s="65"/>
    </row>
    <row r="2585" spans="1:27" x14ac:dyDescent="0.3">
      <c r="A2585" s="3"/>
      <c r="B2585" s="3"/>
      <c r="C2585" s="3"/>
      <c r="D2585" s="3"/>
      <c r="E2585" s="3"/>
      <c r="F2585" s="3"/>
      <c r="G2585" s="64"/>
      <c r="H2585" s="3"/>
      <c r="I2585" s="3"/>
      <c r="J2585" s="64"/>
      <c r="K2585" s="64"/>
      <c r="L2585" s="3"/>
      <c r="M2585" s="3"/>
      <c r="N2585" s="3"/>
      <c r="O2585" s="3"/>
      <c r="P2585" s="3"/>
      <c r="Q2585" s="3"/>
      <c r="R2585" s="3"/>
      <c r="S2585" s="49"/>
      <c r="T2585" s="50"/>
      <c r="U2585" s="50"/>
      <c r="Y2585" s="5"/>
      <c r="Z2585" s="66"/>
      <c r="AA2585" s="65"/>
    </row>
    <row r="2586" spans="1:27" x14ac:dyDescent="0.3">
      <c r="A2586" s="3"/>
      <c r="B2586" s="3"/>
      <c r="C2586" s="3"/>
      <c r="D2586" s="3"/>
      <c r="E2586" s="3"/>
      <c r="F2586" s="3"/>
      <c r="G2586" s="64"/>
      <c r="H2586" s="3"/>
      <c r="I2586" s="3"/>
      <c r="J2586" s="64"/>
      <c r="K2586" s="64"/>
      <c r="L2586" s="3"/>
      <c r="M2586" s="3"/>
      <c r="N2586" s="3"/>
      <c r="O2586" s="3"/>
      <c r="P2586" s="3"/>
      <c r="Q2586" s="3"/>
      <c r="R2586" s="3"/>
      <c r="S2586" s="49"/>
      <c r="T2586" s="50"/>
      <c r="U2586" s="50"/>
      <c r="Y2586" s="5"/>
      <c r="Z2586" s="66"/>
      <c r="AA2586" s="65"/>
    </row>
    <row r="2587" spans="1:27" x14ac:dyDescent="0.3">
      <c r="A2587" s="3"/>
      <c r="B2587" s="3"/>
      <c r="C2587" s="3"/>
      <c r="D2587" s="3"/>
      <c r="E2587" s="3"/>
      <c r="F2587" s="3"/>
      <c r="G2587" s="64"/>
      <c r="H2587" s="3"/>
      <c r="I2587" s="3"/>
      <c r="J2587" s="64"/>
      <c r="K2587" s="64"/>
      <c r="L2587" s="3"/>
      <c r="M2587" s="3"/>
      <c r="N2587" s="3"/>
      <c r="O2587" s="3"/>
      <c r="P2587" s="3"/>
      <c r="Q2587" s="3"/>
      <c r="R2587" s="3"/>
      <c r="S2587" s="49"/>
      <c r="T2587" s="50"/>
      <c r="U2587" s="50"/>
      <c r="Y2587" s="5"/>
      <c r="Z2587" s="66"/>
      <c r="AA2587" s="65"/>
    </row>
    <row r="2588" spans="1:27" x14ac:dyDescent="0.3">
      <c r="A2588" s="3"/>
      <c r="B2588" s="3"/>
      <c r="C2588" s="3"/>
      <c r="D2588" s="3"/>
      <c r="E2588" s="3"/>
      <c r="F2588" s="3"/>
      <c r="G2588" s="64"/>
      <c r="H2588" s="3"/>
      <c r="I2588" s="3"/>
      <c r="J2588" s="64"/>
      <c r="K2588" s="64"/>
      <c r="L2588" s="3"/>
      <c r="M2588" s="3"/>
      <c r="N2588" s="3"/>
      <c r="O2588" s="3"/>
      <c r="P2588" s="3"/>
      <c r="Q2588" s="3"/>
      <c r="R2588" s="3"/>
      <c r="S2588" s="49"/>
      <c r="T2588" s="50"/>
      <c r="U2588" s="50"/>
      <c r="Y2588" s="5"/>
      <c r="Z2588" s="66"/>
      <c r="AA2588" s="65"/>
    </row>
    <row r="2589" spans="1:27" x14ac:dyDescent="0.3">
      <c r="A2589" s="3"/>
      <c r="B2589" s="3"/>
      <c r="C2589" s="3"/>
      <c r="D2589" s="3"/>
      <c r="E2589" s="3"/>
      <c r="F2589" s="3"/>
      <c r="G2589" s="64"/>
      <c r="H2589" s="3"/>
      <c r="I2589" s="3"/>
      <c r="J2589" s="64"/>
      <c r="K2589" s="64"/>
      <c r="L2589" s="3"/>
      <c r="M2589" s="3"/>
      <c r="N2589" s="3"/>
      <c r="O2589" s="3"/>
      <c r="P2589" s="3"/>
      <c r="Q2589" s="3"/>
      <c r="R2589" s="3"/>
      <c r="S2589" s="49"/>
      <c r="T2589" s="50"/>
      <c r="U2589" s="50"/>
      <c r="Y2589" s="5"/>
      <c r="Z2589" s="66"/>
      <c r="AA2589" s="65"/>
    </row>
    <row r="2590" spans="1:27" x14ac:dyDescent="0.3">
      <c r="A2590" s="3"/>
      <c r="B2590" s="3"/>
      <c r="C2590" s="3"/>
      <c r="D2590" s="3"/>
      <c r="E2590" s="3"/>
      <c r="F2590" s="3"/>
      <c r="G2590" s="64"/>
      <c r="H2590" s="3"/>
      <c r="I2590" s="3"/>
      <c r="J2590" s="64"/>
      <c r="K2590" s="64"/>
      <c r="L2590" s="3"/>
      <c r="M2590" s="3"/>
      <c r="N2590" s="3"/>
      <c r="O2590" s="3"/>
      <c r="P2590" s="3"/>
      <c r="Q2590" s="3"/>
      <c r="R2590" s="3"/>
      <c r="S2590" s="49"/>
      <c r="T2590" s="50"/>
      <c r="U2590" s="50"/>
      <c r="Y2590" s="5"/>
      <c r="Z2590" s="66"/>
      <c r="AA2590" s="65"/>
    </row>
    <row r="2591" spans="1:27" x14ac:dyDescent="0.3">
      <c r="A2591" s="3"/>
      <c r="B2591" s="3"/>
      <c r="C2591" s="3"/>
      <c r="D2591" s="3"/>
      <c r="E2591" s="3"/>
      <c r="F2591" s="3"/>
      <c r="G2591" s="64"/>
      <c r="H2591" s="3"/>
      <c r="I2591" s="3"/>
      <c r="J2591" s="64"/>
      <c r="K2591" s="64"/>
      <c r="L2591" s="3"/>
      <c r="M2591" s="3"/>
      <c r="N2591" s="3"/>
      <c r="O2591" s="3"/>
      <c r="P2591" s="3"/>
      <c r="Q2591" s="3"/>
      <c r="R2591" s="3"/>
      <c r="S2591" s="49"/>
      <c r="T2591" s="50"/>
      <c r="U2591" s="50"/>
      <c r="Y2591" s="5"/>
      <c r="Z2591" s="66"/>
      <c r="AA2591" s="65"/>
    </row>
    <row r="2592" spans="1:27" x14ac:dyDescent="0.3">
      <c r="A2592" s="3"/>
      <c r="B2592" s="3"/>
      <c r="C2592" s="3"/>
      <c r="D2592" s="3"/>
      <c r="E2592" s="3"/>
      <c r="F2592" s="3"/>
      <c r="G2592" s="64"/>
      <c r="H2592" s="3"/>
      <c r="I2592" s="3"/>
      <c r="J2592" s="64"/>
      <c r="K2592" s="64"/>
      <c r="L2592" s="3"/>
      <c r="M2592" s="3"/>
      <c r="N2592" s="3"/>
      <c r="O2592" s="3"/>
      <c r="P2592" s="3"/>
      <c r="Q2592" s="3"/>
      <c r="R2592" s="3"/>
      <c r="S2592" s="49"/>
      <c r="T2592" s="50"/>
      <c r="U2592" s="50"/>
      <c r="Y2592" s="5"/>
      <c r="Z2592" s="66"/>
      <c r="AA2592" s="65"/>
    </row>
    <row r="2593" spans="1:27" x14ac:dyDescent="0.3">
      <c r="A2593" s="3"/>
      <c r="B2593" s="3"/>
      <c r="C2593" s="3"/>
      <c r="D2593" s="3"/>
      <c r="E2593" s="3"/>
      <c r="F2593" s="3"/>
      <c r="G2593" s="64"/>
      <c r="H2593" s="3"/>
      <c r="I2593" s="3"/>
      <c r="J2593" s="64"/>
      <c r="K2593" s="64"/>
      <c r="L2593" s="3"/>
      <c r="M2593" s="3"/>
      <c r="N2593" s="3"/>
      <c r="O2593" s="3"/>
      <c r="P2593" s="3"/>
      <c r="Q2593" s="3"/>
      <c r="R2593" s="3"/>
      <c r="S2593" s="49"/>
      <c r="T2593" s="50"/>
      <c r="U2593" s="50"/>
      <c r="Y2593" s="5"/>
      <c r="Z2593" s="66"/>
      <c r="AA2593" s="65"/>
    </row>
    <row r="2594" spans="1:27" x14ac:dyDescent="0.3">
      <c r="A2594" s="3"/>
      <c r="B2594" s="3"/>
      <c r="C2594" s="3"/>
      <c r="D2594" s="3"/>
      <c r="E2594" s="3"/>
      <c r="F2594" s="3"/>
      <c r="G2594" s="64"/>
      <c r="H2594" s="3"/>
      <c r="I2594" s="3"/>
      <c r="J2594" s="64"/>
      <c r="K2594" s="64"/>
      <c r="L2594" s="3"/>
      <c r="M2594" s="3"/>
      <c r="N2594" s="3"/>
      <c r="O2594" s="3"/>
      <c r="P2594" s="3"/>
      <c r="Q2594" s="3"/>
      <c r="R2594" s="3"/>
      <c r="S2594" s="49"/>
      <c r="T2594" s="50"/>
      <c r="U2594" s="50"/>
      <c r="Y2594" s="5"/>
      <c r="Z2594" s="66"/>
      <c r="AA2594" s="65"/>
    </row>
    <row r="2595" spans="1:27" x14ac:dyDescent="0.3">
      <c r="A2595" s="3"/>
      <c r="B2595" s="3"/>
      <c r="C2595" s="3"/>
      <c r="D2595" s="3"/>
      <c r="E2595" s="3"/>
      <c r="F2595" s="3"/>
      <c r="G2595" s="64"/>
      <c r="H2595" s="3"/>
      <c r="I2595" s="3"/>
      <c r="J2595" s="64"/>
      <c r="K2595" s="64"/>
      <c r="L2595" s="3"/>
      <c r="M2595" s="3"/>
      <c r="N2595" s="3"/>
      <c r="O2595" s="3"/>
      <c r="P2595" s="3"/>
      <c r="Q2595" s="3"/>
      <c r="R2595" s="3"/>
      <c r="S2595" s="49"/>
      <c r="T2595" s="50"/>
      <c r="U2595" s="50"/>
      <c r="Y2595" s="5"/>
      <c r="Z2595" s="66"/>
      <c r="AA2595" s="65"/>
    </row>
    <row r="2596" spans="1:27" x14ac:dyDescent="0.3">
      <c r="A2596" s="3"/>
      <c r="B2596" s="3"/>
      <c r="C2596" s="3"/>
      <c r="D2596" s="3"/>
      <c r="E2596" s="3"/>
      <c r="F2596" s="3"/>
      <c r="G2596" s="64"/>
      <c r="H2596" s="3"/>
      <c r="I2596" s="3"/>
      <c r="J2596" s="64"/>
      <c r="K2596" s="64"/>
      <c r="L2596" s="3"/>
      <c r="M2596" s="3"/>
      <c r="N2596" s="3"/>
      <c r="O2596" s="3"/>
      <c r="P2596" s="3"/>
      <c r="Q2596" s="3"/>
      <c r="R2596" s="3"/>
      <c r="S2596" s="49"/>
      <c r="T2596" s="50"/>
      <c r="U2596" s="50"/>
      <c r="Y2596" s="5"/>
      <c r="Z2596" s="66"/>
      <c r="AA2596" s="65"/>
    </row>
    <row r="2597" spans="1:27" x14ac:dyDescent="0.3">
      <c r="A2597" s="3"/>
      <c r="B2597" s="3"/>
      <c r="C2597" s="3"/>
      <c r="D2597" s="3"/>
      <c r="E2597" s="3"/>
      <c r="F2597" s="3"/>
      <c r="G2597" s="64"/>
      <c r="H2597" s="3"/>
      <c r="I2597" s="3"/>
      <c r="J2597" s="64"/>
      <c r="K2597" s="64"/>
      <c r="L2597" s="3"/>
      <c r="M2597" s="3"/>
      <c r="N2597" s="3"/>
      <c r="O2597" s="3"/>
      <c r="P2597" s="3"/>
      <c r="Q2597" s="3"/>
      <c r="R2597" s="3"/>
      <c r="S2597" s="49"/>
      <c r="T2597" s="50"/>
      <c r="U2597" s="50"/>
      <c r="Y2597" s="5"/>
      <c r="Z2597" s="66"/>
      <c r="AA2597" s="65"/>
    </row>
    <row r="2598" spans="1:27" x14ac:dyDescent="0.3">
      <c r="A2598" s="3"/>
      <c r="B2598" s="3"/>
      <c r="C2598" s="3"/>
      <c r="D2598" s="3"/>
      <c r="E2598" s="3"/>
      <c r="F2598" s="3"/>
      <c r="G2598" s="64"/>
      <c r="H2598" s="3"/>
      <c r="I2598" s="3"/>
      <c r="J2598" s="64"/>
      <c r="K2598" s="64"/>
      <c r="L2598" s="3"/>
      <c r="M2598" s="3"/>
      <c r="N2598" s="3"/>
      <c r="O2598" s="3"/>
      <c r="P2598" s="3"/>
      <c r="Q2598" s="3"/>
      <c r="R2598" s="3"/>
      <c r="S2598" s="49"/>
      <c r="T2598" s="50"/>
      <c r="U2598" s="50"/>
      <c r="Y2598" s="5"/>
      <c r="Z2598" s="66"/>
      <c r="AA2598" s="65"/>
    </row>
    <row r="2599" spans="1:27" x14ac:dyDescent="0.3">
      <c r="A2599" s="3"/>
      <c r="B2599" s="3"/>
      <c r="C2599" s="3"/>
      <c r="D2599" s="3"/>
      <c r="E2599" s="3"/>
      <c r="F2599" s="3"/>
      <c r="G2599" s="64"/>
      <c r="H2599" s="3"/>
      <c r="I2599" s="3"/>
      <c r="J2599" s="64"/>
      <c r="K2599" s="64"/>
      <c r="L2599" s="3"/>
      <c r="M2599" s="3"/>
      <c r="N2599" s="3"/>
      <c r="O2599" s="3"/>
      <c r="P2599" s="3"/>
      <c r="Q2599" s="3"/>
      <c r="R2599" s="3"/>
      <c r="S2599" s="49"/>
      <c r="T2599" s="50"/>
      <c r="U2599" s="50"/>
      <c r="Y2599" s="5"/>
      <c r="Z2599" s="66"/>
      <c r="AA2599" s="65"/>
    </row>
    <row r="2600" spans="1:27" x14ac:dyDescent="0.3">
      <c r="A2600" s="3"/>
      <c r="B2600" s="3"/>
      <c r="C2600" s="3"/>
      <c r="D2600" s="3"/>
      <c r="E2600" s="3"/>
      <c r="F2600" s="3"/>
      <c r="G2600" s="64"/>
      <c r="H2600" s="3"/>
      <c r="I2600" s="3"/>
      <c r="J2600" s="64"/>
      <c r="K2600" s="64"/>
      <c r="L2600" s="3"/>
      <c r="M2600" s="3"/>
      <c r="N2600" s="3"/>
      <c r="O2600" s="3"/>
      <c r="P2600" s="3"/>
      <c r="Q2600" s="3"/>
      <c r="R2600" s="3"/>
      <c r="S2600" s="49"/>
      <c r="T2600" s="50"/>
      <c r="U2600" s="50"/>
      <c r="Y2600" s="5"/>
      <c r="Z2600" s="66"/>
      <c r="AA2600" s="65"/>
    </row>
    <row r="2601" spans="1:27" x14ac:dyDescent="0.3">
      <c r="A2601" s="3"/>
      <c r="B2601" s="3"/>
      <c r="C2601" s="3"/>
      <c r="D2601" s="3"/>
      <c r="E2601" s="3"/>
      <c r="F2601" s="3"/>
      <c r="G2601" s="64"/>
      <c r="H2601" s="3"/>
      <c r="I2601" s="3"/>
      <c r="J2601" s="64"/>
      <c r="K2601" s="64"/>
      <c r="L2601" s="3"/>
      <c r="M2601" s="3"/>
      <c r="N2601" s="3"/>
      <c r="O2601" s="3"/>
      <c r="P2601" s="3"/>
      <c r="Q2601" s="3"/>
      <c r="R2601" s="3"/>
      <c r="S2601" s="49"/>
      <c r="T2601" s="50"/>
      <c r="U2601" s="50"/>
      <c r="Y2601" s="5"/>
      <c r="Z2601" s="66"/>
      <c r="AA2601" s="65"/>
    </row>
    <row r="2602" spans="1:27" x14ac:dyDescent="0.3">
      <c r="A2602" s="3"/>
      <c r="B2602" s="3"/>
      <c r="C2602" s="3"/>
      <c r="D2602" s="3"/>
      <c r="E2602" s="3"/>
      <c r="F2602" s="3"/>
      <c r="G2602" s="64"/>
      <c r="H2602" s="3"/>
      <c r="I2602" s="3"/>
      <c r="J2602" s="64"/>
      <c r="K2602" s="64"/>
      <c r="L2602" s="3"/>
      <c r="M2602" s="3"/>
      <c r="N2602" s="3"/>
      <c r="O2602" s="3"/>
      <c r="P2602" s="3"/>
      <c r="Q2602" s="3"/>
      <c r="R2602" s="3"/>
      <c r="S2602" s="49"/>
      <c r="T2602" s="50"/>
      <c r="U2602" s="50"/>
      <c r="Y2602" s="5"/>
      <c r="Z2602" s="66"/>
      <c r="AA2602" s="65"/>
    </row>
    <row r="2603" spans="1:27" x14ac:dyDescent="0.3">
      <c r="A2603" s="3"/>
      <c r="B2603" s="3"/>
      <c r="C2603" s="3"/>
      <c r="D2603" s="3"/>
      <c r="E2603" s="3"/>
      <c r="F2603" s="3"/>
      <c r="G2603" s="64"/>
      <c r="H2603" s="3"/>
      <c r="I2603" s="3"/>
      <c r="J2603" s="64"/>
      <c r="K2603" s="64"/>
      <c r="L2603" s="3"/>
      <c r="M2603" s="3"/>
      <c r="N2603" s="3"/>
      <c r="O2603" s="3"/>
      <c r="P2603" s="3"/>
      <c r="Q2603" s="3"/>
      <c r="R2603" s="3"/>
      <c r="S2603" s="49"/>
      <c r="T2603" s="50"/>
      <c r="U2603" s="50"/>
      <c r="Y2603" s="5"/>
      <c r="Z2603" s="66"/>
      <c r="AA2603" s="65"/>
    </row>
    <row r="2604" spans="1:27" x14ac:dyDescent="0.3">
      <c r="A2604" s="3"/>
      <c r="B2604" s="3"/>
      <c r="C2604" s="3"/>
      <c r="D2604" s="3"/>
      <c r="E2604" s="3"/>
      <c r="F2604" s="3"/>
      <c r="G2604" s="64"/>
      <c r="H2604" s="3"/>
      <c r="I2604" s="3"/>
      <c r="J2604" s="64"/>
      <c r="K2604" s="64"/>
      <c r="L2604" s="3"/>
      <c r="M2604" s="3"/>
      <c r="N2604" s="3"/>
      <c r="O2604" s="3"/>
      <c r="P2604" s="3"/>
      <c r="Q2604" s="3"/>
      <c r="R2604" s="3"/>
      <c r="S2604" s="49"/>
      <c r="T2604" s="50"/>
      <c r="U2604" s="50"/>
      <c r="Y2604" s="5"/>
      <c r="Z2604" s="66"/>
      <c r="AA2604" s="65"/>
    </row>
    <row r="2605" spans="1:27" x14ac:dyDescent="0.3">
      <c r="A2605" s="3"/>
      <c r="B2605" s="3"/>
      <c r="C2605" s="3"/>
      <c r="D2605" s="3"/>
      <c r="E2605" s="3"/>
      <c r="F2605" s="3"/>
      <c r="G2605" s="64"/>
      <c r="H2605" s="3"/>
      <c r="I2605" s="3"/>
      <c r="J2605" s="64"/>
      <c r="K2605" s="64"/>
      <c r="L2605" s="3"/>
      <c r="M2605" s="3"/>
      <c r="N2605" s="3"/>
      <c r="O2605" s="3"/>
      <c r="P2605" s="3"/>
      <c r="Q2605" s="3"/>
      <c r="R2605" s="3"/>
      <c r="S2605" s="49"/>
      <c r="T2605" s="50"/>
      <c r="U2605" s="50"/>
      <c r="Y2605" s="5"/>
      <c r="Z2605" s="66"/>
      <c r="AA2605" s="65"/>
    </row>
    <row r="2606" spans="1:27" x14ac:dyDescent="0.3">
      <c r="A2606" s="3"/>
      <c r="B2606" s="3"/>
      <c r="C2606" s="3"/>
      <c r="D2606" s="3"/>
      <c r="E2606" s="3"/>
      <c r="F2606" s="3"/>
      <c r="G2606" s="64"/>
      <c r="H2606" s="3"/>
      <c r="I2606" s="3"/>
      <c r="J2606" s="64"/>
      <c r="K2606" s="64"/>
      <c r="L2606" s="3"/>
      <c r="M2606" s="3"/>
      <c r="N2606" s="3"/>
      <c r="O2606" s="3"/>
      <c r="P2606" s="3"/>
      <c r="Q2606" s="3"/>
      <c r="R2606" s="3"/>
      <c r="S2606" s="49"/>
      <c r="T2606" s="50"/>
      <c r="U2606" s="50"/>
      <c r="Y2606" s="5"/>
      <c r="Z2606" s="66"/>
      <c r="AA2606" s="65"/>
    </row>
    <row r="2607" spans="1:27" x14ac:dyDescent="0.3">
      <c r="A2607" s="3"/>
      <c r="B2607" s="3"/>
      <c r="C2607" s="3"/>
      <c r="D2607" s="3"/>
      <c r="E2607" s="3"/>
      <c r="F2607" s="3"/>
      <c r="G2607" s="64"/>
      <c r="H2607" s="3"/>
      <c r="I2607" s="3"/>
      <c r="J2607" s="64"/>
      <c r="K2607" s="64"/>
      <c r="L2607" s="3"/>
      <c r="M2607" s="3"/>
      <c r="N2607" s="3"/>
      <c r="O2607" s="3"/>
      <c r="P2607" s="3"/>
      <c r="Q2607" s="3"/>
      <c r="R2607" s="3"/>
      <c r="S2607" s="49"/>
      <c r="T2607" s="50"/>
      <c r="U2607" s="50"/>
      <c r="Y2607" s="5"/>
      <c r="Z2607" s="66"/>
      <c r="AA2607" s="65"/>
    </row>
    <row r="2608" spans="1:27" x14ac:dyDescent="0.3">
      <c r="A2608" s="3"/>
      <c r="B2608" s="3"/>
      <c r="C2608" s="3"/>
      <c r="D2608" s="3"/>
      <c r="E2608" s="3"/>
      <c r="F2608" s="3"/>
      <c r="G2608" s="64"/>
      <c r="H2608" s="3"/>
      <c r="I2608" s="3"/>
      <c r="J2608" s="64"/>
      <c r="K2608" s="64"/>
      <c r="L2608" s="3"/>
      <c r="M2608" s="3"/>
      <c r="N2608" s="3"/>
      <c r="O2608" s="3"/>
      <c r="P2608" s="3"/>
      <c r="Q2608" s="3"/>
      <c r="R2608" s="3"/>
      <c r="S2608" s="49"/>
      <c r="T2608" s="50"/>
      <c r="U2608" s="50"/>
      <c r="Y2608" s="5"/>
      <c r="Z2608" s="66"/>
      <c r="AA2608" s="65"/>
    </row>
    <row r="2609" spans="1:27" x14ac:dyDescent="0.3">
      <c r="A2609" s="3"/>
      <c r="B2609" s="3"/>
      <c r="C2609" s="3"/>
      <c r="D2609" s="3"/>
      <c r="E2609" s="3"/>
      <c r="F2609" s="3"/>
      <c r="G2609" s="64"/>
      <c r="H2609" s="3"/>
      <c r="I2609" s="3"/>
      <c r="J2609" s="64"/>
      <c r="K2609" s="64"/>
      <c r="L2609" s="3"/>
      <c r="M2609" s="3"/>
      <c r="N2609" s="3"/>
      <c r="O2609" s="3"/>
      <c r="P2609" s="3"/>
      <c r="Q2609" s="3"/>
      <c r="R2609" s="3"/>
      <c r="S2609" s="49"/>
      <c r="T2609" s="50"/>
      <c r="U2609" s="50"/>
      <c r="Y2609" s="5"/>
      <c r="Z2609" s="66"/>
      <c r="AA2609" s="65"/>
    </row>
    <row r="2610" spans="1:27" x14ac:dyDescent="0.3">
      <c r="A2610" s="3"/>
      <c r="B2610" s="3"/>
      <c r="C2610" s="3"/>
      <c r="D2610" s="3"/>
      <c r="E2610" s="3"/>
      <c r="F2610" s="3"/>
      <c r="G2610" s="64"/>
      <c r="H2610" s="3"/>
      <c r="I2610" s="3"/>
      <c r="J2610" s="64"/>
      <c r="K2610" s="64"/>
      <c r="L2610" s="3"/>
      <c r="M2610" s="3"/>
      <c r="N2610" s="3"/>
      <c r="O2610" s="3"/>
      <c r="P2610" s="3"/>
      <c r="Q2610" s="3"/>
      <c r="R2610" s="3"/>
      <c r="S2610" s="49"/>
      <c r="T2610" s="50"/>
      <c r="U2610" s="50"/>
      <c r="Y2610" s="5"/>
      <c r="Z2610" s="66"/>
      <c r="AA2610" s="65"/>
    </row>
    <row r="2611" spans="1:27" x14ac:dyDescent="0.3">
      <c r="A2611" s="3"/>
      <c r="B2611" s="3"/>
      <c r="C2611" s="3"/>
      <c r="D2611" s="3"/>
      <c r="E2611" s="3"/>
      <c r="F2611" s="3"/>
      <c r="G2611" s="64"/>
      <c r="H2611" s="3"/>
      <c r="I2611" s="3"/>
      <c r="J2611" s="64"/>
      <c r="K2611" s="64"/>
      <c r="L2611" s="3"/>
      <c r="M2611" s="3"/>
      <c r="N2611" s="3"/>
      <c r="O2611" s="3"/>
      <c r="P2611" s="3"/>
      <c r="Q2611" s="3"/>
      <c r="R2611" s="3"/>
      <c r="S2611" s="49"/>
      <c r="T2611" s="50"/>
      <c r="U2611" s="50"/>
      <c r="Y2611" s="5"/>
      <c r="Z2611" s="66"/>
      <c r="AA2611" s="65"/>
    </row>
    <row r="2612" spans="1:27" x14ac:dyDescent="0.3">
      <c r="A2612" s="3"/>
      <c r="B2612" s="3"/>
      <c r="C2612" s="3"/>
      <c r="D2612" s="3"/>
      <c r="E2612" s="3"/>
      <c r="F2612" s="3"/>
      <c r="G2612" s="64"/>
      <c r="H2612" s="3"/>
      <c r="I2612" s="3"/>
      <c r="J2612" s="64"/>
      <c r="K2612" s="64"/>
      <c r="L2612" s="3"/>
      <c r="M2612" s="3"/>
      <c r="N2612" s="3"/>
      <c r="O2612" s="3"/>
      <c r="P2612" s="3"/>
      <c r="Q2612" s="3"/>
      <c r="R2612" s="3"/>
      <c r="S2612" s="49"/>
      <c r="T2612" s="50"/>
      <c r="U2612" s="50"/>
      <c r="Y2612" s="5"/>
      <c r="Z2612" s="66"/>
      <c r="AA2612" s="65"/>
    </row>
    <row r="2613" spans="1:27" x14ac:dyDescent="0.3">
      <c r="A2613" s="3"/>
      <c r="B2613" s="3"/>
      <c r="C2613" s="3"/>
      <c r="D2613" s="3"/>
      <c r="E2613" s="3"/>
      <c r="F2613" s="3"/>
      <c r="G2613" s="64"/>
      <c r="H2613" s="3"/>
      <c r="I2613" s="3"/>
      <c r="J2613" s="64"/>
      <c r="K2613" s="64"/>
      <c r="L2613" s="3"/>
      <c r="M2613" s="3"/>
      <c r="N2613" s="3"/>
      <c r="O2613" s="3"/>
      <c r="P2613" s="3"/>
      <c r="Q2613" s="3"/>
      <c r="R2613" s="3"/>
      <c r="S2613" s="49"/>
      <c r="T2613" s="50"/>
      <c r="U2613" s="50"/>
      <c r="Y2613" s="5"/>
      <c r="Z2613" s="66"/>
      <c r="AA2613" s="65"/>
    </row>
    <row r="2614" spans="1:27" x14ac:dyDescent="0.3">
      <c r="A2614" s="3"/>
      <c r="B2614" s="3"/>
      <c r="C2614" s="3"/>
      <c r="D2614" s="3"/>
      <c r="E2614" s="3"/>
      <c r="F2614" s="3"/>
      <c r="G2614" s="64"/>
      <c r="H2614" s="3"/>
      <c r="I2614" s="3"/>
      <c r="J2614" s="64"/>
      <c r="K2614" s="64"/>
      <c r="L2614" s="3"/>
      <c r="M2614" s="3"/>
      <c r="N2614" s="3"/>
      <c r="O2614" s="3"/>
      <c r="P2614" s="3"/>
      <c r="Q2614" s="3"/>
      <c r="R2614" s="3"/>
      <c r="S2614" s="49"/>
      <c r="T2614" s="50"/>
      <c r="U2614" s="50"/>
      <c r="Y2614" s="5"/>
      <c r="Z2614" s="66"/>
      <c r="AA2614" s="65"/>
    </row>
    <row r="2615" spans="1:27" x14ac:dyDescent="0.3">
      <c r="A2615" s="3"/>
      <c r="B2615" s="3"/>
      <c r="C2615" s="3"/>
      <c r="D2615" s="3"/>
      <c r="E2615" s="3"/>
      <c r="F2615" s="3"/>
      <c r="G2615" s="64"/>
      <c r="H2615" s="3"/>
      <c r="I2615" s="3"/>
      <c r="J2615" s="64"/>
      <c r="K2615" s="64"/>
      <c r="L2615" s="3"/>
      <c r="M2615" s="3"/>
      <c r="N2615" s="3"/>
      <c r="O2615" s="3"/>
      <c r="P2615" s="3"/>
      <c r="Q2615" s="3"/>
      <c r="R2615" s="3"/>
      <c r="S2615" s="49"/>
      <c r="T2615" s="50"/>
      <c r="U2615" s="50"/>
      <c r="Y2615" s="5"/>
      <c r="Z2615" s="66"/>
      <c r="AA2615" s="65"/>
    </row>
    <row r="2616" spans="1:27" x14ac:dyDescent="0.3">
      <c r="A2616" s="3"/>
      <c r="B2616" s="3"/>
      <c r="C2616" s="3"/>
      <c r="D2616" s="3"/>
      <c r="E2616" s="3"/>
      <c r="F2616" s="3"/>
      <c r="G2616" s="64"/>
      <c r="H2616" s="3"/>
      <c r="I2616" s="3"/>
      <c r="J2616" s="64"/>
      <c r="K2616" s="64"/>
      <c r="L2616" s="3"/>
      <c r="M2616" s="3"/>
      <c r="N2616" s="3"/>
      <c r="O2616" s="3"/>
      <c r="P2616" s="3"/>
      <c r="Q2616" s="3"/>
      <c r="R2616" s="3"/>
      <c r="S2616" s="49"/>
      <c r="T2616" s="50"/>
      <c r="U2616" s="50"/>
      <c r="Y2616" s="5"/>
      <c r="Z2616" s="66"/>
      <c r="AA2616" s="65"/>
    </row>
    <row r="2617" spans="1:27" x14ac:dyDescent="0.3">
      <c r="A2617" s="3"/>
      <c r="B2617" s="3"/>
      <c r="C2617" s="3"/>
      <c r="D2617" s="3"/>
      <c r="E2617" s="3"/>
      <c r="F2617" s="3"/>
      <c r="G2617" s="64"/>
      <c r="H2617" s="3"/>
      <c r="I2617" s="3"/>
      <c r="J2617" s="64"/>
      <c r="K2617" s="64"/>
      <c r="L2617" s="3"/>
      <c r="M2617" s="3"/>
      <c r="N2617" s="3"/>
      <c r="O2617" s="3"/>
      <c r="P2617" s="3"/>
      <c r="Q2617" s="3"/>
      <c r="R2617" s="3"/>
      <c r="S2617" s="49"/>
      <c r="T2617" s="50"/>
      <c r="U2617" s="50"/>
      <c r="Y2617" s="5"/>
      <c r="Z2617" s="66"/>
      <c r="AA2617" s="65"/>
    </row>
    <row r="2618" spans="1:27" x14ac:dyDescent="0.3">
      <c r="A2618" s="3"/>
      <c r="B2618" s="3"/>
      <c r="C2618" s="3"/>
      <c r="D2618" s="3"/>
      <c r="E2618" s="3"/>
      <c r="F2618" s="3"/>
      <c r="G2618" s="64"/>
      <c r="H2618" s="3"/>
      <c r="I2618" s="3"/>
      <c r="J2618" s="64"/>
      <c r="K2618" s="64"/>
      <c r="L2618" s="3"/>
      <c r="M2618" s="3"/>
      <c r="N2618" s="3"/>
      <c r="O2618" s="3"/>
      <c r="P2618" s="3"/>
      <c r="Q2618" s="3"/>
      <c r="R2618" s="3"/>
      <c r="S2618" s="49"/>
      <c r="T2618" s="50"/>
      <c r="U2618" s="50"/>
      <c r="Y2618" s="5"/>
      <c r="Z2618" s="66"/>
      <c r="AA2618" s="65"/>
    </row>
    <row r="2619" spans="1:27" x14ac:dyDescent="0.3">
      <c r="A2619" s="3"/>
      <c r="B2619" s="3"/>
      <c r="C2619" s="3"/>
      <c r="D2619" s="3"/>
      <c r="E2619" s="3"/>
      <c r="F2619" s="3"/>
      <c r="G2619" s="64"/>
      <c r="H2619" s="3"/>
      <c r="I2619" s="3"/>
      <c r="J2619" s="64"/>
      <c r="K2619" s="64"/>
      <c r="L2619" s="3"/>
      <c r="M2619" s="3"/>
      <c r="N2619" s="3"/>
      <c r="O2619" s="3"/>
      <c r="P2619" s="3"/>
      <c r="Q2619" s="3"/>
      <c r="R2619" s="3"/>
      <c r="S2619" s="49"/>
      <c r="T2619" s="50"/>
      <c r="U2619" s="50"/>
      <c r="Y2619" s="5"/>
      <c r="Z2619" s="66"/>
      <c r="AA2619" s="65"/>
    </row>
    <row r="2620" spans="1:27" x14ac:dyDescent="0.3">
      <c r="A2620" s="3"/>
      <c r="B2620" s="3"/>
      <c r="C2620" s="3"/>
      <c r="D2620" s="3"/>
      <c r="E2620" s="3"/>
      <c r="F2620" s="3"/>
      <c r="G2620" s="64"/>
      <c r="H2620" s="3"/>
      <c r="I2620" s="3"/>
      <c r="J2620" s="64"/>
      <c r="K2620" s="64"/>
      <c r="L2620" s="3"/>
      <c r="M2620" s="3"/>
      <c r="N2620" s="3"/>
      <c r="O2620" s="3"/>
      <c r="P2620" s="3"/>
      <c r="Q2620" s="3"/>
      <c r="R2620" s="3"/>
      <c r="S2620" s="49"/>
      <c r="T2620" s="50"/>
      <c r="U2620" s="50"/>
      <c r="Y2620" s="5"/>
      <c r="Z2620" s="66"/>
      <c r="AA2620" s="65"/>
    </row>
    <row r="2621" spans="1:27" x14ac:dyDescent="0.3">
      <c r="A2621" s="3"/>
      <c r="B2621" s="3"/>
      <c r="C2621" s="3"/>
      <c r="D2621" s="3"/>
      <c r="E2621" s="3"/>
      <c r="F2621" s="3"/>
      <c r="G2621" s="64"/>
      <c r="H2621" s="3"/>
      <c r="I2621" s="3"/>
      <c r="J2621" s="64"/>
      <c r="K2621" s="64"/>
      <c r="L2621" s="3"/>
      <c r="M2621" s="3"/>
      <c r="N2621" s="3"/>
      <c r="O2621" s="3"/>
      <c r="P2621" s="3"/>
      <c r="Q2621" s="3"/>
      <c r="R2621" s="3"/>
      <c r="S2621" s="49"/>
      <c r="T2621" s="50"/>
      <c r="U2621" s="50"/>
      <c r="Y2621" s="5"/>
      <c r="Z2621" s="66"/>
      <c r="AA2621" s="65"/>
    </row>
    <row r="2622" spans="1:27" x14ac:dyDescent="0.3">
      <c r="A2622" s="3"/>
      <c r="B2622" s="3"/>
      <c r="C2622" s="3"/>
      <c r="D2622" s="3"/>
      <c r="E2622" s="3"/>
      <c r="F2622" s="3"/>
      <c r="G2622" s="64"/>
      <c r="H2622" s="3"/>
      <c r="I2622" s="3"/>
      <c r="J2622" s="64"/>
      <c r="K2622" s="64"/>
      <c r="L2622" s="3"/>
      <c r="M2622" s="3"/>
      <c r="N2622" s="3"/>
      <c r="O2622" s="3"/>
      <c r="P2622" s="3"/>
      <c r="Q2622" s="3"/>
      <c r="R2622" s="3"/>
      <c r="S2622" s="49"/>
      <c r="T2622" s="50"/>
      <c r="U2622" s="50"/>
      <c r="Y2622" s="5"/>
      <c r="Z2622" s="66"/>
      <c r="AA2622" s="65"/>
    </row>
    <row r="2623" spans="1:27" x14ac:dyDescent="0.3">
      <c r="A2623" s="3"/>
      <c r="B2623" s="3"/>
      <c r="C2623" s="3"/>
      <c r="D2623" s="3"/>
      <c r="E2623" s="3"/>
      <c r="F2623" s="3"/>
      <c r="G2623" s="64"/>
      <c r="H2623" s="3"/>
      <c r="I2623" s="3"/>
      <c r="J2623" s="64"/>
      <c r="K2623" s="64"/>
      <c r="L2623" s="3"/>
      <c r="M2623" s="3"/>
      <c r="N2623" s="3"/>
      <c r="O2623" s="3"/>
      <c r="P2623" s="3"/>
      <c r="Q2623" s="3"/>
      <c r="R2623" s="3"/>
      <c r="S2623" s="49"/>
      <c r="T2623" s="50"/>
      <c r="U2623" s="50"/>
      <c r="Y2623" s="5"/>
      <c r="Z2623" s="66"/>
      <c r="AA2623" s="65"/>
    </row>
    <row r="2624" spans="1:27" x14ac:dyDescent="0.3">
      <c r="A2624" s="3"/>
      <c r="B2624" s="3"/>
      <c r="C2624" s="3"/>
      <c r="D2624" s="3"/>
      <c r="E2624" s="3"/>
      <c r="F2624" s="3"/>
      <c r="G2624" s="64"/>
      <c r="H2624" s="3"/>
      <c r="I2624" s="3"/>
      <c r="J2624" s="64"/>
      <c r="K2624" s="64"/>
      <c r="L2624" s="3"/>
      <c r="M2624" s="3"/>
      <c r="N2624" s="3"/>
      <c r="O2624" s="3"/>
      <c r="P2624" s="3"/>
      <c r="Q2624" s="3"/>
      <c r="R2624" s="3"/>
      <c r="S2624" s="49"/>
      <c r="T2624" s="50"/>
      <c r="U2624" s="50"/>
      <c r="Y2624" s="5"/>
      <c r="Z2624" s="66"/>
      <c r="AA2624" s="65"/>
    </row>
    <row r="2625" spans="1:27" x14ac:dyDescent="0.3">
      <c r="A2625" s="3"/>
      <c r="B2625" s="3"/>
      <c r="C2625" s="3"/>
      <c r="D2625" s="3"/>
      <c r="E2625" s="3"/>
      <c r="F2625" s="3"/>
      <c r="G2625" s="64"/>
      <c r="H2625" s="3"/>
      <c r="I2625" s="3"/>
      <c r="J2625" s="64"/>
      <c r="K2625" s="64"/>
      <c r="L2625" s="3"/>
      <c r="M2625" s="3"/>
      <c r="N2625" s="3"/>
      <c r="O2625" s="3"/>
      <c r="P2625" s="3"/>
      <c r="Q2625" s="3"/>
      <c r="R2625" s="3"/>
      <c r="S2625" s="49"/>
      <c r="T2625" s="50"/>
      <c r="U2625" s="50"/>
      <c r="Y2625" s="5"/>
      <c r="Z2625" s="66"/>
      <c r="AA2625" s="65"/>
    </row>
    <row r="2626" spans="1:27" x14ac:dyDescent="0.3">
      <c r="A2626" s="3"/>
      <c r="B2626" s="3"/>
      <c r="C2626" s="3"/>
      <c r="D2626" s="3"/>
      <c r="E2626" s="3"/>
      <c r="F2626" s="3"/>
      <c r="G2626" s="64"/>
      <c r="H2626" s="3"/>
      <c r="I2626" s="3"/>
      <c r="J2626" s="64"/>
      <c r="K2626" s="64"/>
      <c r="L2626" s="3"/>
      <c r="M2626" s="3"/>
      <c r="N2626" s="3"/>
      <c r="O2626" s="3"/>
      <c r="P2626" s="3"/>
      <c r="Q2626" s="3"/>
      <c r="R2626" s="3"/>
      <c r="S2626" s="49"/>
      <c r="T2626" s="50"/>
      <c r="U2626" s="50"/>
      <c r="Y2626" s="5"/>
      <c r="Z2626" s="66"/>
      <c r="AA2626" s="65"/>
    </row>
    <row r="2627" spans="1:27" x14ac:dyDescent="0.3">
      <c r="A2627" s="3"/>
      <c r="B2627" s="3"/>
      <c r="C2627" s="3"/>
      <c r="D2627" s="3"/>
      <c r="E2627" s="3"/>
      <c r="F2627" s="3"/>
      <c r="G2627" s="64"/>
      <c r="H2627" s="3"/>
      <c r="I2627" s="3"/>
      <c r="J2627" s="64"/>
      <c r="K2627" s="64"/>
      <c r="L2627" s="3"/>
      <c r="M2627" s="3"/>
      <c r="N2627" s="3"/>
      <c r="O2627" s="3"/>
      <c r="P2627" s="3"/>
      <c r="Q2627" s="3"/>
      <c r="R2627" s="3"/>
      <c r="S2627" s="49"/>
      <c r="T2627" s="50"/>
      <c r="U2627" s="50"/>
      <c r="Y2627" s="5"/>
      <c r="Z2627" s="66"/>
      <c r="AA2627" s="65"/>
    </row>
    <row r="2628" spans="1:27" x14ac:dyDescent="0.3">
      <c r="A2628" s="3"/>
      <c r="B2628" s="3"/>
      <c r="C2628" s="3"/>
      <c r="D2628" s="3"/>
      <c r="E2628" s="3"/>
      <c r="F2628" s="3"/>
      <c r="G2628" s="64"/>
      <c r="H2628" s="3"/>
      <c r="I2628" s="3"/>
      <c r="J2628" s="64"/>
      <c r="K2628" s="64"/>
      <c r="L2628" s="3"/>
      <c r="M2628" s="3"/>
      <c r="N2628" s="3"/>
      <c r="O2628" s="3"/>
      <c r="P2628" s="3"/>
      <c r="Q2628" s="3"/>
      <c r="R2628" s="3"/>
      <c r="S2628" s="49"/>
      <c r="T2628" s="50"/>
      <c r="U2628" s="50"/>
      <c r="Y2628" s="5"/>
      <c r="Z2628" s="66"/>
      <c r="AA2628" s="65"/>
    </row>
    <row r="2629" spans="1:27" x14ac:dyDescent="0.3">
      <c r="A2629" s="3"/>
      <c r="B2629" s="3"/>
      <c r="C2629" s="3"/>
      <c r="D2629" s="3"/>
      <c r="E2629" s="3"/>
      <c r="F2629" s="3"/>
      <c r="G2629" s="64"/>
      <c r="H2629" s="3"/>
      <c r="I2629" s="3"/>
      <c r="J2629" s="64"/>
      <c r="K2629" s="64"/>
      <c r="L2629" s="3"/>
      <c r="M2629" s="3"/>
      <c r="N2629" s="3"/>
      <c r="O2629" s="3"/>
      <c r="P2629" s="3"/>
      <c r="Q2629" s="3"/>
      <c r="R2629" s="3"/>
      <c r="S2629" s="49"/>
      <c r="T2629" s="50"/>
      <c r="U2629" s="50"/>
      <c r="Y2629" s="5"/>
      <c r="Z2629" s="66"/>
      <c r="AA2629" s="65"/>
    </row>
    <row r="2630" spans="1:27" x14ac:dyDescent="0.3">
      <c r="A2630" s="3"/>
      <c r="B2630" s="3"/>
      <c r="C2630" s="3"/>
      <c r="D2630" s="3"/>
      <c r="E2630" s="3"/>
      <c r="F2630" s="3"/>
      <c r="G2630" s="64"/>
      <c r="H2630" s="3"/>
      <c r="I2630" s="3"/>
      <c r="J2630" s="64"/>
      <c r="K2630" s="64"/>
      <c r="L2630" s="3"/>
      <c r="M2630" s="3"/>
      <c r="N2630" s="3"/>
      <c r="O2630" s="3"/>
      <c r="P2630" s="3"/>
      <c r="Q2630" s="3"/>
      <c r="R2630" s="3"/>
      <c r="S2630" s="49"/>
      <c r="T2630" s="50"/>
      <c r="U2630" s="50"/>
      <c r="Y2630" s="5"/>
      <c r="Z2630" s="66"/>
      <c r="AA2630" s="65"/>
    </row>
    <row r="2631" spans="1:27" x14ac:dyDescent="0.3">
      <c r="A2631" s="3"/>
      <c r="B2631" s="3"/>
      <c r="C2631" s="3"/>
      <c r="D2631" s="3"/>
      <c r="E2631" s="3"/>
      <c r="F2631" s="3"/>
      <c r="G2631" s="64"/>
      <c r="H2631" s="3"/>
      <c r="I2631" s="3"/>
      <c r="J2631" s="64"/>
      <c r="K2631" s="64"/>
      <c r="L2631" s="3"/>
      <c r="M2631" s="3"/>
      <c r="N2631" s="3"/>
      <c r="O2631" s="3"/>
      <c r="P2631" s="3"/>
      <c r="Q2631" s="3"/>
      <c r="R2631" s="3"/>
      <c r="S2631" s="49"/>
      <c r="T2631" s="50"/>
      <c r="U2631" s="50"/>
      <c r="Y2631" s="5"/>
      <c r="Z2631" s="66"/>
      <c r="AA2631" s="65"/>
    </row>
    <row r="2632" spans="1:27" x14ac:dyDescent="0.3">
      <c r="A2632" s="3"/>
      <c r="B2632" s="3"/>
      <c r="C2632" s="3"/>
      <c r="D2632" s="3"/>
      <c r="E2632" s="3"/>
      <c r="F2632" s="3"/>
      <c r="G2632" s="64"/>
      <c r="H2632" s="3"/>
      <c r="I2632" s="3"/>
      <c r="J2632" s="64"/>
      <c r="K2632" s="64"/>
      <c r="L2632" s="3"/>
      <c r="M2632" s="3"/>
      <c r="N2632" s="3"/>
      <c r="O2632" s="3"/>
      <c r="P2632" s="3"/>
      <c r="Q2632" s="3"/>
      <c r="R2632" s="3"/>
      <c r="S2632" s="49"/>
      <c r="T2632" s="50"/>
      <c r="U2632" s="50"/>
      <c r="Y2632" s="5"/>
      <c r="Z2632" s="66"/>
      <c r="AA2632" s="65"/>
    </row>
    <row r="2633" spans="1:27" x14ac:dyDescent="0.3">
      <c r="A2633" s="3"/>
      <c r="B2633" s="3"/>
      <c r="C2633" s="3"/>
      <c r="D2633" s="3"/>
      <c r="E2633" s="3"/>
      <c r="F2633" s="3"/>
      <c r="G2633" s="64"/>
      <c r="H2633" s="3"/>
      <c r="I2633" s="3"/>
      <c r="J2633" s="64"/>
      <c r="K2633" s="64"/>
      <c r="L2633" s="3"/>
      <c r="M2633" s="3"/>
      <c r="N2633" s="3"/>
      <c r="O2633" s="3"/>
      <c r="P2633" s="3"/>
      <c r="Q2633" s="3"/>
      <c r="R2633" s="3"/>
      <c r="S2633" s="49"/>
      <c r="T2633" s="50"/>
      <c r="U2633" s="50"/>
      <c r="Y2633" s="5"/>
      <c r="Z2633" s="66"/>
      <c r="AA2633" s="65"/>
    </row>
    <row r="2634" spans="1:27" x14ac:dyDescent="0.3">
      <c r="A2634" s="3"/>
      <c r="B2634" s="3"/>
      <c r="C2634" s="3"/>
      <c r="D2634" s="3"/>
      <c r="E2634" s="3"/>
      <c r="F2634" s="3"/>
      <c r="G2634" s="64"/>
      <c r="H2634" s="3"/>
      <c r="I2634" s="3"/>
      <c r="J2634" s="64"/>
      <c r="K2634" s="64"/>
      <c r="L2634" s="3"/>
      <c r="M2634" s="3"/>
      <c r="N2634" s="3"/>
      <c r="O2634" s="3"/>
      <c r="P2634" s="3"/>
      <c r="Q2634" s="3"/>
      <c r="R2634" s="3"/>
      <c r="S2634" s="49"/>
      <c r="T2634" s="50"/>
      <c r="U2634" s="50"/>
      <c r="Y2634" s="5"/>
      <c r="Z2634" s="66"/>
      <c r="AA2634" s="65"/>
    </row>
    <row r="2635" spans="1:27" x14ac:dyDescent="0.3">
      <c r="A2635" s="3"/>
      <c r="B2635" s="3"/>
      <c r="C2635" s="3"/>
      <c r="D2635" s="3"/>
      <c r="E2635" s="3"/>
      <c r="F2635" s="3"/>
      <c r="G2635" s="64"/>
      <c r="H2635" s="3"/>
      <c r="I2635" s="3"/>
      <c r="J2635" s="64"/>
      <c r="K2635" s="64"/>
      <c r="L2635" s="3"/>
      <c r="M2635" s="3"/>
      <c r="N2635" s="3"/>
      <c r="O2635" s="3"/>
      <c r="P2635" s="3"/>
      <c r="Q2635" s="3"/>
      <c r="R2635" s="3"/>
      <c r="S2635" s="49"/>
      <c r="T2635" s="50"/>
      <c r="U2635" s="50"/>
      <c r="Y2635" s="5"/>
      <c r="Z2635" s="66"/>
      <c r="AA2635" s="65"/>
    </row>
    <row r="2636" spans="1:27" x14ac:dyDescent="0.3">
      <c r="A2636" s="3"/>
      <c r="B2636" s="3"/>
      <c r="C2636" s="3"/>
      <c r="D2636" s="3"/>
      <c r="E2636" s="3"/>
      <c r="F2636" s="3"/>
      <c r="G2636" s="64"/>
      <c r="H2636" s="3"/>
      <c r="I2636" s="3"/>
      <c r="J2636" s="64"/>
      <c r="K2636" s="64"/>
      <c r="L2636" s="3"/>
      <c r="M2636" s="3"/>
      <c r="N2636" s="3"/>
      <c r="O2636" s="3"/>
      <c r="P2636" s="3"/>
      <c r="Q2636" s="3"/>
      <c r="R2636" s="3"/>
      <c r="S2636" s="49"/>
      <c r="T2636" s="50"/>
      <c r="U2636" s="50"/>
      <c r="Y2636" s="5"/>
      <c r="Z2636" s="66"/>
      <c r="AA2636" s="65"/>
    </row>
    <row r="2637" spans="1:27" x14ac:dyDescent="0.3">
      <c r="A2637" s="3"/>
      <c r="B2637" s="3"/>
      <c r="C2637" s="3"/>
      <c r="D2637" s="3"/>
      <c r="E2637" s="3"/>
      <c r="F2637" s="3"/>
      <c r="G2637" s="64"/>
      <c r="H2637" s="3"/>
      <c r="I2637" s="3"/>
      <c r="J2637" s="64"/>
      <c r="K2637" s="64"/>
      <c r="L2637" s="3"/>
      <c r="M2637" s="3"/>
      <c r="N2637" s="3"/>
      <c r="O2637" s="3"/>
      <c r="P2637" s="3"/>
      <c r="Q2637" s="3"/>
      <c r="R2637" s="3"/>
      <c r="S2637" s="49"/>
      <c r="T2637" s="50"/>
      <c r="U2637" s="50"/>
      <c r="Y2637" s="5"/>
      <c r="Z2637" s="66"/>
      <c r="AA2637" s="65"/>
    </row>
    <row r="2638" spans="1:27" x14ac:dyDescent="0.3">
      <c r="A2638" s="3"/>
      <c r="B2638" s="3"/>
      <c r="C2638" s="3"/>
      <c r="D2638" s="3"/>
      <c r="E2638" s="3"/>
      <c r="F2638" s="3"/>
      <c r="G2638" s="64"/>
      <c r="H2638" s="3"/>
      <c r="I2638" s="3"/>
      <c r="J2638" s="64"/>
      <c r="K2638" s="64"/>
      <c r="L2638" s="3"/>
      <c r="M2638" s="3"/>
      <c r="N2638" s="3"/>
      <c r="O2638" s="3"/>
      <c r="P2638" s="3"/>
      <c r="Q2638" s="3"/>
      <c r="R2638" s="3"/>
      <c r="S2638" s="49"/>
      <c r="T2638" s="50"/>
      <c r="U2638" s="50"/>
      <c r="Y2638" s="5"/>
      <c r="Z2638" s="66"/>
      <c r="AA2638" s="65"/>
    </row>
    <row r="2639" spans="1:27" x14ac:dyDescent="0.3">
      <c r="A2639" s="3"/>
      <c r="B2639" s="3"/>
      <c r="C2639" s="3"/>
      <c r="D2639" s="3"/>
      <c r="E2639" s="3"/>
      <c r="F2639" s="3"/>
      <c r="G2639" s="64"/>
      <c r="H2639" s="3"/>
      <c r="I2639" s="3"/>
      <c r="J2639" s="64"/>
      <c r="K2639" s="64"/>
      <c r="L2639" s="3"/>
      <c r="M2639" s="3"/>
      <c r="N2639" s="3"/>
      <c r="O2639" s="3"/>
      <c r="P2639" s="3"/>
      <c r="Q2639" s="3"/>
      <c r="R2639" s="3"/>
      <c r="S2639" s="49"/>
      <c r="T2639" s="50"/>
      <c r="U2639" s="50"/>
      <c r="Y2639" s="5"/>
      <c r="Z2639" s="66"/>
      <c r="AA2639" s="65"/>
    </row>
    <row r="2640" spans="1:27" x14ac:dyDescent="0.3">
      <c r="A2640" s="3"/>
      <c r="B2640" s="3"/>
      <c r="C2640" s="3"/>
      <c r="D2640" s="3"/>
      <c r="E2640" s="3"/>
      <c r="F2640" s="3"/>
      <c r="G2640" s="64"/>
      <c r="H2640" s="3"/>
      <c r="I2640" s="3"/>
      <c r="J2640" s="64"/>
      <c r="K2640" s="64"/>
      <c r="L2640" s="3"/>
      <c r="M2640" s="3"/>
      <c r="N2640" s="3"/>
      <c r="O2640" s="3"/>
      <c r="P2640" s="3"/>
      <c r="Q2640" s="3"/>
      <c r="R2640" s="3"/>
      <c r="S2640" s="49"/>
      <c r="T2640" s="50"/>
      <c r="U2640" s="50"/>
      <c r="Y2640" s="5"/>
      <c r="Z2640" s="66"/>
      <c r="AA2640" s="65"/>
    </row>
    <row r="2641" spans="1:27" x14ac:dyDescent="0.3">
      <c r="A2641" s="3"/>
      <c r="B2641" s="3"/>
      <c r="C2641" s="3"/>
      <c r="D2641" s="3"/>
      <c r="E2641" s="3"/>
      <c r="F2641" s="3"/>
      <c r="G2641" s="64"/>
      <c r="H2641" s="3"/>
      <c r="I2641" s="3"/>
      <c r="J2641" s="64"/>
      <c r="K2641" s="64"/>
      <c r="L2641" s="3"/>
      <c r="M2641" s="3"/>
      <c r="N2641" s="3"/>
      <c r="O2641" s="3"/>
      <c r="P2641" s="3"/>
      <c r="Q2641" s="3"/>
      <c r="R2641" s="3"/>
      <c r="S2641" s="49"/>
      <c r="T2641" s="50"/>
      <c r="U2641" s="50"/>
      <c r="Y2641" s="5"/>
      <c r="Z2641" s="66"/>
      <c r="AA2641" s="65"/>
    </row>
    <row r="2642" spans="1:27" x14ac:dyDescent="0.3">
      <c r="A2642" s="3"/>
      <c r="B2642" s="3"/>
      <c r="C2642" s="3"/>
      <c r="D2642" s="3"/>
      <c r="E2642" s="3"/>
      <c r="F2642" s="3"/>
      <c r="G2642" s="64"/>
      <c r="H2642" s="3"/>
      <c r="I2642" s="3"/>
      <c r="J2642" s="64"/>
      <c r="K2642" s="64"/>
      <c r="L2642" s="3"/>
      <c r="M2642" s="3"/>
      <c r="N2642" s="3"/>
      <c r="O2642" s="3"/>
      <c r="P2642" s="3"/>
      <c r="Q2642" s="3"/>
      <c r="R2642" s="3"/>
      <c r="S2642" s="49"/>
      <c r="T2642" s="50"/>
      <c r="U2642" s="50"/>
      <c r="Y2642" s="5"/>
      <c r="Z2642" s="66"/>
      <c r="AA2642" s="65"/>
    </row>
    <row r="2643" spans="1:27" x14ac:dyDescent="0.3">
      <c r="A2643" s="3"/>
      <c r="B2643" s="3"/>
      <c r="C2643" s="3"/>
      <c r="D2643" s="3"/>
      <c r="E2643" s="3"/>
      <c r="F2643" s="3"/>
      <c r="G2643" s="64"/>
      <c r="H2643" s="3"/>
      <c r="I2643" s="3"/>
      <c r="J2643" s="64"/>
      <c r="K2643" s="64"/>
      <c r="L2643" s="3"/>
      <c r="M2643" s="3"/>
      <c r="N2643" s="3"/>
      <c r="O2643" s="3"/>
      <c r="P2643" s="3"/>
      <c r="Q2643" s="3"/>
      <c r="R2643" s="3"/>
      <c r="S2643" s="49"/>
      <c r="T2643" s="50"/>
      <c r="U2643" s="50"/>
      <c r="Y2643" s="5"/>
      <c r="Z2643" s="66"/>
      <c r="AA2643" s="65"/>
    </row>
    <row r="2644" spans="1:27" x14ac:dyDescent="0.3">
      <c r="A2644" s="3"/>
      <c r="B2644" s="3"/>
      <c r="C2644" s="3"/>
      <c r="D2644" s="3"/>
      <c r="E2644" s="3"/>
      <c r="F2644" s="3"/>
      <c r="G2644" s="64"/>
      <c r="H2644" s="3"/>
      <c r="I2644" s="3"/>
      <c r="J2644" s="64"/>
      <c r="K2644" s="64"/>
      <c r="L2644" s="3"/>
      <c r="M2644" s="3"/>
      <c r="N2644" s="3"/>
      <c r="O2644" s="3"/>
      <c r="P2644" s="3"/>
      <c r="Q2644" s="3"/>
      <c r="R2644" s="3"/>
      <c r="S2644" s="49"/>
      <c r="T2644" s="50"/>
      <c r="U2644" s="50"/>
      <c r="Y2644" s="5"/>
      <c r="Z2644" s="66"/>
      <c r="AA2644" s="65"/>
    </row>
    <row r="2645" spans="1:27" x14ac:dyDescent="0.3">
      <c r="A2645" s="3"/>
      <c r="B2645" s="3"/>
      <c r="C2645" s="3"/>
      <c r="D2645" s="3"/>
      <c r="E2645" s="3"/>
      <c r="F2645" s="3"/>
      <c r="G2645" s="64"/>
      <c r="H2645" s="3"/>
      <c r="I2645" s="3"/>
      <c r="J2645" s="64"/>
      <c r="K2645" s="64"/>
      <c r="L2645" s="3"/>
      <c r="M2645" s="3"/>
      <c r="N2645" s="3"/>
      <c r="O2645" s="3"/>
      <c r="P2645" s="3"/>
      <c r="Q2645" s="3"/>
      <c r="R2645" s="3"/>
      <c r="S2645" s="49"/>
      <c r="T2645" s="50"/>
      <c r="U2645" s="50"/>
      <c r="Y2645" s="5"/>
      <c r="Z2645" s="66"/>
      <c r="AA2645" s="65"/>
    </row>
    <row r="2646" spans="1:27" x14ac:dyDescent="0.3">
      <c r="A2646" s="3"/>
      <c r="B2646" s="3"/>
      <c r="C2646" s="3"/>
      <c r="D2646" s="3"/>
      <c r="E2646" s="3"/>
      <c r="F2646" s="3"/>
      <c r="G2646" s="64"/>
      <c r="H2646" s="3"/>
      <c r="I2646" s="3"/>
      <c r="J2646" s="64"/>
      <c r="K2646" s="64"/>
      <c r="L2646" s="3"/>
      <c r="M2646" s="3"/>
      <c r="N2646" s="3"/>
      <c r="O2646" s="3"/>
      <c r="P2646" s="3"/>
      <c r="Q2646" s="3"/>
      <c r="R2646" s="3"/>
      <c r="S2646" s="49"/>
      <c r="T2646" s="50"/>
      <c r="U2646" s="50"/>
      <c r="Y2646" s="5"/>
      <c r="Z2646" s="66"/>
      <c r="AA2646" s="65"/>
    </row>
    <row r="2647" spans="1:27" x14ac:dyDescent="0.3">
      <c r="A2647" s="3"/>
      <c r="B2647" s="3"/>
      <c r="C2647" s="3"/>
      <c r="D2647" s="3"/>
      <c r="E2647" s="3"/>
      <c r="F2647" s="3"/>
      <c r="G2647" s="64"/>
      <c r="H2647" s="3"/>
      <c r="I2647" s="3"/>
      <c r="J2647" s="64"/>
      <c r="K2647" s="64"/>
      <c r="L2647" s="3"/>
      <c r="M2647" s="3"/>
      <c r="N2647" s="3"/>
      <c r="O2647" s="3"/>
      <c r="P2647" s="3"/>
      <c r="Q2647" s="3"/>
      <c r="R2647" s="3"/>
      <c r="S2647" s="49"/>
      <c r="T2647" s="50"/>
      <c r="U2647" s="50"/>
      <c r="Y2647" s="5"/>
      <c r="Z2647" s="66"/>
      <c r="AA2647" s="65"/>
    </row>
    <row r="2648" spans="1:27" x14ac:dyDescent="0.3">
      <c r="A2648" s="3"/>
      <c r="B2648" s="3"/>
      <c r="C2648" s="3"/>
      <c r="D2648" s="3"/>
      <c r="E2648" s="3"/>
      <c r="F2648" s="3"/>
      <c r="G2648" s="64"/>
      <c r="H2648" s="3"/>
      <c r="I2648" s="3"/>
      <c r="J2648" s="64"/>
      <c r="K2648" s="64"/>
      <c r="L2648" s="3"/>
      <c r="M2648" s="3"/>
      <c r="N2648" s="3"/>
      <c r="O2648" s="3"/>
      <c r="P2648" s="3"/>
      <c r="Q2648" s="3"/>
      <c r="R2648" s="3"/>
      <c r="S2648" s="49"/>
      <c r="T2648" s="50"/>
      <c r="U2648" s="50"/>
      <c r="Y2648" s="5"/>
      <c r="Z2648" s="66"/>
      <c r="AA2648" s="65"/>
    </row>
    <row r="2649" spans="1:27" x14ac:dyDescent="0.3">
      <c r="A2649" s="3"/>
      <c r="B2649" s="3"/>
      <c r="C2649" s="3"/>
      <c r="D2649" s="3"/>
      <c r="E2649" s="3"/>
      <c r="F2649" s="3"/>
      <c r="G2649" s="64"/>
      <c r="H2649" s="3"/>
      <c r="I2649" s="3"/>
      <c r="J2649" s="64"/>
      <c r="K2649" s="64"/>
      <c r="L2649" s="3"/>
      <c r="M2649" s="3"/>
      <c r="N2649" s="3"/>
      <c r="O2649" s="3"/>
      <c r="P2649" s="3"/>
      <c r="Q2649" s="3"/>
      <c r="R2649" s="3"/>
      <c r="S2649" s="49"/>
      <c r="T2649" s="50"/>
      <c r="U2649" s="50"/>
      <c r="Y2649" s="5"/>
      <c r="Z2649" s="66"/>
      <c r="AA2649" s="65"/>
    </row>
    <row r="2650" spans="1:27" x14ac:dyDescent="0.3">
      <c r="A2650" s="3"/>
      <c r="B2650" s="3"/>
      <c r="C2650" s="3"/>
      <c r="D2650" s="3"/>
      <c r="E2650" s="3"/>
      <c r="F2650" s="3"/>
      <c r="G2650" s="64"/>
      <c r="H2650" s="3"/>
      <c r="I2650" s="3"/>
      <c r="J2650" s="64"/>
      <c r="K2650" s="64"/>
      <c r="L2650" s="3"/>
      <c r="M2650" s="3"/>
      <c r="N2650" s="3"/>
      <c r="O2650" s="3"/>
      <c r="P2650" s="3"/>
      <c r="Q2650" s="3"/>
      <c r="R2650" s="3"/>
      <c r="S2650" s="49"/>
      <c r="T2650" s="50"/>
      <c r="U2650" s="50"/>
      <c r="Y2650" s="5"/>
      <c r="Z2650" s="66"/>
      <c r="AA2650" s="65"/>
    </row>
    <row r="2651" spans="1:27" x14ac:dyDescent="0.3">
      <c r="A2651" s="3"/>
      <c r="B2651" s="3"/>
      <c r="C2651" s="3"/>
      <c r="D2651" s="3"/>
      <c r="E2651" s="3"/>
      <c r="F2651" s="3"/>
      <c r="G2651" s="64"/>
      <c r="H2651" s="3"/>
      <c r="I2651" s="3"/>
      <c r="J2651" s="64"/>
      <c r="K2651" s="64"/>
      <c r="L2651" s="3"/>
      <c r="M2651" s="3"/>
      <c r="N2651" s="3"/>
      <c r="O2651" s="3"/>
      <c r="P2651" s="3"/>
      <c r="Q2651" s="3"/>
      <c r="R2651" s="3"/>
      <c r="S2651" s="49"/>
      <c r="T2651" s="50"/>
      <c r="U2651" s="50"/>
      <c r="Y2651" s="5"/>
      <c r="Z2651" s="66"/>
      <c r="AA2651" s="65"/>
    </row>
    <row r="2652" spans="1:27" x14ac:dyDescent="0.3">
      <c r="A2652" s="3"/>
      <c r="B2652" s="3"/>
      <c r="C2652" s="3"/>
      <c r="D2652" s="3"/>
      <c r="E2652" s="3"/>
      <c r="F2652" s="3"/>
      <c r="G2652" s="64"/>
      <c r="H2652" s="3"/>
      <c r="I2652" s="3"/>
      <c r="J2652" s="64"/>
      <c r="K2652" s="64"/>
      <c r="L2652" s="3"/>
      <c r="M2652" s="3"/>
      <c r="N2652" s="3"/>
      <c r="O2652" s="3"/>
      <c r="P2652" s="3"/>
      <c r="Q2652" s="3"/>
      <c r="R2652" s="3"/>
      <c r="S2652" s="49"/>
      <c r="T2652" s="50"/>
      <c r="U2652" s="50"/>
      <c r="Y2652" s="5"/>
      <c r="Z2652" s="66"/>
      <c r="AA2652" s="65"/>
    </row>
    <row r="2653" spans="1:27" x14ac:dyDescent="0.3">
      <c r="A2653" s="3"/>
      <c r="B2653" s="3"/>
      <c r="C2653" s="3"/>
      <c r="D2653" s="3"/>
      <c r="E2653" s="3"/>
      <c r="F2653" s="3"/>
      <c r="G2653" s="64"/>
      <c r="H2653" s="3"/>
      <c r="I2653" s="3"/>
      <c r="J2653" s="64"/>
      <c r="K2653" s="64"/>
      <c r="L2653" s="3"/>
      <c r="M2653" s="3"/>
      <c r="N2653" s="3"/>
      <c r="O2653" s="3"/>
      <c r="P2653" s="3"/>
      <c r="Q2653" s="3"/>
      <c r="R2653" s="3"/>
      <c r="S2653" s="49"/>
      <c r="T2653" s="50"/>
      <c r="U2653" s="50"/>
      <c r="Y2653" s="5"/>
      <c r="Z2653" s="66"/>
      <c r="AA2653" s="65"/>
    </row>
    <row r="2654" spans="1:27" x14ac:dyDescent="0.3">
      <c r="A2654" s="3"/>
      <c r="B2654" s="3"/>
      <c r="C2654" s="3"/>
      <c r="D2654" s="3"/>
      <c r="E2654" s="3"/>
      <c r="F2654" s="3"/>
      <c r="G2654" s="64"/>
      <c r="H2654" s="3"/>
      <c r="I2654" s="3"/>
      <c r="J2654" s="64"/>
      <c r="K2654" s="64"/>
      <c r="L2654" s="3"/>
      <c r="M2654" s="3"/>
      <c r="N2654" s="3"/>
      <c r="O2654" s="3"/>
      <c r="P2654" s="3"/>
      <c r="Q2654" s="3"/>
      <c r="R2654" s="3"/>
      <c r="S2654" s="49"/>
      <c r="T2654" s="50"/>
      <c r="U2654" s="50"/>
      <c r="Y2654" s="5"/>
      <c r="Z2654" s="66"/>
      <c r="AA2654" s="65"/>
    </row>
    <row r="2655" spans="1:27" x14ac:dyDescent="0.3">
      <c r="A2655" s="3"/>
      <c r="B2655" s="3"/>
      <c r="C2655" s="3"/>
      <c r="D2655" s="3"/>
      <c r="E2655" s="3"/>
      <c r="F2655" s="3"/>
      <c r="G2655" s="64"/>
      <c r="H2655" s="3"/>
      <c r="I2655" s="3"/>
      <c r="J2655" s="64"/>
      <c r="K2655" s="64"/>
      <c r="L2655" s="3"/>
      <c r="M2655" s="3"/>
      <c r="N2655" s="3"/>
      <c r="O2655" s="3"/>
      <c r="P2655" s="3"/>
      <c r="Q2655" s="3"/>
      <c r="R2655" s="3"/>
      <c r="S2655" s="49"/>
      <c r="T2655" s="50"/>
      <c r="U2655" s="50"/>
      <c r="Y2655" s="5"/>
      <c r="Z2655" s="66"/>
      <c r="AA2655" s="65"/>
    </row>
    <row r="2656" spans="1:27" x14ac:dyDescent="0.3">
      <c r="A2656" s="3"/>
      <c r="B2656" s="3"/>
      <c r="C2656" s="3"/>
      <c r="D2656" s="3"/>
      <c r="E2656" s="3"/>
      <c r="F2656" s="3"/>
      <c r="G2656" s="64"/>
      <c r="H2656" s="3"/>
      <c r="I2656" s="3"/>
      <c r="J2656" s="64"/>
      <c r="K2656" s="64"/>
      <c r="L2656" s="3"/>
      <c r="M2656" s="3"/>
      <c r="N2656" s="3"/>
      <c r="O2656" s="3"/>
      <c r="P2656" s="3"/>
      <c r="Q2656" s="3"/>
      <c r="R2656" s="3"/>
      <c r="S2656" s="49"/>
      <c r="T2656" s="50"/>
      <c r="U2656" s="50"/>
      <c r="Y2656" s="5"/>
      <c r="Z2656" s="66"/>
      <c r="AA2656" s="65"/>
    </row>
    <row r="2657" spans="1:27" x14ac:dyDescent="0.3">
      <c r="A2657" s="3"/>
      <c r="B2657" s="3"/>
      <c r="C2657" s="3"/>
      <c r="D2657" s="3"/>
      <c r="E2657" s="3"/>
      <c r="F2657" s="3"/>
      <c r="G2657" s="64"/>
      <c r="H2657" s="3"/>
      <c r="I2657" s="3"/>
      <c r="J2657" s="64"/>
      <c r="K2657" s="64"/>
      <c r="L2657" s="3"/>
      <c r="M2657" s="3"/>
      <c r="N2657" s="3"/>
      <c r="O2657" s="3"/>
      <c r="P2657" s="3"/>
      <c r="Q2657" s="3"/>
      <c r="R2657" s="3"/>
      <c r="S2657" s="49"/>
      <c r="T2657" s="50"/>
      <c r="U2657" s="50"/>
      <c r="Y2657" s="5"/>
      <c r="Z2657" s="66"/>
      <c r="AA2657" s="65"/>
    </row>
    <row r="2658" spans="1:27" x14ac:dyDescent="0.3">
      <c r="A2658" s="3"/>
      <c r="B2658" s="3"/>
      <c r="C2658" s="3"/>
      <c r="D2658" s="3"/>
      <c r="E2658" s="3"/>
      <c r="F2658" s="3"/>
      <c r="G2658" s="64"/>
      <c r="H2658" s="3"/>
      <c r="I2658" s="3"/>
      <c r="J2658" s="64"/>
      <c r="K2658" s="64"/>
      <c r="L2658" s="3"/>
      <c r="M2658" s="3"/>
      <c r="N2658" s="3"/>
      <c r="O2658" s="3"/>
      <c r="P2658" s="3"/>
      <c r="Q2658" s="3"/>
      <c r="R2658" s="3"/>
      <c r="S2658" s="49"/>
      <c r="T2658" s="50"/>
      <c r="U2658" s="50"/>
      <c r="Y2658" s="5"/>
      <c r="Z2658" s="66"/>
      <c r="AA2658" s="65"/>
    </row>
    <row r="2659" spans="1:27" x14ac:dyDescent="0.3">
      <c r="A2659" s="3"/>
      <c r="B2659" s="3"/>
      <c r="C2659" s="3"/>
      <c r="D2659" s="3"/>
      <c r="E2659" s="3"/>
      <c r="F2659" s="3"/>
      <c r="G2659" s="64"/>
      <c r="H2659" s="3"/>
      <c r="I2659" s="3"/>
      <c r="J2659" s="64"/>
      <c r="K2659" s="64"/>
      <c r="L2659" s="3"/>
      <c r="M2659" s="3"/>
      <c r="N2659" s="3"/>
      <c r="O2659" s="3"/>
      <c r="P2659" s="3"/>
      <c r="Q2659" s="3"/>
      <c r="R2659" s="3"/>
      <c r="S2659" s="49"/>
      <c r="T2659" s="50"/>
      <c r="U2659" s="50"/>
      <c r="Y2659" s="5"/>
      <c r="Z2659" s="66"/>
      <c r="AA2659" s="65"/>
    </row>
    <row r="2660" spans="1:27" x14ac:dyDescent="0.3">
      <c r="A2660" s="3"/>
      <c r="B2660" s="3"/>
      <c r="C2660" s="3"/>
      <c r="D2660" s="3"/>
      <c r="E2660" s="3"/>
      <c r="F2660" s="3"/>
      <c r="G2660" s="64"/>
      <c r="H2660" s="3"/>
      <c r="I2660" s="3"/>
      <c r="J2660" s="64"/>
      <c r="K2660" s="64"/>
      <c r="L2660" s="3"/>
      <c r="M2660" s="3"/>
      <c r="N2660" s="3"/>
      <c r="O2660" s="3"/>
      <c r="P2660" s="3"/>
      <c r="Q2660" s="3"/>
      <c r="R2660" s="3"/>
      <c r="S2660" s="49"/>
      <c r="T2660" s="50"/>
      <c r="U2660" s="50"/>
      <c r="Y2660" s="5"/>
      <c r="Z2660" s="66"/>
      <c r="AA2660" s="65"/>
    </row>
    <row r="2661" spans="1:27" x14ac:dyDescent="0.3">
      <c r="A2661" s="3"/>
      <c r="B2661" s="3"/>
      <c r="C2661" s="3"/>
      <c r="D2661" s="3"/>
      <c r="E2661" s="3"/>
      <c r="F2661" s="3"/>
      <c r="G2661" s="64"/>
      <c r="H2661" s="3"/>
      <c r="I2661" s="3"/>
      <c r="J2661" s="64"/>
      <c r="K2661" s="64"/>
      <c r="L2661" s="3"/>
      <c r="M2661" s="3"/>
      <c r="N2661" s="3"/>
      <c r="O2661" s="3"/>
      <c r="P2661" s="3"/>
      <c r="Q2661" s="3"/>
      <c r="R2661" s="3"/>
      <c r="S2661" s="49"/>
      <c r="T2661" s="50"/>
      <c r="U2661" s="50"/>
      <c r="Y2661" s="5"/>
      <c r="Z2661" s="66"/>
      <c r="AA2661" s="65"/>
    </row>
    <row r="2662" spans="1:27" x14ac:dyDescent="0.3">
      <c r="A2662" s="3"/>
      <c r="B2662" s="3"/>
      <c r="C2662" s="3"/>
      <c r="D2662" s="3"/>
      <c r="E2662" s="3"/>
      <c r="F2662" s="3"/>
      <c r="G2662" s="64"/>
      <c r="H2662" s="3"/>
      <c r="I2662" s="3"/>
      <c r="J2662" s="64"/>
      <c r="K2662" s="64"/>
      <c r="L2662" s="3"/>
      <c r="M2662" s="3"/>
      <c r="N2662" s="3"/>
      <c r="O2662" s="3"/>
      <c r="P2662" s="3"/>
      <c r="Q2662" s="3"/>
      <c r="R2662" s="3"/>
      <c r="S2662" s="49"/>
      <c r="T2662" s="50"/>
      <c r="U2662" s="50"/>
      <c r="Y2662" s="5"/>
      <c r="Z2662" s="66"/>
      <c r="AA2662" s="65"/>
    </row>
    <row r="2663" spans="1:27" x14ac:dyDescent="0.3">
      <c r="A2663" s="3"/>
      <c r="B2663" s="3"/>
      <c r="C2663" s="3"/>
      <c r="D2663" s="3"/>
      <c r="E2663" s="3"/>
      <c r="F2663" s="3"/>
      <c r="G2663" s="64"/>
      <c r="H2663" s="3"/>
      <c r="I2663" s="3"/>
      <c r="J2663" s="64"/>
      <c r="K2663" s="64"/>
      <c r="L2663" s="3"/>
      <c r="M2663" s="3"/>
      <c r="N2663" s="3"/>
      <c r="O2663" s="3"/>
      <c r="P2663" s="3"/>
      <c r="Q2663" s="3"/>
      <c r="R2663" s="3"/>
      <c r="S2663" s="49"/>
      <c r="T2663" s="50"/>
      <c r="U2663" s="50"/>
      <c r="Y2663" s="5"/>
      <c r="Z2663" s="66"/>
      <c r="AA2663" s="65"/>
    </row>
    <row r="2664" spans="1:27" x14ac:dyDescent="0.3">
      <c r="A2664" s="3"/>
      <c r="B2664" s="3"/>
      <c r="C2664" s="3"/>
      <c r="D2664" s="3"/>
      <c r="E2664" s="3"/>
      <c r="F2664" s="3"/>
      <c r="G2664" s="64"/>
      <c r="H2664" s="3"/>
      <c r="I2664" s="3"/>
      <c r="J2664" s="64"/>
      <c r="K2664" s="64"/>
      <c r="L2664" s="3"/>
      <c r="M2664" s="3"/>
      <c r="N2664" s="3"/>
      <c r="O2664" s="3"/>
      <c r="P2664" s="3"/>
      <c r="Q2664" s="3"/>
      <c r="R2664" s="3"/>
      <c r="S2664" s="49"/>
      <c r="T2664" s="50"/>
      <c r="U2664" s="50"/>
      <c r="Y2664" s="5"/>
      <c r="Z2664" s="66"/>
      <c r="AA2664" s="65"/>
    </row>
    <row r="2665" spans="1:27" x14ac:dyDescent="0.3">
      <c r="A2665" s="3"/>
      <c r="B2665" s="3"/>
      <c r="C2665" s="3"/>
      <c r="D2665" s="3"/>
      <c r="E2665" s="3"/>
      <c r="F2665" s="3"/>
      <c r="G2665" s="64"/>
      <c r="H2665" s="3"/>
      <c r="I2665" s="3"/>
      <c r="J2665" s="64"/>
      <c r="K2665" s="64"/>
      <c r="L2665" s="3"/>
      <c r="M2665" s="3"/>
      <c r="N2665" s="3"/>
      <c r="O2665" s="3"/>
      <c r="P2665" s="3"/>
      <c r="Q2665" s="3"/>
      <c r="R2665" s="3"/>
      <c r="S2665" s="49"/>
      <c r="T2665" s="50"/>
      <c r="U2665" s="50"/>
      <c r="Y2665" s="5"/>
      <c r="Z2665" s="66"/>
      <c r="AA2665" s="65"/>
    </row>
    <row r="2666" spans="1:27" x14ac:dyDescent="0.3">
      <c r="A2666" s="3"/>
      <c r="B2666" s="3"/>
      <c r="C2666" s="3"/>
      <c r="D2666" s="3"/>
      <c r="E2666" s="3"/>
      <c r="F2666" s="3"/>
      <c r="G2666" s="64"/>
      <c r="H2666" s="3"/>
      <c r="I2666" s="3"/>
      <c r="J2666" s="64"/>
      <c r="K2666" s="64"/>
      <c r="L2666" s="3"/>
      <c r="M2666" s="3"/>
      <c r="N2666" s="3"/>
      <c r="O2666" s="3"/>
      <c r="P2666" s="3"/>
      <c r="Q2666" s="3"/>
      <c r="R2666" s="3"/>
      <c r="S2666" s="49"/>
      <c r="T2666" s="50"/>
      <c r="U2666" s="50"/>
      <c r="Y2666" s="5"/>
      <c r="Z2666" s="66"/>
      <c r="AA2666" s="65"/>
    </row>
    <row r="2667" spans="1:27" x14ac:dyDescent="0.3">
      <c r="A2667" s="3"/>
      <c r="B2667" s="3"/>
      <c r="C2667" s="3"/>
      <c r="D2667" s="3"/>
      <c r="E2667" s="3"/>
      <c r="F2667" s="3"/>
      <c r="G2667" s="64"/>
      <c r="H2667" s="3"/>
      <c r="I2667" s="3"/>
      <c r="J2667" s="64"/>
      <c r="K2667" s="64"/>
      <c r="L2667" s="3"/>
      <c r="M2667" s="3"/>
      <c r="N2667" s="3"/>
      <c r="O2667" s="3"/>
      <c r="P2667" s="3"/>
      <c r="Q2667" s="3"/>
      <c r="R2667" s="3"/>
      <c r="S2667" s="49"/>
      <c r="T2667" s="50"/>
      <c r="U2667" s="50"/>
      <c r="Y2667" s="5"/>
      <c r="Z2667" s="66"/>
      <c r="AA2667" s="65"/>
    </row>
    <row r="2668" spans="1:27" x14ac:dyDescent="0.3">
      <c r="A2668" s="3"/>
      <c r="B2668" s="3"/>
      <c r="C2668" s="3"/>
      <c r="D2668" s="3"/>
      <c r="E2668" s="3"/>
      <c r="F2668" s="3"/>
      <c r="G2668" s="64"/>
      <c r="H2668" s="3"/>
      <c r="I2668" s="3"/>
      <c r="J2668" s="64"/>
      <c r="K2668" s="64"/>
      <c r="L2668" s="3"/>
      <c r="M2668" s="3"/>
      <c r="N2668" s="3"/>
      <c r="O2668" s="3"/>
      <c r="P2668" s="3"/>
      <c r="Q2668" s="3"/>
      <c r="R2668" s="3"/>
      <c r="S2668" s="49"/>
      <c r="T2668" s="50"/>
      <c r="U2668" s="50"/>
      <c r="Y2668" s="5"/>
      <c r="Z2668" s="66"/>
      <c r="AA2668" s="65"/>
    </row>
    <row r="2669" spans="1:27" x14ac:dyDescent="0.3">
      <c r="A2669" s="3"/>
      <c r="B2669" s="3"/>
      <c r="C2669" s="3"/>
      <c r="D2669" s="3"/>
      <c r="E2669" s="3"/>
      <c r="F2669" s="3"/>
      <c r="G2669" s="64"/>
      <c r="H2669" s="3"/>
      <c r="I2669" s="3"/>
      <c r="J2669" s="64"/>
      <c r="K2669" s="64"/>
      <c r="L2669" s="3"/>
      <c r="M2669" s="3"/>
      <c r="N2669" s="3"/>
      <c r="O2669" s="3"/>
      <c r="P2669" s="3"/>
      <c r="Q2669" s="3"/>
      <c r="R2669" s="3"/>
      <c r="S2669" s="49"/>
      <c r="T2669" s="50"/>
      <c r="U2669" s="50"/>
      <c r="Y2669" s="5"/>
      <c r="Z2669" s="66"/>
      <c r="AA2669" s="65"/>
    </row>
    <row r="2670" spans="1:27" x14ac:dyDescent="0.3">
      <c r="A2670" s="3"/>
      <c r="B2670" s="3"/>
      <c r="C2670" s="3"/>
      <c r="D2670" s="3"/>
      <c r="E2670" s="3"/>
      <c r="F2670" s="3"/>
      <c r="G2670" s="64"/>
      <c r="H2670" s="3"/>
      <c r="I2670" s="3"/>
      <c r="J2670" s="64"/>
      <c r="K2670" s="64"/>
      <c r="L2670" s="3"/>
      <c r="M2670" s="3"/>
      <c r="N2670" s="3"/>
      <c r="O2670" s="3"/>
      <c r="P2670" s="3"/>
      <c r="Q2670" s="3"/>
      <c r="R2670" s="3"/>
      <c r="S2670" s="49"/>
      <c r="T2670" s="50"/>
      <c r="U2670" s="50"/>
      <c r="Y2670" s="5"/>
      <c r="Z2670" s="66"/>
      <c r="AA2670" s="65"/>
    </row>
    <row r="2671" spans="1:27" x14ac:dyDescent="0.3">
      <c r="A2671" s="3"/>
      <c r="B2671" s="3"/>
      <c r="C2671" s="3"/>
      <c r="D2671" s="3"/>
      <c r="E2671" s="3"/>
      <c r="F2671" s="3"/>
      <c r="G2671" s="64"/>
      <c r="H2671" s="3"/>
      <c r="I2671" s="3"/>
      <c r="J2671" s="64"/>
      <c r="K2671" s="64"/>
      <c r="L2671" s="3"/>
      <c r="M2671" s="3"/>
      <c r="N2671" s="3"/>
      <c r="O2671" s="3"/>
      <c r="P2671" s="3"/>
      <c r="Q2671" s="3"/>
      <c r="R2671" s="3"/>
      <c r="S2671" s="49"/>
      <c r="T2671" s="50"/>
      <c r="U2671" s="50"/>
      <c r="Y2671" s="5"/>
      <c r="Z2671" s="66"/>
      <c r="AA2671" s="65"/>
    </row>
    <row r="2672" spans="1:27" x14ac:dyDescent="0.3">
      <c r="A2672" s="3"/>
      <c r="B2672" s="3"/>
      <c r="C2672" s="3"/>
      <c r="D2672" s="3"/>
      <c r="E2672" s="3"/>
      <c r="F2672" s="3"/>
      <c r="G2672" s="64"/>
      <c r="H2672" s="3"/>
      <c r="I2672" s="3"/>
      <c r="J2672" s="64"/>
      <c r="K2672" s="64"/>
      <c r="L2672" s="3"/>
      <c r="M2672" s="3"/>
      <c r="N2672" s="3"/>
      <c r="O2672" s="3"/>
      <c r="P2672" s="3"/>
      <c r="Q2672" s="3"/>
      <c r="R2672" s="3"/>
      <c r="S2672" s="49"/>
      <c r="T2672" s="50"/>
      <c r="U2672" s="50"/>
      <c r="Y2672" s="5"/>
      <c r="Z2672" s="66"/>
      <c r="AA2672" s="65"/>
    </row>
    <row r="2673" spans="1:27" x14ac:dyDescent="0.3">
      <c r="A2673" s="3"/>
      <c r="B2673" s="3"/>
      <c r="C2673" s="3"/>
      <c r="D2673" s="3"/>
      <c r="E2673" s="3"/>
      <c r="F2673" s="3"/>
      <c r="G2673" s="64"/>
      <c r="H2673" s="3"/>
      <c r="I2673" s="3"/>
      <c r="J2673" s="64"/>
      <c r="K2673" s="64"/>
      <c r="L2673" s="3"/>
      <c r="M2673" s="3"/>
      <c r="N2673" s="3"/>
      <c r="O2673" s="3"/>
      <c r="P2673" s="3"/>
      <c r="Q2673" s="3"/>
      <c r="R2673" s="3"/>
      <c r="S2673" s="49"/>
      <c r="T2673" s="50"/>
      <c r="U2673" s="50"/>
      <c r="Y2673" s="5"/>
      <c r="Z2673" s="66"/>
      <c r="AA2673" s="65"/>
    </row>
    <row r="2674" spans="1:27" x14ac:dyDescent="0.3">
      <c r="A2674" s="3"/>
      <c r="B2674" s="3"/>
      <c r="C2674" s="3"/>
      <c r="D2674" s="3"/>
      <c r="E2674" s="3"/>
      <c r="F2674" s="3"/>
      <c r="G2674" s="64"/>
      <c r="H2674" s="3"/>
      <c r="I2674" s="3"/>
      <c r="J2674" s="64"/>
      <c r="K2674" s="64"/>
      <c r="L2674" s="3"/>
      <c r="M2674" s="3"/>
      <c r="N2674" s="3"/>
      <c r="O2674" s="3"/>
      <c r="P2674" s="3"/>
      <c r="Q2674" s="3"/>
      <c r="R2674" s="3"/>
      <c r="S2674" s="49"/>
      <c r="T2674" s="50"/>
      <c r="U2674" s="50"/>
      <c r="Y2674" s="5"/>
      <c r="Z2674" s="66"/>
      <c r="AA2674" s="65"/>
    </row>
    <row r="2675" spans="1:27" x14ac:dyDescent="0.3">
      <c r="A2675" s="3"/>
      <c r="B2675" s="3"/>
      <c r="C2675" s="3"/>
      <c r="D2675" s="3"/>
      <c r="E2675" s="3"/>
      <c r="F2675" s="3"/>
      <c r="G2675" s="64"/>
      <c r="H2675" s="3"/>
      <c r="I2675" s="3"/>
      <c r="J2675" s="64"/>
      <c r="K2675" s="64"/>
      <c r="L2675" s="3"/>
      <c r="M2675" s="3"/>
      <c r="N2675" s="3"/>
      <c r="O2675" s="3"/>
      <c r="P2675" s="3"/>
      <c r="Q2675" s="3"/>
      <c r="R2675" s="3"/>
      <c r="S2675" s="49"/>
      <c r="T2675" s="50"/>
      <c r="U2675" s="50"/>
      <c r="Y2675" s="5"/>
      <c r="Z2675" s="66"/>
      <c r="AA2675" s="65"/>
    </row>
    <row r="2676" spans="1:27" x14ac:dyDescent="0.3">
      <c r="A2676" s="3"/>
      <c r="B2676" s="3"/>
      <c r="C2676" s="3"/>
      <c r="D2676" s="3"/>
      <c r="E2676" s="3"/>
      <c r="F2676" s="3"/>
      <c r="G2676" s="64"/>
      <c r="H2676" s="3"/>
      <c r="I2676" s="3"/>
      <c r="J2676" s="64"/>
      <c r="K2676" s="64"/>
      <c r="L2676" s="3"/>
      <c r="M2676" s="3"/>
      <c r="N2676" s="3"/>
      <c r="O2676" s="3"/>
      <c r="P2676" s="3"/>
      <c r="Q2676" s="3"/>
      <c r="R2676" s="3"/>
      <c r="S2676" s="49"/>
      <c r="T2676" s="50"/>
      <c r="U2676" s="50"/>
      <c r="Y2676" s="5"/>
      <c r="Z2676" s="66"/>
      <c r="AA2676" s="65"/>
    </row>
    <row r="2677" spans="1:27" x14ac:dyDescent="0.3">
      <c r="A2677" s="3"/>
      <c r="B2677" s="3"/>
      <c r="C2677" s="3"/>
      <c r="D2677" s="3"/>
      <c r="E2677" s="3"/>
      <c r="F2677" s="3"/>
      <c r="G2677" s="64"/>
      <c r="H2677" s="3"/>
      <c r="I2677" s="3"/>
      <c r="J2677" s="64"/>
      <c r="K2677" s="64"/>
      <c r="L2677" s="3"/>
      <c r="M2677" s="3"/>
      <c r="N2677" s="3"/>
      <c r="O2677" s="3"/>
      <c r="P2677" s="3"/>
      <c r="Q2677" s="3"/>
      <c r="R2677" s="3"/>
      <c r="S2677" s="49"/>
      <c r="T2677" s="50"/>
      <c r="U2677" s="50"/>
      <c r="Y2677" s="5"/>
      <c r="Z2677" s="66"/>
      <c r="AA2677" s="65"/>
    </row>
    <row r="2678" spans="1:27" x14ac:dyDescent="0.3">
      <c r="A2678" s="3"/>
      <c r="B2678" s="3"/>
      <c r="C2678" s="3"/>
      <c r="D2678" s="3"/>
      <c r="E2678" s="3"/>
      <c r="F2678" s="3"/>
      <c r="G2678" s="64"/>
      <c r="H2678" s="3"/>
      <c r="I2678" s="3"/>
      <c r="J2678" s="64"/>
      <c r="K2678" s="64"/>
      <c r="L2678" s="3"/>
      <c r="M2678" s="3"/>
      <c r="N2678" s="3"/>
      <c r="O2678" s="3"/>
      <c r="P2678" s="3"/>
      <c r="Q2678" s="3"/>
      <c r="R2678" s="3"/>
      <c r="S2678" s="49"/>
      <c r="T2678" s="50"/>
      <c r="U2678" s="50"/>
      <c r="Y2678" s="5"/>
      <c r="Z2678" s="66"/>
      <c r="AA2678" s="65"/>
    </row>
    <row r="2679" spans="1:27" x14ac:dyDescent="0.3">
      <c r="A2679" s="3"/>
      <c r="B2679" s="3"/>
      <c r="C2679" s="3"/>
      <c r="D2679" s="3"/>
      <c r="E2679" s="3"/>
      <c r="F2679" s="3"/>
      <c r="G2679" s="64"/>
      <c r="H2679" s="3"/>
      <c r="I2679" s="3"/>
      <c r="J2679" s="64"/>
      <c r="K2679" s="64"/>
      <c r="L2679" s="3"/>
      <c r="M2679" s="3"/>
      <c r="N2679" s="3"/>
      <c r="O2679" s="3"/>
      <c r="P2679" s="3"/>
      <c r="Q2679" s="3"/>
      <c r="R2679" s="3"/>
      <c r="S2679" s="49"/>
      <c r="T2679" s="50"/>
      <c r="U2679" s="50"/>
      <c r="Y2679" s="5"/>
      <c r="Z2679" s="66"/>
      <c r="AA2679" s="65"/>
    </row>
    <row r="2680" spans="1:27" x14ac:dyDescent="0.3">
      <c r="A2680" s="3"/>
      <c r="B2680" s="3"/>
      <c r="C2680" s="3"/>
      <c r="D2680" s="3"/>
      <c r="E2680" s="3"/>
      <c r="F2680" s="3"/>
      <c r="G2680" s="64"/>
      <c r="H2680" s="3"/>
      <c r="I2680" s="3"/>
      <c r="J2680" s="64"/>
      <c r="K2680" s="64"/>
      <c r="L2680" s="3"/>
      <c r="M2680" s="3"/>
      <c r="N2680" s="3"/>
      <c r="O2680" s="3"/>
      <c r="P2680" s="3"/>
      <c r="Q2680" s="3"/>
      <c r="R2680" s="3"/>
      <c r="S2680" s="49"/>
      <c r="T2680" s="50"/>
      <c r="U2680" s="50"/>
      <c r="Y2680" s="5"/>
      <c r="Z2680" s="66"/>
      <c r="AA2680" s="65"/>
    </row>
    <row r="2681" spans="1:27" x14ac:dyDescent="0.3">
      <c r="A2681" s="3"/>
      <c r="B2681" s="3"/>
      <c r="C2681" s="3"/>
      <c r="D2681" s="3"/>
      <c r="E2681" s="3"/>
      <c r="F2681" s="3"/>
      <c r="G2681" s="64"/>
      <c r="H2681" s="3"/>
      <c r="I2681" s="3"/>
      <c r="J2681" s="64"/>
      <c r="K2681" s="64"/>
      <c r="L2681" s="3"/>
      <c r="M2681" s="3"/>
      <c r="N2681" s="3"/>
      <c r="O2681" s="3"/>
      <c r="P2681" s="3"/>
      <c r="Q2681" s="3"/>
      <c r="R2681" s="3"/>
      <c r="S2681" s="49"/>
      <c r="T2681" s="50"/>
      <c r="U2681" s="50"/>
      <c r="Y2681" s="5"/>
      <c r="Z2681" s="66"/>
      <c r="AA2681" s="65"/>
    </row>
    <row r="2682" spans="1:27" x14ac:dyDescent="0.3">
      <c r="A2682" s="3"/>
      <c r="B2682" s="3"/>
      <c r="C2682" s="3"/>
      <c r="D2682" s="3"/>
      <c r="E2682" s="3"/>
      <c r="F2682" s="3"/>
      <c r="G2682" s="64"/>
      <c r="H2682" s="3"/>
      <c r="I2682" s="3"/>
      <c r="J2682" s="64"/>
      <c r="K2682" s="64"/>
      <c r="L2682" s="3"/>
      <c r="M2682" s="3"/>
      <c r="N2682" s="3"/>
      <c r="O2682" s="3"/>
      <c r="P2682" s="3"/>
      <c r="Q2682" s="3"/>
      <c r="R2682" s="3"/>
      <c r="S2682" s="49"/>
      <c r="T2682" s="50"/>
      <c r="U2682" s="50"/>
      <c r="Y2682" s="5"/>
      <c r="Z2682" s="66"/>
      <c r="AA2682" s="65"/>
    </row>
    <row r="2683" spans="1:27" x14ac:dyDescent="0.3">
      <c r="A2683" s="3"/>
      <c r="B2683" s="3"/>
      <c r="C2683" s="3"/>
      <c r="D2683" s="3"/>
      <c r="E2683" s="3"/>
      <c r="F2683" s="3"/>
      <c r="G2683" s="64"/>
      <c r="H2683" s="3"/>
      <c r="I2683" s="3"/>
      <c r="J2683" s="64"/>
      <c r="K2683" s="64"/>
      <c r="L2683" s="3"/>
      <c r="M2683" s="3"/>
      <c r="N2683" s="3"/>
      <c r="O2683" s="3"/>
      <c r="P2683" s="3"/>
      <c r="Q2683" s="3"/>
      <c r="R2683" s="3"/>
      <c r="S2683" s="49"/>
      <c r="T2683" s="50"/>
      <c r="U2683" s="50"/>
      <c r="Y2683" s="5"/>
      <c r="Z2683" s="66"/>
      <c r="AA2683" s="65"/>
    </row>
    <row r="2684" spans="1:27" x14ac:dyDescent="0.3">
      <c r="A2684" s="3"/>
      <c r="B2684" s="3"/>
      <c r="C2684" s="3"/>
      <c r="D2684" s="3"/>
      <c r="E2684" s="3"/>
      <c r="F2684" s="3"/>
      <c r="G2684" s="64"/>
      <c r="H2684" s="3"/>
      <c r="I2684" s="3"/>
      <c r="J2684" s="64"/>
      <c r="K2684" s="64"/>
      <c r="L2684" s="3"/>
      <c r="M2684" s="3"/>
      <c r="N2684" s="3"/>
      <c r="O2684" s="3"/>
      <c r="P2684" s="3"/>
      <c r="Q2684" s="3"/>
      <c r="R2684" s="3"/>
      <c r="S2684" s="49"/>
      <c r="T2684" s="50"/>
      <c r="U2684" s="50"/>
      <c r="Y2684" s="5"/>
      <c r="Z2684" s="66"/>
      <c r="AA2684" s="65"/>
    </row>
    <row r="2685" spans="1:27" x14ac:dyDescent="0.3">
      <c r="A2685" s="3"/>
      <c r="B2685" s="3"/>
      <c r="C2685" s="3"/>
      <c r="D2685" s="3"/>
      <c r="E2685" s="3"/>
      <c r="F2685" s="3"/>
      <c r="G2685" s="64"/>
      <c r="H2685" s="3"/>
      <c r="I2685" s="3"/>
      <c r="J2685" s="64"/>
      <c r="K2685" s="64"/>
      <c r="L2685" s="3"/>
      <c r="M2685" s="3"/>
      <c r="N2685" s="3"/>
      <c r="O2685" s="3"/>
      <c r="P2685" s="3"/>
      <c r="Q2685" s="3"/>
      <c r="R2685" s="3"/>
      <c r="S2685" s="49"/>
      <c r="T2685" s="50"/>
      <c r="U2685" s="50"/>
      <c r="Y2685" s="5"/>
      <c r="Z2685" s="66"/>
      <c r="AA2685" s="65"/>
    </row>
    <row r="2686" spans="1:27" x14ac:dyDescent="0.3">
      <c r="A2686" s="3"/>
      <c r="B2686" s="3"/>
      <c r="C2686" s="3"/>
      <c r="D2686" s="3"/>
      <c r="E2686" s="3"/>
      <c r="F2686" s="3"/>
      <c r="G2686" s="64"/>
      <c r="H2686" s="3"/>
      <c r="I2686" s="3"/>
      <c r="J2686" s="64"/>
      <c r="K2686" s="64"/>
      <c r="L2686" s="3"/>
      <c r="M2686" s="3"/>
      <c r="N2686" s="3"/>
      <c r="O2686" s="3"/>
      <c r="P2686" s="3"/>
      <c r="Q2686" s="3"/>
      <c r="R2686" s="3"/>
      <c r="S2686" s="49"/>
      <c r="T2686" s="50"/>
      <c r="U2686" s="50"/>
      <c r="Y2686" s="5"/>
      <c r="Z2686" s="66"/>
      <c r="AA2686" s="65"/>
    </row>
    <row r="2687" spans="1:27" x14ac:dyDescent="0.3">
      <c r="A2687" s="3"/>
      <c r="B2687" s="3"/>
      <c r="C2687" s="3"/>
      <c r="D2687" s="3"/>
      <c r="E2687" s="3"/>
      <c r="F2687" s="3"/>
      <c r="G2687" s="64"/>
      <c r="H2687" s="3"/>
      <c r="I2687" s="3"/>
      <c r="J2687" s="64"/>
      <c r="K2687" s="64"/>
      <c r="L2687" s="3"/>
      <c r="M2687" s="3"/>
      <c r="N2687" s="3"/>
      <c r="O2687" s="3"/>
      <c r="P2687" s="3"/>
      <c r="Q2687" s="3"/>
      <c r="R2687" s="3"/>
      <c r="S2687" s="49"/>
      <c r="T2687" s="50"/>
      <c r="U2687" s="50"/>
      <c r="Y2687" s="5"/>
      <c r="Z2687" s="66"/>
      <c r="AA2687" s="65"/>
    </row>
    <row r="2688" spans="1:27" x14ac:dyDescent="0.3">
      <c r="A2688" s="3"/>
      <c r="B2688" s="3"/>
      <c r="C2688" s="3"/>
      <c r="D2688" s="3"/>
      <c r="E2688" s="3"/>
      <c r="F2688" s="3"/>
      <c r="G2688" s="64"/>
      <c r="H2688" s="3"/>
      <c r="I2688" s="3"/>
      <c r="J2688" s="64"/>
      <c r="K2688" s="64"/>
      <c r="L2688" s="3"/>
      <c r="M2688" s="3"/>
      <c r="N2688" s="3"/>
      <c r="O2688" s="3"/>
      <c r="P2688" s="3"/>
      <c r="Q2688" s="3"/>
      <c r="R2688" s="3"/>
      <c r="S2688" s="49"/>
      <c r="T2688" s="50"/>
      <c r="U2688" s="50"/>
      <c r="Y2688" s="5"/>
      <c r="Z2688" s="66"/>
      <c r="AA2688" s="65"/>
    </row>
    <row r="2689" spans="1:27" x14ac:dyDescent="0.3">
      <c r="A2689" s="3"/>
      <c r="B2689" s="3"/>
      <c r="C2689" s="3"/>
      <c r="D2689" s="3"/>
      <c r="E2689" s="3"/>
      <c r="F2689" s="3"/>
      <c r="G2689" s="64"/>
      <c r="H2689" s="3"/>
      <c r="I2689" s="3"/>
      <c r="J2689" s="64"/>
      <c r="K2689" s="64"/>
      <c r="L2689" s="3"/>
      <c r="M2689" s="3"/>
      <c r="N2689" s="3"/>
      <c r="O2689" s="3"/>
      <c r="P2689" s="3"/>
      <c r="Q2689" s="3"/>
      <c r="R2689" s="3"/>
      <c r="S2689" s="49"/>
      <c r="T2689" s="50"/>
      <c r="U2689" s="50"/>
      <c r="Y2689" s="5"/>
      <c r="Z2689" s="66"/>
      <c r="AA2689" s="65"/>
    </row>
    <row r="2690" spans="1:27" x14ac:dyDescent="0.3">
      <c r="A2690" s="3"/>
      <c r="B2690" s="3"/>
      <c r="C2690" s="3"/>
      <c r="D2690" s="3"/>
      <c r="E2690" s="3"/>
      <c r="F2690" s="3"/>
      <c r="G2690" s="64"/>
      <c r="H2690" s="3"/>
      <c r="I2690" s="3"/>
      <c r="J2690" s="64"/>
      <c r="K2690" s="64"/>
      <c r="L2690" s="3"/>
      <c r="M2690" s="3"/>
      <c r="N2690" s="3"/>
      <c r="O2690" s="3"/>
      <c r="P2690" s="3"/>
      <c r="Q2690" s="3"/>
      <c r="R2690" s="3"/>
      <c r="S2690" s="49"/>
      <c r="T2690" s="50"/>
      <c r="U2690" s="50"/>
      <c r="Y2690" s="5"/>
      <c r="Z2690" s="66"/>
      <c r="AA2690" s="65"/>
    </row>
    <row r="2691" spans="1:27" x14ac:dyDescent="0.3">
      <c r="A2691" s="3"/>
      <c r="B2691" s="3"/>
      <c r="C2691" s="3"/>
      <c r="D2691" s="3"/>
      <c r="E2691" s="3"/>
      <c r="F2691" s="3"/>
      <c r="G2691" s="64"/>
      <c r="H2691" s="3"/>
      <c r="I2691" s="3"/>
      <c r="J2691" s="64"/>
      <c r="K2691" s="64"/>
      <c r="L2691" s="3"/>
      <c r="M2691" s="3"/>
      <c r="N2691" s="3"/>
      <c r="O2691" s="3"/>
      <c r="P2691" s="3"/>
      <c r="Q2691" s="3"/>
      <c r="R2691" s="3"/>
      <c r="S2691" s="49"/>
      <c r="T2691" s="50"/>
      <c r="U2691" s="50"/>
      <c r="Y2691" s="5"/>
      <c r="Z2691" s="66"/>
      <c r="AA2691" s="65"/>
    </row>
    <row r="2692" spans="1:27" x14ac:dyDescent="0.3">
      <c r="A2692" s="3"/>
      <c r="B2692" s="3"/>
      <c r="C2692" s="3"/>
      <c r="D2692" s="3"/>
      <c r="E2692" s="3"/>
      <c r="F2692" s="3"/>
      <c r="G2692" s="64"/>
      <c r="H2692" s="3"/>
      <c r="I2692" s="3"/>
      <c r="J2692" s="64"/>
      <c r="K2692" s="64"/>
      <c r="L2692" s="3"/>
      <c r="M2692" s="3"/>
      <c r="N2692" s="3"/>
      <c r="O2692" s="3"/>
      <c r="P2692" s="3"/>
      <c r="Q2692" s="3"/>
      <c r="R2692" s="3"/>
      <c r="S2692" s="49"/>
      <c r="T2692" s="50"/>
      <c r="U2692" s="50"/>
      <c r="Y2692" s="5"/>
      <c r="Z2692" s="66"/>
      <c r="AA2692" s="65"/>
    </row>
    <row r="2693" spans="1:27" x14ac:dyDescent="0.3">
      <c r="A2693" s="3"/>
      <c r="B2693" s="3"/>
      <c r="C2693" s="3"/>
      <c r="D2693" s="3"/>
      <c r="E2693" s="3"/>
      <c r="F2693" s="3"/>
      <c r="G2693" s="64"/>
      <c r="H2693" s="3"/>
      <c r="I2693" s="3"/>
      <c r="J2693" s="64"/>
      <c r="K2693" s="64"/>
      <c r="L2693" s="3"/>
      <c r="M2693" s="3"/>
      <c r="N2693" s="3"/>
      <c r="O2693" s="3"/>
      <c r="P2693" s="3"/>
      <c r="Q2693" s="3"/>
      <c r="R2693" s="3"/>
      <c r="S2693" s="49"/>
      <c r="T2693" s="50"/>
      <c r="U2693" s="50"/>
      <c r="Y2693" s="5"/>
      <c r="Z2693" s="66"/>
      <c r="AA2693" s="65"/>
    </row>
    <row r="2694" spans="1:27" x14ac:dyDescent="0.3">
      <c r="A2694" s="3"/>
      <c r="B2694" s="3"/>
      <c r="C2694" s="3"/>
      <c r="D2694" s="3"/>
      <c r="E2694" s="3"/>
      <c r="F2694" s="3"/>
      <c r="G2694" s="64"/>
      <c r="H2694" s="3"/>
      <c r="I2694" s="3"/>
      <c r="J2694" s="64"/>
      <c r="K2694" s="64"/>
      <c r="L2694" s="3"/>
      <c r="M2694" s="3"/>
      <c r="N2694" s="3"/>
      <c r="O2694" s="3"/>
      <c r="P2694" s="3"/>
      <c r="Q2694" s="3"/>
      <c r="R2694" s="3"/>
      <c r="S2694" s="49"/>
      <c r="T2694" s="50"/>
      <c r="U2694" s="50"/>
      <c r="Y2694" s="5"/>
      <c r="Z2694" s="66"/>
      <c r="AA2694" s="65"/>
    </row>
    <row r="2695" spans="1:27" x14ac:dyDescent="0.3">
      <c r="A2695" s="3"/>
      <c r="B2695" s="3"/>
      <c r="C2695" s="3"/>
      <c r="D2695" s="3"/>
      <c r="E2695" s="3"/>
      <c r="F2695" s="3"/>
      <c r="G2695" s="64"/>
      <c r="H2695" s="3"/>
      <c r="I2695" s="3"/>
      <c r="J2695" s="64"/>
      <c r="K2695" s="64"/>
      <c r="L2695" s="3"/>
      <c r="M2695" s="3"/>
      <c r="N2695" s="3"/>
      <c r="O2695" s="3"/>
      <c r="P2695" s="3"/>
      <c r="Q2695" s="3"/>
      <c r="R2695" s="3"/>
      <c r="S2695" s="49"/>
      <c r="T2695" s="50"/>
      <c r="U2695" s="50"/>
      <c r="Y2695" s="5"/>
      <c r="Z2695" s="66"/>
      <c r="AA2695" s="65"/>
    </row>
    <row r="2696" spans="1:27" x14ac:dyDescent="0.3">
      <c r="A2696" s="3"/>
      <c r="B2696" s="3"/>
      <c r="C2696" s="3"/>
      <c r="D2696" s="3"/>
      <c r="E2696" s="3"/>
      <c r="F2696" s="3"/>
      <c r="G2696" s="64"/>
      <c r="H2696" s="3"/>
      <c r="I2696" s="3"/>
      <c r="J2696" s="64"/>
      <c r="K2696" s="64"/>
      <c r="L2696" s="3"/>
      <c r="M2696" s="3"/>
      <c r="N2696" s="3"/>
      <c r="O2696" s="3"/>
      <c r="P2696" s="3"/>
      <c r="Q2696" s="3"/>
      <c r="R2696" s="3"/>
      <c r="S2696" s="49"/>
      <c r="T2696" s="50"/>
      <c r="U2696" s="50"/>
      <c r="Y2696" s="5"/>
      <c r="Z2696" s="66"/>
      <c r="AA2696" s="65"/>
    </row>
    <row r="2697" spans="1:27" x14ac:dyDescent="0.3">
      <c r="A2697" s="3"/>
      <c r="B2697" s="3"/>
      <c r="C2697" s="3"/>
      <c r="D2697" s="3"/>
      <c r="E2697" s="3"/>
      <c r="F2697" s="3"/>
      <c r="G2697" s="64"/>
      <c r="H2697" s="3"/>
      <c r="I2697" s="3"/>
      <c r="J2697" s="64"/>
      <c r="K2697" s="64"/>
      <c r="L2697" s="3"/>
      <c r="M2697" s="3"/>
      <c r="N2697" s="3"/>
      <c r="O2697" s="3"/>
      <c r="P2697" s="3"/>
      <c r="Q2697" s="3"/>
      <c r="R2697" s="3"/>
      <c r="S2697" s="49"/>
      <c r="T2697" s="50"/>
      <c r="U2697" s="50"/>
      <c r="Y2697" s="5"/>
      <c r="Z2697" s="66"/>
      <c r="AA2697" s="65"/>
    </row>
    <row r="2698" spans="1:27" x14ac:dyDescent="0.3">
      <c r="A2698" s="3"/>
      <c r="B2698" s="3"/>
      <c r="C2698" s="3"/>
      <c r="D2698" s="3"/>
      <c r="E2698" s="3"/>
      <c r="F2698" s="3"/>
      <c r="G2698" s="64"/>
      <c r="H2698" s="3"/>
      <c r="I2698" s="3"/>
      <c r="J2698" s="64"/>
      <c r="K2698" s="64"/>
      <c r="L2698" s="3"/>
      <c r="M2698" s="3"/>
      <c r="N2698" s="3"/>
      <c r="O2698" s="3"/>
      <c r="P2698" s="3"/>
      <c r="Q2698" s="3"/>
      <c r="R2698" s="3"/>
      <c r="S2698" s="49"/>
      <c r="T2698" s="50"/>
      <c r="U2698" s="50"/>
      <c r="Y2698" s="5"/>
      <c r="Z2698" s="66"/>
      <c r="AA2698" s="65"/>
    </row>
    <row r="2699" spans="1:27" x14ac:dyDescent="0.3">
      <c r="A2699" s="3"/>
      <c r="B2699" s="3"/>
      <c r="C2699" s="3"/>
      <c r="D2699" s="3"/>
      <c r="E2699" s="3"/>
      <c r="F2699" s="3"/>
      <c r="G2699" s="64"/>
      <c r="H2699" s="3"/>
      <c r="I2699" s="3"/>
      <c r="J2699" s="64"/>
      <c r="K2699" s="64"/>
      <c r="L2699" s="3"/>
      <c r="M2699" s="3"/>
      <c r="N2699" s="3"/>
      <c r="O2699" s="3"/>
      <c r="P2699" s="3"/>
      <c r="Q2699" s="3"/>
      <c r="R2699" s="3"/>
      <c r="S2699" s="49"/>
      <c r="T2699" s="50"/>
      <c r="U2699" s="50"/>
      <c r="Y2699" s="5"/>
      <c r="Z2699" s="66"/>
      <c r="AA2699" s="65"/>
    </row>
    <row r="2700" spans="1:27" x14ac:dyDescent="0.3">
      <c r="A2700" s="3"/>
      <c r="B2700" s="3"/>
      <c r="C2700" s="3"/>
      <c r="D2700" s="3"/>
      <c r="E2700" s="3"/>
      <c r="F2700" s="3"/>
      <c r="G2700" s="64"/>
      <c r="H2700" s="3"/>
      <c r="I2700" s="3"/>
      <c r="J2700" s="64"/>
      <c r="K2700" s="64"/>
      <c r="L2700" s="3"/>
      <c r="M2700" s="3"/>
      <c r="N2700" s="3"/>
      <c r="O2700" s="3"/>
      <c r="P2700" s="3"/>
      <c r="Q2700" s="3"/>
      <c r="R2700" s="3"/>
      <c r="S2700" s="49"/>
      <c r="T2700" s="50"/>
      <c r="U2700" s="50"/>
      <c r="Y2700" s="5"/>
      <c r="Z2700" s="66"/>
      <c r="AA2700" s="65"/>
    </row>
    <row r="2701" spans="1:27" x14ac:dyDescent="0.3">
      <c r="A2701" s="3"/>
      <c r="B2701" s="3"/>
      <c r="C2701" s="3"/>
      <c r="D2701" s="3"/>
      <c r="E2701" s="3"/>
      <c r="F2701" s="3"/>
      <c r="G2701" s="64"/>
      <c r="H2701" s="3"/>
      <c r="I2701" s="3"/>
      <c r="J2701" s="64"/>
      <c r="K2701" s="64"/>
      <c r="L2701" s="3"/>
      <c r="M2701" s="3"/>
      <c r="N2701" s="3"/>
      <c r="O2701" s="3"/>
      <c r="P2701" s="3"/>
      <c r="Q2701" s="3"/>
      <c r="R2701" s="3"/>
      <c r="S2701" s="49"/>
      <c r="T2701" s="50"/>
      <c r="U2701" s="50"/>
      <c r="Y2701" s="5"/>
      <c r="Z2701" s="66"/>
      <c r="AA2701" s="65"/>
    </row>
    <row r="2702" spans="1:27" x14ac:dyDescent="0.3">
      <c r="A2702" s="3"/>
      <c r="B2702" s="3"/>
      <c r="C2702" s="3"/>
      <c r="D2702" s="3"/>
      <c r="E2702" s="3"/>
      <c r="F2702" s="3"/>
      <c r="G2702" s="64"/>
      <c r="H2702" s="3"/>
      <c r="I2702" s="3"/>
      <c r="J2702" s="64"/>
      <c r="K2702" s="64"/>
      <c r="L2702" s="3"/>
      <c r="M2702" s="3"/>
      <c r="N2702" s="3"/>
      <c r="O2702" s="3"/>
      <c r="P2702" s="3"/>
      <c r="Q2702" s="3"/>
      <c r="R2702" s="3"/>
      <c r="S2702" s="49"/>
      <c r="T2702" s="50"/>
      <c r="U2702" s="50"/>
      <c r="Y2702" s="5"/>
      <c r="Z2702" s="66"/>
      <c r="AA2702" s="65"/>
    </row>
    <row r="2703" spans="1:27" x14ac:dyDescent="0.3">
      <c r="A2703" s="3"/>
      <c r="B2703" s="3"/>
      <c r="C2703" s="3"/>
      <c r="D2703" s="3"/>
      <c r="E2703" s="3"/>
      <c r="F2703" s="3"/>
      <c r="G2703" s="64"/>
      <c r="H2703" s="3"/>
      <c r="I2703" s="3"/>
      <c r="J2703" s="64"/>
      <c r="K2703" s="64"/>
      <c r="L2703" s="3"/>
      <c r="M2703" s="3"/>
      <c r="N2703" s="3"/>
      <c r="O2703" s="3"/>
      <c r="P2703" s="3"/>
      <c r="Q2703" s="3"/>
      <c r="R2703" s="3"/>
      <c r="S2703" s="49"/>
      <c r="T2703" s="50"/>
      <c r="U2703" s="50"/>
      <c r="Y2703" s="5"/>
      <c r="Z2703" s="66"/>
      <c r="AA2703" s="65"/>
    </row>
    <row r="2704" spans="1:27" x14ac:dyDescent="0.3">
      <c r="A2704" s="3"/>
      <c r="B2704" s="3"/>
      <c r="C2704" s="3"/>
      <c r="D2704" s="3"/>
      <c r="E2704" s="3"/>
      <c r="F2704" s="3"/>
      <c r="G2704" s="64"/>
      <c r="H2704" s="3"/>
      <c r="I2704" s="3"/>
      <c r="J2704" s="64"/>
      <c r="K2704" s="64"/>
      <c r="L2704" s="3"/>
      <c r="M2704" s="3"/>
      <c r="N2704" s="3"/>
      <c r="O2704" s="3"/>
      <c r="P2704" s="3"/>
      <c r="Q2704" s="3"/>
      <c r="R2704" s="3"/>
      <c r="S2704" s="49"/>
      <c r="T2704" s="50"/>
      <c r="U2704" s="50"/>
      <c r="Y2704" s="5"/>
      <c r="Z2704" s="66"/>
      <c r="AA2704" s="65"/>
    </row>
    <row r="2705" spans="1:27" x14ac:dyDescent="0.3">
      <c r="A2705" s="3"/>
      <c r="B2705" s="3"/>
      <c r="C2705" s="3"/>
      <c r="D2705" s="3"/>
      <c r="E2705" s="3"/>
      <c r="F2705" s="3"/>
      <c r="G2705" s="64"/>
      <c r="H2705" s="3"/>
      <c r="I2705" s="3"/>
      <c r="J2705" s="64"/>
      <c r="K2705" s="64"/>
      <c r="L2705" s="3"/>
      <c r="M2705" s="3"/>
      <c r="N2705" s="3"/>
      <c r="O2705" s="3"/>
      <c r="P2705" s="3"/>
      <c r="Q2705" s="3"/>
      <c r="R2705" s="3"/>
      <c r="S2705" s="49"/>
      <c r="T2705" s="50"/>
      <c r="U2705" s="50"/>
      <c r="Y2705" s="5"/>
      <c r="Z2705" s="66"/>
      <c r="AA2705" s="65"/>
    </row>
    <row r="2706" spans="1:27" x14ac:dyDescent="0.3">
      <c r="A2706" s="3"/>
      <c r="B2706" s="3"/>
      <c r="C2706" s="3"/>
      <c r="D2706" s="3"/>
      <c r="E2706" s="3"/>
      <c r="F2706" s="3"/>
      <c r="G2706" s="64"/>
      <c r="H2706" s="3"/>
      <c r="I2706" s="3"/>
      <c r="J2706" s="64"/>
      <c r="K2706" s="64"/>
      <c r="L2706" s="3"/>
      <c r="M2706" s="3"/>
      <c r="N2706" s="3"/>
      <c r="O2706" s="3"/>
      <c r="P2706" s="3"/>
      <c r="Q2706" s="3"/>
      <c r="R2706" s="3"/>
      <c r="S2706" s="49"/>
      <c r="T2706" s="50"/>
      <c r="U2706" s="50"/>
      <c r="Y2706" s="5"/>
      <c r="Z2706" s="66"/>
      <c r="AA2706" s="65"/>
    </row>
    <row r="2707" spans="1:27" x14ac:dyDescent="0.3">
      <c r="A2707" s="3"/>
      <c r="B2707" s="3"/>
      <c r="C2707" s="3"/>
      <c r="D2707" s="3"/>
      <c r="E2707" s="3"/>
      <c r="F2707" s="3"/>
      <c r="G2707" s="64"/>
      <c r="H2707" s="3"/>
      <c r="I2707" s="3"/>
      <c r="J2707" s="64"/>
      <c r="K2707" s="64"/>
      <c r="L2707" s="3"/>
      <c r="M2707" s="3"/>
      <c r="N2707" s="3"/>
      <c r="O2707" s="3"/>
      <c r="P2707" s="3"/>
      <c r="Q2707" s="3"/>
      <c r="R2707" s="3"/>
      <c r="S2707" s="49"/>
      <c r="T2707" s="50"/>
      <c r="U2707" s="50"/>
      <c r="Y2707" s="5"/>
      <c r="Z2707" s="66"/>
      <c r="AA2707" s="65"/>
    </row>
    <row r="2708" spans="1:27" x14ac:dyDescent="0.3">
      <c r="A2708" s="3"/>
      <c r="B2708" s="3"/>
      <c r="C2708" s="3"/>
      <c r="D2708" s="3"/>
      <c r="E2708" s="3"/>
      <c r="F2708" s="3"/>
      <c r="G2708" s="64"/>
      <c r="H2708" s="3"/>
      <c r="I2708" s="3"/>
      <c r="J2708" s="64"/>
      <c r="K2708" s="64"/>
      <c r="L2708" s="3"/>
      <c r="M2708" s="3"/>
      <c r="N2708" s="3"/>
      <c r="O2708" s="3"/>
      <c r="P2708" s="3"/>
      <c r="Q2708" s="3"/>
      <c r="R2708" s="3"/>
      <c r="S2708" s="49"/>
      <c r="T2708" s="50"/>
      <c r="U2708" s="50"/>
      <c r="Y2708" s="5"/>
      <c r="Z2708" s="66"/>
      <c r="AA2708" s="65"/>
    </row>
    <row r="2709" spans="1:27" x14ac:dyDescent="0.3">
      <c r="A2709" s="3"/>
      <c r="B2709" s="3"/>
      <c r="C2709" s="3"/>
      <c r="D2709" s="3"/>
      <c r="E2709" s="3"/>
      <c r="F2709" s="3"/>
      <c r="G2709" s="64"/>
      <c r="H2709" s="3"/>
      <c r="I2709" s="3"/>
      <c r="J2709" s="64"/>
      <c r="K2709" s="64"/>
      <c r="L2709" s="3"/>
      <c r="M2709" s="3"/>
      <c r="N2709" s="3"/>
      <c r="O2709" s="3"/>
      <c r="P2709" s="3"/>
      <c r="Q2709" s="3"/>
      <c r="R2709" s="3"/>
      <c r="S2709" s="49"/>
      <c r="T2709" s="50"/>
      <c r="U2709" s="50"/>
      <c r="Y2709" s="5"/>
      <c r="Z2709" s="66"/>
      <c r="AA2709" s="65"/>
    </row>
    <row r="2710" spans="1:27" x14ac:dyDescent="0.3">
      <c r="A2710" s="3"/>
      <c r="B2710" s="3"/>
      <c r="C2710" s="3"/>
      <c r="D2710" s="3"/>
      <c r="E2710" s="3"/>
      <c r="F2710" s="3"/>
      <c r="G2710" s="64"/>
      <c r="H2710" s="3"/>
      <c r="I2710" s="3"/>
      <c r="J2710" s="64"/>
      <c r="K2710" s="64"/>
      <c r="L2710" s="3"/>
      <c r="M2710" s="3"/>
      <c r="N2710" s="3"/>
      <c r="O2710" s="3"/>
      <c r="P2710" s="3"/>
      <c r="Q2710" s="3"/>
      <c r="R2710" s="3"/>
      <c r="S2710" s="49"/>
      <c r="T2710" s="50"/>
      <c r="U2710" s="50"/>
      <c r="Y2710" s="5"/>
      <c r="Z2710" s="66"/>
      <c r="AA2710" s="65"/>
    </row>
    <row r="2711" spans="1:27" x14ac:dyDescent="0.3">
      <c r="A2711" s="3"/>
      <c r="B2711" s="3"/>
      <c r="C2711" s="3"/>
      <c r="D2711" s="3"/>
      <c r="E2711" s="3"/>
      <c r="F2711" s="3"/>
      <c r="G2711" s="64"/>
      <c r="H2711" s="3"/>
      <c r="I2711" s="3"/>
      <c r="J2711" s="64"/>
      <c r="K2711" s="64"/>
      <c r="L2711" s="3"/>
      <c r="M2711" s="3"/>
      <c r="N2711" s="3"/>
      <c r="O2711" s="3"/>
      <c r="P2711" s="3"/>
      <c r="Q2711" s="3"/>
      <c r="R2711" s="3"/>
      <c r="S2711" s="49"/>
      <c r="T2711" s="50"/>
      <c r="U2711" s="50"/>
      <c r="Y2711" s="5"/>
      <c r="Z2711" s="66"/>
      <c r="AA2711" s="65"/>
    </row>
    <row r="2712" spans="1:27" x14ac:dyDescent="0.3">
      <c r="A2712" s="3"/>
      <c r="B2712" s="3"/>
      <c r="C2712" s="3"/>
      <c r="D2712" s="3"/>
      <c r="E2712" s="3"/>
      <c r="F2712" s="3"/>
      <c r="G2712" s="64"/>
      <c r="H2712" s="3"/>
      <c r="I2712" s="3"/>
      <c r="J2712" s="64"/>
      <c r="K2712" s="64"/>
      <c r="L2712" s="3"/>
      <c r="M2712" s="3"/>
      <c r="N2712" s="3"/>
      <c r="O2712" s="3"/>
      <c r="P2712" s="3"/>
      <c r="Q2712" s="3"/>
      <c r="R2712" s="3"/>
      <c r="S2712" s="49"/>
      <c r="T2712" s="50"/>
      <c r="U2712" s="50"/>
      <c r="Y2712" s="5"/>
      <c r="Z2712" s="66"/>
      <c r="AA2712" s="65"/>
    </row>
    <row r="2713" spans="1:27" x14ac:dyDescent="0.3">
      <c r="A2713" s="3"/>
      <c r="B2713" s="3"/>
      <c r="C2713" s="3"/>
      <c r="D2713" s="3"/>
      <c r="E2713" s="3"/>
      <c r="F2713" s="3"/>
      <c r="G2713" s="64"/>
      <c r="H2713" s="3"/>
      <c r="I2713" s="3"/>
      <c r="J2713" s="64"/>
      <c r="K2713" s="64"/>
      <c r="L2713" s="3"/>
      <c r="M2713" s="3"/>
      <c r="N2713" s="3"/>
      <c r="O2713" s="3"/>
      <c r="P2713" s="3"/>
      <c r="Q2713" s="3"/>
      <c r="R2713" s="3"/>
      <c r="S2713" s="49"/>
      <c r="T2713" s="50"/>
      <c r="U2713" s="50"/>
      <c r="Y2713" s="5"/>
      <c r="Z2713" s="66"/>
      <c r="AA2713" s="65"/>
    </row>
    <row r="2714" spans="1:27" x14ac:dyDescent="0.3">
      <c r="A2714" s="3"/>
      <c r="B2714" s="3"/>
      <c r="C2714" s="3"/>
      <c r="D2714" s="3"/>
      <c r="E2714" s="3"/>
      <c r="F2714" s="3"/>
      <c r="G2714" s="64"/>
      <c r="H2714" s="3"/>
      <c r="I2714" s="3"/>
      <c r="J2714" s="64"/>
      <c r="K2714" s="64"/>
      <c r="L2714" s="3"/>
      <c r="M2714" s="3"/>
      <c r="N2714" s="3"/>
      <c r="O2714" s="3"/>
      <c r="P2714" s="3"/>
      <c r="Q2714" s="3"/>
      <c r="R2714" s="3"/>
      <c r="S2714" s="49"/>
      <c r="T2714" s="50"/>
      <c r="U2714" s="50"/>
      <c r="Y2714" s="5"/>
      <c r="Z2714" s="66"/>
      <c r="AA2714" s="65"/>
    </row>
    <row r="2715" spans="1:27" x14ac:dyDescent="0.3">
      <c r="A2715" s="3"/>
      <c r="B2715" s="3"/>
      <c r="C2715" s="3"/>
      <c r="D2715" s="3"/>
      <c r="E2715" s="3"/>
      <c r="F2715" s="3"/>
      <c r="G2715" s="64"/>
      <c r="H2715" s="3"/>
      <c r="I2715" s="3"/>
      <c r="J2715" s="64"/>
      <c r="K2715" s="64"/>
      <c r="L2715" s="3"/>
      <c r="M2715" s="3"/>
      <c r="N2715" s="3"/>
      <c r="O2715" s="3"/>
      <c r="P2715" s="3"/>
      <c r="Q2715" s="3"/>
      <c r="R2715" s="3"/>
      <c r="S2715" s="49"/>
      <c r="T2715" s="50"/>
      <c r="U2715" s="50"/>
      <c r="Y2715" s="5"/>
      <c r="Z2715" s="66"/>
      <c r="AA2715" s="65"/>
    </row>
    <row r="2716" spans="1:27" x14ac:dyDescent="0.3">
      <c r="A2716" s="3"/>
      <c r="B2716" s="3"/>
      <c r="C2716" s="3"/>
      <c r="D2716" s="3"/>
      <c r="E2716" s="3"/>
      <c r="F2716" s="3"/>
      <c r="G2716" s="64"/>
      <c r="H2716" s="3"/>
      <c r="I2716" s="3"/>
      <c r="J2716" s="64"/>
      <c r="K2716" s="64"/>
      <c r="L2716" s="3"/>
      <c r="M2716" s="3"/>
      <c r="N2716" s="3"/>
      <c r="O2716" s="3"/>
      <c r="P2716" s="3"/>
      <c r="Q2716" s="3"/>
      <c r="R2716" s="3"/>
      <c r="S2716" s="49"/>
      <c r="T2716" s="50"/>
      <c r="U2716" s="50"/>
      <c r="Y2716" s="5"/>
      <c r="Z2716" s="66"/>
      <c r="AA2716" s="65"/>
    </row>
    <row r="2717" spans="1:27" x14ac:dyDescent="0.3">
      <c r="A2717" s="3"/>
      <c r="B2717" s="3"/>
      <c r="C2717" s="3"/>
      <c r="D2717" s="3"/>
      <c r="E2717" s="3"/>
      <c r="F2717" s="3"/>
      <c r="G2717" s="64"/>
      <c r="H2717" s="3"/>
      <c r="I2717" s="3"/>
      <c r="J2717" s="64"/>
      <c r="K2717" s="64"/>
      <c r="L2717" s="3"/>
      <c r="M2717" s="3"/>
      <c r="N2717" s="3"/>
      <c r="O2717" s="3"/>
      <c r="P2717" s="3"/>
      <c r="Q2717" s="3"/>
      <c r="R2717" s="3"/>
      <c r="S2717" s="49"/>
      <c r="T2717" s="50"/>
      <c r="U2717" s="50"/>
      <c r="Y2717" s="5"/>
      <c r="Z2717" s="66"/>
      <c r="AA2717" s="65"/>
    </row>
    <row r="2718" spans="1:27" x14ac:dyDescent="0.3">
      <c r="A2718" s="3"/>
      <c r="B2718" s="3"/>
      <c r="C2718" s="3"/>
      <c r="D2718" s="3"/>
      <c r="E2718" s="3"/>
      <c r="F2718" s="3"/>
      <c r="G2718" s="64"/>
      <c r="H2718" s="3"/>
      <c r="I2718" s="3"/>
      <c r="J2718" s="64"/>
      <c r="K2718" s="64"/>
      <c r="L2718" s="3"/>
      <c r="M2718" s="3"/>
      <c r="N2718" s="3"/>
      <c r="O2718" s="3"/>
      <c r="P2718" s="3"/>
      <c r="Q2718" s="3"/>
      <c r="R2718" s="3"/>
      <c r="S2718" s="49"/>
      <c r="T2718" s="50"/>
      <c r="U2718" s="50"/>
      <c r="Y2718" s="5"/>
      <c r="Z2718" s="66"/>
      <c r="AA2718" s="65"/>
    </row>
    <row r="2719" spans="1:27" x14ac:dyDescent="0.3">
      <c r="A2719" s="3"/>
      <c r="B2719" s="3"/>
      <c r="C2719" s="3"/>
      <c r="D2719" s="3"/>
      <c r="E2719" s="3"/>
      <c r="F2719" s="3"/>
      <c r="G2719" s="64"/>
      <c r="H2719" s="3"/>
      <c r="I2719" s="3"/>
      <c r="J2719" s="64"/>
      <c r="K2719" s="64"/>
      <c r="L2719" s="3"/>
      <c r="M2719" s="3"/>
      <c r="N2719" s="3"/>
      <c r="O2719" s="3"/>
      <c r="P2719" s="3"/>
      <c r="Q2719" s="3"/>
      <c r="R2719" s="3"/>
      <c r="S2719" s="49"/>
      <c r="T2719" s="50"/>
      <c r="U2719" s="50"/>
      <c r="Y2719" s="5"/>
      <c r="Z2719" s="66"/>
      <c r="AA2719" s="65"/>
    </row>
    <row r="2720" spans="1:27" x14ac:dyDescent="0.3">
      <c r="A2720" s="3"/>
      <c r="B2720" s="3"/>
      <c r="C2720" s="3"/>
      <c r="D2720" s="3"/>
      <c r="E2720" s="3"/>
      <c r="F2720" s="3"/>
      <c r="G2720" s="64"/>
      <c r="H2720" s="3"/>
      <c r="I2720" s="3"/>
      <c r="J2720" s="64"/>
      <c r="K2720" s="64"/>
      <c r="L2720" s="3"/>
      <c r="M2720" s="3"/>
      <c r="N2720" s="3"/>
      <c r="O2720" s="3"/>
      <c r="P2720" s="3"/>
      <c r="Q2720" s="3"/>
      <c r="R2720" s="3"/>
      <c r="S2720" s="49"/>
      <c r="T2720" s="50"/>
      <c r="U2720" s="50"/>
      <c r="Y2720" s="5"/>
      <c r="Z2720" s="66"/>
      <c r="AA2720" s="65"/>
    </row>
    <row r="2721" spans="1:27" x14ac:dyDescent="0.3">
      <c r="A2721" s="3"/>
      <c r="B2721" s="3"/>
      <c r="C2721" s="3"/>
      <c r="D2721" s="3"/>
      <c r="E2721" s="3"/>
      <c r="F2721" s="3"/>
      <c r="G2721" s="64"/>
      <c r="H2721" s="3"/>
      <c r="I2721" s="3"/>
      <c r="J2721" s="64"/>
      <c r="K2721" s="64"/>
      <c r="L2721" s="3"/>
      <c r="M2721" s="3"/>
      <c r="N2721" s="3"/>
      <c r="O2721" s="3"/>
      <c r="P2721" s="3"/>
      <c r="Q2721" s="3"/>
      <c r="R2721" s="3"/>
      <c r="S2721" s="49"/>
      <c r="T2721" s="50"/>
      <c r="U2721" s="50"/>
      <c r="Y2721" s="5"/>
      <c r="Z2721" s="66"/>
      <c r="AA2721" s="65"/>
    </row>
    <row r="2722" spans="1:27" x14ac:dyDescent="0.3">
      <c r="A2722" s="3"/>
      <c r="B2722" s="3"/>
      <c r="C2722" s="3"/>
      <c r="D2722" s="3"/>
      <c r="E2722" s="3"/>
      <c r="F2722" s="3"/>
      <c r="G2722" s="64"/>
      <c r="H2722" s="3"/>
      <c r="I2722" s="3"/>
      <c r="J2722" s="64"/>
      <c r="K2722" s="64"/>
      <c r="L2722" s="3"/>
      <c r="M2722" s="3"/>
      <c r="N2722" s="3"/>
      <c r="O2722" s="3"/>
      <c r="P2722" s="3"/>
      <c r="Q2722" s="3"/>
      <c r="R2722" s="3"/>
      <c r="S2722" s="49"/>
      <c r="T2722" s="50"/>
      <c r="U2722" s="50"/>
      <c r="Y2722" s="5"/>
      <c r="Z2722" s="66"/>
      <c r="AA2722" s="65"/>
    </row>
    <row r="2723" spans="1:27" x14ac:dyDescent="0.3">
      <c r="A2723" s="3"/>
      <c r="B2723" s="3"/>
      <c r="C2723" s="3"/>
      <c r="D2723" s="3"/>
      <c r="E2723" s="3"/>
      <c r="F2723" s="3"/>
      <c r="G2723" s="64"/>
      <c r="H2723" s="3"/>
      <c r="I2723" s="3"/>
      <c r="J2723" s="64"/>
      <c r="K2723" s="64"/>
      <c r="L2723" s="3"/>
      <c r="M2723" s="3"/>
      <c r="N2723" s="3"/>
      <c r="O2723" s="3"/>
      <c r="P2723" s="3"/>
      <c r="Q2723" s="3"/>
      <c r="R2723" s="3"/>
      <c r="S2723" s="49"/>
      <c r="T2723" s="50"/>
      <c r="U2723" s="50"/>
      <c r="Y2723" s="5"/>
      <c r="Z2723" s="66"/>
      <c r="AA2723" s="65"/>
    </row>
    <row r="2724" spans="1:27" x14ac:dyDescent="0.3">
      <c r="A2724" s="3"/>
      <c r="B2724" s="3"/>
      <c r="C2724" s="3"/>
      <c r="D2724" s="3"/>
      <c r="E2724" s="3"/>
      <c r="F2724" s="3"/>
      <c r="G2724" s="64"/>
      <c r="H2724" s="3"/>
      <c r="I2724" s="3"/>
      <c r="J2724" s="64"/>
      <c r="K2724" s="64"/>
      <c r="L2724" s="3"/>
      <c r="M2724" s="3"/>
      <c r="N2724" s="3"/>
      <c r="O2724" s="3"/>
      <c r="P2724" s="3"/>
      <c r="Q2724" s="3"/>
      <c r="R2724" s="3"/>
      <c r="S2724" s="49"/>
      <c r="T2724" s="50"/>
      <c r="U2724" s="50"/>
      <c r="Y2724" s="5"/>
      <c r="Z2724" s="66"/>
      <c r="AA2724" s="65"/>
    </row>
    <row r="2725" spans="1:27" x14ac:dyDescent="0.3">
      <c r="A2725" s="3"/>
      <c r="B2725" s="3"/>
      <c r="C2725" s="3"/>
      <c r="D2725" s="3"/>
      <c r="E2725" s="3"/>
      <c r="F2725" s="3"/>
      <c r="G2725" s="64"/>
      <c r="H2725" s="3"/>
      <c r="I2725" s="3"/>
      <c r="J2725" s="64"/>
      <c r="K2725" s="64"/>
      <c r="L2725" s="3"/>
      <c r="M2725" s="3"/>
      <c r="N2725" s="3"/>
      <c r="O2725" s="3"/>
      <c r="P2725" s="3"/>
      <c r="Q2725" s="3"/>
      <c r="R2725" s="3"/>
      <c r="S2725" s="49"/>
      <c r="T2725" s="50"/>
      <c r="U2725" s="50"/>
      <c r="Y2725" s="5"/>
      <c r="Z2725" s="66"/>
      <c r="AA2725" s="65"/>
    </row>
    <row r="2726" spans="1:27" x14ac:dyDescent="0.3">
      <c r="A2726" s="3"/>
      <c r="B2726" s="3"/>
      <c r="C2726" s="3"/>
      <c r="D2726" s="3"/>
      <c r="E2726" s="3"/>
      <c r="F2726" s="3"/>
      <c r="G2726" s="64"/>
      <c r="H2726" s="3"/>
      <c r="I2726" s="3"/>
      <c r="J2726" s="64"/>
      <c r="K2726" s="64"/>
      <c r="L2726" s="3"/>
      <c r="M2726" s="3"/>
      <c r="N2726" s="3"/>
      <c r="O2726" s="3"/>
      <c r="P2726" s="3"/>
      <c r="Q2726" s="3"/>
      <c r="R2726" s="3"/>
      <c r="S2726" s="49"/>
      <c r="T2726" s="50"/>
      <c r="U2726" s="50"/>
      <c r="Y2726" s="5"/>
      <c r="Z2726" s="66"/>
      <c r="AA2726" s="65"/>
    </row>
    <row r="2727" spans="1:27" x14ac:dyDescent="0.3">
      <c r="A2727" s="3"/>
      <c r="B2727" s="3"/>
      <c r="C2727" s="3"/>
      <c r="D2727" s="3"/>
      <c r="E2727" s="3"/>
      <c r="F2727" s="3"/>
      <c r="G2727" s="64"/>
      <c r="H2727" s="3"/>
      <c r="I2727" s="3"/>
      <c r="J2727" s="64"/>
      <c r="K2727" s="64"/>
      <c r="L2727" s="3"/>
      <c r="M2727" s="3"/>
      <c r="N2727" s="3"/>
      <c r="O2727" s="3"/>
      <c r="P2727" s="3"/>
      <c r="Q2727" s="3"/>
      <c r="R2727" s="3"/>
      <c r="S2727" s="49"/>
      <c r="T2727" s="50"/>
      <c r="U2727" s="50"/>
      <c r="Y2727" s="5"/>
      <c r="Z2727" s="66"/>
      <c r="AA2727" s="65"/>
    </row>
    <row r="2728" spans="1:27" x14ac:dyDescent="0.3">
      <c r="A2728" s="3"/>
      <c r="B2728" s="3"/>
      <c r="C2728" s="3"/>
      <c r="D2728" s="3"/>
      <c r="E2728" s="3"/>
      <c r="F2728" s="3"/>
      <c r="G2728" s="64"/>
      <c r="H2728" s="3"/>
      <c r="I2728" s="3"/>
      <c r="J2728" s="64"/>
      <c r="K2728" s="64"/>
      <c r="L2728" s="3"/>
      <c r="M2728" s="3"/>
      <c r="N2728" s="3"/>
      <c r="O2728" s="3"/>
      <c r="P2728" s="3"/>
      <c r="Q2728" s="3"/>
      <c r="R2728" s="3"/>
      <c r="S2728" s="49"/>
      <c r="T2728" s="50"/>
      <c r="U2728" s="50"/>
      <c r="Y2728" s="5"/>
      <c r="Z2728" s="66"/>
      <c r="AA2728" s="65"/>
    </row>
    <row r="2729" spans="1:27" x14ac:dyDescent="0.3">
      <c r="A2729" s="3"/>
      <c r="B2729" s="3"/>
      <c r="C2729" s="3"/>
      <c r="D2729" s="3"/>
      <c r="E2729" s="3"/>
      <c r="F2729" s="3"/>
      <c r="G2729" s="64"/>
      <c r="H2729" s="3"/>
      <c r="I2729" s="3"/>
      <c r="J2729" s="64"/>
      <c r="K2729" s="64"/>
      <c r="L2729" s="3"/>
      <c r="M2729" s="3"/>
      <c r="N2729" s="3"/>
      <c r="O2729" s="3"/>
      <c r="P2729" s="3"/>
      <c r="Q2729" s="3"/>
      <c r="R2729" s="3"/>
      <c r="S2729" s="49"/>
      <c r="T2729" s="50"/>
      <c r="U2729" s="50"/>
      <c r="Y2729" s="5"/>
      <c r="Z2729" s="66"/>
      <c r="AA2729" s="65"/>
    </row>
    <row r="2730" spans="1:27" x14ac:dyDescent="0.3">
      <c r="A2730" s="3"/>
      <c r="B2730" s="3"/>
      <c r="C2730" s="3"/>
      <c r="D2730" s="3"/>
      <c r="E2730" s="3"/>
      <c r="F2730" s="3"/>
      <c r="G2730" s="64"/>
      <c r="H2730" s="3"/>
      <c r="I2730" s="3"/>
      <c r="J2730" s="64"/>
      <c r="K2730" s="64"/>
      <c r="L2730" s="3"/>
      <c r="M2730" s="3"/>
      <c r="N2730" s="3"/>
      <c r="O2730" s="3"/>
      <c r="P2730" s="3"/>
      <c r="Q2730" s="3"/>
      <c r="R2730" s="3"/>
      <c r="S2730" s="49"/>
      <c r="T2730" s="50"/>
      <c r="U2730" s="50"/>
      <c r="Y2730" s="5"/>
      <c r="Z2730" s="66"/>
      <c r="AA2730" s="65"/>
    </row>
    <row r="2731" spans="1:27" x14ac:dyDescent="0.3">
      <c r="A2731" s="3"/>
      <c r="B2731" s="3"/>
      <c r="C2731" s="3"/>
      <c r="D2731" s="3"/>
      <c r="E2731" s="3"/>
      <c r="F2731" s="3"/>
      <c r="G2731" s="64"/>
      <c r="H2731" s="3"/>
      <c r="I2731" s="3"/>
      <c r="J2731" s="64"/>
      <c r="K2731" s="64"/>
      <c r="L2731" s="3"/>
      <c r="M2731" s="3"/>
      <c r="N2731" s="3"/>
      <c r="O2731" s="3"/>
      <c r="P2731" s="3"/>
      <c r="Q2731" s="3"/>
      <c r="R2731" s="3"/>
      <c r="S2731" s="49"/>
      <c r="T2731" s="50"/>
      <c r="U2731" s="50"/>
      <c r="Y2731" s="5"/>
      <c r="Z2731" s="66"/>
      <c r="AA2731" s="65"/>
    </row>
    <row r="2732" spans="1:27" x14ac:dyDescent="0.3">
      <c r="A2732" s="3"/>
      <c r="B2732" s="3"/>
      <c r="C2732" s="3"/>
      <c r="D2732" s="3"/>
      <c r="E2732" s="3"/>
      <c r="F2732" s="3"/>
      <c r="G2732" s="64"/>
      <c r="H2732" s="3"/>
      <c r="I2732" s="3"/>
      <c r="J2732" s="64"/>
      <c r="K2732" s="64"/>
      <c r="L2732" s="3"/>
      <c r="M2732" s="3"/>
      <c r="N2732" s="3"/>
      <c r="O2732" s="3"/>
      <c r="P2732" s="3"/>
      <c r="Q2732" s="3"/>
      <c r="R2732" s="3"/>
      <c r="S2732" s="49"/>
      <c r="T2732" s="50"/>
      <c r="U2732" s="50"/>
      <c r="Y2732" s="5"/>
      <c r="Z2732" s="66"/>
      <c r="AA2732" s="65"/>
    </row>
    <row r="2733" spans="1:27" x14ac:dyDescent="0.3">
      <c r="A2733" s="3"/>
      <c r="B2733" s="3"/>
      <c r="C2733" s="3"/>
      <c r="D2733" s="3"/>
      <c r="E2733" s="3"/>
      <c r="F2733" s="3"/>
      <c r="G2733" s="64"/>
      <c r="H2733" s="3"/>
      <c r="I2733" s="3"/>
      <c r="J2733" s="64"/>
      <c r="K2733" s="64"/>
      <c r="L2733" s="3"/>
      <c r="M2733" s="3"/>
      <c r="N2733" s="3"/>
      <c r="O2733" s="3"/>
      <c r="P2733" s="3"/>
      <c r="Q2733" s="3"/>
      <c r="R2733" s="3"/>
      <c r="S2733" s="49"/>
      <c r="T2733" s="50"/>
      <c r="U2733" s="50"/>
      <c r="Y2733" s="5"/>
      <c r="Z2733" s="66"/>
      <c r="AA2733" s="65"/>
    </row>
    <row r="2734" spans="1:27" x14ac:dyDescent="0.3">
      <c r="A2734" s="3"/>
      <c r="B2734" s="3"/>
      <c r="C2734" s="3"/>
      <c r="D2734" s="3"/>
      <c r="E2734" s="3"/>
      <c r="F2734" s="3"/>
      <c r="G2734" s="64"/>
      <c r="H2734" s="3"/>
      <c r="I2734" s="3"/>
      <c r="J2734" s="64"/>
      <c r="K2734" s="64"/>
      <c r="L2734" s="3"/>
      <c r="M2734" s="3"/>
      <c r="N2734" s="3"/>
      <c r="O2734" s="3"/>
      <c r="P2734" s="3"/>
      <c r="Q2734" s="3"/>
      <c r="R2734" s="3"/>
      <c r="S2734" s="49"/>
      <c r="T2734" s="50"/>
      <c r="U2734" s="50"/>
      <c r="Y2734" s="5"/>
      <c r="Z2734" s="66"/>
      <c r="AA2734" s="65"/>
    </row>
    <row r="2735" spans="1:27" x14ac:dyDescent="0.3">
      <c r="A2735" s="3"/>
      <c r="B2735" s="3"/>
      <c r="C2735" s="3"/>
      <c r="D2735" s="3"/>
      <c r="E2735" s="3"/>
      <c r="F2735" s="3"/>
      <c r="G2735" s="64"/>
      <c r="H2735" s="3"/>
      <c r="I2735" s="3"/>
      <c r="J2735" s="64"/>
      <c r="K2735" s="64"/>
      <c r="L2735" s="3"/>
      <c r="M2735" s="3"/>
      <c r="N2735" s="3"/>
      <c r="O2735" s="3"/>
      <c r="P2735" s="3"/>
      <c r="Q2735" s="3"/>
      <c r="R2735" s="3"/>
      <c r="S2735" s="49"/>
      <c r="T2735" s="50"/>
      <c r="U2735" s="50"/>
      <c r="Y2735" s="5"/>
      <c r="Z2735" s="66"/>
      <c r="AA2735" s="65"/>
    </row>
    <row r="2736" spans="1:27" x14ac:dyDescent="0.3">
      <c r="A2736" s="3"/>
      <c r="B2736" s="3"/>
      <c r="C2736" s="3"/>
      <c r="D2736" s="3"/>
      <c r="E2736" s="3"/>
      <c r="F2736" s="3"/>
      <c r="G2736" s="64"/>
      <c r="H2736" s="3"/>
      <c r="I2736" s="3"/>
      <c r="J2736" s="64"/>
      <c r="K2736" s="64"/>
      <c r="L2736" s="3"/>
      <c r="M2736" s="3"/>
      <c r="N2736" s="3"/>
      <c r="O2736" s="3"/>
      <c r="P2736" s="3"/>
      <c r="Q2736" s="3"/>
      <c r="R2736" s="3"/>
      <c r="S2736" s="49"/>
      <c r="T2736" s="50"/>
      <c r="U2736" s="50"/>
      <c r="Y2736" s="5"/>
      <c r="Z2736" s="66"/>
      <c r="AA2736" s="65"/>
    </row>
    <row r="2737" spans="1:27" x14ac:dyDescent="0.3">
      <c r="A2737" s="3"/>
      <c r="B2737" s="3"/>
      <c r="C2737" s="3"/>
      <c r="D2737" s="3"/>
      <c r="E2737" s="3"/>
      <c r="F2737" s="3"/>
      <c r="G2737" s="64"/>
      <c r="H2737" s="3"/>
      <c r="I2737" s="3"/>
      <c r="J2737" s="64"/>
      <c r="K2737" s="64"/>
      <c r="L2737" s="3"/>
      <c r="M2737" s="3"/>
      <c r="N2737" s="3"/>
      <c r="O2737" s="3"/>
      <c r="P2737" s="3"/>
      <c r="Q2737" s="3"/>
      <c r="R2737" s="3"/>
      <c r="S2737" s="49"/>
      <c r="T2737" s="50"/>
      <c r="U2737" s="50"/>
      <c r="Y2737" s="5"/>
      <c r="Z2737" s="66"/>
      <c r="AA2737" s="65"/>
    </row>
    <row r="2738" spans="1:27" x14ac:dyDescent="0.3">
      <c r="A2738" s="3"/>
      <c r="B2738" s="3"/>
      <c r="C2738" s="3"/>
      <c r="D2738" s="3"/>
      <c r="E2738" s="3"/>
      <c r="F2738" s="3"/>
      <c r="G2738" s="64"/>
      <c r="H2738" s="3"/>
      <c r="I2738" s="3"/>
      <c r="J2738" s="64"/>
      <c r="K2738" s="64"/>
      <c r="L2738" s="3"/>
      <c r="M2738" s="3"/>
      <c r="N2738" s="3"/>
      <c r="O2738" s="3"/>
      <c r="P2738" s="3"/>
      <c r="Q2738" s="3"/>
      <c r="R2738" s="3"/>
      <c r="S2738" s="49"/>
      <c r="T2738" s="50"/>
      <c r="U2738" s="50"/>
      <c r="Y2738" s="5"/>
      <c r="Z2738" s="66"/>
      <c r="AA2738" s="65"/>
    </row>
    <row r="2739" spans="1:27" x14ac:dyDescent="0.3">
      <c r="A2739" s="3"/>
      <c r="B2739" s="3"/>
      <c r="C2739" s="3"/>
      <c r="D2739" s="3"/>
      <c r="E2739" s="3"/>
      <c r="F2739" s="3"/>
      <c r="G2739" s="64"/>
      <c r="H2739" s="3"/>
      <c r="I2739" s="3"/>
      <c r="J2739" s="64"/>
      <c r="K2739" s="64"/>
      <c r="L2739" s="3"/>
      <c r="M2739" s="3"/>
      <c r="N2739" s="3"/>
      <c r="O2739" s="3"/>
      <c r="P2739" s="3"/>
      <c r="Q2739" s="3"/>
      <c r="R2739" s="3"/>
      <c r="S2739" s="49"/>
      <c r="T2739" s="50"/>
      <c r="U2739" s="50"/>
      <c r="Y2739" s="5"/>
      <c r="Z2739" s="66"/>
      <c r="AA2739" s="65"/>
    </row>
    <row r="2740" spans="1:27" x14ac:dyDescent="0.3">
      <c r="A2740" s="3"/>
      <c r="B2740" s="3"/>
      <c r="C2740" s="3"/>
      <c r="D2740" s="3"/>
      <c r="E2740" s="3"/>
      <c r="F2740" s="3"/>
      <c r="G2740" s="64"/>
      <c r="H2740" s="3"/>
      <c r="I2740" s="3"/>
      <c r="J2740" s="64"/>
      <c r="K2740" s="64"/>
      <c r="L2740" s="3"/>
      <c r="M2740" s="3"/>
      <c r="N2740" s="3"/>
      <c r="O2740" s="3"/>
      <c r="P2740" s="3"/>
      <c r="Q2740" s="3"/>
      <c r="R2740" s="3"/>
      <c r="S2740" s="49"/>
      <c r="T2740" s="50"/>
      <c r="U2740" s="50"/>
      <c r="Y2740" s="5"/>
      <c r="Z2740" s="66"/>
      <c r="AA2740" s="65"/>
    </row>
    <row r="2741" spans="1:27" x14ac:dyDescent="0.3">
      <c r="A2741" s="3"/>
      <c r="B2741" s="3"/>
      <c r="C2741" s="3"/>
      <c r="D2741" s="3"/>
      <c r="E2741" s="3"/>
      <c r="F2741" s="3"/>
      <c r="G2741" s="64"/>
      <c r="H2741" s="3"/>
      <c r="I2741" s="3"/>
      <c r="J2741" s="64"/>
      <c r="K2741" s="64"/>
      <c r="L2741" s="3"/>
      <c r="M2741" s="3"/>
      <c r="N2741" s="3"/>
      <c r="O2741" s="3"/>
      <c r="P2741" s="3"/>
      <c r="Q2741" s="3"/>
      <c r="R2741" s="3"/>
      <c r="S2741" s="49"/>
      <c r="T2741" s="50"/>
      <c r="U2741" s="50"/>
      <c r="Y2741" s="5"/>
      <c r="Z2741" s="66"/>
      <c r="AA2741" s="65"/>
    </row>
    <row r="2742" spans="1:27" x14ac:dyDescent="0.3">
      <c r="A2742" s="3"/>
      <c r="B2742" s="3"/>
      <c r="C2742" s="3"/>
      <c r="D2742" s="3"/>
      <c r="E2742" s="3"/>
      <c r="F2742" s="3"/>
      <c r="G2742" s="64"/>
      <c r="H2742" s="3"/>
      <c r="I2742" s="3"/>
      <c r="J2742" s="64"/>
      <c r="K2742" s="64"/>
      <c r="L2742" s="3"/>
      <c r="M2742" s="3"/>
      <c r="N2742" s="3"/>
      <c r="O2742" s="3"/>
      <c r="P2742" s="3"/>
      <c r="Q2742" s="3"/>
      <c r="R2742" s="3"/>
      <c r="S2742" s="49"/>
      <c r="T2742" s="50"/>
      <c r="U2742" s="50"/>
      <c r="Y2742" s="5"/>
      <c r="Z2742" s="66"/>
      <c r="AA2742" s="65"/>
    </row>
    <row r="2743" spans="1:27" x14ac:dyDescent="0.3">
      <c r="A2743" s="3"/>
      <c r="B2743" s="3"/>
      <c r="C2743" s="3"/>
      <c r="D2743" s="3"/>
      <c r="E2743" s="3"/>
      <c r="F2743" s="3"/>
      <c r="G2743" s="64"/>
      <c r="H2743" s="3"/>
      <c r="I2743" s="3"/>
      <c r="J2743" s="64"/>
      <c r="K2743" s="64"/>
      <c r="L2743" s="3"/>
      <c r="M2743" s="3"/>
      <c r="N2743" s="3"/>
      <c r="O2743" s="3"/>
      <c r="P2743" s="3"/>
      <c r="Q2743" s="3"/>
      <c r="R2743" s="3"/>
      <c r="S2743" s="49"/>
      <c r="T2743" s="50"/>
      <c r="U2743" s="50"/>
      <c r="Y2743" s="5"/>
      <c r="Z2743" s="66"/>
      <c r="AA2743" s="65"/>
    </row>
    <row r="2744" spans="1:27" x14ac:dyDescent="0.3">
      <c r="A2744" s="3"/>
      <c r="B2744" s="3"/>
      <c r="C2744" s="3"/>
      <c r="D2744" s="3"/>
      <c r="E2744" s="3"/>
      <c r="F2744" s="3"/>
      <c r="G2744" s="64"/>
      <c r="H2744" s="3"/>
      <c r="I2744" s="3"/>
      <c r="J2744" s="64"/>
      <c r="K2744" s="64"/>
      <c r="L2744" s="3"/>
      <c r="M2744" s="3"/>
      <c r="N2744" s="3"/>
      <c r="O2744" s="3"/>
      <c r="P2744" s="3"/>
      <c r="Q2744" s="3"/>
      <c r="R2744" s="3"/>
      <c r="S2744" s="49"/>
      <c r="T2744" s="50"/>
      <c r="U2744" s="50"/>
      <c r="Y2744" s="5"/>
      <c r="Z2744" s="66"/>
      <c r="AA2744" s="65"/>
    </row>
    <row r="2745" spans="1:27" x14ac:dyDescent="0.3">
      <c r="A2745" s="3"/>
      <c r="B2745" s="3"/>
      <c r="C2745" s="3"/>
      <c r="D2745" s="3"/>
      <c r="E2745" s="3"/>
      <c r="F2745" s="3"/>
      <c r="G2745" s="64"/>
      <c r="H2745" s="3"/>
      <c r="I2745" s="3"/>
      <c r="J2745" s="64"/>
      <c r="K2745" s="64"/>
      <c r="L2745" s="3"/>
      <c r="M2745" s="3"/>
      <c r="N2745" s="3"/>
      <c r="O2745" s="3"/>
      <c r="P2745" s="3"/>
      <c r="Q2745" s="3"/>
      <c r="R2745" s="3"/>
      <c r="S2745" s="49"/>
      <c r="T2745" s="50"/>
      <c r="U2745" s="50"/>
      <c r="Y2745" s="5"/>
      <c r="Z2745" s="66"/>
      <c r="AA2745" s="65"/>
    </row>
    <row r="2746" spans="1:27" x14ac:dyDescent="0.3">
      <c r="A2746" s="3"/>
      <c r="B2746" s="3"/>
      <c r="C2746" s="3"/>
      <c r="D2746" s="3"/>
      <c r="E2746" s="3"/>
      <c r="F2746" s="3"/>
      <c r="G2746" s="64"/>
      <c r="H2746" s="3"/>
      <c r="I2746" s="3"/>
      <c r="J2746" s="64"/>
      <c r="K2746" s="64"/>
      <c r="L2746" s="3"/>
      <c r="M2746" s="3"/>
      <c r="N2746" s="3"/>
      <c r="O2746" s="3"/>
      <c r="P2746" s="3"/>
      <c r="Q2746" s="3"/>
      <c r="R2746" s="3"/>
      <c r="S2746" s="49"/>
      <c r="T2746" s="50"/>
      <c r="U2746" s="50"/>
      <c r="Y2746" s="5"/>
      <c r="Z2746" s="66"/>
      <c r="AA2746" s="65"/>
    </row>
    <row r="2747" spans="1:27" x14ac:dyDescent="0.3">
      <c r="A2747" s="3"/>
      <c r="B2747" s="3"/>
      <c r="C2747" s="3"/>
      <c r="D2747" s="3"/>
      <c r="E2747" s="3"/>
      <c r="F2747" s="3"/>
      <c r="G2747" s="64"/>
      <c r="H2747" s="3"/>
      <c r="I2747" s="3"/>
      <c r="J2747" s="64"/>
      <c r="K2747" s="64"/>
      <c r="L2747" s="3"/>
      <c r="M2747" s="3"/>
      <c r="N2747" s="3"/>
      <c r="O2747" s="3"/>
      <c r="P2747" s="3"/>
      <c r="Q2747" s="3"/>
      <c r="R2747" s="3"/>
      <c r="S2747" s="49"/>
      <c r="T2747" s="50"/>
      <c r="U2747" s="50"/>
      <c r="Y2747" s="5"/>
      <c r="Z2747" s="66"/>
      <c r="AA2747" s="65"/>
    </row>
    <row r="2748" spans="1:27" x14ac:dyDescent="0.3">
      <c r="A2748" s="3"/>
      <c r="B2748" s="3"/>
      <c r="C2748" s="3"/>
      <c r="D2748" s="3"/>
      <c r="E2748" s="3"/>
      <c r="F2748" s="3"/>
      <c r="G2748" s="64"/>
      <c r="H2748" s="3"/>
      <c r="I2748" s="3"/>
      <c r="J2748" s="64"/>
      <c r="K2748" s="64"/>
      <c r="L2748" s="3"/>
      <c r="M2748" s="3"/>
      <c r="N2748" s="3"/>
      <c r="O2748" s="3"/>
      <c r="P2748" s="3"/>
      <c r="Q2748" s="3"/>
      <c r="R2748" s="3"/>
      <c r="S2748" s="49"/>
      <c r="T2748" s="50"/>
      <c r="U2748" s="50"/>
      <c r="Y2748" s="5"/>
      <c r="Z2748" s="66"/>
      <c r="AA2748" s="65"/>
    </row>
    <row r="2749" spans="1:27" x14ac:dyDescent="0.3">
      <c r="A2749" s="3"/>
      <c r="B2749" s="3"/>
      <c r="C2749" s="3"/>
      <c r="D2749" s="3"/>
      <c r="E2749" s="3"/>
      <c r="F2749" s="3"/>
      <c r="G2749" s="64"/>
      <c r="H2749" s="3"/>
      <c r="I2749" s="3"/>
      <c r="J2749" s="64"/>
      <c r="K2749" s="64"/>
      <c r="L2749" s="3"/>
      <c r="M2749" s="3"/>
      <c r="N2749" s="3"/>
      <c r="O2749" s="3"/>
      <c r="P2749" s="3"/>
      <c r="Q2749" s="3"/>
      <c r="R2749" s="3"/>
      <c r="S2749" s="49"/>
      <c r="T2749" s="50"/>
      <c r="U2749" s="50"/>
      <c r="Y2749" s="5"/>
      <c r="Z2749" s="66"/>
      <c r="AA2749" s="65"/>
    </row>
    <row r="2750" spans="1:27" x14ac:dyDescent="0.3">
      <c r="A2750" s="3"/>
      <c r="B2750" s="3"/>
      <c r="C2750" s="3"/>
      <c r="D2750" s="3"/>
      <c r="E2750" s="3"/>
      <c r="F2750" s="3"/>
      <c r="G2750" s="64"/>
      <c r="H2750" s="3"/>
      <c r="I2750" s="3"/>
      <c r="J2750" s="64"/>
      <c r="K2750" s="64"/>
      <c r="L2750" s="3"/>
      <c r="M2750" s="3"/>
      <c r="N2750" s="3"/>
      <c r="O2750" s="3"/>
      <c r="P2750" s="3"/>
      <c r="Q2750" s="3"/>
      <c r="R2750" s="3"/>
      <c r="S2750" s="49"/>
      <c r="T2750" s="50"/>
      <c r="U2750" s="50"/>
      <c r="Y2750" s="5"/>
      <c r="Z2750" s="66"/>
      <c r="AA2750" s="65"/>
    </row>
    <row r="2751" spans="1:27" x14ac:dyDescent="0.3">
      <c r="A2751" s="3"/>
      <c r="B2751" s="3"/>
      <c r="C2751" s="3"/>
      <c r="D2751" s="3"/>
      <c r="E2751" s="3"/>
      <c r="F2751" s="3"/>
      <c r="G2751" s="64"/>
      <c r="H2751" s="3"/>
      <c r="I2751" s="3"/>
      <c r="J2751" s="64"/>
      <c r="K2751" s="64"/>
      <c r="L2751" s="3"/>
      <c r="M2751" s="3"/>
      <c r="N2751" s="3"/>
      <c r="O2751" s="3"/>
      <c r="P2751" s="3"/>
      <c r="Q2751" s="3"/>
      <c r="R2751" s="3"/>
      <c r="S2751" s="49"/>
      <c r="T2751" s="50"/>
      <c r="U2751" s="50"/>
      <c r="Y2751" s="5"/>
      <c r="Z2751" s="66"/>
      <c r="AA2751" s="65"/>
    </row>
    <row r="2752" spans="1:27" x14ac:dyDescent="0.3">
      <c r="A2752" s="3"/>
      <c r="B2752" s="3"/>
      <c r="C2752" s="3"/>
      <c r="D2752" s="3"/>
      <c r="E2752" s="3"/>
      <c r="F2752" s="3"/>
      <c r="G2752" s="64"/>
      <c r="H2752" s="3"/>
      <c r="I2752" s="3"/>
      <c r="J2752" s="64"/>
      <c r="K2752" s="64"/>
      <c r="L2752" s="3"/>
      <c r="M2752" s="3"/>
      <c r="N2752" s="3"/>
      <c r="O2752" s="3"/>
      <c r="P2752" s="3"/>
      <c r="Q2752" s="3"/>
      <c r="R2752" s="3"/>
      <c r="S2752" s="49"/>
      <c r="T2752" s="50"/>
      <c r="U2752" s="50"/>
      <c r="Y2752" s="5"/>
      <c r="Z2752" s="66"/>
      <c r="AA2752" s="65"/>
    </row>
    <row r="2753" spans="1:27" x14ac:dyDescent="0.3">
      <c r="A2753" s="3"/>
      <c r="B2753" s="3"/>
      <c r="C2753" s="3"/>
      <c r="D2753" s="3"/>
      <c r="E2753" s="3"/>
      <c r="F2753" s="3"/>
      <c r="G2753" s="64"/>
      <c r="H2753" s="3"/>
      <c r="I2753" s="3"/>
      <c r="J2753" s="64"/>
      <c r="K2753" s="64"/>
      <c r="L2753" s="3"/>
      <c r="M2753" s="3"/>
      <c r="N2753" s="3"/>
      <c r="O2753" s="3"/>
      <c r="P2753" s="3"/>
      <c r="Q2753" s="3"/>
      <c r="R2753" s="3"/>
      <c r="S2753" s="49"/>
      <c r="T2753" s="50"/>
      <c r="U2753" s="50"/>
      <c r="Y2753" s="5"/>
      <c r="Z2753" s="66"/>
      <c r="AA2753" s="65"/>
    </row>
    <row r="2754" spans="1:27" x14ac:dyDescent="0.3">
      <c r="A2754" s="3"/>
      <c r="B2754" s="3"/>
      <c r="C2754" s="3"/>
      <c r="D2754" s="3"/>
      <c r="E2754" s="3"/>
      <c r="F2754" s="3"/>
      <c r="G2754" s="64"/>
      <c r="H2754" s="3"/>
      <c r="I2754" s="3"/>
      <c r="J2754" s="64"/>
      <c r="K2754" s="64"/>
      <c r="L2754" s="3"/>
      <c r="M2754" s="3"/>
      <c r="N2754" s="3"/>
      <c r="O2754" s="3"/>
      <c r="P2754" s="3"/>
      <c r="Q2754" s="3"/>
      <c r="R2754" s="3"/>
      <c r="S2754" s="49"/>
      <c r="T2754" s="50"/>
      <c r="U2754" s="50"/>
      <c r="Y2754" s="5"/>
      <c r="Z2754" s="66"/>
      <c r="AA2754" s="65"/>
    </row>
    <row r="2755" spans="1:27" x14ac:dyDescent="0.3">
      <c r="A2755" s="3"/>
      <c r="B2755" s="3"/>
      <c r="C2755" s="3"/>
      <c r="D2755" s="3"/>
      <c r="E2755" s="3"/>
      <c r="F2755" s="3"/>
      <c r="G2755" s="64"/>
      <c r="H2755" s="3"/>
      <c r="I2755" s="3"/>
      <c r="J2755" s="64"/>
      <c r="K2755" s="64"/>
      <c r="L2755" s="3"/>
      <c r="M2755" s="3"/>
      <c r="N2755" s="3"/>
      <c r="O2755" s="3"/>
      <c r="P2755" s="3"/>
      <c r="Q2755" s="3"/>
      <c r="R2755" s="3"/>
      <c r="S2755" s="49"/>
      <c r="T2755" s="50"/>
      <c r="U2755" s="50"/>
      <c r="Y2755" s="5"/>
      <c r="Z2755" s="66"/>
      <c r="AA2755" s="65"/>
    </row>
    <row r="2756" spans="1:27" x14ac:dyDescent="0.3">
      <c r="A2756" s="3"/>
      <c r="B2756" s="3"/>
      <c r="C2756" s="3"/>
      <c r="D2756" s="3"/>
      <c r="E2756" s="3"/>
      <c r="F2756" s="3"/>
      <c r="G2756" s="64"/>
      <c r="H2756" s="3"/>
      <c r="I2756" s="3"/>
      <c r="J2756" s="64"/>
      <c r="K2756" s="64"/>
      <c r="L2756" s="3"/>
      <c r="M2756" s="3"/>
      <c r="N2756" s="3"/>
      <c r="O2756" s="3"/>
      <c r="P2756" s="3"/>
      <c r="Q2756" s="3"/>
      <c r="R2756" s="3"/>
      <c r="S2756" s="49"/>
      <c r="T2756" s="50"/>
      <c r="U2756" s="50"/>
      <c r="Y2756" s="5"/>
      <c r="Z2756" s="66"/>
      <c r="AA2756" s="65"/>
    </row>
    <row r="2757" spans="1:27" x14ac:dyDescent="0.3">
      <c r="A2757" s="3"/>
      <c r="B2757" s="3"/>
      <c r="C2757" s="3"/>
      <c r="D2757" s="3"/>
      <c r="E2757" s="3"/>
      <c r="F2757" s="3"/>
      <c r="G2757" s="64"/>
      <c r="H2757" s="3"/>
      <c r="I2757" s="3"/>
      <c r="J2757" s="64"/>
      <c r="K2757" s="64"/>
      <c r="L2757" s="3"/>
      <c r="M2757" s="3"/>
      <c r="N2757" s="3"/>
      <c r="O2757" s="3"/>
      <c r="P2757" s="3"/>
      <c r="Q2757" s="3"/>
      <c r="R2757" s="3"/>
      <c r="S2757" s="49"/>
      <c r="T2757" s="50"/>
      <c r="U2757" s="50"/>
      <c r="Y2757" s="5"/>
      <c r="Z2757" s="66"/>
      <c r="AA2757" s="65"/>
    </row>
    <row r="2758" spans="1:27" x14ac:dyDescent="0.3">
      <c r="A2758" s="3"/>
      <c r="B2758" s="3"/>
      <c r="C2758" s="3"/>
      <c r="D2758" s="3"/>
      <c r="E2758" s="3"/>
      <c r="F2758" s="3"/>
      <c r="G2758" s="64"/>
      <c r="H2758" s="3"/>
      <c r="I2758" s="3"/>
      <c r="J2758" s="64"/>
      <c r="K2758" s="64"/>
      <c r="L2758" s="3"/>
      <c r="M2758" s="3"/>
      <c r="N2758" s="3"/>
      <c r="O2758" s="3"/>
      <c r="P2758" s="3"/>
      <c r="Q2758" s="3"/>
      <c r="R2758" s="3"/>
      <c r="S2758" s="49"/>
      <c r="T2758" s="50"/>
      <c r="U2758" s="50"/>
      <c r="Y2758" s="5"/>
      <c r="Z2758" s="66"/>
      <c r="AA2758" s="65"/>
    </row>
    <row r="2759" spans="1:27" x14ac:dyDescent="0.3">
      <c r="A2759" s="3"/>
      <c r="B2759" s="3"/>
      <c r="C2759" s="3"/>
      <c r="D2759" s="3"/>
      <c r="E2759" s="3"/>
      <c r="F2759" s="3"/>
      <c r="G2759" s="64"/>
      <c r="H2759" s="3"/>
      <c r="I2759" s="3"/>
      <c r="J2759" s="64"/>
      <c r="K2759" s="64"/>
      <c r="L2759" s="3"/>
      <c r="M2759" s="3"/>
      <c r="N2759" s="3"/>
      <c r="O2759" s="3"/>
      <c r="P2759" s="3"/>
      <c r="Q2759" s="3"/>
      <c r="R2759" s="3"/>
      <c r="S2759" s="49"/>
      <c r="T2759" s="50"/>
      <c r="U2759" s="50"/>
      <c r="Y2759" s="5"/>
      <c r="Z2759" s="66"/>
      <c r="AA2759" s="65"/>
    </row>
    <row r="2760" spans="1:27" x14ac:dyDescent="0.3">
      <c r="A2760" s="3"/>
      <c r="B2760" s="3"/>
      <c r="C2760" s="3"/>
      <c r="D2760" s="3"/>
      <c r="E2760" s="3"/>
      <c r="F2760" s="3"/>
      <c r="G2760" s="64"/>
      <c r="H2760" s="3"/>
      <c r="I2760" s="3"/>
      <c r="J2760" s="64"/>
      <c r="K2760" s="64"/>
      <c r="L2760" s="3"/>
      <c r="M2760" s="3"/>
      <c r="N2760" s="3"/>
      <c r="O2760" s="3"/>
      <c r="P2760" s="3"/>
      <c r="Q2760" s="3"/>
      <c r="R2760" s="3"/>
      <c r="S2760" s="49"/>
      <c r="T2760" s="50"/>
      <c r="U2760" s="50"/>
      <c r="Y2760" s="5"/>
      <c r="Z2760" s="66"/>
      <c r="AA2760" s="65"/>
    </row>
    <row r="2761" spans="1:27" x14ac:dyDescent="0.3">
      <c r="A2761" s="3"/>
      <c r="B2761" s="3"/>
      <c r="C2761" s="3"/>
      <c r="D2761" s="3"/>
      <c r="E2761" s="3"/>
      <c r="F2761" s="3"/>
      <c r="G2761" s="64"/>
      <c r="H2761" s="3"/>
      <c r="I2761" s="3"/>
      <c r="J2761" s="64"/>
      <c r="K2761" s="64"/>
      <c r="L2761" s="3"/>
      <c r="M2761" s="3"/>
      <c r="N2761" s="3"/>
      <c r="O2761" s="3"/>
      <c r="P2761" s="3"/>
      <c r="Q2761" s="3"/>
      <c r="R2761" s="3"/>
      <c r="S2761" s="49"/>
      <c r="T2761" s="50"/>
      <c r="U2761" s="50"/>
      <c r="Y2761" s="5"/>
      <c r="Z2761" s="66"/>
      <c r="AA2761" s="65"/>
    </row>
    <row r="2762" spans="1:27" x14ac:dyDescent="0.3">
      <c r="A2762" s="3"/>
      <c r="B2762" s="3"/>
      <c r="C2762" s="3"/>
      <c r="D2762" s="3"/>
      <c r="E2762" s="3"/>
      <c r="F2762" s="3"/>
      <c r="G2762" s="64"/>
      <c r="H2762" s="3"/>
      <c r="I2762" s="3"/>
      <c r="J2762" s="64"/>
      <c r="K2762" s="64"/>
      <c r="L2762" s="3"/>
      <c r="M2762" s="3"/>
      <c r="N2762" s="3"/>
      <c r="O2762" s="3"/>
      <c r="P2762" s="3"/>
      <c r="Q2762" s="3"/>
      <c r="R2762" s="3"/>
      <c r="S2762" s="49"/>
      <c r="T2762" s="50"/>
      <c r="U2762" s="50"/>
      <c r="Y2762" s="5"/>
      <c r="Z2762" s="66"/>
      <c r="AA2762" s="65"/>
    </row>
    <row r="2763" spans="1:27" x14ac:dyDescent="0.3">
      <c r="A2763" s="3"/>
      <c r="B2763" s="3"/>
      <c r="C2763" s="3"/>
      <c r="D2763" s="3"/>
      <c r="E2763" s="3"/>
      <c r="F2763" s="3"/>
      <c r="G2763" s="64"/>
      <c r="H2763" s="3"/>
      <c r="I2763" s="3"/>
      <c r="J2763" s="64"/>
      <c r="K2763" s="64"/>
      <c r="L2763" s="3"/>
      <c r="M2763" s="3"/>
      <c r="N2763" s="3"/>
      <c r="O2763" s="3"/>
      <c r="P2763" s="3"/>
      <c r="Q2763" s="3"/>
      <c r="R2763" s="3"/>
      <c r="S2763" s="49"/>
      <c r="T2763" s="50"/>
      <c r="U2763" s="50"/>
      <c r="Y2763" s="5"/>
      <c r="Z2763" s="66"/>
      <c r="AA2763" s="65"/>
    </row>
    <row r="2764" spans="1:27" x14ac:dyDescent="0.3">
      <c r="A2764" s="3"/>
      <c r="B2764" s="3"/>
      <c r="C2764" s="3"/>
      <c r="D2764" s="3"/>
      <c r="E2764" s="3"/>
      <c r="F2764" s="3"/>
      <c r="G2764" s="64"/>
      <c r="H2764" s="3"/>
      <c r="I2764" s="3"/>
      <c r="J2764" s="64"/>
      <c r="K2764" s="64"/>
      <c r="L2764" s="3"/>
      <c r="M2764" s="3"/>
      <c r="N2764" s="3"/>
      <c r="O2764" s="3"/>
      <c r="P2764" s="3"/>
      <c r="Q2764" s="3"/>
      <c r="R2764" s="3"/>
      <c r="S2764" s="49"/>
      <c r="T2764" s="50"/>
      <c r="U2764" s="50"/>
      <c r="Y2764" s="5"/>
      <c r="Z2764" s="66"/>
      <c r="AA2764" s="65"/>
    </row>
    <row r="2765" spans="1:27" x14ac:dyDescent="0.3">
      <c r="A2765" s="3"/>
      <c r="B2765" s="3"/>
      <c r="C2765" s="3"/>
      <c r="D2765" s="3"/>
      <c r="E2765" s="3"/>
      <c r="F2765" s="3"/>
      <c r="G2765" s="64"/>
      <c r="H2765" s="3"/>
      <c r="I2765" s="3"/>
      <c r="J2765" s="64"/>
      <c r="K2765" s="64"/>
      <c r="L2765" s="3"/>
      <c r="M2765" s="3"/>
      <c r="N2765" s="3"/>
      <c r="O2765" s="3"/>
      <c r="P2765" s="3"/>
      <c r="Q2765" s="3"/>
      <c r="R2765" s="3"/>
      <c r="S2765" s="49"/>
      <c r="T2765" s="50"/>
      <c r="U2765" s="50"/>
      <c r="Y2765" s="5"/>
      <c r="Z2765" s="66"/>
      <c r="AA2765" s="65"/>
    </row>
    <row r="2766" spans="1:27" x14ac:dyDescent="0.3">
      <c r="A2766" s="3"/>
      <c r="B2766" s="3"/>
      <c r="C2766" s="3"/>
      <c r="D2766" s="3"/>
      <c r="E2766" s="3"/>
      <c r="F2766" s="3"/>
      <c r="G2766" s="64"/>
      <c r="H2766" s="3"/>
      <c r="I2766" s="3"/>
      <c r="J2766" s="64"/>
      <c r="K2766" s="64"/>
      <c r="L2766" s="3"/>
      <c r="M2766" s="3"/>
      <c r="N2766" s="3"/>
      <c r="O2766" s="3"/>
      <c r="P2766" s="3"/>
      <c r="Q2766" s="3"/>
      <c r="R2766" s="3"/>
      <c r="S2766" s="49"/>
      <c r="T2766" s="50"/>
      <c r="U2766" s="50"/>
      <c r="Y2766" s="5"/>
      <c r="Z2766" s="66"/>
      <c r="AA2766" s="65"/>
    </row>
    <row r="2767" spans="1:27" x14ac:dyDescent="0.3">
      <c r="A2767" s="3"/>
      <c r="B2767" s="3"/>
      <c r="C2767" s="3"/>
      <c r="D2767" s="3"/>
      <c r="E2767" s="3"/>
      <c r="F2767" s="3"/>
      <c r="G2767" s="64"/>
      <c r="H2767" s="3"/>
      <c r="I2767" s="3"/>
      <c r="J2767" s="64"/>
      <c r="K2767" s="64"/>
      <c r="L2767" s="3"/>
      <c r="M2767" s="3"/>
      <c r="N2767" s="3"/>
      <c r="O2767" s="3"/>
      <c r="P2767" s="3"/>
      <c r="Q2767" s="3"/>
      <c r="R2767" s="3"/>
      <c r="S2767" s="49"/>
      <c r="T2767" s="50"/>
      <c r="U2767" s="50"/>
      <c r="Y2767" s="5"/>
      <c r="Z2767" s="66"/>
      <c r="AA2767" s="65"/>
    </row>
    <row r="2768" spans="1:27" x14ac:dyDescent="0.3">
      <c r="A2768" s="3"/>
      <c r="B2768" s="3"/>
      <c r="C2768" s="3"/>
      <c r="D2768" s="3"/>
      <c r="E2768" s="3"/>
      <c r="F2768" s="3"/>
      <c r="G2768" s="64"/>
      <c r="H2768" s="3"/>
      <c r="I2768" s="3"/>
      <c r="J2768" s="64"/>
      <c r="K2768" s="64"/>
      <c r="L2768" s="3"/>
      <c r="M2768" s="3"/>
      <c r="N2768" s="3"/>
      <c r="O2768" s="3"/>
      <c r="P2768" s="3"/>
      <c r="Q2768" s="3"/>
      <c r="R2768" s="3"/>
      <c r="S2768" s="49"/>
      <c r="T2768" s="50"/>
      <c r="U2768" s="50"/>
      <c r="Y2768" s="5"/>
      <c r="Z2768" s="66"/>
      <c r="AA2768" s="65"/>
    </row>
    <row r="2769" spans="1:27" x14ac:dyDescent="0.3">
      <c r="A2769" s="3"/>
      <c r="B2769" s="3"/>
      <c r="C2769" s="3"/>
      <c r="D2769" s="3"/>
      <c r="E2769" s="3"/>
      <c r="F2769" s="3"/>
      <c r="G2769" s="64"/>
      <c r="H2769" s="3"/>
      <c r="I2769" s="3"/>
      <c r="J2769" s="64"/>
      <c r="K2769" s="64"/>
      <c r="L2769" s="3"/>
      <c r="M2769" s="3"/>
      <c r="N2769" s="3"/>
      <c r="O2769" s="3"/>
      <c r="P2769" s="3"/>
      <c r="Q2769" s="3"/>
      <c r="R2769" s="3"/>
      <c r="S2769" s="49"/>
      <c r="T2769" s="50"/>
      <c r="U2769" s="50"/>
      <c r="Y2769" s="5"/>
      <c r="Z2769" s="66"/>
      <c r="AA2769" s="65"/>
    </row>
    <row r="2770" spans="1:27" x14ac:dyDescent="0.3">
      <c r="A2770" s="3"/>
      <c r="B2770" s="3"/>
      <c r="C2770" s="3"/>
      <c r="D2770" s="3"/>
      <c r="E2770" s="3"/>
      <c r="F2770" s="3"/>
      <c r="G2770" s="64"/>
      <c r="H2770" s="3"/>
      <c r="I2770" s="3"/>
      <c r="J2770" s="64"/>
      <c r="K2770" s="64"/>
      <c r="L2770" s="3"/>
      <c r="M2770" s="3"/>
      <c r="N2770" s="3"/>
      <c r="O2770" s="3"/>
      <c r="P2770" s="3"/>
      <c r="Q2770" s="3"/>
      <c r="R2770" s="3"/>
      <c r="S2770" s="49"/>
      <c r="T2770" s="50"/>
      <c r="U2770" s="50"/>
      <c r="Y2770" s="5"/>
      <c r="Z2770" s="66"/>
      <c r="AA2770" s="65"/>
    </row>
    <row r="2771" spans="1:27" x14ac:dyDescent="0.3">
      <c r="A2771" s="3"/>
      <c r="B2771" s="3"/>
      <c r="C2771" s="3"/>
      <c r="D2771" s="3"/>
      <c r="E2771" s="3"/>
      <c r="F2771" s="3"/>
      <c r="G2771" s="64"/>
      <c r="H2771" s="3"/>
      <c r="I2771" s="3"/>
      <c r="J2771" s="64"/>
      <c r="K2771" s="64"/>
      <c r="L2771" s="3"/>
      <c r="M2771" s="3"/>
      <c r="N2771" s="3"/>
      <c r="O2771" s="3"/>
      <c r="P2771" s="3"/>
      <c r="Q2771" s="3"/>
      <c r="R2771" s="3"/>
      <c r="S2771" s="49"/>
      <c r="T2771" s="50"/>
      <c r="U2771" s="50"/>
      <c r="Y2771" s="5"/>
      <c r="Z2771" s="66"/>
      <c r="AA2771" s="65"/>
    </row>
    <row r="2772" spans="1:27" x14ac:dyDescent="0.3">
      <c r="A2772" s="3"/>
      <c r="B2772" s="3"/>
      <c r="C2772" s="3"/>
      <c r="D2772" s="3"/>
      <c r="E2772" s="3"/>
      <c r="F2772" s="3"/>
      <c r="G2772" s="64"/>
      <c r="H2772" s="3"/>
      <c r="I2772" s="3"/>
      <c r="J2772" s="64"/>
      <c r="K2772" s="64"/>
      <c r="L2772" s="3"/>
      <c r="M2772" s="3"/>
      <c r="N2772" s="3"/>
      <c r="O2772" s="3"/>
      <c r="P2772" s="3"/>
      <c r="Q2772" s="3"/>
      <c r="R2772" s="3"/>
      <c r="S2772" s="49"/>
      <c r="T2772" s="50"/>
      <c r="U2772" s="50"/>
      <c r="Y2772" s="5"/>
      <c r="Z2772" s="66"/>
      <c r="AA2772" s="65"/>
    </row>
    <row r="2773" spans="1:27" x14ac:dyDescent="0.3">
      <c r="A2773" s="3"/>
      <c r="B2773" s="3"/>
      <c r="C2773" s="3"/>
      <c r="D2773" s="3"/>
      <c r="E2773" s="3"/>
      <c r="F2773" s="3"/>
      <c r="G2773" s="64"/>
      <c r="H2773" s="3"/>
      <c r="I2773" s="3"/>
      <c r="J2773" s="64"/>
      <c r="K2773" s="64"/>
      <c r="L2773" s="3"/>
      <c r="M2773" s="3"/>
      <c r="N2773" s="3"/>
      <c r="O2773" s="3"/>
      <c r="P2773" s="3"/>
      <c r="Q2773" s="3"/>
      <c r="R2773" s="3"/>
      <c r="S2773" s="49"/>
      <c r="T2773" s="50"/>
      <c r="U2773" s="50"/>
      <c r="Y2773" s="5"/>
      <c r="Z2773" s="66"/>
      <c r="AA2773" s="65"/>
    </row>
    <row r="2774" spans="1:27" x14ac:dyDescent="0.3">
      <c r="A2774" s="3"/>
      <c r="B2774" s="3"/>
      <c r="C2774" s="3"/>
      <c r="D2774" s="3"/>
      <c r="E2774" s="3"/>
      <c r="F2774" s="3"/>
      <c r="G2774" s="64"/>
      <c r="H2774" s="3"/>
      <c r="I2774" s="3"/>
      <c r="J2774" s="64"/>
      <c r="K2774" s="64"/>
      <c r="L2774" s="3"/>
      <c r="M2774" s="3"/>
      <c r="N2774" s="3"/>
      <c r="O2774" s="3"/>
      <c r="P2774" s="3"/>
      <c r="Q2774" s="3"/>
      <c r="R2774" s="3"/>
      <c r="S2774" s="49"/>
      <c r="T2774" s="50"/>
      <c r="U2774" s="50"/>
      <c r="Y2774" s="5"/>
      <c r="Z2774" s="66"/>
      <c r="AA2774" s="65"/>
    </row>
    <row r="2775" spans="1:27" x14ac:dyDescent="0.3">
      <c r="A2775" s="3"/>
      <c r="B2775" s="3"/>
      <c r="C2775" s="3"/>
      <c r="D2775" s="3"/>
      <c r="E2775" s="3"/>
      <c r="F2775" s="3"/>
      <c r="G2775" s="64"/>
      <c r="H2775" s="3"/>
      <c r="I2775" s="3"/>
      <c r="J2775" s="64"/>
      <c r="K2775" s="64"/>
      <c r="L2775" s="3"/>
      <c r="M2775" s="3"/>
      <c r="N2775" s="3"/>
      <c r="O2775" s="3"/>
      <c r="P2775" s="3"/>
      <c r="Q2775" s="3"/>
      <c r="R2775" s="3"/>
      <c r="S2775" s="49"/>
      <c r="T2775" s="50"/>
      <c r="U2775" s="50"/>
      <c r="Y2775" s="5"/>
      <c r="Z2775" s="66"/>
      <c r="AA2775" s="65"/>
    </row>
    <row r="2776" spans="1:27" x14ac:dyDescent="0.3">
      <c r="A2776" s="3"/>
      <c r="B2776" s="3"/>
      <c r="C2776" s="3"/>
      <c r="D2776" s="3"/>
      <c r="E2776" s="3"/>
      <c r="F2776" s="3"/>
      <c r="G2776" s="64"/>
      <c r="H2776" s="3"/>
      <c r="I2776" s="3"/>
      <c r="J2776" s="64"/>
      <c r="K2776" s="64"/>
      <c r="L2776" s="3"/>
      <c r="M2776" s="3"/>
      <c r="N2776" s="3"/>
      <c r="O2776" s="3"/>
      <c r="P2776" s="3"/>
      <c r="Q2776" s="3"/>
      <c r="R2776" s="3"/>
      <c r="S2776" s="49"/>
      <c r="T2776" s="50"/>
      <c r="U2776" s="50"/>
      <c r="Y2776" s="5"/>
      <c r="Z2776" s="66"/>
      <c r="AA2776" s="65"/>
    </row>
    <row r="2777" spans="1:27" x14ac:dyDescent="0.3">
      <c r="A2777" s="3"/>
      <c r="B2777" s="3"/>
      <c r="C2777" s="3"/>
      <c r="D2777" s="3"/>
      <c r="E2777" s="3"/>
      <c r="F2777" s="3"/>
      <c r="G2777" s="64"/>
      <c r="H2777" s="3"/>
      <c r="I2777" s="3"/>
      <c r="J2777" s="64"/>
      <c r="K2777" s="64"/>
      <c r="L2777" s="3"/>
      <c r="M2777" s="3"/>
      <c r="N2777" s="3"/>
      <c r="O2777" s="3"/>
      <c r="P2777" s="3"/>
      <c r="Q2777" s="3"/>
      <c r="R2777" s="3"/>
      <c r="S2777" s="49"/>
      <c r="T2777" s="50"/>
      <c r="U2777" s="50"/>
      <c r="Y2777" s="5"/>
      <c r="Z2777" s="66"/>
      <c r="AA2777" s="65"/>
    </row>
    <row r="2778" spans="1:27" x14ac:dyDescent="0.3">
      <c r="A2778" s="3"/>
      <c r="B2778" s="3"/>
      <c r="C2778" s="3"/>
      <c r="D2778" s="3"/>
      <c r="E2778" s="3"/>
      <c r="F2778" s="3"/>
      <c r="G2778" s="64"/>
      <c r="H2778" s="3"/>
      <c r="I2778" s="3"/>
      <c r="J2778" s="64"/>
      <c r="K2778" s="64"/>
      <c r="L2778" s="3"/>
      <c r="M2778" s="3"/>
      <c r="N2778" s="3"/>
      <c r="O2778" s="3"/>
      <c r="P2778" s="3"/>
      <c r="Q2778" s="3"/>
      <c r="R2778" s="3"/>
      <c r="S2778" s="49"/>
      <c r="T2778" s="50"/>
      <c r="U2778" s="50"/>
      <c r="Y2778" s="5"/>
      <c r="Z2778" s="66"/>
      <c r="AA2778" s="65"/>
    </row>
    <row r="2779" spans="1:27" x14ac:dyDescent="0.3">
      <c r="A2779" s="3"/>
      <c r="B2779" s="3"/>
      <c r="C2779" s="3"/>
      <c r="D2779" s="3"/>
      <c r="E2779" s="3"/>
      <c r="F2779" s="3"/>
      <c r="G2779" s="64"/>
      <c r="H2779" s="3"/>
      <c r="I2779" s="3"/>
      <c r="J2779" s="64"/>
      <c r="K2779" s="64"/>
      <c r="L2779" s="3"/>
      <c r="M2779" s="3"/>
      <c r="N2779" s="3"/>
      <c r="O2779" s="3"/>
      <c r="P2779" s="3"/>
      <c r="Q2779" s="3"/>
      <c r="R2779" s="3"/>
      <c r="S2779" s="49"/>
      <c r="T2779" s="50"/>
      <c r="U2779" s="50"/>
      <c r="Y2779" s="5"/>
      <c r="Z2779" s="66"/>
      <c r="AA2779" s="65"/>
    </row>
    <row r="2780" spans="1:27" x14ac:dyDescent="0.3">
      <c r="A2780" s="3"/>
      <c r="B2780" s="3"/>
      <c r="C2780" s="3"/>
      <c r="D2780" s="3"/>
      <c r="E2780" s="3"/>
      <c r="F2780" s="3"/>
      <c r="G2780" s="64"/>
      <c r="H2780" s="3"/>
      <c r="I2780" s="3"/>
      <c r="J2780" s="64"/>
      <c r="K2780" s="64"/>
      <c r="L2780" s="3"/>
      <c r="M2780" s="3"/>
      <c r="N2780" s="3"/>
      <c r="O2780" s="3"/>
      <c r="P2780" s="3"/>
      <c r="Q2780" s="3"/>
      <c r="R2780" s="3"/>
      <c r="S2780" s="49"/>
      <c r="T2780" s="50"/>
      <c r="U2780" s="50"/>
      <c r="Y2780" s="5"/>
      <c r="Z2780" s="66"/>
      <c r="AA2780" s="65"/>
    </row>
    <row r="2781" spans="1:27" x14ac:dyDescent="0.3">
      <c r="A2781" s="3"/>
      <c r="B2781" s="3"/>
      <c r="C2781" s="3"/>
      <c r="D2781" s="3"/>
      <c r="E2781" s="3"/>
      <c r="F2781" s="3"/>
      <c r="G2781" s="64"/>
      <c r="H2781" s="3"/>
      <c r="I2781" s="3"/>
      <c r="J2781" s="64"/>
      <c r="K2781" s="64"/>
      <c r="L2781" s="3"/>
      <c r="M2781" s="3"/>
      <c r="N2781" s="3"/>
      <c r="O2781" s="3"/>
      <c r="P2781" s="3"/>
      <c r="Q2781" s="3"/>
      <c r="R2781" s="3"/>
      <c r="S2781" s="49"/>
      <c r="T2781" s="50"/>
      <c r="U2781" s="50"/>
      <c r="Y2781" s="5"/>
      <c r="Z2781" s="66"/>
      <c r="AA2781" s="65"/>
    </row>
    <row r="2782" spans="1:27" x14ac:dyDescent="0.3">
      <c r="A2782" s="3"/>
      <c r="B2782" s="3"/>
      <c r="C2782" s="3"/>
      <c r="D2782" s="3"/>
      <c r="E2782" s="3"/>
      <c r="F2782" s="3"/>
      <c r="G2782" s="64"/>
      <c r="H2782" s="3"/>
      <c r="I2782" s="3"/>
      <c r="J2782" s="64"/>
      <c r="K2782" s="64"/>
      <c r="L2782" s="3"/>
      <c r="M2782" s="3"/>
      <c r="N2782" s="3"/>
      <c r="O2782" s="3"/>
      <c r="P2782" s="3"/>
      <c r="Q2782" s="3"/>
      <c r="R2782" s="3"/>
      <c r="S2782" s="49"/>
      <c r="T2782" s="50"/>
      <c r="U2782" s="50"/>
      <c r="Y2782" s="5"/>
      <c r="Z2782" s="66"/>
      <c r="AA2782" s="65"/>
    </row>
    <row r="2783" spans="1:27" x14ac:dyDescent="0.3">
      <c r="A2783" s="3"/>
      <c r="B2783" s="3"/>
      <c r="C2783" s="3"/>
      <c r="D2783" s="3"/>
      <c r="E2783" s="3"/>
      <c r="F2783" s="3"/>
      <c r="G2783" s="64"/>
      <c r="H2783" s="3"/>
      <c r="I2783" s="3"/>
      <c r="J2783" s="64"/>
      <c r="K2783" s="64"/>
      <c r="L2783" s="3"/>
      <c r="M2783" s="3"/>
      <c r="N2783" s="3"/>
      <c r="O2783" s="3"/>
      <c r="P2783" s="3"/>
      <c r="Q2783" s="3"/>
      <c r="R2783" s="3"/>
      <c r="S2783" s="49"/>
      <c r="T2783" s="50"/>
      <c r="U2783" s="50"/>
      <c r="Y2783" s="5"/>
      <c r="Z2783" s="66"/>
      <c r="AA2783" s="65"/>
    </row>
    <row r="2784" spans="1:27" x14ac:dyDescent="0.3">
      <c r="A2784" s="3"/>
      <c r="B2784" s="3"/>
      <c r="C2784" s="3"/>
      <c r="D2784" s="3"/>
      <c r="E2784" s="3"/>
      <c r="F2784" s="3"/>
      <c r="G2784" s="64"/>
      <c r="H2784" s="3"/>
      <c r="I2784" s="3"/>
      <c r="J2784" s="64"/>
      <c r="K2784" s="64"/>
      <c r="L2784" s="3"/>
      <c r="M2784" s="3"/>
      <c r="N2784" s="3"/>
      <c r="O2784" s="3"/>
      <c r="P2784" s="3"/>
      <c r="Q2784" s="3"/>
      <c r="R2784" s="3"/>
      <c r="S2784" s="49"/>
      <c r="T2784" s="50"/>
      <c r="U2784" s="50"/>
      <c r="Y2784" s="5"/>
      <c r="Z2784" s="66"/>
      <c r="AA2784" s="65"/>
    </row>
    <row r="2785" spans="1:27" x14ac:dyDescent="0.3">
      <c r="A2785" s="3"/>
      <c r="B2785" s="3"/>
      <c r="C2785" s="3"/>
      <c r="D2785" s="3"/>
      <c r="E2785" s="3"/>
      <c r="F2785" s="3"/>
      <c r="G2785" s="64"/>
      <c r="H2785" s="3"/>
      <c r="I2785" s="3"/>
      <c r="J2785" s="64"/>
      <c r="K2785" s="64"/>
      <c r="L2785" s="3"/>
      <c r="M2785" s="3"/>
      <c r="N2785" s="3"/>
      <c r="O2785" s="3"/>
      <c r="P2785" s="3"/>
      <c r="Q2785" s="3"/>
      <c r="R2785" s="3"/>
      <c r="S2785" s="49"/>
      <c r="T2785" s="50"/>
      <c r="U2785" s="50"/>
      <c r="Y2785" s="5"/>
      <c r="Z2785" s="66"/>
      <c r="AA2785" s="65"/>
    </row>
    <row r="2786" spans="1:27" x14ac:dyDescent="0.3">
      <c r="A2786" s="3"/>
      <c r="B2786" s="3"/>
      <c r="C2786" s="3"/>
      <c r="D2786" s="3"/>
      <c r="E2786" s="3"/>
      <c r="F2786" s="3"/>
      <c r="G2786" s="64"/>
      <c r="H2786" s="3"/>
      <c r="I2786" s="3"/>
      <c r="J2786" s="64"/>
      <c r="K2786" s="64"/>
      <c r="L2786" s="3"/>
      <c r="M2786" s="3"/>
      <c r="N2786" s="3"/>
      <c r="O2786" s="3"/>
      <c r="P2786" s="3"/>
      <c r="Q2786" s="3"/>
      <c r="R2786" s="3"/>
      <c r="S2786" s="49"/>
      <c r="T2786" s="50"/>
      <c r="U2786" s="50"/>
      <c r="Y2786" s="5"/>
      <c r="Z2786" s="66"/>
      <c r="AA2786" s="65"/>
    </row>
    <row r="2787" spans="1:27" x14ac:dyDescent="0.3">
      <c r="A2787" s="3"/>
      <c r="B2787" s="3"/>
      <c r="C2787" s="3"/>
      <c r="D2787" s="3"/>
      <c r="E2787" s="3"/>
      <c r="F2787" s="3"/>
      <c r="G2787" s="64"/>
      <c r="H2787" s="3"/>
      <c r="I2787" s="3"/>
      <c r="J2787" s="64"/>
      <c r="K2787" s="64"/>
      <c r="L2787" s="3"/>
      <c r="M2787" s="3"/>
      <c r="N2787" s="3"/>
      <c r="O2787" s="3"/>
      <c r="P2787" s="3"/>
      <c r="Q2787" s="3"/>
      <c r="R2787" s="3"/>
      <c r="S2787" s="49"/>
      <c r="T2787" s="50"/>
      <c r="U2787" s="50"/>
      <c r="Y2787" s="5"/>
      <c r="Z2787" s="66"/>
      <c r="AA2787" s="65"/>
    </row>
    <row r="2788" spans="1:27" x14ac:dyDescent="0.3">
      <c r="A2788" s="3"/>
      <c r="B2788" s="3"/>
      <c r="C2788" s="3"/>
      <c r="D2788" s="3"/>
      <c r="E2788" s="3"/>
      <c r="F2788" s="3"/>
      <c r="G2788" s="64"/>
      <c r="H2788" s="3"/>
      <c r="I2788" s="3"/>
      <c r="J2788" s="64"/>
      <c r="K2788" s="64"/>
      <c r="L2788" s="3"/>
      <c r="M2788" s="3"/>
      <c r="N2788" s="3"/>
      <c r="O2788" s="3"/>
      <c r="P2788" s="3"/>
      <c r="Q2788" s="3"/>
      <c r="R2788" s="3"/>
      <c r="S2788" s="49"/>
      <c r="T2788" s="50"/>
      <c r="U2788" s="50"/>
      <c r="Y2788" s="5"/>
      <c r="Z2788" s="66"/>
      <c r="AA2788" s="65"/>
    </row>
    <row r="2789" spans="1:27" x14ac:dyDescent="0.3">
      <c r="A2789" s="3"/>
      <c r="B2789" s="3"/>
      <c r="C2789" s="3"/>
      <c r="D2789" s="3"/>
      <c r="E2789" s="3"/>
      <c r="F2789" s="3"/>
      <c r="G2789" s="64"/>
      <c r="H2789" s="3"/>
      <c r="I2789" s="3"/>
      <c r="J2789" s="64"/>
      <c r="K2789" s="64"/>
      <c r="L2789" s="3"/>
      <c r="M2789" s="3"/>
      <c r="N2789" s="3"/>
      <c r="O2789" s="3"/>
      <c r="P2789" s="3"/>
      <c r="Q2789" s="3"/>
      <c r="R2789" s="3"/>
      <c r="S2789" s="49"/>
      <c r="T2789" s="50"/>
      <c r="U2789" s="50"/>
      <c r="Y2789" s="5"/>
      <c r="Z2789" s="66"/>
      <c r="AA2789" s="65"/>
    </row>
    <row r="2790" spans="1:27" x14ac:dyDescent="0.3">
      <c r="A2790" s="3"/>
      <c r="B2790" s="3"/>
      <c r="C2790" s="3"/>
      <c r="D2790" s="3"/>
      <c r="E2790" s="3"/>
      <c r="F2790" s="3"/>
      <c r="G2790" s="64"/>
      <c r="H2790" s="3"/>
      <c r="I2790" s="3"/>
      <c r="J2790" s="64"/>
      <c r="K2790" s="64"/>
      <c r="L2790" s="3"/>
      <c r="M2790" s="3"/>
      <c r="N2790" s="3"/>
      <c r="O2790" s="3"/>
      <c r="P2790" s="3"/>
      <c r="Q2790" s="3"/>
      <c r="R2790" s="3"/>
      <c r="S2790" s="49"/>
      <c r="T2790" s="50"/>
      <c r="U2790" s="50"/>
      <c r="Y2790" s="5"/>
      <c r="Z2790" s="66"/>
      <c r="AA2790" s="65"/>
    </row>
    <row r="2791" spans="1:27" x14ac:dyDescent="0.3">
      <c r="A2791" s="3"/>
      <c r="B2791" s="3"/>
      <c r="C2791" s="3"/>
      <c r="D2791" s="3"/>
      <c r="E2791" s="3"/>
      <c r="F2791" s="3"/>
      <c r="G2791" s="64"/>
      <c r="H2791" s="3"/>
      <c r="I2791" s="3"/>
      <c r="J2791" s="64"/>
      <c r="K2791" s="64"/>
      <c r="L2791" s="3"/>
      <c r="M2791" s="3"/>
      <c r="N2791" s="3"/>
      <c r="O2791" s="3"/>
      <c r="P2791" s="3"/>
      <c r="Q2791" s="3"/>
      <c r="R2791" s="3"/>
      <c r="S2791" s="49"/>
      <c r="T2791" s="50"/>
      <c r="U2791" s="50"/>
      <c r="Y2791" s="5"/>
      <c r="Z2791" s="66"/>
      <c r="AA2791" s="65"/>
    </row>
    <row r="2792" spans="1:27" x14ac:dyDescent="0.3">
      <c r="A2792" s="3"/>
      <c r="B2792" s="3"/>
      <c r="C2792" s="3"/>
      <c r="D2792" s="3"/>
      <c r="E2792" s="3"/>
      <c r="F2792" s="3"/>
      <c r="G2792" s="64"/>
      <c r="H2792" s="3"/>
      <c r="I2792" s="3"/>
      <c r="J2792" s="64"/>
      <c r="K2792" s="64"/>
      <c r="L2792" s="3"/>
      <c r="M2792" s="3"/>
      <c r="N2792" s="3"/>
      <c r="O2792" s="3"/>
      <c r="P2792" s="3"/>
      <c r="Q2792" s="3"/>
      <c r="R2792" s="3"/>
      <c r="S2792" s="49"/>
      <c r="T2792" s="50"/>
      <c r="U2792" s="50"/>
      <c r="Y2792" s="5"/>
      <c r="Z2792" s="66"/>
      <c r="AA2792" s="65"/>
    </row>
    <row r="2793" spans="1:27" x14ac:dyDescent="0.3">
      <c r="A2793" s="3"/>
      <c r="B2793" s="3"/>
      <c r="C2793" s="3"/>
      <c r="D2793" s="3"/>
      <c r="E2793" s="3"/>
      <c r="F2793" s="3"/>
      <c r="G2793" s="64"/>
      <c r="H2793" s="3"/>
      <c r="I2793" s="3"/>
      <c r="J2793" s="64"/>
      <c r="K2793" s="64"/>
      <c r="L2793" s="3"/>
      <c r="M2793" s="3"/>
      <c r="N2793" s="3"/>
      <c r="O2793" s="3"/>
      <c r="P2793" s="3"/>
      <c r="Q2793" s="3"/>
      <c r="R2793" s="3"/>
      <c r="S2793" s="49"/>
      <c r="T2793" s="50"/>
      <c r="U2793" s="50"/>
      <c r="Y2793" s="5"/>
      <c r="Z2793" s="66"/>
      <c r="AA2793" s="65"/>
    </row>
    <row r="2794" spans="1:27" x14ac:dyDescent="0.3">
      <c r="A2794" s="3"/>
      <c r="B2794" s="3"/>
      <c r="C2794" s="3"/>
      <c r="D2794" s="3"/>
      <c r="E2794" s="3"/>
      <c r="F2794" s="3"/>
      <c r="G2794" s="64"/>
      <c r="H2794" s="3"/>
      <c r="I2794" s="3"/>
      <c r="J2794" s="64"/>
      <c r="K2794" s="64"/>
      <c r="L2794" s="3"/>
      <c r="M2794" s="3"/>
      <c r="N2794" s="3"/>
      <c r="O2794" s="3"/>
      <c r="P2794" s="3"/>
      <c r="Q2794" s="3"/>
      <c r="R2794" s="3"/>
      <c r="S2794" s="49"/>
      <c r="T2794" s="50"/>
      <c r="U2794" s="50"/>
      <c r="Y2794" s="5"/>
      <c r="Z2794" s="66"/>
      <c r="AA2794" s="65"/>
    </row>
    <row r="2795" spans="1:27" x14ac:dyDescent="0.3">
      <c r="A2795" s="3"/>
      <c r="B2795" s="3"/>
      <c r="C2795" s="3"/>
      <c r="D2795" s="3"/>
      <c r="E2795" s="3"/>
      <c r="F2795" s="3"/>
      <c r="G2795" s="64"/>
      <c r="H2795" s="3"/>
      <c r="I2795" s="3"/>
      <c r="J2795" s="64"/>
      <c r="K2795" s="64"/>
      <c r="L2795" s="3"/>
      <c r="M2795" s="3"/>
      <c r="N2795" s="3"/>
      <c r="O2795" s="3"/>
      <c r="P2795" s="3"/>
      <c r="Q2795" s="3"/>
      <c r="R2795" s="3"/>
      <c r="S2795" s="49"/>
      <c r="T2795" s="50"/>
      <c r="U2795" s="50"/>
      <c r="Y2795" s="5"/>
      <c r="Z2795" s="66"/>
      <c r="AA2795" s="65"/>
    </row>
    <row r="2796" spans="1:27" x14ac:dyDescent="0.3">
      <c r="A2796" s="3"/>
      <c r="B2796" s="3"/>
      <c r="C2796" s="3"/>
      <c r="D2796" s="3"/>
      <c r="E2796" s="3"/>
      <c r="F2796" s="3"/>
      <c r="G2796" s="64"/>
      <c r="H2796" s="3"/>
      <c r="I2796" s="3"/>
      <c r="J2796" s="64"/>
      <c r="K2796" s="64"/>
      <c r="L2796" s="3"/>
      <c r="M2796" s="3"/>
      <c r="N2796" s="3"/>
      <c r="O2796" s="3"/>
      <c r="P2796" s="3"/>
      <c r="Q2796" s="3"/>
      <c r="R2796" s="3"/>
      <c r="S2796" s="49"/>
      <c r="T2796" s="50"/>
      <c r="U2796" s="50"/>
      <c r="Y2796" s="5"/>
      <c r="Z2796" s="66"/>
      <c r="AA2796" s="65"/>
    </row>
    <row r="2797" spans="1:27" x14ac:dyDescent="0.3">
      <c r="A2797" s="3"/>
      <c r="B2797" s="3"/>
      <c r="C2797" s="3"/>
      <c r="D2797" s="3"/>
      <c r="E2797" s="3"/>
      <c r="F2797" s="3"/>
      <c r="G2797" s="64"/>
      <c r="H2797" s="3"/>
      <c r="I2797" s="3"/>
      <c r="J2797" s="64"/>
      <c r="K2797" s="64"/>
      <c r="L2797" s="3"/>
      <c r="M2797" s="3"/>
      <c r="N2797" s="3"/>
      <c r="O2797" s="3"/>
      <c r="P2797" s="3"/>
      <c r="Q2797" s="3"/>
      <c r="R2797" s="3"/>
      <c r="S2797" s="49"/>
      <c r="T2797" s="50"/>
      <c r="U2797" s="50"/>
      <c r="Y2797" s="5"/>
      <c r="Z2797" s="66"/>
      <c r="AA2797" s="65"/>
    </row>
    <row r="2798" spans="1:27" x14ac:dyDescent="0.3">
      <c r="A2798" s="3"/>
      <c r="B2798" s="3"/>
      <c r="C2798" s="3"/>
      <c r="D2798" s="3"/>
      <c r="E2798" s="3"/>
      <c r="F2798" s="3"/>
      <c r="G2798" s="64"/>
      <c r="H2798" s="3"/>
      <c r="I2798" s="3"/>
      <c r="J2798" s="64"/>
      <c r="K2798" s="64"/>
      <c r="L2798" s="3"/>
      <c r="M2798" s="3"/>
      <c r="N2798" s="3"/>
      <c r="O2798" s="3"/>
      <c r="P2798" s="3"/>
      <c r="Q2798" s="3"/>
      <c r="R2798" s="3"/>
      <c r="S2798" s="49"/>
      <c r="T2798" s="50"/>
      <c r="U2798" s="50"/>
      <c r="Y2798" s="5"/>
      <c r="Z2798" s="66"/>
      <c r="AA2798" s="65"/>
    </row>
    <row r="2799" spans="1:27" x14ac:dyDescent="0.3">
      <c r="A2799" s="3"/>
      <c r="B2799" s="3"/>
      <c r="C2799" s="3"/>
      <c r="D2799" s="3"/>
      <c r="E2799" s="3"/>
      <c r="F2799" s="3"/>
      <c r="G2799" s="64"/>
      <c r="H2799" s="3"/>
      <c r="I2799" s="3"/>
      <c r="J2799" s="64"/>
      <c r="K2799" s="64"/>
      <c r="L2799" s="3"/>
      <c r="M2799" s="3"/>
      <c r="N2799" s="3"/>
      <c r="O2799" s="3"/>
      <c r="P2799" s="3"/>
      <c r="Q2799" s="3"/>
      <c r="R2799" s="3"/>
      <c r="S2799" s="49"/>
      <c r="T2799" s="50"/>
      <c r="U2799" s="50"/>
      <c r="Y2799" s="5"/>
      <c r="Z2799" s="66"/>
      <c r="AA2799" s="65"/>
    </row>
    <row r="2800" spans="1:27" x14ac:dyDescent="0.3">
      <c r="A2800" s="3"/>
      <c r="B2800" s="3"/>
      <c r="C2800" s="3"/>
      <c r="D2800" s="3"/>
      <c r="E2800" s="3"/>
      <c r="F2800" s="3"/>
      <c r="G2800" s="64"/>
      <c r="H2800" s="3"/>
      <c r="I2800" s="3"/>
      <c r="J2800" s="64"/>
      <c r="K2800" s="64"/>
      <c r="L2800" s="3"/>
      <c r="M2800" s="3"/>
      <c r="N2800" s="3"/>
      <c r="O2800" s="3"/>
      <c r="P2800" s="3"/>
      <c r="Q2800" s="3"/>
      <c r="R2800" s="3"/>
      <c r="S2800" s="49"/>
      <c r="T2800" s="50"/>
      <c r="U2800" s="50"/>
      <c r="Y2800" s="5"/>
      <c r="Z2800" s="66"/>
      <c r="AA2800" s="65"/>
    </row>
    <row r="2801" spans="1:27" x14ac:dyDescent="0.3">
      <c r="A2801" s="3"/>
      <c r="B2801" s="3"/>
      <c r="C2801" s="3"/>
      <c r="D2801" s="3"/>
      <c r="E2801" s="3"/>
      <c r="F2801" s="3"/>
      <c r="G2801" s="64"/>
      <c r="H2801" s="3"/>
      <c r="I2801" s="3"/>
      <c r="J2801" s="64"/>
      <c r="K2801" s="64"/>
      <c r="L2801" s="3"/>
      <c r="M2801" s="3"/>
      <c r="N2801" s="3"/>
      <c r="O2801" s="3"/>
      <c r="P2801" s="3"/>
      <c r="Q2801" s="3"/>
      <c r="R2801" s="3"/>
      <c r="S2801" s="49"/>
      <c r="T2801" s="50"/>
      <c r="U2801" s="50"/>
      <c r="Y2801" s="5"/>
      <c r="Z2801" s="66"/>
      <c r="AA2801" s="65"/>
    </row>
    <row r="2802" spans="1:27" x14ac:dyDescent="0.3">
      <c r="A2802" s="3"/>
      <c r="B2802" s="3"/>
      <c r="C2802" s="3"/>
      <c r="D2802" s="3"/>
      <c r="E2802" s="3"/>
      <c r="F2802" s="3"/>
      <c r="G2802" s="64"/>
      <c r="H2802" s="3"/>
      <c r="I2802" s="3"/>
      <c r="J2802" s="64"/>
      <c r="K2802" s="64"/>
      <c r="L2802" s="3"/>
      <c r="M2802" s="3"/>
      <c r="N2802" s="3"/>
      <c r="O2802" s="3"/>
      <c r="P2802" s="3"/>
      <c r="Q2802" s="3"/>
      <c r="R2802" s="3"/>
      <c r="S2802" s="49"/>
      <c r="T2802" s="50"/>
      <c r="U2802" s="50"/>
      <c r="Y2802" s="5"/>
      <c r="Z2802" s="66"/>
      <c r="AA2802" s="65"/>
    </row>
    <row r="2803" spans="1:27" x14ac:dyDescent="0.3">
      <c r="A2803" s="3"/>
      <c r="B2803" s="3"/>
      <c r="C2803" s="3"/>
      <c r="D2803" s="3"/>
      <c r="E2803" s="3"/>
      <c r="F2803" s="3"/>
      <c r="G2803" s="64"/>
      <c r="H2803" s="3"/>
      <c r="I2803" s="3"/>
      <c r="J2803" s="64"/>
      <c r="K2803" s="64"/>
      <c r="L2803" s="3"/>
      <c r="M2803" s="3"/>
      <c r="N2803" s="3"/>
      <c r="O2803" s="3"/>
      <c r="P2803" s="3"/>
      <c r="Q2803" s="3"/>
      <c r="R2803" s="3"/>
      <c r="S2803" s="49"/>
      <c r="T2803" s="50"/>
      <c r="U2803" s="50"/>
      <c r="Y2803" s="5"/>
      <c r="Z2803" s="66"/>
      <c r="AA2803" s="65"/>
    </row>
    <row r="2804" spans="1:27" x14ac:dyDescent="0.3">
      <c r="A2804" s="3"/>
      <c r="B2804" s="3"/>
      <c r="C2804" s="3"/>
      <c r="D2804" s="3"/>
      <c r="E2804" s="3"/>
      <c r="F2804" s="3"/>
      <c r="G2804" s="64"/>
      <c r="H2804" s="3"/>
      <c r="I2804" s="3"/>
      <c r="J2804" s="64"/>
      <c r="K2804" s="64"/>
      <c r="L2804" s="3"/>
      <c r="M2804" s="3"/>
      <c r="N2804" s="3"/>
      <c r="O2804" s="3"/>
      <c r="P2804" s="3"/>
      <c r="Q2804" s="3"/>
      <c r="R2804" s="3"/>
      <c r="S2804" s="49"/>
      <c r="T2804" s="50"/>
      <c r="U2804" s="50"/>
      <c r="Y2804" s="5"/>
      <c r="Z2804" s="66"/>
      <c r="AA2804" s="65"/>
    </row>
    <row r="2805" spans="1:27" x14ac:dyDescent="0.3">
      <c r="A2805" s="3"/>
      <c r="B2805" s="3"/>
      <c r="C2805" s="3"/>
      <c r="D2805" s="3"/>
      <c r="E2805" s="3"/>
      <c r="F2805" s="3"/>
      <c r="G2805" s="64"/>
      <c r="H2805" s="3"/>
      <c r="I2805" s="3"/>
      <c r="J2805" s="64"/>
      <c r="K2805" s="64"/>
      <c r="L2805" s="3"/>
      <c r="M2805" s="3"/>
      <c r="N2805" s="3"/>
      <c r="O2805" s="3"/>
      <c r="P2805" s="3"/>
      <c r="Q2805" s="3"/>
      <c r="R2805" s="3"/>
      <c r="S2805" s="49"/>
      <c r="T2805" s="50"/>
      <c r="U2805" s="50"/>
      <c r="Y2805" s="5"/>
      <c r="Z2805" s="66"/>
      <c r="AA2805" s="65"/>
    </row>
    <row r="2806" spans="1:27" x14ac:dyDescent="0.3">
      <c r="A2806" s="3"/>
      <c r="B2806" s="3"/>
      <c r="C2806" s="3"/>
      <c r="D2806" s="3"/>
      <c r="E2806" s="3"/>
      <c r="F2806" s="3"/>
      <c r="G2806" s="64"/>
      <c r="H2806" s="3"/>
      <c r="I2806" s="3"/>
      <c r="J2806" s="64"/>
      <c r="K2806" s="64"/>
      <c r="L2806" s="3"/>
      <c r="M2806" s="3"/>
      <c r="N2806" s="3"/>
      <c r="O2806" s="3"/>
      <c r="P2806" s="3"/>
      <c r="Q2806" s="3"/>
      <c r="R2806" s="3"/>
      <c r="S2806" s="49"/>
      <c r="T2806" s="50"/>
      <c r="U2806" s="50"/>
      <c r="Y2806" s="5"/>
      <c r="Z2806" s="66"/>
      <c r="AA2806" s="65"/>
    </row>
    <row r="2807" spans="1:27" x14ac:dyDescent="0.3">
      <c r="A2807" s="3"/>
      <c r="B2807" s="3"/>
      <c r="C2807" s="3"/>
      <c r="D2807" s="3"/>
      <c r="E2807" s="3"/>
      <c r="F2807" s="3"/>
      <c r="G2807" s="64"/>
      <c r="H2807" s="3"/>
      <c r="I2807" s="3"/>
      <c r="J2807" s="64"/>
      <c r="K2807" s="64"/>
      <c r="L2807" s="3"/>
      <c r="M2807" s="3"/>
      <c r="N2807" s="3"/>
      <c r="O2807" s="3"/>
      <c r="P2807" s="3"/>
      <c r="Q2807" s="3"/>
      <c r="R2807" s="3"/>
      <c r="S2807" s="49"/>
      <c r="T2807" s="50"/>
      <c r="U2807" s="50"/>
      <c r="Y2807" s="5"/>
      <c r="Z2807" s="66"/>
      <c r="AA2807" s="65"/>
    </row>
    <row r="2808" spans="1:27" x14ac:dyDescent="0.3">
      <c r="A2808" s="3"/>
      <c r="B2808" s="3"/>
      <c r="C2808" s="3"/>
      <c r="D2808" s="3"/>
      <c r="E2808" s="3"/>
      <c r="F2808" s="3"/>
      <c r="G2808" s="64"/>
      <c r="H2808" s="3"/>
      <c r="I2808" s="3"/>
      <c r="J2808" s="64"/>
      <c r="K2808" s="64"/>
      <c r="L2808" s="3"/>
      <c r="M2808" s="3"/>
      <c r="N2808" s="3"/>
      <c r="O2808" s="3"/>
      <c r="P2808" s="3"/>
      <c r="Q2808" s="3"/>
      <c r="R2808" s="3"/>
      <c r="S2808" s="49"/>
      <c r="T2808" s="50"/>
      <c r="U2808" s="50"/>
      <c r="Y2808" s="5"/>
      <c r="Z2808" s="66"/>
      <c r="AA2808" s="65"/>
    </row>
    <row r="2809" spans="1:27" x14ac:dyDescent="0.3">
      <c r="A2809" s="3"/>
      <c r="B2809" s="3"/>
      <c r="C2809" s="3"/>
      <c r="D2809" s="3"/>
      <c r="E2809" s="3"/>
      <c r="F2809" s="3"/>
      <c r="G2809" s="64"/>
      <c r="H2809" s="3"/>
      <c r="I2809" s="3"/>
      <c r="J2809" s="64"/>
      <c r="K2809" s="64"/>
      <c r="L2809" s="3"/>
      <c r="M2809" s="3"/>
      <c r="N2809" s="3"/>
      <c r="O2809" s="3"/>
      <c r="P2809" s="3"/>
      <c r="Q2809" s="3"/>
      <c r="R2809" s="3"/>
      <c r="S2809" s="49"/>
      <c r="T2809" s="50"/>
      <c r="U2809" s="50"/>
      <c r="Y2809" s="5"/>
      <c r="Z2809" s="66"/>
      <c r="AA2809" s="65"/>
    </row>
    <row r="2810" spans="1:27" x14ac:dyDescent="0.3">
      <c r="A2810" s="3"/>
      <c r="B2810" s="3"/>
      <c r="C2810" s="3"/>
      <c r="D2810" s="3"/>
      <c r="E2810" s="3"/>
      <c r="F2810" s="3"/>
      <c r="G2810" s="64"/>
      <c r="H2810" s="3"/>
      <c r="I2810" s="3"/>
      <c r="J2810" s="64"/>
      <c r="K2810" s="64"/>
      <c r="L2810" s="3"/>
      <c r="M2810" s="3"/>
      <c r="N2810" s="3"/>
      <c r="O2810" s="3"/>
      <c r="P2810" s="3"/>
      <c r="Q2810" s="3"/>
      <c r="R2810" s="3"/>
      <c r="S2810" s="49"/>
      <c r="T2810" s="50"/>
      <c r="U2810" s="50"/>
      <c r="Y2810" s="5"/>
      <c r="Z2810" s="66"/>
      <c r="AA2810" s="65"/>
    </row>
    <row r="2811" spans="1:27" x14ac:dyDescent="0.3">
      <c r="A2811" s="3"/>
      <c r="B2811" s="3"/>
      <c r="C2811" s="3"/>
      <c r="D2811" s="3"/>
      <c r="E2811" s="3"/>
      <c r="F2811" s="3"/>
      <c r="G2811" s="64"/>
      <c r="H2811" s="3"/>
      <c r="I2811" s="3"/>
      <c r="J2811" s="64"/>
      <c r="K2811" s="64"/>
      <c r="L2811" s="3"/>
      <c r="M2811" s="3"/>
      <c r="N2811" s="3"/>
      <c r="O2811" s="3"/>
      <c r="P2811" s="3"/>
      <c r="Q2811" s="3"/>
      <c r="R2811" s="3"/>
      <c r="S2811" s="49"/>
      <c r="T2811" s="50"/>
      <c r="U2811" s="50"/>
      <c r="Y2811" s="5"/>
      <c r="Z2811" s="66"/>
      <c r="AA2811" s="65"/>
    </row>
    <row r="2812" spans="1:27" x14ac:dyDescent="0.3">
      <c r="A2812" s="3"/>
      <c r="B2812" s="3"/>
      <c r="C2812" s="3"/>
      <c r="D2812" s="3"/>
      <c r="E2812" s="3"/>
      <c r="F2812" s="3"/>
      <c r="G2812" s="64"/>
      <c r="H2812" s="3"/>
      <c r="I2812" s="3"/>
      <c r="J2812" s="64"/>
      <c r="K2812" s="64"/>
      <c r="L2812" s="3"/>
      <c r="M2812" s="3"/>
      <c r="N2812" s="3"/>
      <c r="O2812" s="3"/>
      <c r="P2812" s="3"/>
      <c r="Q2812" s="3"/>
      <c r="R2812" s="3"/>
      <c r="S2812" s="49"/>
      <c r="T2812" s="50"/>
      <c r="U2812" s="50"/>
      <c r="Y2812" s="5"/>
      <c r="Z2812" s="66"/>
      <c r="AA2812" s="65"/>
    </row>
    <row r="2813" spans="1:27" x14ac:dyDescent="0.3">
      <c r="A2813" s="3"/>
      <c r="B2813" s="3"/>
      <c r="C2813" s="3"/>
      <c r="D2813" s="3"/>
      <c r="E2813" s="3"/>
      <c r="F2813" s="3"/>
      <c r="G2813" s="64"/>
      <c r="H2813" s="3"/>
      <c r="I2813" s="3"/>
      <c r="J2813" s="64"/>
      <c r="K2813" s="64"/>
      <c r="L2813" s="3"/>
      <c r="M2813" s="3"/>
      <c r="N2813" s="3"/>
      <c r="O2813" s="3"/>
      <c r="P2813" s="3"/>
      <c r="Q2813" s="3"/>
      <c r="R2813" s="3"/>
      <c r="S2813" s="49"/>
      <c r="T2813" s="50"/>
      <c r="U2813" s="50"/>
      <c r="Y2813" s="5"/>
      <c r="Z2813" s="66"/>
      <c r="AA2813" s="65"/>
    </row>
    <row r="2814" spans="1:27" x14ac:dyDescent="0.3">
      <c r="A2814" s="3"/>
      <c r="B2814" s="3"/>
      <c r="C2814" s="3"/>
      <c r="D2814" s="3"/>
      <c r="E2814" s="3"/>
      <c r="F2814" s="3"/>
      <c r="G2814" s="64"/>
      <c r="H2814" s="3"/>
      <c r="I2814" s="3"/>
      <c r="J2814" s="64"/>
      <c r="K2814" s="64"/>
      <c r="L2814" s="3"/>
      <c r="M2814" s="3"/>
      <c r="N2814" s="3"/>
      <c r="O2814" s="3"/>
      <c r="P2814" s="3"/>
      <c r="Q2814" s="3"/>
      <c r="R2814" s="3"/>
      <c r="S2814" s="49"/>
      <c r="T2814" s="50"/>
      <c r="U2814" s="50"/>
      <c r="Y2814" s="5"/>
      <c r="Z2814" s="66"/>
      <c r="AA2814" s="65"/>
    </row>
    <row r="2815" spans="1:27" x14ac:dyDescent="0.3">
      <c r="A2815" s="3"/>
      <c r="B2815" s="3"/>
      <c r="C2815" s="3"/>
      <c r="D2815" s="3"/>
      <c r="E2815" s="3"/>
      <c r="F2815" s="3"/>
      <c r="G2815" s="64"/>
      <c r="H2815" s="3"/>
      <c r="I2815" s="3"/>
      <c r="J2815" s="64"/>
      <c r="K2815" s="64"/>
      <c r="L2815" s="3"/>
      <c r="M2815" s="3"/>
      <c r="N2815" s="3"/>
      <c r="O2815" s="3"/>
      <c r="P2815" s="3"/>
      <c r="Q2815" s="3"/>
      <c r="R2815" s="3"/>
      <c r="S2815" s="49"/>
      <c r="T2815" s="50"/>
      <c r="U2815" s="50"/>
      <c r="Y2815" s="5"/>
      <c r="Z2815" s="66"/>
      <c r="AA2815" s="65"/>
    </row>
    <row r="2816" spans="1:27" x14ac:dyDescent="0.3">
      <c r="A2816" s="3"/>
      <c r="B2816" s="3"/>
      <c r="C2816" s="3"/>
      <c r="D2816" s="3"/>
      <c r="E2816" s="3"/>
      <c r="F2816" s="3"/>
      <c r="G2816" s="64"/>
      <c r="H2816" s="3"/>
      <c r="I2816" s="3"/>
      <c r="J2816" s="64"/>
      <c r="K2816" s="64"/>
      <c r="L2816" s="3"/>
      <c r="M2816" s="3"/>
      <c r="N2816" s="3"/>
      <c r="O2816" s="3"/>
      <c r="P2816" s="3"/>
      <c r="Q2816" s="3"/>
      <c r="R2816" s="3"/>
      <c r="S2816" s="49"/>
      <c r="T2816" s="50"/>
      <c r="U2816" s="50"/>
      <c r="Y2816" s="5"/>
      <c r="Z2816" s="66"/>
      <c r="AA2816" s="65"/>
    </row>
    <row r="2817" spans="1:27" x14ac:dyDescent="0.3">
      <c r="A2817" s="3"/>
      <c r="B2817" s="3"/>
      <c r="C2817" s="3"/>
      <c r="D2817" s="3"/>
      <c r="E2817" s="3"/>
      <c r="F2817" s="3"/>
      <c r="G2817" s="64"/>
      <c r="H2817" s="3"/>
      <c r="I2817" s="3"/>
      <c r="J2817" s="64"/>
      <c r="K2817" s="64"/>
      <c r="L2817" s="3"/>
      <c r="M2817" s="3"/>
      <c r="N2817" s="3"/>
      <c r="O2817" s="3"/>
      <c r="P2817" s="3"/>
      <c r="Q2817" s="3"/>
      <c r="R2817" s="3"/>
      <c r="S2817" s="49"/>
      <c r="T2817" s="50"/>
      <c r="U2817" s="50"/>
      <c r="Y2817" s="5"/>
      <c r="Z2817" s="66"/>
      <c r="AA2817" s="65"/>
    </row>
    <row r="2818" spans="1:27" x14ac:dyDescent="0.3">
      <c r="A2818" s="3"/>
      <c r="B2818" s="3"/>
      <c r="C2818" s="3"/>
      <c r="D2818" s="3"/>
      <c r="E2818" s="3"/>
      <c r="F2818" s="3"/>
      <c r="G2818" s="64"/>
      <c r="H2818" s="3"/>
      <c r="I2818" s="3"/>
      <c r="J2818" s="64"/>
      <c r="K2818" s="64"/>
      <c r="L2818" s="3"/>
      <c r="M2818" s="3"/>
      <c r="N2818" s="3"/>
      <c r="O2818" s="3"/>
      <c r="P2818" s="3"/>
      <c r="Q2818" s="3"/>
      <c r="R2818" s="3"/>
      <c r="S2818" s="49"/>
      <c r="T2818" s="50"/>
      <c r="U2818" s="50"/>
      <c r="Y2818" s="5"/>
      <c r="Z2818" s="66"/>
      <c r="AA2818" s="65"/>
    </row>
    <row r="2819" spans="1:27" x14ac:dyDescent="0.3">
      <c r="A2819" s="3"/>
      <c r="B2819" s="3"/>
      <c r="C2819" s="3"/>
      <c r="D2819" s="3"/>
      <c r="E2819" s="3"/>
      <c r="F2819" s="3"/>
      <c r="G2819" s="64"/>
      <c r="H2819" s="3"/>
      <c r="I2819" s="3"/>
      <c r="J2819" s="64"/>
      <c r="K2819" s="64"/>
      <c r="L2819" s="3"/>
      <c r="M2819" s="3"/>
      <c r="N2819" s="3"/>
      <c r="O2819" s="3"/>
      <c r="P2819" s="3"/>
      <c r="Q2819" s="3"/>
      <c r="R2819" s="3"/>
      <c r="S2819" s="49"/>
      <c r="T2819" s="50"/>
      <c r="U2819" s="50"/>
      <c r="Y2819" s="5"/>
      <c r="Z2819" s="66"/>
      <c r="AA2819" s="65"/>
    </row>
    <row r="2820" spans="1:27" x14ac:dyDescent="0.3">
      <c r="A2820" s="3"/>
      <c r="B2820" s="3"/>
      <c r="C2820" s="3"/>
      <c r="D2820" s="3"/>
      <c r="E2820" s="3"/>
      <c r="F2820" s="3"/>
      <c r="G2820" s="64"/>
      <c r="H2820" s="3"/>
      <c r="I2820" s="3"/>
      <c r="J2820" s="64"/>
      <c r="K2820" s="64"/>
      <c r="L2820" s="3"/>
      <c r="M2820" s="3"/>
      <c r="N2820" s="3"/>
      <c r="O2820" s="3"/>
      <c r="P2820" s="3"/>
      <c r="Q2820" s="3"/>
      <c r="R2820" s="3"/>
      <c r="S2820" s="49"/>
      <c r="T2820" s="50"/>
      <c r="U2820" s="50"/>
      <c r="Y2820" s="5"/>
      <c r="Z2820" s="66"/>
      <c r="AA2820" s="65"/>
    </row>
    <row r="2821" spans="1:27" x14ac:dyDescent="0.3">
      <c r="A2821" s="3"/>
      <c r="B2821" s="3"/>
      <c r="C2821" s="3"/>
      <c r="D2821" s="3"/>
      <c r="E2821" s="3"/>
      <c r="F2821" s="3"/>
      <c r="G2821" s="64"/>
      <c r="H2821" s="3"/>
      <c r="I2821" s="3"/>
      <c r="J2821" s="64"/>
      <c r="K2821" s="64"/>
      <c r="L2821" s="3"/>
      <c r="M2821" s="3"/>
      <c r="N2821" s="3"/>
      <c r="O2821" s="3"/>
      <c r="P2821" s="3"/>
      <c r="Q2821" s="3"/>
      <c r="R2821" s="3"/>
      <c r="S2821" s="49"/>
      <c r="T2821" s="50"/>
      <c r="U2821" s="50"/>
      <c r="Y2821" s="5"/>
      <c r="Z2821" s="66"/>
      <c r="AA2821" s="65"/>
    </row>
    <row r="2822" spans="1:27" x14ac:dyDescent="0.3">
      <c r="A2822" s="3"/>
      <c r="B2822" s="3"/>
      <c r="C2822" s="3"/>
      <c r="D2822" s="3"/>
      <c r="E2822" s="3"/>
      <c r="F2822" s="3"/>
      <c r="G2822" s="64"/>
      <c r="H2822" s="3"/>
      <c r="I2822" s="3"/>
      <c r="J2822" s="64"/>
      <c r="K2822" s="64"/>
      <c r="L2822" s="3"/>
      <c r="M2822" s="3"/>
      <c r="N2822" s="3"/>
      <c r="O2822" s="3"/>
      <c r="P2822" s="3"/>
      <c r="Q2822" s="3"/>
      <c r="R2822" s="3"/>
      <c r="S2822" s="49"/>
      <c r="T2822" s="50"/>
      <c r="U2822" s="50"/>
      <c r="Y2822" s="5"/>
      <c r="Z2822" s="66"/>
      <c r="AA2822" s="65"/>
    </row>
    <row r="2823" spans="1:27" x14ac:dyDescent="0.3">
      <c r="A2823" s="3"/>
      <c r="B2823" s="3"/>
      <c r="C2823" s="3"/>
      <c r="D2823" s="3"/>
      <c r="E2823" s="3"/>
      <c r="F2823" s="3"/>
      <c r="G2823" s="64"/>
      <c r="H2823" s="3"/>
      <c r="I2823" s="3"/>
      <c r="J2823" s="64"/>
      <c r="K2823" s="64"/>
      <c r="L2823" s="3"/>
      <c r="M2823" s="3"/>
      <c r="N2823" s="3"/>
      <c r="O2823" s="3"/>
      <c r="P2823" s="3"/>
      <c r="Q2823" s="3"/>
      <c r="R2823" s="3"/>
      <c r="S2823" s="49"/>
      <c r="T2823" s="50"/>
      <c r="U2823" s="50"/>
      <c r="Y2823" s="5"/>
      <c r="Z2823" s="66"/>
      <c r="AA2823" s="65"/>
    </row>
    <row r="2824" spans="1:27" x14ac:dyDescent="0.3">
      <c r="A2824" s="3"/>
      <c r="B2824" s="3"/>
      <c r="C2824" s="3"/>
      <c r="D2824" s="3"/>
      <c r="E2824" s="3"/>
      <c r="F2824" s="3"/>
      <c r="G2824" s="64"/>
      <c r="H2824" s="3"/>
      <c r="I2824" s="3"/>
      <c r="J2824" s="64"/>
      <c r="K2824" s="64"/>
      <c r="L2824" s="3"/>
      <c r="M2824" s="3"/>
      <c r="N2824" s="3"/>
      <c r="O2824" s="3"/>
      <c r="P2824" s="3"/>
      <c r="Q2824" s="3"/>
      <c r="R2824" s="3"/>
      <c r="S2824" s="49"/>
      <c r="T2824" s="50"/>
      <c r="U2824" s="50"/>
      <c r="Y2824" s="5"/>
      <c r="Z2824" s="66"/>
      <c r="AA2824" s="65"/>
    </row>
    <row r="2825" spans="1:27" x14ac:dyDescent="0.3">
      <c r="A2825" s="3"/>
      <c r="B2825" s="3"/>
      <c r="C2825" s="3"/>
      <c r="D2825" s="3"/>
      <c r="E2825" s="3"/>
      <c r="F2825" s="3"/>
      <c r="G2825" s="64"/>
      <c r="H2825" s="3"/>
      <c r="I2825" s="3"/>
      <c r="J2825" s="64"/>
      <c r="K2825" s="64"/>
      <c r="L2825" s="3"/>
      <c r="M2825" s="3"/>
      <c r="N2825" s="3"/>
      <c r="O2825" s="3"/>
      <c r="P2825" s="3"/>
      <c r="Q2825" s="3"/>
      <c r="R2825" s="3"/>
      <c r="S2825" s="49"/>
      <c r="T2825" s="50"/>
      <c r="U2825" s="50"/>
      <c r="Y2825" s="5"/>
      <c r="Z2825" s="66"/>
      <c r="AA2825" s="65"/>
    </row>
    <row r="2826" spans="1:27" x14ac:dyDescent="0.3">
      <c r="A2826" s="3"/>
      <c r="B2826" s="3"/>
      <c r="C2826" s="3"/>
      <c r="D2826" s="3"/>
      <c r="E2826" s="3"/>
      <c r="F2826" s="3"/>
      <c r="G2826" s="64"/>
      <c r="H2826" s="3"/>
      <c r="I2826" s="3"/>
      <c r="J2826" s="64"/>
      <c r="K2826" s="64"/>
      <c r="L2826" s="3"/>
      <c r="M2826" s="3"/>
      <c r="N2826" s="3"/>
      <c r="O2826" s="3"/>
      <c r="P2826" s="3"/>
      <c r="Q2826" s="3"/>
      <c r="R2826" s="3"/>
      <c r="S2826" s="49"/>
      <c r="T2826" s="50"/>
      <c r="U2826" s="50"/>
      <c r="Y2826" s="5"/>
      <c r="Z2826" s="66"/>
      <c r="AA2826" s="65"/>
    </row>
    <row r="2827" spans="1:27" x14ac:dyDescent="0.3">
      <c r="A2827" s="3"/>
      <c r="B2827" s="3"/>
      <c r="C2827" s="3"/>
      <c r="D2827" s="3"/>
      <c r="E2827" s="3"/>
      <c r="F2827" s="3"/>
      <c r="G2827" s="64"/>
      <c r="H2827" s="3"/>
      <c r="I2827" s="3"/>
      <c r="J2827" s="64"/>
      <c r="K2827" s="64"/>
      <c r="L2827" s="3"/>
      <c r="M2827" s="3"/>
      <c r="N2827" s="3"/>
      <c r="O2827" s="3"/>
      <c r="P2827" s="3"/>
      <c r="Q2827" s="3"/>
      <c r="R2827" s="3"/>
      <c r="S2827" s="49"/>
      <c r="T2827" s="50"/>
      <c r="U2827" s="50"/>
      <c r="Y2827" s="5"/>
      <c r="Z2827" s="66"/>
      <c r="AA2827" s="65"/>
    </row>
    <row r="2828" spans="1:27" x14ac:dyDescent="0.3">
      <c r="A2828" s="3"/>
      <c r="B2828" s="3"/>
      <c r="C2828" s="3"/>
      <c r="D2828" s="3"/>
      <c r="E2828" s="3"/>
      <c r="F2828" s="3"/>
      <c r="G2828" s="64"/>
      <c r="H2828" s="3"/>
      <c r="I2828" s="3"/>
      <c r="J2828" s="64"/>
      <c r="K2828" s="64"/>
      <c r="L2828" s="3"/>
      <c r="M2828" s="3"/>
      <c r="N2828" s="3"/>
      <c r="O2828" s="3"/>
      <c r="P2828" s="3"/>
      <c r="Q2828" s="3"/>
      <c r="R2828" s="3"/>
      <c r="S2828" s="49"/>
      <c r="T2828" s="50"/>
      <c r="U2828" s="50"/>
      <c r="Y2828" s="5"/>
      <c r="Z2828" s="66"/>
      <c r="AA2828" s="65"/>
    </row>
    <row r="2829" spans="1:27" x14ac:dyDescent="0.3">
      <c r="A2829" s="3"/>
      <c r="B2829" s="3"/>
      <c r="C2829" s="3"/>
      <c r="D2829" s="3"/>
      <c r="E2829" s="3"/>
      <c r="F2829" s="3"/>
      <c r="G2829" s="64"/>
      <c r="H2829" s="3"/>
      <c r="I2829" s="3"/>
      <c r="J2829" s="64"/>
      <c r="K2829" s="64"/>
      <c r="L2829" s="3"/>
      <c r="M2829" s="3"/>
      <c r="N2829" s="3"/>
      <c r="O2829" s="3"/>
      <c r="P2829" s="3"/>
      <c r="Q2829" s="3"/>
      <c r="R2829" s="3"/>
      <c r="S2829" s="49"/>
      <c r="T2829" s="50"/>
      <c r="U2829" s="50"/>
      <c r="Y2829" s="5"/>
      <c r="Z2829" s="66"/>
      <c r="AA2829" s="65"/>
    </row>
    <row r="2830" spans="1:27" x14ac:dyDescent="0.3">
      <c r="A2830" s="3"/>
      <c r="B2830" s="3"/>
      <c r="C2830" s="3"/>
      <c r="D2830" s="3"/>
      <c r="E2830" s="3"/>
      <c r="F2830" s="3"/>
      <c r="G2830" s="64"/>
      <c r="H2830" s="3"/>
      <c r="I2830" s="3"/>
      <c r="J2830" s="64"/>
      <c r="K2830" s="64"/>
      <c r="L2830" s="3"/>
      <c r="M2830" s="3"/>
      <c r="N2830" s="3"/>
      <c r="O2830" s="3"/>
      <c r="P2830" s="3"/>
      <c r="Q2830" s="3"/>
      <c r="R2830" s="3"/>
      <c r="S2830" s="49"/>
      <c r="T2830" s="50"/>
      <c r="U2830" s="50"/>
      <c r="Y2830" s="5"/>
      <c r="Z2830" s="66"/>
      <c r="AA2830" s="65"/>
    </row>
    <row r="2831" spans="1:27" x14ac:dyDescent="0.3">
      <c r="A2831" s="3"/>
      <c r="B2831" s="3"/>
      <c r="C2831" s="3"/>
      <c r="D2831" s="3"/>
      <c r="E2831" s="3"/>
      <c r="F2831" s="3"/>
      <c r="G2831" s="64"/>
      <c r="H2831" s="3"/>
      <c r="I2831" s="3"/>
      <c r="J2831" s="64"/>
      <c r="K2831" s="64"/>
      <c r="L2831" s="3"/>
      <c r="M2831" s="3"/>
      <c r="N2831" s="3"/>
      <c r="O2831" s="3"/>
      <c r="P2831" s="3"/>
      <c r="Q2831" s="3"/>
      <c r="R2831" s="3"/>
      <c r="S2831" s="49"/>
      <c r="T2831" s="50"/>
      <c r="U2831" s="50"/>
      <c r="Y2831" s="5"/>
      <c r="Z2831" s="66"/>
      <c r="AA2831" s="65"/>
    </row>
    <row r="2832" spans="1:27" x14ac:dyDescent="0.3">
      <c r="A2832" s="3"/>
      <c r="B2832" s="3"/>
      <c r="C2832" s="3"/>
      <c r="D2832" s="3"/>
      <c r="E2832" s="3"/>
      <c r="F2832" s="3"/>
      <c r="G2832" s="64"/>
      <c r="H2832" s="3"/>
      <c r="I2832" s="3"/>
      <c r="J2832" s="64"/>
      <c r="K2832" s="64"/>
      <c r="L2832" s="3"/>
      <c r="M2832" s="3"/>
      <c r="N2832" s="3"/>
      <c r="O2832" s="3"/>
      <c r="P2832" s="3"/>
      <c r="Q2832" s="3"/>
      <c r="R2832" s="3"/>
      <c r="S2832" s="49"/>
      <c r="T2832" s="50"/>
      <c r="U2832" s="50"/>
      <c r="Y2832" s="5"/>
      <c r="Z2832" s="66"/>
      <c r="AA2832" s="65"/>
    </row>
    <row r="2833" spans="1:27" x14ac:dyDescent="0.3">
      <c r="A2833" s="3"/>
      <c r="B2833" s="3"/>
      <c r="C2833" s="3"/>
      <c r="D2833" s="3"/>
      <c r="E2833" s="3"/>
      <c r="F2833" s="3"/>
      <c r="G2833" s="64"/>
      <c r="H2833" s="3"/>
      <c r="I2833" s="3"/>
      <c r="J2833" s="64"/>
      <c r="K2833" s="64"/>
      <c r="L2833" s="3"/>
      <c r="M2833" s="3"/>
      <c r="N2833" s="3"/>
      <c r="O2833" s="3"/>
      <c r="P2833" s="3"/>
      <c r="Q2833" s="3"/>
      <c r="R2833" s="3"/>
      <c r="S2833" s="49"/>
      <c r="T2833" s="50"/>
      <c r="U2833" s="50"/>
      <c r="Y2833" s="5"/>
      <c r="Z2833" s="66"/>
      <c r="AA2833" s="65"/>
    </row>
    <row r="2834" spans="1:27" x14ac:dyDescent="0.3">
      <c r="A2834" s="3"/>
      <c r="B2834" s="3"/>
      <c r="C2834" s="3"/>
      <c r="D2834" s="3"/>
      <c r="E2834" s="3"/>
      <c r="F2834" s="3"/>
      <c r="G2834" s="64"/>
      <c r="H2834" s="3"/>
      <c r="I2834" s="3"/>
      <c r="J2834" s="64"/>
      <c r="K2834" s="64"/>
      <c r="L2834" s="3"/>
      <c r="M2834" s="3"/>
      <c r="N2834" s="3"/>
      <c r="O2834" s="3"/>
      <c r="P2834" s="3"/>
      <c r="Q2834" s="3"/>
      <c r="R2834" s="3"/>
      <c r="S2834" s="49"/>
      <c r="T2834" s="50"/>
      <c r="U2834" s="50"/>
      <c r="Y2834" s="5"/>
      <c r="Z2834" s="66"/>
      <c r="AA2834" s="65"/>
    </row>
    <row r="2835" spans="1:27" x14ac:dyDescent="0.3">
      <c r="A2835" s="3"/>
      <c r="B2835" s="3"/>
      <c r="C2835" s="3"/>
      <c r="D2835" s="3"/>
      <c r="E2835" s="3"/>
      <c r="F2835" s="3"/>
      <c r="G2835" s="64"/>
      <c r="H2835" s="3"/>
      <c r="I2835" s="3"/>
      <c r="J2835" s="64"/>
      <c r="K2835" s="64"/>
      <c r="L2835" s="3"/>
      <c r="M2835" s="3"/>
      <c r="N2835" s="3"/>
      <c r="O2835" s="3"/>
      <c r="P2835" s="3"/>
      <c r="Q2835" s="3"/>
      <c r="R2835" s="3"/>
      <c r="S2835" s="49"/>
      <c r="T2835" s="50"/>
      <c r="U2835" s="50"/>
      <c r="Y2835" s="5"/>
      <c r="Z2835" s="66"/>
      <c r="AA2835" s="65"/>
    </row>
    <row r="2836" spans="1:27" x14ac:dyDescent="0.3">
      <c r="A2836" s="3"/>
      <c r="B2836" s="3"/>
      <c r="C2836" s="3"/>
      <c r="D2836" s="3"/>
      <c r="E2836" s="3"/>
      <c r="F2836" s="3"/>
      <c r="G2836" s="64"/>
      <c r="H2836" s="3"/>
      <c r="I2836" s="3"/>
      <c r="J2836" s="64"/>
      <c r="K2836" s="64"/>
      <c r="L2836" s="3"/>
      <c r="M2836" s="3"/>
      <c r="N2836" s="3"/>
      <c r="O2836" s="3"/>
      <c r="P2836" s="3"/>
      <c r="Q2836" s="3"/>
      <c r="R2836" s="3"/>
      <c r="S2836" s="49"/>
      <c r="T2836" s="50"/>
      <c r="U2836" s="50"/>
      <c r="Y2836" s="5"/>
      <c r="Z2836" s="66"/>
      <c r="AA2836" s="65"/>
    </row>
    <row r="2837" spans="1:27" x14ac:dyDescent="0.3">
      <c r="A2837" s="3"/>
      <c r="B2837" s="3"/>
      <c r="C2837" s="3"/>
      <c r="D2837" s="3"/>
      <c r="E2837" s="3"/>
      <c r="F2837" s="3"/>
      <c r="G2837" s="64"/>
      <c r="H2837" s="3"/>
      <c r="I2837" s="3"/>
      <c r="J2837" s="64"/>
      <c r="K2837" s="64"/>
      <c r="L2837" s="3"/>
      <c r="M2837" s="3"/>
      <c r="N2837" s="3"/>
      <c r="O2837" s="3"/>
      <c r="P2837" s="3"/>
      <c r="Q2837" s="3"/>
      <c r="R2837" s="3"/>
      <c r="S2837" s="49"/>
      <c r="T2837" s="50"/>
      <c r="U2837" s="50"/>
      <c r="Y2837" s="5"/>
      <c r="Z2837" s="66"/>
      <c r="AA2837" s="65"/>
    </row>
    <row r="2838" spans="1:27" x14ac:dyDescent="0.3">
      <c r="A2838" s="3"/>
      <c r="B2838" s="3"/>
      <c r="C2838" s="3"/>
      <c r="D2838" s="3"/>
      <c r="E2838" s="3"/>
      <c r="F2838" s="3"/>
      <c r="G2838" s="64"/>
      <c r="H2838" s="3"/>
      <c r="I2838" s="3"/>
      <c r="J2838" s="64"/>
      <c r="K2838" s="64"/>
      <c r="L2838" s="3"/>
      <c r="M2838" s="3"/>
      <c r="N2838" s="3"/>
      <c r="O2838" s="3"/>
      <c r="P2838" s="3"/>
      <c r="Q2838" s="3"/>
      <c r="R2838" s="3"/>
      <c r="S2838" s="49"/>
      <c r="T2838" s="50"/>
      <c r="U2838" s="50"/>
      <c r="Y2838" s="5"/>
      <c r="Z2838" s="66"/>
      <c r="AA2838" s="65"/>
    </row>
    <row r="2839" spans="1:27" x14ac:dyDescent="0.3">
      <c r="A2839" s="3"/>
      <c r="B2839" s="3"/>
      <c r="C2839" s="3"/>
      <c r="D2839" s="3"/>
      <c r="E2839" s="3"/>
      <c r="F2839" s="3"/>
      <c r="G2839" s="64"/>
      <c r="H2839" s="3"/>
      <c r="I2839" s="3"/>
      <c r="J2839" s="64"/>
      <c r="K2839" s="64"/>
      <c r="L2839" s="3"/>
      <c r="M2839" s="3"/>
      <c r="N2839" s="3"/>
      <c r="O2839" s="3"/>
      <c r="P2839" s="3"/>
      <c r="Q2839" s="3"/>
      <c r="R2839" s="3"/>
      <c r="S2839" s="49"/>
      <c r="T2839" s="50"/>
      <c r="U2839" s="50"/>
      <c r="Y2839" s="5"/>
      <c r="Z2839" s="66"/>
      <c r="AA2839" s="65"/>
    </row>
    <row r="2840" spans="1:27" x14ac:dyDescent="0.3">
      <c r="A2840" s="3"/>
      <c r="B2840" s="3"/>
      <c r="C2840" s="3"/>
      <c r="D2840" s="3"/>
      <c r="E2840" s="3"/>
      <c r="F2840" s="3"/>
      <c r="G2840" s="64"/>
      <c r="H2840" s="3"/>
      <c r="I2840" s="3"/>
      <c r="J2840" s="64"/>
      <c r="K2840" s="64"/>
      <c r="L2840" s="3"/>
      <c r="M2840" s="3"/>
      <c r="N2840" s="3"/>
      <c r="O2840" s="3"/>
      <c r="P2840" s="3"/>
      <c r="Q2840" s="3"/>
      <c r="R2840" s="3"/>
      <c r="S2840" s="49"/>
      <c r="T2840" s="50"/>
      <c r="U2840" s="50"/>
      <c r="Y2840" s="5"/>
      <c r="Z2840" s="66"/>
      <c r="AA2840" s="65"/>
    </row>
    <row r="2841" spans="1:27" x14ac:dyDescent="0.3">
      <c r="A2841" s="3"/>
      <c r="B2841" s="3"/>
      <c r="C2841" s="3"/>
      <c r="D2841" s="3"/>
      <c r="E2841" s="3"/>
      <c r="F2841" s="3"/>
      <c r="G2841" s="64"/>
      <c r="H2841" s="3"/>
      <c r="I2841" s="3"/>
      <c r="J2841" s="64"/>
      <c r="K2841" s="64"/>
      <c r="L2841" s="3"/>
      <c r="M2841" s="3"/>
      <c r="N2841" s="3"/>
      <c r="O2841" s="3"/>
      <c r="P2841" s="3"/>
      <c r="Q2841" s="3"/>
      <c r="R2841" s="3"/>
      <c r="S2841" s="49"/>
      <c r="T2841" s="50"/>
      <c r="U2841" s="50"/>
      <c r="Y2841" s="5"/>
      <c r="Z2841" s="66"/>
      <c r="AA2841" s="65"/>
    </row>
    <row r="2842" spans="1:27" x14ac:dyDescent="0.3">
      <c r="A2842" s="3"/>
      <c r="B2842" s="3"/>
      <c r="C2842" s="3"/>
      <c r="D2842" s="3"/>
      <c r="E2842" s="3"/>
      <c r="F2842" s="3"/>
      <c r="G2842" s="64"/>
      <c r="H2842" s="3"/>
      <c r="I2842" s="3"/>
      <c r="J2842" s="64"/>
      <c r="K2842" s="64"/>
      <c r="L2842" s="3"/>
      <c r="M2842" s="3"/>
      <c r="N2842" s="3"/>
      <c r="O2842" s="3"/>
      <c r="P2842" s="3"/>
      <c r="Q2842" s="3"/>
      <c r="R2842" s="3"/>
      <c r="S2842" s="49"/>
      <c r="T2842" s="50"/>
      <c r="U2842" s="50"/>
      <c r="Y2842" s="5"/>
      <c r="Z2842" s="66"/>
      <c r="AA2842" s="65"/>
    </row>
    <row r="2843" spans="1:27" x14ac:dyDescent="0.3">
      <c r="A2843" s="3"/>
      <c r="B2843" s="3"/>
      <c r="C2843" s="3"/>
      <c r="D2843" s="3"/>
      <c r="E2843" s="3"/>
      <c r="F2843" s="3"/>
      <c r="G2843" s="64"/>
      <c r="H2843" s="3"/>
      <c r="I2843" s="3"/>
      <c r="J2843" s="64"/>
      <c r="K2843" s="64"/>
      <c r="L2843" s="3"/>
      <c r="M2843" s="3"/>
      <c r="N2843" s="3"/>
      <c r="O2843" s="3"/>
      <c r="P2843" s="3"/>
      <c r="Q2843" s="3"/>
      <c r="R2843" s="3"/>
      <c r="S2843" s="49"/>
      <c r="T2843" s="50"/>
      <c r="U2843" s="50"/>
      <c r="Y2843" s="5"/>
      <c r="Z2843" s="66"/>
      <c r="AA2843" s="65"/>
    </row>
    <row r="2844" spans="1:27" x14ac:dyDescent="0.3">
      <c r="A2844" s="3"/>
      <c r="B2844" s="3"/>
      <c r="C2844" s="3"/>
      <c r="D2844" s="3"/>
      <c r="E2844" s="3"/>
      <c r="F2844" s="3"/>
      <c r="G2844" s="64"/>
      <c r="H2844" s="3"/>
      <c r="I2844" s="3"/>
      <c r="J2844" s="64"/>
      <c r="K2844" s="64"/>
      <c r="L2844" s="3"/>
      <c r="M2844" s="3"/>
      <c r="N2844" s="3"/>
      <c r="O2844" s="3"/>
      <c r="P2844" s="3"/>
      <c r="Q2844" s="3"/>
      <c r="R2844" s="3"/>
      <c r="S2844" s="49"/>
      <c r="T2844" s="50"/>
      <c r="U2844" s="50"/>
      <c r="Y2844" s="5"/>
      <c r="Z2844" s="66"/>
      <c r="AA2844" s="65"/>
    </row>
    <row r="2845" spans="1:27" x14ac:dyDescent="0.3">
      <c r="A2845" s="3"/>
      <c r="B2845" s="3"/>
      <c r="C2845" s="3"/>
      <c r="D2845" s="3"/>
      <c r="E2845" s="3"/>
      <c r="F2845" s="3"/>
      <c r="G2845" s="64"/>
      <c r="H2845" s="3"/>
      <c r="I2845" s="3"/>
      <c r="J2845" s="64"/>
      <c r="K2845" s="64"/>
      <c r="L2845" s="3"/>
      <c r="M2845" s="3"/>
      <c r="N2845" s="3"/>
      <c r="O2845" s="3"/>
      <c r="P2845" s="3"/>
      <c r="Q2845" s="3"/>
      <c r="R2845" s="3"/>
      <c r="S2845" s="49"/>
      <c r="T2845" s="50"/>
      <c r="U2845" s="50"/>
      <c r="Y2845" s="5"/>
      <c r="Z2845" s="66"/>
      <c r="AA2845" s="65"/>
    </row>
    <row r="2846" spans="1:27" x14ac:dyDescent="0.3">
      <c r="A2846" s="3"/>
      <c r="B2846" s="3"/>
      <c r="C2846" s="3"/>
      <c r="D2846" s="3"/>
      <c r="E2846" s="3"/>
      <c r="F2846" s="3"/>
      <c r="G2846" s="64"/>
      <c r="H2846" s="3"/>
      <c r="I2846" s="3"/>
      <c r="J2846" s="64"/>
      <c r="K2846" s="64"/>
      <c r="L2846" s="3"/>
      <c r="M2846" s="3"/>
      <c r="N2846" s="3"/>
      <c r="O2846" s="3"/>
      <c r="P2846" s="3"/>
      <c r="Q2846" s="3"/>
      <c r="R2846" s="3"/>
      <c r="S2846" s="49"/>
      <c r="T2846" s="50"/>
      <c r="U2846" s="50"/>
      <c r="Y2846" s="5"/>
      <c r="Z2846" s="66"/>
      <c r="AA2846" s="65"/>
    </row>
    <row r="2847" spans="1:27" x14ac:dyDescent="0.3">
      <c r="A2847" s="3"/>
      <c r="B2847" s="3"/>
      <c r="C2847" s="3"/>
      <c r="D2847" s="3"/>
      <c r="E2847" s="3"/>
      <c r="F2847" s="3"/>
      <c r="G2847" s="64"/>
      <c r="H2847" s="3"/>
      <c r="I2847" s="3"/>
      <c r="J2847" s="64"/>
      <c r="K2847" s="64"/>
      <c r="L2847" s="3"/>
      <c r="M2847" s="3"/>
      <c r="N2847" s="3"/>
      <c r="O2847" s="3"/>
      <c r="P2847" s="3"/>
      <c r="Q2847" s="3"/>
      <c r="R2847" s="3"/>
      <c r="S2847" s="49"/>
      <c r="T2847" s="50"/>
      <c r="U2847" s="50"/>
      <c r="Y2847" s="5"/>
      <c r="Z2847" s="66"/>
      <c r="AA2847" s="65"/>
    </row>
    <row r="2848" spans="1:27" x14ac:dyDescent="0.3">
      <c r="A2848" s="3"/>
      <c r="B2848" s="3"/>
      <c r="C2848" s="3"/>
      <c r="D2848" s="3"/>
      <c r="E2848" s="3"/>
      <c r="F2848" s="3"/>
      <c r="G2848" s="64"/>
      <c r="H2848" s="3"/>
      <c r="I2848" s="3"/>
      <c r="J2848" s="64"/>
      <c r="K2848" s="64"/>
      <c r="L2848" s="3"/>
      <c r="M2848" s="3"/>
      <c r="N2848" s="3"/>
      <c r="O2848" s="3"/>
      <c r="P2848" s="3"/>
      <c r="Q2848" s="3"/>
      <c r="R2848" s="3"/>
      <c r="S2848" s="49"/>
      <c r="T2848" s="50"/>
      <c r="U2848" s="50"/>
      <c r="Y2848" s="5"/>
      <c r="Z2848" s="66"/>
      <c r="AA2848" s="65"/>
    </row>
    <row r="2849" spans="1:27" x14ac:dyDescent="0.3">
      <c r="A2849" s="3"/>
      <c r="B2849" s="3"/>
      <c r="C2849" s="3"/>
      <c r="D2849" s="3"/>
      <c r="E2849" s="3"/>
      <c r="F2849" s="3"/>
      <c r="G2849" s="64"/>
      <c r="H2849" s="3"/>
      <c r="I2849" s="3"/>
      <c r="J2849" s="64"/>
      <c r="K2849" s="64"/>
      <c r="L2849" s="3"/>
      <c r="M2849" s="3"/>
      <c r="N2849" s="3"/>
      <c r="O2849" s="3"/>
      <c r="P2849" s="3"/>
      <c r="Q2849" s="3"/>
      <c r="R2849" s="3"/>
      <c r="S2849" s="49"/>
      <c r="T2849" s="50"/>
      <c r="U2849" s="50"/>
      <c r="Y2849" s="5"/>
      <c r="Z2849" s="66"/>
      <c r="AA2849" s="65"/>
    </row>
    <row r="2850" spans="1:27" x14ac:dyDescent="0.3">
      <c r="A2850" s="3"/>
      <c r="B2850" s="3"/>
      <c r="C2850" s="3"/>
      <c r="D2850" s="3"/>
      <c r="E2850" s="3"/>
      <c r="F2850" s="3"/>
      <c r="G2850" s="64"/>
      <c r="H2850" s="3"/>
      <c r="I2850" s="3"/>
      <c r="J2850" s="64"/>
      <c r="K2850" s="64"/>
      <c r="L2850" s="3"/>
      <c r="M2850" s="3"/>
      <c r="N2850" s="3"/>
      <c r="O2850" s="3"/>
      <c r="P2850" s="3"/>
      <c r="Q2850" s="3"/>
      <c r="R2850" s="3"/>
      <c r="S2850" s="49"/>
      <c r="T2850" s="50"/>
      <c r="U2850" s="50"/>
      <c r="Y2850" s="5"/>
      <c r="Z2850" s="66"/>
      <c r="AA2850" s="65"/>
    </row>
    <row r="2851" spans="1:27" x14ac:dyDescent="0.3">
      <c r="A2851" s="3"/>
      <c r="B2851" s="3"/>
      <c r="C2851" s="3"/>
      <c r="D2851" s="3"/>
      <c r="E2851" s="3"/>
      <c r="F2851" s="3"/>
      <c r="G2851" s="64"/>
      <c r="H2851" s="3"/>
      <c r="I2851" s="3"/>
      <c r="J2851" s="64"/>
      <c r="K2851" s="64"/>
      <c r="L2851" s="3"/>
      <c r="M2851" s="3"/>
      <c r="N2851" s="3"/>
      <c r="O2851" s="3"/>
      <c r="P2851" s="3"/>
      <c r="Q2851" s="3"/>
      <c r="R2851" s="3"/>
      <c r="S2851" s="49"/>
      <c r="T2851" s="50"/>
      <c r="U2851" s="50"/>
      <c r="Y2851" s="5"/>
      <c r="Z2851" s="66"/>
      <c r="AA2851" s="65"/>
    </row>
    <row r="2852" spans="1:27" x14ac:dyDescent="0.3">
      <c r="A2852" s="3"/>
      <c r="B2852" s="3"/>
      <c r="C2852" s="3"/>
      <c r="D2852" s="3"/>
      <c r="E2852" s="3"/>
      <c r="F2852" s="3"/>
      <c r="G2852" s="64"/>
      <c r="H2852" s="3"/>
      <c r="I2852" s="3"/>
      <c r="J2852" s="64"/>
      <c r="K2852" s="64"/>
      <c r="L2852" s="3"/>
      <c r="M2852" s="3"/>
      <c r="N2852" s="3"/>
      <c r="O2852" s="3"/>
      <c r="P2852" s="3"/>
      <c r="Q2852" s="3"/>
      <c r="R2852" s="3"/>
      <c r="S2852" s="49"/>
      <c r="T2852" s="50"/>
      <c r="U2852" s="50"/>
      <c r="Y2852" s="5"/>
      <c r="Z2852" s="66"/>
      <c r="AA2852" s="65"/>
    </row>
    <row r="2853" spans="1:27" x14ac:dyDescent="0.3">
      <c r="A2853" s="3"/>
      <c r="B2853" s="3"/>
      <c r="C2853" s="3"/>
      <c r="D2853" s="3"/>
      <c r="E2853" s="3"/>
      <c r="F2853" s="3"/>
      <c r="G2853" s="64"/>
      <c r="H2853" s="3"/>
      <c r="I2853" s="3"/>
      <c r="J2853" s="64"/>
      <c r="K2853" s="64"/>
      <c r="L2853" s="3"/>
      <c r="M2853" s="3"/>
      <c r="N2853" s="3"/>
      <c r="O2853" s="3"/>
      <c r="P2853" s="3"/>
      <c r="Q2853" s="3"/>
      <c r="R2853" s="3"/>
      <c r="S2853" s="49"/>
      <c r="T2853" s="50"/>
      <c r="U2853" s="50"/>
      <c r="Y2853" s="5"/>
      <c r="Z2853" s="66"/>
      <c r="AA2853" s="65"/>
    </row>
    <row r="2854" spans="1:27" x14ac:dyDescent="0.3">
      <c r="A2854" s="3"/>
      <c r="B2854" s="3"/>
      <c r="C2854" s="3"/>
      <c r="D2854" s="3"/>
      <c r="E2854" s="3"/>
      <c r="F2854" s="3"/>
      <c r="G2854" s="64"/>
      <c r="H2854" s="3"/>
      <c r="I2854" s="3"/>
      <c r="J2854" s="64"/>
      <c r="K2854" s="64"/>
      <c r="L2854" s="3"/>
      <c r="M2854" s="3"/>
      <c r="N2854" s="3"/>
      <c r="O2854" s="3"/>
      <c r="P2854" s="3"/>
      <c r="Q2854" s="3"/>
      <c r="R2854" s="3"/>
      <c r="S2854" s="49"/>
      <c r="T2854" s="50"/>
      <c r="U2854" s="50"/>
      <c r="Y2854" s="5"/>
      <c r="Z2854" s="66"/>
      <c r="AA2854" s="65"/>
    </row>
    <row r="2855" spans="1:27" x14ac:dyDescent="0.3">
      <c r="A2855" s="3"/>
      <c r="B2855" s="3"/>
      <c r="C2855" s="3"/>
      <c r="D2855" s="3"/>
      <c r="E2855" s="3"/>
      <c r="F2855" s="3"/>
      <c r="G2855" s="64"/>
      <c r="H2855" s="3"/>
      <c r="I2855" s="3"/>
      <c r="J2855" s="64"/>
      <c r="K2855" s="64"/>
      <c r="L2855" s="3"/>
      <c r="M2855" s="3"/>
      <c r="N2855" s="3"/>
      <c r="O2855" s="3"/>
      <c r="P2855" s="3"/>
      <c r="Q2855" s="3"/>
      <c r="R2855" s="3"/>
      <c r="S2855" s="49"/>
      <c r="T2855" s="50"/>
      <c r="U2855" s="50"/>
      <c r="Y2855" s="5"/>
      <c r="Z2855" s="66"/>
      <c r="AA2855" s="65"/>
    </row>
    <row r="2856" spans="1:27" x14ac:dyDescent="0.3">
      <c r="A2856" s="3"/>
      <c r="B2856" s="3"/>
      <c r="C2856" s="3"/>
      <c r="D2856" s="3"/>
      <c r="E2856" s="3"/>
      <c r="F2856" s="3"/>
      <c r="G2856" s="64"/>
      <c r="H2856" s="3"/>
      <c r="I2856" s="3"/>
      <c r="J2856" s="64"/>
      <c r="K2856" s="64"/>
      <c r="L2856" s="3"/>
      <c r="M2856" s="3"/>
      <c r="N2856" s="3"/>
      <c r="O2856" s="3"/>
      <c r="P2856" s="3"/>
      <c r="Q2856" s="3"/>
      <c r="R2856" s="3"/>
      <c r="S2856" s="49"/>
      <c r="T2856" s="50"/>
      <c r="U2856" s="50"/>
      <c r="Y2856" s="5"/>
      <c r="Z2856" s="66"/>
      <c r="AA2856" s="65"/>
    </row>
    <row r="2857" spans="1:27" x14ac:dyDescent="0.3">
      <c r="A2857" s="3"/>
      <c r="B2857" s="3"/>
      <c r="C2857" s="3"/>
      <c r="D2857" s="3"/>
      <c r="E2857" s="3"/>
      <c r="F2857" s="3"/>
      <c r="G2857" s="64"/>
      <c r="H2857" s="3"/>
      <c r="I2857" s="3"/>
      <c r="J2857" s="64"/>
      <c r="K2857" s="64"/>
      <c r="L2857" s="3"/>
      <c r="M2857" s="3"/>
      <c r="N2857" s="3"/>
      <c r="O2857" s="3"/>
      <c r="P2857" s="3"/>
      <c r="Q2857" s="3"/>
      <c r="R2857" s="3"/>
      <c r="S2857" s="49"/>
      <c r="T2857" s="50"/>
      <c r="U2857" s="50"/>
      <c r="Y2857" s="5"/>
      <c r="Z2857" s="66"/>
      <c r="AA2857" s="65"/>
    </row>
    <row r="2858" spans="1:27" x14ac:dyDescent="0.3">
      <c r="A2858" s="3"/>
      <c r="B2858" s="3"/>
      <c r="C2858" s="3"/>
      <c r="D2858" s="3"/>
      <c r="E2858" s="3"/>
      <c r="F2858" s="3"/>
      <c r="G2858" s="64"/>
      <c r="H2858" s="3"/>
      <c r="I2858" s="3"/>
      <c r="J2858" s="64"/>
      <c r="K2858" s="64"/>
      <c r="L2858" s="3"/>
      <c r="M2858" s="3"/>
      <c r="N2858" s="3"/>
      <c r="O2858" s="3"/>
      <c r="P2858" s="3"/>
      <c r="Q2858" s="3"/>
      <c r="R2858" s="3"/>
      <c r="S2858" s="49"/>
      <c r="T2858" s="50"/>
      <c r="U2858" s="50"/>
      <c r="Y2858" s="5"/>
      <c r="Z2858" s="66"/>
      <c r="AA2858" s="65"/>
    </row>
    <row r="2859" spans="1:27" x14ac:dyDescent="0.3">
      <c r="A2859" s="3"/>
      <c r="B2859" s="3"/>
      <c r="C2859" s="3"/>
      <c r="D2859" s="3"/>
      <c r="E2859" s="3"/>
      <c r="F2859" s="3"/>
      <c r="G2859" s="64"/>
      <c r="H2859" s="3"/>
      <c r="I2859" s="3"/>
      <c r="J2859" s="64"/>
      <c r="K2859" s="64"/>
      <c r="L2859" s="3"/>
      <c r="M2859" s="3"/>
      <c r="N2859" s="3"/>
      <c r="O2859" s="3"/>
      <c r="P2859" s="3"/>
      <c r="Q2859" s="3"/>
      <c r="R2859" s="3"/>
      <c r="S2859" s="49"/>
      <c r="T2859" s="50"/>
      <c r="U2859" s="50"/>
      <c r="Y2859" s="5"/>
      <c r="Z2859" s="66"/>
      <c r="AA2859" s="65"/>
    </row>
    <row r="2860" spans="1:27" x14ac:dyDescent="0.3">
      <c r="A2860" s="3"/>
      <c r="B2860" s="3"/>
      <c r="C2860" s="3"/>
      <c r="D2860" s="3"/>
      <c r="E2860" s="3"/>
      <c r="F2860" s="3"/>
      <c r="G2860" s="64"/>
      <c r="H2860" s="3"/>
      <c r="I2860" s="3"/>
      <c r="J2860" s="64"/>
      <c r="K2860" s="64"/>
      <c r="L2860" s="3"/>
      <c r="M2860" s="3"/>
      <c r="N2860" s="3"/>
      <c r="O2860" s="3"/>
      <c r="P2860" s="3"/>
      <c r="Q2860" s="3"/>
      <c r="R2860" s="3"/>
      <c r="S2860" s="49"/>
      <c r="T2860" s="50"/>
      <c r="U2860" s="50"/>
      <c r="Y2860" s="5"/>
      <c r="Z2860" s="66"/>
      <c r="AA2860" s="65"/>
    </row>
    <row r="2861" spans="1:27" x14ac:dyDescent="0.3">
      <c r="A2861" s="3"/>
      <c r="B2861" s="3"/>
      <c r="C2861" s="3"/>
      <c r="D2861" s="3"/>
      <c r="E2861" s="3"/>
      <c r="F2861" s="3"/>
      <c r="G2861" s="64"/>
      <c r="H2861" s="3"/>
      <c r="I2861" s="3"/>
      <c r="J2861" s="64"/>
      <c r="K2861" s="64"/>
      <c r="L2861" s="3"/>
      <c r="M2861" s="3"/>
      <c r="N2861" s="3"/>
      <c r="O2861" s="3"/>
      <c r="P2861" s="3"/>
      <c r="Q2861" s="3"/>
      <c r="R2861" s="3"/>
      <c r="S2861" s="49"/>
      <c r="T2861" s="50"/>
      <c r="U2861" s="50"/>
      <c r="Y2861" s="5"/>
      <c r="Z2861" s="66"/>
      <c r="AA2861" s="65"/>
    </row>
    <row r="2862" spans="1:27" x14ac:dyDescent="0.3">
      <c r="A2862" s="3"/>
      <c r="B2862" s="3"/>
      <c r="C2862" s="3"/>
      <c r="D2862" s="3"/>
      <c r="E2862" s="3"/>
      <c r="F2862" s="3"/>
      <c r="G2862" s="64"/>
      <c r="H2862" s="3"/>
      <c r="I2862" s="3"/>
      <c r="J2862" s="64"/>
      <c r="K2862" s="64"/>
      <c r="L2862" s="3"/>
      <c r="M2862" s="3"/>
      <c r="N2862" s="3"/>
      <c r="O2862" s="3"/>
      <c r="P2862" s="3"/>
      <c r="Q2862" s="3"/>
      <c r="R2862" s="3"/>
      <c r="S2862" s="49"/>
      <c r="T2862" s="50"/>
      <c r="U2862" s="50"/>
      <c r="Y2862" s="5"/>
      <c r="Z2862" s="66"/>
      <c r="AA2862" s="65"/>
    </row>
    <row r="2863" spans="1:27" x14ac:dyDescent="0.3">
      <c r="A2863" s="3"/>
      <c r="B2863" s="3"/>
      <c r="C2863" s="3"/>
      <c r="D2863" s="3"/>
      <c r="E2863" s="3"/>
      <c r="F2863" s="3"/>
      <c r="G2863" s="64"/>
      <c r="H2863" s="3"/>
      <c r="I2863" s="3"/>
      <c r="J2863" s="64"/>
      <c r="K2863" s="64"/>
      <c r="L2863" s="3"/>
      <c r="M2863" s="3"/>
      <c r="N2863" s="3"/>
      <c r="O2863" s="3"/>
      <c r="P2863" s="3"/>
      <c r="Q2863" s="3"/>
      <c r="R2863" s="3"/>
      <c r="S2863" s="49"/>
      <c r="T2863" s="50"/>
      <c r="U2863" s="50"/>
      <c r="Y2863" s="5"/>
      <c r="Z2863" s="66"/>
      <c r="AA2863" s="65"/>
    </row>
    <row r="2864" spans="1:27" x14ac:dyDescent="0.3">
      <c r="A2864" s="3"/>
      <c r="B2864" s="3"/>
      <c r="C2864" s="3"/>
      <c r="D2864" s="3"/>
      <c r="E2864" s="3"/>
      <c r="F2864" s="3"/>
      <c r="G2864" s="64"/>
      <c r="H2864" s="3"/>
      <c r="I2864" s="3"/>
      <c r="J2864" s="64"/>
      <c r="K2864" s="64"/>
      <c r="L2864" s="3"/>
      <c r="M2864" s="3"/>
      <c r="N2864" s="3"/>
      <c r="O2864" s="3"/>
      <c r="P2864" s="3"/>
      <c r="Q2864" s="3"/>
      <c r="R2864" s="3"/>
      <c r="S2864" s="49"/>
      <c r="T2864" s="50"/>
      <c r="U2864" s="50"/>
      <c r="Y2864" s="5"/>
      <c r="Z2864" s="66"/>
      <c r="AA2864" s="65"/>
    </row>
    <row r="2865" spans="1:27" x14ac:dyDescent="0.3">
      <c r="A2865" s="3"/>
      <c r="B2865" s="3"/>
      <c r="C2865" s="3"/>
      <c r="D2865" s="3"/>
      <c r="E2865" s="3"/>
      <c r="F2865" s="3"/>
      <c r="G2865" s="64"/>
      <c r="H2865" s="3"/>
      <c r="I2865" s="3"/>
      <c r="J2865" s="64"/>
      <c r="K2865" s="64"/>
      <c r="L2865" s="3"/>
      <c r="M2865" s="3"/>
      <c r="N2865" s="3"/>
      <c r="O2865" s="3"/>
      <c r="P2865" s="3"/>
      <c r="Q2865" s="3"/>
      <c r="R2865" s="3"/>
      <c r="S2865" s="49"/>
      <c r="T2865" s="50"/>
      <c r="U2865" s="50"/>
      <c r="Y2865" s="5"/>
      <c r="Z2865" s="66"/>
      <c r="AA2865" s="65"/>
    </row>
    <row r="2866" spans="1:27" x14ac:dyDescent="0.3">
      <c r="A2866" s="3"/>
      <c r="B2866" s="3"/>
      <c r="C2866" s="3"/>
      <c r="D2866" s="3"/>
      <c r="E2866" s="3"/>
      <c r="F2866" s="3"/>
      <c r="G2866" s="64"/>
      <c r="H2866" s="3"/>
      <c r="I2866" s="3"/>
      <c r="J2866" s="64"/>
      <c r="K2866" s="64"/>
      <c r="L2866" s="3"/>
      <c r="M2866" s="3"/>
      <c r="N2866" s="3"/>
      <c r="O2866" s="3"/>
      <c r="P2866" s="3"/>
      <c r="Q2866" s="3"/>
      <c r="R2866" s="3"/>
      <c r="S2866" s="49"/>
      <c r="T2866" s="50"/>
      <c r="U2866" s="50"/>
      <c r="Y2866" s="5"/>
      <c r="Z2866" s="66"/>
      <c r="AA2866" s="65"/>
    </row>
    <row r="2867" spans="1:27" x14ac:dyDescent="0.3">
      <c r="A2867" s="3"/>
      <c r="B2867" s="3"/>
      <c r="C2867" s="3"/>
      <c r="D2867" s="3"/>
      <c r="E2867" s="3"/>
      <c r="F2867" s="3"/>
      <c r="G2867" s="64"/>
      <c r="H2867" s="3"/>
      <c r="I2867" s="3"/>
      <c r="J2867" s="64"/>
      <c r="K2867" s="64"/>
      <c r="L2867" s="3"/>
      <c r="M2867" s="3"/>
      <c r="N2867" s="3"/>
      <c r="O2867" s="3"/>
      <c r="P2867" s="3"/>
      <c r="Q2867" s="3"/>
      <c r="R2867" s="3"/>
      <c r="S2867" s="49"/>
      <c r="T2867" s="50"/>
      <c r="U2867" s="50"/>
      <c r="Y2867" s="5"/>
      <c r="Z2867" s="66"/>
      <c r="AA2867" s="65"/>
    </row>
    <row r="2868" spans="1:27" x14ac:dyDescent="0.3">
      <c r="A2868" s="3"/>
      <c r="B2868" s="3"/>
      <c r="C2868" s="3"/>
      <c r="D2868" s="3"/>
      <c r="E2868" s="3"/>
      <c r="F2868" s="3"/>
      <c r="G2868" s="64"/>
      <c r="H2868" s="3"/>
      <c r="I2868" s="3"/>
      <c r="J2868" s="64"/>
      <c r="K2868" s="64"/>
      <c r="L2868" s="3"/>
      <c r="M2868" s="3"/>
      <c r="N2868" s="3"/>
      <c r="O2868" s="3"/>
      <c r="P2868" s="3"/>
      <c r="Q2868" s="3"/>
      <c r="R2868" s="3"/>
      <c r="S2868" s="49"/>
      <c r="T2868" s="50"/>
      <c r="U2868" s="50"/>
      <c r="Y2868" s="5"/>
      <c r="Z2868" s="66"/>
      <c r="AA2868" s="65"/>
    </row>
    <row r="2869" spans="1:27" x14ac:dyDescent="0.3">
      <c r="A2869" s="3"/>
      <c r="B2869" s="3"/>
      <c r="C2869" s="3"/>
      <c r="D2869" s="3"/>
      <c r="E2869" s="3"/>
      <c r="F2869" s="3"/>
      <c r="G2869" s="64"/>
      <c r="H2869" s="3"/>
      <c r="I2869" s="3"/>
      <c r="J2869" s="64"/>
      <c r="K2869" s="64"/>
      <c r="L2869" s="3"/>
      <c r="M2869" s="3"/>
      <c r="N2869" s="3"/>
      <c r="O2869" s="3"/>
      <c r="P2869" s="3"/>
      <c r="Q2869" s="3"/>
      <c r="R2869" s="3"/>
      <c r="S2869" s="49"/>
      <c r="T2869" s="50"/>
      <c r="U2869" s="50"/>
      <c r="Y2869" s="5"/>
      <c r="Z2869" s="66"/>
      <c r="AA2869" s="65"/>
    </row>
    <row r="2870" spans="1:27" x14ac:dyDescent="0.3">
      <c r="A2870" s="3"/>
      <c r="B2870" s="3"/>
      <c r="C2870" s="3"/>
      <c r="D2870" s="3"/>
      <c r="E2870" s="3"/>
      <c r="F2870" s="3"/>
      <c r="G2870" s="64"/>
      <c r="H2870" s="3"/>
      <c r="I2870" s="3"/>
      <c r="J2870" s="64"/>
      <c r="K2870" s="64"/>
      <c r="L2870" s="3"/>
      <c r="M2870" s="3"/>
      <c r="N2870" s="3"/>
      <c r="O2870" s="3"/>
      <c r="P2870" s="3"/>
      <c r="Q2870" s="3"/>
      <c r="R2870" s="3"/>
      <c r="S2870" s="49"/>
      <c r="T2870" s="50"/>
      <c r="U2870" s="50"/>
      <c r="Y2870" s="5"/>
      <c r="Z2870" s="66"/>
      <c r="AA2870" s="65"/>
    </row>
    <row r="2871" spans="1:27" x14ac:dyDescent="0.3">
      <c r="A2871" s="3"/>
      <c r="B2871" s="3"/>
      <c r="C2871" s="3"/>
      <c r="D2871" s="3"/>
      <c r="E2871" s="3"/>
      <c r="F2871" s="3"/>
      <c r="G2871" s="64"/>
      <c r="H2871" s="3"/>
      <c r="I2871" s="3"/>
      <c r="J2871" s="64"/>
      <c r="K2871" s="64"/>
      <c r="L2871" s="3"/>
      <c r="M2871" s="3"/>
      <c r="N2871" s="3"/>
      <c r="O2871" s="3"/>
      <c r="P2871" s="3"/>
      <c r="Q2871" s="3"/>
      <c r="R2871" s="3"/>
      <c r="S2871" s="49"/>
      <c r="T2871" s="50"/>
      <c r="U2871" s="50"/>
      <c r="Y2871" s="5"/>
      <c r="Z2871" s="66"/>
      <c r="AA2871" s="65"/>
    </row>
    <row r="2872" spans="1:27" x14ac:dyDescent="0.3">
      <c r="A2872" s="3"/>
      <c r="B2872" s="3"/>
      <c r="C2872" s="3"/>
      <c r="D2872" s="3"/>
      <c r="E2872" s="3"/>
      <c r="F2872" s="3"/>
      <c r="G2872" s="64"/>
      <c r="H2872" s="3"/>
      <c r="I2872" s="3"/>
      <c r="J2872" s="64"/>
      <c r="K2872" s="64"/>
      <c r="L2872" s="3"/>
      <c r="M2872" s="3"/>
      <c r="N2872" s="3"/>
      <c r="O2872" s="3"/>
      <c r="P2872" s="3"/>
      <c r="Q2872" s="3"/>
      <c r="R2872" s="3"/>
      <c r="S2872" s="49"/>
      <c r="T2872" s="50"/>
      <c r="U2872" s="50"/>
      <c r="Y2872" s="5"/>
      <c r="Z2872" s="66"/>
      <c r="AA2872" s="65"/>
    </row>
    <row r="2873" spans="1:27" x14ac:dyDescent="0.3">
      <c r="A2873" s="3"/>
      <c r="B2873" s="3"/>
      <c r="C2873" s="3"/>
      <c r="D2873" s="3"/>
      <c r="E2873" s="3"/>
      <c r="F2873" s="3"/>
      <c r="G2873" s="64"/>
      <c r="H2873" s="3"/>
      <c r="I2873" s="3"/>
      <c r="J2873" s="64"/>
      <c r="K2873" s="64"/>
      <c r="L2873" s="3"/>
      <c r="M2873" s="3"/>
      <c r="N2873" s="3"/>
      <c r="O2873" s="3"/>
      <c r="P2873" s="3"/>
      <c r="Q2873" s="3"/>
      <c r="R2873" s="3"/>
      <c r="S2873" s="49"/>
      <c r="T2873" s="50"/>
      <c r="U2873" s="50"/>
      <c r="Y2873" s="5"/>
      <c r="Z2873" s="66"/>
      <c r="AA2873" s="65"/>
    </row>
    <row r="2874" spans="1:27" x14ac:dyDescent="0.3">
      <c r="A2874" s="3"/>
      <c r="B2874" s="3"/>
      <c r="C2874" s="3"/>
      <c r="D2874" s="3"/>
      <c r="E2874" s="3"/>
      <c r="F2874" s="3"/>
      <c r="G2874" s="64"/>
      <c r="H2874" s="3"/>
      <c r="I2874" s="3"/>
      <c r="J2874" s="64"/>
      <c r="K2874" s="64"/>
      <c r="L2874" s="3"/>
      <c r="M2874" s="3"/>
      <c r="N2874" s="3"/>
      <c r="O2874" s="3"/>
      <c r="P2874" s="3"/>
      <c r="Q2874" s="3"/>
      <c r="R2874" s="3"/>
      <c r="S2874" s="49"/>
      <c r="T2874" s="50"/>
      <c r="U2874" s="50"/>
      <c r="Y2874" s="5"/>
      <c r="Z2874" s="66"/>
      <c r="AA2874" s="65"/>
    </row>
    <row r="2875" spans="1:27" x14ac:dyDescent="0.3">
      <c r="A2875" s="3"/>
      <c r="B2875" s="3"/>
      <c r="C2875" s="3"/>
      <c r="D2875" s="3"/>
      <c r="E2875" s="3"/>
      <c r="F2875" s="3"/>
      <c r="G2875" s="64"/>
      <c r="H2875" s="3"/>
      <c r="I2875" s="3"/>
      <c r="J2875" s="64"/>
      <c r="K2875" s="64"/>
      <c r="L2875" s="3"/>
      <c r="M2875" s="3"/>
      <c r="N2875" s="3"/>
      <c r="O2875" s="3"/>
      <c r="P2875" s="3"/>
      <c r="Q2875" s="3"/>
      <c r="R2875" s="3"/>
      <c r="S2875" s="49"/>
      <c r="T2875" s="50"/>
      <c r="U2875" s="50"/>
      <c r="Y2875" s="5"/>
      <c r="Z2875" s="66"/>
      <c r="AA2875" s="65"/>
    </row>
    <row r="2876" spans="1:27" x14ac:dyDescent="0.3">
      <c r="A2876" s="3"/>
      <c r="B2876" s="3"/>
      <c r="C2876" s="3"/>
      <c r="D2876" s="3"/>
      <c r="E2876" s="3"/>
      <c r="F2876" s="3"/>
      <c r="G2876" s="64"/>
      <c r="H2876" s="3"/>
      <c r="I2876" s="3"/>
      <c r="J2876" s="64"/>
      <c r="K2876" s="64"/>
      <c r="L2876" s="3"/>
      <c r="M2876" s="3"/>
      <c r="N2876" s="3"/>
      <c r="O2876" s="3"/>
      <c r="P2876" s="3"/>
      <c r="Q2876" s="3"/>
      <c r="R2876" s="3"/>
      <c r="S2876" s="49"/>
      <c r="T2876" s="50"/>
      <c r="U2876" s="50"/>
      <c r="Y2876" s="5"/>
      <c r="Z2876" s="66"/>
      <c r="AA2876" s="65"/>
    </row>
    <row r="2877" spans="1:27" x14ac:dyDescent="0.3">
      <c r="A2877" s="3"/>
      <c r="B2877" s="3"/>
      <c r="C2877" s="3"/>
      <c r="D2877" s="3"/>
      <c r="E2877" s="3"/>
      <c r="F2877" s="3"/>
      <c r="G2877" s="64"/>
      <c r="H2877" s="3"/>
      <c r="I2877" s="3"/>
      <c r="J2877" s="64"/>
      <c r="K2877" s="64"/>
      <c r="L2877" s="3"/>
      <c r="M2877" s="3"/>
      <c r="N2877" s="3"/>
      <c r="O2877" s="3"/>
      <c r="P2877" s="3"/>
      <c r="Q2877" s="3"/>
      <c r="R2877" s="3"/>
      <c r="S2877" s="49"/>
      <c r="T2877" s="50"/>
      <c r="U2877" s="50"/>
      <c r="Y2877" s="5"/>
      <c r="Z2877" s="66"/>
      <c r="AA2877" s="65"/>
    </row>
    <row r="2878" spans="1:27" x14ac:dyDescent="0.3">
      <c r="A2878" s="3"/>
      <c r="B2878" s="3"/>
      <c r="C2878" s="3"/>
      <c r="D2878" s="3"/>
      <c r="E2878" s="3"/>
      <c r="F2878" s="3"/>
      <c r="G2878" s="64"/>
      <c r="H2878" s="3"/>
      <c r="I2878" s="3"/>
      <c r="J2878" s="64"/>
      <c r="K2878" s="64"/>
      <c r="L2878" s="3"/>
      <c r="M2878" s="3"/>
      <c r="N2878" s="3"/>
      <c r="O2878" s="3"/>
      <c r="P2878" s="3"/>
      <c r="Q2878" s="3"/>
      <c r="R2878" s="3"/>
      <c r="S2878" s="49"/>
      <c r="T2878" s="50"/>
      <c r="U2878" s="50"/>
      <c r="Y2878" s="5"/>
      <c r="Z2878" s="66"/>
      <c r="AA2878" s="65"/>
    </row>
    <row r="2879" spans="1:27" x14ac:dyDescent="0.3">
      <c r="A2879" s="3"/>
      <c r="B2879" s="3"/>
      <c r="C2879" s="3"/>
      <c r="D2879" s="3"/>
      <c r="E2879" s="3"/>
      <c r="F2879" s="3"/>
      <c r="G2879" s="64"/>
      <c r="H2879" s="3"/>
      <c r="I2879" s="3"/>
      <c r="J2879" s="64"/>
      <c r="K2879" s="64"/>
      <c r="L2879" s="3"/>
      <c r="M2879" s="3"/>
      <c r="N2879" s="3"/>
      <c r="O2879" s="3"/>
      <c r="P2879" s="3"/>
      <c r="Q2879" s="3"/>
      <c r="R2879" s="3"/>
      <c r="S2879" s="49"/>
      <c r="T2879" s="50"/>
      <c r="U2879" s="50"/>
      <c r="Y2879" s="5"/>
      <c r="Z2879" s="66"/>
      <c r="AA2879" s="65"/>
    </row>
    <row r="2880" spans="1:27" x14ac:dyDescent="0.3">
      <c r="A2880" s="3"/>
      <c r="B2880" s="3"/>
      <c r="C2880" s="3"/>
      <c r="D2880" s="3"/>
      <c r="E2880" s="3"/>
      <c r="F2880" s="3"/>
      <c r="G2880" s="64"/>
      <c r="H2880" s="3"/>
      <c r="I2880" s="3"/>
      <c r="J2880" s="64"/>
      <c r="K2880" s="64"/>
      <c r="L2880" s="3"/>
      <c r="M2880" s="3"/>
      <c r="N2880" s="3"/>
      <c r="O2880" s="3"/>
      <c r="P2880" s="3"/>
      <c r="Q2880" s="3"/>
      <c r="R2880" s="3"/>
      <c r="S2880" s="49"/>
      <c r="T2880" s="50"/>
      <c r="U2880" s="50"/>
      <c r="Y2880" s="5"/>
      <c r="Z2880" s="66"/>
      <c r="AA2880" s="65"/>
    </row>
    <row r="2881" spans="1:27" x14ac:dyDescent="0.3">
      <c r="A2881" s="3"/>
      <c r="B2881" s="3"/>
      <c r="C2881" s="3"/>
      <c r="D2881" s="3"/>
      <c r="E2881" s="3"/>
      <c r="F2881" s="3"/>
      <c r="G2881" s="64"/>
      <c r="H2881" s="3"/>
      <c r="I2881" s="3"/>
      <c r="J2881" s="64"/>
      <c r="K2881" s="64"/>
      <c r="L2881" s="3"/>
      <c r="M2881" s="3"/>
      <c r="N2881" s="3"/>
      <c r="O2881" s="3"/>
      <c r="P2881" s="3"/>
      <c r="Q2881" s="3"/>
      <c r="R2881" s="3"/>
      <c r="S2881" s="49"/>
      <c r="T2881" s="50"/>
      <c r="U2881" s="50"/>
      <c r="Y2881" s="5"/>
      <c r="Z2881" s="66"/>
      <c r="AA2881" s="65"/>
    </row>
    <row r="2882" spans="1:27" x14ac:dyDescent="0.3">
      <c r="A2882" s="3"/>
      <c r="B2882" s="3"/>
      <c r="C2882" s="3"/>
      <c r="D2882" s="3"/>
      <c r="E2882" s="3"/>
      <c r="F2882" s="3"/>
      <c r="G2882" s="64"/>
      <c r="H2882" s="3"/>
      <c r="I2882" s="3"/>
      <c r="J2882" s="64"/>
      <c r="K2882" s="64"/>
      <c r="L2882" s="3"/>
      <c r="M2882" s="3"/>
      <c r="N2882" s="3"/>
      <c r="O2882" s="3"/>
      <c r="P2882" s="3"/>
      <c r="Q2882" s="3"/>
      <c r="R2882" s="3"/>
      <c r="S2882" s="49"/>
      <c r="T2882" s="50"/>
      <c r="U2882" s="50"/>
      <c r="Y2882" s="5"/>
      <c r="Z2882" s="66"/>
      <c r="AA2882" s="65"/>
    </row>
    <row r="2883" spans="1:27" x14ac:dyDescent="0.3">
      <c r="A2883" s="3"/>
      <c r="B2883" s="3"/>
      <c r="C2883" s="3"/>
      <c r="D2883" s="3"/>
      <c r="E2883" s="3"/>
      <c r="F2883" s="3"/>
      <c r="G2883" s="64"/>
      <c r="H2883" s="3"/>
      <c r="I2883" s="3"/>
      <c r="J2883" s="64"/>
      <c r="K2883" s="64"/>
      <c r="L2883" s="3"/>
      <c r="M2883" s="3"/>
      <c r="N2883" s="3"/>
      <c r="O2883" s="3"/>
      <c r="P2883" s="3"/>
      <c r="Q2883" s="3"/>
      <c r="R2883" s="3"/>
      <c r="S2883" s="49"/>
      <c r="T2883" s="50"/>
      <c r="U2883" s="50"/>
      <c r="Y2883" s="5"/>
      <c r="Z2883" s="66"/>
      <c r="AA2883" s="65"/>
    </row>
    <row r="2884" spans="1:27" x14ac:dyDescent="0.3">
      <c r="A2884" s="3"/>
      <c r="B2884" s="3"/>
      <c r="C2884" s="3"/>
      <c r="D2884" s="3"/>
      <c r="E2884" s="3"/>
      <c r="F2884" s="3"/>
      <c r="G2884" s="64"/>
      <c r="H2884" s="3"/>
      <c r="I2884" s="3"/>
      <c r="J2884" s="64"/>
      <c r="K2884" s="64"/>
      <c r="L2884" s="3"/>
      <c r="M2884" s="3"/>
      <c r="N2884" s="3"/>
      <c r="O2884" s="3"/>
      <c r="P2884" s="3"/>
      <c r="Q2884" s="3"/>
      <c r="R2884" s="3"/>
      <c r="S2884" s="49"/>
      <c r="T2884" s="50"/>
      <c r="U2884" s="50"/>
      <c r="Y2884" s="5"/>
      <c r="Z2884" s="66"/>
      <c r="AA2884" s="65"/>
    </row>
    <row r="2885" spans="1:27" x14ac:dyDescent="0.3">
      <c r="A2885" s="3"/>
      <c r="B2885" s="3"/>
      <c r="C2885" s="3"/>
      <c r="D2885" s="3"/>
      <c r="E2885" s="3"/>
      <c r="F2885" s="3"/>
      <c r="G2885" s="64"/>
      <c r="H2885" s="3"/>
      <c r="I2885" s="3"/>
      <c r="J2885" s="64"/>
      <c r="K2885" s="64"/>
      <c r="L2885" s="3"/>
      <c r="M2885" s="3"/>
      <c r="N2885" s="3"/>
      <c r="O2885" s="3"/>
      <c r="P2885" s="3"/>
      <c r="Q2885" s="3"/>
      <c r="R2885" s="3"/>
      <c r="S2885" s="49"/>
      <c r="T2885" s="50"/>
      <c r="U2885" s="50"/>
      <c r="Y2885" s="5"/>
      <c r="Z2885" s="66"/>
      <c r="AA2885" s="65"/>
    </row>
    <row r="2886" spans="1:27" x14ac:dyDescent="0.3">
      <c r="A2886" s="3"/>
      <c r="B2886" s="3"/>
      <c r="C2886" s="3"/>
      <c r="D2886" s="3"/>
      <c r="E2886" s="3"/>
      <c r="F2886" s="3"/>
      <c r="G2886" s="64"/>
      <c r="H2886" s="3"/>
      <c r="I2886" s="3"/>
      <c r="J2886" s="64"/>
      <c r="K2886" s="64"/>
      <c r="L2886" s="3"/>
      <c r="M2886" s="3"/>
      <c r="N2886" s="3"/>
      <c r="O2886" s="3"/>
      <c r="P2886" s="3"/>
      <c r="Q2886" s="3"/>
      <c r="R2886" s="3"/>
      <c r="S2886" s="49"/>
      <c r="T2886" s="50"/>
      <c r="U2886" s="50"/>
      <c r="Y2886" s="5"/>
      <c r="Z2886" s="66"/>
      <c r="AA2886" s="65"/>
    </row>
    <row r="2887" spans="1:27" x14ac:dyDescent="0.3">
      <c r="A2887" s="3"/>
      <c r="B2887" s="3"/>
      <c r="C2887" s="3"/>
      <c r="D2887" s="3"/>
      <c r="E2887" s="3"/>
      <c r="F2887" s="3"/>
      <c r="G2887" s="64"/>
      <c r="H2887" s="3"/>
      <c r="I2887" s="3"/>
      <c r="J2887" s="64"/>
      <c r="K2887" s="64"/>
      <c r="L2887" s="3"/>
      <c r="M2887" s="3"/>
      <c r="N2887" s="3"/>
      <c r="O2887" s="3"/>
      <c r="P2887" s="3"/>
      <c r="Q2887" s="3"/>
      <c r="R2887" s="3"/>
      <c r="S2887" s="49"/>
      <c r="T2887" s="50"/>
      <c r="U2887" s="50"/>
      <c r="Y2887" s="5"/>
      <c r="Z2887" s="66"/>
      <c r="AA2887" s="65"/>
    </row>
    <row r="2888" spans="1:27" x14ac:dyDescent="0.3">
      <c r="A2888" s="3"/>
      <c r="B2888" s="3"/>
      <c r="C2888" s="3"/>
      <c r="D2888" s="3"/>
      <c r="E2888" s="3"/>
      <c r="F2888" s="3"/>
      <c r="G2888" s="64"/>
      <c r="H2888" s="3"/>
      <c r="I2888" s="3"/>
      <c r="J2888" s="64"/>
      <c r="K2888" s="64"/>
      <c r="L2888" s="3"/>
      <c r="M2888" s="3"/>
      <c r="N2888" s="3"/>
      <c r="O2888" s="3"/>
      <c r="P2888" s="3"/>
      <c r="Q2888" s="3"/>
      <c r="R2888" s="3"/>
      <c r="S2888" s="49"/>
      <c r="T2888" s="50"/>
      <c r="U2888" s="50"/>
      <c r="Y2888" s="5"/>
      <c r="Z2888" s="66"/>
      <c r="AA2888" s="65"/>
    </row>
    <row r="2889" spans="1:27" x14ac:dyDescent="0.3">
      <c r="A2889" s="3"/>
      <c r="B2889" s="3"/>
      <c r="C2889" s="3"/>
      <c r="D2889" s="3"/>
      <c r="E2889" s="3"/>
      <c r="F2889" s="3"/>
      <c r="G2889" s="64"/>
      <c r="H2889" s="3"/>
      <c r="I2889" s="3"/>
      <c r="J2889" s="64"/>
      <c r="K2889" s="64"/>
      <c r="L2889" s="3"/>
      <c r="M2889" s="3"/>
      <c r="N2889" s="3"/>
      <c r="O2889" s="3"/>
      <c r="P2889" s="3"/>
      <c r="Q2889" s="3"/>
      <c r="R2889" s="3"/>
      <c r="S2889" s="49"/>
      <c r="T2889" s="50"/>
      <c r="U2889" s="50"/>
      <c r="Y2889" s="5"/>
      <c r="Z2889" s="66"/>
      <c r="AA2889" s="65"/>
    </row>
    <row r="2890" spans="1:27" x14ac:dyDescent="0.3">
      <c r="A2890" s="3"/>
      <c r="B2890" s="3"/>
      <c r="C2890" s="3"/>
      <c r="D2890" s="3"/>
      <c r="E2890" s="3"/>
      <c r="F2890" s="3"/>
      <c r="G2890" s="64"/>
      <c r="H2890" s="3"/>
      <c r="I2890" s="3"/>
      <c r="J2890" s="64"/>
      <c r="K2890" s="64"/>
      <c r="L2890" s="3"/>
      <c r="M2890" s="3"/>
      <c r="N2890" s="3"/>
      <c r="O2890" s="3"/>
      <c r="P2890" s="3"/>
      <c r="Q2890" s="3"/>
      <c r="R2890" s="3"/>
      <c r="S2890" s="49"/>
      <c r="T2890" s="50"/>
      <c r="U2890" s="50"/>
      <c r="Y2890" s="5"/>
      <c r="Z2890" s="66"/>
      <c r="AA2890" s="65"/>
    </row>
    <row r="2891" spans="1:27" x14ac:dyDescent="0.3">
      <c r="A2891" s="3"/>
      <c r="B2891" s="3"/>
      <c r="C2891" s="3"/>
      <c r="D2891" s="3"/>
      <c r="E2891" s="3"/>
      <c r="F2891" s="3"/>
      <c r="G2891" s="64"/>
      <c r="H2891" s="3"/>
      <c r="I2891" s="3"/>
      <c r="J2891" s="64"/>
      <c r="K2891" s="64"/>
      <c r="L2891" s="3"/>
      <c r="M2891" s="3"/>
      <c r="N2891" s="3"/>
      <c r="O2891" s="3"/>
      <c r="P2891" s="3"/>
      <c r="Q2891" s="3"/>
      <c r="R2891" s="3"/>
      <c r="S2891" s="49"/>
      <c r="T2891" s="50"/>
      <c r="U2891" s="50"/>
      <c r="Y2891" s="5"/>
      <c r="Z2891" s="66"/>
      <c r="AA2891" s="65"/>
    </row>
    <row r="2892" spans="1:27" x14ac:dyDescent="0.3">
      <c r="A2892" s="3"/>
      <c r="B2892" s="3"/>
      <c r="C2892" s="3"/>
      <c r="D2892" s="3"/>
      <c r="E2892" s="3"/>
      <c r="F2892" s="3"/>
      <c r="G2892" s="64"/>
      <c r="H2892" s="3"/>
      <c r="I2892" s="3"/>
      <c r="J2892" s="64"/>
      <c r="K2892" s="64"/>
      <c r="L2892" s="3"/>
      <c r="M2892" s="3"/>
      <c r="N2892" s="3"/>
      <c r="O2892" s="3"/>
      <c r="P2892" s="3"/>
      <c r="Q2892" s="3"/>
      <c r="R2892" s="3"/>
      <c r="S2892" s="49"/>
      <c r="T2892" s="50"/>
      <c r="U2892" s="50"/>
      <c r="Y2892" s="5"/>
      <c r="Z2892" s="66"/>
      <c r="AA2892" s="65"/>
    </row>
    <row r="2893" spans="1:27" x14ac:dyDescent="0.3">
      <c r="A2893" s="3"/>
      <c r="B2893" s="3"/>
      <c r="C2893" s="3"/>
      <c r="D2893" s="3"/>
      <c r="E2893" s="3"/>
      <c r="F2893" s="3"/>
      <c r="G2893" s="64"/>
      <c r="H2893" s="3"/>
      <c r="I2893" s="3"/>
      <c r="J2893" s="64"/>
      <c r="K2893" s="64"/>
      <c r="L2893" s="3"/>
      <c r="M2893" s="3"/>
      <c r="N2893" s="3"/>
      <c r="O2893" s="3"/>
      <c r="P2893" s="3"/>
      <c r="Q2893" s="3"/>
      <c r="R2893" s="3"/>
      <c r="S2893" s="49"/>
      <c r="T2893" s="50"/>
      <c r="U2893" s="50"/>
      <c r="Y2893" s="5"/>
      <c r="Z2893" s="66"/>
      <c r="AA2893" s="65"/>
    </row>
    <row r="2894" spans="1:27" x14ac:dyDescent="0.3">
      <c r="A2894" s="3"/>
      <c r="B2894" s="3"/>
      <c r="C2894" s="3"/>
      <c r="D2894" s="3"/>
      <c r="E2894" s="3"/>
      <c r="F2894" s="3"/>
      <c r="G2894" s="64"/>
      <c r="H2894" s="3"/>
      <c r="I2894" s="3"/>
      <c r="J2894" s="64"/>
      <c r="K2894" s="64"/>
      <c r="L2894" s="3"/>
      <c r="M2894" s="3"/>
      <c r="N2894" s="3"/>
      <c r="O2894" s="3"/>
      <c r="P2894" s="3"/>
      <c r="Q2894" s="3"/>
      <c r="R2894" s="3"/>
      <c r="S2894" s="49"/>
      <c r="T2894" s="50"/>
      <c r="U2894" s="50"/>
      <c r="Y2894" s="5"/>
      <c r="Z2894" s="66"/>
      <c r="AA2894" s="65"/>
    </row>
    <row r="2895" spans="1:27" x14ac:dyDescent="0.3">
      <c r="A2895" s="3"/>
      <c r="B2895" s="3"/>
      <c r="C2895" s="3"/>
      <c r="D2895" s="3"/>
      <c r="E2895" s="3"/>
      <c r="F2895" s="3"/>
      <c r="G2895" s="64"/>
      <c r="H2895" s="3"/>
      <c r="I2895" s="3"/>
      <c r="J2895" s="64"/>
      <c r="K2895" s="64"/>
      <c r="L2895" s="3"/>
      <c r="M2895" s="3"/>
      <c r="N2895" s="3"/>
      <c r="O2895" s="3"/>
      <c r="P2895" s="3"/>
      <c r="Q2895" s="3"/>
      <c r="R2895" s="3"/>
      <c r="S2895" s="49"/>
      <c r="T2895" s="50"/>
      <c r="U2895" s="50"/>
      <c r="Y2895" s="5"/>
      <c r="Z2895" s="66"/>
      <c r="AA2895" s="65"/>
    </row>
    <row r="2896" spans="1:27" x14ac:dyDescent="0.3">
      <c r="A2896" s="3"/>
      <c r="B2896" s="3"/>
      <c r="C2896" s="3"/>
      <c r="D2896" s="3"/>
      <c r="E2896" s="3"/>
      <c r="F2896" s="3"/>
      <c r="G2896" s="64"/>
      <c r="H2896" s="3"/>
      <c r="I2896" s="3"/>
      <c r="J2896" s="64"/>
      <c r="K2896" s="64"/>
      <c r="L2896" s="3"/>
      <c r="M2896" s="3"/>
      <c r="N2896" s="3"/>
      <c r="O2896" s="3"/>
      <c r="P2896" s="3"/>
      <c r="Q2896" s="3"/>
      <c r="R2896" s="3"/>
      <c r="S2896" s="49"/>
      <c r="T2896" s="50"/>
      <c r="U2896" s="50"/>
      <c r="Y2896" s="5"/>
      <c r="Z2896" s="66"/>
      <c r="AA2896" s="65"/>
    </row>
    <row r="2897" spans="1:27" x14ac:dyDescent="0.3">
      <c r="A2897" s="3"/>
      <c r="B2897" s="3"/>
      <c r="C2897" s="3"/>
      <c r="D2897" s="3"/>
      <c r="E2897" s="3"/>
      <c r="F2897" s="3"/>
      <c r="G2897" s="64"/>
      <c r="H2897" s="3"/>
      <c r="I2897" s="3"/>
      <c r="J2897" s="64"/>
      <c r="K2897" s="64"/>
      <c r="L2897" s="3"/>
      <c r="M2897" s="3"/>
      <c r="N2897" s="3"/>
      <c r="O2897" s="3"/>
      <c r="P2897" s="3"/>
      <c r="Q2897" s="3"/>
      <c r="R2897" s="3"/>
      <c r="S2897" s="49"/>
      <c r="T2897" s="50"/>
      <c r="U2897" s="50"/>
      <c r="Y2897" s="5"/>
      <c r="Z2897" s="66"/>
      <c r="AA2897" s="65"/>
    </row>
    <row r="2898" spans="1:27" x14ac:dyDescent="0.3">
      <c r="A2898" s="3"/>
      <c r="B2898" s="3"/>
      <c r="C2898" s="3"/>
      <c r="D2898" s="3"/>
      <c r="E2898" s="3"/>
      <c r="F2898" s="3"/>
      <c r="G2898" s="64"/>
      <c r="H2898" s="3"/>
      <c r="I2898" s="3"/>
      <c r="J2898" s="64"/>
      <c r="K2898" s="64"/>
      <c r="L2898" s="3"/>
      <c r="M2898" s="3"/>
      <c r="N2898" s="3"/>
      <c r="O2898" s="3"/>
      <c r="P2898" s="3"/>
      <c r="Q2898" s="3"/>
      <c r="R2898" s="3"/>
      <c r="S2898" s="49"/>
      <c r="T2898" s="50"/>
      <c r="U2898" s="50"/>
      <c r="Y2898" s="5"/>
      <c r="Z2898" s="66"/>
      <c r="AA2898" s="65"/>
    </row>
    <row r="2899" spans="1:27" x14ac:dyDescent="0.3">
      <c r="A2899" s="3"/>
      <c r="B2899" s="3"/>
      <c r="C2899" s="3"/>
      <c r="D2899" s="3"/>
      <c r="E2899" s="3"/>
      <c r="F2899" s="3"/>
      <c r="G2899" s="64"/>
      <c r="H2899" s="3"/>
      <c r="I2899" s="3"/>
      <c r="J2899" s="64"/>
      <c r="K2899" s="64"/>
      <c r="L2899" s="3"/>
      <c r="M2899" s="3"/>
      <c r="N2899" s="3"/>
      <c r="O2899" s="3"/>
      <c r="P2899" s="3"/>
      <c r="Q2899" s="3"/>
      <c r="R2899" s="3"/>
      <c r="S2899" s="49"/>
      <c r="T2899" s="50"/>
      <c r="U2899" s="50"/>
      <c r="Y2899" s="5"/>
      <c r="Z2899" s="66"/>
      <c r="AA2899" s="65"/>
    </row>
    <row r="2900" spans="1:27" x14ac:dyDescent="0.3">
      <c r="A2900" s="3"/>
      <c r="B2900" s="3"/>
      <c r="C2900" s="3"/>
      <c r="D2900" s="3"/>
      <c r="E2900" s="3"/>
      <c r="F2900" s="3"/>
      <c r="G2900" s="64"/>
      <c r="H2900" s="3"/>
      <c r="I2900" s="3"/>
      <c r="J2900" s="64"/>
      <c r="K2900" s="64"/>
      <c r="L2900" s="3"/>
      <c r="M2900" s="3"/>
      <c r="N2900" s="3"/>
      <c r="O2900" s="3"/>
      <c r="P2900" s="3"/>
      <c r="Q2900" s="3"/>
      <c r="R2900" s="3"/>
      <c r="S2900" s="49"/>
      <c r="T2900" s="50"/>
      <c r="U2900" s="50"/>
      <c r="Y2900" s="5"/>
      <c r="Z2900" s="66"/>
      <c r="AA2900" s="65"/>
    </row>
    <row r="2901" spans="1:27" x14ac:dyDescent="0.3">
      <c r="A2901" s="3"/>
      <c r="B2901" s="3"/>
      <c r="C2901" s="3"/>
      <c r="D2901" s="3"/>
      <c r="E2901" s="3"/>
      <c r="F2901" s="3"/>
      <c r="G2901" s="64"/>
      <c r="H2901" s="3"/>
      <c r="I2901" s="3"/>
      <c r="J2901" s="64"/>
      <c r="K2901" s="64"/>
      <c r="L2901" s="3"/>
      <c r="M2901" s="3"/>
      <c r="N2901" s="3"/>
      <c r="O2901" s="3"/>
      <c r="P2901" s="3"/>
      <c r="Q2901" s="3"/>
      <c r="R2901" s="3"/>
      <c r="S2901" s="49"/>
      <c r="T2901" s="50"/>
      <c r="U2901" s="50"/>
      <c r="Y2901" s="5"/>
      <c r="Z2901" s="66"/>
      <c r="AA2901" s="65"/>
    </row>
    <row r="2902" spans="1:27" x14ac:dyDescent="0.3">
      <c r="A2902" s="3"/>
      <c r="B2902" s="3"/>
      <c r="C2902" s="3"/>
      <c r="D2902" s="3"/>
      <c r="E2902" s="3"/>
      <c r="F2902" s="3"/>
      <c r="G2902" s="64"/>
      <c r="H2902" s="3"/>
      <c r="I2902" s="3"/>
      <c r="J2902" s="64"/>
      <c r="K2902" s="64"/>
      <c r="L2902" s="3"/>
      <c r="M2902" s="3"/>
      <c r="N2902" s="3"/>
      <c r="O2902" s="3"/>
      <c r="P2902" s="3"/>
      <c r="Q2902" s="3"/>
      <c r="R2902" s="3"/>
      <c r="S2902" s="49"/>
      <c r="T2902" s="50"/>
      <c r="U2902" s="50"/>
      <c r="Y2902" s="5"/>
      <c r="Z2902" s="66"/>
      <c r="AA2902" s="65"/>
    </row>
    <row r="2903" spans="1:27" x14ac:dyDescent="0.3">
      <c r="A2903" s="3"/>
      <c r="B2903" s="3"/>
      <c r="C2903" s="3"/>
      <c r="D2903" s="3"/>
      <c r="E2903" s="3"/>
      <c r="F2903" s="3"/>
      <c r="G2903" s="64"/>
      <c r="H2903" s="3"/>
      <c r="I2903" s="3"/>
      <c r="J2903" s="64"/>
      <c r="K2903" s="64"/>
      <c r="L2903" s="3"/>
      <c r="M2903" s="3"/>
      <c r="N2903" s="3"/>
      <c r="O2903" s="3"/>
      <c r="P2903" s="3"/>
      <c r="Q2903" s="3"/>
      <c r="R2903" s="3"/>
      <c r="S2903" s="49"/>
      <c r="T2903" s="50"/>
      <c r="U2903" s="50"/>
      <c r="Y2903" s="5"/>
      <c r="Z2903" s="66"/>
      <c r="AA2903" s="65"/>
    </row>
    <row r="2904" spans="1:27" x14ac:dyDescent="0.3">
      <c r="A2904" s="3"/>
      <c r="B2904" s="3"/>
      <c r="C2904" s="3"/>
      <c r="D2904" s="3"/>
      <c r="E2904" s="3"/>
      <c r="F2904" s="3"/>
      <c r="G2904" s="64"/>
      <c r="H2904" s="3"/>
      <c r="I2904" s="3"/>
      <c r="J2904" s="64"/>
      <c r="K2904" s="64"/>
      <c r="L2904" s="3"/>
      <c r="M2904" s="3"/>
      <c r="N2904" s="3"/>
      <c r="O2904" s="3"/>
      <c r="P2904" s="3"/>
      <c r="Q2904" s="3"/>
      <c r="R2904" s="3"/>
      <c r="S2904" s="49"/>
      <c r="T2904" s="50"/>
      <c r="U2904" s="50"/>
      <c r="Y2904" s="5"/>
      <c r="Z2904" s="66"/>
      <c r="AA2904" s="65"/>
    </row>
    <row r="2905" spans="1:27" x14ac:dyDescent="0.3">
      <c r="A2905" s="3"/>
      <c r="B2905" s="3"/>
      <c r="C2905" s="3"/>
      <c r="D2905" s="3"/>
      <c r="E2905" s="3"/>
      <c r="F2905" s="3"/>
      <c r="G2905" s="64"/>
      <c r="H2905" s="3"/>
      <c r="I2905" s="3"/>
      <c r="J2905" s="64"/>
      <c r="K2905" s="64"/>
      <c r="L2905" s="3"/>
      <c r="M2905" s="3"/>
      <c r="N2905" s="3"/>
      <c r="O2905" s="3"/>
      <c r="P2905" s="3"/>
      <c r="Q2905" s="3"/>
      <c r="R2905" s="3"/>
      <c r="S2905" s="49"/>
      <c r="T2905" s="50"/>
      <c r="U2905" s="50"/>
      <c r="Y2905" s="5"/>
      <c r="Z2905" s="66"/>
      <c r="AA2905" s="65"/>
    </row>
    <row r="2906" spans="1:27" x14ac:dyDescent="0.3">
      <c r="A2906" s="3"/>
      <c r="B2906" s="3"/>
      <c r="C2906" s="3"/>
      <c r="D2906" s="3"/>
      <c r="E2906" s="3"/>
      <c r="F2906" s="3"/>
      <c r="G2906" s="64"/>
      <c r="H2906" s="3"/>
      <c r="I2906" s="3"/>
      <c r="J2906" s="64"/>
      <c r="K2906" s="64"/>
      <c r="L2906" s="3"/>
      <c r="M2906" s="3"/>
      <c r="N2906" s="3"/>
      <c r="O2906" s="3"/>
      <c r="P2906" s="3"/>
      <c r="Q2906" s="3"/>
      <c r="R2906" s="3"/>
      <c r="S2906" s="49"/>
      <c r="T2906" s="50"/>
      <c r="U2906" s="50"/>
      <c r="Y2906" s="5"/>
      <c r="Z2906" s="66"/>
      <c r="AA2906" s="65"/>
    </row>
    <row r="2907" spans="1:27" x14ac:dyDescent="0.3">
      <c r="A2907" s="3"/>
      <c r="B2907" s="3"/>
      <c r="C2907" s="3"/>
      <c r="D2907" s="3"/>
      <c r="E2907" s="3"/>
      <c r="F2907" s="3"/>
      <c r="G2907" s="64"/>
      <c r="H2907" s="3"/>
      <c r="I2907" s="3"/>
      <c r="J2907" s="64"/>
      <c r="K2907" s="64"/>
      <c r="L2907" s="3"/>
      <c r="M2907" s="3"/>
      <c r="N2907" s="3"/>
      <c r="O2907" s="3"/>
      <c r="P2907" s="3"/>
      <c r="Q2907" s="3"/>
      <c r="R2907" s="3"/>
      <c r="S2907" s="49"/>
      <c r="T2907" s="50"/>
      <c r="U2907" s="50"/>
      <c r="Y2907" s="5"/>
      <c r="Z2907" s="66"/>
      <c r="AA2907" s="65"/>
    </row>
    <row r="2908" spans="1:27" x14ac:dyDescent="0.3">
      <c r="A2908" s="3"/>
      <c r="B2908" s="3"/>
      <c r="C2908" s="3"/>
      <c r="D2908" s="3"/>
      <c r="E2908" s="3"/>
      <c r="F2908" s="3"/>
      <c r="G2908" s="64"/>
      <c r="H2908" s="3"/>
      <c r="I2908" s="3"/>
      <c r="J2908" s="64"/>
      <c r="K2908" s="64"/>
      <c r="L2908" s="3"/>
      <c r="M2908" s="3"/>
      <c r="N2908" s="3"/>
      <c r="O2908" s="3"/>
      <c r="P2908" s="3"/>
      <c r="Q2908" s="3"/>
      <c r="R2908" s="3"/>
      <c r="S2908" s="49"/>
      <c r="T2908" s="50"/>
      <c r="U2908" s="50"/>
      <c r="Y2908" s="5"/>
      <c r="Z2908" s="66"/>
      <c r="AA2908" s="65"/>
    </row>
    <row r="2909" spans="1:27" x14ac:dyDescent="0.3">
      <c r="A2909" s="3"/>
      <c r="B2909" s="3"/>
      <c r="C2909" s="3"/>
      <c r="D2909" s="3"/>
      <c r="E2909" s="3"/>
      <c r="F2909" s="3"/>
      <c r="G2909" s="64"/>
      <c r="H2909" s="3"/>
      <c r="I2909" s="3"/>
      <c r="J2909" s="64"/>
      <c r="K2909" s="64"/>
      <c r="L2909" s="3"/>
      <c r="M2909" s="3"/>
      <c r="N2909" s="3"/>
      <c r="O2909" s="3"/>
      <c r="P2909" s="3"/>
      <c r="Q2909" s="3"/>
      <c r="R2909" s="3"/>
      <c r="S2909" s="49"/>
      <c r="T2909" s="50"/>
      <c r="U2909" s="50"/>
      <c r="Y2909" s="5"/>
      <c r="Z2909" s="66"/>
      <c r="AA2909" s="65"/>
    </row>
    <row r="2910" spans="1:27" x14ac:dyDescent="0.3">
      <c r="A2910" s="3"/>
      <c r="B2910" s="3"/>
      <c r="C2910" s="3"/>
      <c r="D2910" s="3"/>
      <c r="E2910" s="3"/>
      <c r="F2910" s="3"/>
      <c r="G2910" s="64"/>
      <c r="H2910" s="3"/>
      <c r="I2910" s="3"/>
      <c r="J2910" s="64"/>
      <c r="K2910" s="64"/>
      <c r="L2910" s="3"/>
      <c r="M2910" s="3"/>
      <c r="N2910" s="3"/>
      <c r="O2910" s="3"/>
      <c r="P2910" s="3"/>
      <c r="Q2910" s="3"/>
      <c r="R2910" s="3"/>
      <c r="S2910" s="49"/>
      <c r="T2910" s="50"/>
      <c r="U2910" s="50"/>
      <c r="Y2910" s="5"/>
      <c r="Z2910" s="66"/>
      <c r="AA2910" s="65"/>
    </row>
    <row r="2911" spans="1:27" x14ac:dyDescent="0.3">
      <c r="A2911" s="3"/>
      <c r="B2911" s="3"/>
      <c r="C2911" s="3"/>
      <c r="D2911" s="3"/>
      <c r="E2911" s="3"/>
      <c r="F2911" s="3"/>
      <c r="G2911" s="64"/>
      <c r="H2911" s="3"/>
      <c r="I2911" s="3"/>
      <c r="J2911" s="64"/>
      <c r="K2911" s="64"/>
      <c r="L2911" s="3"/>
      <c r="M2911" s="3"/>
      <c r="N2911" s="3"/>
      <c r="O2911" s="3"/>
      <c r="P2911" s="3"/>
      <c r="Q2911" s="3"/>
      <c r="R2911" s="3"/>
      <c r="S2911" s="49"/>
      <c r="T2911" s="50"/>
      <c r="U2911" s="50"/>
      <c r="Y2911" s="5"/>
      <c r="Z2911" s="66"/>
      <c r="AA2911" s="65"/>
    </row>
    <row r="2912" spans="1:27" x14ac:dyDescent="0.3">
      <c r="A2912" s="3"/>
      <c r="B2912" s="3"/>
      <c r="C2912" s="3"/>
      <c r="D2912" s="3"/>
      <c r="E2912" s="3"/>
      <c r="F2912" s="3"/>
      <c r="G2912" s="64"/>
      <c r="H2912" s="3"/>
      <c r="I2912" s="3"/>
      <c r="J2912" s="64"/>
      <c r="K2912" s="64"/>
      <c r="L2912" s="3"/>
      <c r="M2912" s="3"/>
      <c r="N2912" s="3"/>
      <c r="O2912" s="3"/>
      <c r="P2912" s="3"/>
      <c r="Q2912" s="3"/>
      <c r="R2912" s="3"/>
      <c r="S2912" s="49"/>
      <c r="T2912" s="50"/>
      <c r="U2912" s="50"/>
      <c r="Y2912" s="5"/>
      <c r="Z2912" s="66"/>
      <c r="AA2912" s="65"/>
    </row>
    <row r="2913" spans="1:27" x14ac:dyDescent="0.3">
      <c r="A2913" s="3"/>
      <c r="B2913" s="3"/>
      <c r="C2913" s="3"/>
      <c r="D2913" s="3"/>
      <c r="E2913" s="3"/>
      <c r="F2913" s="3"/>
      <c r="G2913" s="64"/>
      <c r="H2913" s="3"/>
      <c r="I2913" s="3"/>
      <c r="J2913" s="64"/>
      <c r="K2913" s="64"/>
      <c r="L2913" s="3"/>
      <c r="M2913" s="3"/>
      <c r="N2913" s="3"/>
      <c r="O2913" s="3"/>
      <c r="P2913" s="3"/>
      <c r="Q2913" s="3"/>
      <c r="R2913" s="3"/>
      <c r="S2913" s="49"/>
      <c r="T2913" s="50"/>
      <c r="U2913" s="50"/>
      <c r="Y2913" s="5"/>
      <c r="Z2913" s="66"/>
      <c r="AA2913" s="65"/>
    </row>
    <row r="2914" spans="1:27" x14ac:dyDescent="0.3">
      <c r="A2914" s="3"/>
      <c r="B2914" s="3"/>
      <c r="C2914" s="3"/>
      <c r="D2914" s="3"/>
      <c r="E2914" s="3"/>
      <c r="F2914" s="3"/>
      <c r="G2914" s="64"/>
      <c r="H2914" s="3"/>
      <c r="I2914" s="3"/>
      <c r="J2914" s="64"/>
      <c r="K2914" s="64"/>
      <c r="L2914" s="3"/>
      <c r="M2914" s="3"/>
      <c r="N2914" s="3"/>
      <c r="O2914" s="3"/>
      <c r="P2914" s="3"/>
      <c r="Q2914" s="3"/>
      <c r="R2914" s="3"/>
      <c r="S2914" s="49"/>
      <c r="T2914" s="50"/>
      <c r="U2914" s="50"/>
      <c r="Y2914" s="5"/>
      <c r="Z2914" s="66"/>
      <c r="AA2914" s="65"/>
    </row>
    <row r="2915" spans="1:27" x14ac:dyDescent="0.3">
      <c r="A2915" s="3"/>
      <c r="B2915" s="3"/>
      <c r="C2915" s="3"/>
      <c r="D2915" s="3"/>
      <c r="E2915" s="3"/>
      <c r="F2915" s="3"/>
      <c r="G2915" s="64"/>
      <c r="H2915" s="3"/>
      <c r="I2915" s="3"/>
      <c r="J2915" s="64"/>
      <c r="K2915" s="64"/>
      <c r="L2915" s="3"/>
      <c r="M2915" s="3"/>
      <c r="N2915" s="3"/>
      <c r="O2915" s="3"/>
      <c r="P2915" s="3"/>
      <c r="Q2915" s="3"/>
      <c r="R2915" s="3"/>
      <c r="S2915" s="49"/>
      <c r="T2915" s="50"/>
      <c r="U2915" s="50"/>
      <c r="Y2915" s="5"/>
      <c r="Z2915" s="66"/>
      <c r="AA2915" s="65"/>
    </row>
    <row r="2916" spans="1:27" x14ac:dyDescent="0.3">
      <c r="A2916" s="3"/>
      <c r="B2916" s="3"/>
      <c r="C2916" s="3"/>
      <c r="D2916" s="3"/>
      <c r="E2916" s="3"/>
      <c r="F2916" s="3"/>
      <c r="G2916" s="64"/>
      <c r="H2916" s="3"/>
      <c r="I2916" s="3"/>
      <c r="J2916" s="64"/>
      <c r="K2916" s="64"/>
      <c r="L2916" s="3"/>
      <c r="M2916" s="3"/>
      <c r="N2916" s="3"/>
      <c r="O2916" s="3"/>
      <c r="P2916" s="3"/>
      <c r="Q2916" s="3"/>
      <c r="R2916" s="3"/>
      <c r="S2916" s="49"/>
      <c r="T2916" s="50"/>
      <c r="U2916" s="50"/>
      <c r="Y2916" s="5"/>
      <c r="Z2916" s="66"/>
      <c r="AA2916" s="65"/>
    </row>
    <row r="2917" spans="1:27" x14ac:dyDescent="0.3">
      <c r="A2917" s="3"/>
      <c r="B2917" s="3"/>
      <c r="C2917" s="3"/>
      <c r="D2917" s="3"/>
      <c r="E2917" s="3"/>
      <c r="F2917" s="3"/>
      <c r="G2917" s="64"/>
      <c r="H2917" s="3"/>
      <c r="I2917" s="3"/>
      <c r="J2917" s="64"/>
      <c r="K2917" s="64"/>
      <c r="L2917" s="3"/>
      <c r="M2917" s="3"/>
      <c r="N2917" s="3"/>
      <c r="O2917" s="3"/>
      <c r="P2917" s="3"/>
      <c r="Q2917" s="3"/>
      <c r="R2917" s="3"/>
      <c r="S2917" s="49"/>
      <c r="T2917" s="50"/>
      <c r="U2917" s="50"/>
      <c r="Y2917" s="5"/>
      <c r="Z2917" s="66"/>
      <c r="AA2917" s="65"/>
    </row>
    <row r="2918" spans="1:27" x14ac:dyDescent="0.3">
      <c r="A2918" s="3"/>
      <c r="B2918" s="3"/>
      <c r="C2918" s="3"/>
      <c r="D2918" s="3"/>
      <c r="E2918" s="3"/>
      <c r="F2918" s="3"/>
      <c r="G2918" s="64"/>
      <c r="H2918" s="3"/>
      <c r="I2918" s="3"/>
      <c r="J2918" s="64"/>
      <c r="K2918" s="64"/>
      <c r="L2918" s="3"/>
      <c r="M2918" s="3"/>
      <c r="N2918" s="3"/>
      <c r="O2918" s="3"/>
      <c r="P2918" s="3"/>
      <c r="Q2918" s="3"/>
      <c r="R2918" s="3"/>
      <c r="S2918" s="49"/>
      <c r="T2918" s="50"/>
      <c r="U2918" s="50"/>
      <c r="Y2918" s="5"/>
      <c r="Z2918" s="66"/>
      <c r="AA2918" s="65"/>
    </row>
    <row r="2919" spans="1:27" x14ac:dyDescent="0.3">
      <c r="A2919" s="3"/>
      <c r="B2919" s="3"/>
      <c r="C2919" s="3"/>
      <c r="D2919" s="3"/>
      <c r="E2919" s="3"/>
      <c r="F2919" s="3"/>
      <c r="G2919" s="64"/>
      <c r="H2919" s="3"/>
      <c r="I2919" s="3"/>
      <c r="J2919" s="64"/>
      <c r="K2919" s="64"/>
      <c r="L2919" s="3"/>
      <c r="M2919" s="3"/>
      <c r="N2919" s="3"/>
      <c r="O2919" s="3"/>
      <c r="P2919" s="3"/>
      <c r="Q2919" s="3"/>
      <c r="R2919" s="3"/>
      <c r="S2919" s="49"/>
      <c r="T2919" s="50"/>
      <c r="U2919" s="50"/>
      <c r="Y2919" s="5"/>
      <c r="Z2919" s="66"/>
      <c r="AA2919" s="65"/>
    </row>
    <row r="2920" spans="1:27" x14ac:dyDescent="0.3">
      <c r="A2920" s="3"/>
      <c r="B2920" s="3"/>
      <c r="C2920" s="3"/>
      <c r="D2920" s="3"/>
      <c r="E2920" s="3"/>
      <c r="F2920" s="3"/>
      <c r="G2920" s="64"/>
      <c r="H2920" s="3"/>
      <c r="I2920" s="3"/>
      <c r="J2920" s="64"/>
      <c r="K2920" s="64"/>
      <c r="L2920" s="3"/>
      <c r="M2920" s="3"/>
      <c r="N2920" s="3"/>
      <c r="O2920" s="3"/>
      <c r="P2920" s="3"/>
      <c r="Q2920" s="3"/>
      <c r="R2920" s="3"/>
      <c r="S2920" s="49"/>
      <c r="T2920" s="50"/>
      <c r="U2920" s="50"/>
      <c r="Y2920" s="5"/>
      <c r="Z2920" s="66"/>
      <c r="AA2920" s="65"/>
    </row>
    <row r="2921" spans="1:27" x14ac:dyDescent="0.3">
      <c r="A2921" s="3"/>
      <c r="B2921" s="3"/>
      <c r="C2921" s="3"/>
      <c r="D2921" s="3"/>
      <c r="E2921" s="3"/>
      <c r="F2921" s="3"/>
      <c r="G2921" s="64"/>
      <c r="H2921" s="3"/>
      <c r="I2921" s="3"/>
      <c r="J2921" s="64"/>
      <c r="K2921" s="64"/>
      <c r="L2921" s="3"/>
      <c r="M2921" s="3"/>
      <c r="N2921" s="3"/>
      <c r="O2921" s="3"/>
      <c r="P2921" s="3"/>
      <c r="Q2921" s="3"/>
      <c r="R2921" s="3"/>
      <c r="S2921" s="49"/>
      <c r="T2921" s="50"/>
      <c r="U2921" s="50"/>
      <c r="Y2921" s="5"/>
      <c r="Z2921" s="66"/>
      <c r="AA2921" s="65"/>
    </row>
    <row r="2922" spans="1:27" x14ac:dyDescent="0.3">
      <c r="A2922" s="3"/>
      <c r="B2922" s="3"/>
      <c r="C2922" s="3"/>
      <c r="D2922" s="3"/>
      <c r="E2922" s="3"/>
      <c r="F2922" s="3"/>
      <c r="G2922" s="64"/>
      <c r="H2922" s="3"/>
      <c r="I2922" s="3"/>
      <c r="J2922" s="64"/>
      <c r="K2922" s="64"/>
      <c r="L2922" s="3"/>
      <c r="M2922" s="3"/>
      <c r="N2922" s="3"/>
      <c r="O2922" s="3"/>
      <c r="P2922" s="3"/>
      <c r="Q2922" s="3"/>
      <c r="R2922" s="3"/>
      <c r="S2922" s="49"/>
      <c r="T2922" s="50"/>
      <c r="U2922" s="50"/>
      <c r="Y2922" s="5"/>
      <c r="Z2922" s="66"/>
      <c r="AA2922" s="65"/>
    </row>
    <row r="2923" spans="1:27" x14ac:dyDescent="0.3">
      <c r="A2923" s="3"/>
      <c r="B2923" s="3"/>
      <c r="C2923" s="3"/>
      <c r="D2923" s="3"/>
      <c r="E2923" s="3"/>
      <c r="F2923" s="3"/>
      <c r="G2923" s="64"/>
      <c r="H2923" s="3"/>
      <c r="I2923" s="3"/>
      <c r="J2923" s="64"/>
      <c r="K2923" s="64"/>
      <c r="L2923" s="3"/>
      <c r="M2923" s="3"/>
      <c r="N2923" s="3"/>
      <c r="O2923" s="3"/>
      <c r="P2923" s="3"/>
      <c r="Q2923" s="3"/>
      <c r="R2923" s="3"/>
      <c r="S2923" s="49"/>
      <c r="T2923" s="50"/>
      <c r="U2923" s="50"/>
      <c r="Y2923" s="5"/>
      <c r="Z2923" s="66"/>
      <c r="AA2923" s="65"/>
    </row>
    <row r="2924" spans="1:27" x14ac:dyDescent="0.3">
      <c r="A2924" s="3"/>
      <c r="B2924" s="3"/>
      <c r="C2924" s="3"/>
      <c r="D2924" s="3"/>
      <c r="E2924" s="3"/>
      <c r="F2924" s="3"/>
      <c r="G2924" s="64"/>
      <c r="H2924" s="3"/>
      <c r="I2924" s="3"/>
      <c r="J2924" s="64"/>
      <c r="K2924" s="64"/>
      <c r="L2924" s="3"/>
      <c r="M2924" s="3"/>
      <c r="N2924" s="3"/>
      <c r="O2924" s="3"/>
      <c r="P2924" s="3"/>
      <c r="Q2924" s="3"/>
      <c r="R2924" s="3"/>
      <c r="S2924" s="49"/>
      <c r="T2924" s="50"/>
      <c r="U2924" s="50"/>
      <c r="Y2924" s="5"/>
      <c r="Z2924" s="66"/>
      <c r="AA2924" s="65"/>
    </row>
    <row r="2925" spans="1:27" x14ac:dyDescent="0.3">
      <c r="A2925" s="3"/>
      <c r="B2925" s="3"/>
      <c r="C2925" s="3"/>
      <c r="D2925" s="3"/>
      <c r="E2925" s="3"/>
      <c r="F2925" s="3"/>
      <c r="G2925" s="64"/>
      <c r="H2925" s="3"/>
      <c r="I2925" s="3"/>
      <c r="J2925" s="64"/>
      <c r="K2925" s="64"/>
      <c r="L2925" s="3"/>
      <c r="M2925" s="3"/>
      <c r="N2925" s="3"/>
      <c r="O2925" s="3"/>
      <c r="P2925" s="3"/>
      <c r="Q2925" s="3"/>
      <c r="R2925" s="3"/>
      <c r="S2925" s="49"/>
      <c r="T2925" s="50"/>
      <c r="U2925" s="50"/>
      <c r="Y2925" s="5"/>
      <c r="Z2925" s="66"/>
      <c r="AA2925" s="65"/>
    </row>
    <row r="2926" spans="1:27" x14ac:dyDescent="0.3">
      <c r="A2926" s="3"/>
      <c r="B2926" s="3"/>
      <c r="C2926" s="3"/>
      <c r="D2926" s="3"/>
      <c r="E2926" s="3"/>
      <c r="F2926" s="3"/>
      <c r="G2926" s="64"/>
      <c r="H2926" s="3"/>
      <c r="I2926" s="3"/>
      <c r="J2926" s="64"/>
      <c r="K2926" s="64"/>
      <c r="L2926" s="3"/>
      <c r="M2926" s="3"/>
      <c r="N2926" s="3"/>
      <c r="O2926" s="3"/>
      <c r="P2926" s="3"/>
      <c r="Q2926" s="3"/>
      <c r="R2926" s="3"/>
      <c r="S2926" s="49"/>
      <c r="T2926" s="50"/>
      <c r="U2926" s="50"/>
      <c r="Y2926" s="5"/>
      <c r="Z2926" s="66"/>
      <c r="AA2926" s="65"/>
    </row>
    <row r="2927" spans="1:27" x14ac:dyDescent="0.3">
      <c r="A2927" s="3"/>
      <c r="B2927" s="3"/>
      <c r="C2927" s="3"/>
      <c r="D2927" s="3"/>
      <c r="E2927" s="3"/>
      <c r="F2927" s="3"/>
      <c r="G2927" s="64"/>
      <c r="H2927" s="3"/>
      <c r="I2927" s="3"/>
      <c r="J2927" s="64"/>
      <c r="K2927" s="64"/>
      <c r="L2927" s="3"/>
      <c r="M2927" s="3"/>
      <c r="N2927" s="3"/>
      <c r="O2927" s="3"/>
      <c r="P2927" s="3"/>
      <c r="Q2927" s="3"/>
      <c r="R2927" s="3"/>
      <c r="S2927" s="49"/>
      <c r="T2927" s="50"/>
      <c r="U2927" s="50"/>
      <c r="Y2927" s="5"/>
      <c r="Z2927" s="66"/>
      <c r="AA2927" s="65"/>
    </row>
    <row r="2928" spans="1:27" x14ac:dyDescent="0.3">
      <c r="A2928" s="3"/>
      <c r="B2928" s="3"/>
      <c r="C2928" s="3"/>
      <c r="D2928" s="3"/>
      <c r="E2928" s="3"/>
      <c r="F2928" s="3"/>
      <c r="G2928" s="64"/>
      <c r="H2928" s="3"/>
      <c r="I2928" s="3"/>
      <c r="J2928" s="64"/>
      <c r="K2928" s="64"/>
      <c r="L2928" s="3"/>
      <c r="M2928" s="3"/>
      <c r="N2928" s="3"/>
      <c r="O2928" s="3"/>
      <c r="P2928" s="3"/>
      <c r="Q2928" s="3"/>
      <c r="R2928" s="3"/>
      <c r="S2928" s="49"/>
      <c r="T2928" s="50"/>
      <c r="U2928" s="50"/>
      <c r="Y2928" s="5"/>
      <c r="Z2928" s="66"/>
      <c r="AA2928" s="65"/>
    </row>
    <row r="2929" spans="1:27" x14ac:dyDescent="0.3">
      <c r="A2929" s="3"/>
      <c r="B2929" s="3"/>
      <c r="C2929" s="3"/>
      <c r="D2929" s="3"/>
      <c r="E2929" s="3"/>
      <c r="F2929" s="3"/>
      <c r="G2929" s="64"/>
      <c r="H2929" s="3"/>
      <c r="I2929" s="3"/>
      <c r="J2929" s="64"/>
      <c r="K2929" s="64"/>
      <c r="L2929" s="3"/>
      <c r="M2929" s="3"/>
      <c r="N2929" s="3"/>
      <c r="O2929" s="3"/>
      <c r="P2929" s="3"/>
      <c r="Q2929" s="3"/>
      <c r="R2929" s="3"/>
      <c r="S2929" s="49"/>
      <c r="T2929" s="50"/>
      <c r="U2929" s="50"/>
      <c r="Y2929" s="5"/>
      <c r="Z2929" s="66"/>
      <c r="AA2929" s="65"/>
    </row>
    <row r="2930" spans="1:27" x14ac:dyDescent="0.3">
      <c r="A2930" s="3"/>
      <c r="B2930" s="3"/>
      <c r="C2930" s="3"/>
      <c r="D2930" s="3"/>
      <c r="E2930" s="3"/>
      <c r="F2930" s="3"/>
      <c r="G2930" s="64"/>
      <c r="H2930" s="3"/>
      <c r="I2930" s="3"/>
      <c r="J2930" s="64"/>
      <c r="K2930" s="64"/>
      <c r="L2930" s="3"/>
      <c r="M2930" s="3"/>
      <c r="N2930" s="3"/>
      <c r="O2930" s="3"/>
      <c r="P2930" s="3"/>
      <c r="Q2930" s="3"/>
      <c r="R2930" s="3"/>
      <c r="S2930" s="49"/>
      <c r="T2930" s="50"/>
      <c r="U2930" s="50"/>
      <c r="Y2930" s="5"/>
      <c r="Z2930" s="66"/>
      <c r="AA2930" s="65"/>
    </row>
    <row r="2931" spans="1:27" x14ac:dyDescent="0.3">
      <c r="A2931" s="3"/>
      <c r="B2931" s="3"/>
      <c r="C2931" s="3"/>
      <c r="D2931" s="3"/>
      <c r="E2931" s="3"/>
      <c r="F2931" s="3"/>
      <c r="G2931" s="64"/>
      <c r="H2931" s="3"/>
      <c r="I2931" s="3"/>
      <c r="J2931" s="64"/>
      <c r="K2931" s="64"/>
      <c r="L2931" s="3"/>
      <c r="M2931" s="3"/>
      <c r="N2931" s="3"/>
      <c r="O2931" s="3"/>
      <c r="P2931" s="3"/>
      <c r="Q2931" s="3"/>
      <c r="R2931" s="3"/>
      <c r="S2931" s="49"/>
      <c r="T2931" s="50"/>
      <c r="U2931" s="50"/>
      <c r="Y2931" s="5"/>
      <c r="Z2931" s="66"/>
      <c r="AA2931" s="65"/>
    </row>
    <row r="2932" spans="1:27" x14ac:dyDescent="0.3">
      <c r="A2932" s="3"/>
      <c r="B2932" s="3"/>
      <c r="C2932" s="3"/>
      <c r="D2932" s="3"/>
      <c r="E2932" s="3"/>
      <c r="F2932" s="3"/>
      <c r="G2932" s="64"/>
      <c r="H2932" s="3"/>
      <c r="I2932" s="3"/>
      <c r="J2932" s="64"/>
      <c r="K2932" s="64"/>
      <c r="L2932" s="3"/>
      <c r="M2932" s="3"/>
      <c r="N2932" s="3"/>
      <c r="O2932" s="3"/>
      <c r="P2932" s="3"/>
      <c r="Q2932" s="3"/>
      <c r="R2932" s="3"/>
      <c r="S2932" s="49"/>
      <c r="T2932" s="50"/>
      <c r="U2932" s="50"/>
      <c r="Y2932" s="5"/>
      <c r="Z2932" s="66"/>
      <c r="AA2932" s="65"/>
    </row>
    <row r="2933" spans="1:27" x14ac:dyDescent="0.3">
      <c r="A2933" s="3"/>
      <c r="B2933" s="3"/>
      <c r="C2933" s="3"/>
      <c r="D2933" s="3"/>
      <c r="E2933" s="3"/>
      <c r="F2933" s="3"/>
      <c r="G2933" s="64"/>
      <c r="H2933" s="3"/>
      <c r="I2933" s="3"/>
      <c r="J2933" s="64"/>
      <c r="K2933" s="64"/>
      <c r="L2933" s="3"/>
      <c r="M2933" s="3"/>
      <c r="N2933" s="3"/>
      <c r="O2933" s="3"/>
      <c r="P2933" s="3"/>
      <c r="Q2933" s="3"/>
      <c r="R2933" s="3"/>
      <c r="S2933" s="49"/>
      <c r="T2933" s="50"/>
      <c r="U2933" s="50"/>
      <c r="Y2933" s="5"/>
      <c r="Z2933" s="66"/>
      <c r="AA2933" s="65"/>
    </row>
    <row r="2934" spans="1:27" x14ac:dyDescent="0.3">
      <c r="A2934" s="3"/>
      <c r="B2934" s="3"/>
      <c r="C2934" s="3"/>
      <c r="D2934" s="3"/>
      <c r="E2934" s="3"/>
      <c r="F2934" s="3"/>
      <c r="G2934" s="64"/>
      <c r="H2934" s="3"/>
      <c r="I2934" s="3"/>
      <c r="J2934" s="64"/>
      <c r="K2934" s="64"/>
      <c r="L2934" s="3"/>
      <c r="M2934" s="3"/>
      <c r="N2934" s="3"/>
      <c r="O2934" s="3"/>
      <c r="P2934" s="3"/>
      <c r="Q2934" s="3"/>
      <c r="R2934" s="3"/>
      <c r="S2934" s="49"/>
      <c r="T2934" s="50"/>
      <c r="U2934" s="50"/>
      <c r="Y2934" s="5"/>
      <c r="Z2934" s="66"/>
      <c r="AA2934" s="65"/>
    </row>
    <row r="2935" spans="1:27" x14ac:dyDescent="0.3">
      <c r="A2935" s="3"/>
      <c r="B2935" s="3"/>
      <c r="C2935" s="3"/>
      <c r="D2935" s="3"/>
      <c r="E2935" s="3"/>
      <c r="F2935" s="3"/>
      <c r="G2935" s="64"/>
      <c r="H2935" s="3"/>
      <c r="I2935" s="3"/>
      <c r="J2935" s="64"/>
      <c r="K2935" s="64"/>
      <c r="L2935" s="3"/>
      <c r="M2935" s="3"/>
      <c r="N2935" s="3"/>
      <c r="O2935" s="3"/>
      <c r="P2935" s="3"/>
      <c r="Q2935" s="3"/>
      <c r="R2935" s="3"/>
      <c r="S2935" s="49"/>
      <c r="T2935" s="50"/>
      <c r="U2935" s="50"/>
      <c r="Y2935" s="5"/>
      <c r="Z2935" s="66"/>
      <c r="AA2935" s="65"/>
    </row>
    <row r="2936" spans="1:27" x14ac:dyDescent="0.3">
      <c r="A2936" s="3"/>
      <c r="B2936" s="3"/>
      <c r="C2936" s="3"/>
      <c r="D2936" s="3"/>
      <c r="E2936" s="3"/>
      <c r="F2936" s="3"/>
      <c r="G2936" s="64"/>
      <c r="H2936" s="3"/>
      <c r="I2936" s="3"/>
      <c r="J2936" s="64"/>
      <c r="K2936" s="64"/>
      <c r="L2936" s="3"/>
      <c r="M2936" s="3"/>
      <c r="N2936" s="3"/>
      <c r="O2936" s="3"/>
      <c r="P2936" s="3"/>
      <c r="Q2936" s="3"/>
      <c r="R2936" s="3"/>
      <c r="S2936" s="49"/>
      <c r="T2936" s="50"/>
      <c r="U2936" s="50"/>
      <c r="Y2936" s="5"/>
      <c r="Z2936" s="66"/>
      <c r="AA2936" s="65"/>
    </row>
    <row r="2937" spans="1:27" x14ac:dyDescent="0.3">
      <c r="A2937" s="3"/>
      <c r="B2937" s="3"/>
      <c r="C2937" s="3"/>
      <c r="D2937" s="3"/>
      <c r="E2937" s="3"/>
      <c r="F2937" s="3"/>
      <c r="G2937" s="64"/>
      <c r="H2937" s="3"/>
      <c r="I2937" s="3"/>
      <c r="J2937" s="64"/>
      <c r="K2937" s="64"/>
      <c r="L2937" s="3"/>
      <c r="M2937" s="3"/>
      <c r="N2937" s="3"/>
      <c r="O2937" s="3"/>
      <c r="P2937" s="3"/>
      <c r="Q2937" s="3"/>
      <c r="R2937" s="3"/>
      <c r="S2937" s="49"/>
      <c r="T2937" s="50"/>
      <c r="U2937" s="50"/>
      <c r="Y2937" s="5"/>
      <c r="Z2937" s="66"/>
      <c r="AA2937" s="65"/>
    </row>
    <row r="2938" spans="1:27" x14ac:dyDescent="0.3">
      <c r="A2938" s="3"/>
      <c r="B2938" s="3"/>
      <c r="C2938" s="3"/>
      <c r="D2938" s="3"/>
      <c r="E2938" s="3"/>
      <c r="F2938" s="3"/>
      <c r="G2938" s="64"/>
      <c r="H2938" s="3"/>
      <c r="I2938" s="3"/>
      <c r="J2938" s="64"/>
      <c r="K2938" s="64"/>
      <c r="L2938" s="3"/>
      <c r="M2938" s="3"/>
      <c r="N2938" s="3"/>
      <c r="O2938" s="3"/>
      <c r="P2938" s="3"/>
      <c r="Q2938" s="3"/>
      <c r="R2938" s="3"/>
      <c r="S2938" s="49"/>
      <c r="T2938" s="50"/>
      <c r="U2938" s="50"/>
      <c r="Y2938" s="5"/>
      <c r="Z2938" s="66"/>
      <c r="AA2938" s="65"/>
    </row>
    <row r="2939" spans="1:27" x14ac:dyDescent="0.3">
      <c r="A2939" s="3"/>
      <c r="B2939" s="3"/>
      <c r="C2939" s="3"/>
      <c r="D2939" s="3"/>
      <c r="E2939" s="3"/>
      <c r="F2939" s="3"/>
      <c r="G2939" s="64"/>
      <c r="H2939" s="3"/>
      <c r="I2939" s="3"/>
      <c r="J2939" s="64"/>
      <c r="K2939" s="64"/>
      <c r="L2939" s="3"/>
      <c r="M2939" s="3"/>
      <c r="N2939" s="3"/>
      <c r="O2939" s="3"/>
      <c r="P2939" s="3"/>
      <c r="Q2939" s="3"/>
      <c r="R2939" s="3"/>
      <c r="S2939" s="49"/>
      <c r="T2939" s="50"/>
      <c r="U2939" s="50"/>
      <c r="Y2939" s="5"/>
      <c r="Z2939" s="66"/>
      <c r="AA2939" s="65"/>
    </row>
    <row r="2940" spans="1:27" x14ac:dyDescent="0.3">
      <c r="A2940" s="3"/>
      <c r="B2940" s="3"/>
      <c r="C2940" s="3"/>
      <c r="D2940" s="3"/>
      <c r="E2940" s="3"/>
      <c r="F2940" s="3"/>
      <c r="G2940" s="64"/>
      <c r="H2940" s="3"/>
      <c r="I2940" s="3"/>
      <c r="J2940" s="64"/>
      <c r="K2940" s="64"/>
      <c r="L2940" s="3"/>
      <c r="M2940" s="3"/>
      <c r="N2940" s="3"/>
      <c r="O2940" s="3"/>
      <c r="P2940" s="3"/>
      <c r="Q2940" s="3"/>
      <c r="R2940" s="3"/>
      <c r="S2940" s="49"/>
      <c r="T2940" s="50"/>
      <c r="U2940" s="50"/>
      <c r="Y2940" s="5"/>
      <c r="Z2940" s="66"/>
      <c r="AA2940" s="65"/>
    </row>
    <row r="2941" spans="1:27" x14ac:dyDescent="0.3">
      <c r="A2941" s="3"/>
      <c r="B2941" s="3"/>
      <c r="C2941" s="3"/>
      <c r="D2941" s="3"/>
      <c r="E2941" s="3"/>
      <c r="F2941" s="3"/>
      <c r="G2941" s="64"/>
      <c r="H2941" s="3"/>
      <c r="I2941" s="3"/>
      <c r="J2941" s="64"/>
      <c r="K2941" s="64"/>
      <c r="L2941" s="3"/>
      <c r="M2941" s="3"/>
      <c r="N2941" s="3"/>
      <c r="O2941" s="3"/>
      <c r="P2941" s="3"/>
      <c r="Q2941" s="3"/>
      <c r="R2941" s="3"/>
      <c r="S2941" s="49"/>
      <c r="T2941" s="50"/>
      <c r="U2941" s="50"/>
      <c r="Y2941" s="5"/>
      <c r="Z2941" s="66"/>
      <c r="AA2941" s="65"/>
    </row>
    <row r="2942" spans="1:27" x14ac:dyDescent="0.3">
      <c r="A2942" s="3"/>
      <c r="B2942" s="3"/>
      <c r="C2942" s="3"/>
      <c r="D2942" s="3"/>
      <c r="E2942" s="3"/>
      <c r="F2942" s="3"/>
      <c r="G2942" s="64"/>
      <c r="H2942" s="3"/>
      <c r="I2942" s="3"/>
      <c r="J2942" s="64"/>
      <c r="K2942" s="64"/>
      <c r="L2942" s="3"/>
      <c r="M2942" s="3"/>
      <c r="N2942" s="3"/>
      <c r="O2942" s="3"/>
      <c r="P2942" s="3"/>
      <c r="Q2942" s="3"/>
      <c r="R2942" s="3"/>
      <c r="S2942" s="49"/>
      <c r="T2942" s="50"/>
      <c r="U2942" s="50"/>
      <c r="Y2942" s="5"/>
      <c r="Z2942" s="66"/>
      <c r="AA2942" s="65"/>
    </row>
    <row r="2943" spans="1:27" x14ac:dyDescent="0.3">
      <c r="A2943" s="3"/>
      <c r="B2943" s="3"/>
      <c r="C2943" s="3"/>
      <c r="D2943" s="3"/>
      <c r="E2943" s="3"/>
      <c r="F2943" s="3"/>
      <c r="G2943" s="64"/>
      <c r="H2943" s="3"/>
      <c r="I2943" s="3"/>
      <c r="J2943" s="64"/>
      <c r="K2943" s="64"/>
      <c r="L2943" s="3"/>
      <c r="M2943" s="3"/>
      <c r="N2943" s="3"/>
      <c r="O2943" s="3"/>
      <c r="P2943" s="3"/>
      <c r="Q2943" s="3"/>
      <c r="R2943" s="3"/>
      <c r="S2943" s="49"/>
      <c r="T2943" s="50"/>
      <c r="U2943" s="50"/>
      <c r="Y2943" s="5"/>
      <c r="Z2943" s="66"/>
      <c r="AA2943" s="65"/>
    </row>
    <row r="2944" spans="1:27" x14ac:dyDescent="0.3">
      <c r="A2944" s="3"/>
      <c r="B2944" s="3"/>
      <c r="C2944" s="3"/>
      <c r="D2944" s="3"/>
      <c r="E2944" s="3"/>
      <c r="F2944" s="3"/>
      <c r="G2944" s="64"/>
      <c r="H2944" s="3"/>
      <c r="I2944" s="3"/>
      <c r="J2944" s="64"/>
      <c r="K2944" s="64"/>
      <c r="L2944" s="3"/>
      <c r="M2944" s="3"/>
      <c r="N2944" s="3"/>
      <c r="O2944" s="3"/>
      <c r="P2944" s="3"/>
      <c r="Q2944" s="3"/>
      <c r="R2944" s="3"/>
      <c r="S2944" s="49"/>
      <c r="T2944" s="50"/>
      <c r="U2944" s="50"/>
      <c r="Y2944" s="5"/>
      <c r="Z2944" s="66"/>
      <c r="AA2944" s="65"/>
    </row>
    <row r="2945" spans="1:27" x14ac:dyDescent="0.3">
      <c r="A2945" s="3"/>
      <c r="B2945" s="3"/>
      <c r="C2945" s="3"/>
      <c r="D2945" s="3"/>
      <c r="E2945" s="3"/>
      <c r="F2945" s="3"/>
      <c r="G2945" s="64"/>
      <c r="H2945" s="3"/>
      <c r="I2945" s="3"/>
      <c r="J2945" s="64"/>
      <c r="K2945" s="64"/>
      <c r="L2945" s="3"/>
      <c r="M2945" s="3"/>
      <c r="N2945" s="3"/>
      <c r="O2945" s="3"/>
      <c r="P2945" s="3"/>
      <c r="Q2945" s="3"/>
      <c r="R2945" s="3"/>
      <c r="S2945" s="49"/>
      <c r="T2945" s="50"/>
      <c r="U2945" s="50"/>
      <c r="Y2945" s="5"/>
      <c r="Z2945" s="66"/>
      <c r="AA2945" s="65"/>
    </row>
    <row r="2946" spans="1:27" x14ac:dyDescent="0.3">
      <c r="A2946" s="3"/>
      <c r="B2946" s="3"/>
      <c r="C2946" s="3"/>
      <c r="D2946" s="3"/>
      <c r="E2946" s="3"/>
      <c r="F2946" s="3"/>
      <c r="G2946" s="64"/>
      <c r="H2946" s="3"/>
      <c r="I2946" s="3"/>
      <c r="J2946" s="64"/>
      <c r="K2946" s="64"/>
      <c r="L2946" s="3"/>
      <c r="M2946" s="3"/>
      <c r="N2946" s="3"/>
      <c r="O2946" s="3"/>
      <c r="P2946" s="3"/>
      <c r="Q2946" s="3"/>
      <c r="R2946" s="3"/>
      <c r="S2946" s="49"/>
      <c r="T2946" s="50"/>
      <c r="U2946" s="50"/>
      <c r="Y2946" s="5"/>
      <c r="Z2946" s="66"/>
      <c r="AA2946" s="65"/>
    </row>
    <row r="2947" spans="1:27" x14ac:dyDescent="0.3">
      <c r="A2947" s="3"/>
      <c r="B2947" s="3"/>
      <c r="C2947" s="3"/>
      <c r="D2947" s="3"/>
      <c r="E2947" s="3"/>
      <c r="F2947" s="3"/>
      <c r="G2947" s="64"/>
      <c r="H2947" s="3"/>
      <c r="I2947" s="3"/>
      <c r="J2947" s="64"/>
      <c r="K2947" s="64"/>
      <c r="L2947" s="3"/>
      <c r="M2947" s="3"/>
      <c r="N2947" s="3"/>
      <c r="O2947" s="3"/>
      <c r="P2947" s="3"/>
      <c r="Q2947" s="3"/>
      <c r="R2947" s="3"/>
      <c r="S2947" s="49"/>
      <c r="T2947" s="50"/>
      <c r="U2947" s="50"/>
      <c r="Y2947" s="5"/>
      <c r="Z2947" s="66"/>
      <c r="AA2947" s="65"/>
    </row>
    <row r="2948" spans="1:27" x14ac:dyDescent="0.3">
      <c r="A2948" s="3"/>
      <c r="B2948" s="3"/>
      <c r="C2948" s="3"/>
      <c r="D2948" s="3"/>
      <c r="E2948" s="3"/>
      <c r="F2948" s="3"/>
      <c r="G2948" s="64"/>
      <c r="H2948" s="3"/>
      <c r="I2948" s="3"/>
      <c r="J2948" s="64"/>
      <c r="K2948" s="64"/>
      <c r="L2948" s="3"/>
      <c r="M2948" s="3"/>
      <c r="N2948" s="3"/>
      <c r="O2948" s="3"/>
      <c r="P2948" s="3"/>
      <c r="Q2948" s="3"/>
      <c r="R2948" s="3"/>
      <c r="S2948" s="49"/>
      <c r="T2948" s="50"/>
      <c r="U2948" s="50"/>
      <c r="Y2948" s="5"/>
      <c r="Z2948" s="66"/>
      <c r="AA2948" s="65"/>
    </row>
    <row r="2949" spans="1:27" x14ac:dyDescent="0.3">
      <c r="A2949" s="3"/>
      <c r="B2949" s="3"/>
      <c r="C2949" s="3"/>
      <c r="D2949" s="3"/>
      <c r="E2949" s="3"/>
      <c r="F2949" s="3"/>
      <c r="G2949" s="64"/>
      <c r="H2949" s="3"/>
      <c r="I2949" s="3"/>
      <c r="J2949" s="64"/>
      <c r="K2949" s="64"/>
      <c r="L2949" s="3"/>
      <c r="M2949" s="3"/>
      <c r="N2949" s="3"/>
      <c r="O2949" s="3"/>
      <c r="P2949" s="3"/>
      <c r="Q2949" s="3"/>
      <c r="R2949" s="3"/>
      <c r="S2949" s="49"/>
      <c r="T2949" s="50"/>
      <c r="U2949" s="50"/>
      <c r="Y2949" s="5"/>
      <c r="Z2949" s="66"/>
      <c r="AA2949" s="65"/>
    </row>
    <row r="2950" spans="1:27" x14ac:dyDescent="0.3">
      <c r="A2950" s="3"/>
      <c r="B2950" s="3"/>
      <c r="C2950" s="3"/>
      <c r="D2950" s="3"/>
      <c r="E2950" s="3"/>
      <c r="F2950" s="3"/>
      <c r="G2950" s="64"/>
      <c r="H2950" s="3"/>
      <c r="I2950" s="3"/>
      <c r="J2950" s="64"/>
      <c r="K2950" s="64"/>
      <c r="L2950" s="3"/>
      <c r="M2950" s="3"/>
      <c r="N2950" s="3"/>
      <c r="O2950" s="3"/>
      <c r="P2950" s="3"/>
      <c r="Q2950" s="3"/>
      <c r="R2950" s="3"/>
      <c r="S2950" s="49"/>
      <c r="T2950" s="50"/>
      <c r="U2950" s="50"/>
      <c r="Y2950" s="5"/>
      <c r="Z2950" s="66"/>
      <c r="AA2950" s="65"/>
    </row>
    <row r="2951" spans="1:27" x14ac:dyDescent="0.3">
      <c r="A2951" s="3"/>
      <c r="B2951" s="3"/>
      <c r="C2951" s="3"/>
      <c r="D2951" s="3"/>
      <c r="E2951" s="3"/>
      <c r="F2951" s="3"/>
      <c r="G2951" s="64"/>
      <c r="H2951" s="3"/>
      <c r="I2951" s="3"/>
      <c r="J2951" s="64"/>
      <c r="K2951" s="64"/>
      <c r="L2951" s="3"/>
      <c r="M2951" s="3"/>
      <c r="N2951" s="3"/>
      <c r="O2951" s="3"/>
      <c r="P2951" s="3"/>
      <c r="Q2951" s="3"/>
      <c r="R2951" s="3"/>
      <c r="S2951" s="49"/>
      <c r="T2951" s="50"/>
      <c r="U2951" s="50"/>
      <c r="Y2951" s="5"/>
      <c r="Z2951" s="66"/>
      <c r="AA2951" s="65"/>
    </row>
    <row r="2952" spans="1:27" x14ac:dyDescent="0.3">
      <c r="A2952" s="3"/>
      <c r="B2952" s="3"/>
      <c r="C2952" s="3"/>
      <c r="D2952" s="3"/>
      <c r="E2952" s="3"/>
      <c r="F2952" s="3"/>
      <c r="G2952" s="64"/>
      <c r="H2952" s="3"/>
      <c r="I2952" s="3"/>
      <c r="J2952" s="64"/>
      <c r="K2952" s="64"/>
      <c r="L2952" s="3"/>
      <c r="M2952" s="3"/>
      <c r="N2952" s="3"/>
      <c r="O2952" s="3"/>
      <c r="P2952" s="3"/>
      <c r="Q2952" s="3"/>
      <c r="R2952" s="3"/>
      <c r="S2952" s="49"/>
      <c r="T2952" s="50"/>
      <c r="U2952" s="50"/>
      <c r="Y2952" s="5"/>
      <c r="Z2952" s="66"/>
      <c r="AA2952" s="65"/>
    </row>
    <row r="2953" spans="1:27" x14ac:dyDescent="0.3">
      <c r="A2953" s="3"/>
      <c r="B2953" s="3"/>
      <c r="C2953" s="3"/>
      <c r="D2953" s="3"/>
      <c r="E2953" s="3"/>
      <c r="F2953" s="3"/>
      <c r="G2953" s="64"/>
      <c r="H2953" s="3"/>
      <c r="I2953" s="3"/>
      <c r="J2953" s="64"/>
      <c r="K2953" s="64"/>
      <c r="L2953" s="3"/>
      <c r="M2953" s="3"/>
      <c r="N2953" s="3"/>
      <c r="O2953" s="3"/>
      <c r="P2953" s="3"/>
      <c r="Q2953" s="3"/>
      <c r="R2953" s="3"/>
      <c r="S2953" s="49"/>
      <c r="T2953" s="50"/>
      <c r="U2953" s="50"/>
      <c r="Y2953" s="5"/>
      <c r="Z2953" s="66"/>
      <c r="AA2953" s="65"/>
    </row>
    <row r="2954" spans="1:27" x14ac:dyDescent="0.3">
      <c r="A2954" s="3"/>
      <c r="B2954" s="3"/>
      <c r="C2954" s="3"/>
      <c r="D2954" s="3"/>
      <c r="E2954" s="3"/>
      <c r="F2954" s="3"/>
      <c r="G2954" s="64"/>
      <c r="H2954" s="3"/>
      <c r="I2954" s="3"/>
      <c r="J2954" s="64"/>
      <c r="K2954" s="64"/>
      <c r="L2954" s="3"/>
      <c r="M2954" s="3"/>
      <c r="N2954" s="3"/>
      <c r="O2954" s="3"/>
      <c r="P2954" s="3"/>
      <c r="Q2954" s="3"/>
      <c r="R2954" s="3"/>
      <c r="S2954" s="49"/>
      <c r="T2954" s="50"/>
      <c r="U2954" s="50"/>
      <c r="Y2954" s="5"/>
      <c r="Z2954" s="66"/>
      <c r="AA2954" s="65"/>
    </row>
    <row r="2955" spans="1:27" x14ac:dyDescent="0.3">
      <c r="A2955" s="3"/>
      <c r="B2955" s="3"/>
      <c r="C2955" s="3"/>
      <c r="D2955" s="3"/>
      <c r="E2955" s="3"/>
      <c r="F2955" s="3"/>
      <c r="G2955" s="64"/>
      <c r="H2955" s="3"/>
      <c r="I2955" s="3"/>
      <c r="J2955" s="64"/>
      <c r="K2955" s="64"/>
      <c r="L2955" s="3"/>
      <c r="M2955" s="3"/>
      <c r="N2955" s="3"/>
      <c r="O2955" s="3"/>
      <c r="P2955" s="3"/>
      <c r="Q2955" s="3"/>
      <c r="R2955" s="3"/>
      <c r="S2955" s="49"/>
      <c r="T2955" s="50"/>
      <c r="U2955" s="50"/>
      <c r="Y2955" s="5"/>
      <c r="Z2955" s="66"/>
      <c r="AA2955" s="65"/>
    </row>
    <row r="2956" spans="1:27" x14ac:dyDescent="0.3">
      <c r="A2956" s="3"/>
      <c r="B2956" s="3"/>
      <c r="C2956" s="3"/>
      <c r="D2956" s="3"/>
      <c r="E2956" s="3"/>
      <c r="F2956" s="3"/>
      <c r="G2956" s="64"/>
      <c r="H2956" s="3"/>
      <c r="I2956" s="3"/>
      <c r="J2956" s="64"/>
      <c r="K2956" s="64"/>
      <c r="L2956" s="3"/>
      <c r="M2956" s="3"/>
      <c r="N2956" s="3"/>
      <c r="O2956" s="3"/>
      <c r="P2956" s="3"/>
      <c r="Q2956" s="3"/>
      <c r="R2956" s="3"/>
      <c r="S2956" s="49"/>
      <c r="T2956" s="50"/>
      <c r="U2956" s="50"/>
      <c r="Y2956" s="5"/>
      <c r="Z2956" s="66"/>
      <c r="AA2956" s="65"/>
    </row>
    <row r="2957" spans="1:27" x14ac:dyDescent="0.3">
      <c r="A2957" s="3"/>
      <c r="B2957" s="3"/>
      <c r="C2957" s="3"/>
      <c r="D2957" s="3"/>
      <c r="E2957" s="3"/>
      <c r="F2957" s="3"/>
      <c r="G2957" s="64"/>
      <c r="H2957" s="3"/>
      <c r="I2957" s="3"/>
      <c r="J2957" s="64"/>
      <c r="K2957" s="64"/>
      <c r="L2957" s="3"/>
      <c r="M2957" s="3"/>
      <c r="N2957" s="3"/>
      <c r="O2957" s="3"/>
      <c r="P2957" s="3"/>
      <c r="Q2957" s="3"/>
      <c r="R2957" s="3"/>
      <c r="S2957" s="49"/>
      <c r="T2957" s="50"/>
      <c r="U2957" s="50"/>
      <c r="Y2957" s="5"/>
      <c r="Z2957" s="66"/>
      <c r="AA2957" s="65"/>
    </row>
    <row r="2958" spans="1:27" x14ac:dyDescent="0.3">
      <c r="A2958" s="3"/>
      <c r="B2958" s="3"/>
      <c r="C2958" s="3"/>
      <c r="D2958" s="3"/>
      <c r="E2958" s="3"/>
      <c r="F2958" s="3"/>
      <c r="G2958" s="64"/>
      <c r="H2958" s="3"/>
      <c r="I2958" s="3"/>
      <c r="J2958" s="64"/>
      <c r="K2958" s="64"/>
      <c r="L2958" s="3"/>
      <c r="M2958" s="3"/>
      <c r="N2958" s="3"/>
      <c r="O2958" s="3"/>
      <c r="P2958" s="3"/>
      <c r="Q2958" s="3"/>
      <c r="R2958" s="3"/>
      <c r="S2958" s="49"/>
      <c r="T2958" s="50"/>
      <c r="U2958" s="50"/>
      <c r="Y2958" s="5"/>
      <c r="Z2958" s="66"/>
      <c r="AA2958" s="65"/>
    </row>
    <row r="2959" spans="1:27" x14ac:dyDescent="0.3">
      <c r="A2959" s="3"/>
      <c r="B2959" s="3"/>
      <c r="C2959" s="3"/>
      <c r="D2959" s="3"/>
      <c r="E2959" s="3"/>
      <c r="F2959" s="3"/>
      <c r="G2959" s="64"/>
      <c r="H2959" s="3"/>
      <c r="I2959" s="3"/>
      <c r="J2959" s="64"/>
      <c r="K2959" s="64"/>
      <c r="L2959" s="3"/>
      <c r="M2959" s="3"/>
      <c r="N2959" s="3"/>
      <c r="O2959" s="3"/>
      <c r="P2959" s="3"/>
      <c r="Q2959" s="3"/>
      <c r="R2959" s="3"/>
      <c r="S2959" s="49"/>
      <c r="T2959" s="50"/>
      <c r="U2959" s="50"/>
      <c r="Y2959" s="5"/>
      <c r="Z2959" s="66"/>
      <c r="AA2959" s="65"/>
    </row>
    <row r="2960" spans="1:27" x14ac:dyDescent="0.3">
      <c r="A2960" s="3"/>
      <c r="B2960" s="3"/>
      <c r="C2960" s="3"/>
      <c r="D2960" s="3"/>
      <c r="E2960" s="3"/>
      <c r="F2960" s="3"/>
      <c r="G2960" s="64"/>
      <c r="H2960" s="3"/>
      <c r="I2960" s="3"/>
      <c r="J2960" s="64"/>
      <c r="K2960" s="64"/>
      <c r="L2960" s="3"/>
      <c r="M2960" s="3"/>
      <c r="N2960" s="3"/>
      <c r="O2960" s="3"/>
      <c r="P2960" s="3"/>
      <c r="Q2960" s="3"/>
      <c r="R2960" s="3"/>
      <c r="S2960" s="49"/>
      <c r="T2960" s="50"/>
      <c r="U2960" s="50"/>
      <c r="Y2960" s="5"/>
      <c r="Z2960" s="66"/>
      <c r="AA2960" s="65"/>
    </row>
    <row r="2961" spans="1:27" x14ac:dyDescent="0.3">
      <c r="A2961" s="3"/>
      <c r="B2961" s="3"/>
      <c r="C2961" s="3"/>
      <c r="D2961" s="3"/>
      <c r="E2961" s="3"/>
      <c r="F2961" s="3"/>
      <c r="G2961" s="64"/>
      <c r="H2961" s="3"/>
      <c r="I2961" s="3"/>
      <c r="J2961" s="64"/>
      <c r="K2961" s="64"/>
      <c r="L2961" s="3"/>
      <c r="M2961" s="3"/>
      <c r="N2961" s="3"/>
      <c r="O2961" s="3"/>
      <c r="P2961" s="3"/>
      <c r="Q2961" s="3"/>
      <c r="R2961" s="3"/>
      <c r="S2961" s="49"/>
      <c r="T2961" s="50"/>
      <c r="U2961" s="50"/>
      <c r="Y2961" s="5"/>
      <c r="Z2961" s="66"/>
      <c r="AA2961" s="65"/>
    </row>
    <row r="2962" spans="1:27" x14ac:dyDescent="0.3">
      <c r="A2962" s="3"/>
      <c r="B2962" s="3"/>
      <c r="C2962" s="3"/>
      <c r="D2962" s="3"/>
      <c r="E2962" s="3"/>
      <c r="F2962" s="3"/>
      <c r="G2962" s="64"/>
      <c r="H2962" s="3"/>
      <c r="I2962" s="3"/>
      <c r="J2962" s="64"/>
      <c r="K2962" s="64"/>
      <c r="L2962" s="3"/>
      <c r="M2962" s="3"/>
      <c r="N2962" s="3"/>
      <c r="O2962" s="3"/>
      <c r="P2962" s="3"/>
      <c r="Q2962" s="3"/>
      <c r="R2962" s="3"/>
      <c r="S2962" s="49"/>
      <c r="T2962" s="50"/>
      <c r="U2962" s="50"/>
      <c r="Y2962" s="5"/>
      <c r="Z2962" s="66"/>
      <c r="AA2962" s="65"/>
    </row>
    <row r="2963" spans="1:27" x14ac:dyDescent="0.3">
      <c r="A2963" s="3"/>
      <c r="B2963" s="3"/>
      <c r="C2963" s="3"/>
      <c r="D2963" s="3"/>
      <c r="E2963" s="3"/>
      <c r="F2963" s="3"/>
      <c r="G2963" s="64"/>
      <c r="H2963" s="3"/>
      <c r="I2963" s="3"/>
      <c r="J2963" s="64"/>
      <c r="K2963" s="64"/>
      <c r="L2963" s="3"/>
      <c r="M2963" s="3"/>
      <c r="N2963" s="3"/>
      <c r="O2963" s="3"/>
      <c r="P2963" s="3"/>
      <c r="Q2963" s="3"/>
      <c r="R2963" s="3"/>
      <c r="S2963" s="49"/>
      <c r="T2963" s="50"/>
      <c r="U2963" s="50"/>
      <c r="Y2963" s="5"/>
      <c r="Z2963" s="66"/>
      <c r="AA2963" s="65"/>
    </row>
    <row r="2964" spans="1:27" x14ac:dyDescent="0.3">
      <c r="A2964" s="3"/>
      <c r="B2964" s="3"/>
      <c r="C2964" s="3"/>
      <c r="D2964" s="3"/>
      <c r="E2964" s="3"/>
      <c r="F2964" s="3"/>
      <c r="G2964" s="64"/>
      <c r="H2964" s="3"/>
      <c r="I2964" s="3"/>
      <c r="J2964" s="64"/>
      <c r="K2964" s="64"/>
      <c r="L2964" s="3"/>
      <c r="M2964" s="3"/>
      <c r="N2964" s="3"/>
      <c r="O2964" s="3"/>
      <c r="P2964" s="3"/>
      <c r="Q2964" s="3"/>
      <c r="R2964" s="3"/>
      <c r="S2964" s="49"/>
      <c r="T2964" s="50"/>
      <c r="U2964" s="50"/>
      <c r="Y2964" s="5"/>
      <c r="Z2964" s="66"/>
      <c r="AA2964" s="65"/>
    </row>
    <row r="2965" spans="1:27" x14ac:dyDescent="0.3">
      <c r="A2965" s="3"/>
      <c r="B2965" s="3"/>
      <c r="C2965" s="3"/>
      <c r="D2965" s="3"/>
      <c r="E2965" s="3"/>
      <c r="F2965" s="3"/>
      <c r="G2965" s="64"/>
      <c r="H2965" s="3"/>
      <c r="I2965" s="3"/>
      <c r="J2965" s="64"/>
      <c r="K2965" s="64"/>
      <c r="L2965" s="3"/>
      <c r="M2965" s="3"/>
      <c r="N2965" s="3"/>
      <c r="O2965" s="3"/>
      <c r="P2965" s="3"/>
      <c r="Q2965" s="3"/>
      <c r="R2965" s="3"/>
      <c r="S2965" s="49"/>
      <c r="T2965" s="50"/>
      <c r="U2965" s="50"/>
      <c r="Y2965" s="5"/>
      <c r="Z2965" s="66"/>
      <c r="AA2965" s="65"/>
    </row>
    <row r="2966" spans="1:27" x14ac:dyDescent="0.3">
      <c r="A2966" s="3"/>
      <c r="B2966" s="3"/>
      <c r="C2966" s="3"/>
      <c r="D2966" s="3"/>
      <c r="E2966" s="3"/>
      <c r="F2966" s="3"/>
      <c r="G2966" s="64"/>
      <c r="H2966" s="3"/>
      <c r="I2966" s="3"/>
      <c r="J2966" s="64"/>
      <c r="K2966" s="64"/>
      <c r="L2966" s="3"/>
      <c r="M2966" s="3"/>
      <c r="N2966" s="3"/>
      <c r="O2966" s="3"/>
      <c r="P2966" s="3"/>
      <c r="Q2966" s="3"/>
      <c r="R2966" s="3"/>
      <c r="S2966" s="49"/>
      <c r="T2966" s="50"/>
      <c r="U2966" s="50"/>
      <c r="Y2966" s="5"/>
      <c r="Z2966" s="66"/>
      <c r="AA2966" s="65"/>
    </row>
    <row r="2967" spans="1:27" x14ac:dyDescent="0.3">
      <c r="A2967" s="3"/>
      <c r="B2967" s="3"/>
      <c r="C2967" s="3"/>
      <c r="D2967" s="3"/>
      <c r="E2967" s="3"/>
      <c r="F2967" s="3"/>
      <c r="G2967" s="64"/>
      <c r="H2967" s="3"/>
      <c r="I2967" s="3"/>
      <c r="J2967" s="64"/>
      <c r="K2967" s="64"/>
      <c r="L2967" s="3"/>
      <c r="M2967" s="3"/>
      <c r="N2967" s="3"/>
      <c r="O2967" s="3"/>
      <c r="P2967" s="3"/>
      <c r="Q2967" s="3"/>
      <c r="R2967" s="3"/>
      <c r="S2967" s="49"/>
      <c r="T2967" s="50"/>
      <c r="U2967" s="50"/>
      <c r="Y2967" s="5"/>
      <c r="Z2967" s="66"/>
      <c r="AA2967" s="65"/>
    </row>
    <row r="2968" spans="1:27" x14ac:dyDescent="0.3">
      <c r="A2968" s="3"/>
      <c r="B2968" s="3"/>
      <c r="C2968" s="3"/>
      <c r="D2968" s="3"/>
      <c r="E2968" s="3"/>
      <c r="F2968" s="3"/>
      <c r="G2968" s="64"/>
      <c r="H2968" s="3"/>
      <c r="I2968" s="3"/>
      <c r="J2968" s="64"/>
      <c r="K2968" s="64"/>
      <c r="L2968" s="3"/>
      <c r="M2968" s="3"/>
      <c r="N2968" s="3"/>
      <c r="O2968" s="3"/>
      <c r="P2968" s="3"/>
      <c r="Q2968" s="3"/>
      <c r="R2968" s="3"/>
      <c r="S2968" s="49"/>
      <c r="T2968" s="50"/>
      <c r="U2968" s="50"/>
      <c r="Y2968" s="5"/>
      <c r="Z2968" s="66"/>
      <c r="AA2968" s="65"/>
    </row>
    <row r="2969" spans="1:27" x14ac:dyDescent="0.3">
      <c r="A2969" s="3"/>
      <c r="B2969" s="3"/>
      <c r="C2969" s="3"/>
      <c r="D2969" s="3"/>
      <c r="E2969" s="3"/>
      <c r="F2969" s="3"/>
      <c r="G2969" s="64"/>
      <c r="H2969" s="3"/>
      <c r="I2969" s="3"/>
      <c r="J2969" s="64"/>
      <c r="K2969" s="64"/>
      <c r="L2969" s="3"/>
      <c r="M2969" s="3"/>
      <c r="N2969" s="3"/>
      <c r="O2969" s="3"/>
      <c r="P2969" s="3"/>
      <c r="Q2969" s="3"/>
      <c r="R2969" s="3"/>
      <c r="S2969" s="49"/>
      <c r="T2969" s="50"/>
      <c r="U2969" s="50"/>
      <c r="Y2969" s="5"/>
      <c r="Z2969" s="66"/>
      <c r="AA2969" s="65"/>
    </row>
    <row r="2970" spans="1:27" x14ac:dyDescent="0.3">
      <c r="A2970" s="3"/>
      <c r="B2970" s="3"/>
      <c r="C2970" s="3"/>
      <c r="D2970" s="3"/>
      <c r="E2970" s="3"/>
      <c r="F2970" s="3"/>
      <c r="G2970" s="64"/>
      <c r="H2970" s="3"/>
      <c r="I2970" s="3"/>
      <c r="J2970" s="64"/>
      <c r="K2970" s="64"/>
      <c r="L2970" s="3"/>
      <c r="M2970" s="3"/>
      <c r="N2970" s="3"/>
      <c r="O2970" s="3"/>
      <c r="P2970" s="3"/>
      <c r="Q2970" s="3"/>
      <c r="R2970" s="3"/>
      <c r="S2970" s="49"/>
      <c r="T2970" s="50"/>
      <c r="U2970" s="50"/>
      <c r="Y2970" s="5"/>
      <c r="Z2970" s="66"/>
      <c r="AA2970" s="65"/>
    </row>
    <row r="2971" spans="1:27" x14ac:dyDescent="0.3">
      <c r="A2971" s="3"/>
      <c r="B2971" s="3"/>
      <c r="C2971" s="3"/>
      <c r="D2971" s="3"/>
      <c r="E2971" s="3"/>
      <c r="F2971" s="3"/>
      <c r="G2971" s="64"/>
      <c r="H2971" s="3"/>
      <c r="I2971" s="3"/>
      <c r="J2971" s="64"/>
      <c r="K2971" s="64"/>
      <c r="L2971" s="3"/>
      <c r="M2971" s="3"/>
      <c r="N2971" s="3"/>
      <c r="O2971" s="3"/>
      <c r="P2971" s="3"/>
      <c r="Q2971" s="3"/>
      <c r="R2971" s="3"/>
      <c r="S2971" s="49"/>
      <c r="T2971" s="50"/>
      <c r="U2971" s="50"/>
      <c r="Y2971" s="5"/>
      <c r="Z2971" s="66"/>
      <c r="AA2971" s="65"/>
    </row>
    <row r="2972" spans="1:27" x14ac:dyDescent="0.3">
      <c r="A2972" s="3"/>
      <c r="B2972" s="3"/>
      <c r="C2972" s="3"/>
      <c r="D2972" s="3"/>
      <c r="E2972" s="3"/>
      <c r="F2972" s="3"/>
      <c r="G2972" s="64"/>
      <c r="H2972" s="3"/>
      <c r="I2972" s="3"/>
      <c r="J2972" s="64"/>
      <c r="K2972" s="64"/>
      <c r="L2972" s="3"/>
      <c r="M2972" s="3"/>
      <c r="N2972" s="3"/>
      <c r="O2972" s="3"/>
      <c r="P2972" s="3"/>
      <c r="Q2972" s="3"/>
      <c r="R2972" s="3"/>
      <c r="S2972" s="49"/>
      <c r="T2972" s="50"/>
      <c r="U2972" s="50"/>
      <c r="Y2972" s="5"/>
      <c r="Z2972" s="66"/>
      <c r="AA2972" s="65"/>
    </row>
    <row r="2973" spans="1:27" x14ac:dyDescent="0.3">
      <c r="A2973" s="3"/>
      <c r="B2973" s="3"/>
      <c r="C2973" s="3"/>
      <c r="D2973" s="3"/>
      <c r="E2973" s="3"/>
      <c r="F2973" s="3"/>
      <c r="G2973" s="64"/>
      <c r="H2973" s="3"/>
      <c r="I2973" s="3"/>
      <c r="J2973" s="64"/>
      <c r="K2973" s="64"/>
      <c r="L2973" s="3"/>
      <c r="M2973" s="3"/>
      <c r="N2973" s="3"/>
      <c r="O2973" s="3"/>
      <c r="P2973" s="3"/>
      <c r="Q2973" s="3"/>
      <c r="R2973" s="3"/>
      <c r="S2973" s="49"/>
      <c r="T2973" s="50"/>
      <c r="U2973" s="50"/>
      <c r="Y2973" s="5"/>
      <c r="Z2973" s="66"/>
      <c r="AA2973" s="65"/>
    </row>
    <row r="2974" spans="1:27" x14ac:dyDescent="0.3">
      <c r="A2974" s="3"/>
      <c r="B2974" s="3"/>
      <c r="C2974" s="3"/>
      <c r="D2974" s="3"/>
      <c r="E2974" s="3"/>
      <c r="F2974" s="3"/>
      <c r="G2974" s="64"/>
      <c r="H2974" s="3"/>
      <c r="I2974" s="3"/>
      <c r="J2974" s="64"/>
      <c r="K2974" s="64"/>
      <c r="L2974" s="3"/>
      <c r="M2974" s="3"/>
      <c r="N2974" s="3"/>
      <c r="O2974" s="3"/>
      <c r="P2974" s="3"/>
      <c r="Q2974" s="3"/>
      <c r="R2974" s="3"/>
      <c r="S2974" s="49"/>
      <c r="T2974" s="50"/>
      <c r="U2974" s="50"/>
      <c r="Y2974" s="5"/>
      <c r="Z2974" s="66"/>
      <c r="AA2974" s="65"/>
    </row>
    <row r="2975" spans="1:27" x14ac:dyDescent="0.3">
      <c r="A2975" s="3"/>
      <c r="B2975" s="3"/>
      <c r="C2975" s="3"/>
      <c r="D2975" s="3"/>
      <c r="E2975" s="3"/>
      <c r="F2975" s="3"/>
      <c r="G2975" s="64"/>
      <c r="H2975" s="3"/>
      <c r="I2975" s="3"/>
      <c r="J2975" s="64"/>
      <c r="K2975" s="64"/>
      <c r="L2975" s="3"/>
      <c r="M2975" s="3"/>
      <c r="N2975" s="3"/>
      <c r="O2975" s="3"/>
      <c r="P2975" s="3"/>
      <c r="Q2975" s="3"/>
      <c r="R2975" s="3"/>
      <c r="S2975" s="49"/>
      <c r="T2975" s="50"/>
      <c r="U2975" s="50"/>
      <c r="Y2975" s="5"/>
      <c r="Z2975" s="66"/>
      <c r="AA2975" s="65"/>
    </row>
    <row r="2976" spans="1:27" x14ac:dyDescent="0.3">
      <c r="A2976" s="3"/>
      <c r="B2976" s="3"/>
      <c r="C2976" s="3"/>
      <c r="D2976" s="3"/>
      <c r="E2976" s="3"/>
      <c r="F2976" s="3"/>
      <c r="G2976" s="64"/>
      <c r="H2976" s="3"/>
      <c r="I2976" s="3"/>
      <c r="J2976" s="64"/>
      <c r="K2976" s="64"/>
      <c r="L2976" s="3"/>
      <c r="M2976" s="3"/>
      <c r="N2976" s="3"/>
      <c r="O2976" s="3"/>
      <c r="P2976" s="3"/>
      <c r="Q2976" s="3"/>
      <c r="R2976" s="3"/>
      <c r="S2976" s="49"/>
      <c r="T2976" s="50"/>
      <c r="U2976" s="50"/>
      <c r="Y2976" s="5"/>
      <c r="Z2976" s="66"/>
      <c r="AA2976" s="65"/>
    </row>
    <row r="2977" spans="1:27" x14ac:dyDescent="0.3">
      <c r="A2977" s="3"/>
      <c r="B2977" s="3"/>
      <c r="C2977" s="3"/>
      <c r="D2977" s="3"/>
      <c r="E2977" s="3"/>
      <c r="F2977" s="3"/>
      <c r="G2977" s="64"/>
      <c r="H2977" s="3"/>
      <c r="I2977" s="3"/>
      <c r="J2977" s="64"/>
      <c r="K2977" s="64"/>
      <c r="L2977" s="3"/>
      <c r="M2977" s="3"/>
      <c r="N2977" s="3"/>
      <c r="O2977" s="3"/>
      <c r="P2977" s="3"/>
      <c r="Q2977" s="3"/>
      <c r="R2977" s="3"/>
      <c r="S2977" s="49"/>
      <c r="T2977" s="50"/>
      <c r="U2977" s="50"/>
      <c r="Y2977" s="5"/>
      <c r="Z2977" s="66"/>
      <c r="AA2977" s="65"/>
    </row>
    <row r="2978" spans="1:27" x14ac:dyDescent="0.3">
      <c r="A2978" s="3"/>
      <c r="B2978" s="3"/>
      <c r="C2978" s="3"/>
      <c r="D2978" s="3"/>
      <c r="E2978" s="3"/>
      <c r="F2978" s="3"/>
      <c r="G2978" s="64"/>
      <c r="H2978" s="3"/>
      <c r="I2978" s="3"/>
      <c r="J2978" s="64"/>
      <c r="K2978" s="64"/>
      <c r="L2978" s="3"/>
      <c r="M2978" s="3"/>
      <c r="N2978" s="3"/>
      <c r="O2978" s="3"/>
      <c r="P2978" s="3"/>
      <c r="Q2978" s="3"/>
      <c r="R2978" s="3"/>
      <c r="S2978" s="49"/>
      <c r="T2978" s="50"/>
      <c r="U2978" s="50"/>
      <c r="Y2978" s="5"/>
      <c r="Z2978" s="66"/>
      <c r="AA2978" s="65"/>
    </row>
    <row r="2979" spans="1:27" x14ac:dyDescent="0.3">
      <c r="A2979" s="3"/>
      <c r="B2979" s="3"/>
      <c r="C2979" s="3"/>
      <c r="D2979" s="3"/>
      <c r="E2979" s="3"/>
      <c r="F2979" s="3"/>
      <c r="G2979" s="64"/>
      <c r="H2979" s="3"/>
      <c r="I2979" s="3"/>
      <c r="J2979" s="64"/>
      <c r="K2979" s="64"/>
      <c r="L2979" s="3"/>
      <c r="M2979" s="3"/>
      <c r="N2979" s="3"/>
      <c r="O2979" s="3"/>
      <c r="P2979" s="3"/>
      <c r="Q2979" s="3"/>
      <c r="R2979" s="3"/>
      <c r="S2979" s="49"/>
      <c r="T2979" s="50"/>
      <c r="U2979" s="50"/>
      <c r="Y2979" s="5"/>
      <c r="Z2979" s="66"/>
      <c r="AA2979" s="65"/>
    </row>
    <row r="2980" spans="1:27" x14ac:dyDescent="0.3">
      <c r="A2980" s="3"/>
      <c r="B2980" s="3"/>
      <c r="C2980" s="3"/>
      <c r="D2980" s="3"/>
      <c r="E2980" s="3"/>
      <c r="F2980" s="3"/>
      <c r="G2980" s="64"/>
      <c r="H2980" s="3"/>
      <c r="I2980" s="3"/>
      <c r="J2980" s="64"/>
      <c r="K2980" s="64"/>
      <c r="L2980" s="3"/>
      <c r="M2980" s="3"/>
      <c r="N2980" s="3"/>
      <c r="O2980" s="3"/>
      <c r="P2980" s="3"/>
      <c r="Q2980" s="3"/>
      <c r="R2980" s="3"/>
      <c r="S2980" s="49"/>
      <c r="T2980" s="50"/>
      <c r="U2980" s="50"/>
      <c r="Y2980" s="5"/>
      <c r="Z2980" s="66"/>
      <c r="AA2980" s="65"/>
    </row>
    <row r="2981" spans="1:27" x14ac:dyDescent="0.3">
      <c r="A2981" s="3"/>
      <c r="B2981" s="3"/>
      <c r="C2981" s="3"/>
      <c r="D2981" s="3"/>
      <c r="E2981" s="3"/>
      <c r="F2981" s="3"/>
      <c r="G2981" s="64"/>
      <c r="H2981" s="3"/>
      <c r="I2981" s="3"/>
      <c r="J2981" s="64"/>
      <c r="K2981" s="64"/>
      <c r="L2981" s="3"/>
      <c r="M2981" s="3"/>
      <c r="N2981" s="3"/>
      <c r="O2981" s="3"/>
      <c r="P2981" s="3"/>
      <c r="Q2981" s="3"/>
      <c r="R2981" s="3"/>
      <c r="S2981" s="49"/>
      <c r="T2981" s="50"/>
      <c r="U2981" s="50"/>
      <c r="Y2981" s="5"/>
      <c r="Z2981" s="66"/>
      <c r="AA2981" s="65"/>
    </row>
    <row r="2982" spans="1:27" x14ac:dyDescent="0.3">
      <c r="A2982" s="3"/>
      <c r="B2982" s="3"/>
      <c r="C2982" s="3"/>
      <c r="D2982" s="3"/>
      <c r="E2982" s="3"/>
      <c r="F2982" s="3"/>
      <c r="G2982" s="64"/>
      <c r="H2982" s="3"/>
      <c r="I2982" s="3"/>
      <c r="J2982" s="64"/>
      <c r="K2982" s="64"/>
      <c r="L2982" s="3"/>
      <c r="M2982" s="3"/>
      <c r="N2982" s="3"/>
      <c r="O2982" s="3"/>
      <c r="P2982" s="3"/>
      <c r="Q2982" s="3"/>
      <c r="R2982" s="3"/>
      <c r="S2982" s="49"/>
      <c r="T2982" s="50"/>
      <c r="U2982" s="50"/>
      <c r="Y2982" s="5"/>
      <c r="Z2982" s="66"/>
      <c r="AA2982" s="65"/>
    </row>
    <row r="2983" spans="1:27" x14ac:dyDescent="0.3">
      <c r="A2983" s="3"/>
      <c r="B2983" s="3"/>
      <c r="C2983" s="3"/>
      <c r="D2983" s="3"/>
      <c r="E2983" s="3"/>
      <c r="F2983" s="3"/>
      <c r="G2983" s="64"/>
      <c r="H2983" s="3"/>
      <c r="I2983" s="3"/>
      <c r="J2983" s="64"/>
      <c r="K2983" s="64"/>
      <c r="L2983" s="3"/>
      <c r="M2983" s="3"/>
      <c r="N2983" s="3"/>
      <c r="O2983" s="3"/>
      <c r="P2983" s="3"/>
      <c r="Q2983" s="3"/>
      <c r="R2983" s="3"/>
      <c r="S2983" s="49"/>
      <c r="T2983" s="50"/>
      <c r="U2983" s="50"/>
      <c r="Y2983" s="5"/>
      <c r="Z2983" s="66"/>
      <c r="AA2983" s="65"/>
    </row>
    <row r="2984" spans="1:27" x14ac:dyDescent="0.3">
      <c r="A2984" s="3"/>
      <c r="B2984" s="3"/>
      <c r="C2984" s="3"/>
      <c r="D2984" s="3"/>
      <c r="E2984" s="3"/>
      <c r="F2984" s="3"/>
      <c r="G2984" s="64"/>
      <c r="H2984" s="3"/>
      <c r="I2984" s="3"/>
      <c r="J2984" s="64"/>
      <c r="K2984" s="64"/>
      <c r="L2984" s="3"/>
      <c r="M2984" s="3"/>
      <c r="N2984" s="3"/>
      <c r="O2984" s="3"/>
      <c r="P2984" s="3"/>
      <c r="Q2984" s="3"/>
      <c r="R2984" s="3"/>
      <c r="S2984" s="49"/>
      <c r="T2984" s="50"/>
      <c r="U2984" s="50"/>
      <c r="Y2984" s="5"/>
      <c r="Z2984" s="66"/>
      <c r="AA2984" s="65"/>
    </row>
    <row r="2985" spans="1:27" x14ac:dyDescent="0.3">
      <c r="A2985" s="3"/>
      <c r="B2985" s="3"/>
      <c r="C2985" s="3"/>
      <c r="D2985" s="3"/>
      <c r="E2985" s="3"/>
      <c r="F2985" s="3"/>
      <c r="G2985" s="64"/>
      <c r="H2985" s="3"/>
      <c r="I2985" s="3"/>
      <c r="J2985" s="64"/>
      <c r="K2985" s="64"/>
      <c r="L2985" s="3"/>
      <c r="M2985" s="3"/>
      <c r="N2985" s="3"/>
      <c r="O2985" s="3"/>
      <c r="P2985" s="3"/>
      <c r="Q2985" s="3"/>
      <c r="R2985" s="3"/>
      <c r="S2985" s="49"/>
      <c r="T2985" s="50"/>
      <c r="U2985" s="50"/>
      <c r="Y2985" s="5"/>
      <c r="Z2985" s="66"/>
      <c r="AA2985" s="65"/>
    </row>
    <row r="2986" spans="1:27" x14ac:dyDescent="0.3">
      <c r="A2986" s="3"/>
      <c r="B2986" s="3"/>
      <c r="C2986" s="3"/>
      <c r="D2986" s="3"/>
      <c r="E2986" s="3"/>
      <c r="F2986" s="3"/>
      <c r="G2986" s="64"/>
      <c r="H2986" s="3"/>
      <c r="I2986" s="3"/>
      <c r="J2986" s="64"/>
      <c r="K2986" s="64"/>
      <c r="L2986" s="3"/>
      <c r="M2986" s="3"/>
      <c r="N2986" s="3"/>
      <c r="O2986" s="3"/>
      <c r="P2986" s="3"/>
      <c r="Q2986" s="3"/>
      <c r="R2986" s="3"/>
      <c r="S2986" s="49"/>
      <c r="T2986" s="50"/>
      <c r="U2986" s="50"/>
      <c r="Y2986" s="5"/>
      <c r="Z2986" s="66"/>
      <c r="AA2986" s="65"/>
    </row>
    <row r="2987" spans="1:27" x14ac:dyDescent="0.3">
      <c r="A2987" s="3"/>
      <c r="B2987" s="3"/>
      <c r="C2987" s="3"/>
      <c r="D2987" s="3"/>
      <c r="E2987" s="3"/>
      <c r="F2987" s="3"/>
      <c r="G2987" s="64"/>
      <c r="H2987" s="3"/>
      <c r="I2987" s="3"/>
      <c r="J2987" s="64"/>
      <c r="K2987" s="64"/>
      <c r="L2987" s="3"/>
      <c r="M2987" s="3"/>
      <c r="N2987" s="3"/>
      <c r="O2987" s="3"/>
      <c r="P2987" s="3"/>
      <c r="Q2987" s="3"/>
      <c r="R2987" s="3"/>
      <c r="S2987" s="49"/>
      <c r="T2987" s="50"/>
      <c r="U2987" s="50"/>
      <c r="Y2987" s="5"/>
      <c r="Z2987" s="66"/>
      <c r="AA2987" s="65"/>
    </row>
    <row r="2988" spans="1:27" x14ac:dyDescent="0.3">
      <c r="A2988" s="3"/>
      <c r="B2988" s="3"/>
      <c r="C2988" s="3"/>
      <c r="D2988" s="3"/>
      <c r="E2988" s="3"/>
      <c r="F2988" s="3"/>
      <c r="G2988" s="64"/>
      <c r="H2988" s="3"/>
      <c r="I2988" s="3"/>
      <c r="J2988" s="64"/>
      <c r="K2988" s="64"/>
      <c r="L2988" s="3"/>
      <c r="M2988" s="3"/>
      <c r="N2988" s="3"/>
      <c r="O2988" s="3"/>
      <c r="P2988" s="3"/>
      <c r="Q2988" s="3"/>
      <c r="R2988" s="3"/>
      <c r="S2988" s="49"/>
      <c r="T2988" s="50"/>
      <c r="U2988" s="50"/>
      <c r="Y2988" s="5"/>
      <c r="Z2988" s="66"/>
      <c r="AA2988" s="65"/>
    </row>
    <row r="2989" spans="1:27" x14ac:dyDescent="0.3">
      <c r="A2989" s="3"/>
      <c r="B2989" s="3"/>
      <c r="C2989" s="3"/>
      <c r="D2989" s="3"/>
      <c r="E2989" s="3"/>
      <c r="F2989" s="3"/>
      <c r="G2989" s="64"/>
      <c r="H2989" s="3"/>
      <c r="I2989" s="3"/>
      <c r="J2989" s="64"/>
      <c r="K2989" s="64"/>
      <c r="L2989" s="3"/>
      <c r="M2989" s="3"/>
      <c r="N2989" s="3"/>
      <c r="O2989" s="3"/>
      <c r="P2989" s="3"/>
      <c r="Q2989" s="3"/>
      <c r="R2989" s="3"/>
      <c r="S2989" s="49"/>
      <c r="T2989" s="50"/>
      <c r="U2989" s="50"/>
      <c r="Y2989" s="5"/>
      <c r="Z2989" s="66"/>
      <c r="AA2989" s="65"/>
    </row>
    <row r="2990" spans="1:27" x14ac:dyDescent="0.3">
      <c r="A2990" s="3"/>
      <c r="B2990" s="3"/>
      <c r="C2990" s="3"/>
      <c r="D2990" s="3"/>
      <c r="E2990" s="3"/>
      <c r="F2990" s="3"/>
      <c r="G2990" s="64"/>
      <c r="H2990" s="3"/>
      <c r="I2990" s="3"/>
      <c r="J2990" s="64"/>
      <c r="K2990" s="64"/>
      <c r="L2990" s="3"/>
      <c r="M2990" s="3"/>
      <c r="N2990" s="3"/>
      <c r="O2990" s="3"/>
      <c r="P2990" s="3"/>
      <c r="Q2990" s="3"/>
      <c r="R2990" s="3"/>
      <c r="S2990" s="49"/>
      <c r="T2990" s="50"/>
      <c r="U2990" s="50"/>
      <c r="Y2990" s="5"/>
      <c r="Z2990" s="66"/>
      <c r="AA2990" s="65"/>
    </row>
    <row r="2991" spans="1:27" x14ac:dyDescent="0.3">
      <c r="A2991" s="3"/>
      <c r="B2991" s="3"/>
      <c r="C2991" s="3"/>
      <c r="D2991" s="3"/>
      <c r="E2991" s="3"/>
      <c r="F2991" s="3"/>
      <c r="G2991" s="64"/>
      <c r="H2991" s="3"/>
      <c r="I2991" s="3"/>
      <c r="J2991" s="64"/>
      <c r="K2991" s="64"/>
      <c r="L2991" s="3"/>
      <c r="M2991" s="3"/>
      <c r="N2991" s="3"/>
      <c r="O2991" s="3"/>
      <c r="P2991" s="3"/>
      <c r="Q2991" s="3"/>
      <c r="R2991" s="3"/>
      <c r="S2991" s="49"/>
      <c r="T2991" s="50"/>
      <c r="U2991" s="50"/>
      <c r="Y2991" s="5"/>
      <c r="Z2991" s="66"/>
      <c r="AA2991" s="65"/>
    </row>
    <row r="2992" spans="1:27" x14ac:dyDescent="0.3">
      <c r="A2992" s="3"/>
      <c r="B2992" s="3"/>
      <c r="C2992" s="3"/>
      <c r="D2992" s="3"/>
      <c r="E2992" s="3"/>
      <c r="F2992" s="3"/>
      <c r="G2992" s="64"/>
      <c r="H2992" s="3"/>
      <c r="I2992" s="3"/>
      <c r="J2992" s="64"/>
      <c r="K2992" s="64"/>
      <c r="L2992" s="3"/>
      <c r="M2992" s="3"/>
      <c r="N2992" s="3"/>
      <c r="O2992" s="3"/>
      <c r="P2992" s="3"/>
      <c r="Q2992" s="3"/>
      <c r="R2992" s="3"/>
      <c r="S2992" s="49"/>
      <c r="T2992" s="50"/>
      <c r="U2992" s="50"/>
      <c r="Y2992" s="5"/>
      <c r="Z2992" s="66"/>
      <c r="AA2992" s="65"/>
    </row>
    <row r="2993" spans="1:27" x14ac:dyDescent="0.3">
      <c r="A2993" s="3"/>
      <c r="B2993" s="3"/>
      <c r="C2993" s="3"/>
      <c r="D2993" s="3"/>
      <c r="E2993" s="3"/>
      <c r="F2993" s="3"/>
      <c r="G2993" s="64"/>
      <c r="H2993" s="3"/>
      <c r="I2993" s="3"/>
      <c r="J2993" s="64"/>
      <c r="K2993" s="64"/>
      <c r="L2993" s="3"/>
      <c r="M2993" s="3"/>
      <c r="N2993" s="3"/>
      <c r="O2993" s="3"/>
      <c r="P2993" s="3"/>
      <c r="Q2993" s="3"/>
      <c r="R2993" s="3"/>
      <c r="S2993" s="49"/>
      <c r="T2993" s="50"/>
      <c r="U2993" s="50"/>
      <c r="Y2993" s="5"/>
      <c r="Z2993" s="66"/>
      <c r="AA2993" s="65"/>
    </row>
    <row r="2994" spans="1:27" x14ac:dyDescent="0.3">
      <c r="A2994" s="3"/>
      <c r="B2994" s="3"/>
      <c r="C2994" s="3"/>
      <c r="D2994" s="3"/>
      <c r="E2994" s="3"/>
      <c r="F2994" s="3"/>
      <c r="G2994" s="64"/>
      <c r="H2994" s="3"/>
      <c r="I2994" s="3"/>
      <c r="J2994" s="64"/>
      <c r="K2994" s="64"/>
      <c r="L2994" s="3"/>
      <c r="M2994" s="3"/>
      <c r="N2994" s="3"/>
      <c r="O2994" s="3"/>
      <c r="P2994" s="3"/>
      <c r="Q2994" s="3"/>
      <c r="R2994" s="3"/>
      <c r="S2994" s="49"/>
      <c r="T2994" s="50"/>
      <c r="U2994" s="50"/>
      <c r="Y2994" s="5"/>
      <c r="Z2994" s="66"/>
      <c r="AA2994" s="65"/>
    </row>
    <row r="2995" spans="1:27" x14ac:dyDescent="0.3">
      <c r="A2995" s="3"/>
      <c r="B2995" s="3"/>
      <c r="C2995" s="3"/>
      <c r="D2995" s="3"/>
      <c r="E2995" s="3"/>
      <c r="F2995" s="3"/>
      <c r="G2995" s="64"/>
      <c r="H2995" s="3"/>
      <c r="I2995" s="3"/>
      <c r="J2995" s="64"/>
      <c r="K2995" s="64"/>
      <c r="L2995" s="3"/>
      <c r="M2995" s="3"/>
      <c r="N2995" s="3"/>
      <c r="O2995" s="3"/>
      <c r="P2995" s="3"/>
      <c r="Q2995" s="3"/>
      <c r="R2995" s="3"/>
      <c r="S2995" s="49"/>
      <c r="T2995" s="50"/>
      <c r="U2995" s="50"/>
      <c r="Y2995" s="5"/>
      <c r="Z2995" s="66"/>
      <c r="AA2995" s="65"/>
    </row>
    <row r="2996" spans="1:27" x14ac:dyDescent="0.3">
      <c r="A2996" s="3"/>
      <c r="B2996" s="3"/>
      <c r="C2996" s="3"/>
      <c r="D2996" s="3"/>
      <c r="E2996" s="3"/>
      <c r="F2996" s="3"/>
      <c r="G2996" s="64"/>
      <c r="H2996" s="3"/>
      <c r="I2996" s="3"/>
      <c r="J2996" s="64"/>
      <c r="K2996" s="64"/>
      <c r="L2996" s="3"/>
      <c r="M2996" s="3"/>
      <c r="N2996" s="3"/>
      <c r="O2996" s="3"/>
      <c r="P2996" s="3"/>
      <c r="Q2996" s="3"/>
      <c r="R2996" s="3"/>
      <c r="S2996" s="49"/>
      <c r="T2996" s="50"/>
      <c r="U2996" s="50"/>
      <c r="Y2996" s="5"/>
      <c r="Z2996" s="66"/>
      <c r="AA2996" s="65"/>
    </row>
    <row r="2997" spans="1:27" x14ac:dyDescent="0.3">
      <c r="A2997" s="3"/>
      <c r="B2997" s="3"/>
      <c r="C2997" s="3"/>
      <c r="D2997" s="3"/>
      <c r="E2997" s="3"/>
      <c r="F2997" s="3"/>
      <c r="G2997" s="64"/>
      <c r="H2997" s="3"/>
      <c r="I2997" s="3"/>
      <c r="J2997" s="64"/>
      <c r="K2997" s="64"/>
      <c r="L2997" s="3"/>
      <c r="M2997" s="3"/>
      <c r="N2997" s="3"/>
      <c r="O2997" s="3"/>
      <c r="P2997" s="3"/>
      <c r="Q2997" s="3"/>
      <c r="R2997" s="3"/>
      <c r="S2997" s="49"/>
      <c r="T2997" s="50"/>
      <c r="U2997" s="50"/>
      <c r="Y2997" s="5"/>
      <c r="Z2997" s="66"/>
      <c r="AA2997" s="65"/>
    </row>
    <row r="2998" spans="1:27" x14ac:dyDescent="0.3">
      <c r="A2998" s="3"/>
      <c r="B2998" s="3"/>
      <c r="C2998" s="3"/>
      <c r="D2998" s="3"/>
      <c r="E2998" s="3"/>
      <c r="F2998" s="3"/>
      <c r="G2998" s="64"/>
      <c r="H2998" s="3"/>
      <c r="I2998" s="3"/>
      <c r="J2998" s="64"/>
      <c r="K2998" s="64"/>
      <c r="L2998" s="3"/>
      <c r="M2998" s="3"/>
      <c r="N2998" s="3"/>
      <c r="O2998" s="3"/>
      <c r="P2998" s="3"/>
      <c r="Q2998" s="3"/>
      <c r="R2998" s="3"/>
      <c r="S2998" s="49"/>
      <c r="T2998" s="50"/>
      <c r="U2998" s="50"/>
      <c r="Y2998" s="5"/>
      <c r="Z2998" s="66"/>
      <c r="AA2998" s="65"/>
    </row>
    <row r="2999" spans="1:27" x14ac:dyDescent="0.3">
      <c r="A2999" s="3"/>
      <c r="B2999" s="3"/>
      <c r="C2999" s="3"/>
      <c r="D2999" s="3"/>
      <c r="E2999" s="3"/>
      <c r="F2999" s="3"/>
      <c r="G2999" s="64"/>
      <c r="H2999" s="3"/>
      <c r="I2999" s="3"/>
      <c r="J2999" s="64"/>
      <c r="K2999" s="64"/>
      <c r="L2999" s="3"/>
      <c r="M2999" s="3"/>
      <c r="N2999" s="3"/>
      <c r="O2999" s="3"/>
      <c r="P2999" s="3"/>
      <c r="Q2999" s="3"/>
      <c r="R2999" s="3"/>
      <c r="S2999" s="49"/>
      <c r="T2999" s="50"/>
      <c r="U2999" s="50"/>
      <c r="Y2999" s="5"/>
      <c r="Z2999" s="66"/>
      <c r="AA2999" s="65"/>
    </row>
    <row r="3000" spans="1:27" x14ac:dyDescent="0.3">
      <c r="A3000" s="3"/>
      <c r="B3000" s="3"/>
      <c r="C3000" s="3"/>
      <c r="D3000" s="3"/>
      <c r="E3000" s="3"/>
      <c r="F3000" s="3"/>
      <c r="G3000" s="64"/>
      <c r="H3000" s="3"/>
      <c r="I3000" s="3"/>
      <c r="J3000" s="64"/>
      <c r="K3000" s="64"/>
      <c r="L3000" s="3"/>
      <c r="M3000" s="3"/>
      <c r="N3000" s="3"/>
      <c r="O3000" s="3"/>
      <c r="P3000" s="3"/>
      <c r="Q3000" s="3"/>
      <c r="R3000" s="3"/>
      <c r="S3000" s="49"/>
      <c r="T3000" s="50"/>
      <c r="U3000" s="50"/>
      <c r="Y3000" s="5"/>
      <c r="Z3000" s="66"/>
      <c r="AA3000" s="65"/>
    </row>
    <row r="3001" spans="1:27" x14ac:dyDescent="0.3">
      <c r="A3001" s="3"/>
      <c r="B3001" s="3"/>
      <c r="C3001" s="3"/>
      <c r="D3001" s="3"/>
      <c r="E3001" s="3"/>
      <c r="F3001" s="3"/>
      <c r="G3001" s="64"/>
      <c r="H3001" s="3"/>
      <c r="I3001" s="3"/>
      <c r="J3001" s="64"/>
      <c r="K3001" s="64"/>
      <c r="L3001" s="3"/>
      <c r="M3001" s="3"/>
      <c r="N3001" s="3"/>
      <c r="O3001" s="3"/>
      <c r="P3001" s="3"/>
      <c r="Q3001" s="3"/>
      <c r="R3001" s="3"/>
      <c r="S3001" s="49"/>
      <c r="T3001" s="50"/>
      <c r="U3001" s="50"/>
      <c r="Y3001" s="5"/>
      <c r="Z3001" s="66"/>
      <c r="AA3001" s="65"/>
    </row>
    <row r="3002" spans="1:27" x14ac:dyDescent="0.3">
      <c r="A3002" s="3"/>
      <c r="B3002" s="3"/>
      <c r="C3002" s="3"/>
      <c r="D3002" s="3"/>
      <c r="E3002" s="3"/>
      <c r="F3002" s="3"/>
      <c r="G3002" s="64"/>
      <c r="H3002" s="3"/>
      <c r="I3002" s="3"/>
      <c r="J3002" s="64"/>
      <c r="K3002" s="64"/>
      <c r="L3002" s="3"/>
      <c r="M3002" s="3"/>
      <c r="N3002" s="3"/>
      <c r="O3002" s="3"/>
      <c r="P3002" s="3"/>
      <c r="Q3002" s="3"/>
      <c r="R3002" s="3"/>
      <c r="S3002" s="49"/>
      <c r="T3002" s="50"/>
      <c r="U3002" s="50"/>
      <c r="Y3002" s="5"/>
      <c r="Z3002" s="66"/>
      <c r="AA3002" s="65"/>
    </row>
    <row r="3003" spans="1:27" x14ac:dyDescent="0.3">
      <c r="A3003" s="3"/>
      <c r="B3003" s="3"/>
      <c r="C3003" s="3"/>
      <c r="D3003" s="3"/>
      <c r="E3003" s="3"/>
      <c r="F3003" s="3"/>
      <c r="G3003" s="64"/>
      <c r="H3003" s="3"/>
      <c r="I3003" s="3"/>
      <c r="J3003" s="64"/>
      <c r="K3003" s="64"/>
      <c r="L3003" s="3"/>
      <c r="M3003" s="3"/>
      <c r="N3003" s="3"/>
      <c r="O3003" s="3"/>
      <c r="P3003" s="3"/>
      <c r="Q3003" s="3"/>
      <c r="R3003" s="3"/>
      <c r="S3003" s="49"/>
      <c r="T3003" s="50"/>
      <c r="U3003" s="50"/>
      <c r="Y3003" s="5"/>
      <c r="Z3003" s="66"/>
      <c r="AA3003" s="65"/>
    </row>
    <row r="3004" spans="1:27" x14ac:dyDescent="0.3">
      <c r="A3004" s="3"/>
      <c r="B3004" s="3"/>
      <c r="C3004" s="3"/>
      <c r="D3004" s="3"/>
      <c r="E3004" s="3"/>
      <c r="F3004" s="3"/>
      <c r="G3004" s="64"/>
      <c r="H3004" s="3"/>
      <c r="I3004" s="3"/>
      <c r="J3004" s="64"/>
      <c r="K3004" s="64"/>
      <c r="L3004" s="3"/>
      <c r="M3004" s="3"/>
      <c r="N3004" s="3"/>
      <c r="O3004" s="3"/>
      <c r="P3004" s="3"/>
      <c r="Q3004" s="3"/>
      <c r="R3004" s="3"/>
      <c r="S3004" s="49"/>
      <c r="T3004" s="50"/>
      <c r="U3004" s="50"/>
      <c r="Y3004" s="5"/>
      <c r="Z3004" s="66"/>
      <c r="AA3004" s="65"/>
    </row>
    <row r="3005" spans="1:27" x14ac:dyDescent="0.3">
      <c r="A3005" s="3"/>
      <c r="B3005" s="3"/>
      <c r="C3005" s="3"/>
      <c r="D3005" s="3"/>
      <c r="E3005" s="3"/>
      <c r="F3005" s="3"/>
      <c r="G3005" s="64"/>
      <c r="H3005" s="3"/>
      <c r="I3005" s="3"/>
      <c r="J3005" s="64"/>
      <c r="K3005" s="64"/>
      <c r="L3005" s="3"/>
      <c r="M3005" s="3"/>
      <c r="N3005" s="3"/>
      <c r="O3005" s="3"/>
      <c r="P3005" s="3"/>
      <c r="Q3005" s="3"/>
      <c r="R3005" s="3"/>
      <c r="S3005" s="49"/>
      <c r="T3005" s="50"/>
      <c r="U3005" s="50"/>
      <c r="Y3005" s="5"/>
      <c r="Z3005" s="66"/>
      <c r="AA3005" s="65"/>
    </row>
    <row r="3006" spans="1:27" x14ac:dyDescent="0.3">
      <c r="A3006" s="3"/>
      <c r="B3006" s="3"/>
      <c r="C3006" s="3"/>
      <c r="D3006" s="3"/>
      <c r="E3006" s="3"/>
      <c r="F3006" s="3"/>
      <c r="G3006" s="64"/>
      <c r="H3006" s="3"/>
      <c r="I3006" s="3"/>
      <c r="J3006" s="64"/>
      <c r="K3006" s="64"/>
      <c r="L3006" s="3"/>
      <c r="M3006" s="3"/>
      <c r="N3006" s="3"/>
      <c r="O3006" s="3"/>
      <c r="P3006" s="3"/>
      <c r="Q3006" s="3"/>
      <c r="R3006" s="3"/>
      <c r="S3006" s="49"/>
      <c r="T3006" s="50"/>
      <c r="U3006" s="50"/>
      <c r="Y3006" s="5"/>
      <c r="Z3006" s="66"/>
      <c r="AA3006" s="65"/>
    </row>
    <row r="3007" spans="1:27" x14ac:dyDescent="0.3">
      <c r="A3007" s="3"/>
      <c r="B3007" s="3"/>
      <c r="C3007" s="3"/>
      <c r="D3007" s="3"/>
      <c r="E3007" s="3"/>
      <c r="F3007" s="3"/>
      <c r="G3007" s="64"/>
      <c r="H3007" s="3"/>
      <c r="I3007" s="3"/>
      <c r="J3007" s="64"/>
      <c r="K3007" s="64"/>
      <c r="L3007" s="3"/>
      <c r="M3007" s="3"/>
      <c r="N3007" s="3"/>
      <c r="O3007" s="3"/>
      <c r="P3007" s="3"/>
      <c r="Q3007" s="3"/>
      <c r="R3007" s="3"/>
      <c r="S3007" s="49"/>
      <c r="T3007" s="50"/>
      <c r="U3007" s="50"/>
      <c r="Y3007" s="5"/>
      <c r="Z3007" s="66"/>
      <c r="AA3007" s="65"/>
    </row>
    <row r="3008" spans="1:27" x14ac:dyDescent="0.3">
      <c r="A3008" s="3"/>
      <c r="B3008" s="3"/>
      <c r="C3008" s="3"/>
      <c r="D3008" s="3"/>
      <c r="E3008" s="3"/>
      <c r="F3008" s="3"/>
      <c r="G3008" s="64"/>
      <c r="H3008" s="3"/>
      <c r="I3008" s="3"/>
      <c r="J3008" s="64"/>
      <c r="K3008" s="64"/>
      <c r="L3008" s="3"/>
      <c r="M3008" s="3"/>
      <c r="N3008" s="3"/>
      <c r="O3008" s="3"/>
      <c r="P3008" s="3"/>
      <c r="Q3008" s="3"/>
      <c r="R3008" s="3"/>
      <c r="S3008" s="49"/>
      <c r="T3008" s="50"/>
      <c r="U3008" s="50"/>
      <c r="Y3008" s="5"/>
      <c r="Z3008" s="66"/>
      <c r="AA3008" s="65"/>
    </row>
    <row r="3009" spans="1:27" x14ac:dyDescent="0.3">
      <c r="A3009" s="3"/>
      <c r="B3009" s="3"/>
      <c r="C3009" s="3"/>
      <c r="D3009" s="3"/>
      <c r="E3009" s="3"/>
      <c r="F3009" s="3"/>
      <c r="G3009" s="64"/>
      <c r="H3009" s="3"/>
      <c r="I3009" s="3"/>
      <c r="J3009" s="64"/>
      <c r="K3009" s="64"/>
      <c r="L3009" s="3"/>
      <c r="M3009" s="3"/>
      <c r="N3009" s="3"/>
      <c r="O3009" s="3"/>
      <c r="P3009" s="3"/>
      <c r="Q3009" s="3"/>
      <c r="R3009" s="3"/>
      <c r="S3009" s="49"/>
      <c r="T3009" s="50"/>
      <c r="U3009" s="50"/>
      <c r="Y3009" s="5"/>
      <c r="Z3009" s="66"/>
      <c r="AA3009" s="65"/>
    </row>
    <row r="3010" spans="1:27" x14ac:dyDescent="0.3">
      <c r="A3010" s="3"/>
      <c r="B3010" s="3"/>
      <c r="C3010" s="3"/>
      <c r="D3010" s="3"/>
      <c r="E3010" s="3"/>
      <c r="F3010" s="3"/>
      <c r="G3010" s="64"/>
      <c r="H3010" s="3"/>
      <c r="I3010" s="3"/>
      <c r="J3010" s="64"/>
      <c r="K3010" s="64"/>
      <c r="L3010" s="3"/>
      <c r="M3010" s="3"/>
      <c r="N3010" s="3"/>
      <c r="O3010" s="3"/>
      <c r="P3010" s="3"/>
      <c r="Q3010" s="3"/>
      <c r="R3010" s="3"/>
      <c r="S3010" s="49"/>
      <c r="T3010" s="50"/>
      <c r="U3010" s="50"/>
      <c r="Y3010" s="5"/>
      <c r="Z3010" s="66"/>
      <c r="AA3010" s="65"/>
    </row>
    <row r="3011" spans="1:27" x14ac:dyDescent="0.3">
      <c r="A3011" s="3"/>
      <c r="B3011" s="3"/>
      <c r="C3011" s="3"/>
      <c r="D3011" s="3"/>
      <c r="E3011" s="3"/>
      <c r="F3011" s="3"/>
      <c r="G3011" s="64"/>
      <c r="H3011" s="3"/>
      <c r="I3011" s="3"/>
      <c r="J3011" s="64"/>
      <c r="K3011" s="64"/>
      <c r="L3011" s="3"/>
      <c r="M3011" s="3"/>
      <c r="N3011" s="3"/>
      <c r="O3011" s="3"/>
      <c r="P3011" s="3"/>
      <c r="Q3011" s="3"/>
      <c r="R3011" s="3"/>
      <c r="S3011" s="49"/>
      <c r="T3011" s="50"/>
      <c r="U3011" s="50"/>
      <c r="Y3011" s="5"/>
      <c r="Z3011" s="66"/>
      <c r="AA3011" s="65"/>
    </row>
    <row r="3012" spans="1:27" x14ac:dyDescent="0.3">
      <c r="A3012" s="3"/>
      <c r="B3012" s="3"/>
      <c r="C3012" s="3"/>
      <c r="D3012" s="3"/>
      <c r="E3012" s="3"/>
      <c r="F3012" s="3"/>
      <c r="G3012" s="64"/>
      <c r="H3012" s="3"/>
      <c r="I3012" s="3"/>
      <c r="J3012" s="64"/>
      <c r="K3012" s="64"/>
      <c r="L3012" s="3"/>
      <c r="M3012" s="3"/>
      <c r="N3012" s="3"/>
      <c r="O3012" s="3"/>
      <c r="P3012" s="3"/>
      <c r="Q3012" s="3"/>
      <c r="R3012" s="3"/>
      <c r="S3012" s="49"/>
      <c r="T3012" s="50"/>
      <c r="U3012" s="50"/>
      <c r="Y3012" s="5"/>
      <c r="Z3012" s="66"/>
      <c r="AA3012" s="65"/>
    </row>
    <row r="3013" spans="1:27" x14ac:dyDescent="0.3">
      <c r="A3013" s="3"/>
      <c r="B3013" s="3"/>
      <c r="C3013" s="3"/>
      <c r="D3013" s="3"/>
      <c r="E3013" s="3"/>
      <c r="F3013" s="3"/>
      <c r="G3013" s="64"/>
      <c r="H3013" s="3"/>
      <c r="I3013" s="3"/>
      <c r="J3013" s="64"/>
      <c r="K3013" s="64"/>
      <c r="L3013" s="3"/>
      <c r="M3013" s="3"/>
      <c r="N3013" s="3"/>
      <c r="O3013" s="3"/>
      <c r="P3013" s="3"/>
      <c r="Q3013" s="3"/>
      <c r="R3013" s="3"/>
      <c r="S3013" s="49"/>
      <c r="T3013" s="50"/>
      <c r="U3013" s="50"/>
      <c r="Y3013" s="5"/>
      <c r="Z3013" s="66"/>
      <c r="AA3013" s="65"/>
    </row>
    <row r="3014" spans="1:27" x14ac:dyDescent="0.3">
      <c r="A3014" s="3"/>
      <c r="B3014" s="3"/>
      <c r="C3014" s="3"/>
      <c r="D3014" s="3"/>
      <c r="E3014" s="3"/>
      <c r="F3014" s="3"/>
      <c r="G3014" s="64"/>
      <c r="H3014" s="3"/>
      <c r="I3014" s="3"/>
      <c r="J3014" s="64"/>
      <c r="K3014" s="64"/>
      <c r="L3014" s="3"/>
      <c r="M3014" s="3"/>
      <c r="N3014" s="3"/>
      <c r="O3014" s="3"/>
      <c r="P3014" s="3"/>
      <c r="Q3014" s="3"/>
      <c r="R3014" s="3"/>
      <c r="S3014" s="49"/>
      <c r="T3014" s="50"/>
      <c r="U3014" s="50"/>
      <c r="Y3014" s="5"/>
      <c r="Z3014" s="66"/>
      <c r="AA3014" s="65"/>
    </row>
    <row r="3015" spans="1:27" x14ac:dyDescent="0.3">
      <c r="A3015" s="3"/>
      <c r="B3015" s="3"/>
      <c r="C3015" s="3"/>
      <c r="D3015" s="3"/>
      <c r="E3015" s="3"/>
      <c r="F3015" s="3"/>
      <c r="G3015" s="64"/>
      <c r="H3015" s="3"/>
      <c r="I3015" s="3"/>
      <c r="J3015" s="64"/>
      <c r="K3015" s="64"/>
      <c r="L3015" s="3"/>
      <c r="M3015" s="3"/>
      <c r="N3015" s="3"/>
      <c r="O3015" s="3"/>
      <c r="P3015" s="3"/>
      <c r="Q3015" s="3"/>
      <c r="R3015" s="3"/>
      <c r="S3015" s="49"/>
      <c r="T3015" s="50"/>
      <c r="U3015" s="50"/>
      <c r="Y3015" s="5"/>
      <c r="Z3015" s="66"/>
      <c r="AA3015" s="65"/>
    </row>
    <row r="3016" spans="1:27" x14ac:dyDescent="0.3">
      <c r="A3016" s="3"/>
      <c r="B3016" s="3"/>
      <c r="C3016" s="3"/>
      <c r="D3016" s="3"/>
      <c r="E3016" s="3"/>
      <c r="F3016" s="3"/>
      <c r="G3016" s="64"/>
      <c r="H3016" s="3"/>
      <c r="I3016" s="3"/>
      <c r="J3016" s="64"/>
      <c r="K3016" s="64"/>
      <c r="L3016" s="3"/>
      <c r="M3016" s="3"/>
      <c r="N3016" s="3"/>
      <c r="O3016" s="3"/>
      <c r="P3016" s="3"/>
      <c r="Q3016" s="3"/>
      <c r="R3016" s="3"/>
      <c r="S3016" s="49"/>
      <c r="T3016" s="50"/>
      <c r="U3016" s="50"/>
      <c r="Y3016" s="5"/>
      <c r="Z3016" s="66"/>
      <c r="AA3016" s="65"/>
    </row>
    <row r="3017" spans="1:27" x14ac:dyDescent="0.3">
      <c r="A3017" s="3"/>
      <c r="B3017" s="3"/>
      <c r="C3017" s="3"/>
      <c r="D3017" s="3"/>
      <c r="E3017" s="3"/>
      <c r="F3017" s="3"/>
      <c r="G3017" s="64"/>
      <c r="H3017" s="3"/>
      <c r="I3017" s="3"/>
      <c r="J3017" s="64"/>
      <c r="K3017" s="64"/>
      <c r="L3017" s="3"/>
      <c r="M3017" s="3"/>
      <c r="N3017" s="3"/>
      <c r="O3017" s="3"/>
      <c r="P3017" s="3"/>
      <c r="Q3017" s="3"/>
      <c r="R3017" s="3"/>
      <c r="S3017" s="49"/>
      <c r="T3017" s="50"/>
      <c r="U3017" s="50"/>
      <c r="Y3017" s="5"/>
      <c r="Z3017" s="66"/>
      <c r="AA3017" s="65"/>
    </row>
    <row r="3018" spans="1:27" x14ac:dyDescent="0.3">
      <c r="A3018" s="3"/>
      <c r="B3018" s="3"/>
      <c r="C3018" s="3"/>
      <c r="D3018" s="3"/>
      <c r="E3018" s="3"/>
      <c r="F3018" s="3"/>
      <c r="G3018" s="64"/>
      <c r="H3018" s="3"/>
      <c r="I3018" s="3"/>
      <c r="J3018" s="64"/>
      <c r="K3018" s="64"/>
      <c r="L3018" s="3"/>
      <c r="M3018" s="3"/>
      <c r="N3018" s="3"/>
      <c r="O3018" s="3"/>
      <c r="P3018" s="3"/>
      <c r="Q3018" s="3"/>
      <c r="R3018" s="3"/>
      <c r="S3018" s="49"/>
      <c r="T3018" s="50"/>
      <c r="U3018" s="50"/>
      <c r="Y3018" s="5"/>
      <c r="Z3018" s="66"/>
      <c r="AA3018" s="65"/>
    </row>
    <row r="3019" spans="1:27" x14ac:dyDescent="0.3">
      <c r="A3019" s="3"/>
      <c r="B3019" s="3"/>
      <c r="C3019" s="3"/>
      <c r="D3019" s="3"/>
      <c r="E3019" s="3"/>
      <c r="F3019" s="3"/>
      <c r="G3019" s="64"/>
      <c r="H3019" s="3"/>
      <c r="I3019" s="3"/>
      <c r="J3019" s="64"/>
      <c r="K3019" s="64"/>
      <c r="L3019" s="3"/>
      <c r="M3019" s="3"/>
      <c r="N3019" s="3"/>
      <c r="O3019" s="3"/>
      <c r="P3019" s="3"/>
      <c r="Q3019" s="3"/>
      <c r="R3019" s="3"/>
      <c r="S3019" s="49"/>
      <c r="T3019" s="50"/>
      <c r="U3019" s="50"/>
      <c r="Y3019" s="5"/>
      <c r="Z3019" s="66"/>
      <c r="AA3019" s="65"/>
    </row>
    <row r="3020" spans="1:27" x14ac:dyDescent="0.3">
      <c r="A3020" s="3"/>
      <c r="B3020" s="3"/>
      <c r="C3020" s="3"/>
      <c r="D3020" s="3"/>
      <c r="E3020" s="3"/>
      <c r="F3020" s="3"/>
      <c r="G3020" s="64"/>
      <c r="H3020" s="3"/>
      <c r="I3020" s="3"/>
      <c r="J3020" s="64"/>
      <c r="K3020" s="64"/>
      <c r="L3020" s="3"/>
      <c r="M3020" s="3"/>
      <c r="N3020" s="3"/>
      <c r="O3020" s="3"/>
      <c r="P3020" s="3"/>
      <c r="Q3020" s="3"/>
      <c r="R3020" s="3"/>
      <c r="S3020" s="49"/>
      <c r="T3020" s="50"/>
      <c r="U3020" s="50"/>
      <c r="Y3020" s="5"/>
      <c r="Z3020" s="66"/>
      <c r="AA3020" s="65"/>
    </row>
    <row r="3021" spans="1:27" x14ac:dyDescent="0.3">
      <c r="A3021" s="3"/>
      <c r="B3021" s="3"/>
      <c r="C3021" s="3"/>
      <c r="D3021" s="3"/>
      <c r="E3021" s="3"/>
      <c r="F3021" s="3"/>
      <c r="G3021" s="64"/>
      <c r="H3021" s="3"/>
      <c r="I3021" s="3"/>
      <c r="J3021" s="64"/>
      <c r="K3021" s="64"/>
      <c r="L3021" s="3"/>
      <c r="M3021" s="3"/>
      <c r="N3021" s="3"/>
      <c r="O3021" s="3"/>
      <c r="P3021" s="3"/>
      <c r="Q3021" s="3"/>
      <c r="R3021" s="3"/>
      <c r="S3021" s="49"/>
      <c r="T3021" s="50"/>
      <c r="U3021" s="50"/>
      <c r="Y3021" s="5"/>
      <c r="Z3021" s="66"/>
      <c r="AA3021" s="65"/>
    </row>
    <row r="3022" spans="1:27" x14ac:dyDescent="0.3">
      <c r="A3022" s="3"/>
      <c r="B3022" s="3"/>
      <c r="C3022" s="3"/>
      <c r="D3022" s="3"/>
      <c r="E3022" s="3"/>
      <c r="F3022" s="3"/>
      <c r="G3022" s="64"/>
      <c r="H3022" s="3"/>
      <c r="I3022" s="3"/>
      <c r="J3022" s="64"/>
      <c r="K3022" s="64"/>
      <c r="L3022" s="3"/>
      <c r="M3022" s="3"/>
      <c r="N3022" s="3"/>
      <c r="O3022" s="3"/>
      <c r="P3022" s="3"/>
      <c r="Q3022" s="3"/>
      <c r="R3022" s="3"/>
      <c r="S3022" s="49"/>
      <c r="T3022" s="50"/>
      <c r="U3022" s="50"/>
      <c r="Y3022" s="5"/>
      <c r="Z3022" s="66"/>
      <c r="AA3022" s="65"/>
    </row>
    <row r="3023" spans="1:27" x14ac:dyDescent="0.3">
      <c r="A3023" s="3"/>
      <c r="B3023" s="3"/>
      <c r="C3023" s="3"/>
      <c r="D3023" s="3"/>
      <c r="E3023" s="3"/>
      <c r="F3023" s="3"/>
      <c r="G3023" s="64"/>
      <c r="H3023" s="3"/>
      <c r="I3023" s="3"/>
      <c r="J3023" s="64"/>
      <c r="K3023" s="64"/>
      <c r="L3023" s="3"/>
      <c r="M3023" s="3"/>
      <c r="N3023" s="3"/>
      <c r="O3023" s="3"/>
      <c r="P3023" s="3"/>
      <c r="Q3023" s="3"/>
      <c r="R3023" s="3"/>
      <c r="S3023" s="49"/>
      <c r="T3023" s="50"/>
      <c r="U3023" s="50"/>
      <c r="Y3023" s="5"/>
      <c r="Z3023" s="66"/>
      <c r="AA3023" s="65"/>
    </row>
    <row r="3024" spans="1:27" x14ac:dyDescent="0.3">
      <c r="A3024" s="3"/>
      <c r="B3024" s="3"/>
      <c r="C3024" s="3"/>
      <c r="D3024" s="3"/>
      <c r="E3024" s="3"/>
      <c r="F3024" s="3"/>
      <c r="G3024" s="64"/>
      <c r="H3024" s="3"/>
      <c r="I3024" s="3"/>
      <c r="J3024" s="64"/>
      <c r="K3024" s="64"/>
      <c r="L3024" s="3"/>
      <c r="M3024" s="3"/>
      <c r="N3024" s="3"/>
      <c r="O3024" s="3"/>
      <c r="P3024" s="3"/>
      <c r="Q3024" s="3"/>
      <c r="R3024" s="3"/>
      <c r="S3024" s="49"/>
      <c r="T3024" s="50"/>
      <c r="U3024" s="50"/>
      <c r="Y3024" s="5"/>
      <c r="Z3024" s="66"/>
      <c r="AA3024" s="65"/>
    </row>
    <row r="3025" spans="1:27" x14ac:dyDescent="0.3">
      <c r="A3025" s="3"/>
      <c r="B3025" s="3"/>
      <c r="C3025" s="3"/>
      <c r="D3025" s="3"/>
      <c r="E3025" s="3"/>
      <c r="F3025" s="3"/>
      <c r="G3025" s="64"/>
      <c r="H3025" s="3"/>
      <c r="I3025" s="3"/>
      <c r="J3025" s="64"/>
      <c r="K3025" s="64"/>
      <c r="L3025" s="3"/>
      <c r="M3025" s="3"/>
      <c r="N3025" s="3"/>
      <c r="O3025" s="3"/>
      <c r="P3025" s="3"/>
      <c r="Q3025" s="3"/>
      <c r="R3025" s="3"/>
      <c r="S3025" s="49"/>
      <c r="T3025" s="50"/>
      <c r="U3025" s="50"/>
      <c r="Y3025" s="5"/>
      <c r="Z3025" s="66"/>
      <c r="AA3025" s="65"/>
    </row>
    <row r="3026" spans="1:27" x14ac:dyDescent="0.3">
      <c r="A3026" s="3"/>
      <c r="B3026" s="3"/>
      <c r="C3026" s="3"/>
      <c r="D3026" s="3"/>
      <c r="E3026" s="3"/>
      <c r="F3026" s="3"/>
      <c r="G3026" s="64"/>
      <c r="H3026" s="3"/>
      <c r="I3026" s="3"/>
      <c r="J3026" s="64"/>
      <c r="K3026" s="64"/>
      <c r="L3026" s="3"/>
      <c r="M3026" s="3"/>
      <c r="N3026" s="3"/>
      <c r="O3026" s="3"/>
      <c r="P3026" s="3"/>
      <c r="Q3026" s="3"/>
      <c r="R3026" s="3"/>
      <c r="S3026" s="49"/>
      <c r="T3026" s="50"/>
      <c r="U3026" s="50"/>
      <c r="Y3026" s="5"/>
      <c r="Z3026" s="66"/>
      <c r="AA3026" s="65"/>
    </row>
    <row r="3027" spans="1:27" x14ac:dyDescent="0.3">
      <c r="A3027" s="3"/>
      <c r="B3027" s="3"/>
      <c r="C3027" s="3"/>
      <c r="D3027" s="3"/>
      <c r="E3027" s="3"/>
      <c r="F3027" s="3"/>
      <c r="G3027" s="64"/>
      <c r="H3027" s="3"/>
      <c r="I3027" s="3"/>
      <c r="J3027" s="64"/>
      <c r="K3027" s="64"/>
      <c r="L3027" s="3"/>
      <c r="M3027" s="3"/>
      <c r="N3027" s="3"/>
      <c r="O3027" s="3"/>
      <c r="P3027" s="3"/>
      <c r="Q3027" s="3"/>
      <c r="R3027" s="3"/>
      <c r="S3027" s="49"/>
      <c r="T3027" s="50"/>
      <c r="U3027" s="50"/>
      <c r="Y3027" s="5"/>
      <c r="Z3027" s="66"/>
      <c r="AA3027" s="65"/>
    </row>
    <row r="3028" spans="1:27" x14ac:dyDescent="0.3">
      <c r="A3028" s="3"/>
      <c r="B3028" s="3"/>
      <c r="C3028" s="3"/>
      <c r="D3028" s="3"/>
      <c r="E3028" s="3"/>
      <c r="F3028" s="3"/>
      <c r="G3028" s="64"/>
      <c r="H3028" s="3"/>
      <c r="I3028" s="3"/>
      <c r="J3028" s="64"/>
      <c r="K3028" s="64"/>
      <c r="L3028" s="3"/>
      <c r="M3028" s="3"/>
      <c r="N3028" s="3"/>
      <c r="O3028" s="3"/>
      <c r="P3028" s="3"/>
      <c r="Q3028" s="3"/>
      <c r="R3028" s="3"/>
      <c r="S3028" s="49"/>
      <c r="T3028" s="50"/>
      <c r="U3028" s="50"/>
      <c r="Y3028" s="5"/>
      <c r="Z3028" s="66"/>
      <c r="AA3028" s="65"/>
    </row>
    <row r="3029" spans="1:27" x14ac:dyDescent="0.3">
      <c r="A3029" s="3"/>
      <c r="B3029" s="3"/>
      <c r="C3029" s="3"/>
      <c r="D3029" s="3"/>
      <c r="E3029" s="3"/>
      <c r="F3029" s="3"/>
      <c r="G3029" s="64"/>
      <c r="H3029" s="3"/>
      <c r="I3029" s="3"/>
      <c r="J3029" s="64"/>
      <c r="K3029" s="64"/>
      <c r="L3029" s="3"/>
      <c r="M3029" s="3"/>
      <c r="N3029" s="3"/>
      <c r="O3029" s="3"/>
      <c r="P3029" s="3"/>
      <c r="Q3029" s="3"/>
      <c r="R3029" s="3"/>
      <c r="S3029" s="49"/>
      <c r="T3029" s="50"/>
      <c r="U3029" s="50"/>
      <c r="Y3029" s="5"/>
      <c r="Z3029" s="66"/>
      <c r="AA3029" s="65"/>
    </row>
    <row r="3030" spans="1:27" x14ac:dyDescent="0.3">
      <c r="A3030" s="3"/>
      <c r="B3030" s="3"/>
      <c r="C3030" s="3"/>
      <c r="D3030" s="3"/>
      <c r="E3030" s="3"/>
      <c r="F3030" s="3"/>
      <c r="G3030" s="64"/>
      <c r="H3030" s="3"/>
      <c r="I3030" s="3"/>
      <c r="J3030" s="64"/>
      <c r="K3030" s="64"/>
      <c r="L3030" s="3"/>
      <c r="M3030" s="3"/>
      <c r="N3030" s="3"/>
      <c r="O3030" s="3"/>
      <c r="P3030" s="3"/>
      <c r="Q3030" s="3"/>
      <c r="R3030" s="3"/>
      <c r="S3030" s="49"/>
      <c r="T3030" s="50"/>
      <c r="U3030" s="50"/>
      <c r="Y3030" s="5"/>
      <c r="Z3030" s="66"/>
      <c r="AA3030" s="65"/>
    </row>
    <row r="3031" spans="1:27" x14ac:dyDescent="0.3">
      <c r="A3031" s="3"/>
      <c r="B3031" s="3"/>
      <c r="C3031" s="3"/>
      <c r="D3031" s="3"/>
      <c r="E3031" s="3"/>
      <c r="F3031" s="3"/>
      <c r="G3031" s="64"/>
      <c r="H3031" s="3"/>
      <c r="I3031" s="3"/>
      <c r="J3031" s="64"/>
      <c r="K3031" s="64"/>
      <c r="L3031" s="3"/>
      <c r="M3031" s="3"/>
      <c r="N3031" s="3"/>
      <c r="O3031" s="3"/>
      <c r="P3031" s="3"/>
      <c r="Q3031" s="3"/>
      <c r="R3031" s="3"/>
      <c r="S3031" s="49"/>
      <c r="T3031" s="50"/>
      <c r="U3031" s="50"/>
      <c r="Y3031" s="5"/>
      <c r="Z3031" s="66"/>
      <c r="AA3031" s="65"/>
    </row>
    <row r="3032" spans="1:27" x14ac:dyDescent="0.3">
      <c r="A3032" s="3"/>
      <c r="B3032" s="3"/>
      <c r="C3032" s="3"/>
      <c r="D3032" s="3"/>
      <c r="E3032" s="3"/>
      <c r="F3032" s="3"/>
      <c r="G3032" s="64"/>
      <c r="H3032" s="3"/>
      <c r="I3032" s="3"/>
      <c r="J3032" s="64"/>
      <c r="K3032" s="64"/>
      <c r="L3032" s="3"/>
      <c r="M3032" s="3"/>
      <c r="N3032" s="3"/>
      <c r="O3032" s="3"/>
      <c r="P3032" s="3"/>
      <c r="Q3032" s="3"/>
      <c r="R3032" s="3"/>
      <c r="S3032" s="49"/>
      <c r="T3032" s="50"/>
      <c r="U3032" s="50"/>
      <c r="Y3032" s="5"/>
      <c r="Z3032" s="66"/>
      <c r="AA3032" s="65"/>
    </row>
    <row r="3033" spans="1:27" x14ac:dyDescent="0.3">
      <c r="A3033" s="3"/>
      <c r="B3033" s="3"/>
      <c r="C3033" s="3"/>
      <c r="D3033" s="3"/>
      <c r="E3033" s="3"/>
      <c r="F3033" s="3"/>
      <c r="G3033" s="64"/>
      <c r="H3033" s="3"/>
      <c r="I3033" s="3"/>
      <c r="J3033" s="64"/>
      <c r="K3033" s="64"/>
      <c r="L3033" s="3"/>
      <c r="M3033" s="3"/>
      <c r="N3033" s="3"/>
      <c r="O3033" s="3"/>
      <c r="P3033" s="3"/>
      <c r="Q3033" s="3"/>
      <c r="R3033" s="3"/>
      <c r="S3033" s="49"/>
      <c r="T3033" s="50"/>
      <c r="U3033" s="50"/>
      <c r="Y3033" s="5"/>
      <c r="Z3033" s="66"/>
      <c r="AA3033" s="65"/>
    </row>
    <row r="3034" spans="1:27" x14ac:dyDescent="0.3">
      <c r="A3034" s="3"/>
      <c r="B3034" s="3"/>
      <c r="C3034" s="3"/>
      <c r="D3034" s="3"/>
      <c r="E3034" s="3"/>
      <c r="F3034" s="3"/>
      <c r="G3034" s="64"/>
      <c r="H3034" s="3"/>
      <c r="I3034" s="3"/>
      <c r="J3034" s="64"/>
      <c r="K3034" s="64"/>
      <c r="L3034" s="3"/>
      <c r="M3034" s="3"/>
      <c r="N3034" s="3"/>
      <c r="O3034" s="3"/>
      <c r="P3034" s="3"/>
      <c r="Q3034" s="3"/>
      <c r="R3034" s="3"/>
      <c r="S3034" s="49"/>
      <c r="T3034" s="50"/>
      <c r="U3034" s="50"/>
      <c r="Y3034" s="5"/>
      <c r="Z3034" s="66"/>
      <c r="AA3034" s="65"/>
    </row>
    <row r="3035" spans="1:27" x14ac:dyDescent="0.3">
      <c r="A3035" s="3"/>
      <c r="B3035" s="3"/>
      <c r="C3035" s="3"/>
      <c r="D3035" s="3"/>
      <c r="E3035" s="3"/>
      <c r="F3035" s="3"/>
      <c r="G3035" s="64"/>
      <c r="H3035" s="3"/>
      <c r="I3035" s="3"/>
      <c r="J3035" s="64"/>
      <c r="K3035" s="64"/>
      <c r="L3035" s="3"/>
      <c r="M3035" s="3"/>
      <c r="N3035" s="3"/>
      <c r="O3035" s="3"/>
      <c r="P3035" s="3"/>
      <c r="Q3035" s="3"/>
      <c r="R3035" s="3"/>
      <c r="S3035" s="49"/>
      <c r="T3035" s="50"/>
      <c r="U3035" s="50"/>
      <c r="Y3035" s="5"/>
      <c r="Z3035" s="66"/>
      <c r="AA3035" s="65"/>
    </row>
    <row r="3036" spans="1:27" x14ac:dyDescent="0.3">
      <c r="A3036" s="3"/>
      <c r="B3036" s="3"/>
      <c r="C3036" s="3"/>
      <c r="D3036" s="3"/>
      <c r="E3036" s="3"/>
      <c r="F3036" s="3"/>
      <c r="G3036" s="64"/>
      <c r="H3036" s="3"/>
      <c r="I3036" s="3"/>
      <c r="J3036" s="64"/>
      <c r="K3036" s="64"/>
      <c r="L3036" s="3"/>
      <c r="M3036" s="3"/>
      <c r="N3036" s="3"/>
      <c r="O3036" s="3"/>
      <c r="P3036" s="3"/>
      <c r="Q3036" s="3"/>
      <c r="R3036" s="3"/>
      <c r="S3036" s="49"/>
      <c r="T3036" s="50"/>
      <c r="U3036" s="50"/>
      <c r="Y3036" s="5"/>
      <c r="Z3036" s="66"/>
      <c r="AA3036" s="65"/>
    </row>
    <row r="3037" spans="1:27" x14ac:dyDescent="0.3">
      <c r="A3037" s="3"/>
      <c r="B3037" s="3"/>
      <c r="C3037" s="3"/>
      <c r="D3037" s="3"/>
      <c r="E3037" s="3"/>
      <c r="F3037" s="3"/>
      <c r="G3037" s="64"/>
      <c r="H3037" s="3"/>
      <c r="I3037" s="3"/>
      <c r="J3037" s="64"/>
      <c r="K3037" s="64"/>
      <c r="L3037" s="3"/>
      <c r="M3037" s="3"/>
      <c r="N3037" s="3"/>
      <c r="O3037" s="3"/>
      <c r="P3037" s="3"/>
      <c r="Q3037" s="3"/>
      <c r="R3037" s="3"/>
      <c r="S3037" s="49"/>
      <c r="T3037" s="50"/>
      <c r="U3037" s="50"/>
      <c r="Y3037" s="5"/>
      <c r="Z3037" s="66"/>
      <c r="AA3037" s="65"/>
    </row>
    <row r="3038" spans="1:27" x14ac:dyDescent="0.3">
      <c r="A3038" s="3"/>
      <c r="B3038" s="3"/>
      <c r="C3038" s="3"/>
      <c r="D3038" s="3"/>
      <c r="E3038" s="3"/>
      <c r="F3038" s="3"/>
      <c r="G3038" s="64"/>
      <c r="H3038" s="3"/>
      <c r="I3038" s="3"/>
      <c r="J3038" s="64"/>
      <c r="K3038" s="64"/>
      <c r="L3038" s="3"/>
      <c r="M3038" s="3"/>
      <c r="N3038" s="3"/>
      <c r="O3038" s="3"/>
      <c r="P3038" s="3"/>
      <c r="Q3038" s="3"/>
      <c r="R3038" s="3"/>
      <c r="S3038" s="49"/>
      <c r="T3038" s="50"/>
      <c r="U3038" s="50"/>
      <c r="Y3038" s="5"/>
      <c r="Z3038" s="66"/>
      <c r="AA3038" s="65"/>
    </row>
    <row r="3039" spans="1:27" x14ac:dyDescent="0.3">
      <c r="A3039" s="3"/>
      <c r="B3039" s="3"/>
      <c r="C3039" s="3"/>
      <c r="D3039" s="3"/>
      <c r="E3039" s="3"/>
      <c r="F3039" s="3"/>
      <c r="G3039" s="64"/>
      <c r="H3039" s="3"/>
      <c r="I3039" s="3"/>
      <c r="J3039" s="64"/>
      <c r="K3039" s="64"/>
      <c r="L3039" s="3"/>
      <c r="M3039" s="3"/>
      <c r="N3039" s="3"/>
      <c r="O3039" s="3"/>
      <c r="P3039" s="3"/>
      <c r="Q3039" s="3"/>
      <c r="R3039" s="3"/>
      <c r="S3039" s="49"/>
      <c r="T3039" s="50"/>
      <c r="U3039" s="50"/>
      <c r="Y3039" s="5"/>
      <c r="Z3039" s="66"/>
      <c r="AA3039" s="65"/>
    </row>
    <row r="3040" spans="1:27" x14ac:dyDescent="0.3">
      <c r="A3040" s="3"/>
      <c r="B3040" s="3"/>
      <c r="C3040" s="3"/>
      <c r="D3040" s="3"/>
      <c r="E3040" s="3"/>
      <c r="F3040" s="3"/>
      <c r="G3040" s="64"/>
      <c r="H3040" s="3"/>
      <c r="I3040" s="3"/>
      <c r="J3040" s="64"/>
      <c r="K3040" s="64"/>
      <c r="L3040" s="3"/>
      <c r="M3040" s="3"/>
      <c r="N3040" s="3"/>
      <c r="O3040" s="3"/>
      <c r="P3040" s="3"/>
      <c r="Q3040" s="3"/>
      <c r="R3040" s="3"/>
      <c r="S3040" s="49"/>
      <c r="T3040" s="50"/>
      <c r="U3040" s="50"/>
      <c r="Y3040" s="5"/>
      <c r="Z3040" s="66"/>
      <c r="AA3040" s="65"/>
    </row>
    <row r="3041" spans="1:27" x14ac:dyDescent="0.3">
      <c r="A3041" s="3"/>
      <c r="B3041" s="3"/>
      <c r="C3041" s="3"/>
      <c r="D3041" s="3"/>
      <c r="E3041" s="3"/>
      <c r="F3041" s="3"/>
      <c r="G3041" s="64"/>
      <c r="H3041" s="3"/>
      <c r="I3041" s="3"/>
      <c r="J3041" s="64"/>
      <c r="K3041" s="64"/>
      <c r="L3041" s="3"/>
      <c r="M3041" s="3"/>
      <c r="N3041" s="3"/>
      <c r="O3041" s="3"/>
      <c r="P3041" s="3"/>
      <c r="Q3041" s="3"/>
      <c r="R3041" s="3"/>
      <c r="S3041" s="49"/>
      <c r="T3041" s="50"/>
      <c r="U3041" s="50"/>
      <c r="Y3041" s="5"/>
      <c r="Z3041" s="66"/>
      <c r="AA3041" s="65"/>
    </row>
    <row r="3042" spans="1:27" x14ac:dyDescent="0.3">
      <c r="A3042" s="3"/>
      <c r="B3042" s="3"/>
      <c r="C3042" s="3"/>
      <c r="D3042" s="3"/>
      <c r="E3042" s="3"/>
      <c r="F3042" s="3"/>
      <c r="G3042" s="64"/>
      <c r="H3042" s="3"/>
      <c r="I3042" s="3"/>
      <c r="J3042" s="64"/>
      <c r="K3042" s="64"/>
      <c r="L3042" s="3"/>
      <c r="M3042" s="3"/>
      <c r="N3042" s="3"/>
      <c r="O3042" s="3"/>
      <c r="P3042" s="3"/>
      <c r="Q3042" s="3"/>
      <c r="R3042" s="3"/>
      <c r="S3042" s="49"/>
      <c r="T3042" s="50"/>
      <c r="U3042" s="50"/>
      <c r="Y3042" s="5"/>
      <c r="Z3042" s="66"/>
      <c r="AA3042" s="65"/>
    </row>
    <row r="3043" spans="1:27" x14ac:dyDescent="0.3">
      <c r="A3043" s="3"/>
      <c r="B3043" s="3"/>
      <c r="C3043" s="3"/>
      <c r="D3043" s="3"/>
      <c r="E3043" s="3"/>
      <c r="F3043" s="3"/>
      <c r="G3043" s="64"/>
      <c r="H3043" s="3"/>
      <c r="I3043" s="3"/>
      <c r="J3043" s="64"/>
      <c r="K3043" s="64"/>
      <c r="L3043" s="3"/>
      <c r="M3043" s="3"/>
      <c r="N3043" s="3"/>
      <c r="O3043" s="3"/>
      <c r="P3043" s="3"/>
      <c r="Q3043" s="3"/>
      <c r="R3043" s="3"/>
      <c r="S3043" s="49"/>
      <c r="T3043" s="50"/>
      <c r="U3043" s="50"/>
      <c r="Y3043" s="5"/>
      <c r="Z3043" s="66"/>
      <c r="AA3043" s="65"/>
    </row>
    <row r="3044" spans="1:27" x14ac:dyDescent="0.3">
      <c r="A3044" s="3"/>
      <c r="B3044" s="3"/>
      <c r="C3044" s="3"/>
      <c r="D3044" s="3"/>
      <c r="E3044" s="3"/>
      <c r="F3044" s="3"/>
      <c r="G3044" s="64"/>
      <c r="H3044" s="3"/>
      <c r="I3044" s="3"/>
      <c r="J3044" s="64"/>
      <c r="K3044" s="64"/>
      <c r="L3044" s="3"/>
      <c r="M3044" s="3"/>
      <c r="N3044" s="3"/>
      <c r="O3044" s="3"/>
      <c r="P3044" s="3"/>
      <c r="Q3044" s="3"/>
      <c r="R3044" s="3"/>
      <c r="S3044" s="49"/>
      <c r="T3044" s="50"/>
      <c r="U3044" s="50"/>
      <c r="Y3044" s="5"/>
      <c r="Z3044" s="66"/>
      <c r="AA3044" s="65"/>
    </row>
    <row r="3045" spans="1:27" x14ac:dyDescent="0.3">
      <c r="A3045" s="3"/>
      <c r="B3045" s="3"/>
      <c r="C3045" s="3"/>
      <c r="D3045" s="3"/>
      <c r="E3045" s="3"/>
      <c r="F3045" s="3"/>
      <c r="G3045" s="64"/>
      <c r="H3045" s="3"/>
      <c r="I3045" s="3"/>
      <c r="J3045" s="64"/>
      <c r="K3045" s="64"/>
      <c r="L3045" s="3"/>
      <c r="M3045" s="3"/>
      <c r="N3045" s="3"/>
      <c r="O3045" s="3"/>
      <c r="P3045" s="3"/>
      <c r="Q3045" s="3"/>
      <c r="R3045" s="3"/>
      <c r="S3045" s="49"/>
      <c r="T3045" s="50"/>
      <c r="U3045" s="50"/>
      <c r="Y3045" s="5"/>
      <c r="Z3045" s="66"/>
      <c r="AA3045" s="65"/>
    </row>
    <row r="3046" spans="1:27" x14ac:dyDescent="0.3">
      <c r="A3046" s="3"/>
      <c r="B3046" s="3"/>
      <c r="C3046" s="3"/>
      <c r="D3046" s="3"/>
      <c r="E3046" s="3"/>
      <c r="F3046" s="3"/>
      <c r="G3046" s="64"/>
      <c r="H3046" s="3"/>
      <c r="I3046" s="3"/>
      <c r="J3046" s="64"/>
      <c r="K3046" s="64"/>
      <c r="L3046" s="3"/>
      <c r="M3046" s="3"/>
      <c r="N3046" s="3"/>
      <c r="O3046" s="3"/>
      <c r="P3046" s="3"/>
      <c r="Q3046" s="3"/>
      <c r="R3046" s="3"/>
      <c r="S3046" s="49"/>
      <c r="T3046" s="50"/>
      <c r="U3046" s="50"/>
      <c r="Y3046" s="5"/>
      <c r="Z3046" s="66"/>
      <c r="AA3046" s="65"/>
    </row>
    <row r="3047" spans="1:27" x14ac:dyDescent="0.3">
      <c r="A3047" s="3"/>
      <c r="B3047" s="3"/>
      <c r="C3047" s="3"/>
      <c r="D3047" s="3"/>
      <c r="E3047" s="3"/>
      <c r="F3047" s="3"/>
      <c r="G3047" s="64"/>
      <c r="H3047" s="3"/>
      <c r="I3047" s="3"/>
      <c r="J3047" s="64"/>
      <c r="K3047" s="64"/>
      <c r="L3047" s="3"/>
      <c r="M3047" s="3"/>
      <c r="N3047" s="3"/>
      <c r="O3047" s="3"/>
      <c r="P3047" s="3"/>
      <c r="Q3047" s="3"/>
      <c r="R3047" s="3"/>
      <c r="S3047" s="49"/>
      <c r="T3047" s="50"/>
      <c r="U3047" s="50"/>
      <c r="Y3047" s="5"/>
      <c r="Z3047" s="66"/>
      <c r="AA3047" s="65"/>
    </row>
    <row r="3048" spans="1:27" x14ac:dyDescent="0.3">
      <c r="A3048" s="3"/>
      <c r="B3048" s="3"/>
      <c r="C3048" s="3"/>
      <c r="D3048" s="3"/>
      <c r="E3048" s="3"/>
      <c r="F3048" s="3"/>
      <c r="G3048" s="64"/>
      <c r="H3048" s="3"/>
      <c r="I3048" s="3"/>
      <c r="J3048" s="64"/>
      <c r="K3048" s="64"/>
      <c r="L3048" s="3"/>
      <c r="M3048" s="3"/>
      <c r="N3048" s="3"/>
      <c r="O3048" s="3"/>
      <c r="P3048" s="3"/>
      <c r="Q3048" s="3"/>
      <c r="R3048" s="3"/>
      <c r="S3048" s="49"/>
      <c r="T3048" s="50"/>
      <c r="U3048" s="50"/>
      <c r="Y3048" s="5"/>
      <c r="Z3048" s="66"/>
      <c r="AA3048" s="65"/>
    </row>
    <row r="3049" spans="1:27" x14ac:dyDescent="0.3">
      <c r="A3049" s="3"/>
      <c r="B3049" s="3"/>
      <c r="C3049" s="3"/>
      <c r="D3049" s="3"/>
      <c r="E3049" s="3"/>
      <c r="F3049" s="3"/>
      <c r="G3049" s="64"/>
      <c r="H3049" s="3"/>
      <c r="I3049" s="3"/>
      <c r="J3049" s="64"/>
      <c r="K3049" s="64"/>
      <c r="L3049" s="3"/>
      <c r="M3049" s="3"/>
      <c r="N3049" s="3"/>
      <c r="O3049" s="3"/>
      <c r="P3049" s="3"/>
      <c r="Q3049" s="3"/>
      <c r="R3049" s="3"/>
      <c r="S3049" s="49"/>
      <c r="T3049" s="50"/>
      <c r="U3049" s="50"/>
      <c r="Y3049" s="5"/>
      <c r="Z3049" s="66"/>
      <c r="AA3049" s="65"/>
    </row>
    <row r="3050" spans="1:27" x14ac:dyDescent="0.3">
      <c r="A3050" s="3"/>
      <c r="B3050" s="3"/>
      <c r="C3050" s="3"/>
      <c r="D3050" s="3"/>
      <c r="E3050" s="3"/>
      <c r="F3050" s="3"/>
      <c r="G3050" s="64"/>
      <c r="H3050" s="3"/>
      <c r="I3050" s="3"/>
      <c r="J3050" s="64"/>
      <c r="K3050" s="64"/>
      <c r="L3050" s="3"/>
      <c r="M3050" s="3"/>
      <c r="N3050" s="3"/>
      <c r="O3050" s="3"/>
      <c r="P3050" s="3"/>
      <c r="Q3050" s="3"/>
      <c r="R3050" s="3"/>
      <c r="S3050" s="49"/>
      <c r="T3050" s="50"/>
      <c r="U3050" s="50"/>
      <c r="Y3050" s="5"/>
      <c r="Z3050" s="66"/>
      <c r="AA3050" s="65"/>
    </row>
    <row r="3051" spans="1:27" x14ac:dyDescent="0.3">
      <c r="A3051" s="3"/>
      <c r="B3051" s="3"/>
      <c r="C3051" s="3"/>
      <c r="D3051" s="3"/>
      <c r="E3051" s="3"/>
      <c r="F3051" s="3"/>
      <c r="G3051" s="64"/>
      <c r="H3051" s="3"/>
      <c r="I3051" s="3"/>
      <c r="J3051" s="64"/>
      <c r="K3051" s="64"/>
      <c r="L3051" s="3"/>
      <c r="M3051" s="3"/>
      <c r="N3051" s="3"/>
      <c r="O3051" s="3"/>
      <c r="P3051" s="3"/>
      <c r="Q3051" s="3"/>
      <c r="R3051" s="3"/>
      <c r="S3051" s="49"/>
      <c r="T3051" s="50"/>
      <c r="U3051" s="50"/>
      <c r="Y3051" s="5"/>
      <c r="Z3051" s="66"/>
      <c r="AA3051" s="65"/>
    </row>
    <row r="3052" spans="1:27" x14ac:dyDescent="0.3">
      <c r="A3052" s="3"/>
      <c r="B3052" s="3"/>
      <c r="C3052" s="3"/>
      <c r="D3052" s="3"/>
      <c r="E3052" s="3"/>
      <c r="F3052" s="3"/>
      <c r="G3052" s="64"/>
      <c r="H3052" s="3"/>
      <c r="I3052" s="3"/>
      <c r="J3052" s="64"/>
      <c r="K3052" s="64"/>
      <c r="L3052" s="3"/>
      <c r="M3052" s="3"/>
      <c r="N3052" s="3"/>
      <c r="O3052" s="3"/>
      <c r="P3052" s="3"/>
      <c r="Q3052" s="3"/>
      <c r="R3052" s="3"/>
      <c r="S3052" s="49"/>
      <c r="T3052" s="50"/>
      <c r="U3052" s="50"/>
      <c r="Y3052" s="5"/>
      <c r="Z3052" s="66"/>
      <c r="AA3052" s="65"/>
    </row>
    <row r="3053" spans="1:27" x14ac:dyDescent="0.3">
      <c r="A3053" s="3"/>
      <c r="B3053" s="3"/>
      <c r="C3053" s="3"/>
      <c r="D3053" s="3"/>
      <c r="E3053" s="3"/>
      <c r="F3053" s="3"/>
      <c r="G3053" s="64"/>
      <c r="H3053" s="3"/>
      <c r="I3053" s="3"/>
      <c r="J3053" s="64"/>
      <c r="K3053" s="64"/>
      <c r="L3053" s="3"/>
      <c r="M3053" s="3"/>
      <c r="N3053" s="3"/>
      <c r="O3053" s="3"/>
      <c r="P3053" s="3"/>
      <c r="Q3053" s="3"/>
      <c r="R3053" s="3"/>
      <c r="S3053" s="49"/>
      <c r="T3053" s="50"/>
      <c r="U3053" s="50"/>
      <c r="Y3053" s="5"/>
      <c r="Z3053" s="66"/>
      <c r="AA3053" s="65"/>
    </row>
    <row r="3054" spans="1:27" x14ac:dyDescent="0.3">
      <c r="A3054" s="3"/>
      <c r="B3054" s="3"/>
      <c r="C3054" s="3"/>
      <c r="D3054" s="3"/>
      <c r="E3054" s="3"/>
      <c r="F3054" s="3"/>
      <c r="G3054" s="64"/>
      <c r="H3054" s="3"/>
      <c r="I3054" s="3"/>
      <c r="J3054" s="64"/>
      <c r="K3054" s="64"/>
      <c r="L3054" s="3"/>
      <c r="M3054" s="3"/>
      <c r="N3054" s="3"/>
      <c r="O3054" s="3"/>
      <c r="P3054" s="3"/>
      <c r="Q3054" s="3"/>
      <c r="R3054" s="3"/>
      <c r="S3054" s="49"/>
      <c r="T3054" s="50"/>
      <c r="U3054" s="50"/>
      <c r="Y3054" s="5"/>
      <c r="Z3054" s="66"/>
      <c r="AA3054" s="65"/>
    </row>
    <row r="3055" spans="1:27" x14ac:dyDescent="0.3">
      <c r="A3055" s="3"/>
      <c r="B3055" s="3"/>
      <c r="C3055" s="3"/>
      <c r="D3055" s="3"/>
      <c r="E3055" s="3"/>
      <c r="F3055" s="3"/>
      <c r="G3055" s="64"/>
      <c r="H3055" s="3"/>
      <c r="I3055" s="3"/>
      <c r="J3055" s="64"/>
      <c r="K3055" s="64"/>
      <c r="L3055" s="3"/>
      <c r="M3055" s="3"/>
      <c r="N3055" s="3"/>
      <c r="O3055" s="3"/>
      <c r="P3055" s="3"/>
      <c r="Q3055" s="3"/>
      <c r="R3055" s="3"/>
      <c r="S3055" s="49"/>
      <c r="T3055" s="50"/>
      <c r="U3055" s="50"/>
      <c r="Y3055" s="5"/>
      <c r="Z3055" s="66"/>
      <c r="AA3055" s="65"/>
    </row>
    <row r="3056" spans="1:27" x14ac:dyDescent="0.3">
      <c r="A3056" s="3"/>
      <c r="B3056" s="3"/>
      <c r="C3056" s="3"/>
      <c r="D3056" s="3"/>
      <c r="E3056" s="3"/>
      <c r="F3056" s="3"/>
      <c r="G3056" s="64"/>
      <c r="H3056" s="3"/>
      <c r="I3056" s="3"/>
      <c r="J3056" s="64"/>
      <c r="K3056" s="64"/>
      <c r="L3056" s="3"/>
      <c r="M3056" s="3"/>
      <c r="N3056" s="3"/>
      <c r="O3056" s="3"/>
      <c r="P3056" s="3"/>
      <c r="Q3056" s="3"/>
      <c r="R3056" s="3"/>
      <c r="S3056" s="49"/>
      <c r="T3056" s="50"/>
      <c r="U3056" s="50"/>
      <c r="Y3056" s="5"/>
      <c r="Z3056" s="66"/>
      <c r="AA3056" s="65"/>
    </row>
    <row r="3057" spans="1:27" x14ac:dyDescent="0.3">
      <c r="A3057" s="3"/>
      <c r="B3057" s="3"/>
      <c r="C3057" s="3"/>
      <c r="D3057" s="3"/>
      <c r="E3057" s="3"/>
      <c r="F3057" s="3"/>
      <c r="G3057" s="64"/>
      <c r="H3057" s="3"/>
      <c r="I3057" s="3"/>
      <c r="J3057" s="64"/>
      <c r="K3057" s="64"/>
      <c r="L3057" s="3"/>
      <c r="M3057" s="3"/>
      <c r="N3057" s="3"/>
      <c r="O3057" s="3"/>
      <c r="P3057" s="3"/>
      <c r="Q3057" s="3"/>
      <c r="R3057" s="3"/>
      <c r="S3057" s="49"/>
      <c r="T3057" s="50"/>
      <c r="U3057" s="50"/>
      <c r="Y3057" s="5"/>
      <c r="Z3057" s="66"/>
      <c r="AA3057" s="65"/>
    </row>
    <row r="3058" spans="1:27" x14ac:dyDescent="0.3">
      <c r="A3058" s="3"/>
      <c r="B3058" s="3"/>
      <c r="C3058" s="3"/>
      <c r="D3058" s="3"/>
      <c r="E3058" s="3"/>
      <c r="F3058" s="3"/>
      <c r="G3058" s="64"/>
      <c r="H3058" s="3"/>
      <c r="I3058" s="3"/>
      <c r="J3058" s="64"/>
      <c r="K3058" s="64"/>
      <c r="L3058" s="3"/>
      <c r="M3058" s="3"/>
      <c r="N3058" s="3"/>
      <c r="O3058" s="3"/>
      <c r="P3058" s="3"/>
      <c r="Q3058" s="3"/>
      <c r="R3058" s="3"/>
      <c r="S3058" s="49"/>
      <c r="T3058" s="50"/>
      <c r="U3058" s="50"/>
      <c r="Y3058" s="5"/>
      <c r="Z3058" s="66"/>
      <c r="AA3058" s="65"/>
    </row>
    <row r="3059" spans="1:27" x14ac:dyDescent="0.3">
      <c r="A3059" s="3"/>
      <c r="B3059" s="3"/>
      <c r="C3059" s="3"/>
      <c r="D3059" s="3"/>
      <c r="E3059" s="3"/>
      <c r="F3059" s="3"/>
      <c r="G3059" s="64"/>
      <c r="H3059" s="3"/>
      <c r="I3059" s="3"/>
      <c r="J3059" s="64"/>
      <c r="K3059" s="64"/>
      <c r="L3059" s="3"/>
      <c r="M3059" s="3"/>
      <c r="N3059" s="3"/>
      <c r="O3059" s="3"/>
      <c r="P3059" s="3"/>
      <c r="Q3059" s="3"/>
      <c r="R3059" s="3"/>
      <c r="S3059" s="49"/>
      <c r="T3059" s="50"/>
      <c r="U3059" s="50"/>
      <c r="Y3059" s="5"/>
      <c r="Z3059" s="66"/>
      <c r="AA3059" s="65"/>
    </row>
    <row r="3060" spans="1:27" x14ac:dyDescent="0.3">
      <c r="A3060" s="3"/>
      <c r="B3060" s="3"/>
      <c r="C3060" s="3"/>
      <c r="D3060" s="3"/>
      <c r="E3060" s="3"/>
      <c r="F3060" s="3"/>
      <c r="G3060" s="64"/>
      <c r="H3060" s="3"/>
      <c r="I3060" s="3"/>
      <c r="J3060" s="64"/>
      <c r="K3060" s="64"/>
      <c r="L3060" s="3"/>
      <c r="M3060" s="3"/>
      <c r="N3060" s="3"/>
      <c r="O3060" s="3"/>
      <c r="P3060" s="3"/>
      <c r="Q3060" s="3"/>
      <c r="R3060" s="3"/>
      <c r="S3060" s="49"/>
      <c r="T3060" s="50"/>
      <c r="U3060" s="50"/>
      <c r="Y3060" s="5"/>
      <c r="Z3060" s="66"/>
      <c r="AA3060" s="65"/>
    </row>
    <row r="3061" spans="1:27" x14ac:dyDescent="0.3">
      <c r="A3061" s="3"/>
      <c r="B3061" s="3"/>
      <c r="C3061" s="3"/>
      <c r="D3061" s="3"/>
      <c r="E3061" s="3"/>
      <c r="F3061" s="3"/>
      <c r="G3061" s="64"/>
      <c r="H3061" s="3"/>
      <c r="I3061" s="3"/>
      <c r="J3061" s="64"/>
      <c r="K3061" s="64"/>
      <c r="L3061" s="3"/>
      <c r="M3061" s="3"/>
      <c r="N3061" s="3"/>
      <c r="O3061" s="3"/>
      <c r="P3061" s="3"/>
      <c r="Q3061" s="3"/>
      <c r="R3061" s="3"/>
      <c r="S3061" s="49"/>
      <c r="T3061" s="50"/>
      <c r="U3061" s="50"/>
      <c r="Y3061" s="5"/>
      <c r="Z3061" s="66"/>
      <c r="AA3061" s="65"/>
    </row>
    <row r="3062" spans="1:27" x14ac:dyDescent="0.3">
      <c r="A3062" s="3"/>
      <c r="B3062" s="3"/>
      <c r="C3062" s="3"/>
      <c r="D3062" s="3"/>
      <c r="E3062" s="3"/>
      <c r="F3062" s="3"/>
      <c r="G3062" s="64"/>
      <c r="H3062" s="3"/>
      <c r="I3062" s="3"/>
      <c r="J3062" s="64"/>
      <c r="K3062" s="64"/>
      <c r="L3062" s="3"/>
      <c r="M3062" s="3"/>
      <c r="N3062" s="3"/>
      <c r="O3062" s="3"/>
      <c r="P3062" s="3"/>
      <c r="Q3062" s="3"/>
      <c r="R3062" s="3"/>
      <c r="S3062" s="49"/>
      <c r="T3062" s="50"/>
      <c r="U3062" s="50"/>
      <c r="Y3062" s="5"/>
      <c r="Z3062" s="66"/>
      <c r="AA3062" s="65"/>
    </row>
    <row r="3063" spans="1:27" x14ac:dyDescent="0.3">
      <c r="A3063" s="3"/>
      <c r="B3063" s="3"/>
      <c r="C3063" s="3"/>
      <c r="D3063" s="3"/>
      <c r="E3063" s="3"/>
      <c r="F3063" s="3"/>
      <c r="G3063" s="64"/>
      <c r="H3063" s="3"/>
      <c r="I3063" s="3"/>
      <c r="J3063" s="64"/>
      <c r="K3063" s="64"/>
      <c r="L3063" s="3"/>
      <c r="M3063" s="3"/>
      <c r="N3063" s="3"/>
      <c r="O3063" s="3"/>
      <c r="P3063" s="3"/>
      <c r="Q3063" s="3"/>
      <c r="R3063" s="3"/>
      <c r="S3063" s="49"/>
      <c r="T3063" s="50"/>
      <c r="U3063" s="50"/>
      <c r="Y3063" s="5"/>
      <c r="Z3063" s="66"/>
      <c r="AA3063" s="65"/>
    </row>
    <row r="3064" spans="1:27" x14ac:dyDescent="0.3">
      <c r="A3064" s="3"/>
      <c r="B3064" s="3"/>
      <c r="C3064" s="3"/>
      <c r="D3064" s="3"/>
      <c r="E3064" s="3"/>
      <c r="F3064" s="3"/>
      <c r="G3064" s="64"/>
      <c r="H3064" s="3"/>
      <c r="I3064" s="3"/>
      <c r="J3064" s="64"/>
      <c r="K3064" s="64"/>
      <c r="L3064" s="3"/>
      <c r="M3064" s="3"/>
      <c r="N3064" s="3"/>
      <c r="O3064" s="3"/>
      <c r="P3064" s="3"/>
      <c r="Q3064" s="3"/>
      <c r="R3064" s="3"/>
      <c r="S3064" s="49"/>
      <c r="T3064" s="50"/>
      <c r="U3064" s="50"/>
      <c r="Y3064" s="5"/>
      <c r="Z3064" s="66"/>
      <c r="AA3064" s="65"/>
    </row>
    <row r="3065" spans="1:27" x14ac:dyDescent="0.3">
      <c r="A3065" s="3"/>
      <c r="B3065" s="3"/>
      <c r="C3065" s="3"/>
      <c r="D3065" s="3"/>
      <c r="E3065" s="3"/>
      <c r="F3065" s="3"/>
      <c r="G3065" s="64"/>
      <c r="H3065" s="3"/>
      <c r="I3065" s="3"/>
      <c r="J3065" s="64"/>
      <c r="K3065" s="64"/>
      <c r="L3065" s="3"/>
      <c r="M3065" s="3"/>
      <c r="N3065" s="3"/>
      <c r="O3065" s="3"/>
      <c r="P3065" s="3"/>
      <c r="Q3065" s="3"/>
      <c r="R3065" s="3"/>
      <c r="S3065" s="49"/>
      <c r="T3065" s="50"/>
      <c r="U3065" s="50"/>
      <c r="Y3065" s="5"/>
      <c r="Z3065" s="66"/>
      <c r="AA3065" s="65"/>
    </row>
    <row r="3066" spans="1:27" x14ac:dyDescent="0.3">
      <c r="A3066" s="3"/>
      <c r="B3066" s="3"/>
      <c r="C3066" s="3"/>
      <c r="D3066" s="3"/>
      <c r="E3066" s="3"/>
      <c r="F3066" s="3"/>
      <c r="G3066" s="64"/>
      <c r="H3066" s="3"/>
      <c r="I3066" s="3"/>
      <c r="J3066" s="64"/>
      <c r="K3066" s="64"/>
      <c r="L3066" s="3"/>
      <c r="M3066" s="3"/>
      <c r="N3066" s="3"/>
      <c r="O3066" s="3"/>
      <c r="P3066" s="3"/>
      <c r="Q3066" s="3"/>
      <c r="R3066" s="3"/>
      <c r="S3066" s="49"/>
      <c r="T3066" s="50"/>
      <c r="U3066" s="50"/>
      <c r="Y3066" s="5"/>
      <c r="Z3066" s="66"/>
      <c r="AA3066" s="65"/>
    </row>
    <row r="3067" spans="1:27" x14ac:dyDescent="0.3">
      <c r="A3067" s="3"/>
      <c r="B3067" s="3"/>
      <c r="C3067" s="3"/>
      <c r="D3067" s="3"/>
      <c r="E3067" s="3"/>
      <c r="F3067" s="3"/>
      <c r="G3067" s="64"/>
      <c r="H3067" s="3"/>
      <c r="I3067" s="3"/>
      <c r="J3067" s="64"/>
      <c r="K3067" s="64"/>
      <c r="L3067" s="3"/>
      <c r="M3067" s="3"/>
      <c r="N3067" s="3"/>
      <c r="O3067" s="3"/>
      <c r="P3067" s="3"/>
      <c r="Q3067" s="3"/>
      <c r="R3067" s="3"/>
      <c r="S3067" s="49"/>
      <c r="T3067" s="50"/>
      <c r="U3067" s="50"/>
      <c r="Y3067" s="5"/>
      <c r="Z3067" s="66"/>
      <c r="AA3067" s="65"/>
    </row>
    <row r="3068" spans="1:27" x14ac:dyDescent="0.3">
      <c r="A3068" s="3"/>
      <c r="B3068" s="3"/>
      <c r="C3068" s="3"/>
      <c r="D3068" s="3"/>
      <c r="E3068" s="3"/>
      <c r="F3068" s="3"/>
      <c r="G3068" s="64"/>
      <c r="H3068" s="3"/>
      <c r="I3068" s="3"/>
      <c r="J3068" s="64"/>
      <c r="K3068" s="64"/>
      <c r="L3068" s="3"/>
      <c r="M3068" s="3"/>
      <c r="N3068" s="3"/>
      <c r="O3068" s="3"/>
      <c r="P3068" s="3"/>
      <c r="Q3068" s="3"/>
      <c r="R3068" s="3"/>
      <c r="S3068" s="49"/>
      <c r="T3068" s="50"/>
      <c r="U3068" s="50"/>
      <c r="Y3068" s="5"/>
      <c r="Z3068" s="66"/>
      <c r="AA3068" s="65"/>
    </row>
    <row r="3069" spans="1:27" x14ac:dyDescent="0.3">
      <c r="A3069" s="3"/>
      <c r="B3069" s="3"/>
      <c r="C3069" s="3"/>
      <c r="D3069" s="3"/>
      <c r="E3069" s="3"/>
      <c r="F3069" s="3"/>
      <c r="G3069" s="64"/>
      <c r="H3069" s="3"/>
      <c r="I3069" s="3"/>
      <c r="J3069" s="64"/>
      <c r="K3069" s="64"/>
      <c r="L3069" s="3"/>
      <c r="M3069" s="3"/>
      <c r="N3069" s="3"/>
      <c r="O3069" s="3"/>
      <c r="P3069" s="3"/>
      <c r="Q3069" s="3"/>
      <c r="R3069" s="3"/>
      <c r="S3069" s="49"/>
      <c r="T3069" s="50"/>
      <c r="U3069" s="50"/>
      <c r="Y3069" s="5"/>
      <c r="Z3069" s="66"/>
      <c r="AA3069" s="65"/>
    </row>
    <row r="3070" spans="1:27" x14ac:dyDescent="0.3">
      <c r="A3070" s="3"/>
      <c r="B3070" s="3"/>
      <c r="C3070" s="3"/>
      <c r="D3070" s="3"/>
      <c r="E3070" s="3"/>
      <c r="F3070" s="3"/>
      <c r="G3070" s="64"/>
      <c r="H3070" s="3"/>
      <c r="I3070" s="3"/>
      <c r="J3070" s="64"/>
      <c r="K3070" s="64"/>
      <c r="L3070" s="3"/>
      <c r="M3070" s="3"/>
      <c r="N3070" s="3"/>
      <c r="O3070" s="3"/>
      <c r="P3070" s="3"/>
      <c r="Q3070" s="3"/>
      <c r="R3070" s="3"/>
      <c r="S3070" s="49"/>
      <c r="T3070" s="50"/>
      <c r="U3070" s="50"/>
      <c r="Y3070" s="5"/>
      <c r="Z3070" s="66"/>
      <c r="AA3070" s="65"/>
    </row>
    <row r="3071" spans="1:27" x14ac:dyDescent="0.3">
      <c r="A3071" s="3"/>
      <c r="B3071" s="3"/>
      <c r="C3071" s="3"/>
      <c r="D3071" s="3"/>
      <c r="E3071" s="3"/>
      <c r="F3071" s="3"/>
      <c r="G3071" s="64"/>
      <c r="H3071" s="3"/>
      <c r="I3071" s="3"/>
      <c r="J3071" s="64"/>
      <c r="K3071" s="64"/>
      <c r="L3071" s="3"/>
      <c r="M3071" s="3"/>
      <c r="N3071" s="3"/>
      <c r="O3071" s="3"/>
      <c r="P3071" s="3"/>
      <c r="Q3071" s="3"/>
      <c r="R3071" s="3"/>
      <c r="S3071" s="49"/>
      <c r="T3071" s="50"/>
      <c r="U3071" s="50"/>
      <c r="Y3071" s="5"/>
      <c r="Z3071" s="66"/>
      <c r="AA3071" s="65"/>
    </row>
    <row r="3072" spans="1:27" x14ac:dyDescent="0.3">
      <c r="A3072" s="3"/>
      <c r="B3072" s="3"/>
      <c r="C3072" s="3"/>
      <c r="D3072" s="3"/>
      <c r="E3072" s="3"/>
      <c r="F3072" s="3"/>
      <c r="G3072" s="64"/>
      <c r="H3072" s="3"/>
      <c r="I3072" s="3"/>
      <c r="J3072" s="64"/>
      <c r="K3072" s="64"/>
      <c r="L3072" s="3"/>
      <c r="M3072" s="3"/>
      <c r="N3072" s="3"/>
      <c r="O3072" s="3"/>
      <c r="P3072" s="3"/>
      <c r="Q3072" s="3"/>
      <c r="R3072" s="3"/>
      <c r="S3072" s="49"/>
      <c r="T3072" s="50"/>
      <c r="U3072" s="50"/>
      <c r="Y3072" s="5"/>
      <c r="Z3072" s="66"/>
      <c r="AA3072" s="65"/>
    </row>
    <row r="3073" spans="1:27" x14ac:dyDescent="0.3">
      <c r="A3073" s="3"/>
      <c r="B3073" s="3"/>
      <c r="C3073" s="3"/>
      <c r="D3073" s="3"/>
      <c r="E3073" s="3"/>
      <c r="F3073" s="3"/>
      <c r="G3073" s="64"/>
      <c r="H3073" s="3"/>
      <c r="I3073" s="3"/>
      <c r="J3073" s="64"/>
      <c r="K3073" s="64"/>
      <c r="L3073" s="3"/>
      <c r="M3073" s="3"/>
      <c r="N3073" s="3"/>
      <c r="O3073" s="3"/>
      <c r="P3073" s="3"/>
      <c r="Q3073" s="3"/>
      <c r="R3073" s="3"/>
      <c r="S3073" s="49"/>
      <c r="T3073" s="50"/>
      <c r="U3073" s="50"/>
      <c r="Y3073" s="5"/>
      <c r="Z3073" s="66"/>
      <c r="AA3073" s="65"/>
    </row>
    <row r="3074" spans="1:27" x14ac:dyDescent="0.3">
      <c r="A3074" s="3"/>
      <c r="B3074" s="3"/>
      <c r="C3074" s="3"/>
      <c r="D3074" s="3"/>
      <c r="E3074" s="3"/>
      <c r="F3074" s="3"/>
      <c r="G3074" s="64"/>
      <c r="H3074" s="3"/>
      <c r="I3074" s="3"/>
      <c r="J3074" s="64"/>
      <c r="K3074" s="64"/>
      <c r="L3074" s="3"/>
      <c r="M3074" s="3"/>
      <c r="N3074" s="3"/>
      <c r="O3074" s="3"/>
      <c r="P3074" s="3"/>
      <c r="Q3074" s="3"/>
      <c r="R3074" s="3"/>
      <c r="S3074" s="49"/>
      <c r="T3074" s="50"/>
      <c r="U3074" s="50"/>
      <c r="Y3074" s="5"/>
      <c r="Z3074" s="66"/>
      <c r="AA3074" s="65"/>
    </row>
    <row r="3075" spans="1:27" x14ac:dyDescent="0.3">
      <c r="A3075" s="3"/>
      <c r="B3075" s="3"/>
      <c r="C3075" s="3"/>
      <c r="D3075" s="3"/>
      <c r="E3075" s="3"/>
      <c r="F3075" s="3"/>
      <c r="G3075" s="64"/>
      <c r="H3075" s="3"/>
      <c r="I3075" s="3"/>
      <c r="J3075" s="64"/>
      <c r="K3075" s="64"/>
      <c r="L3075" s="3"/>
      <c r="M3075" s="3"/>
      <c r="N3075" s="3"/>
      <c r="O3075" s="3"/>
      <c r="P3075" s="3"/>
      <c r="Q3075" s="3"/>
      <c r="R3075" s="3"/>
      <c r="S3075" s="49"/>
      <c r="T3075" s="50"/>
      <c r="U3075" s="50"/>
      <c r="Y3075" s="5"/>
      <c r="Z3075" s="66"/>
      <c r="AA3075" s="65"/>
    </row>
    <row r="3076" spans="1:27" x14ac:dyDescent="0.3">
      <c r="A3076" s="3"/>
      <c r="B3076" s="3"/>
      <c r="C3076" s="3"/>
      <c r="D3076" s="3"/>
      <c r="E3076" s="3"/>
      <c r="F3076" s="3"/>
      <c r="G3076" s="64"/>
      <c r="H3076" s="3"/>
      <c r="I3076" s="3"/>
      <c r="J3076" s="64"/>
      <c r="K3076" s="64"/>
      <c r="L3076" s="3"/>
      <c r="M3076" s="3"/>
      <c r="N3076" s="3"/>
      <c r="O3076" s="3"/>
      <c r="P3076" s="3"/>
      <c r="Q3076" s="3"/>
      <c r="R3076" s="3"/>
      <c r="S3076" s="49"/>
      <c r="T3076" s="50"/>
      <c r="U3076" s="50"/>
      <c r="Y3076" s="5"/>
      <c r="Z3076" s="66"/>
      <c r="AA3076" s="65"/>
    </row>
    <row r="3077" spans="1:27" x14ac:dyDescent="0.3">
      <c r="A3077" s="3"/>
      <c r="B3077" s="3"/>
      <c r="C3077" s="3"/>
      <c r="D3077" s="3"/>
      <c r="E3077" s="3"/>
      <c r="F3077" s="3"/>
      <c r="G3077" s="64"/>
      <c r="H3077" s="3"/>
      <c r="I3077" s="3"/>
      <c r="J3077" s="64"/>
      <c r="K3077" s="64"/>
      <c r="L3077" s="3"/>
      <c r="M3077" s="3"/>
      <c r="N3077" s="3"/>
      <c r="O3077" s="3"/>
      <c r="P3077" s="3"/>
      <c r="Q3077" s="3"/>
      <c r="R3077" s="3"/>
      <c r="S3077" s="49"/>
      <c r="T3077" s="50"/>
      <c r="U3077" s="50"/>
      <c r="Y3077" s="5"/>
      <c r="Z3077" s="66"/>
      <c r="AA3077" s="65"/>
    </row>
    <row r="3078" spans="1:27" x14ac:dyDescent="0.3">
      <c r="A3078" s="3"/>
      <c r="B3078" s="3"/>
      <c r="C3078" s="3"/>
      <c r="D3078" s="3"/>
      <c r="E3078" s="3"/>
      <c r="F3078" s="3"/>
      <c r="G3078" s="64"/>
      <c r="H3078" s="3"/>
      <c r="I3078" s="3"/>
      <c r="J3078" s="64"/>
      <c r="K3078" s="64"/>
      <c r="L3078" s="3"/>
      <c r="M3078" s="3"/>
      <c r="N3078" s="3"/>
      <c r="O3078" s="3"/>
      <c r="P3078" s="3"/>
      <c r="Q3078" s="3"/>
      <c r="R3078" s="3"/>
      <c r="S3078" s="49"/>
      <c r="T3078" s="50"/>
      <c r="U3078" s="50"/>
      <c r="Y3078" s="5"/>
      <c r="Z3078" s="66"/>
      <c r="AA3078" s="65"/>
    </row>
    <row r="3079" spans="1:27" x14ac:dyDescent="0.3">
      <c r="A3079" s="3"/>
      <c r="B3079" s="3"/>
      <c r="C3079" s="3"/>
      <c r="D3079" s="3"/>
      <c r="E3079" s="3"/>
      <c r="F3079" s="3"/>
      <c r="G3079" s="64"/>
      <c r="H3079" s="3"/>
      <c r="I3079" s="3"/>
      <c r="J3079" s="64"/>
      <c r="K3079" s="64"/>
      <c r="L3079" s="3"/>
      <c r="M3079" s="3"/>
      <c r="N3079" s="3"/>
      <c r="O3079" s="3"/>
      <c r="P3079" s="3"/>
      <c r="Q3079" s="3"/>
      <c r="R3079" s="3"/>
      <c r="S3079" s="49"/>
      <c r="T3079" s="50"/>
      <c r="U3079" s="50"/>
      <c r="Y3079" s="5"/>
      <c r="Z3079" s="66"/>
      <c r="AA3079" s="65"/>
    </row>
    <row r="3080" spans="1:27" x14ac:dyDescent="0.3">
      <c r="A3080" s="3"/>
      <c r="B3080" s="3"/>
      <c r="C3080" s="3"/>
      <c r="D3080" s="3"/>
      <c r="E3080" s="3"/>
      <c r="F3080" s="3"/>
      <c r="G3080" s="64"/>
      <c r="H3080" s="3"/>
      <c r="I3080" s="3"/>
      <c r="J3080" s="64"/>
      <c r="K3080" s="64"/>
      <c r="L3080" s="3"/>
      <c r="M3080" s="3"/>
      <c r="N3080" s="3"/>
      <c r="O3080" s="3"/>
      <c r="P3080" s="3"/>
      <c r="Q3080" s="3"/>
      <c r="R3080" s="3"/>
      <c r="S3080" s="49"/>
      <c r="T3080" s="50"/>
      <c r="U3080" s="50"/>
      <c r="Y3080" s="5"/>
      <c r="Z3080" s="66"/>
      <c r="AA3080" s="65"/>
    </row>
    <row r="3081" spans="1:27" x14ac:dyDescent="0.3">
      <c r="A3081" s="3"/>
      <c r="B3081" s="3"/>
      <c r="C3081" s="3"/>
      <c r="D3081" s="3"/>
      <c r="E3081" s="3"/>
      <c r="F3081" s="3"/>
      <c r="G3081" s="64"/>
      <c r="H3081" s="3"/>
      <c r="I3081" s="3"/>
      <c r="J3081" s="64"/>
      <c r="K3081" s="64"/>
      <c r="L3081" s="3"/>
      <c r="M3081" s="3"/>
      <c r="N3081" s="3"/>
      <c r="O3081" s="3"/>
      <c r="P3081" s="3"/>
      <c r="Q3081" s="3"/>
      <c r="R3081" s="3"/>
      <c r="S3081" s="49"/>
      <c r="T3081" s="50"/>
      <c r="U3081" s="50"/>
      <c r="Y3081" s="5"/>
      <c r="Z3081" s="66"/>
      <c r="AA3081" s="65"/>
    </row>
    <row r="3082" spans="1:27" x14ac:dyDescent="0.3">
      <c r="A3082" s="3"/>
      <c r="B3082" s="3"/>
      <c r="C3082" s="3"/>
      <c r="D3082" s="3"/>
      <c r="E3082" s="3"/>
      <c r="F3082" s="3"/>
      <c r="G3082" s="64"/>
      <c r="H3082" s="3"/>
      <c r="I3082" s="3"/>
      <c r="J3082" s="64"/>
      <c r="K3082" s="64"/>
      <c r="L3082" s="3"/>
      <c r="M3082" s="3"/>
      <c r="N3082" s="3"/>
      <c r="O3082" s="3"/>
      <c r="P3082" s="3"/>
      <c r="Q3082" s="3"/>
      <c r="R3082" s="3"/>
      <c r="S3082" s="49"/>
      <c r="T3082" s="50"/>
      <c r="U3082" s="50"/>
      <c r="Y3082" s="5"/>
      <c r="Z3082" s="66"/>
      <c r="AA3082" s="65"/>
    </row>
    <row r="3083" spans="1:27" x14ac:dyDescent="0.3">
      <c r="A3083" s="3"/>
      <c r="B3083" s="3"/>
      <c r="C3083" s="3"/>
      <c r="D3083" s="3"/>
      <c r="E3083" s="3"/>
      <c r="F3083" s="3"/>
      <c r="G3083" s="64"/>
      <c r="H3083" s="3"/>
      <c r="I3083" s="3"/>
      <c r="J3083" s="64"/>
      <c r="K3083" s="64"/>
      <c r="L3083" s="3"/>
      <c r="M3083" s="3"/>
      <c r="N3083" s="3"/>
      <c r="O3083" s="3"/>
      <c r="P3083" s="3"/>
      <c r="Q3083" s="3"/>
      <c r="R3083" s="3"/>
      <c r="S3083" s="49"/>
      <c r="T3083" s="50"/>
      <c r="U3083" s="50"/>
      <c r="Y3083" s="5"/>
      <c r="Z3083" s="66"/>
      <c r="AA3083" s="65"/>
    </row>
    <row r="3084" spans="1:27" x14ac:dyDescent="0.3">
      <c r="A3084" s="3"/>
      <c r="B3084" s="3"/>
      <c r="C3084" s="3"/>
      <c r="D3084" s="3"/>
      <c r="E3084" s="3"/>
      <c r="F3084" s="3"/>
      <c r="G3084" s="64"/>
      <c r="H3084" s="3"/>
      <c r="I3084" s="3"/>
      <c r="J3084" s="64"/>
      <c r="K3084" s="64"/>
      <c r="L3084" s="3"/>
      <c r="M3084" s="3"/>
      <c r="N3084" s="3"/>
      <c r="O3084" s="3"/>
      <c r="P3084" s="3"/>
      <c r="Q3084" s="3"/>
      <c r="R3084" s="3"/>
      <c r="S3084" s="49"/>
      <c r="T3084" s="50"/>
      <c r="U3084" s="50"/>
      <c r="Y3084" s="5"/>
      <c r="Z3084" s="66"/>
      <c r="AA3084" s="65"/>
    </row>
    <row r="3085" spans="1:27" x14ac:dyDescent="0.3">
      <c r="A3085" s="3"/>
      <c r="B3085" s="3"/>
      <c r="C3085" s="3"/>
      <c r="D3085" s="3"/>
      <c r="E3085" s="3"/>
      <c r="F3085" s="3"/>
      <c r="G3085" s="64"/>
      <c r="H3085" s="3"/>
      <c r="I3085" s="3"/>
      <c r="J3085" s="64"/>
      <c r="K3085" s="64"/>
      <c r="L3085" s="3"/>
      <c r="M3085" s="3"/>
      <c r="N3085" s="3"/>
      <c r="O3085" s="3"/>
      <c r="P3085" s="3"/>
      <c r="Q3085" s="3"/>
      <c r="R3085" s="3"/>
      <c r="S3085" s="49"/>
      <c r="T3085" s="50"/>
      <c r="U3085" s="50"/>
      <c r="Y3085" s="5"/>
      <c r="Z3085" s="66"/>
      <c r="AA3085" s="65"/>
    </row>
    <row r="3086" spans="1:27" x14ac:dyDescent="0.3">
      <c r="A3086" s="3"/>
      <c r="B3086" s="3"/>
      <c r="C3086" s="3"/>
      <c r="D3086" s="3"/>
      <c r="E3086" s="3"/>
      <c r="F3086" s="3"/>
      <c r="G3086" s="64"/>
      <c r="H3086" s="3"/>
      <c r="I3086" s="3"/>
      <c r="J3086" s="64"/>
      <c r="K3086" s="64"/>
      <c r="L3086" s="3"/>
      <c r="M3086" s="3"/>
      <c r="N3086" s="3"/>
      <c r="O3086" s="3"/>
      <c r="P3086" s="3"/>
      <c r="Q3086" s="3"/>
      <c r="R3086" s="3"/>
      <c r="S3086" s="49"/>
      <c r="T3086" s="50"/>
      <c r="U3086" s="50"/>
      <c r="Y3086" s="5"/>
      <c r="Z3086" s="66"/>
      <c r="AA3086" s="65"/>
    </row>
    <row r="3087" spans="1:27" x14ac:dyDescent="0.3">
      <c r="A3087" s="3"/>
      <c r="B3087" s="3"/>
      <c r="C3087" s="3"/>
      <c r="D3087" s="3"/>
      <c r="E3087" s="3"/>
      <c r="F3087" s="3"/>
      <c r="G3087" s="64"/>
      <c r="H3087" s="3"/>
      <c r="I3087" s="3"/>
      <c r="J3087" s="64"/>
      <c r="K3087" s="64"/>
      <c r="L3087" s="3"/>
      <c r="M3087" s="3"/>
      <c r="N3087" s="3"/>
      <c r="O3087" s="3"/>
      <c r="P3087" s="3"/>
      <c r="Q3087" s="3"/>
      <c r="R3087" s="3"/>
      <c r="S3087" s="49"/>
      <c r="T3087" s="50"/>
      <c r="U3087" s="50"/>
      <c r="Y3087" s="5"/>
      <c r="Z3087" s="66"/>
      <c r="AA3087" s="65"/>
    </row>
    <row r="3088" spans="1:27" x14ac:dyDescent="0.3">
      <c r="A3088" s="3"/>
      <c r="B3088" s="3"/>
      <c r="C3088" s="3"/>
      <c r="D3088" s="3"/>
      <c r="E3088" s="3"/>
      <c r="F3088" s="3"/>
      <c r="G3088" s="64"/>
      <c r="H3088" s="3"/>
      <c r="I3088" s="3"/>
      <c r="J3088" s="64"/>
      <c r="K3088" s="64"/>
      <c r="L3088" s="3"/>
      <c r="M3088" s="3"/>
      <c r="N3088" s="3"/>
      <c r="O3088" s="3"/>
      <c r="P3088" s="3"/>
      <c r="Q3088" s="3"/>
      <c r="R3088" s="3"/>
      <c r="S3088" s="49"/>
      <c r="T3088" s="50"/>
      <c r="U3088" s="50"/>
      <c r="Y3088" s="5"/>
      <c r="Z3088" s="66"/>
      <c r="AA3088" s="65"/>
    </row>
    <row r="3089" spans="1:27" x14ac:dyDescent="0.3">
      <c r="A3089" s="3"/>
      <c r="B3089" s="3"/>
      <c r="C3089" s="3"/>
      <c r="D3089" s="3"/>
      <c r="E3089" s="3"/>
      <c r="F3089" s="3"/>
      <c r="G3089" s="64"/>
      <c r="H3089" s="3"/>
      <c r="I3089" s="3"/>
      <c r="J3089" s="64"/>
      <c r="K3089" s="64"/>
      <c r="L3089" s="3"/>
      <c r="M3089" s="3"/>
      <c r="N3089" s="3"/>
      <c r="O3089" s="3"/>
      <c r="P3089" s="3"/>
      <c r="Q3089" s="3"/>
      <c r="R3089" s="3"/>
      <c r="S3089" s="49"/>
      <c r="T3089" s="50"/>
      <c r="U3089" s="50"/>
      <c r="Y3089" s="5"/>
      <c r="Z3089" s="66"/>
      <c r="AA3089" s="65"/>
    </row>
    <row r="3090" spans="1:27" x14ac:dyDescent="0.3">
      <c r="A3090" s="3"/>
      <c r="B3090" s="3"/>
      <c r="C3090" s="3"/>
      <c r="D3090" s="3"/>
      <c r="E3090" s="3"/>
      <c r="F3090" s="3"/>
      <c r="G3090" s="64"/>
      <c r="H3090" s="3"/>
      <c r="I3090" s="3"/>
      <c r="J3090" s="64"/>
      <c r="K3090" s="64"/>
      <c r="L3090" s="3"/>
      <c r="M3090" s="3"/>
      <c r="N3090" s="3"/>
      <c r="O3090" s="3"/>
      <c r="P3090" s="3"/>
      <c r="Q3090" s="3"/>
      <c r="R3090" s="3"/>
      <c r="S3090" s="49"/>
      <c r="T3090" s="50"/>
      <c r="U3090" s="50"/>
      <c r="Y3090" s="5"/>
      <c r="Z3090" s="66"/>
      <c r="AA3090" s="65"/>
    </row>
    <row r="3091" spans="1:27" x14ac:dyDescent="0.3">
      <c r="A3091" s="3"/>
      <c r="B3091" s="3"/>
      <c r="C3091" s="3"/>
      <c r="D3091" s="3"/>
      <c r="E3091" s="3"/>
      <c r="F3091" s="3"/>
      <c r="G3091" s="64"/>
      <c r="H3091" s="3"/>
      <c r="I3091" s="3"/>
      <c r="J3091" s="64"/>
      <c r="K3091" s="64"/>
      <c r="L3091" s="3"/>
      <c r="M3091" s="3"/>
      <c r="N3091" s="3"/>
      <c r="O3091" s="3"/>
      <c r="P3091" s="3"/>
      <c r="Q3091" s="3"/>
      <c r="R3091" s="3"/>
      <c r="S3091" s="49"/>
      <c r="T3091" s="50"/>
      <c r="U3091" s="50"/>
      <c r="Y3091" s="5"/>
      <c r="Z3091" s="66"/>
      <c r="AA3091" s="65"/>
    </row>
    <row r="3092" spans="1:27" x14ac:dyDescent="0.3">
      <c r="A3092" s="3"/>
      <c r="B3092" s="3"/>
      <c r="C3092" s="3"/>
      <c r="D3092" s="3"/>
      <c r="E3092" s="3"/>
      <c r="F3092" s="3"/>
      <c r="G3092" s="64"/>
      <c r="H3092" s="3"/>
      <c r="I3092" s="3"/>
      <c r="J3092" s="64"/>
      <c r="K3092" s="64"/>
      <c r="L3092" s="3"/>
      <c r="M3092" s="3"/>
      <c r="N3092" s="3"/>
      <c r="O3092" s="3"/>
      <c r="P3092" s="3"/>
      <c r="Q3092" s="3"/>
      <c r="R3092" s="3"/>
      <c r="S3092" s="49"/>
      <c r="T3092" s="50"/>
      <c r="U3092" s="50"/>
      <c r="Y3092" s="5"/>
      <c r="Z3092" s="66"/>
      <c r="AA3092" s="65"/>
    </row>
    <row r="3093" spans="1:27" x14ac:dyDescent="0.3">
      <c r="A3093" s="3"/>
      <c r="B3093" s="3"/>
      <c r="C3093" s="3"/>
      <c r="D3093" s="3"/>
      <c r="E3093" s="3"/>
      <c r="F3093" s="3"/>
      <c r="G3093" s="64"/>
      <c r="H3093" s="3"/>
      <c r="I3093" s="3"/>
      <c r="J3093" s="64"/>
      <c r="K3093" s="64"/>
      <c r="L3093" s="3"/>
      <c r="M3093" s="3"/>
      <c r="N3093" s="3"/>
      <c r="O3093" s="3"/>
      <c r="P3093" s="3"/>
      <c r="Q3093" s="3"/>
      <c r="R3093" s="3"/>
      <c r="S3093" s="49"/>
      <c r="T3093" s="50"/>
      <c r="U3093" s="50"/>
      <c r="Y3093" s="5"/>
      <c r="Z3093" s="66"/>
      <c r="AA3093" s="65"/>
    </row>
    <row r="3094" spans="1:27" x14ac:dyDescent="0.3">
      <c r="A3094" s="3"/>
      <c r="B3094" s="3"/>
      <c r="C3094" s="3"/>
      <c r="D3094" s="3"/>
      <c r="E3094" s="3"/>
      <c r="F3094" s="3"/>
      <c r="G3094" s="64"/>
      <c r="H3094" s="3"/>
      <c r="I3094" s="3"/>
      <c r="J3094" s="64"/>
      <c r="K3094" s="64"/>
      <c r="L3094" s="3"/>
      <c r="M3094" s="3"/>
      <c r="N3094" s="3"/>
      <c r="O3094" s="3"/>
      <c r="P3094" s="3"/>
      <c r="Q3094" s="3"/>
      <c r="R3094" s="3"/>
      <c r="S3094" s="49"/>
      <c r="T3094" s="50"/>
      <c r="U3094" s="50"/>
      <c r="Y3094" s="5"/>
      <c r="Z3094" s="66"/>
      <c r="AA3094" s="65"/>
    </row>
    <row r="3095" spans="1:27" x14ac:dyDescent="0.3">
      <c r="A3095" s="3"/>
      <c r="B3095" s="3"/>
      <c r="C3095" s="3"/>
      <c r="D3095" s="3"/>
      <c r="E3095" s="3"/>
      <c r="F3095" s="3"/>
      <c r="G3095" s="64"/>
      <c r="H3095" s="3"/>
      <c r="I3095" s="3"/>
      <c r="J3095" s="64"/>
      <c r="K3095" s="64"/>
      <c r="L3095" s="3"/>
      <c r="M3095" s="3"/>
      <c r="N3095" s="3"/>
      <c r="O3095" s="3"/>
      <c r="P3095" s="3"/>
      <c r="Q3095" s="3"/>
      <c r="R3095" s="3"/>
      <c r="S3095" s="49"/>
      <c r="T3095" s="50"/>
      <c r="U3095" s="50"/>
      <c r="Y3095" s="5"/>
      <c r="Z3095" s="66"/>
      <c r="AA3095" s="65"/>
    </row>
    <row r="3096" spans="1:27" x14ac:dyDescent="0.3">
      <c r="A3096" s="3"/>
      <c r="B3096" s="3"/>
      <c r="C3096" s="3"/>
      <c r="D3096" s="3"/>
      <c r="E3096" s="3"/>
      <c r="F3096" s="3"/>
      <c r="G3096" s="64"/>
      <c r="H3096" s="3"/>
      <c r="I3096" s="3"/>
      <c r="J3096" s="64"/>
      <c r="K3096" s="64"/>
      <c r="L3096" s="3"/>
      <c r="M3096" s="3"/>
      <c r="N3096" s="3"/>
      <c r="O3096" s="3"/>
      <c r="P3096" s="3"/>
      <c r="Q3096" s="3"/>
      <c r="R3096" s="3"/>
      <c r="S3096" s="49"/>
      <c r="T3096" s="50"/>
      <c r="U3096" s="50"/>
      <c r="Y3096" s="5"/>
      <c r="Z3096" s="66"/>
      <c r="AA3096" s="65"/>
    </row>
    <row r="3097" spans="1:27" x14ac:dyDescent="0.3">
      <c r="A3097" s="3"/>
      <c r="B3097" s="3"/>
      <c r="C3097" s="3"/>
      <c r="D3097" s="3"/>
      <c r="E3097" s="3"/>
      <c r="F3097" s="3"/>
      <c r="G3097" s="64"/>
      <c r="H3097" s="3"/>
      <c r="I3097" s="3"/>
      <c r="J3097" s="64"/>
      <c r="K3097" s="64"/>
      <c r="L3097" s="3"/>
      <c r="M3097" s="3"/>
      <c r="N3097" s="3"/>
      <c r="O3097" s="3"/>
      <c r="P3097" s="3"/>
      <c r="Q3097" s="3"/>
      <c r="R3097" s="3"/>
      <c r="S3097" s="49"/>
      <c r="T3097" s="50"/>
      <c r="U3097" s="50"/>
      <c r="Y3097" s="5"/>
      <c r="Z3097" s="66"/>
      <c r="AA3097" s="65"/>
    </row>
    <row r="3098" spans="1:27" x14ac:dyDescent="0.3">
      <c r="A3098" s="3"/>
      <c r="B3098" s="3"/>
      <c r="C3098" s="3"/>
      <c r="D3098" s="3"/>
      <c r="E3098" s="3"/>
      <c r="F3098" s="3"/>
      <c r="G3098" s="64"/>
      <c r="H3098" s="3"/>
      <c r="I3098" s="3"/>
      <c r="J3098" s="64"/>
      <c r="K3098" s="64"/>
      <c r="L3098" s="3"/>
      <c r="M3098" s="3"/>
      <c r="N3098" s="3"/>
      <c r="O3098" s="3"/>
      <c r="P3098" s="3"/>
      <c r="Q3098" s="3"/>
      <c r="R3098" s="3"/>
      <c r="S3098" s="49"/>
      <c r="T3098" s="50"/>
      <c r="U3098" s="50"/>
      <c r="Y3098" s="5"/>
      <c r="Z3098" s="66"/>
      <c r="AA3098" s="65"/>
    </row>
    <row r="3099" spans="1:27" x14ac:dyDescent="0.3">
      <c r="A3099" s="3"/>
      <c r="B3099" s="3"/>
      <c r="C3099" s="3"/>
      <c r="D3099" s="3"/>
      <c r="E3099" s="3"/>
      <c r="F3099" s="3"/>
      <c r="G3099" s="64"/>
      <c r="H3099" s="3"/>
      <c r="I3099" s="3"/>
      <c r="J3099" s="64"/>
      <c r="K3099" s="64"/>
      <c r="L3099" s="3"/>
      <c r="M3099" s="3"/>
      <c r="N3099" s="3"/>
      <c r="O3099" s="3"/>
      <c r="P3099" s="3"/>
      <c r="Q3099" s="3"/>
      <c r="R3099" s="3"/>
      <c r="S3099" s="49"/>
      <c r="T3099" s="50"/>
      <c r="U3099" s="50"/>
      <c r="Y3099" s="5"/>
      <c r="Z3099" s="66"/>
      <c r="AA3099" s="65"/>
    </row>
    <row r="3100" spans="1:27" x14ac:dyDescent="0.3">
      <c r="A3100" s="3"/>
      <c r="B3100" s="3"/>
      <c r="C3100" s="3"/>
      <c r="D3100" s="3"/>
      <c r="E3100" s="3"/>
      <c r="F3100" s="3"/>
      <c r="G3100" s="64"/>
      <c r="H3100" s="3"/>
      <c r="I3100" s="3"/>
      <c r="J3100" s="64"/>
      <c r="K3100" s="64"/>
      <c r="L3100" s="3"/>
      <c r="M3100" s="3"/>
      <c r="N3100" s="3"/>
      <c r="O3100" s="3"/>
      <c r="P3100" s="3"/>
      <c r="Q3100" s="3"/>
      <c r="R3100" s="3"/>
      <c r="S3100" s="49"/>
      <c r="T3100" s="50"/>
      <c r="U3100" s="50"/>
      <c r="Y3100" s="5"/>
      <c r="Z3100" s="66"/>
      <c r="AA3100" s="65"/>
    </row>
    <row r="3101" spans="1:27" x14ac:dyDescent="0.3">
      <c r="A3101" s="3"/>
      <c r="B3101" s="3"/>
      <c r="C3101" s="3"/>
      <c r="D3101" s="3"/>
      <c r="E3101" s="3"/>
      <c r="F3101" s="3"/>
      <c r="G3101" s="64"/>
      <c r="H3101" s="3"/>
      <c r="I3101" s="3"/>
      <c r="J3101" s="64"/>
      <c r="K3101" s="64"/>
      <c r="L3101" s="3"/>
      <c r="M3101" s="3"/>
      <c r="N3101" s="3"/>
      <c r="O3101" s="3"/>
      <c r="P3101" s="3"/>
      <c r="Q3101" s="3"/>
      <c r="R3101" s="3"/>
      <c r="S3101" s="49"/>
      <c r="T3101" s="50"/>
      <c r="U3101" s="50"/>
      <c r="Y3101" s="5"/>
      <c r="Z3101" s="66"/>
      <c r="AA3101" s="65"/>
    </row>
    <row r="3102" spans="1:27" x14ac:dyDescent="0.3">
      <c r="A3102" s="3"/>
      <c r="B3102" s="3"/>
      <c r="C3102" s="3"/>
      <c r="D3102" s="3"/>
      <c r="E3102" s="3"/>
      <c r="F3102" s="3"/>
      <c r="G3102" s="64"/>
      <c r="H3102" s="3"/>
      <c r="I3102" s="3"/>
      <c r="J3102" s="64"/>
      <c r="K3102" s="64"/>
      <c r="L3102" s="3"/>
      <c r="M3102" s="3"/>
      <c r="N3102" s="3"/>
      <c r="O3102" s="3"/>
      <c r="P3102" s="3"/>
      <c r="Q3102" s="3"/>
      <c r="R3102" s="3"/>
      <c r="S3102" s="49"/>
      <c r="T3102" s="50"/>
      <c r="U3102" s="50"/>
      <c r="Y3102" s="5"/>
      <c r="Z3102" s="66"/>
      <c r="AA3102" s="65"/>
    </row>
    <row r="3103" spans="1:27" x14ac:dyDescent="0.3">
      <c r="A3103" s="3"/>
      <c r="B3103" s="3"/>
      <c r="C3103" s="3"/>
      <c r="D3103" s="3"/>
      <c r="E3103" s="3"/>
      <c r="F3103" s="3"/>
      <c r="G3103" s="64"/>
      <c r="H3103" s="3"/>
      <c r="I3103" s="3"/>
      <c r="J3103" s="64"/>
      <c r="K3103" s="64"/>
      <c r="L3103" s="3"/>
      <c r="M3103" s="3"/>
      <c r="N3103" s="3"/>
      <c r="O3103" s="3"/>
      <c r="P3103" s="3"/>
      <c r="Q3103" s="3"/>
      <c r="R3103" s="3"/>
      <c r="S3103" s="49"/>
      <c r="T3103" s="50"/>
      <c r="U3103" s="50"/>
      <c r="Y3103" s="5"/>
      <c r="Z3103" s="66"/>
      <c r="AA3103" s="65"/>
    </row>
    <row r="3104" spans="1:27" x14ac:dyDescent="0.3">
      <c r="A3104" s="3"/>
      <c r="B3104" s="3"/>
      <c r="C3104" s="3"/>
      <c r="D3104" s="3"/>
      <c r="E3104" s="3"/>
      <c r="F3104" s="3"/>
      <c r="G3104" s="64"/>
      <c r="H3104" s="3"/>
      <c r="I3104" s="3"/>
      <c r="J3104" s="64"/>
      <c r="K3104" s="64"/>
      <c r="L3104" s="3"/>
      <c r="M3104" s="3"/>
      <c r="N3104" s="3"/>
      <c r="O3104" s="3"/>
      <c r="P3104" s="3"/>
      <c r="Q3104" s="3"/>
      <c r="R3104" s="3"/>
      <c r="S3104" s="49"/>
      <c r="T3104" s="50"/>
      <c r="U3104" s="50"/>
      <c r="Y3104" s="5"/>
      <c r="Z3104" s="66"/>
      <c r="AA3104" s="65"/>
    </row>
    <row r="3105" spans="1:27" x14ac:dyDescent="0.3">
      <c r="A3105" s="3"/>
      <c r="B3105" s="3"/>
      <c r="C3105" s="3"/>
      <c r="D3105" s="3"/>
      <c r="E3105" s="3"/>
      <c r="F3105" s="3"/>
      <c r="G3105" s="64"/>
      <c r="H3105" s="3"/>
      <c r="I3105" s="3"/>
      <c r="J3105" s="64"/>
      <c r="K3105" s="64"/>
      <c r="L3105" s="3"/>
      <c r="M3105" s="3"/>
      <c r="N3105" s="3"/>
      <c r="O3105" s="3"/>
      <c r="P3105" s="3"/>
      <c r="Q3105" s="3"/>
      <c r="R3105" s="3"/>
      <c r="S3105" s="49"/>
      <c r="T3105" s="50"/>
      <c r="U3105" s="50"/>
      <c r="Y3105" s="5"/>
      <c r="Z3105" s="66"/>
      <c r="AA3105" s="65"/>
    </row>
    <row r="3106" spans="1:27" x14ac:dyDescent="0.3">
      <c r="A3106" s="3"/>
      <c r="B3106" s="3"/>
      <c r="C3106" s="3"/>
      <c r="D3106" s="3"/>
      <c r="E3106" s="3"/>
      <c r="F3106" s="3"/>
      <c r="G3106" s="64"/>
      <c r="H3106" s="3"/>
      <c r="I3106" s="3"/>
      <c r="J3106" s="64"/>
      <c r="K3106" s="64"/>
      <c r="L3106" s="3"/>
      <c r="M3106" s="3"/>
      <c r="N3106" s="3"/>
      <c r="O3106" s="3"/>
      <c r="P3106" s="3"/>
      <c r="Q3106" s="3"/>
      <c r="R3106" s="3"/>
      <c r="S3106" s="49"/>
      <c r="T3106" s="50"/>
      <c r="U3106" s="50"/>
      <c r="Y3106" s="5"/>
      <c r="Z3106" s="66"/>
      <c r="AA3106" s="65"/>
    </row>
    <row r="3107" spans="1:27" x14ac:dyDescent="0.3">
      <c r="A3107" s="3"/>
      <c r="B3107" s="3"/>
      <c r="C3107" s="3"/>
      <c r="D3107" s="3"/>
      <c r="E3107" s="3"/>
      <c r="F3107" s="3"/>
      <c r="G3107" s="64"/>
      <c r="H3107" s="3"/>
      <c r="I3107" s="3"/>
      <c r="J3107" s="64"/>
      <c r="K3107" s="64"/>
      <c r="L3107" s="3"/>
      <c r="M3107" s="3"/>
      <c r="N3107" s="3"/>
      <c r="O3107" s="3"/>
      <c r="P3107" s="3"/>
      <c r="Q3107" s="3"/>
      <c r="R3107" s="3"/>
      <c r="S3107" s="49"/>
      <c r="T3107" s="50"/>
      <c r="U3107" s="50"/>
      <c r="Y3107" s="5"/>
      <c r="Z3107" s="66"/>
      <c r="AA3107" s="65"/>
    </row>
    <row r="3108" spans="1:27" x14ac:dyDescent="0.3">
      <c r="A3108" s="3"/>
      <c r="B3108" s="3"/>
      <c r="C3108" s="3"/>
      <c r="D3108" s="3"/>
      <c r="E3108" s="3"/>
      <c r="F3108" s="3"/>
      <c r="G3108" s="64"/>
      <c r="H3108" s="3"/>
      <c r="I3108" s="3"/>
      <c r="J3108" s="64"/>
      <c r="K3108" s="64"/>
      <c r="L3108" s="3"/>
      <c r="M3108" s="3"/>
      <c r="N3108" s="3"/>
      <c r="O3108" s="3"/>
      <c r="P3108" s="3"/>
      <c r="Q3108" s="3"/>
      <c r="R3108" s="3"/>
      <c r="S3108" s="49"/>
      <c r="T3108" s="50"/>
      <c r="U3108" s="50"/>
      <c r="Y3108" s="5"/>
      <c r="Z3108" s="66"/>
      <c r="AA3108" s="65"/>
    </row>
    <row r="3109" spans="1:27" x14ac:dyDescent="0.3">
      <c r="A3109" s="3"/>
      <c r="B3109" s="3"/>
      <c r="C3109" s="3"/>
      <c r="D3109" s="3"/>
      <c r="E3109" s="3"/>
      <c r="F3109" s="3"/>
      <c r="G3109" s="64"/>
      <c r="H3109" s="3"/>
      <c r="I3109" s="3"/>
      <c r="J3109" s="64"/>
      <c r="K3109" s="64"/>
      <c r="L3109" s="3"/>
      <c r="M3109" s="3"/>
      <c r="N3109" s="3"/>
      <c r="O3109" s="3"/>
      <c r="P3109" s="3"/>
      <c r="Q3109" s="3"/>
      <c r="R3109" s="3"/>
      <c r="S3109" s="49"/>
      <c r="T3109" s="50"/>
      <c r="U3109" s="50"/>
      <c r="Y3109" s="5"/>
      <c r="Z3109" s="66"/>
      <c r="AA3109" s="65"/>
    </row>
    <row r="3110" spans="1:27" x14ac:dyDescent="0.3">
      <c r="A3110" s="3"/>
      <c r="B3110" s="3"/>
      <c r="C3110" s="3"/>
      <c r="D3110" s="3"/>
      <c r="E3110" s="3"/>
      <c r="F3110" s="3"/>
      <c r="G3110" s="64"/>
      <c r="H3110" s="3"/>
      <c r="I3110" s="3"/>
      <c r="J3110" s="64"/>
      <c r="K3110" s="64"/>
      <c r="L3110" s="3"/>
      <c r="M3110" s="3"/>
      <c r="N3110" s="3"/>
      <c r="O3110" s="3"/>
      <c r="P3110" s="3"/>
      <c r="Q3110" s="3"/>
      <c r="R3110" s="3"/>
      <c r="S3110" s="49"/>
      <c r="T3110" s="50"/>
      <c r="U3110" s="50"/>
      <c r="Y3110" s="5"/>
      <c r="Z3110" s="66"/>
      <c r="AA3110" s="65"/>
    </row>
    <row r="3111" spans="1:27" x14ac:dyDescent="0.3">
      <c r="A3111" s="3"/>
      <c r="B3111" s="3"/>
      <c r="C3111" s="3"/>
      <c r="D3111" s="3"/>
      <c r="E3111" s="3"/>
      <c r="F3111" s="3"/>
      <c r="G3111" s="64"/>
      <c r="H3111" s="3"/>
      <c r="I3111" s="3"/>
      <c r="J3111" s="64"/>
      <c r="K3111" s="64"/>
      <c r="L3111" s="3"/>
      <c r="M3111" s="3"/>
      <c r="N3111" s="3"/>
      <c r="O3111" s="3"/>
      <c r="P3111" s="3"/>
      <c r="Q3111" s="3"/>
      <c r="R3111" s="3"/>
      <c r="S3111" s="49"/>
      <c r="T3111" s="50"/>
      <c r="U3111" s="50"/>
      <c r="Y3111" s="5"/>
      <c r="Z3111" s="66"/>
      <c r="AA3111" s="65"/>
    </row>
    <row r="3112" spans="1:27" x14ac:dyDescent="0.3">
      <c r="A3112" s="3"/>
      <c r="B3112" s="3"/>
      <c r="C3112" s="3"/>
      <c r="D3112" s="3"/>
      <c r="E3112" s="3"/>
      <c r="F3112" s="3"/>
      <c r="G3112" s="64"/>
      <c r="H3112" s="3"/>
      <c r="I3112" s="3"/>
      <c r="J3112" s="64"/>
      <c r="K3112" s="64"/>
      <c r="L3112" s="3"/>
      <c r="M3112" s="3"/>
      <c r="N3112" s="3"/>
      <c r="O3112" s="3"/>
      <c r="P3112" s="3"/>
      <c r="Q3112" s="3"/>
      <c r="R3112" s="3"/>
      <c r="S3112" s="49"/>
      <c r="T3112" s="50"/>
      <c r="U3112" s="50"/>
      <c r="Y3112" s="5"/>
      <c r="Z3112" s="66"/>
      <c r="AA3112" s="65"/>
    </row>
    <row r="3113" spans="1:27" x14ac:dyDescent="0.3">
      <c r="A3113" s="3"/>
      <c r="B3113" s="3"/>
      <c r="C3113" s="3"/>
      <c r="D3113" s="3"/>
      <c r="E3113" s="3"/>
      <c r="F3113" s="3"/>
      <c r="G3113" s="64"/>
      <c r="H3113" s="3"/>
      <c r="I3113" s="3"/>
      <c r="J3113" s="64"/>
      <c r="K3113" s="64"/>
      <c r="L3113" s="3"/>
      <c r="M3113" s="3"/>
      <c r="N3113" s="3"/>
      <c r="O3113" s="3"/>
      <c r="P3113" s="3"/>
      <c r="Q3113" s="3"/>
      <c r="R3113" s="3"/>
      <c r="S3113" s="49"/>
      <c r="T3113" s="50"/>
      <c r="U3113" s="50"/>
      <c r="Y3113" s="5"/>
      <c r="Z3113" s="66"/>
      <c r="AA3113" s="65"/>
    </row>
    <row r="3114" spans="1:27" x14ac:dyDescent="0.3">
      <c r="A3114" s="3"/>
      <c r="B3114" s="3"/>
      <c r="C3114" s="3"/>
      <c r="D3114" s="3"/>
      <c r="E3114" s="3"/>
      <c r="F3114" s="3"/>
      <c r="G3114" s="64"/>
      <c r="H3114" s="3"/>
      <c r="I3114" s="3"/>
      <c r="J3114" s="64"/>
      <c r="K3114" s="64"/>
      <c r="L3114" s="3"/>
      <c r="M3114" s="3"/>
      <c r="N3114" s="3"/>
      <c r="O3114" s="3"/>
      <c r="P3114" s="3"/>
      <c r="Q3114" s="3"/>
      <c r="R3114" s="3"/>
      <c r="S3114" s="49"/>
      <c r="T3114" s="50"/>
      <c r="U3114" s="50"/>
      <c r="Y3114" s="5"/>
      <c r="Z3114" s="66"/>
      <c r="AA3114" s="65"/>
    </row>
    <row r="3115" spans="1:27" x14ac:dyDescent="0.3">
      <c r="A3115" s="3"/>
      <c r="B3115" s="3"/>
      <c r="C3115" s="3"/>
      <c r="D3115" s="3"/>
      <c r="E3115" s="3"/>
      <c r="F3115" s="3"/>
      <c r="G3115" s="64"/>
      <c r="H3115" s="3"/>
      <c r="I3115" s="3"/>
      <c r="J3115" s="64"/>
      <c r="K3115" s="64"/>
      <c r="L3115" s="3"/>
      <c r="M3115" s="3"/>
      <c r="N3115" s="3"/>
      <c r="O3115" s="3"/>
      <c r="P3115" s="3"/>
      <c r="Q3115" s="3"/>
      <c r="R3115" s="3"/>
      <c r="S3115" s="49"/>
      <c r="T3115" s="50"/>
      <c r="U3115" s="50"/>
      <c r="Y3115" s="5"/>
      <c r="Z3115" s="66"/>
      <c r="AA3115" s="65"/>
    </row>
    <row r="3116" spans="1:27" x14ac:dyDescent="0.3">
      <c r="A3116" s="3"/>
      <c r="B3116" s="3"/>
      <c r="C3116" s="3"/>
      <c r="D3116" s="3"/>
      <c r="E3116" s="3"/>
      <c r="F3116" s="3"/>
      <c r="G3116" s="64"/>
      <c r="H3116" s="3"/>
      <c r="I3116" s="3"/>
      <c r="J3116" s="64"/>
      <c r="K3116" s="64"/>
      <c r="L3116" s="3"/>
      <c r="M3116" s="3"/>
      <c r="N3116" s="3"/>
      <c r="O3116" s="3"/>
      <c r="P3116" s="3"/>
      <c r="Q3116" s="3"/>
      <c r="R3116" s="3"/>
      <c r="S3116" s="49"/>
      <c r="T3116" s="50"/>
      <c r="U3116" s="50"/>
      <c r="Y3116" s="5"/>
      <c r="Z3116" s="66"/>
      <c r="AA3116" s="65"/>
    </row>
    <row r="3117" spans="1:27" x14ac:dyDescent="0.3">
      <c r="A3117" s="3"/>
      <c r="B3117" s="3"/>
      <c r="C3117" s="3"/>
      <c r="D3117" s="3"/>
      <c r="E3117" s="3"/>
      <c r="F3117" s="3"/>
      <c r="G3117" s="64"/>
      <c r="H3117" s="3"/>
      <c r="I3117" s="3"/>
      <c r="J3117" s="64"/>
      <c r="K3117" s="64"/>
      <c r="L3117" s="3"/>
      <c r="M3117" s="3"/>
      <c r="N3117" s="3"/>
      <c r="O3117" s="3"/>
      <c r="P3117" s="3"/>
      <c r="Q3117" s="3"/>
      <c r="R3117" s="3"/>
      <c r="S3117" s="49"/>
      <c r="T3117" s="50"/>
      <c r="U3117" s="50"/>
      <c r="Y3117" s="5"/>
      <c r="Z3117" s="66"/>
      <c r="AA3117" s="65"/>
    </row>
    <row r="3118" spans="1:27" x14ac:dyDescent="0.3">
      <c r="A3118" s="3"/>
      <c r="B3118" s="3"/>
      <c r="C3118" s="3"/>
      <c r="D3118" s="3"/>
      <c r="E3118" s="3"/>
      <c r="F3118" s="3"/>
      <c r="G3118" s="64"/>
      <c r="H3118" s="3"/>
      <c r="I3118" s="3"/>
      <c r="J3118" s="64"/>
      <c r="K3118" s="64"/>
      <c r="L3118" s="3"/>
      <c r="M3118" s="3"/>
      <c r="N3118" s="3"/>
      <c r="O3118" s="3"/>
      <c r="P3118" s="3"/>
      <c r="Q3118" s="3"/>
      <c r="R3118" s="3"/>
      <c r="S3118" s="49"/>
      <c r="T3118" s="50"/>
      <c r="U3118" s="50"/>
      <c r="Y3118" s="5"/>
      <c r="Z3118" s="66"/>
      <c r="AA3118" s="65"/>
    </row>
    <row r="3119" spans="1:27" x14ac:dyDescent="0.3">
      <c r="A3119" s="3"/>
      <c r="B3119" s="3"/>
      <c r="C3119" s="3"/>
      <c r="D3119" s="3"/>
      <c r="E3119" s="3"/>
      <c r="F3119" s="3"/>
      <c r="G3119" s="64"/>
      <c r="H3119" s="3"/>
      <c r="I3119" s="3"/>
      <c r="J3119" s="64"/>
      <c r="K3119" s="64"/>
      <c r="L3119" s="3"/>
      <c r="M3119" s="3"/>
      <c r="N3119" s="3"/>
      <c r="O3119" s="3"/>
      <c r="P3119" s="3"/>
      <c r="Q3119" s="3"/>
      <c r="R3119" s="3"/>
      <c r="S3119" s="49"/>
      <c r="T3119" s="50"/>
      <c r="U3119" s="50"/>
      <c r="Y3119" s="5"/>
      <c r="Z3119" s="66"/>
      <c r="AA3119" s="65"/>
    </row>
    <row r="3120" spans="1:27" x14ac:dyDescent="0.3">
      <c r="A3120" s="3"/>
      <c r="B3120" s="3"/>
      <c r="C3120" s="3"/>
      <c r="D3120" s="3"/>
      <c r="E3120" s="3"/>
      <c r="F3120" s="3"/>
      <c r="G3120" s="64"/>
      <c r="H3120" s="3"/>
      <c r="I3120" s="3"/>
      <c r="J3120" s="64"/>
      <c r="K3120" s="64"/>
      <c r="L3120" s="3"/>
      <c r="M3120" s="3"/>
      <c r="N3120" s="3"/>
      <c r="O3120" s="3"/>
      <c r="P3120" s="3"/>
      <c r="Q3120" s="3"/>
      <c r="R3120" s="3"/>
      <c r="S3120" s="49"/>
      <c r="T3120" s="50"/>
      <c r="U3120" s="50"/>
      <c r="Y3120" s="5"/>
      <c r="Z3120" s="66"/>
      <c r="AA3120" s="65"/>
    </row>
    <row r="3121" spans="1:27" x14ac:dyDescent="0.3">
      <c r="A3121" s="3"/>
      <c r="B3121" s="3"/>
      <c r="C3121" s="3"/>
      <c r="D3121" s="3"/>
      <c r="E3121" s="3"/>
      <c r="F3121" s="3"/>
      <c r="G3121" s="64"/>
      <c r="H3121" s="3"/>
      <c r="I3121" s="3"/>
      <c r="J3121" s="64"/>
      <c r="K3121" s="64"/>
      <c r="L3121" s="3"/>
      <c r="M3121" s="3"/>
      <c r="N3121" s="3"/>
      <c r="O3121" s="3"/>
      <c r="P3121" s="3"/>
      <c r="Q3121" s="3"/>
      <c r="R3121" s="3"/>
      <c r="S3121" s="49"/>
      <c r="T3121" s="50"/>
      <c r="U3121" s="50"/>
      <c r="Y3121" s="5"/>
      <c r="Z3121" s="66"/>
      <c r="AA3121" s="65"/>
    </row>
    <row r="3122" spans="1:27" x14ac:dyDescent="0.3">
      <c r="A3122" s="3"/>
      <c r="B3122" s="3"/>
      <c r="C3122" s="3"/>
      <c r="D3122" s="3"/>
      <c r="E3122" s="3"/>
      <c r="F3122" s="3"/>
      <c r="G3122" s="64"/>
      <c r="H3122" s="3"/>
      <c r="I3122" s="3"/>
      <c r="J3122" s="64"/>
      <c r="K3122" s="64"/>
      <c r="L3122" s="3"/>
      <c r="M3122" s="3"/>
      <c r="N3122" s="3"/>
      <c r="O3122" s="3"/>
      <c r="P3122" s="3"/>
      <c r="Q3122" s="3"/>
      <c r="R3122" s="3"/>
      <c r="S3122" s="49"/>
      <c r="T3122" s="50"/>
      <c r="U3122" s="50"/>
      <c r="Y3122" s="5"/>
      <c r="Z3122" s="66"/>
      <c r="AA3122" s="65"/>
    </row>
    <row r="3123" spans="1:27" x14ac:dyDescent="0.3">
      <c r="A3123" s="3"/>
      <c r="B3123" s="3"/>
      <c r="C3123" s="3"/>
      <c r="D3123" s="3"/>
      <c r="E3123" s="3"/>
      <c r="F3123" s="3"/>
      <c r="G3123" s="64"/>
      <c r="H3123" s="3"/>
      <c r="I3123" s="3"/>
      <c r="J3123" s="64"/>
      <c r="K3123" s="64"/>
      <c r="L3123" s="3"/>
      <c r="M3123" s="3"/>
      <c r="N3123" s="3"/>
      <c r="O3123" s="3"/>
      <c r="P3123" s="3"/>
      <c r="Q3123" s="3"/>
      <c r="R3123" s="3"/>
      <c r="S3123" s="49"/>
      <c r="T3123" s="50"/>
      <c r="U3123" s="50"/>
      <c r="Y3123" s="5"/>
      <c r="Z3123" s="66"/>
      <c r="AA3123" s="65"/>
    </row>
    <row r="3124" spans="1:27" x14ac:dyDescent="0.3">
      <c r="A3124" s="3"/>
      <c r="B3124" s="3"/>
      <c r="C3124" s="3"/>
      <c r="D3124" s="3"/>
      <c r="E3124" s="3"/>
      <c r="F3124" s="3"/>
      <c r="G3124" s="64"/>
      <c r="H3124" s="3"/>
      <c r="I3124" s="3"/>
      <c r="J3124" s="64"/>
      <c r="K3124" s="64"/>
      <c r="L3124" s="3"/>
      <c r="M3124" s="3"/>
      <c r="N3124" s="3"/>
      <c r="O3124" s="3"/>
      <c r="P3124" s="3"/>
      <c r="Q3124" s="3"/>
      <c r="R3124" s="3"/>
      <c r="S3124" s="49"/>
      <c r="T3124" s="50"/>
      <c r="U3124" s="50"/>
      <c r="Y3124" s="5"/>
      <c r="Z3124" s="66"/>
      <c r="AA3124" s="65"/>
    </row>
    <row r="3125" spans="1:27" x14ac:dyDescent="0.3">
      <c r="A3125" s="3"/>
      <c r="B3125" s="3"/>
      <c r="C3125" s="3"/>
      <c r="D3125" s="3"/>
      <c r="E3125" s="3"/>
      <c r="F3125" s="3"/>
      <c r="G3125" s="64"/>
      <c r="H3125" s="3"/>
      <c r="I3125" s="3"/>
      <c r="J3125" s="64"/>
      <c r="K3125" s="64"/>
      <c r="L3125" s="3"/>
      <c r="M3125" s="3"/>
      <c r="N3125" s="3"/>
      <c r="O3125" s="3"/>
      <c r="P3125" s="3"/>
      <c r="Q3125" s="3"/>
      <c r="R3125" s="3"/>
      <c r="S3125" s="49"/>
      <c r="T3125" s="50"/>
      <c r="U3125" s="50"/>
      <c r="Y3125" s="5"/>
      <c r="Z3125" s="66"/>
      <c r="AA3125" s="65"/>
    </row>
    <row r="3126" spans="1:27" x14ac:dyDescent="0.3">
      <c r="A3126" s="3"/>
      <c r="B3126" s="3"/>
      <c r="C3126" s="3"/>
      <c r="D3126" s="3"/>
      <c r="E3126" s="3"/>
      <c r="F3126" s="3"/>
      <c r="G3126" s="64"/>
      <c r="H3126" s="3"/>
      <c r="I3126" s="3"/>
      <c r="J3126" s="64"/>
      <c r="K3126" s="64"/>
      <c r="L3126" s="3"/>
      <c r="M3126" s="3"/>
      <c r="N3126" s="3"/>
      <c r="O3126" s="3"/>
      <c r="P3126" s="3"/>
      <c r="Q3126" s="3"/>
      <c r="R3126" s="3"/>
      <c r="S3126" s="49"/>
      <c r="T3126" s="50"/>
      <c r="U3126" s="50"/>
      <c r="Y3126" s="5"/>
      <c r="Z3126" s="66"/>
      <c r="AA3126" s="65"/>
    </row>
    <row r="3127" spans="1:27" x14ac:dyDescent="0.3">
      <c r="A3127" s="3"/>
      <c r="B3127" s="3"/>
      <c r="C3127" s="3"/>
      <c r="D3127" s="3"/>
      <c r="E3127" s="3"/>
      <c r="F3127" s="3"/>
      <c r="G3127" s="64"/>
      <c r="H3127" s="3"/>
      <c r="I3127" s="3"/>
      <c r="J3127" s="64"/>
      <c r="K3127" s="64"/>
      <c r="L3127" s="3"/>
      <c r="M3127" s="3"/>
      <c r="N3127" s="3"/>
      <c r="O3127" s="3"/>
      <c r="P3127" s="3"/>
      <c r="Q3127" s="3"/>
      <c r="R3127" s="3"/>
      <c r="S3127" s="49"/>
      <c r="T3127" s="50"/>
      <c r="U3127" s="50"/>
      <c r="Y3127" s="5"/>
      <c r="Z3127" s="66"/>
      <c r="AA3127" s="65"/>
    </row>
    <row r="3128" spans="1:27" x14ac:dyDescent="0.3">
      <c r="A3128" s="3"/>
      <c r="B3128" s="3"/>
      <c r="C3128" s="3"/>
      <c r="D3128" s="3"/>
      <c r="E3128" s="3"/>
      <c r="F3128" s="3"/>
      <c r="G3128" s="64"/>
      <c r="H3128" s="3"/>
      <c r="I3128" s="3"/>
      <c r="J3128" s="64"/>
      <c r="K3128" s="64"/>
      <c r="L3128" s="3"/>
      <c r="M3128" s="3"/>
      <c r="N3128" s="3"/>
      <c r="O3128" s="3"/>
      <c r="P3128" s="3"/>
      <c r="Q3128" s="3"/>
      <c r="R3128" s="3"/>
      <c r="S3128" s="49"/>
      <c r="T3128" s="50"/>
      <c r="U3128" s="50"/>
      <c r="Y3128" s="5"/>
      <c r="Z3128" s="66"/>
      <c r="AA3128" s="65"/>
    </row>
    <row r="3129" spans="1:27" x14ac:dyDescent="0.3">
      <c r="A3129" s="3"/>
      <c r="B3129" s="3"/>
      <c r="C3129" s="3"/>
      <c r="D3129" s="3"/>
      <c r="E3129" s="3"/>
      <c r="F3129" s="3"/>
      <c r="G3129" s="64"/>
      <c r="H3129" s="3"/>
      <c r="I3129" s="3"/>
      <c r="J3129" s="64"/>
      <c r="K3129" s="64"/>
      <c r="L3129" s="3"/>
      <c r="M3129" s="3"/>
      <c r="N3129" s="3"/>
      <c r="O3129" s="3"/>
      <c r="P3129" s="3"/>
      <c r="Q3129" s="3"/>
      <c r="R3129" s="3"/>
      <c r="S3129" s="49"/>
      <c r="T3129" s="50"/>
      <c r="U3129" s="50"/>
      <c r="Y3129" s="5"/>
      <c r="Z3129" s="66"/>
      <c r="AA3129" s="65"/>
    </row>
    <row r="3130" spans="1:27" x14ac:dyDescent="0.3">
      <c r="A3130" s="3"/>
      <c r="B3130" s="3"/>
      <c r="C3130" s="3"/>
      <c r="D3130" s="3"/>
      <c r="E3130" s="3"/>
      <c r="F3130" s="3"/>
      <c r="G3130" s="64"/>
      <c r="H3130" s="3"/>
      <c r="I3130" s="3"/>
      <c r="J3130" s="64"/>
      <c r="K3130" s="64"/>
      <c r="L3130" s="3"/>
      <c r="M3130" s="3"/>
      <c r="N3130" s="3"/>
      <c r="O3130" s="3"/>
      <c r="P3130" s="3"/>
      <c r="Q3130" s="3"/>
      <c r="R3130" s="3"/>
      <c r="S3130" s="49"/>
      <c r="T3130" s="50"/>
      <c r="U3130" s="50"/>
      <c r="Y3130" s="5"/>
      <c r="Z3130" s="66"/>
      <c r="AA3130" s="65"/>
    </row>
    <row r="3131" spans="1:27" x14ac:dyDescent="0.3">
      <c r="A3131" s="3"/>
      <c r="B3131" s="3"/>
      <c r="C3131" s="3"/>
      <c r="D3131" s="3"/>
      <c r="E3131" s="3"/>
      <c r="F3131" s="3"/>
      <c r="G3131" s="64"/>
      <c r="H3131" s="3"/>
      <c r="I3131" s="3"/>
      <c r="J3131" s="64"/>
      <c r="K3131" s="64"/>
      <c r="L3131" s="3"/>
      <c r="M3131" s="3"/>
      <c r="N3131" s="3"/>
      <c r="O3131" s="3"/>
      <c r="P3131" s="3"/>
      <c r="Q3131" s="3"/>
      <c r="R3131" s="3"/>
      <c r="S3131" s="49"/>
      <c r="T3131" s="50"/>
      <c r="U3131" s="50"/>
      <c r="Y3131" s="5"/>
      <c r="Z3131" s="66"/>
      <c r="AA3131" s="65"/>
    </row>
    <row r="3132" spans="1:27" x14ac:dyDescent="0.3">
      <c r="A3132" s="3"/>
      <c r="B3132" s="3"/>
      <c r="C3132" s="3"/>
      <c r="D3132" s="3"/>
      <c r="E3132" s="3"/>
      <c r="F3132" s="3"/>
      <c r="G3132" s="64"/>
      <c r="H3132" s="3"/>
      <c r="I3132" s="3"/>
      <c r="J3132" s="64"/>
      <c r="K3132" s="64"/>
      <c r="L3132" s="3"/>
      <c r="M3132" s="3"/>
      <c r="N3132" s="3"/>
      <c r="O3132" s="3"/>
      <c r="P3132" s="3"/>
      <c r="Q3132" s="3"/>
      <c r="R3132" s="3"/>
      <c r="S3132" s="49"/>
      <c r="T3132" s="50"/>
      <c r="U3132" s="50"/>
      <c r="Y3132" s="5"/>
      <c r="Z3132" s="66"/>
      <c r="AA3132" s="65"/>
    </row>
    <row r="3133" spans="1:27" x14ac:dyDescent="0.3">
      <c r="A3133" s="3"/>
      <c r="B3133" s="3"/>
      <c r="C3133" s="3"/>
      <c r="D3133" s="3"/>
      <c r="E3133" s="3"/>
      <c r="F3133" s="3"/>
      <c r="G3133" s="64"/>
      <c r="H3133" s="3"/>
      <c r="I3133" s="3"/>
      <c r="J3133" s="64"/>
      <c r="K3133" s="64"/>
      <c r="L3133" s="3"/>
      <c r="M3133" s="3"/>
      <c r="N3133" s="3"/>
      <c r="O3133" s="3"/>
      <c r="P3133" s="3"/>
      <c r="Q3133" s="3"/>
      <c r="R3133" s="3"/>
      <c r="S3133" s="49"/>
      <c r="T3133" s="50"/>
      <c r="U3133" s="50"/>
      <c r="Y3133" s="5"/>
      <c r="Z3133" s="66"/>
      <c r="AA3133" s="65"/>
    </row>
    <row r="3134" spans="1:27" x14ac:dyDescent="0.3">
      <c r="A3134" s="3"/>
      <c r="B3134" s="3"/>
      <c r="C3134" s="3"/>
      <c r="D3134" s="3"/>
      <c r="E3134" s="3"/>
      <c r="F3134" s="3"/>
      <c r="G3134" s="64"/>
      <c r="H3134" s="3"/>
      <c r="I3134" s="3"/>
      <c r="J3134" s="64"/>
      <c r="K3134" s="64"/>
      <c r="L3134" s="3"/>
      <c r="M3134" s="3"/>
      <c r="N3134" s="3"/>
      <c r="O3134" s="3"/>
      <c r="P3134" s="3"/>
      <c r="Q3134" s="3"/>
      <c r="R3134" s="3"/>
      <c r="S3134" s="49"/>
      <c r="T3134" s="50"/>
      <c r="U3134" s="50"/>
      <c r="Y3134" s="5"/>
      <c r="Z3134" s="66"/>
      <c r="AA3134" s="65"/>
    </row>
    <row r="3135" spans="1:27" x14ac:dyDescent="0.3">
      <c r="A3135" s="3"/>
      <c r="B3135" s="3"/>
      <c r="C3135" s="3"/>
      <c r="D3135" s="3"/>
      <c r="E3135" s="3"/>
      <c r="F3135" s="3"/>
      <c r="G3135" s="64"/>
      <c r="H3135" s="3"/>
      <c r="I3135" s="3"/>
      <c r="J3135" s="64"/>
      <c r="K3135" s="64"/>
      <c r="L3135" s="3"/>
      <c r="M3135" s="3"/>
      <c r="N3135" s="3"/>
      <c r="O3135" s="3"/>
      <c r="P3135" s="3"/>
      <c r="Q3135" s="3"/>
      <c r="R3135" s="3"/>
      <c r="S3135" s="49"/>
      <c r="T3135" s="50"/>
      <c r="U3135" s="50"/>
      <c r="Y3135" s="5"/>
      <c r="Z3135" s="66"/>
      <c r="AA3135" s="65"/>
    </row>
    <row r="3136" spans="1:27" x14ac:dyDescent="0.3">
      <c r="A3136" s="3"/>
      <c r="B3136" s="3"/>
      <c r="C3136" s="3"/>
      <c r="D3136" s="3"/>
      <c r="E3136" s="3"/>
      <c r="F3136" s="3"/>
      <c r="G3136" s="64"/>
      <c r="H3136" s="3"/>
      <c r="I3136" s="3"/>
      <c r="J3136" s="64"/>
      <c r="K3136" s="64"/>
      <c r="L3136" s="3"/>
      <c r="M3136" s="3"/>
      <c r="N3136" s="3"/>
      <c r="O3136" s="3"/>
      <c r="P3136" s="3"/>
      <c r="Q3136" s="3"/>
      <c r="R3136" s="3"/>
      <c r="S3136" s="49"/>
      <c r="T3136" s="50"/>
      <c r="U3136" s="50"/>
      <c r="Y3136" s="5"/>
      <c r="Z3136" s="66"/>
      <c r="AA3136" s="65"/>
    </row>
    <row r="3137" spans="1:27" x14ac:dyDescent="0.3">
      <c r="A3137" s="3"/>
      <c r="B3137" s="3"/>
      <c r="C3137" s="3"/>
      <c r="D3137" s="3"/>
      <c r="E3137" s="3"/>
      <c r="F3137" s="3"/>
      <c r="G3137" s="64"/>
      <c r="H3137" s="3"/>
      <c r="I3137" s="3"/>
      <c r="J3137" s="64"/>
      <c r="K3137" s="64"/>
      <c r="L3137" s="3"/>
      <c r="M3137" s="3"/>
      <c r="N3137" s="3"/>
      <c r="O3137" s="3"/>
      <c r="P3137" s="3"/>
      <c r="Q3137" s="3"/>
      <c r="R3137" s="3"/>
      <c r="S3137" s="49"/>
      <c r="T3137" s="50"/>
      <c r="U3137" s="50"/>
      <c r="Y3137" s="5"/>
      <c r="Z3137" s="66"/>
      <c r="AA3137" s="65"/>
    </row>
    <row r="3138" spans="1:27" x14ac:dyDescent="0.3">
      <c r="A3138" s="3"/>
      <c r="B3138" s="3"/>
      <c r="C3138" s="3"/>
      <c r="D3138" s="3"/>
      <c r="E3138" s="3"/>
      <c r="F3138" s="3"/>
      <c r="G3138" s="64"/>
      <c r="H3138" s="3"/>
      <c r="I3138" s="3"/>
      <c r="J3138" s="64"/>
      <c r="K3138" s="64"/>
      <c r="L3138" s="3"/>
      <c r="M3138" s="3"/>
      <c r="N3138" s="3"/>
      <c r="O3138" s="3"/>
      <c r="P3138" s="3"/>
      <c r="Q3138" s="3"/>
      <c r="R3138" s="3"/>
      <c r="S3138" s="49"/>
      <c r="T3138" s="50"/>
      <c r="U3138" s="50"/>
      <c r="Y3138" s="5"/>
      <c r="Z3138" s="66"/>
      <c r="AA3138" s="65"/>
    </row>
    <row r="3139" spans="1:27" x14ac:dyDescent="0.3">
      <c r="A3139" s="3"/>
      <c r="B3139" s="3"/>
      <c r="C3139" s="3"/>
      <c r="D3139" s="3"/>
      <c r="E3139" s="3"/>
      <c r="F3139" s="3"/>
      <c r="G3139" s="64"/>
      <c r="H3139" s="3"/>
      <c r="I3139" s="3"/>
      <c r="J3139" s="64"/>
      <c r="K3139" s="64"/>
      <c r="L3139" s="3"/>
      <c r="M3139" s="3"/>
      <c r="N3139" s="3"/>
      <c r="O3139" s="3"/>
      <c r="P3139" s="3"/>
      <c r="Q3139" s="3"/>
      <c r="R3139" s="3"/>
      <c r="S3139" s="49"/>
      <c r="T3139" s="50"/>
      <c r="U3139" s="50"/>
      <c r="Y3139" s="5"/>
      <c r="Z3139" s="66"/>
      <c r="AA3139" s="65"/>
    </row>
    <row r="3140" spans="1:27" x14ac:dyDescent="0.3">
      <c r="A3140" s="3"/>
      <c r="B3140" s="3"/>
      <c r="C3140" s="3"/>
      <c r="D3140" s="3"/>
      <c r="E3140" s="3"/>
      <c r="F3140" s="3"/>
      <c r="G3140" s="64"/>
      <c r="H3140" s="3"/>
      <c r="I3140" s="3"/>
      <c r="J3140" s="64"/>
      <c r="K3140" s="64"/>
      <c r="L3140" s="3"/>
      <c r="M3140" s="3"/>
      <c r="N3140" s="3"/>
      <c r="O3140" s="3"/>
      <c r="P3140" s="3"/>
      <c r="Q3140" s="3"/>
      <c r="R3140" s="3"/>
      <c r="S3140" s="49"/>
      <c r="T3140" s="50"/>
      <c r="U3140" s="50"/>
      <c r="Y3140" s="5"/>
      <c r="Z3140" s="66"/>
      <c r="AA3140" s="65"/>
    </row>
    <row r="3141" spans="1:27" x14ac:dyDescent="0.3">
      <c r="A3141" s="3"/>
      <c r="B3141" s="3"/>
      <c r="C3141" s="3"/>
      <c r="D3141" s="3"/>
      <c r="E3141" s="3"/>
      <c r="F3141" s="3"/>
      <c r="G3141" s="64"/>
      <c r="H3141" s="3"/>
      <c r="I3141" s="3"/>
      <c r="J3141" s="64"/>
      <c r="K3141" s="64"/>
      <c r="L3141" s="3"/>
      <c r="M3141" s="3"/>
      <c r="N3141" s="3"/>
      <c r="O3141" s="3"/>
      <c r="P3141" s="3"/>
      <c r="Q3141" s="3"/>
      <c r="R3141" s="3"/>
      <c r="S3141" s="49"/>
      <c r="T3141" s="50"/>
      <c r="U3141" s="50"/>
      <c r="Y3141" s="5"/>
      <c r="Z3141" s="66"/>
      <c r="AA3141" s="65"/>
    </row>
    <row r="3142" spans="1:27" x14ac:dyDescent="0.3">
      <c r="A3142" s="3"/>
      <c r="B3142" s="3"/>
      <c r="C3142" s="3"/>
      <c r="D3142" s="3"/>
      <c r="E3142" s="3"/>
      <c r="F3142" s="3"/>
      <c r="G3142" s="64"/>
      <c r="H3142" s="3"/>
      <c r="I3142" s="3"/>
      <c r="J3142" s="64"/>
      <c r="K3142" s="64"/>
      <c r="L3142" s="3"/>
      <c r="M3142" s="3"/>
      <c r="N3142" s="3"/>
      <c r="O3142" s="3"/>
      <c r="P3142" s="3"/>
      <c r="Q3142" s="3"/>
      <c r="R3142" s="3"/>
      <c r="S3142" s="49"/>
      <c r="T3142" s="50"/>
      <c r="U3142" s="50"/>
      <c r="Y3142" s="5"/>
      <c r="Z3142" s="66"/>
      <c r="AA3142" s="65"/>
    </row>
    <row r="3143" spans="1:27" x14ac:dyDescent="0.3">
      <c r="A3143" s="3"/>
      <c r="B3143" s="3"/>
      <c r="C3143" s="3"/>
      <c r="D3143" s="3"/>
      <c r="E3143" s="3"/>
      <c r="F3143" s="3"/>
      <c r="G3143" s="64"/>
      <c r="H3143" s="3"/>
      <c r="I3143" s="3"/>
      <c r="J3143" s="64"/>
      <c r="K3143" s="64"/>
      <c r="L3143" s="3"/>
      <c r="M3143" s="3"/>
      <c r="N3143" s="3"/>
      <c r="O3143" s="3"/>
      <c r="P3143" s="3"/>
      <c r="Q3143" s="3"/>
      <c r="R3143" s="3"/>
      <c r="S3143" s="49"/>
      <c r="T3143" s="50"/>
      <c r="U3143" s="50"/>
      <c r="Y3143" s="5"/>
      <c r="Z3143" s="66"/>
      <c r="AA3143" s="65"/>
    </row>
    <row r="3144" spans="1:27" x14ac:dyDescent="0.3">
      <c r="A3144" s="3"/>
      <c r="B3144" s="3"/>
      <c r="C3144" s="3"/>
      <c r="D3144" s="3"/>
      <c r="E3144" s="3"/>
      <c r="F3144" s="3"/>
      <c r="G3144" s="64"/>
      <c r="H3144" s="3"/>
      <c r="I3144" s="3"/>
      <c r="J3144" s="64"/>
      <c r="K3144" s="64"/>
      <c r="L3144" s="3"/>
      <c r="M3144" s="3"/>
      <c r="N3144" s="3"/>
      <c r="O3144" s="3"/>
      <c r="P3144" s="3"/>
      <c r="Q3144" s="3"/>
      <c r="R3144" s="3"/>
      <c r="S3144" s="49"/>
      <c r="T3144" s="50"/>
      <c r="U3144" s="50"/>
      <c r="Y3144" s="5"/>
      <c r="Z3144" s="66"/>
      <c r="AA3144" s="65"/>
    </row>
    <row r="3145" spans="1:27" x14ac:dyDescent="0.3">
      <c r="A3145" s="3"/>
      <c r="B3145" s="3"/>
      <c r="C3145" s="3"/>
      <c r="D3145" s="3"/>
      <c r="E3145" s="3"/>
      <c r="F3145" s="3"/>
      <c r="G3145" s="64"/>
      <c r="H3145" s="3"/>
      <c r="I3145" s="3"/>
      <c r="J3145" s="64"/>
      <c r="K3145" s="64"/>
      <c r="L3145" s="3"/>
      <c r="M3145" s="3"/>
      <c r="N3145" s="3"/>
      <c r="O3145" s="3"/>
      <c r="P3145" s="3"/>
      <c r="Q3145" s="3"/>
      <c r="R3145" s="3"/>
      <c r="S3145" s="49"/>
      <c r="T3145" s="50"/>
      <c r="U3145" s="50"/>
      <c r="Y3145" s="5"/>
      <c r="Z3145" s="66"/>
      <c r="AA3145" s="65"/>
    </row>
    <row r="3146" spans="1:27" x14ac:dyDescent="0.3">
      <c r="A3146" s="3"/>
      <c r="B3146" s="3"/>
      <c r="C3146" s="3"/>
      <c r="D3146" s="3"/>
      <c r="E3146" s="3"/>
      <c r="F3146" s="3"/>
      <c r="G3146" s="64"/>
      <c r="H3146" s="3"/>
      <c r="I3146" s="3"/>
      <c r="J3146" s="64"/>
      <c r="K3146" s="64"/>
      <c r="L3146" s="3"/>
      <c r="M3146" s="3"/>
      <c r="N3146" s="3"/>
      <c r="O3146" s="3"/>
      <c r="P3146" s="3"/>
      <c r="Q3146" s="3"/>
      <c r="R3146" s="3"/>
      <c r="S3146" s="49"/>
      <c r="T3146" s="50"/>
      <c r="U3146" s="50"/>
      <c r="Y3146" s="5"/>
      <c r="Z3146" s="66"/>
      <c r="AA3146" s="65"/>
    </row>
    <row r="3147" spans="1:27" x14ac:dyDescent="0.3">
      <c r="A3147" s="3"/>
      <c r="B3147" s="3"/>
      <c r="C3147" s="3"/>
      <c r="D3147" s="3"/>
      <c r="E3147" s="3"/>
      <c r="F3147" s="3"/>
      <c r="G3147" s="64"/>
      <c r="H3147" s="3"/>
      <c r="I3147" s="3"/>
      <c r="J3147" s="64"/>
      <c r="K3147" s="64"/>
      <c r="L3147" s="3"/>
      <c r="M3147" s="3"/>
      <c r="N3147" s="3"/>
      <c r="O3147" s="3"/>
      <c r="P3147" s="3"/>
      <c r="Q3147" s="3"/>
      <c r="R3147" s="3"/>
      <c r="S3147" s="49"/>
      <c r="T3147" s="50"/>
      <c r="U3147" s="50"/>
      <c r="Y3147" s="5"/>
      <c r="Z3147" s="66"/>
      <c r="AA3147" s="65"/>
    </row>
    <row r="3148" spans="1:27" x14ac:dyDescent="0.3">
      <c r="A3148" s="3"/>
      <c r="B3148" s="3"/>
      <c r="C3148" s="3"/>
      <c r="D3148" s="3"/>
      <c r="E3148" s="3"/>
      <c r="F3148" s="3"/>
      <c r="G3148" s="64"/>
      <c r="H3148" s="3"/>
      <c r="I3148" s="3"/>
      <c r="J3148" s="64"/>
      <c r="K3148" s="64"/>
      <c r="L3148" s="3"/>
      <c r="M3148" s="3"/>
      <c r="N3148" s="3"/>
      <c r="O3148" s="3"/>
      <c r="P3148" s="3"/>
      <c r="Q3148" s="3"/>
      <c r="R3148" s="3"/>
      <c r="S3148" s="49"/>
      <c r="T3148" s="50"/>
      <c r="U3148" s="50"/>
      <c r="Y3148" s="5"/>
      <c r="Z3148" s="66"/>
      <c r="AA3148" s="65"/>
    </row>
    <row r="3149" spans="1:27" x14ac:dyDescent="0.3">
      <c r="A3149" s="3"/>
      <c r="B3149" s="3"/>
      <c r="C3149" s="3"/>
      <c r="D3149" s="3"/>
      <c r="E3149" s="3"/>
      <c r="F3149" s="3"/>
      <c r="G3149" s="64"/>
      <c r="H3149" s="3"/>
      <c r="I3149" s="3"/>
      <c r="J3149" s="64"/>
      <c r="K3149" s="64"/>
      <c r="L3149" s="3"/>
      <c r="M3149" s="3"/>
      <c r="N3149" s="3"/>
      <c r="O3149" s="3"/>
      <c r="P3149" s="3"/>
      <c r="Q3149" s="3"/>
      <c r="R3149" s="3"/>
      <c r="S3149" s="49"/>
      <c r="T3149" s="50"/>
      <c r="U3149" s="50"/>
      <c r="Y3149" s="5"/>
      <c r="Z3149" s="66"/>
      <c r="AA3149" s="65"/>
    </row>
    <row r="3150" spans="1:27" x14ac:dyDescent="0.3">
      <c r="A3150" s="3"/>
      <c r="B3150" s="3"/>
      <c r="C3150" s="3"/>
      <c r="D3150" s="3"/>
      <c r="E3150" s="3"/>
      <c r="F3150" s="3"/>
      <c r="G3150" s="64"/>
      <c r="H3150" s="3"/>
      <c r="I3150" s="3"/>
      <c r="J3150" s="64"/>
      <c r="K3150" s="64"/>
      <c r="L3150" s="3"/>
      <c r="M3150" s="3"/>
      <c r="N3150" s="3"/>
      <c r="O3150" s="3"/>
      <c r="P3150" s="3"/>
      <c r="Q3150" s="3"/>
      <c r="R3150" s="3"/>
      <c r="S3150" s="49"/>
      <c r="T3150" s="50"/>
      <c r="U3150" s="50"/>
      <c r="Y3150" s="5"/>
      <c r="Z3150" s="66"/>
      <c r="AA3150" s="65"/>
    </row>
    <row r="3151" spans="1:27" x14ac:dyDescent="0.3">
      <c r="A3151" s="3"/>
      <c r="B3151" s="3"/>
      <c r="C3151" s="3"/>
      <c r="D3151" s="3"/>
      <c r="E3151" s="3"/>
      <c r="F3151" s="3"/>
      <c r="G3151" s="64"/>
      <c r="H3151" s="3"/>
      <c r="I3151" s="3"/>
      <c r="J3151" s="64"/>
      <c r="K3151" s="64"/>
      <c r="L3151" s="3"/>
      <c r="M3151" s="3"/>
      <c r="N3151" s="3"/>
      <c r="O3151" s="3"/>
      <c r="P3151" s="3"/>
      <c r="Q3151" s="3"/>
      <c r="R3151" s="3"/>
      <c r="S3151" s="49"/>
      <c r="T3151" s="50"/>
      <c r="U3151" s="50"/>
      <c r="Y3151" s="5"/>
      <c r="Z3151" s="66"/>
      <c r="AA3151" s="65"/>
    </row>
    <row r="3152" spans="1:27" x14ac:dyDescent="0.3">
      <c r="A3152" s="3"/>
      <c r="B3152" s="3"/>
      <c r="C3152" s="3"/>
      <c r="D3152" s="3"/>
      <c r="E3152" s="3"/>
      <c r="F3152" s="3"/>
      <c r="G3152" s="64"/>
      <c r="H3152" s="3"/>
      <c r="I3152" s="3"/>
      <c r="J3152" s="64"/>
      <c r="K3152" s="64"/>
      <c r="L3152" s="3"/>
      <c r="M3152" s="3"/>
      <c r="N3152" s="3"/>
      <c r="O3152" s="3"/>
      <c r="P3152" s="3"/>
      <c r="Q3152" s="3"/>
      <c r="R3152" s="3"/>
      <c r="S3152" s="49"/>
      <c r="T3152" s="50"/>
      <c r="U3152" s="50"/>
      <c r="Y3152" s="5"/>
      <c r="Z3152" s="66"/>
      <c r="AA3152" s="65"/>
    </row>
    <row r="3153" spans="1:27" x14ac:dyDescent="0.3">
      <c r="A3153" s="3"/>
      <c r="B3153" s="3"/>
      <c r="C3153" s="3"/>
      <c r="D3153" s="3"/>
      <c r="E3153" s="3"/>
      <c r="F3153" s="3"/>
      <c r="G3153" s="64"/>
      <c r="H3153" s="3"/>
      <c r="I3153" s="3"/>
      <c r="J3153" s="64"/>
      <c r="K3153" s="64"/>
      <c r="L3153" s="3"/>
      <c r="M3153" s="3"/>
      <c r="N3153" s="3"/>
      <c r="O3153" s="3"/>
      <c r="P3153" s="3"/>
      <c r="Q3153" s="3"/>
      <c r="R3153" s="3"/>
      <c r="S3153" s="49"/>
      <c r="T3153" s="50"/>
      <c r="U3153" s="50"/>
      <c r="Y3153" s="5"/>
      <c r="Z3153" s="66"/>
      <c r="AA3153" s="65"/>
    </row>
    <row r="3154" spans="1:27" x14ac:dyDescent="0.3">
      <c r="A3154" s="3"/>
      <c r="B3154" s="3"/>
      <c r="C3154" s="3"/>
      <c r="D3154" s="3"/>
      <c r="E3154" s="3"/>
      <c r="F3154" s="3"/>
      <c r="G3154" s="64"/>
      <c r="H3154" s="3"/>
      <c r="I3154" s="3"/>
      <c r="J3154" s="64"/>
      <c r="K3154" s="64"/>
      <c r="L3154" s="3"/>
      <c r="M3154" s="3"/>
      <c r="N3154" s="3"/>
      <c r="O3154" s="3"/>
      <c r="P3154" s="3"/>
      <c r="Q3154" s="3"/>
      <c r="R3154" s="3"/>
      <c r="S3154" s="49"/>
      <c r="T3154" s="50"/>
      <c r="U3154" s="50"/>
      <c r="Y3154" s="5"/>
      <c r="Z3154" s="66"/>
      <c r="AA3154" s="65"/>
    </row>
    <row r="3155" spans="1:27" x14ac:dyDescent="0.3">
      <c r="A3155" s="3"/>
      <c r="B3155" s="3"/>
      <c r="C3155" s="3"/>
      <c r="D3155" s="3"/>
      <c r="E3155" s="3"/>
      <c r="F3155" s="3"/>
      <c r="G3155" s="64"/>
      <c r="H3155" s="3"/>
      <c r="I3155" s="3"/>
      <c r="J3155" s="64"/>
      <c r="K3155" s="64"/>
      <c r="L3155" s="3"/>
      <c r="M3155" s="3"/>
      <c r="N3155" s="3"/>
      <c r="O3155" s="3"/>
      <c r="P3155" s="3"/>
      <c r="Q3155" s="3"/>
      <c r="R3155" s="3"/>
      <c r="S3155" s="49"/>
      <c r="T3155" s="50"/>
      <c r="U3155" s="50"/>
      <c r="Y3155" s="5"/>
      <c r="Z3155" s="66"/>
      <c r="AA3155" s="65"/>
    </row>
    <row r="3156" spans="1:27" x14ac:dyDescent="0.3">
      <c r="A3156" s="3"/>
      <c r="B3156" s="3"/>
      <c r="C3156" s="3"/>
      <c r="D3156" s="3"/>
      <c r="E3156" s="3"/>
      <c r="F3156" s="3"/>
      <c r="G3156" s="64"/>
      <c r="H3156" s="3"/>
      <c r="I3156" s="3"/>
      <c r="J3156" s="64"/>
      <c r="K3156" s="64"/>
      <c r="L3156" s="3"/>
      <c r="M3156" s="3"/>
      <c r="N3156" s="3"/>
      <c r="O3156" s="3"/>
      <c r="P3156" s="3"/>
      <c r="Q3156" s="3"/>
      <c r="R3156" s="3"/>
      <c r="S3156" s="49"/>
      <c r="T3156" s="50"/>
      <c r="U3156" s="50"/>
      <c r="Y3156" s="5"/>
      <c r="Z3156" s="66"/>
      <c r="AA3156" s="65"/>
    </row>
    <row r="3157" spans="1:27" x14ac:dyDescent="0.3">
      <c r="A3157" s="3"/>
      <c r="B3157" s="3"/>
      <c r="C3157" s="3"/>
      <c r="D3157" s="3"/>
      <c r="E3157" s="3"/>
      <c r="F3157" s="3"/>
      <c r="G3157" s="64"/>
      <c r="H3157" s="3"/>
      <c r="I3157" s="3"/>
      <c r="J3157" s="64"/>
      <c r="K3157" s="64"/>
      <c r="L3157" s="3"/>
      <c r="M3157" s="3"/>
      <c r="N3157" s="3"/>
      <c r="O3157" s="3"/>
      <c r="P3157" s="3"/>
      <c r="Q3157" s="3"/>
      <c r="R3157" s="3"/>
      <c r="S3157" s="49"/>
      <c r="T3157" s="50"/>
      <c r="U3157" s="50"/>
      <c r="Y3157" s="5"/>
      <c r="Z3157" s="66"/>
      <c r="AA3157" s="65"/>
    </row>
    <row r="3158" spans="1:27" x14ac:dyDescent="0.3">
      <c r="A3158" s="3"/>
      <c r="B3158" s="3"/>
      <c r="C3158" s="3"/>
      <c r="D3158" s="3"/>
      <c r="E3158" s="3"/>
      <c r="F3158" s="3"/>
      <c r="G3158" s="64"/>
      <c r="H3158" s="3"/>
      <c r="I3158" s="3"/>
      <c r="J3158" s="64"/>
      <c r="K3158" s="64"/>
      <c r="L3158" s="3"/>
      <c r="M3158" s="3"/>
      <c r="N3158" s="3"/>
      <c r="O3158" s="3"/>
      <c r="P3158" s="3"/>
      <c r="Q3158" s="3"/>
      <c r="R3158" s="3"/>
      <c r="S3158" s="49"/>
      <c r="T3158" s="50"/>
      <c r="U3158" s="50"/>
      <c r="Y3158" s="5"/>
      <c r="Z3158" s="66"/>
      <c r="AA3158" s="65"/>
    </row>
    <row r="3159" spans="1:27" x14ac:dyDescent="0.3">
      <c r="A3159" s="3"/>
      <c r="B3159" s="3"/>
      <c r="C3159" s="3"/>
      <c r="D3159" s="3"/>
      <c r="E3159" s="3"/>
      <c r="F3159" s="3"/>
      <c r="G3159" s="64"/>
      <c r="H3159" s="3"/>
      <c r="I3159" s="3"/>
      <c r="J3159" s="64"/>
      <c r="K3159" s="64"/>
      <c r="L3159" s="3"/>
      <c r="M3159" s="3"/>
      <c r="N3159" s="3"/>
      <c r="O3159" s="3"/>
      <c r="P3159" s="3"/>
      <c r="Q3159" s="3"/>
      <c r="R3159" s="3"/>
      <c r="S3159" s="49"/>
      <c r="T3159" s="50"/>
      <c r="U3159" s="50"/>
      <c r="Y3159" s="5"/>
      <c r="Z3159" s="66"/>
      <c r="AA3159" s="65"/>
    </row>
    <row r="3160" spans="1:27" x14ac:dyDescent="0.3">
      <c r="A3160" s="3"/>
      <c r="B3160" s="3"/>
      <c r="C3160" s="3"/>
      <c r="D3160" s="3"/>
      <c r="E3160" s="3"/>
      <c r="F3160" s="3"/>
      <c r="G3160" s="64"/>
      <c r="H3160" s="3"/>
      <c r="I3160" s="3"/>
      <c r="J3160" s="64"/>
      <c r="K3160" s="64"/>
      <c r="L3160" s="3"/>
      <c r="M3160" s="3"/>
      <c r="N3160" s="3"/>
      <c r="O3160" s="3"/>
      <c r="P3160" s="3"/>
      <c r="Q3160" s="3"/>
      <c r="R3160" s="3"/>
      <c r="S3160" s="49"/>
      <c r="T3160" s="50"/>
      <c r="U3160" s="50"/>
      <c r="Y3160" s="5"/>
      <c r="Z3160" s="66"/>
      <c r="AA3160" s="65"/>
    </row>
    <row r="3161" spans="1:27" x14ac:dyDescent="0.3">
      <c r="A3161" s="3"/>
      <c r="B3161" s="3"/>
      <c r="C3161" s="3"/>
      <c r="D3161" s="3"/>
      <c r="E3161" s="3"/>
      <c r="F3161" s="3"/>
      <c r="G3161" s="64"/>
      <c r="H3161" s="3"/>
      <c r="I3161" s="3"/>
      <c r="J3161" s="64"/>
      <c r="K3161" s="64"/>
      <c r="L3161" s="3"/>
      <c r="M3161" s="3"/>
      <c r="N3161" s="3"/>
      <c r="O3161" s="3"/>
      <c r="P3161" s="3"/>
      <c r="Q3161" s="3"/>
      <c r="R3161" s="3"/>
      <c r="S3161" s="49"/>
      <c r="T3161" s="50"/>
      <c r="U3161" s="50"/>
      <c r="Y3161" s="5"/>
      <c r="Z3161" s="66"/>
      <c r="AA3161" s="65"/>
    </row>
    <row r="3162" spans="1:27" x14ac:dyDescent="0.3">
      <c r="A3162" s="3"/>
      <c r="B3162" s="3"/>
      <c r="C3162" s="3"/>
      <c r="D3162" s="3"/>
      <c r="E3162" s="3"/>
      <c r="F3162" s="3"/>
      <c r="G3162" s="64"/>
      <c r="H3162" s="3"/>
      <c r="I3162" s="3"/>
      <c r="J3162" s="64"/>
      <c r="K3162" s="64"/>
      <c r="L3162" s="3"/>
      <c r="M3162" s="3"/>
      <c r="N3162" s="3"/>
      <c r="O3162" s="3"/>
      <c r="P3162" s="3"/>
      <c r="Q3162" s="3"/>
      <c r="R3162" s="3"/>
      <c r="S3162" s="49"/>
      <c r="T3162" s="50"/>
      <c r="U3162" s="50"/>
      <c r="Y3162" s="5"/>
      <c r="Z3162" s="66"/>
      <c r="AA3162" s="65"/>
    </row>
    <row r="3163" spans="1:27" x14ac:dyDescent="0.3">
      <c r="A3163" s="3"/>
      <c r="B3163" s="3"/>
      <c r="C3163" s="3"/>
      <c r="D3163" s="3"/>
      <c r="E3163" s="3"/>
      <c r="F3163" s="3"/>
      <c r="G3163" s="64"/>
      <c r="H3163" s="3"/>
      <c r="I3163" s="3"/>
      <c r="J3163" s="64"/>
      <c r="K3163" s="64"/>
      <c r="L3163" s="3"/>
      <c r="M3163" s="3"/>
      <c r="N3163" s="3"/>
      <c r="O3163" s="3"/>
      <c r="P3163" s="3"/>
      <c r="Q3163" s="3"/>
      <c r="R3163" s="3"/>
      <c r="S3163" s="49"/>
      <c r="T3163" s="50"/>
      <c r="U3163" s="50"/>
      <c r="Y3163" s="5"/>
      <c r="Z3163" s="66"/>
      <c r="AA3163" s="65"/>
    </row>
    <row r="3164" spans="1:27" x14ac:dyDescent="0.3">
      <c r="A3164" s="3"/>
      <c r="B3164" s="3"/>
      <c r="C3164" s="3"/>
      <c r="D3164" s="3"/>
      <c r="E3164" s="3"/>
      <c r="F3164" s="3"/>
      <c r="G3164" s="64"/>
      <c r="H3164" s="3"/>
      <c r="I3164" s="3"/>
      <c r="J3164" s="64"/>
      <c r="K3164" s="64"/>
      <c r="L3164" s="3"/>
      <c r="M3164" s="3"/>
      <c r="N3164" s="3"/>
      <c r="O3164" s="3"/>
      <c r="P3164" s="3"/>
      <c r="Q3164" s="3"/>
      <c r="R3164" s="3"/>
      <c r="S3164" s="49"/>
      <c r="T3164" s="50"/>
      <c r="U3164" s="50"/>
      <c r="Y3164" s="5"/>
      <c r="Z3164" s="66"/>
      <c r="AA3164" s="65"/>
    </row>
    <row r="3165" spans="1:27" x14ac:dyDescent="0.3">
      <c r="A3165" s="3"/>
      <c r="B3165" s="3"/>
      <c r="C3165" s="3"/>
      <c r="D3165" s="3"/>
      <c r="E3165" s="3"/>
      <c r="F3165" s="3"/>
      <c r="G3165" s="64"/>
      <c r="H3165" s="3"/>
      <c r="I3165" s="3"/>
      <c r="J3165" s="64"/>
      <c r="K3165" s="64"/>
      <c r="L3165" s="3"/>
      <c r="M3165" s="3"/>
      <c r="N3165" s="3"/>
      <c r="O3165" s="3"/>
      <c r="P3165" s="3"/>
      <c r="Q3165" s="3"/>
      <c r="R3165" s="3"/>
      <c r="S3165" s="49"/>
      <c r="T3165" s="50"/>
      <c r="U3165" s="50"/>
      <c r="Y3165" s="5"/>
      <c r="Z3165" s="66"/>
      <c r="AA3165" s="65"/>
    </row>
    <row r="3166" spans="1:27" x14ac:dyDescent="0.3">
      <c r="A3166" s="3"/>
      <c r="B3166" s="3"/>
      <c r="C3166" s="3"/>
      <c r="D3166" s="3"/>
      <c r="E3166" s="3"/>
      <c r="F3166" s="3"/>
      <c r="G3166" s="64"/>
      <c r="H3166" s="3"/>
      <c r="I3166" s="3"/>
      <c r="J3166" s="64"/>
      <c r="K3166" s="64"/>
      <c r="L3166" s="3"/>
      <c r="M3166" s="3"/>
      <c r="N3166" s="3"/>
      <c r="O3166" s="3"/>
      <c r="P3166" s="3"/>
      <c r="Q3166" s="3"/>
      <c r="R3166" s="3"/>
      <c r="S3166" s="49"/>
      <c r="T3166" s="50"/>
      <c r="U3166" s="50"/>
      <c r="Y3166" s="5"/>
      <c r="Z3166" s="66"/>
      <c r="AA3166" s="65"/>
    </row>
    <row r="3167" spans="1:27" x14ac:dyDescent="0.3">
      <c r="A3167" s="3"/>
      <c r="B3167" s="3"/>
      <c r="C3167" s="3"/>
      <c r="D3167" s="3"/>
      <c r="E3167" s="3"/>
      <c r="F3167" s="3"/>
      <c r="G3167" s="64"/>
      <c r="H3167" s="3"/>
      <c r="I3167" s="3"/>
      <c r="J3167" s="64"/>
      <c r="K3167" s="64"/>
      <c r="L3167" s="3"/>
      <c r="M3167" s="3"/>
      <c r="N3167" s="3"/>
      <c r="O3167" s="3"/>
      <c r="P3167" s="3"/>
      <c r="Q3167" s="3"/>
      <c r="R3167" s="3"/>
      <c r="S3167" s="49"/>
      <c r="T3167" s="50"/>
      <c r="U3167" s="50"/>
      <c r="Y3167" s="5"/>
      <c r="Z3167" s="66"/>
      <c r="AA3167" s="65"/>
    </row>
    <row r="3168" spans="1:27" x14ac:dyDescent="0.3">
      <c r="A3168" s="3"/>
      <c r="B3168" s="3"/>
      <c r="C3168" s="3"/>
      <c r="D3168" s="3"/>
      <c r="E3168" s="3"/>
      <c r="F3168" s="3"/>
      <c r="G3168" s="64"/>
      <c r="H3168" s="3"/>
      <c r="I3168" s="3"/>
      <c r="J3168" s="64"/>
      <c r="K3168" s="64"/>
      <c r="L3168" s="3"/>
      <c r="M3168" s="3"/>
      <c r="N3168" s="3"/>
      <c r="O3168" s="3"/>
      <c r="P3168" s="3"/>
      <c r="Q3168" s="3"/>
      <c r="R3168" s="3"/>
      <c r="S3168" s="49"/>
      <c r="T3168" s="50"/>
      <c r="U3168" s="50"/>
      <c r="Y3168" s="5"/>
      <c r="Z3168" s="66"/>
      <c r="AA3168" s="65"/>
    </row>
    <row r="3169" spans="1:27" x14ac:dyDescent="0.3">
      <c r="A3169" s="3"/>
      <c r="B3169" s="3"/>
      <c r="C3169" s="3"/>
      <c r="D3169" s="3"/>
      <c r="E3169" s="3"/>
      <c r="F3169" s="3"/>
      <c r="G3169" s="64"/>
      <c r="H3169" s="3"/>
      <c r="I3169" s="3"/>
      <c r="J3169" s="64"/>
      <c r="K3169" s="64"/>
      <c r="L3169" s="3"/>
      <c r="M3169" s="3"/>
      <c r="N3169" s="3"/>
      <c r="O3169" s="3"/>
      <c r="P3169" s="3"/>
      <c r="Q3169" s="3"/>
      <c r="R3169" s="3"/>
      <c r="S3169" s="49"/>
      <c r="T3169" s="50"/>
      <c r="U3169" s="50"/>
      <c r="Y3169" s="5"/>
      <c r="Z3169" s="66"/>
      <c r="AA3169" s="65"/>
    </row>
    <row r="3170" spans="1:27" x14ac:dyDescent="0.3">
      <c r="A3170" s="3"/>
      <c r="B3170" s="3"/>
      <c r="C3170" s="3"/>
      <c r="D3170" s="3"/>
      <c r="E3170" s="3"/>
      <c r="F3170" s="3"/>
      <c r="G3170" s="64"/>
      <c r="H3170" s="3"/>
      <c r="I3170" s="3"/>
      <c r="J3170" s="64"/>
      <c r="K3170" s="64"/>
      <c r="L3170" s="3"/>
      <c r="M3170" s="3"/>
      <c r="N3170" s="3"/>
      <c r="O3170" s="3"/>
      <c r="P3170" s="3"/>
      <c r="Q3170" s="3"/>
      <c r="R3170" s="3"/>
      <c r="S3170" s="49"/>
      <c r="T3170" s="50"/>
      <c r="U3170" s="50"/>
      <c r="Y3170" s="5"/>
      <c r="Z3170" s="66"/>
      <c r="AA3170" s="65"/>
    </row>
    <row r="3171" spans="1:27" x14ac:dyDescent="0.3">
      <c r="A3171" s="3"/>
      <c r="B3171" s="3"/>
      <c r="C3171" s="3"/>
      <c r="D3171" s="3"/>
      <c r="E3171" s="3"/>
      <c r="F3171" s="3"/>
      <c r="G3171" s="64"/>
      <c r="H3171" s="3"/>
      <c r="I3171" s="3"/>
      <c r="J3171" s="64"/>
      <c r="K3171" s="64"/>
      <c r="L3171" s="3"/>
      <c r="M3171" s="3"/>
      <c r="N3171" s="3"/>
      <c r="O3171" s="3"/>
      <c r="P3171" s="3"/>
      <c r="Q3171" s="3"/>
      <c r="R3171" s="3"/>
      <c r="S3171" s="49"/>
      <c r="T3171" s="50"/>
      <c r="U3171" s="50"/>
      <c r="Y3171" s="5"/>
      <c r="Z3171" s="66"/>
      <c r="AA3171" s="65"/>
    </row>
    <row r="3172" spans="1:27" x14ac:dyDescent="0.3">
      <c r="A3172" s="3"/>
      <c r="B3172" s="3"/>
      <c r="C3172" s="3"/>
      <c r="D3172" s="3"/>
      <c r="E3172" s="3"/>
      <c r="F3172" s="3"/>
      <c r="G3172" s="64"/>
      <c r="H3172" s="3"/>
      <c r="I3172" s="3"/>
      <c r="J3172" s="64"/>
      <c r="K3172" s="64"/>
      <c r="L3172" s="3"/>
      <c r="M3172" s="3"/>
      <c r="N3172" s="3"/>
      <c r="O3172" s="3"/>
      <c r="P3172" s="3"/>
      <c r="Q3172" s="3"/>
      <c r="R3172" s="3"/>
      <c r="S3172" s="49"/>
      <c r="T3172" s="50"/>
      <c r="U3172" s="50"/>
      <c r="Y3172" s="5"/>
      <c r="Z3172" s="66"/>
      <c r="AA3172" s="65"/>
    </row>
    <row r="3173" spans="1:27" x14ac:dyDescent="0.3">
      <c r="A3173" s="3"/>
      <c r="B3173" s="3"/>
      <c r="C3173" s="3"/>
      <c r="D3173" s="3"/>
      <c r="E3173" s="3"/>
      <c r="F3173" s="3"/>
      <c r="G3173" s="64"/>
      <c r="H3173" s="3"/>
      <c r="I3173" s="3"/>
      <c r="J3173" s="64"/>
      <c r="K3173" s="64"/>
      <c r="L3173" s="3"/>
      <c r="M3173" s="3"/>
      <c r="N3173" s="3"/>
      <c r="O3173" s="3"/>
      <c r="P3173" s="3"/>
      <c r="Q3173" s="3"/>
      <c r="R3173" s="3"/>
      <c r="S3173" s="49"/>
      <c r="T3173" s="50"/>
      <c r="U3173" s="50"/>
      <c r="Y3173" s="5"/>
      <c r="Z3173" s="66"/>
      <c r="AA3173" s="65"/>
    </row>
    <row r="3174" spans="1:27" x14ac:dyDescent="0.3">
      <c r="A3174" s="3"/>
      <c r="B3174" s="3"/>
      <c r="C3174" s="3"/>
      <c r="D3174" s="3"/>
      <c r="E3174" s="3"/>
      <c r="F3174" s="3"/>
      <c r="G3174" s="64"/>
      <c r="H3174" s="3"/>
      <c r="I3174" s="3"/>
      <c r="J3174" s="64"/>
      <c r="K3174" s="64"/>
      <c r="L3174" s="3"/>
      <c r="M3174" s="3"/>
      <c r="N3174" s="3"/>
      <c r="O3174" s="3"/>
      <c r="P3174" s="3"/>
      <c r="Q3174" s="3"/>
      <c r="R3174" s="3"/>
      <c r="S3174" s="49"/>
      <c r="T3174" s="50"/>
      <c r="U3174" s="50"/>
      <c r="Y3174" s="5"/>
      <c r="Z3174" s="66"/>
      <c r="AA3174" s="65"/>
    </row>
    <row r="3175" spans="1:27" x14ac:dyDescent="0.3">
      <c r="A3175" s="3"/>
      <c r="B3175" s="3"/>
      <c r="C3175" s="3"/>
      <c r="D3175" s="3"/>
      <c r="E3175" s="3"/>
      <c r="F3175" s="3"/>
      <c r="G3175" s="64"/>
      <c r="H3175" s="3"/>
      <c r="I3175" s="3"/>
      <c r="J3175" s="64"/>
      <c r="K3175" s="64"/>
      <c r="L3175" s="3"/>
      <c r="M3175" s="3"/>
      <c r="N3175" s="3"/>
      <c r="O3175" s="3"/>
      <c r="P3175" s="3"/>
      <c r="Q3175" s="3"/>
      <c r="R3175" s="3"/>
      <c r="S3175" s="49"/>
      <c r="T3175" s="50"/>
      <c r="U3175" s="50"/>
      <c r="Y3175" s="5"/>
      <c r="Z3175" s="66"/>
      <c r="AA3175" s="65"/>
    </row>
    <row r="3176" spans="1:27" x14ac:dyDescent="0.3">
      <c r="A3176" s="3"/>
      <c r="B3176" s="3"/>
      <c r="C3176" s="3"/>
      <c r="D3176" s="3"/>
      <c r="E3176" s="3"/>
      <c r="F3176" s="3"/>
      <c r="G3176" s="64"/>
      <c r="H3176" s="3"/>
      <c r="I3176" s="3"/>
      <c r="J3176" s="64"/>
      <c r="K3176" s="64"/>
      <c r="L3176" s="3"/>
      <c r="M3176" s="3"/>
      <c r="N3176" s="3"/>
      <c r="O3176" s="3"/>
      <c r="P3176" s="3"/>
      <c r="Q3176" s="3"/>
      <c r="R3176" s="3"/>
      <c r="S3176" s="49"/>
      <c r="T3176" s="50"/>
      <c r="U3176" s="50"/>
      <c r="Y3176" s="5"/>
      <c r="Z3176" s="66"/>
      <c r="AA3176" s="65"/>
    </row>
    <row r="3177" spans="1:27" x14ac:dyDescent="0.3">
      <c r="A3177" s="3"/>
      <c r="B3177" s="3"/>
      <c r="C3177" s="3"/>
      <c r="D3177" s="3"/>
      <c r="E3177" s="3"/>
      <c r="F3177" s="3"/>
      <c r="G3177" s="64"/>
      <c r="H3177" s="3"/>
      <c r="I3177" s="3"/>
      <c r="J3177" s="64"/>
      <c r="K3177" s="64"/>
      <c r="L3177" s="3"/>
      <c r="M3177" s="3"/>
      <c r="N3177" s="3"/>
      <c r="O3177" s="3"/>
      <c r="P3177" s="3"/>
      <c r="Q3177" s="3"/>
      <c r="R3177" s="3"/>
      <c r="S3177" s="49"/>
      <c r="T3177" s="50"/>
      <c r="U3177" s="50"/>
      <c r="Y3177" s="5"/>
      <c r="Z3177" s="66"/>
      <c r="AA3177" s="65"/>
    </row>
    <row r="3178" spans="1:27" x14ac:dyDescent="0.3">
      <c r="A3178" s="3"/>
      <c r="B3178" s="3"/>
      <c r="C3178" s="3"/>
      <c r="D3178" s="3"/>
      <c r="E3178" s="3"/>
      <c r="F3178" s="3"/>
      <c r="G3178" s="64"/>
      <c r="H3178" s="3"/>
      <c r="I3178" s="3"/>
      <c r="J3178" s="64"/>
      <c r="K3178" s="64"/>
      <c r="L3178" s="3"/>
      <c r="M3178" s="3"/>
      <c r="N3178" s="3"/>
      <c r="O3178" s="3"/>
      <c r="P3178" s="3"/>
      <c r="Q3178" s="3"/>
      <c r="R3178" s="3"/>
      <c r="S3178" s="49"/>
      <c r="T3178" s="50"/>
      <c r="U3178" s="50"/>
      <c r="Y3178" s="5"/>
      <c r="Z3178" s="66"/>
      <c r="AA3178" s="65"/>
    </row>
    <row r="3179" spans="1:27" x14ac:dyDescent="0.3">
      <c r="A3179" s="3"/>
      <c r="B3179" s="3"/>
      <c r="C3179" s="3"/>
      <c r="D3179" s="3"/>
      <c r="E3179" s="3"/>
      <c r="F3179" s="3"/>
      <c r="G3179" s="64"/>
      <c r="H3179" s="3"/>
      <c r="I3179" s="3"/>
      <c r="J3179" s="64"/>
      <c r="K3179" s="64"/>
      <c r="L3179" s="3"/>
      <c r="M3179" s="3"/>
      <c r="N3179" s="3"/>
      <c r="O3179" s="3"/>
      <c r="P3179" s="3"/>
      <c r="Q3179" s="3"/>
      <c r="R3179" s="3"/>
      <c r="S3179" s="49"/>
      <c r="T3179" s="50"/>
      <c r="U3179" s="50"/>
      <c r="Y3179" s="5"/>
      <c r="Z3179" s="66"/>
      <c r="AA3179" s="65"/>
    </row>
    <row r="3180" spans="1:27" x14ac:dyDescent="0.3">
      <c r="A3180" s="3"/>
      <c r="B3180" s="3"/>
      <c r="C3180" s="3"/>
      <c r="D3180" s="3"/>
      <c r="E3180" s="3"/>
      <c r="F3180" s="3"/>
      <c r="G3180" s="64"/>
      <c r="H3180" s="3"/>
      <c r="I3180" s="3"/>
      <c r="J3180" s="64"/>
      <c r="K3180" s="64"/>
      <c r="L3180" s="3"/>
      <c r="M3180" s="3"/>
      <c r="N3180" s="3"/>
      <c r="O3180" s="3"/>
      <c r="P3180" s="3"/>
      <c r="Q3180" s="3"/>
      <c r="R3180" s="3"/>
      <c r="S3180" s="49"/>
      <c r="T3180" s="50"/>
      <c r="U3180" s="50"/>
      <c r="Y3180" s="5"/>
      <c r="Z3180" s="66"/>
      <c r="AA3180" s="65"/>
    </row>
    <row r="3181" spans="1:27" x14ac:dyDescent="0.3">
      <c r="A3181" s="3"/>
      <c r="B3181" s="3"/>
      <c r="C3181" s="3"/>
      <c r="D3181" s="3"/>
      <c r="E3181" s="3"/>
      <c r="F3181" s="3"/>
      <c r="G3181" s="64"/>
      <c r="H3181" s="3"/>
      <c r="I3181" s="3"/>
      <c r="J3181" s="64"/>
      <c r="K3181" s="64"/>
      <c r="L3181" s="3"/>
      <c r="M3181" s="3"/>
      <c r="N3181" s="3"/>
      <c r="O3181" s="3"/>
      <c r="P3181" s="3"/>
      <c r="Q3181" s="3"/>
      <c r="R3181" s="3"/>
      <c r="S3181" s="49"/>
      <c r="T3181" s="50"/>
      <c r="U3181" s="50"/>
      <c r="Y3181" s="5"/>
      <c r="Z3181" s="66"/>
      <c r="AA3181" s="65"/>
    </row>
    <row r="3182" spans="1:27" x14ac:dyDescent="0.3">
      <c r="A3182" s="3"/>
      <c r="B3182" s="3"/>
      <c r="C3182" s="3"/>
      <c r="D3182" s="3"/>
      <c r="E3182" s="3"/>
      <c r="F3182" s="3"/>
      <c r="G3182" s="64"/>
      <c r="H3182" s="3"/>
      <c r="I3182" s="3"/>
      <c r="J3182" s="64"/>
      <c r="K3182" s="64"/>
      <c r="L3182" s="3"/>
      <c r="M3182" s="3"/>
      <c r="N3182" s="3"/>
      <c r="O3182" s="3"/>
      <c r="P3182" s="3"/>
      <c r="Q3182" s="3"/>
      <c r="R3182" s="3"/>
      <c r="S3182" s="49"/>
      <c r="T3182" s="50"/>
      <c r="U3182" s="50"/>
      <c r="Y3182" s="5"/>
      <c r="Z3182" s="66"/>
      <c r="AA3182" s="65"/>
    </row>
    <row r="3183" spans="1:27" x14ac:dyDescent="0.3">
      <c r="A3183" s="3"/>
      <c r="B3183" s="3"/>
      <c r="C3183" s="3"/>
      <c r="D3183" s="3"/>
      <c r="E3183" s="3"/>
      <c r="F3183" s="3"/>
      <c r="G3183" s="64"/>
      <c r="H3183" s="3"/>
      <c r="I3183" s="3"/>
      <c r="J3183" s="64"/>
      <c r="K3183" s="64"/>
      <c r="L3183" s="3"/>
      <c r="M3183" s="3"/>
      <c r="N3183" s="3"/>
      <c r="O3183" s="3"/>
      <c r="P3183" s="3"/>
      <c r="Q3183" s="3"/>
      <c r="R3183" s="3"/>
      <c r="S3183" s="49"/>
      <c r="T3183" s="50"/>
      <c r="U3183" s="50"/>
      <c r="Y3183" s="5"/>
      <c r="Z3183" s="66"/>
      <c r="AA3183" s="65"/>
    </row>
    <row r="3184" spans="1:27" x14ac:dyDescent="0.3">
      <c r="A3184" s="3"/>
      <c r="B3184" s="3"/>
      <c r="C3184" s="3"/>
      <c r="D3184" s="3"/>
      <c r="E3184" s="3"/>
      <c r="F3184" s="3"/>
      <c r="G3184" s="64"/>
      <c r="H3184" s="3"/>
      <c r="I3184" s="3"/>
      <c r="J3184" s="64"/>
      <c r="K3184" s="64"/>
      <c r="L3184" s="3"/>
      <c r="M3184" s="3"/>
      <c r="N3184" s="3"/>
      <c r="O3184" s="3"/>
      <c r="P3184" s="3"/>
      <c r="Q3184" s="3"/>
      <c r="R3184" s="3"/>
      <c r="S3184" s="49"/>
      <c r="T3184" s="50"/>
      <c r="U3184" s="50"/>
      <c r="Y3184" s="5"/>
      <c r="Z3184" s="66"/>
      <c r="AA3184" s="65"/>
    </row>
    <row r="3185" spans="1:27" x14ac:dyDescent="0.3">
      <c r="A3185" s="3"/>
      <c r="B3185" s="3"/>
      <c r="C3185" s="3"/>
      <c r="D3185" s="3"/>
      <c r="E3185" s="3"/>
      <c r="F3185" s="3"/>
      <c r="G3185" s="64"/>
      <c r="H3185" s="3"/>
      <c r="I3185" s="3"/>
      <c r="J3185" s="64"/>
      <c r="K3185" s="64"/>
      <c r="L3185" s="3"/>
      <c r="M3185" s="3"/>
      <c r="N3185" s="3"/>
      <c r="O3185" s="3"/>
      <c r="P3185" s="3"/>
      <c r="Q3185" s="3"/>
      <c r="R3185" s="3"/>
      <c r="S3185" s="49"/>
      <c r="T3185" s="50"/>
      <c r="U3185" s="50"/>
      <c r="Y3185" s="5"/>
      <c r="Z3185" s="66"/>
      <c r="AA3185" s="65"/>
    </row>
    <row r="3186" spans="1:27" x14ac:dyDescent="0.3">
      <c r="A3186" s="3"/>
      <c r="B3186" s="3"/>
      <c r="C3186" s="3"/>
      <c r="D3186" s="3"/>
      <c r="E3186" s="3"/>
      <c r="F3186" s="3"/>
      <c r="G3186" s="64"/>
      <c r="H3186" s="3"/>
      <c r="I3186" s="3"/>
      <c r="J3186" s="64"/>
      <c r="K3186" s="64"/>
      <c r="L3186" s="3"/>
      <c r="M3186" s="3"/>
      <c r="N3186" s="3"/>
      <c r="O3186" s="3"/>
      <c r="P3186" s="3"/>
      <c r="Q3186" s="3"/>
      <c r="R3186" s="3"/>
      <c r="S3186" s="49"/>
      <c r="T3186" s="50"/>
      <c r="U3186" s="50"/>
      <c r="Y3186" s="5"/>
      <c r="Z3186" s="66"/>
      <c r="AA3186" s="65"/>
    </row>
    <row r="3187" spans="1:27" x14ac:dyDescent="0.3">
      <c r="A3187" s="3"/>
      <c r="B3187" s="3"/>
      <c r="C3187" s="3"/>
      <c r="D3187" s="3"/>
      <c r="E3187" s="3"/>
      <c r="F3187" s="3"/>
      <c r="G3187" s="64"/>
      <c r="H3187" s="3"/>
      <c r="I3187" s="3"/>
      <c r="J3187" s="64"/>
      <c r="K3187" s="64"/>
      <c r="L3187" s="3"/>
      <c r="M3187" s="3"/>
      <c r="N3187" s="3"/>
      <c r="O3187" s="3"/>
      <c r="P3187" s="3"/>
      <c r="Q3187" s="3"/>
      <c r="R3187" s="3"/>
      <c r="S3187" s="49"/>
      <c r="T3187" s="50"/>
      <c r="U3187" s="50"/>
      <c r="Y3187" s="5"/>
      <c r="Z3187" s="66"/>
      <c r="AA3187" s="65"/>
    </row>
    <row r="3188" spans="1:27" x14ac:dyDescent="0.3">
      <c r="A3188" s="3"/>
      <c r="B3188" s="3"/>
      <c r="C3188" s="3"/>
      <c r="D3188" s="3"/>
      <c r="E3188" s="3"/>
      <c r="F3188" s="3"/>
      <c r="G3188" s="64"/>
      <c r="H3188" s="3"/>
      <c r="I3188" s="3"/>
      <c r="J3188" s="64"/>
      <c r="K3188" s="64"/>
      <c r="L3188" s="3"/>
      <c r="M3188" s="3"/>
      <c r="N3188" s="3"/>
      <c r="O3188" s="3"/>
      <c r="P3188" s="3"/>
      <c r="Q3188" s="3"/>
      <c r="R3188" s="3"/>
      <c r="S3188" s="49"/>
      <c r="T3188" s="50"/>
      <c r="U3188" s="50"/>
      <c r="Y3188" s="5"/>
      <c r="Z3188" s="66"/>
      <c r="AA3188" s="65"/>
    </row>
    <row r="3189" spans="1:27" x14ac:dyDescent="0.3">
      <c r="A3189" s="3"/>
      <c r="B3189" s="3"/>
      <c r="C3189" s="3"/>
      <c r="D3189" s="3"/>
      <c r="E3189" s="3"/>
      <c r="F3189" s="3"/>
      <c r="G3189" s="64"/>
      <c r="H3189" s="3"/>
      <c r="I3189" s="3"/>
      <c r="J3189" s="64"/>
      <c r="K3189" s="64"/>
      <c r="L3189" s="3"/>
      <c r="M3189" s="3"/>
      <c r="N3189" s="3"/>
      <c r="O3189" s="3"/>
      <c r="P3189" s="3"/>
      <c r="Q3189" s="3"/>
      <c r="R3189" s="3"/>
      <c r="S3189" s="49"/>
      <c r="T3189" s="50"/>
      <c r="U3189" s="50"/>
      <c r="Y3189" s="5"/>
      <c r="Z3189" s="66"/>
      <c r="AA3189" s="65"/>
    </row>
    <row r="3190" spans="1:27" x14ac:dyDescent="0.3">
      <c r="A3190" s="3"/>
      <c r="B3190" s="3"/>
      <c r="C3190" s="3"/>
      <c r="D3190" s="3"/>
      <c r="E3190" s="3"/>
      <c r="F3190" s="3"/>
      <c r="G3190" s="64"/>
      <c r="H3190" s="3"/>
      <c r="I3190" s="3"/>
      <c r="J3190" s="64"/>
      <c r="K3190" s="64"/>
      <c r="L3190" s="3"/>
      <c r="M3190" s="3"/>
      <c r="N3190" s="3"/>
      <c r="O3190" s="3"/>
      <c r="P3190" s="3"/>
      <c r="Q3190" s="3"/>
      <c r="R3190" s="3"/>
      <c r="S3190" s="49"/>
      <c r="T3190" s="50"/>
      <c r="U3190" s="50"/>
      <c r="Y3190" s="5"/>
      <c r="Z3190" s="66"/>
      <c r="AA3190" s="65"/>
    </row>
    <row r="3191" spans="1:27" x14ac:dyDescent="0.3">
      <c r="A3191" s="3"/>
      <c r="B3191" s="3"/>
      <c r="C3191" s="3"/>
      <c r="D3191" s="3"/>
      <c r="E3191" s="3"/>
      <c r="F3191" s="3"/>
      <c r="G3191" s="64"/>
      <c r="H3191" s="3"/>
      <c r="I3191" s="3"/>
      <c r="J3191" s="64"/>
      <c r="K3191" s="64"/>
      <c r="L3191" s="3"/>
      <c r="M3191" s="3"/>
      <c r="N3191" s="3"/>
      <c r="O3191" s="3"/>
      <c r="P3191" s="3"/>
      <c r="Q3191" s="3"/>
      <c r="R3191" s="3"/>
      <c r="S3191" s="49"/>
      <c r="T3191" s="50"/>
      <c r="U3191" s="50"/>
      <c r="Y3191" s="5"/>
      <c r="Z3191" s="66"/>
      <c r="AA3191" s="65"/>
    </row>
    <row r="3192" spans="1:27" x14ac:dyDescent="0.3">
      <c r="A3192" s="3"/>
      <c r="B3192" s="3"/>
      <c r="C3192" s="3"/>
      <c r="D3192" s="3"/>
      <c r="E3192" s="3"/>
      <c r="F3192" s="3"/>
      <c r="G3192" s="64"/>
      <c r="H3192" s="3"/>
      <c r="I3192" s="3"/>
      <c r="J3192" s="64"/>
      <c r="K3192" s="64"/>
      <c r="L3192" s="3"/>
      <c r="M3192" s="3"/>
      <c r="N3192" s="3"/>
      <c r="O3192" s="3"/>
      <c r="P3192" s="3"/>
      <c r="Q3192" s="3"/>
      <c r="R3192" s="3"/>
      <c r="S3192" s="49"/>
      <c r="T3192" s="50"/>
      <c r="U3192" s="50"/>
      <c r="Y3192" s="5"/>
      <c r="Z3192" s="66"/>
      <c r="AA3192" s="65"/>
    </row>
    <row r="3193" spans="1:27" x14ac:dyDescent="0.3">
      <c r="A3193" s="3"/>
      <c r="B3193" s="3"/>
      <c r="C3193" s="3"/>
      <c r="D3193" s="3"/>
      <c r="E3193" s="3"/>
      <c r="F3193" s="3"/>
      <c r="G3193" s="64"/>
      <c r="H3193" s="3"/>
      <c r="I3193" s="3"/>
      <c r="J3193" s="64"/>
      <c r="K3193" s="64"/>
      <c r="L3193" s="3"/>
      <c r="M3193" s="3"/>
      <c r="N3193" s="3"/>
      <c r="O3193" s="3"/>
      <c r="P3193" s="3"/>
      <c r="Q3193" s="3"/>
      <c r="R3193" s="3"/>
      <c r="S3193" s="49"/>
      <c r="T3193" s="50"/>
      <c r="U3193" s="50"/>
      <c r="Y3193" s="5"/>
      <c r="Z3193" s="66"/>
      <c r="AA3193" s="65"/>
    </row>
    <row r="3194" spans="1:27" x14ac:dyDescent="0.3">
      <c r="A3194" s="3"/>
      <c r="B3194" s="3"/>
      <c r="C3194" s="3"/>
      <c r="D3194" s="3"/>
      <c r="E3194" s="3"/>
      <c r="F3194" s="3"/>
      <c r="G3194" s="64"/>
      <c r="H3194" s="3"/>
      <c r="I3194" s="3"/>
      <c r="J3194" s="64"/>
      <c r="K3194" s="64"/>
      <c r="L3194" s="3"/>
      <c r="M3194" s="3"/>
      <c r="N3194" s="3"/>
      <c r="O3194" s="3"/>
      <c r="P3194" s="3"/>
      <c r="Q3194" s="3"/>
      <c r="R3194" s="3"/>
      <c r="S3194" s="49"/>
      <c r="T3194" s="50"/>
      <c r="U3194" s="50"/>
      <c r="Y3194" s="5"/>
      <c r="Z3194" s="66"/>
      <c r="AA3194" s="65"/>
    </row>
    <row r="3195" spans="1:27" x14ac:dyDescent="0.3">
      <c r="A3195" s="3"/>
      <c r="B3195" s="3"/>
      <c r="C3195" s="3"/>
      <c r="D3195" s="3"/>
      <c r="E3195" s="3"/>
      <c r="F3195" s="3"/>
      <c r="G3195" s="64"/>
      <c r="H3195" s="3"/>
      <c r="I3195" s="3"/>
      <c r="J3195" s="64"/>
      <c r="K3195" s="64"/>
      <c r="L3195" s="3"/>
      <c r="M3195" s="3"/>
      <c r="N3195" s="3"/>
      <c r="O3195" s="3"/>
      <c r="P3195" s="3"/>
      <c r="Q3195" s="3"/>
      <c r="R3195" s="3"/>
      <c r="S3195" s="49"/>
      <c r="T3195" s="50"/>
      <c r="U3195" s="50"/>
      <c r="Y3195" s="5"/>
      <c r="Z3195" s="66"/>
      <c r="AA3195" s="65"/>
    </row>
    <row r="3196" spans="1:27" x14ac:dyDescent="0.3">
      <c r="A3196" s="3"/>
      <c r="B3196" s="3"/>
      <c r="C3196" s="3"/>
      <c r="D3196" s="3"/>
      <c r="E3196" s="3"/>
      <c r="F3196" s="3"/>
      <c r="G3196" s="64"/>
      <c r="H3196" s="3"/>
      <c r="I3196" s="3"/>
      <c r="J3196" s="64"/>
      <c r="K3196" s="64"/>
      <c r="L3196" s="3"/>
      <c r="M3196" s="3"/>
      <c r="N3196" s="3"/>
      <c r="O3196" s="3"/>
      <c r="P3196" s="3"/>
      <c r="Q3196" s="3"/>
      <c r="R3196" s="3"/>
      <c r="S3196" s="49"/>
      <c r="T3196" s="50"/>
      <c r="U3196" s="50"/>
      <c r="Y3196" s="5"/>
      <c r="Z3196" s="66"/>
      <c r="AA3196" s="65"/>
    </row>
    <row r="3197" spans="1:27" x14ac:dyDescent="0.3">
      <c r="A3197" s="3"/>
      <c r="B3197" s="3"/>
      <c r="C3197" s="3"/>
      <c r="D3197" s="3"/>
      <c r="E3197" s="3"/>
      <c r="F3197" s="3"/>
      <c r="G3197" s="64"/>
      <c r="H3197" s="3"/>
      <c r="I3197" s="3"/>
      <c r="J3197" s="64"/>
      <c r="K3197" s="64"/>
      <c r="L3197" s="3"/>
      <c r="M3197" s="3"/>
      <c r="N3197" s="3"/>
      <c r="O3197" s="3"/>
      <c r="P3197" s="3"/>
      <c r="Q3197" s="3"/>
      <c r="R3197" s="3"/>
      <c r="S3197" s="49"/>
      <c r="T3197" s="50"/>
      <c r="U3197" s="50"/>
      <c r="Y3197" s="5"/>
      <c r="Z3197" s="66"/>
      <c r="AA3197" s="65"/>
    </row>
    <row r="3198" spans="1:27" x14ac:dyDescent="0.3">
      <c r="A3198" s="3"/>
      <c r="B3198" s="3"/>
      <c r="C3198" s="3"/>
      <c r="D3198" s="3"/>
      <c r="E3198" s="3"/>
      <c r="F3198" s="3"/>
      <c r="G3198" s="64"/>
      <c r="H3198" s="3"/>
      <c r="I3198" s="3"/>
      <c r="J3198" s="64"/>
      <c r="K3198" s="64"/>
      <c r="L3198" s="3"/>
      <c r="M3198" s="3"/>
      <c r="N3198" s="3"/>
      <c r="O3198" s="3"/>
      <c r="P3198" s="3"/>
      <c r="Q3198" s="3"/>
      <c r="R3198" s="3"/>
      <c r="S3198" s="49"/>
      <c r="T3198" s="50"/>
      <c r="U3198" s="50"/>
      <c r="Y3198" s="5"/>
      <c r="Z3198" s="66"/>
      <c r="AA3198" s="65"/>
    </row>
    <row r="3199" spans="1:27" x14ac:dyDescent="0.3">
      <c r="A3199" s="3"/>
      <c r="B3199" s="3"/>
      <c r="C3199" s="3"/>
      <c r="D3199" s="3"/>
      <c r="E3199" s="3"/>
      <c r="F3199" s="3"/>
      <c r="G3199" s="64"/>
      <c r="H3199" s="3"/>
      <c r="I3199" s="3"/>
      <c r="J3199" s="64"/>
      <c r="K3199" s="64"/>
      <c r="L3199" s="3"/>
      <c r="M3199" s="3"/>
      <c r="N3199" s="3"/>
      <c r="O3199" s="3"/>
      <c r="P3199" s="3"/>
      <c r="Q3199" s="3"/>
      <c r="R3199" s="3"/>
      <c r="S3199" s="49"/>
      <c r="T3199" s="50"/>
      <c r="U3199" s="50"/>
      <c r="Y3199" s="5"/>
      <c r="Z3199" s="66"/>
      <c r="AA3199" s="65"/>
    </row>
    <row r="3200" spans="1:27" x14ac:dyDescent="0.3">
      <c r="A3200" s="3"/>
      <c r="B3200" s="3"/>
      <c r="C3200" s="3"/>
      <c r="D3200" s="3"/>
      <c r="E3200" s="3"/>
      <c r="F3200" s="3"/>
      <c r="G3200" s="64"/>
      <c r="H3200" s="3"/>
      <c r="I3200" s="3"/>
      <c r="J3200" s="64"/>
      <c r="K3200" s="64"/>
      <c r="L3200" s="3"/>
      <c r="M3200" s="3"/>
      <c r="N3200" s="3"/>
      <c r="O3200" s="3"/>
      <c r="P3200" s="3"/>
      <c r="Q3200" s="3"/>
      <c r="R3200" s="3"/>
      <c r="S3200" s="49"/>
      <c r="T3200" s="50"/>
      <c r="U3200" s="50"/>
      <c r="Y3200" s="5"/>
      <c r="Z3200" s="66"/>
      <c r="AA3200" s="65"/>
    </row>
    <row r="3201" spans="1:27" x14ac:dyDescent="0.3">
      <c r="A3201" s="3"/>
      <c r="B3201" s="3"/>
      <c r="C3201" s="3"/>
      <c r="D3201" s="3"/>
      <c r="E3201" s="3"/>
      <c r="F3201" s="3"/>
      <c r="G3201" s="64"/>
      <c r="H3201" s="3"/>
      <c r="I3201" s="3"/>
      <c r="J3201" s="64"/>
      <c r="K3201" s="64"/>
      <c r="L3201" s="3"/>
      <c r="M3201" s="3"/>
      <c r="N3201" s="3"/>
      <c r="O3201" s="3"/>
      <c r="P3201" s="3"/>
      <c r="Q3201" s="3"/>
      <c r="R3201" s="3"/>
      <c r="S3201" s="49"/>
      <c r="T3201" s="50"/>
      <c r="U3201" s="50"/>
      <c r="Y3201" s="5"/>
      <c r="Z3201" s="66"/>
      <c r="AA3201" s="65"/>
    </row>
    <row r="3202" spans="1:27" x14ac:dyDescent="0.3">
      <c r="A3202" s="3"/>
      <c r="B3202" s="3"/>
      <c r="C3202" s="3"/>
      <c r="D3202" s="3"/>
      <c r="E3202" s="3"/>
      <c r="F3202" s="3"/>
      <c r="G3202" s="64"/>
      <c r="H3202" s="3"/>
      <c r="I3202" s="3"/>
      <c r="J3202" s="64"/>
      <c r="K3202" s="64"/>
      <c r="L3202" s="3"/>
      <c r="M3202" s="3"/>
      <c r="N3202" s="3"/>
      <c r="O3202" s="3"/>
      <c r="P3202" s="3"/>
      <c r="Q3202" s="3"/>
      <c r="R3202" s="3"/>
      <c r="S3202" s="49"/>
      <c r="T3202" s="50"/>
      <c r="U3202" s="50"/>
      <c r="Y3202" s="5"/>
      <c r="Z3202" s="66"/>
      <c r="AA3202" s="65"/>
    </row>
    <row r="3203" spans="1:27" x14ac:dyDescent="0.3">
      <c r="A3203" s="3"/>
      <c r="B3203" s="3"/>
      <c r="C3203" s="3"/>
      <c r="D3203" s="3"/>
      <c r="E3203" s="3"/>
      <c r="F3203" s="3"/>
      <c r="G3203" s="64"/>
      <c r="H3203" s="3"/>
      <c r="I3203" s="3"/>
      <c r="J3203" s="64"/>
      <c r="K3203" s="64"/>
      <c r="L3203" s="3"/>
      <c r="M3203" s="3"/>
      <c r="N3203" s="3"/>
      <c r="O3203" s="3"/>
      <c r="P3203" s="3"/>
      <c r="Q3203" s="3"/>
      <c r="R3203" s="3"/>
      <c r="S3203" s="49"/>
      <c r="T3203" s="50"/>
      <c r="U3203" s="50"/>
      <c r="Y3203" s="5"/>
      <c r="Z3203" s="66"/>
      <c r="AA3203" s="65"/>
    </row>
    <row r="3204" spans="1:27" x14ac:dyDescent="0.3">
      <c r="A3204" s="3"/>
      <c r="B3204" s="3"/>
      <c r="C3204" s="3"/>
      <c r="D3204" s="3"/>
      <c r="E3204" s="3"/>
      <c r="F3204" s="3"/>
      <c r="G3204" s="64"/>
      <c r="H3204" s="3"/>
      <c r="I3204" s="3"/>
      <c r="J3204" s="64"/>
      <c r="K3204" s="64"/>
      <c r="L3204" s="3"/>
      <c r="M3204" s="3"/>
      <c r="N3204" s="3"/>
      <c r="O3204" s="3"/>
      <c r="P3204" s="3"/>
      <c r="Q3204" s="3"/>
      <c r="R3204" s="3"/>
      <c r="S3204" s="49"/>
      <c r="T3204" s="50"/>
      <c r="U3204" s="50"/>
      <c r="Y3204" s="5"/>
      <c r="Z3204" s="66"/>
      <c r="AA3204" s="65"/>
    </row>
    <row r="3205" spans="1:27" x14ac:dyDescent="0.3">
      <c r="A3205" s="3"/>
      <c r="B3205" s="3"/>
      <c r="C3205" s="3"/>
      <c r="D3205" s="3"/>
      <c r="E3205" s="3"/>
      <c r="F3205" s="3"/>
      <c r="G3205" s="64"/>
      <c r="H3205" s="3"/>
      <c r="I3205" s="3"/>
      <c r="J3205" s="64"/>
      <c r="K3205" s="64"/>
      <c r="L3205" s="3"/>
      <c r="M3205" s="3"/>
      <c r="N3205" s="3"/>
      <c r="O3205" s="3"/>
      <c r="P3205" s="3"/>
      <c r="Q3205" s="3"/>
      <c r="R3205" s="3"/>
      <c r="S3205" s="49"/>
      <c r="T3205" s="50"/>
      <c r="U3205" s="50"/>
      <c r="Y3205" s="5"/>
      <c r="Z3205" s="66"/>
      <c r="AA3205" s="65"/>
    </row>
    <row r="3206" spans="1:27" x14ac:dyDescent="0.3">
      <c r="A3206" s="3"/>
      <c r="B3206" s="3"/>
      <c r="C3206" s="3"/>
      <c r="D3206" s="3"/>
      <c r="E3206" s="3"/>
      <c r="F3206" s="3"/>
      <c r="G3206" s="64"/>
      <c r="H3206" s="3"/>
      <c r="I3206" s="3"/>
      <c r="J3206" s="64"/>
      <c r="K3206" s="64"/>
      <c r="L3206" s="3"/>
      <c r="M3206" s="3"/>
      <c r="N3206" s="3"/>
      <c r="O3206" s="3"/>
      <c r="P3206" s="3"/>
      <c r="Q3206" s="3"/>
      <c r="R3206" s="3"/>
      <c r="S3206" s="49"/>
      <c r="T3206" s="50"/>
      <c r="U3206" s="50"/>
      <c r="Y3206" s="5"/>
      <c r="Z3206" s="66"/>
      <c r="AA3206" s="65"/>
    </row>
    <row r="3207" spans="1:27" x14ac:dyDescent="0.3">
      <c r="A3207" s="3"/>
      <c r="B3207" s="3"/>
      <c r="C3207" s="3"/>
      <c r="D3207" s="3"/>
      <c r="E3207" s="3"/>
      <c r="F3207" s="3"/>
      <c r="G3207" s="64"/>
      <c r="H3207" s="3"/>
      <c r="I3207" s="3"/>
      <c r="J3207" s="64"/>
      <c r="K3207" s="64"/>
      <c r="L3207" s="3"/>
      <c r="M3207" s="3"/>
      <c r="N3207" s="3"/>
      <c r="O3207" s="3"/>
      <c r="P3207" s="3"/>
      <c r="Q3207" s="3"/>
      <c r="R3207" s="3"/>
      <c r="S3207" s="49"/>
      <c r="T3207" s="50"/>
      <c r="U3207" s="50"/>
      <c r="Y3207" s="5"/>
      <c r="Z3207" s="66"/>
      <c r="AA3207" s="65"/>
    </row>
    <row r="3208" spans="1:27" x14ac:dyDescent="0.3">
      <c r="A3208" s="3"/>
      <c r="B3208" s="3"/>
      <c r="C3208" s="3"/>
      <c r="D3208" s="3"/>
      <c r="E3208" s="3"/>
      <c r="F3208" s="3"/>
      <c r="G3208" s="64"/>
      <c r="H3208" s="3"/>
      <c r="I3208" s="3"/>
      <c r="J3208" s="64"/>
      <c r="K3208" s="64"/>
      <c r="L3208" s="3"/>
      <c r="M3208" s="3"/>
      <c r="N3208" s="3"/>
      <c r="O3208" s="3"/>
      <c r="P3208" s="3"/>
      <c r="Q3208" s="3"/>
      <c r="R3208" s="3"/>
      <c r="S3208" s="49"/>
      <c r="T3208" s="50"/>
      <c r="U3208" s="50"/>
      <c r="Y3208" s="5"/>
      <c r="Z3208" s="66"/>
      <c r="AA3208" s="65"/>
    </row>
    <row r="3209" spans="1:27" x14ac:dyDescent="0.3">
      <c r="A3209" s="3"/>
      <c r="B3209" s="3"/>
      <c r="C3209" s="3"/>
      <c r="D3209" s="3"/>
      <c r="E3209" s="3"/>
      <c r="F3209" s="3"/>
      <c r="G3209" s="64"/>
      <c r="H3209" s="3"/>
      <c r="I3209" s="3"/>
      <c r="J3209" s="64"/>
      <c r="K3209" s="64"/>
      <c r="L3209" s="3"/>
      <c r="M3209" s="3"/>
      <c r="N3209" s="3"/>
      <c r="O3209" s="3"/>
      <c r="P3209" s="3"/>
      <c r="Q3209" s="3"/>
      <c r="R3209" s="3"/>
      <c r="S3209" s="49"/>
      <c r="T3209" s="50"/>
      <c r="U3209" s="50"/>
      <c r="Y3209" s="5"/>
      <c r="Z3209" s="66"/>
      <c r="AA3209" s="65"/>
    </row>
    <row r="3210" spans="1:27" x14ac:dyDescent="0.3">
      <c r="A3210" s="3"/>
      <c r="B3210" s="3"/>
      <c r="C3210" s="3"/>
      <c r="D3210" s="3"/>
      <c r="E3210" s="3"/>
      <c r="F3210" s="3"/>
      <c r="G3210" s="64"/>
      <c r="H3210" s="3"/>
      <c r="I3210" s="3"/>
      <c r="J3210" s="64"/>
      <c r="K3210" s="64"/>
      <c r="L3210" s="3"/>
      <c r="M3210" s="3"/>
      <c r="N3210" s="3"/>
      <c r="O3210" s="3"/>
      <c r="P3210" s="3"/>
      <c r="Q3210" s="3"/>
      <c r="R3210" s="3"/>
      <c r="S3210" s="49"/>
      <c r="T3210" s="50"/>
      <c r="U3210" s="50"/>
      <c r="Y3210" s="5"/>
      <c r="Z3210" s="66"/>
      <c r="AA3210" s="65"/>
    </row>
    <row r="3211" spans="1:27" x14ac:dyDescent="0.3">
      <c r="A3211" s="3"/>
      <c r="B3211" s="3"/>
      <c r="C3211" s="3"/>
      <c r="D3211" s="3"/>
      <c r="E3211" s="3"/>
      <c r="F3211" s="3"/>
      <c r="G3211" s="64"/>
      <c r="H3211" s="3"/>
      <c r="I3211" s="3"/>
      <c r="J3211" s="64"/>
      <c r="K3211" s="64"/>
      <c r="L3211" s="3"/>
      <c r="M3211" s="3"/>
      <c r="N3211" s="3"/>
      <c r="O3211" s="3"/>
      <c r="P3211" s="3"/>
      <c r="Q3211" s="3"/>
      <c r="R3211" s="3"/>
      <c r="S3211" s="49"/>
      <c r="T3211" s="50"/>
      <c r="U3211" s="50"/>
      <c r="Y3211" s="5"/>
      <c r="Z3211" s="66"/>
      <c r="AA3211" s="65"/>
    </row>
    <row r="3212" spans="1:27" x14ac:dyDescent="0.3">
      <c r="A3212" s="3"/>
      <c r="B3212" s="3"/>
      <c r="C3212" s="3"/>
      <c r="D3212" s="3"/>
      <c r="E3212" s="3"/>
      <c r="F3212" s="3"/>
      <c r="G3212" s="64"/>
      <c r="H3212" s="3"/>
      <c r="I3212" s="3"/>
      <c r="J3212" s="64"/>
      <c r="K3212" s="64"/>
      <c r="L3212" s="3"/>
      <c r="M3212" s="3"/>
      <c r="N3212" s="3"/>
      <c r="O3212" s="3"/>
      <c r="P3212" s="3"/>
      <c r="Q3212" s="3"/>
      <c r="R3212" s="3"/>
      <c r="S3212" s="49"/>
      <c r="T3212" s="50"/>
      <c r="U3212" s="50"/>
      <c r="Y3212" s="5"/>
      <c r="Z3212" s="66"/>
      <c r="AA3212" s="65"/>
    </row>
    <row r="3213" spans="1:27" x14ac:dyDescent="0.3">
      <c r="A3213" s="3"/>
      <c r="B3213" s="3"/>
      <c r="C3213" s="3"/>
      <c r="D3213" s="3"/>
      <c r="E3213" s="3"/>
      <c r="F3213" s="3"/>
      <c r="G3213" s="64"/>
      <c r="H3213" s="3"/>
      <c r="I3213" s="3"/>
      <c r="J3213" s="64"/>
      <c r="K3213" s="64"/>
      <c r="L3213" s="3"/>
      <c r="M3213" s="3"/>
      <c r="N3213" s="3"/>
      <c r="O3213" s="3"/>
      <c r="P3213" s="3"/>
      <c r="Q3213" s="3"/>
      <c r="R3213" s="3"/>
      <c r="S3213" s="49"/>
      <c r="T3213" s="50"/>
      <c r="U3213" s="50"/>
      <c r="Y3213" s="5"/>
      <c r="Z3213" s="66"/>
      <c r="AA3213" s="65"/>
    </row>
    <row r="3214" spans="1:27" x14ac:dyDescent="0.3">
      <c r="A3214" s="3"/>
      <c r="B3214" s="3"/>
      <c r="C3214" s="3"/>
      <c r="D3214" s="3"/>
      <c r="E3214" s="3"/>
      <c r="F3214" s="3"/>
      <c r="G3214" s="64"/>
      <c r="H3214" s="3"/>
      <c r="I3214" s="3"/>
      <c r="J3214" s="64"/>
      <c r="K3214" s="64"/>
      <c r="L3214" s="3"/>
      <c r="M3214" s="3"/>
      <c r="N3214" s="3"/>
      <c r="O3214" s="3"/>
      <c r="P3214" s="3"/>
      <c r="Q3214" s="3"/>
      <c r="R3214" s="3"/>
      <c r="S3214" s="49"/>
      <c r="T3214" s="50"/>
      <c r="U3214" s="50"/>
      <c r="Y3214" s="5"/>
      <c r="Z3214" s="66"/>
      <c r="AA3214" s="65"/>
    </row>
    <row r="3215" spans="1:27" x14ac:dyDescent="0.3">
      <c r="A3215" s="3"/>
      <c r="B3215" s="3"/>
      <c r="C3215" s="3"/>
      <c r="D3215" s="3"/>
      <c r="E3215" s="3"/>
      <c r="F3215" s="3"/>
      <c r="G3215" s="64"/>
      <c r="H3215" s="3"/>
      <c r="I3215" s="3"/>
      <c r="J3215" s="64"/>
      <c r="K3215" s="64"/>
      <c r="L3215" s="3"/>
      <c r="M3215" s="3"/>
      <c r="N3215" s="3"/>
      <c r="O3215" s="3"/>
      <c r="P3215" s="3"/>
      <c r="Q3215" s="3"/>
      <c r="R3215" s="3"/>
      <c r="S3215" s="49"/>
      <c r="T3215" s="50"/>
      <c r="U3215" s="50"/>
      <c r="Y3215" s="5"/>
      <c r="Z3215" s="66"/>
      <c r="AA3215" s="65"/>
    </row>
    <row r="3216" spans="1:27" x14ac:dyDescent="0.3">
      <c r="A3216" s="3"/>
      <c r="B3216" s="3"/>
      <c r="C3216" s="3"/>
      <c r="D3216" s="3"/>
      <c r="E3216" s="3"/>
      <c r="F3216" s="3"/>
      <c r="G3216" s="64"/>
      <c r="H3216" s="3"/>
      <c r="I3216" s="3"/>
      <c r="J3216" s="64"/>
      <c r="K3216" s="64"/>
      <c r="L3216" s="3"/>
      <c r="M3216" s="3"/>
      <c r="N3216" s="3"/>
      <c r="O3216" s="3"/>
      <c r="P3216" s="3"/>
      <c r="Q3216" s="3"/>
      <c r="R3216" s="3"/>
      <c r="S3216" s="49"/>
      <c r="T3216" s="50"/>
      <c r="U3216" s="50"/>
      <c r="Y3216" s="5"/>
      <c r="Z3216" s="66"/>
      <c r="AA3216" s="65"/>
    </row>
    <row r="3217" spans="1:27" x14ac:dyDescent="0.3">
      <c r="A3217" s="3"/>
      <c r="B3217" s="3"/>
      <c r="C3217" s="3"/>
      <c r="D3217" s="3"/>
      <c r="E3217" s="3"/>
      <c r="F3217" s="3"/>
      <c r="G3217" s="64"/>
      <c r="H3217" s="3"/>
      <c r="I3217" s="3"/>
      <c r="J3217" s="64"/>
      <c r="K3217" s="64"/>
      <c r="L3217" s="3"/>
      <c r="M3217" s="3"/>
      <c r="N3217" s="3"/>
      <c r="O3217" s="3"/>
      <c r="P3217" s="3"/>
      <c r="Q3217" s="3"/>
      <c r="R3217" s="3"/>
      <c r="S3217" s="49"/>
      <c r="T3217" s="50"/>
      <c r="U3217" s="50"/>
      <c r="Y3217" s="5"/>
      <c r="Z3217" s="66"/>
      <c r="AA3217" s="65"/>
    </row>
    <row r="3218" spans="1:27" x14ac:dyDescent="0.3">
      <c r="A3218" s="3"/>
      <c r="B3218" s="3"/>
      <c r="C3218" s="3"/>
      <c r="D3218" s="3"/>
      <c r="E3218" s="3"/>
      <c r="F3218" s="3"/>
      <c r="G3218" s="64"/>
      <c r="H3218" s="3"/>
      <c r="I3218" s="3"/>
      <c r="J3218" s="64"/>
      <c r="K3218" s="64"/>
      <c r="L3218" s="3"/>
      <c r="M3218" s="3"/>
      <c r="N3218" s="3"/>
      <c r="O3218" s="3"/>
      <c r="P3218" s="3"/>
      <c r="Q3218" s="3"/>
      <c r="R3218" s="3"/>
      <c r="S3218" s="49"/>
      <c r="T3218" s="50"/>
      <c r="U3218" s="50"/>
      <c r="Y3218" s="5"/>
      <c r="Z3218" s="66"/>
      <c r="AA3218" s="65"/>
    </row>
    <row r="3219" spans="1:27" x14ac:dyDescent="0.3">
      <c r="A3219" s="3"/>
      <c r="B3219" s="3"/>
      <c r="C3219" s="3"/>
      <c r="D3219" s="3"/>
      <c r="E3219" s="3"/>
      <c r="F3219" s="3"/>
      <c r="G3219" s="64"/>
      <c r="H3219" s="3"/>
      <c r="I3219" s="3"/>
      <c r="J3219" s="64"/>
      <c r="K3219" s="64"/>
      <c r="L3219" s="3"/>
      <c r="M3219" s="3"/>
      <c r="N3219" s="3"/>
      <c r="O3219" s="3"/>
      <c r="P3219" s="3"/>
      <c r="Q3219" s="3"/>
      <c r="R3219" s="3"/>
      <c r="S3219" s="49"/>
      <c r="T3219" s="50"/>
      <c r="U3219" s="50"/>
      <c r="Y3219" s="5"/>
      <c r="Z3219" s="66"/>
      <c r="AA3219" s="65"/>
    </row>
    <row r="3220" spans="1:27" x14ac:dyDescent="0.3">
      <c r="A3220" s="3"/>
      <c r="B3220" s="3"/>
      <c r="C3220" s="3"/>
      <c r="D3220" s="3"/>
      <c r="E3220" s="3"/>
      <c r="F3220" s="3"/>
      <c r="G3220" s="64"/>
      <c r="H3220" s="3"/>
      <c r="I3220" s="3"/>
      <c r="J3220" s="64"/>
      <c r="K3220" s="64"/>
      <c r="L3220" s="3"/>
      <c r="M3220" s="3"/>
      <c r="N3220" s="3"/>
      <c r="O3220" s="3"/>
      <c r="P3220" s="3"/>
      <c r="Q3220" s="3"/>
      <c r="R3220" s="3"/>
      <c r="S3220" s="49"/>
      <c r="T3220" s="50"/>
      <c r="U3220" s="50"/>
      <c r="Y3220" s="5"/>
      <c r="Z3220" s="66"/>
      <c r="AA3220" s="65"/>
    </row>
    <row r="3221" spans="1:27" x14ac:dyDescent="0.3">
      <c r="A3221" s="3"/>
      <c r="B3221" s="3"/>
      <c r="C3221" s="3"/>
      <c r="D3221" s="3"/>
      <c r="E3221" s="3"/>
      <c r="F3221" s="3"/>
      <c r="G3221" s="64"/>
      <c r="H3221" s="3"/>
      <c r="I3221" s="3"/>
      <c r="J3221" s="64"/>
      <c r="K3221" s="64"/>
      <c r="L3221" s="3"/>
      <c r="M3221" s="3"/>
      <c r="N3221" s="3"/>
      <c r="O3221" s="3"/>
      <c r="P3221" s="3"/>
      <c r="Q3221" s="3"/>
      <c r="R3221" s="3"/>
      <c r="S3221" s="49"/>
      <c r="T3221" s="50"/>
      <c r="U3221" s="50"/>
      <c r="Y3221" s="5"/>
      <c r="Z3221" s="66"/>
      <c r="AA3221" s="65"/>
    </row>
    <row r="3222" spans="1:27" x14ac:dyDescent="0.3">
      <c r="A3222" s="3"/>
      <c r="B3222" s="3"/>
      <c r="C3222" s="3"/>
      <c r="D3222" s="3"/>
      <c r="E3222" s="3"/>
      <c r="F3222" s="3"/>
      <c r="G3222" s="64"/>
      <c r="H3222" s="3"/>
      <c r="I3222" s="3"/>
      <c r="J3222" s="64"/>
      <c r="K3222" s="64"/>
      <c r="L3222" s="3"/>
      <c r="M3222" s="3"/>
      <c r="N3222" s="3"/>
      <c r="O3222" s="3"/>
      <c r="P3222" s="3"/>
      <c r="Q3222" s="3"/>
      <c r="R3222" s="3"/>
      <c r="S3222" s="49"/>
      <c r="T3222" s="50"/>
      <c r="U3222" s="50"/>
      <c r="Y3222" s="5"/>
      <c r="Z3222" s="66"/>
      <c r="AA3222" s="65"/>
    </row>
    <row r="3223" spans="1:27" x14ac:dyDescent="0.3">
      <c r="A3223" s="3"/>
      <c r="B3223" s="3"/>
      <c r="C3223" s="3"/>
      <c r="D3223" s="3"/>
      <c r="E3223" s="3"/>
      <c r="F3223" s="3"/>
      <c r="G3223" s="64"/>
      <c r="H3223" s="3"/>
      <c r="I3223" s="3"/>
      <c r="J3223" s="64"/>
      <c r="K3223" s="64"/>
      <c r="L3223" s="3"/>
      <c r="M3223" s="3"/>
      <c r="N3223" s="3"/>
      <c r="O3223" s="3"/>
      <c r="P3223" s="3"/>
      <c r="Q3223" s="3"/>
      <c r="R3223" s="3"/>
      <c r="S3223" s="49"/>
      <c r="T3223" s="50"/>
      <c r="U3223" s="50"/>
      <c r="Y3223" s="5"/>
      <c r="Z3223" s="66"/>
      <c r="AA3223" s="65"/>
    </row>
    <row r="3224" spans="1:27" x14ac:dyDescent="0.3">
      <c r="A3224" s="3"/>
      <c r="B3224" s="3"/>
      <c r="C3224" s="3"/>
      <c r="D3224" s="3"/>
      <c r="E3224" s="3"/>
      <c r="F3224" s="3"/>
      <c r="G3224" s="64"/>
      <c r="H3224" s="3"/>
      <c r="I3224" s="3"/>
      <c r="J3224" s="64"/>
      <c r="K3224" s="64"/>
      <c r="L3224" s="3"/>
      <c r="M3224" s="3"/>
      <c r="N3224" s="3"/>
      <c r="O3224" s="3"/>
      <c r="P3224" s="3"/>
      <c r="Q3224" s="3"/>
      <c r="R3224" s="3"/>
      <c r="S3224" s="49"/>
      <c r="T3224" s="50"/>
      <c r="U3224" s="50"/>
      <c r="Y3224" s="5"/>
      <c r="Z3224" s="66"/>
      <c r="AA3224" s="65"/>
    </row>
    <row r="3225" spans="1:27" x14ac:dyDescent="0.3">
      <c r="A3225" s="3"/>
      <c r="B3225" s="3"/>
      <c r="C3225" s="3"/>
      <c r="D3225" s="3"/>
      <c r="E3225" s="3"/>
      <c r="F3225" s="3"/>
      <c r="G3225" s="64"/>
      <c r="H3225" s="3"/>
      <c r="I3225" s="3"/>
      <c r="J3225" s="64"/>
      <c r="K3225" s="64"/>
      <c r="L3225" s="3"/>
      <c r="M3225" s="3"/>
      <c r="N3225" s="3"/>
      <c r="O3225" s="3"/>
      <c r="P3225" s="3"/>
      <c r="Q3225" s="3"/>
      <c r="R3225" s="3"/>
      <c r="S3225" s="49"/>
      <c r="T3225" s="50"/>
      <c r="U3225" s="50"/>
      <c r="Y3225" s="5"/>
      <c r="Z3225" s="66"/>
      <c r="AA3225" s="65"/>
    </row>
    <row r="3226" spans="1:27" x14ac:dyDescent="0.3">
      <c r="A3226" s="3"/>
      <c r="B3226" s="3"/>
      <c r="C3226" s="3"/>
      <c r="D3226" s="3"/>
      <c r="E3226" s="3"/>
      <c r="F3226" s="3"/>
      <c r="G3226" s="64"/>
      <c r="H3226" s="3"/>
      <c r="I3226" s="3"/>
      <c r="J3226" s="64"/>
      <c r="K3226" s="64"/>
      <c r="L3226" s="3"/>
      <c r="M3226" s="3"/>
      <c r="N3226" s="3"/>
      <c r="O3226" s="3"/>
      <c r="P3226" s="3"/>
      <c r="Q3226" s="3"/>
      <c r="R3226" s="3"/>
      <c r="S3226" s="49"/>
      <c r="T3226" s="50"/>
      <c r="U3226" s="50"/>
      <c r="Y3226" s="5"/>
      <c r="Z3226" s="66"/>
      <c r="AA3226" s="65"/>
    </row>
    <row r="3227" spans="1:27" x14ac:dyDescent="0.3">
      <c r="A3227" s="3"/>
      <c r="B3227" s="3"/>
      <c r="C3227" s="3"/>
      <c r="D3227" s="3"/>
      <c r="E3227" s="3"/>
      <c r="F3227" s="3"/>
      <c r="G3227" s="64"/>
      <c r="H3227" s="3"/>
      <c r="I3227" s="3"/>
      <c r="J3227" s="64"/>
      <c r="K3227" s="64"/>
      <c r="L3227" s="3"/>
      <c r="M3227" s="3"/>
      <c r="N3227" s="3"/>
      <c r="O3227" s="3"/>
      <c r="P3227" s="3"/>
      <c r="Q3227" s="3"/>
      <c r="R3227" s="3"/>
      <c r="S3227" s="49"/>
      <c r="T3227" s="50"/>
      <c r="U3227" s="50"/>
      <c r="Y3227" s="5"/>
      <c r="Z3227" s="66"/>
      <c r="AA3227" s="65"/>
    </row>
    <row r="3228" spans="1:27" x14ac:dyDescent="0.3">
      <c r="A3228" s="3"/>
      <c r="B3228" s="3"/>
      <c r="C3228" s="3"/>
      <c r="D3228" s="3"/>
      <c r="E3228" s="3"/>
      <c r="F3228" s="3"/>
      <c r="G3228" s="64"/>
      <c r="H3228" s="3"/>
      <c r="I3228" s="3"/>
      <c r="J3228" s="64"/>
      <c r="K3228" s="64"/>
      <c r="L3228" s="3"/>
      <c r="M3228" s="3"/>
      <c r="N3228" s="3"/>
      <c r="O3228" s="3"/>
      <c r="P3228" s="3"/>
      <c r="Q3228" s="3"/>
      <c r="R3228" s="3"/>
      <c r="S3228" s="49"/>
      <c r="T3228" s="50"/>
      <c r="U3228" s="50"/>
      <c r="Y3228" s="5"/>
      <c r="Z3228" s="66"/>
      <c r="AA3228" s="65"/>
    </row>
    <row r="3229" spans="1:27" x14ac:dyDescent="0.3">
      <c r="A3229" s="3"/>
      <c r="B3229" s="3"/>
      <c r="C3229" s="3"/>
      <c r="D3229" s="3"/>
      <c r="E3229" s="3"/>
      <c r="F3229" s="3"/>
      <c r="G3229" s="64"/>
      <c r="H3229" s="3"/>
      <c r="I3229" s="3"/>
      <c r="J3229" s="64"/>
      <c r="K3229" s="64"/>
      <c r="L3229" s="3"/>
      <c r="M3229" s="3"/>
      <c r="N3229" s="3"/>
      <c r="O3229" s="3"/>
      <c r="P3229" s="3"/>
      <c r="Q3229" s="3"/>
      <c r="R3229" s="3"/>
      <c r="S3229" s="49"/>
      <c r="T3229" s="50"/>
      <c r="U3229" s="50"/>
      <c r="Y3229" s="5"/>
      <c r="Z3229" s="66"/>
      <c r="AA3229" s="65"/>
    </row>
    <row r="3230" spans="1:27" x14ac:dyDescent="0.3">
      <c r="A3230" s="3"/>
      <c r="B3230" s="3"/>
      <c r="C3230" s="3"/>
      <c r="D3230" s="3"/>
      <c r="E3230" s="3"/>
      <c r="F3230" s="3"/>
      <c r="G3230" s="64"/>
      <c r="H3230" s="3"/>
      <c r="I3230" s="3"/>
      <c r="J3230" s="64"/>
      <c r="K3230" s="64"/>
      <c r="L3230" s="3"/>
      <c r="M3230" s="3"/>
      <c r="N3230" s="3"/>
      <c r="O3230" s="3"/>
      <c r="P3230" s="3"/>
      <c r="Q3230" s="3"/>
      <c r="R3230" s="3"/>
      <c r="S3230" s="49"/>
      <c r="T3230" s="50"/>
      <c r="U3230" s="50"/>
      <c r="Y3230" s="5"/>
      <c r="Z3230" s="66"/>
      <c r="AA3230" s="65"/>
    </row>
    <row r="3231" spans="1:27" x14ac:dyDescent="0.3">
      <c r="A3231" s="3"/>
      <c r="B3231" s="3"/>
      <c r="C3231" s="3"/>
      <c r="D3231" s="3"/>
      <c r="E3231" s="3"/>
      <c r="F3231" s="3"/>
      <c r="G3231" s="64"/>
      <c r="H3231" s="3"/>
      <c r="I3231" s="3"/>
      <c r="J3231" s="64"/>
      <c r="K3231" s="64"/>
      <c r="L3231" s="3"/>
      <c r="M3231" s="3"/>
      <c r="N3231" s="3"/>
      <c r="O3231" s="3"/>
      <c r="P3231" s="3"/>
      <c r="Q3231" s="3"/>
      <c r="R3231" s="3"/>
      <c r="S3231" s="49"/>
      <c r="T3231" s="50"/>
      <c r="U3231" s="50"/>
      <c r="Y3231" s="5"/>
      <c r="Z3231" s="66"/>
      <c r="AA3231" s="65"/>
    </row>
    <row r="3232" spans="1:27" x14ac:dyDescent="0.3">
      <c r="A3232" s="3"/>
      <c r="B3232" s="3"/>
      <c r="C3232" s="3"/>
      <c r="D3232" s="3"/>
      <c r="E3232" s="3"/>
      <c r="F3232" s="3"/>
      <c r="G3232" s="64"/>
      <c r="H3232" s="3"/>
      <c r="I3232" s="3"/>
      <c r="J3232" s="64"/>
      <c r="K3232" s="64"/>
      <c r="L3232" s="3"/>
      <c r="M3232" s="3"/>
      <c r="N3232" s="3"/>
      <c r="O3232" s="3"/>
      <c r="P3232" s="3"/>
      <c r="Q3232" s="3"/>
      <c r="R3232" s="3"/>
      <c r="S3232" s="49"/>
      <c r="T3232" s="50"/>
      <c r="U3232" s="50"/>
      <c r="Y3232" s="5"/>
      <c r="Z3232" s="66"/>
      <c r="AA3232" s="65"/>
    </row>
    <row r="3233" spans="1:27" x14ac:dyDescent="0.3">
      <c r="A3233" s="3"/>
      <c r="B3233" s="3"/>
      <c r="C3233" s="3"/>
      <c r="D3233" s="3"/>
      <c r="E3233" s="3"/>
      <c r="F3233" s="3"/>
      <c r="G3233" s="64"/>
      <c r="H3233" s="3"/>
      <c r="I3233" s="3"/>
      <c r="J3233" s="64"/>
      <c r="K3233" s="64"/>
      <c r="L3233" s="3"/>
      <c r="M3233" s="3"/>
      <c r="N3233" s="3"/>
      <c r="O3233" s="3"/>
      <c r="P3233" s="3"/>
      <c r="Q3233" s="3"/>
      <c r="R3233" s="3"/>
      <c r="S3233" s="49"/>
      <c r="T3233" s="50"/>
      <c r="U3233" s="50"/>
      <c r="Y3233" s="5"/>
      <c r="Z3233" s="66"/>
      <c r="AA3233" s="65"/>
    </row>
    <row r="3234" spans="1:27" x14ac:dyDescent="0.3">
      <c r="A3234" s="3"/>
      <c r="B3234" s="3"/>
      <c r="C3234" s="3"/>
      <c r="D3234" s="3"/>
      <c r="E3234" s="3"/>
      <c r="F3234" s="3"/>
      <c r="G3234" s="64"/>
      <c r="H3234" s="3"/>
      <c r="I3234" s="3"/>
      <c r="J3234" s="64"/>
      <c r="K3234" s="64"/>
      <c r="L3234" s="3"/>
      <c r="M3234" s="3"/>
      <c r="N3234" s="3"/>
      <c r="O3234" s="3"/>
      <c r="P3234" s="3"/>
      <c r="Q3234" s="3"/>
      <c r="R3234" s="3"/>
      <c r="S3234" s="49"/>
      <c r="T3234" s="50"/>
      <c r="U3234" s="50"/>
      <c r="Y3234" s="5"/>
      <c r="Z3234" s="66"/>
      <c r="AA3234" s="65"/>
    </row>
    <row r="3235" spans="1:27" x14ac:dyDescent="0.3">
      <c r="A3235" s="3"/>
      <c r="B3235" s="3"/>
      <c r="C3235" s="3"/>
      <c r="D3235" s="3"/>
      <c r="E3235" s="3"/>
      <c r="F3235" s="3"/>
      <c r="G3235" s="64"/>
      <c r="H3235" s="3"/>
      <c r="I3235" s="3"/>
      <c r="J3235" s="64"/>
      <c r="K3235" s="64"/>
      <c r="L3235" s="3"/>
      <c r="M3235" s="3"/>
      <c r="N3235" s="3"/>
      <c r="O3235" s="3"/>
      <c r="P3235" s="3"/>
      <c r="Q3235" s="3"/>
      <c r="R3235" s="3"/>
      <c r="S3235" s="49"/>
      <c r="T3235" s="50"/>
      <c r="U3235" s="50"/>
      <c r="Y3235" s="5"/>
      <c r="Z3235" s="66"/>
      <c r="AA3235" s="65"/>
    </row>
    <row r="3236" spans="1:27" x14ac:dyDescent="0.3">
      <c r="A3236" s="3"/>
      <c r="B3236" s="3"/>
      <c r="C3236" s="3"/>
      <c r="D3236" s="3"/>
      <c r="E3236" s="3"/>
      <c r="F3236" s="3"/>
      <c r="G3236" s="64"/>
      <c r="H3236" s="3"/>
      <c r="I3236" s="3"/>
      <c r="J3236" s="64"/>
      <c r="K3236" s="64"/>
      <c r="L3236" s="3"/>
      <c r="M3236" s="3"/>
      <c r="N3236" s="3"/>
      <c r="O3236" s="3"/>
      <c r="P3236" s="3"/>
      <c r="Q3236" s="3"/>
      <c r="R3236" s="3"/>
      <c r="S3236" s="49"/>
      <c r="T3236" s="50"/>
      <c r="U3236" s="50"/>
      <c r="Y3236" s="5"/>
      <c r="Z3236" s="66"/>
      <c r="AA3236" s="65"/>
    </row>
    <row r="3237" spans="1:27" x14ac:dyDescent="0.3">
      <c r="A3237" s="3"/>
      <c r="B3237" s="3"/>
      <c r="C3237" s="3"/>
      <c r="D3237" s="3"/>
      <c r="E3237" s="3"/>
      <c r="F3237" s="3"/>
      <c r="G3237" s="64"/>
      <c r="H3237" s="3"/>
      <c r="I3237" s="3"/>
      <c r="J3237" s="64"/>
      <c r="K3237" s="64"/>
      <c r="L3237" s="3"/>
      <c r="M3237" s="3"/>
      <c r="N3237" s="3"/>
      <c r="O3237" s="3"/>
      <c r="P3237" s="3"/>
      <c r="Q3237" s="3"/>
      <c r="R3237" s="3"/>
      <c r="S3237" s="49"/>
      <c r="T3237" s="50"/>
      <c r="U3237" s="50"/>
      <c r="Y3237" s="5"/>
      <c r="Z3237" s="66"/>
      <c r="AA3237" s="65"/>
    </row>
    <row r="3238" spans="1:27" x14ac:dyDescent="0.3">
      <c r="A3238" s="3"/>
      <c r="B3238" s="3"/>
      <c r="C3238" s="3"/>
      <c r="D3238" s="3"/>
      <c r="E3238" s="3"/>
      <c r="F3238" s="3"/>
      <c r="G3238" s="64"/>
      <c r="H3238" s="3"/>
      <c r="I3238" s="3"/>
      <c r="J3238" s="64"/>
      <c r="K3238" s="64"/>
      <c r="L3238" s="3"/>
      <c r="M3238" s="3"/>
      <c r="N3238" s="3"/>
      <c r="O3238" s="3"/>
      <c r="P3238" s="3"/>
      <c r="Q3238" s="3"/>
      <c r="R3238" s="3"/>
      <c r="S3238" s="49"/>
      <c r="T3238" s="50"/>
      <c r="U3238" s="50"/>
      <c r="Y3238" s="5"/>
      <c r="Z3238" s="66"/>
      <c r="AA3238" s="65"/>
    </row>
    <row r="3239" spans="1:27" x14ac:dyDescent="0.3">
      <c r="A3239" s="3"/>
      <c r="B3239" s="3"/>
      <c r="C3239" s="3"/>
      <c r="D3239" s="3"/>
      <c r="E3239" s="3"/>
      <c r="F3239" s="3"/>
      <c r="G3239" s="64"/>
      <c r="H3239" s="3"/>
      <c r="I3239" s="3"/>
      <c r="J3239" s="64"/>
      <c r="K3239" s="64"/>
      <c r="L3239" s="3"/>
      <c r="M3239" s="3"/>
      <c r="N3239" s="3"/>
      <c r="O3239" s="3"/>
      <c r="P3239" s="3"/>
      <c r="Q3239" s="3"/>
      <c r="R3239" s="3"/>
      <c r="S3239" s="49"/>
      <c r="T3239" s="50"/>
      <c r="U3239" s="50"/>
      <c r="Y3239" s="5"/>
      <c r="Z3239" s="66"/>
      <c r="AA3239" s="65"/>
    </row>
    <row r="3240" spans="1:27" x14ac:dyDescent="0.3">
      <c r="A3240" s="3"/>
      <c r="B3240" s="3"/>
      <c r="C3240" s="3"/>
      <c r="D3240" s="3"/>
      <c r="E3240" s="3"/>
      <c r="F3240" s="3"/>
      <c r="G3240" s="64"/>
      <c r="H3240" s="3"/>
      <c r="I3240" s="3"/>
      <c r="J3240" s="64"/>
      <c r="K3240" s="64"/>
      <c r="L3240" s="3"/>
      <c r="M3240" s="3"/>
      <c r="N3240" s="3"/>
      <c r="O3240" s="3"/>
      <c r="P3240" s="3"/>
      <c r="Q3240" s="3"/>
      <c r="R3240" s="3"/>
      <c r="S3240" s="49"/>
      <c r="T3240" s="50"/>
      <c r="U3240" s="50"/>
      <c r="Y3240" s="5"/>
      <c r="Z3240" s="66"/>
      <c r="AA3240" s="65"/>
    </row>
    <row r="3241" spans="1:27" x14ac:dyDescent="0.3">
      <c r="A3241" s="3"/>
      <c r="B3241" s="3"/>
      <c r="C3241" s="3"/>
      <c r="D3241" s="3"/>
      <c r="E3241" s="3"/>
      <c r="F3241" s="3"/>
      <c r="G3241" s="64"/>
      <c r="H3241" s="3"/>
      <c r="I3241" s="3"/>
      <c r="J3241" s="64"/>
      <c r="K3241" s="64"/>
      <c r="L3241" s="3"/>
      <c r="M3241" s="3"/>
      <c r="N3241" s="3"/>
      <c r="O3241" s="3"/>
      <c r="P3241" s="3"/>
      <c r="Q3241" s="3"/>
      <c r="R3241" s="3"/>
      <c r="S3241" s="49"/>
      <c r="T3241" s="50"/>
      <c r="U3241" s="50"/>
      <c r="Y3241" s="5"/>
      <c r="Z3241" s="66"/>
      <c r="AA3241" s="65"/>
    </row>
    <row r="3242" spans="1:27" x14ac:dyDescent="0.3">
      <c r="A3242" s="3"/>
      <c r="B3242" s="3"/>
      <c r="C3242" s="3"/>
      <c r="D3242" s="3"/>
      <c r="E3242" s="3"/>
      <c r="F3242" s="3"/>
      <c r="G3242" s="64"/>
      <c r="H3242" s="3"/>
      <c r="I3242" s="3"/>
      <c r="J3242" s="64"/>
      <c r="K3242" s="64"/>
      <c r="L3242" s="3"/>
      <c r="M3242" s="3"/>
      <c r="N3242" s="3"/>
      <c r="O3242" s="3"/>
      <c r="P3242" s="3"/>
      <c r="Q3242" s="3"/>
      <c r="R3242" s="3"/>
      <c r="S3242" s="49"/>
      <c r="T3242" s="50"/>
      <c r="U3242" s="50"/>
      <c r="Y3242" s="5"/>
      <c r="Z3242" s="66"/>
      <c r="AA3242" s="65"/>
    </row>
    <row r="3243" spans="1:27" x14ac:dyDescent="0.3">
      <c r="A3243" s="3"/>
      <c r="B3243" s="3"/>
      <c r="C3243" s="3"/>
      <c r="D3243" s="3"/>
      <c r="E3243" s="3"/>
      <c r="F3243" s="3"/>
      <c r="G3243" s="64"/>
      <c r="H3243" s="3"/>
      <c r="I3243" s="3"/>
      <c r="J3243" s="64"/>
      <c r="K3243" s="64"/>
      <c r="L3243" s="3"/>
      <c r="M3243" s="3"/>
      <c r="N3243" s="3"/>
      <c r="O3243" s="3"/>
      <c r="P3243" s="3"/>
      <c r="Q3243" s="3"/>
      <c r="R3243" s="3"/>
      <c r="S3243" s="49"/>
      <c r="T3243" s="50"/>
      <c r="U3243" s="50"/>
      <c r="Y3243" s="5"/>
      <c r="Z3243" s="66"/>
      <c r="AA3243" s="65"/>
    </row>
    <row r="3244" spans="1:27" x14ac:dyDescent="0.3">
      <c r="A3244" s="3"/>
      <c r="B3244" s="3"/>
      <c r="C3244" s="3"/>
      <c r="D3244" s="3"/>
      <c r="E3244" s="3"/>
      <c r="F3244" s="3"/>
      <c r="G3244" s="64"/>
      <c r="H3244" s="3"/>
      <c r="I3244" s="3"/>
      <c r="J3244" s="64"/>
      <c r="K3244" s="64"/>
      <c r="L3244" s="3"/>
      <c r="M3244" s="3"/>
      <c r="N3244" s="3"/>
      <c r="O3244" s="3"/>
      <c r="P3244" s="3"/>
      <c r="Q3244" s="3"/>
      <c r="R3244" s="3"/>
      <c r="S3244" s="49"/>
      <c r="T3244" s="50"/>
      <c r="U3244" s="50"/>
      <c r="Y3244" s="5"/>
      <c r="Z3244" s="66"/>
      <c r="AA3244" s="65"/>
    </row>
    <row r="3245" spans="1:27" x14ac:dyDescent="0.3">
      <c r="A3245" s="3"/>
      <c r="B3245" s="3"/>
      <c r="C3245" s="3"/>
      <c r="D3245" s="3"/>
      <c r="E3245" s="3"/>
      <c r="F3245" s="3"/>
      <c r="G3245" s="64"/>
      <c r="H3245" s="3"/>
      <c r="I3245" s="3"/>
      <c r="J3245" s="64"/>
      <c r="K3245" s="64"/>
      <c r="L3245" s="3"/>
      <c r="M3245" s="3"/>
      <c r="N3245" s="3"/>
      <c r="O3245" s="3"/>
      <c r="P3245" s="3"/>
      <c r="Q3245" s="3"/>
      <c r="R3245" s="3"/>
      <c r="S3245" s="49"/>
      <c r="T3245" s="50"/>
      <c r="U3245" s="50"/>
      <c r="Y3245" s="5"/>
      <c r="Z3245" s="66"/>
      <c r="AA3245" s="65"/>
    </row>
    <row r="3246" spans="1:27" x14ac:dyDescent="0.3">
      <c r="A3246" s="3"/>
      <c r="B3246" s="3"/>
      <c r="C3246" s="3"/>
      <c r="D3246" s="3"/>
      <c r="E3246" s="3"/>
      <c r="F3246" s="3"/>
      <c r="G3246" s="64"/>
      <c r="H3246" s="3"/>
      <c r="I3246" s="3"/>
      <c r="J3246" s="64"/>
      <c r="K3246" s="64"/>
      <c r="L3246" s="3"/>
      <c r="M3246" s="3"/>
      <c r="N3246" s="3"/>
      <c r="O3246" s="3"/>
      <c r="P3246" s="3"/>
      <c r="Q3246" s="3"/>
      <c r="R3246" s="3"/>
      <c r="S3246" s="49"/>
      <c r="T3246" s="50"/>
      <c r="U3246" s="50"/>
      <c r="Y3246" s="5"/>
      <c r="Z3246" s="66"/>
      <c r="AA3246" s="65"/>
    </row>
    <row r="3247" spans="1:27" x14ac:dyDescent="0.3">
      <c r="A3247" s="3"/>
      <c r="B3247" s="3"/>
      <c r="C3247" s="3"/>
      <c r="D3247" s="3"/>
      <c r="E3247" s="3"/>
      <c r="F3247" s="3"/>
      <c r="G3247" s="64"/>
      <c r="H3247" s="3"/>
      <c r="I3247" s="3"/>
      <c r="J3247" s="64"/>
      <c r="K3247" s="64"/>
      <c r="L3247" s="3"/>
      <c r="M3247" s="3"/>
      <c r="N3247" s="3"/>
      <c r="O3247" s="3"/>
      <c r="P3247" s="3"/>
      <c r="Q3247" s="3"/>
      <c r="R3247" s="3"/>
      <c r="S3247" s="49"/>
      <c r="T3247" s="50"/>
      <c r="U3247" s="50"/>
      <c r="Y3247" s="5"/>
      <c r="Z3247" s="66"/>
      <c r="AA3247" s="65"/>
    </row>
    <row r="3248" spans="1:27" x14ac:dyDescent="0.3">
      <c r="A3248" s="3"/>
      <c r="B3248" s="3"/>
      <c r="C3248" s="3"/>
      <c r="D3248" s="3"/>
      <c r="E3248" s="3"/>
      <c r="F3248" s="3"/>
      <c r="G3248" s="64"/>
      <c r="H3248" s="3"/>
      <c r="I3248" s="3"/>
      <c r="J3248" s="64"/>
      <c r="K3248" s="64"/>
      <c r="L3248" s="3"/>
      <c r="M3248" s="3"/>
      <c r="N3248" s="3"/>
      <c r="O3248" s="3"/>
      <c r="P3248" s="3"/>
      <c r="Q3248" s="3"/>
      <c r="R3248" s="3"/>
      <c r="S3248" s="49"/>
      <c r="T3248" s="50"/>
      <c r="U3248" s="50"/>
      <c r="Y3248" s="5"/>
      <c r="Z3248" s="66"/>
      <c r="AA3248" s="65"/>
    </row>
    <row r="3249" spans="1:27" x14ac:dyDescent="0.3">
      <c r="A3249" s="3"/>
      <c r="B3249" s="3"/>
      <c r="C3249" s="3"/>
      <c r="D3249" s="3"/>
      <c r="E3249" s="3"/>
      <c r="F3249" s="3"/>
      <c r="G3249" s="64"/>
      <c r="H3249" s="3"/>
      <c r="I3249" s="3"/>
      <c r="J3249" s="64"/>
      <c r="K3249" s="64"/>
      <c r="L3249" s="3"/>
      <c r="M3249" s="3"/>
      <c r="N3249" s="3"/>
      <c r="O3249" s="3"/>
      <c r="P3249" s="3"/>
      <c r="Q3249" s="3"/>
      <c r="R3249" s="3"/>
      <c r="S3249" s="49"/>
      <c r="T3249" s="50"/>
      <c r="U3249" s="50"/>
      <c r="Y3249" s="5"/>
      <c r="Z3249" s="66"/>
      <c r="AA3249" s="65"/>
    </row>
    <row r="3250" spans="1:27" x14ac:dyDescent="0.3">
      <c r="A3250" s="3"/>
      <c r="B3250" s="3"/>
      <c r="C3250" s="3"/>
      <c r="D3250" s="3"/>
      <c r="E3250" s="3"/>
      <c r="F3250" s="3"/>
      <c r="G3250" s="64"/>
      <c r="H3250" s="3"/>
      <c r="I3250" s="3"/>
      <c r="J3250" s="64"/>
      <c r="K3250" s="64"/>
      <c r="L3250" s="3"/>
      <c r="M3250" s="3"/>
      <c r="N3250" s="3"/>
      <c r="O3250" s="3"/>
      <c r="P3250" s="3"/>
      <c r="Q3250" s="3"/>
      <c r="R3250" s="3"/>
      <c r="S3250" s="49"/>
      <c r="T3250" s="50"/>
      <c r="U3250" s="50"/>
      <c r="Y3250" s="5"/>
      <c r="Z3250" s="66"/>
      <c r="AA3250" s="65"/>
    </row>
    <row r="3251" spans="1:27" x14ac:dyDescent="0.3">
      <c r="A3251" s="3"/>
      <c r="B3251" s="3"/>
      <c r="C3251" s="3"/>
      <c r="D3251" s="3"/>
      <c r="E3251" s="3"/>
      <c r="F3251" s="3"/>
      <c r="G3251" s="64"/>
      <c r="H3251" s="3"/>
      <c r="I3251" s="3"/>
      <c r="J3251" s="64"/>
      <c r="K3251" s="64"/>
      <c r="L3251" s="3"/>
      <c r="M3251" s="3"/>
      <c r="N3251" s="3"/>
      <c r="O3251" s="3"/>
      <c r="P3251" s="3"/>
      <c r="Q3251" s="3"/>
      <c r="R3251" s="3"/>
      <c r="S3251" s="49"/>
      <c r="T3251" s="50"/>
      <c r="U3251" s="50"/>
      <c r="Y3251" s="5"/>
      <c r="Z3251" s="66"/>
      <c r="AA3251" s="65"/>
    </row>
    <row r="3252" spans="1:27" x14ac:dyDescent="0.3">
      <c r="A3252" s="3"/>
      <c r="B3252" s="3"/>
      <c r="C3252" s="3"/>
      <c r="D3252" s="3"/>
      <c r="E3252" s="3"/>
      <c r="F3252" s="3"/>
      <c r="G3252" s="64"/>
      <c r="H3252" s="3"/>
      <c r="I3252" s="3"/>
      <c r="J3252" s="64"/>
      <c r="K3252" s="64"/>
      <c r="L3252" s="3"/>
      <c r="M3252" s="3"/>
      <c r="N3252" s="3"/>
      <c r="O3252" s="3"/>
      <c r="P3252" s="3"/>
      <c r="Q3252" s="3"/>
      <c r="R3252" s="3"/>
      <c r="S3252" s="49"/>
      <c r="T3252" s="50"/>
      <c r="U3252" s="50"/>
      <c r="Y3252" s="5"/>
      <c r="Z3252" s="66"/>
      <c r="AA3252" s="65"/>
    </row>
    <row r="3253" spans="1:27" x14ac:dyDescent="0.3">
      <c r="A3253" s="3"/>
      <c r="B3253" s="3"/>
      <c r="C3253" s="3"/>
      <c r="D3253" s="3"/>
      <c r="E3253" s="3"/>
      <c r="F3253" s="3"/>
      <c r="G3253" s="64"/>
      <c r="H3253" s="3"/>
      <c r="I3253" s="3"/>
      <c r="J3253" s="64"/>
      <c r="K3253" s="64"/>
      <c r="L3253" s="3"/>
      <c r="M3253" s="3"/>
      <c r="N3253" s="3"/>
      <c r="O3253" s="3"/>
      <c r="P3253" s="3"/>
      <c r="Q3253" s="3"/>
      <c r="R3253" s="3"/>
      <c r="S3253" s="49"/>
      <c r="T3253" s="50"/>
      <c r="U3253" s="50"/>
      <c r="Y3253" s="5"/>
      <c r="Z3253" s="66"/>
      <c r="AA3253" s="65"/>
    </row>
    <row r="3254" spans="1:27" x14ac:dyDescent="0.3">
      <c r="A3254" s="3"/>
      <c r="B3254" s="3"/>
      <c r="C3254" s="3"/>
      <c r="D3254" s="3"/>
      <c r="E3254" s="3"/>
      <c r="F3254" s="3"/>
      <c r="G3254" s="64"/>
      <c r="H3254" s="3"/>
      <c r="I3254" s="3"/>
      <c r="J3254" s="64"/>
      <c r="K3254" s="64"/>
      <c r="L3254" s="3"/>
      <c r="M3254" s="3"/>
      <c r="N3254" s="3"/>
      <c r="O3254" s="3"/>
      <c r="P3254" s="3"/>
      <c r="Q3254" s="3"/>
      <c r="R3254" s="3"/>
      <c r="S3254" s="49"/>
      <c r="T3254" s="50"/>
      <c r="U3254" s="50"/>
      <c r="Y3254" s="5"/>
      <c r="Z3254" s="66"/>
      <c r="AA3254" s="65"/>
    </row>
    <row r="3255" spans="1:27" x14ac:dyDescent="0.3">
      <c r="A3255" s="3"/>
      <c r="B3255" s="3"/>
      <c r="C3255" s="3"/>
      <c r="D3255" s="3"/>
      <c r="E3255" s="3"/>
      <c r="F3255" s="3"/>
      <c r="G3255" s="64"/>
      <c r="H3255" s="3"/>
      <c r="I3255" s="3"/>
      <c r="J3255" s="64"/>
      <c r="K3255" s="64"/>
      <c r="L3255" s="3"/>
      <c r="M3255" s="3"/>
      <c r="N3255" s="3"/>
      <c r="O3255" s="3"/>
      <c r="P3255" s="3"/>
      <c r="Q3255" s="3"/>
      <c r="R3255" s="3"/>
      <c r="S3255" s="49"/>
      <c r="T3255" s="50"/>
      <c r="U3255" s="50"/>
      <c r="Y3255" s="5"/>
      <c r="Z3255" s="66"/>
      <c r="AA3255" s="65"/>
    </row>
    <row r="3256" spans="1:27" x14ac:dyDescent="0.3">
      <c r="A3256" s="3"/>
      <c r="B3256" s="3"/>
      <c r="C3256" s="3"/>
      <c r="D3256" s="3"/>
      <c r="E3256" s="3"/>
      <c r="F3256" s="3"/>
      <c r="G3256" s="64"/>
      <c r="H3256" s="3"/>
      <c r="I3256" s="3"/>
      <c r="J3256" s="64"/>
      <c r="K3256" s="64"/>
      <c r="L3256" s="3"/>
      <c r="M3256" s="3"/>
      <c r="N3256" s="3"/>
      <c r="O3256" s="3"/>
      <c r="P3256" s="3"/>
      <c r="Q3256" s="3"/>
      <c r="R3256" s="3"/>
      <c r="S3256" s="49"/>
      <c r="T3256" s="50"/>
      <c r="U3256" s="50"/>
      <c r="Y3256" s="5"/>
      <c r="Z3256" s="66"/>
      <c r="AA3256" s="65"/>
    </row>
    <row r="3257" spans="1:27" x14ac:dyDescent="0.3">
      <c r="A3257" s="3"/>
      <c r="B3257" s="3"/>
      <c r="C3257" s="3"/>
      <c r="D3257" s="3"/>
      <c r="E3257" s="3"/>
      <c r="F3257" s="3"/>
      <c r="G3257" s="64"/>
      <c r="H3257" s="3"/>
      <c r="I3257" s="3"/>
      <c r="J3257" s="64"/>
      <c r="K3257" s="64"/>
      <c r="L3257" s="3"/>
      <c r="M3257" s="3"/>
      <c r="N3257" s="3"/>
      <c r="O3257" s="3"/>
      <c r="P3257" s="3"/>
      <c r="Q3257" s="3"/>
      <c r="R3257" s="3"/>
      <c r="S3257" s="49"/>
      <c r="T3257" s="50"/>
      <c r="U3257" s="50"/>
      <c r="Y3257" s="5"/>
      <c r="Z3257" s="66"/>
      <c r="AA3257" s="65"/>
    </row>
    <row r="3258" spans="1:27" x14ac:dyDescent="0.3">
      <c r="A3258" s="3"/>
      <c r="B3258" s="3"/>
      <c r="C3258" s="3"/>
      <c r="D3258" s="3"/>
      <c r="E3258" s="3"/>
      <c r="F3258" s="3"/>
      <c r="G3258" s="64"/>
      <c r="H3258" s="3"/>
      <c r="I3258" s="3"/>
      <c r="J3258" s="64"/>
      <c r="K3258" s="64"/>
      <c r="L3258" s="3"/>
      <c r="M3258" s="3"/>
      <c r="N3258" s="3"/>
      <c r="O3258" s="3"/>
      <c r="P3258" s="3"/>
      <c r="Q3258" s="3"/>
      <c r="R3258" s="3"/>
      <c r="S3258" s="49"/>
      <c r="T3258" s="50"/>
      <c r="U3258" s="50"/>
      <c r="Y3258" s="5"/>
      <c r="Z3258" s="66"/>
      <c r="AA3258" s="65"/>
    </row>
    <row r="3259" spans="1:27" x14ac:dyDescent="0.3">
      <c r="A3259" s="3"/>
      <c r="B3259" s="3"/>
      <c r="C3259" s="3"/>
      <c r="D3259" s="3"/>
      <c r="E3259" s="3"/>
      <c r="F3259" s="3"/>
      <c r="G3259" s="64"/>
      <c r="H3259" s="3"/>
      <c r="I3259" s="3"/>
      <c r="J3259" s="64"/>
      <c r="K3259" s="64"/>
      <c r="L3259" s="3"/>
      <c r="M3259" s="3"/>
      <c r="N3259" s="3"/>
      <c r="O3259" s="3"/>
      <c r="P3259" s="3"/>
      <c r="Q3259" s="3"/>
      <c r="R3259" s="3"/>
      <c r="S3259" s="49"/>
      <c r="T3259" s="50"/>
      <c r="U3259" s="50"/>
      <c r="Y3259" s="5"/>
      <c r="Z3259" s="66"/>
      <c r="AA3259" s="65"/>
    </row>
    <row r="3260" spans="1:27" x14ac:dyDescent="0.3">
      <c r="A3260" s="3"/>
      <c r="B3260" s="3"/>
      <c r="C3260" s="3"/>
      <c r="D3260" s="3"/>
      <c r="E3260" s="3"/>
      <c r="F3260" s="3"/>
      <c r="G3260" s="64"/>
      <c r="H3260" s="3"/>
      <c r="I3260" s="3"/>
      <c r="J3260" s="64"/>
      <c r="K3260" s="64"/>
      <c r="L3260" s="3"/>
      <c r="M3260" s="3"/>
      <c r="N3260" s="3"/>
      <c r="O3260" s="3"/>
      <c r="P3260" s="3"/>
      <c r="Q3260" s="3"/>
      <c r="R3260" s="3"/>
      <c r="S3260" s="49"/>
      <c r="T3260" s="50"/>
      <c r="U3260" s="50"/>
      <c r="Y3260" s="5"/>
      <c r="Z3260" s="66"/>
      <c r="AA3260" s="65"/>
    </row>
    <row r="3261" spans="1:27" x14ac:dyDescent="0.3">
      <c r="A3261" s="3"/>
      <c r="B3261" s="3"/>
      <c r="C3261" s="3"/>
      <c r="D3261" s="3"/>
      <c r="E3261" s="3"/>
      <c r="F3261" s="3"/>
      <c r="G3261" s="64"/>
      <c r="H3261" s="3"/>
      <c r="I3261" s="3"/>
      <c r="J3261" s="64"/>
      <c r="K3261" s="64"/>
      <c r="L3261" s="3"/>
      <c r="M3261" s="3"/>
      <c r="N3261" s="3"/>
      <c r="O3261" s="3"/>
      <c r="P3261" s="3"/>
      <c r="Q3261" s="3"/>
      <c r="R3261" s="3"/>
      <c r="S3261" s="49"/>
      <c r="T3261" s="50"/>
      <c r="U3261" s="50"/>
      <c r="Y3261" s="5"/>
      <c r="Z3261" s="66"/>
      <c r="AA3261" s="65"/>
    </row>
    <row r="3262" spans="1:27" x14ac:dyDescent="0.3">
      <c r="A3262" s="3"/>
      <c r="B3262" s="3"/>
      <c r="C3262" s="3"/>
      <c r="D3262" s="3"/>
      <c r="E3262" s="3"/>
      <c r="F3262" s="3"/>
      <c r="G3262" s="64"/>
      <c r="H3262" s="3"/>
      <c r="I3262" s="3"/>
      <c r="J3262" s="64"/>
      <c r="K3262" s="64"/>
      <c r="L3262" s="3"/>
      <c r="M3262" s="3"/>
      <c r="N3262" s="3"/>
      <c r="O3262" s="3"/>
      <c r="P3262" s="3"/>
      <c r="Q3262" s="3"/>
      <c r="R3262" s="3"/>
      <c r="S3262" s="49"/>
      <c r="T3262" s="50"/>
      <c r="U3262" s="50"/>
      <c r="Y3262" s="5"/>
      <c r="Z3262" s="66"/>
      <c r="AA3262" s="65"/>
    </row>
    <row r="3263" spans="1:27" x14ac:dyDescent="0.3">
      <c r="A3263" s="3"/>
      <c r="B3263" s="3"/>
      <c r="C3263" s="3"/>
      <c r="D3263" s="3"/>
      <c r="E3263" s="3"/>
      <c r="F3263" s="3"/>
      <c r="G3263" s="64"/>
      <c r="H3263" s="3"/>
      <c r="I3263" s="3"/>
      <c r="J3263" s="64"/>
      <c r="K3263" s="64"/>
      <c r="L3263" s="3"/>
      <c r="M3263" s="3"/>
      <c r="N3263" s="3"/>
      <c r="O3263" s="3"/>
      <c r="P3263" s="3"/>
      <c r="Q3263" s="3"/>
      <c r="R3263" s="3"/>
      <c r="S3263" s="49"/>
      <c r="T3263" s="50"/>
      <c r="U3263" s="50"/>
      <c r="Y3263" s="5"/>
      <c r="Z3263" s="66"/>
      <c r="AA3263" s="65"/>
    </row>
    <row r="3264" spans="1:27" x14ac:dyDescent="0.3">
      <c r="A3264" s="3"/>
      <c r="B3264" s="3"/>
      <c r="C3264" s="3"/>
      <c r="D3264" s="3"/>
      <c r="E3264" s="3"/>
      <c r="F3264" s="3"/>
      <c r="G3264" s="64"/>
      <c r="H3264" s="3"/>
      <c r="I3264" s="3"/>
      <c r="J3264" s="64"/>
      <c r="K3264" s="64"/>
      <c r="L3264" s="3"/>
      <c r="M3264" s="3"/>
      <c r="N3264" s="3"/>
      <c r="O3264" s="3"/>
      <c r="P3264" s="3"/>
      <c r="Q3264" s="3"/>
      <c r="R3264" s="3"/>
      <c r="S3264" s="49"/>
      <c r="T3264" s="50"/>
      <c r="U3264" s="50"/>
      <c r="Y3264" s="5"/>
      <c r="Z3264" s="66"/>
      <c r="AA3264" s="65"/>
    </row>
    <row r="3265" spans="1:27" x14ac:dyDescent="0.3">
      <c r="A3265" s="3"/>
      <c r="B3265" s="3"/>
      <c r="C3265" s="3"/>
      <c r="D3265" s="3"/>
      <c r="E3265" s="3"/>
      <c r="F3265" s="3"/>
      <c r="G3265" s="64"/>
      <c r="H3265" s="3"/>
      <c r="I3265" s="3"/>
      <c r="J3265" s="64"/>
      <c r="K3265" s="64"/>
      <c r="L3265" s="3"/>
      <c r="M3265" s="3"/>
      <c r="N3265" s="3"/>
      <c r="O3265" s="3"/>
      <c r="P3265" s="3"/>
      <c r="Q3265" s="3"/>
      <c r="R3265" s="3"/>
      <c r="S3265" s="49"/>
      <c r="T3265" s="50"/>
      <c r="U3265" s="50"/>
      <c r="Y3265" s="5"/>
      <c r="Z3265" s="66"/>
      <c r="AA3265" s="65"/>
    </row>
    <row r="3266" spans="1:27" x14ac:dyDescent="0.3">
      <c r="A3266" s="3"/>
      <c r="B3266" s="3"/>
      <c r="C3266" s="3"/>
      <c r="D3266" s="3"/>
      <c r="E3266" s="3"/>
      <c r="F3266" s="3"/>
      <c r="G3266" s="64"/>
      <c r="H3266" s="3"/>
      <c r="I3266" s="3"/>
      <c r="J3266" s="64"/>
      <c r="K3266" s="64"/>
      <c r="L3266" s="3"/>
      <c r="M3266" s="3"/>
      <c r="N3266" s="3"/>
      <c r="O3266" s="3"/>
      <c r="P3266" s="3"/>
      <c r="Q3266" s="3"/>
      <c r="R3266" s="3"/>
      <c r="S3266" s="49"/>
      <c r="T3266" s="50"/>
      <c r="U3266" s="50"/>
      <c r="Y3266" s="5"/>
      <c r="Z3266" s="66"/>
      <c r="AA3266" s="65"/>
    </row>
    <row r="3267" spans="1:27" x14ac:dyDescent="0.3">
      <c r="A3267" s="3"/>
      <c r="B3267" s="3"/>
      <c r="C3267" s="3"/>
      <c r="D3267" s="3"/>
      <c r="E3267" s="3"/>
      <c r="F3267" s="3"/>
      <c r="G3267" s="64"/>
      <c r="H3267" s="3"/>
      <c r="I3267" s="3"/>
      <c r="J3267" s="64"/>
      <c r="K3267" s="64"/>
      <c r="L3267" s="3"/>
      <c r="M3267" s="3"/>
      <c r="N3267" s="3"/>
      <c r="O3267" s="3"/>
      <c r="P3267" s="3"/>
      <c r="Q3267" s="3"/>
      <c r="R3267" s="3"/>
      <c r="S3267" s="49"/>
      <c r="T3267" s="50"/>
      <c r="U3267" s="50"/>
      <c r="Y3267" s="5"/>
      <c r="Z3267" s="66"/>
      <c r="AA3267" s="65"/>
    </row>
    <row r="3268" spans="1:27" x14ac:dyDescent="0.3">
      <c r="A3268" s="3"/>
      <c r="B3268" s="3"/>
      <c r="C3268" s="3"/>
      <c r="D3268" s="3"/>
      <c r="E3268" s="3"/>
      <c r="F3268" s="3"/>
      <c r="G3268" s="64"/>
      <c r="H3268" s="3"/>
      <c r="I3268" s="3"/>
      <c r="J3268" s="64"/>
      <c r="K3268" s="64"/>
      <c r="L3268" s="3"/>
      <c r="M3268" s="3"/>
      <c r="N3268" s="3"/>
      <c r="O3268" s="3"/>
      <c r="P3268" s="3"/>
      <c r="Q3268" s="3"/>
      <c r="R3268" s="3"/>
      <c r="S3268" s="49"/>
      <c r="T3268" s="50"/>
      <c r="U3268" s="50"/>
      <c r="Y3268" s="5"/>
      <c r="Z3268" s="66"/>
      <c r="AA3268" s="65"/>
    </row>
    <row r="3269" spans="1:27" x14ac:dyDescent="0.3">
      <c r="A3269" s="3"/>
      <c r="B3269" s="3"/>
      <c r="C3269" s="3"/>
      <c r="D3269" s="3"/>
      <c r="E3269" s="3"/>
      <c r="F3269" s="3"/>
      <c r="G3269" s="64"/>
      <c r="H3269" s="3"/>
      <c r="I3269" s="3"/>
      <c r="J3269" s="64"/>
      <c r="K3269" s="64"/>
      <c r="L3269" s="3"/>
      <c r="M3269" s="3"/>
      <c r="N3269" s="3"/>
      <c r="O3269" s="3"/>
      <c r="P3269" s="3"/>
      <c r="Q3269" s="3"/>
      <c r="R3269" s="3"/>
      <c r="S3269" s="49"/>
      <c r="T3269" s="50"/>
      <c r="U3269" s="50"/>
      <c r="Y3269" s="5"/>
      <c r="Z3269" s="66"/>
      <c r="AA3269" s="65"/>
    </row>
    <row r="3270" spans="1:27" x14ac:dyDescent="0.3">
      <c r="A3270" s="3"/>
      <c r="B3270" s="3"/>
      <c r="C3270" s="3"/>
      <c r="D3270" s="3"/>
      <c r="E3270" s="3"/>
      <c r="F3270" s="3"/>
      <c r="G3270" s="64"/>
      <c r="H3270" s="3"/>
      <c r="I3270" s="3"/>
      <c r="J3270" s="64"/>
      <c r="K3270" s="64"/>
      <c r="L3270" s="3"/>
      <c r="M3270" s="3"/>
      <c r="N3270" s="3"/>
      <c r="O3270" s="3"/>
      <c r="P3270" s="3"/>
      <c r="Q3270" s="3"/>
      <c r="R3270" s="3"/>
      <c r="S3270" s="49"/>
      <c r="T3270" s="50"/>
      <c r="U3270" s="50"/>
      <c r="Y3270" s="5"/>
      <c r="Z3270" s="66"/>
      <c r="AA3270" s="65"/>
    </row>
    <row r="3271" spans="1:27" x14ac:dyDescent="0.3">
      <c r="A3271" s="3"/>
      <c r="B3271" s="3"/>
      <c r="C3271" s="3"/>
      <c r="D3271" s="3"/>
      <c r="E3271" s="3"/>
      <c r="F3271" s="3"/>
      <c r="G3271" s="64"/>
      <c r="H3271" s="3"/>
      <c r="I3271" s="3"/>
      <c r="J3271" s="64"/>
      <c r="K3271" s="64"/>
      <c r="L3271" s="3"/>
      <c r="M3271" s="3"/>
      <c r="N3271" s="3"/>
      <c r="O3271" s="3"/>
      <c r="P3271" s="3"/>
      <c r="Q3271" s="3"/>
      <c r="R3271" s="3"/>
      <c r="S3271" s="49"/>
      <c r="T3271" s="50"/>
      <c r="U3271" s="50"/>
      <c r="Y3271" s="5"/>
      <c r="Z3271" s="66"/>
      <c r="AA3271" s="65"/>
    </row>
    <row r="3272" spans="1:27" x14ac:dyDescent="0.3">
      <c r="A3272" s="3"/>
      <c r="B3272" s="3"/>
      <c r="C3272" s="3"/>
      <c r="D3272" s="3"/>
      <c r="E3272" s="3"/>
      <c r="F3272" s="3"/>
      <c r="G3272" s="64"/>
      <c r="H3272" s="3"/>
      <c r="I3272" s="3"/>
      <c r="J3272" s="64"/>
      <c r="K3272" s="64"/>
      <c r="L3272" s="3"/>
      <c r="M3272" s="3"/>
      <c r="N3272" s="3"/>
      <c r="O3272" s="3"/>
      <c r="P3272" s="3"/>
      <c r="Q3272" s="3"/>
      <c r="R3272" s="3"/>
      <c r="S3272" s="49"/>
      <c r="T3272" s="50"/>
      <c r="U3272" s="50"/>
      <c r="Y3272" s="5"/>
      <c r="Z3272" s="66"/>
      <c r="AA3272" s="65"/>
    </row>
    <row r="3273" spans="1:27" x14ac:dyDescent="0.3">
      <c r="A3273" s="3"/>
      <c r="B3273" s="3"/>
      <c r="C3273" s="3"/>
      <c r="D3273" s="3"/>
      <c r="E3273" s="3"/>
      <c r="F3273" s="3"/>
      <c r="G3273" s="64"/>
      <c r="H3273" s="3"/>
      <c r="I3273" s="3"/>
      <c r="J3273" s="64"/>
      <c r="K3273" s="64"/>
      <c r="L3273" s="3"/>
      <c r="M3273" s="3"/>
      <c r="N3273" s="3"/>
      <c r="O3273" s="3"/>
      <c r="P3273" s="3"/>
      <c r="Q3273" s="3"/>
      <c r="R3273" s="3"/>
      <c r="S3273" s="49"/>
      <c r="T3273" s="50"/>
      <c r="U3273" s="50"/>
      <c r="Y3273" s="5"/>
      <c r="Z3273" s="66"/>
      <c r="AA3273" s="65"/>
    </row>
    <row r="3274" spans="1:27" x14ac:dyDescent="0.3">
      <c r="A3274" s="3"/>
      <c r="B3274" s="3"/>
      <c r="C3274" s="3"/>
      <c r="D3274" s="3"/>
      <c r="E3274" s="3"/>
      <c r="F3274" s="3"/>
      <c r="G3274" s="64"/>
      <c r="H3274" s="3"/>
      <c r="I3274" s="3"/>
      <c r="J3274" s="64"/>
      <c r="K3274" s="64"/>
      <c r="L3274" s="3"/>
      <c r="M3274" s="3"/>
      <c r="N3274" s="3"/>
      <c r="O3274" s="3"/>
      <c r="P3274" s="3"/>
      <c r="Q3274" s="3"/>
      <c r="R3274" s="3"/>
      <c r="S3274" s="49"/>
      <c r="T3274" s="50"/>
      <c r="U3274" s="50"/>
      <c r="Y3274" s="5"/>
      <c r="Z3274" s="66"/>
      <c r="AA3274" s="65"/>
    </row>
    <row r="3275" spans="1:27" x14ac:dyDescent="0.3">
      <c r="A3275" s="3"/>
      <c r="B3275" s="3"/>
      <c r="C3275" s="3"/>
      <c r="D3275" s="3"/>
      <c r="E3275" s="3"/>
      <c r="F3275" s="3"/>
      <c r="G3275" s="64"/>
      <c r="H3275" s="3"/>
      <c r="I3275" s="3"/>
      <c r="J3275" s="64"/>
      <c r="K3275" s="64"/>
      <c r="L3275" s="3"/>
      <c r="M3275" s="3"/>
      <c r="N3275" s="3"/>
      <c r="O3275" s="3"/>
      <c r="P3275" s="3"/>
      <c r="Q3275" s="3"/>
      <c r="R3275" s="3"/>
      <c r="S3275" s="49"/>
      <c r="T3275" s="50"/>
      <c r="U3275" s="50"/>
      <c r="Y3275" s="5"/>
      <c r="Z3275" s="66"/>
      <c r="AA3275" s="65"/>
    </row>
    <row r="3276" spans="1:27" x14ac:dyDescent="0.3">
      <c r="A3276" s="3"/>
      <c r="B3276" s="3"/>
      <c r="C3276" s="3"/>
      <c r="D3276" s="3"/>
      <c r="E3276" s="3"/>
      <c r="F3276" s="3"/>
      <c r="G3276" s="64"/>
      <c r="H3276" s="3"/>
      <c r="I3276" s="3"/>
      <c r="J3276" s="64"/>
      <c r="K3276" s="64"/>
      <c r="L3276" s="3"/>
      <c r="M3276" s="3"/>
      <c r="N3276" s="3"/>
      <c r="O3276" s="3"/>
      <c r="P3276" s="3"/>
      <c r="Q3276" s="3"/>
      <c r="R3276" s="3"/>
      <c r="S3276" s="49"/>
      <c r="T3276" s="50"/>
      <c r="U3276" s="50"/>
      <c r="Y3276" s="5"/>
      <c r="Z3276" s="66"/>
      <c r="AA3276" s="65"/>
    </row>
    <row r="3277" spans="1:27" x14ac:dyDescent="0.3">
      <c r="A3277" s="3"/>
      <c r="B3277" s="3"/>
      <c r="C3277" s="3"/>
      <c r="D3277" s="3"/>
      <c r="E3277" s="3"/>
      <c r="F3277" s="3"/>
      <c r="G3277" s="64"/>
      <c r="H3277" s="3"/>
      <c r="I3277" s="3"/>
      <c r="J3277" s="64"/>
      <c r="K3277" s="64"/>
      <c r="L3277" s="3"/>
      <c r="M3277" s="3"/>
      <c r="N3277" s="3"/>
      <c r="O3277" s="3"/>
      <c r="P3277" s="3"/>
      <c r="Q3277" s="3"/>
      <c r="R3277" s="3"/>
      <c r="S3277" s="49"/>
      <c r="T3277" s="50"/>
      <c r="U3277" s="50"/>
      <c r="Y3277" s="5"/>
      <c r="Z3277" s="66"/>
      <c r="AA3277" s="65"/>
    </row>
    <row r="3278" spans="1:27" x14ac:dyDescent="0.3">
      <c r="A3278" s="3"/>
      <c r="B3278" s="3"/>
      <c r="C3278" s="3"/>
      <c r="D3278" s="3"/>
      <c r="E3278" s="3"/>
      <c r="F3278" s="3"/>
      <c r="G3278" s="64"/>
      <c r="H3278" s="3"/>
      <c r="I3278" s="3"/>
      <c r="J3278" s="64"/>
      <c r="K3278" s="64"/>
      <c r="L3278" s="3"/>
      <c r="M3278" s="3"/>
      <c r="N3278" s="3"/>
      <c r="O3278" s="3"/>
      <c r="P3278" s="3"/>
      <c r="Q3278" s="3"/>
      <c r="R3278" s="3"/>
      <c r="S3278" s="49"/>
      <c r="T3278" s="50"/>
      <c r="U3278" s="50"/>
      <c r="Y3278" s="5"/>
      <c r="Z3278" s="66"/>
      <c r="AA3278" s="65"/>
    </row>
    <row r="3279" spans="1:27" x14ac:dyDescent="0.3">
      <c r="A3279" s="3"/>
      <c r="B3279" s="3"/>
      <c r="C3279" s="3"/>
      <c r="D3279" s="3"/>
      <c r="E3279" s="3"/>
      <c r="F3279" s="3"/>
      <c r="G3279" s="64"/>
      <c r="H3279" s="3"/>
      <c r="I3279" s="3"/>
      <c r="J3279" s="64"/>
      <c r="K3279" s="64"/>
      <c r="L3279" s="3"/>
      <c r="M3279" s="3"/>
      <c r="N3279" s="3"/>
      <c r="O3279" s="3"/>
      <c r="P3279" s="3"/>
      <c r="Q3279" s="3"/>
      <c r="R3279" s="3"/>
      <c r="S3279" s="49"/>
      <c r="T3279" s="50"/>
      <c r="U3279" s="50"/>
      <c r="Y3279" s="5"/>
      <c r="Z3279" s="66"/>
      <c r="AA3279" s="65"/>
    </row>
    <row r="3280" spans="1:27" x14ac:dyDescent="0.3">
      <c r="A3280" s="3"/>
      <c r="B3280" s="3"/>
      <c r="C3280" s="3"/>
      <c r="D3280" s="3"/>
      <c r="E3280" s="3"/>
      <c r="F3280" s="3"/>
      <c r="G3280" s="64"/>
      <c r="H3280" s="3"/>
      <c r="I3280" s="3"/>
      <c r="J3280" s="64"/>
      <c r="K3280" s="64"/>
      <c r="L3280" s="3"/>
      <c r="M3280" s="3"/>
      <c r="N3280" s="3"/>
      <c r="O3280" s="3"/>
      <c r="P3280" s="3"/>
      <c r="Q3280" s="3"/>
      <c r="R3280" s="3"/>
      <c r="S3280" s="49"/>
      <c r="T3280" s="50"/>
      <c r="U3280" s="50"/>
      <c r="Y3280" s="5"/>
      <c r="Z3280" s="66"/>
      <c r="AA3280" s="65"/>
    </row>
    <row r="3281" spans="1:27" x14ac:dyDescent="0.3">
      <c r="A3281" s="3"/>
      <c r="B3281" s="3"/>
      <c r="C3281" s="3"/>
      <c r="D3281" s="3"/>
      <c r="E3281" s="3"/>
      <c r="F3281" s="3"/>
      <c r="G3281" s="64"/>
      <c r="H3281" s="3"/>
      <c r="I3281" s="3"/>
      <c r="J3281" s="64"/>
      <c r="K3281" s="64"/>
      <c r="L3281" s="3"/>
      <c r="M3281" s="3"/>
      <c r="N3281" s="3"/>
      <c r="O3281" s="3"/>
      <c r="P3281" s="3"/>
      <c r="Q3281" s="3"/>
      <c r="R3281" s="3"/>
      <c r="S3281" s="49"/>
      <c r="T3281" s="50"/>
      <c r="U3281" s="50"/>
      <c r="Y3281" s="5"/>
      <c r="Z3281" s="66"/>
      <c r="AA3281" s="65"/>
    </row>
    <row r="3282" spans="1:27" x14ac:dyDescent="0.3">
      <c r="A3282" s="3"/>
      <c r="B3282" s="3"/>
      <c r="C3282" s="3"/>
      <c r="D3282" s="3"/>
      <c r="E3282" s="3"/>
      <c r="F3282" s="3"/>
      <c r="G3282" s="64"/>
      <c r="H3282" s="3"/>
      <c r="I3282" s="3"/>
      <c r="J3282" s="64"/>
      <c r="K3282" s="64"/>
      <c r="L3282" s="3"/>
      <c r="M3282" s="3"/>
      <c r="N3282" s="3"/>
      <c r="O3282" s="3"/>
      <c r="P3282" s="3"/>
      <c r="Q3282" s="3"/>
      <c r="R3282" s="3"/>
      <c r="S3282" s="49"/>
      <c r="T3282" s="50"/>
      <c r="U3282" s="50"/>
      <c r="Y3282" s="5"/>
      <c r="Z3282" s="66"/>
      <c r="AA3282" s="65"/>
    </row>
    <row r="3283" spans="1:27" x14ac:dyDescent="0.3">
      <c r="A3283" s="3"/>
      <c r="B3283" s="3"/>
      <c r="C3283" s="3"/>
      <c r="D3283" s="3"/>
      <c r="E3283" s="3"/>
      <c r="F3283" s="3"/>
      <c r="G3283" s="64"/>
      <c r="H3283" s="3"/>
      <c r="I3283" s="3"/>
      <c r="J3283" s="64"/>
      <c r="K3283" s="64"/>
      <c r="L3283" s="3"/>
      <c r="M3283" s="3"/>
      <c r="N3283" s="3"/>
      <c r="O3283" s="3"/>
      <c r="P3283" s="3"/>
      <c r="Q3283" s="3"/>
      <c r="R3283" s="3"/>
      <c r="S3283" s="49"/>
      <c r="T3283" s="50"/>
      <c r="U3283" s="50"/>
      <c r="Y3283" s="5"/>
      <c r="Z3283" s="66"/>
      <c r="AA3283" s="65"/>
    </row>
    <row r="3284" spans="1:27" x14ac:dyDescent="0.3">
      <c r="A3284" s="3"/>
      <c r="B3284" s="3"/>
      <c r="C3284" s="3"/>
      <c r="D3284" s="3"/>
      <c r="E3284" s="3"/>
      <c r="F3284" s="3"/>
      <c r="G3284" s="64"/>
      <c r="H3284" s="3"/>
      <c r="I3284" s="3"/>
      <c r="J3284" s="64"/>
      <c r="K3284" s="64"/>
      <c r="L3284" s="3"/>
      <c r="M3284" s="3"/>
      <c r="N3284" s="3"/>
      <c r="O3284" s="3"/>
      <c r="P3284" s="3"/>
      <c r="Q3284" s="3"/>
      <c r="R3284" s="3"/>
      <c r="S3284" s="49"/>
      <c r="T3284" s="50"/>
      <c r="U3284" s="50"/>
      <c r="Y3284" s="5"/>
      <c r="Z3284" s="66"/>
      <c r="AA3284" s="65"/>
    </row>
    <row r="3285" spans="1:27" x14ac:dyDescent="0.3">
      <c r="A3285" s="3"/>
      <c r="B3285" s="3"/>
      <c r="C3285" s="3"/>
      <c r="D3285" s="3"/>
      <c r="E3285" s="3"/>
      <c r="F3285" s="3"/>
      <c r="G3285" s="64"/>
      <c r="H3285" s="3"/>
      <c r="I3285" s="3"/>
      <c r="J3285" s="64"/>
      <c r="K3285" s="64"/>
      <c r="L3285" s="3"/>
      <c r="M3285" s="3"/>
      <c r="N3285" s="3"/>
      <c r="O3285" s="3"/>
      <c r="P3285" s="3"/>
      <c r="Q3285" s="3"/>
      <c r="R3285" s="3"/>
      <c r="S3285" s="49"/>
      <c r="T3285" s="50"/>
      <c r="U3285" s="50"/>
      <c r="Y3285" s="5"/>
      <c r="Z3285" s="66"/>
      <c r="AA3285" s="65"/>
    </row>
    <row r="3286" spans="1:27" x14ac:dyDescent="0.3">
      <c r="A3286" s="3"/>
      <c r="B3286" s="3"/>
      <c r="C3286" s="3"/>
      <c r="D3286" s="3"/>
      <c r="E3286" s="3"/>
      <c r="F3286" s="3"/>
      <c r="G3286" s="64"/>
      <c r="H3286" s="3"/>
      <c r="I3286" s="3"/>
      <c r="J3286" s="64"/>
      <c r="K3286" s="64"/>
      <c r="L3286" s="3"/>
      <c r="M3286" s="3"/>
      <c r="N3286" s="3"/>
      <c r="O3286" s="3"/>
      <c r="P3286" s="3"/>
      <c r="Q3286" s="3"/>
      <c r="R3286" s="3"/>
      <c r="S3286" s="49"/>
      <c r="T3286" s="50"/>
      <c r="U3286" s="50"/>
      <c r="Y3286" s="5"/>
      <c r="Z3286" s="66"/>
      <c r="AA3286" s="65"/>
    </row>
    <row r="3287" spans="1:27" x14ac:dyDescent="0.3">
      <c r="A3287" s="3"/>
      <c r="B3287" s="3"/>
      <c r="C3287" s="3"/>
      <c r="D3287" s="3"/>
      <c r="E3287" s="3"/>
      <c r="F3287" s="3"/>
      <c r="G3287" s="64"/>
      <c r="H3287" s="3"/>
      <c r="I3287" s="3"/>
      <c r="J3287" s="64"/>
      <c r="K3287" s="64"/>
      <c r="L3287" s="3"/>
      <c r="M3287" s="3"/>
      <c r="N3287" s="3"/>
      <c r="O3287" s="3"/>
      <c r="P3287" s="3"/>
      <c r="Q3287" s="3"/>
      <c r="R3287" s="3"/>
      <c r="S3287" s="49"/>
      <c r="T3287" s="50"/>
      <c r="U3287" s="50"/>
      <c r="Y3287" s="5"/>
      <c r="Z3287" s="66"/>
      <c r="AA3287" s="65"/>
    </row>
    <row r="3288" spans="1:27" x14ac:dyDescent="0.3">
      <c r="A3288" s="3"/>
      <c r="B3288" s="3"/>
      <c r="C3288" s="3"/>
      <c r="D3288" s="3"/>
      <c r="E3288" s="3"/>
      <c r="F3288" s="3"/>
      <c r="G3288" s="64"/>
      <c r="H3288" s="3"/>
      <c r="I3288" s="3"/>
      <c r="J3288" s="64"/>
      <c r="K3288" s="64"/>
      <c r="L3288" s="3"/>
      <c r="M3288" s="3"/>
      <c r="N3288" s="3"/>
      <c r="O3288" s="3"/>
      <c r="P3288" s="3"/>
      <c r="Q3288" s="3"/>
      <c r="R3288" s="3"/>
      <c r="S3288" s="49"/>
      <c r="T3288" s="50"/>
      <c r="U3288" s="50"/>
      <c r="Y3288" s="5"/>
      <c r="Z3288" s="66"/>
      <c r="AA3288" s="65"/>
    </row>
    <row r="3289" spans="1:27" x14ac:dyDescent="0.3">
      <c r="A3289" s="3"/>
      <c r="B3289" s="3"/>
      <c r="C3289" s="3"/>
      <c r="D3289" s="3"/>
      <c r="E3289" s="3"/>
      <c r="F3289" s="3"/>
      <c r="G3289" s="64"/>
      <c r="H3289" s="3"/>
      <c r="I3289" s="3"/>
      <c r="J3289" s="64"/>
      <c r="K3289" s="64"/>
      <c r="L3289" s="3"/>
      <c r="M3289" s="3"/>
      <c r="N3289" s="3"/>
      <c r="O3289" s="3"/>
      <c r="P3289" s="3"/>
      <c r="Q3289" s="3"/>
      <c r="R3289" s="3"/>
      <c r="S3289" s="49"/>
      <c r="T3289" s="50"/>
      <c r="U3289" s="50"/>
      <c r="Y3289" s="5"/>
      <c r="Z3289" s="66"/>
      <c r="AA3289" s="65"/>
    </row>
    <row r="3290" spans="1:27" x14ac:dyDescent="0.3">
      <c r="A3290" s="3"/>
      <c r="B3290" s="3"/>
      <c r="C3290" s="3"/>
      <c r="D3290" s="3"/>
      <c r="E3290" s="3"/>
      <c r="F3290" s="3"/>
      <c r="G3290" s="64"/>
      <c r="H3290" s="3"/>
      <c r="I3290" s="3"/>
      <c r="J3290" s="64"/>
      <c r="K3290" s="64"/>
      <c r="L3290" s="3"/>
      <c r="M3290" s="3"/>
      <c r="N3290" s="3"/>
      <c r="O3290" s="3"/>
      <c r="P3290" s="3"/>
      <c r="Q3290" s="3"/>
      <c r="R3290" s="3"/>
      <c r="S3290" s="49"/>
      <c r="T3290" s="50"/>
      <c r="U3290" s="50"/>
      <c r="Y3290" s="5"/>
      <c r="Z3290" s="66"/>
      <c r="AA3290" s="65"/>
    </row>
    <row r="3291" spans="1:27" x14ac:dyDescent="0.3">
      <c r="A3291" s="3"/>
      <c r="B3291" s="3"/>
      <c r="C3291" s="3"/>
      <c r="D3291" s="3"/>
      <c r="E3291" s="3"/>
      <c r="F3291" s="3"/>
      <c r="G3291" s="64"/>
      <c r="H3291" s="3"/>
      <c r="I3291" s="3"/>
      <c r="J3291" s="64"/>
      <c r="K3291" s="64"/>
      <c r="L3291" s="3"/>
      <c r="M3291" s="3"/>
      <c r="N3291" s="3"/>
      <c r="O3291" s="3"/>
      <c r="P3291" s="3"/>
      <c r="Q3291" s="3"/>
      <c r="R3291" s="3"/>
      <c r="S3291" s="49"/>
      <c r="T3291" s="50"/>
      <c r="U3291" s="50"/>
      <c r="Y3291" s="5"/>
      <c r="Z3291" s="66"/>
      <c r="AA3291" s="65"/>
    </row>
    <row r="3292" spans="1:27" x14ac:dyDescent="0.3">
      <c r="A3292" s="3"/>
      <c r="B3292" s="3"/>
      <c r="C3292" s="3"/>
      <c r="D3292" s="3"/>
      <c r="E3292" s="3"/>
      <c r="F3292" s="3"/>
      <c r="G3292" s="64"/>
      <c r="H3292" s="3"/>
      <c r="I3292" s="3"/>
      <c r="J3292" s="64"/>
      <c r="K3292" s="64"/>
      <c r="L3292" s="3"/>
      <c r="M3292" s="3"/>
      <c r="N3292" s="3"/>
      <c r="O3292" s="3"/>
      <c r="P3292" s="3"/>
      <c r="Q3292" s="3"/>
      <c r="R3292" s="3"/>
      <c r="S3292" s="49"/>
      <c r="T3292" s="50"/>
      <c r="U3292" s="50"/>
      <c r="Y3292" s="5"/>
      <c r="Z3292" s="66"/>
      <c r="AA3292" s="65"/>
    </row>
    <row r="3293" spans="1:27" x14ac:dyDescent="0.3">
      <c r="A3293" s="3"/>
      <c r="B3293" s="3"/>
      <c r="C3293" s="3"/>
      <c r="D3293" s="3"/>
      <c r="E3293" s="3"/>
      <c r="F3293" s="3"/>
      <c r="G3293" s="64"/>
      <c r="H3293" s="3"/>
      <c r="I3293" s="3"/>
      <c r="J3293" s="64"/>
      <c r="K3293" s="64"/>
      <c r="L3293" s="3"/>
      <c r="M3293" s="3"/>
      <c r="N3293" s="3"/>
      <c r="O3293" s="3"/>
      <c r="P3293" s="3"/>
      <c r="Q3293" s="3"/>
      <c r="R3293" s="3"/>
      <c r="S3293" s="49"/>
      <c r="T3293" s="50"/>
      <c r="U3293" s="50"/>
      <c r="Y3293" s="5"/>
      <c r="Z3293" s="66"/>
      <c r="AA3293" s="65"/>
    </row>
    <row r="3294" spans="1:27" x14ac:dyDescent="0.3">
      <c r="A3294" s="3"/>
      <c r="B3294" s="3"/>
      <c r="C3294" s="3"/>
      <c r="D3294" s="3"/>
      <c r="E3294" s="3"/>
      <c r="F3294" s="3"/>
      <c r="G3294" s="64"/>
      <c r="H3294" s="3"/>
      <c r="I3294" s="3"/>
      <c r="J3294" s="64"/>
      <c r="K3294" s="64"/>
      <c r="L3294" s="3"/>
      <c r="M3294" s="3"/>
      <c r="N3294" s="3"/>
      <c r="O3294" s="3"/>
      <c r="P3294" s="3"/>
      <c r="Q3294" s="3"/>
      <c r="R3294" s="3"/>
      <c r="S3294" s="49"/>
      <c r="T3294" s="50"/>
      <c r="U3294" s="50"/>
      <c r="Y3294" s="5"/>
      <c r="Z3294" s="66"/>
      <c r="AA3294" s="65"/>
    </row>
    <row r="3295" spans="1:27" x14ac:dyDescent="0.3">
      <c r="A3295" s="3"/>
      <c r="B3295" s="3"/>
      <c r="C3295" s="3"/>
      <c r="D3295" s="3"/>
      <c r="E3295" s="3"/>
      <c r="F3295" s="3"/>
      <c r="G3295" s="64"/>
      <c r="H3295" s="3"/>
      <c r="I3295" s="3"/>
      <c r="J3295" s="64"/>
      <c r="K3295" s="64"/>
      <c r="L3295" s="3"/>
      <c r="M3295" s="3"/>
      <c r="N3295" s="3"/>
      <c r="O3295" s="3"/>
      <c r="P3295" s="3"/>
      <c r="Q3295" s="3"/>
      <c r="R3295" s="3"/>
      <c r="S3295" s="49"/>
      <c r="T3295" s="50"/>
      <c r="U3295" s="50"/>
      <c r="Y3295" s="5"/>
      <c r="Z3295" s="66"/>
      <c r="AA3295" s="65"/>
    </row>
    <row r="3296" spans="1:27" x14ac:dyDescent="0.3">
      <c r="A3296" s="3"/>
      <c r="B3296" s="3"/>
      <c r="C3296" s="3"/>
      <c r="D3296" s="3"/>
      <c r="E3296" s="3"/>
      <c r="F3296" s="3"/>
      <c r="G3296" s="64"/>
      <c r="H3296" s="3"/>
      <c r="I3296" s="3"/>
      <c r="J3296" s="64"/>
      <c r="K3296" s="64"/>
      <c r="L3296" s="3"/>
      <c r="M3296" s="3"/>
      <c r="N3296" s="3"/>
      <c r="O3296" s="3"/>
      <c r="P3296" s="3"/>
      <c r="Q3296" s="3"/>
      <c r="R3296" s="3"/>
      <c r="S3296" s="49"/>
      <c r="T3296" s="50"/>
      <c r="U3296" s="50"/>
      <c r="Y3296" s="5"/>
      <c r="Z3296" s="66"/>
      <c r="AA3296" s="65"/>
    </row>
    <row r="3297" spans="1:27" x14ac:dyDescent="0.3">
      <c r="A3297" s="3"/>
      <c r="B3297" s="3"/>
      <c r="C3297" s="3"/>
      <c r="D3297" s="3"/>
      <c r="E3297" s="3"/>
      <c r="F3297" s="3"/>
      <c r="G3297" s="64"/>
      <c r="H3297" s="3"/>
      <c r="I3297" s="3"/>
      <c r="J3297" s="64"/>
      <c r="K3297" s="64"/>
      <c r="L3297" s="3"/>
      <c r="M3297" s="3"/>
      <c r="N3297" s="3"/>
      <c r="O3297" s="3"/>
      <c r="P3297" s="3"/>
      <c r="Q3297" s="3"/>
      <c r="R3297" s="3"/>
      <c r="S3297" s="49"/>
      <c r="T3297" s="50"/>
      <c r="U3297" s="50"/>
      <c r="Y3297" s="5"/>
      <c r="Z3297" s="66"/>
      <c r="AA3297" s="65"/>
    </row>
    <row r="3298" spans="1:27" x14ac:dyDescent="0.3">
      <c r="A3298" s="3"/>
      <c r="B3298" s="3"/>
      <c r="C3298" s="3"/>
      <c r="D3298" s="3"/>
      <c r="E3298" s="3"/>
      <c r="F3298" s="3"/>
      <c r="G3298" s="64"/>
      <c r="H3298" s="3"/>
      <c r="I3298" s="3"/>
      <c r="J3298" s="64"/>
      <c r="K3298" s="64"/>
      <c r="L3298" s="3"/>
      <c r="M3298" s="3"/>
      <c r="N3298" s="3"/>
      <c r="O3298" s="3"/>
      <c r="P3298" s="3"/>
      <c r="Q3298" s="3"/>
      <c r="R3298" s="3"/>
      <c r="S3298" s="49"/>
      <c r="T3298" s="50"/>
      <c r="U3298" s="50"/>
      <c r="Y3298" s="5"/>
      <c r="Z3298" s="66"/>
      <c r="AA3298" s="65"/>
    </row>
    <row r="3299" spans="1:27" x14ac:dyDescent="0.3">
      <c r="A3299" s="3"/>
      <c r="B3299" s="3"/>
      <c r="C3299" s="3"/>
      <c r="D3299" s="3"/>
      <c r="E3299" s="3"/>
      <c r="F3299" s="3"/>
      <c r="G3299" s="64"/>
      <c r="H3299" s="3"/>
      <c r="I3299" s="3"/>
      <c r="J3299" s="64"/>
      <c r="K3299" s="64"/>
      <c r="L3299" s="3"/>
      <c r="M3299" s="3"/>
      <c r="N3299" s="3"/>
      <c r="O3299" s="3"/>
      <c r="P3299" s="3"/>
      <c r="Q3299" s="3"/>
      <c r="R3299" s="3"/>
      <c r="S3299" s="49"/>
      <c r="T3299" s="50"/>
      <c r="U3299" s="50"/>
      <c r="Y3299" s="5"/>
      <c r="Z3299" s="66"/>
      <c r="AA3299" s="65"/>
    </row>
    <row r="3300" spans="1:27" x14ac:dyDescent="0.3">
      <c r="A3300" s="3"/>
      <c r="B3300" s="3"/>
      <c r="C3300" s="3"/>
      <c r="D3300" s="3"/>
      <c r="E3300" s="3"/>
      <c r="F3300" s="3"/>
      <c r="G3300" s="64"/>
      <c r="H3300" s="3"/>
      <c r="I3300" s="3"/>
      <c r="J3300" s="64"/>
      <c r="K3300" s="64"/>
      <c r="L3300" s="3"/>
      <c r="M3300" s="3"/>
      <c r="N3300" s="3"/>
      <c r="O3300" s="3"/>
      <c r="P3300" s="3"/>
      <c r="Q3300" s="3"/>
      <c r="R3300" s="3"/>
      <c r="S3300" s="49"/>
      <c r="T3300" s="50"/>
      <c r="U3300" s="50"/>
      <c r="Y3300" s="5"/>
      <c r="Z3300" s="66"/>
      <c r="AA3300" s="65"/>
    </row>
    <row r="3301" spans="1:27" x14ac:dyDescent="0.3">
      <c r="A3301" s="3"/>
      <c r="B3301" s="3"/>
      <c r="C3301" s="3"/>
      <c r="D3301" s="3"/>
      <c r="E3301" s="3"/>
      <c r="F3301" s="3"/>
      <c r="G3301" s="64"/>
      <c r="H3301" s="3"/>
      <c r="I3301" s="3"/>
      <c r="J3301" s="64"/>
      <c r="K3301" s="64"/>
      <c r="L3301" s="3"/>
      <c r="M3301" s="3"/>
      <c r="N3301" s="3"/>
      <c r="O3301" s="3"/>
      <c r="P3301" s="3"/>
      <c r="Q3301" s="3"/>
      <c r="R3301" s="3"/>
      <c r="S3301" s="49"/>
      <c r="T3301" s="50"/>
      <c r="U3301" s="50"/>
      <c r="Y3301" s="5"/>
      <c r="Z3301" s="66"/>
      <c r="AA3301" s="65"/>
    </row>
    <row r="3302" spans="1:27" x14ac:dyDescent="0.3">
      <c r="A3302" s="3"/>
      <c r="B3302" s="3"/>
      <c r="C3302" s="3"/>
      <c r="D3302" s="3"/>
      <c r="E3302" s="3"/>
      <c r="F3302" s="3"/>
      <c r="G3302" s="64"/>
      <c r="H3302" s="3"/>
      <c r="I3302" s="3"/>
      <c r="J3302" s="64"/>
      <c r="K3302" s="64"/>
      <c r="L3302" s="3"/>
      <c r="M3302" s="3"/>
      <c r="N3302" s="3"/>
      <c r="O3302" s="3"/>
      <c r="P3302" s="3"/>
      <c r="Q3302" s="3"/>
      <c r="R3302" s="3"/>
      <c r="S3302" s="49"/>
      <c r="T3302" s="50"/>
      <c r="U3302" s="50"/>
      <c r="Y3302" s="5"/>
      <c r="Z3302" s="66"/>
      <c r="AA3302" s="65"/>
    </row>
    <row r="3303" spans="1:27" x14ac:dyDescent="0.3">
      <c r="A3303" s="3"/>
      <c r="B3303" s="3"/>
      <c r="C3303" s="3"/>
      <c r="D3303" s="3"/>
      <c r="E3303" s="3"/>
      <c r="F3303" s="3"/>
      <c r="G3303" s="64"/>
      <c r="H3303" s="3"/>
      <c r="I3303" s="3"/>
      <c r="J3303" s="64"/>
      <c r="K3303" s="64"/>
      <c r="L3303" s="3"/>
      <c r="M3303" s="3"/>
      <c r="N3303" s="3"/>
      <c r="O3303" s="3"/>
      <c r="P3303" s="3"/>
      <c r="Q3303" s="3"/>
      <c r="R3303" s="3"/>
      <c r="S3303" s="49"/>
      <c r="T3303" s="50"/>
      <c r="U3303" s="50"/>
      <c r="Y3303" s="5"/>
      <c r="Z3303" s="66"/>
      <c r="AA3303" s="65"/>
    </row>
    <row r="3304" spans="1:27" x14ac:dyDescent="0.3">
      <c r="A3304" s="3"/>
      <c r="B3304" s="3"/>
      <c r="C3304" s="3"/>
      <c r="D3304" s="3"/>
      <c r="E3304" s="3"/>
      <c r="F3304" s="3"/>
      <c r="G3304" s="64"/>
      <c r="H3304" s="3"/>
      <c r="I3304" s="3"/>
      <c r="J3304" s="64"/>
      <c r="K3304" s="64"/>
      <c r="L3304" s="3"/>
      <c r="M3304" s="3"/>
      <c r="N3304" s="3"/>
      <c r="O3304" s="3"/>
      <c r="P3304" s="3"/>
      <c r="Q3304" s="3"/>
      <c r="R3304" s="3"/>
      <c r="S3304" s="49"/>
      <c r="T3304" s="50"/>
      <c r="U3304" s="50"/>
      <c r="Y3304" s="5"/>
      <c r="Z3304" s="66"/>
      <c r="AA3304" s="65"/>
    </row>
    <row r="3305" spans="1:27" x14ac:dyDescent="0.3">
      <c r="A3305" s="3"/>
      <c r="B3305" s="3"/>
      <c r="C3305" s="3"/>
      <c r="D3305" s="3"/>
      <c r="E3305" s="3"/>
      <c r="F3305" s="3"/>
      <c r="G3305" s="64"/>
      <c r="H3305" s="3"/>
      <c r="I3305" s="3"/>
      <c r="J3305" s="64"/>
      <c r="K3305" s="64"/>
      <c r="L3305" s="3"/>
      <c r="M3305" s="3"/>
      <c r="N3305" s="3"/>
      <c r="O3305" s="3"/>
      <c r="P3305" s="3"/>
      <c r="Q3305" s="3"/>
      <c r="R3305" s="3"/>
      <c r="S3305" s="49"/>
      <c r="T3305" s="50"/>
      <c r="U3305" s="50"/>
      <c r="Y3305" s="5"/>
      <c r="Z3305" s="66"/>
      <c r="AA3305" s="65"/>
    </row>
    <row r="3306" spans="1:27" x14ac:dyDescent="0.3">
      <c r="A3306" s="3"/>
      <c r="B3306" s="3"/>
      <c r="C3306" s="3"/>
      <c r="D3306" s="3"/>
      <c r="E3306" s="3"/>
      <c r="F3306" s="3"/>
      <c r="G3306" s="64"/>
      <c r="H3306" s="3"/>
      <c r="I3306" s="3"/>
      <c r="J3306" s="64"/>
      <c r="K3306" s="64"/>
      <c r="L3306" s="3"/>
      <c r="M3306" s="3"/>
      <c r="N3306" s="3"/>
      <c r="O3306" s="3"/>
      <c r="P3306" s="3"/>
      <c r="Q3306" s="3"/>
      <c r="R3306" s="3"/>
      <c r="S3306" s="49"/>
      <c r="T3306" s="50"/>
      <c r="U3306" s="50"/>
      <c r="Y3306" s="5"/>
      <c r="Z3306" s="66"/>
      <c r="AA3306" s="65"/>
    </row>
    <row r="3307" spans="1:27" x14ac:dyDescent="0.3">
      <c r="A3307" s="3"/>
      <c r="B3307" s="3"/>
      <c r="C3307" s="3"/>
      <c r="D3307" s="3"/>
      <c r="E3307" s="3"/>
      <c r="F3307" s="3"/>
      <c r="G3307" s="64"/>
      <c r="H3307" s="3"/>
      <c r="I3307" s="3"/>
      <c r="J3307" s="64"/>
      <c r="K3307" s="64"/>
      <c r="L3307" s="3"/>
      <c r="M3307" s="3"/>
      <c r="N3307" s="3"/>
      <c r="O3307" s="3"/>
      <c r="P3307" s="3"/>
      <c r="Q3307" s="3"/>
      <c r="R3307" s="3"/>
      <c r="S3307" s="49"/>
      <c r="T3307" s="50"/>
      <c r="U3307" s="50"/>
      <c r="Y3307" s="5"/>
      <c r="Z3307" s="66"/>
      <c r="AA3307" s="65"/>
    </row>
    <row r="3308" spans="1:27" x14ac:dyDescent="0.3">
      <c r="A3308" s="3"/>
      <c r="B3308" s="3"/>
      <c r="C3308" s="3"/>
      <c r="D3308" s="3"/>
      <c r="E3308" s="3"/>
      <c r="F3308" s="3"/>
      <c r="G3308" s="64"/>
      <c r="H3308" s="3"/>
      <c r="I3308" s="3"/>
      <c r="J3308" s="64"/>
      <c r="K3308" s="64"/>
      <c r="L3308" s="3"/>
      <c r="M3308" s="3"/>
      <c r="N3308" s="3"/>
      <c r="O3308" s="3"/>
      <c r="P3308" s="3"/>
      <c r="Q3308" s="3"/>
      <c r="R3308" s="3"/>
      <c r="S3308" s="49"/>
      <c r="T3308" s="50"/>
      <c r="U3308" s="50"/>
      <c r="Y3308" s="5"/>
      <c r="Z3308" s="66"/>
      <c r="AA3308" s="65"/>
    </row>
    <row r="3309" spans="1:27" x14ac:dyDescent="0.3">
      <c r="A3309" s="3"/>
      <c r="B3309" s="3"/>
      <c r="C3309" s="3"/>
      <c r="D3309" s="3"/>
      <c r="E3309" s="3"/>
      <c r="F3309" s="3"/>
      <c r="G3309" s="64"/>
      <c r="H3309" s="3"/>
      <c r="I3309" s="3"/>
      <c r="J3309" s="64"/>
      <c r="K3309" s="64"/>
      <c r="L3309" s="3"/>
      <c r="M3309" s="3"/>
      <c r="N3309" s="3"/>
      <c r="O3309" s="3"/>
      <c r="P3309" s="3"/>
      <c r="Q3309" s="3"/>
      <c r="R3309" s="3"/>
      <c r="S3309" s="49"/>
      <c r="T3309" s="50"/>
      <c r="U3309" s="50"/>
      <c r="Y3309" s="5"/>
      <c r="Z3309" s="66"/>
      <c r="AA3309" s="65"/>
    </row>
    <row r="3310" spans="1:27" x14ac:dyDescent="0.3">
      <c r="A3310" s="3"/>
      <c r="B3310" s="3"/>
      <c r="C3310" s="3"/>
      <c r="D3310" s="3"/>
      <c r="E3310" s="3"/>
      <c r="F3310" s="3"/>
      <c r="G3310" s="64"/>
      <c r="H3310" s="3"/>
      <c r="I3310" s="3"/>
      <c r="J3310" s="64"/>
      <c r="K3310" s="64"/>
      <c r="L3310" s="3"/>
      <c r="M3310" s="3"/>
      <c r="N3310" s="3"/>
      <c r="O3310" s="3"/>
      <c r="P3310" s="3"/>
      <c r="Q3310" s="3"/>
      <c r="R3310" s="3"/>
      <c r="S3310" s="49"/>
      <c r="T3310" s="50"/>
      <c r="U3310" s="50"/>
      <c r="Y3310" s="5"/>
      <c r="Z3310" s="66"/>
      <c r="AA3310" s="65"/>
    </row>
    <row r="3311" spans="1:27" x14ac:dyDescent="0.3">
      <c r="A3311" s="3"/>
      <c r="B3311" s="3"/>
      <c r="C3311" s="3"/>
      <c r="D3311" s="3"/>
      <c r="E3311" s="3"/>
      <c r="F3311" s="3"/>
      <c r="G3311" s="64"/>
      <c r="H3311" s="3"/>
      <c r="I3311" s="3"/>
      <c r="J3311" s="64"/>
      <c r="K3311" s="64"/>
      <c r="L3311" s="3"/>
      <c r="M3311" s="3"/>
      <c r="N3311" s="3"/>
      <c r="O3311" s="3"/>
      <c r="P3311" s="3"/>
      <c r="Q3311" s="3"/>
      <c r="R3311" s="3"/>
      <c r="S3311" s="49"/>
      <c r="T3311" s="50"/>
      <c r="U3311" s="50"/>
      <c r="Y3311" s="5"/>
      <c r="Z3311" s="66"/>
      <c r="AA3311" s="65"/>
    </row>
    <row r="3312" spans="1:27" x14ac:dyDescent="0.3">
      <c r="A3312" s="3"/>
      <c r="B3312" s="3"/>
      <c r="C3312" s="3"/>
      <c r="D3312" s="3"/>
      <c r="E3312" s="3"/>
      <c r="F3312" s="3"/>
      <c r="G3312" s="64"/>
      <c r="H3312" s="3"/>
      <c r="I3312" s="3"/>
      <c r="J3312" s="64"/>
      <c r="K3312" s="64"/>
      <c r="L3312" s="3"/>
      <c r="M3312" s="3"/>
      <c r="N3312" s="3"/>
      <c r="O3312" s="3"/>
      <c r="P3312" s="3"/>
      <c r="Q3312" s="3"/>
      <c r="R3312" s="3"/>
      <c r="S3312" s="49"/>
      <c r="T3312" s="50"/>
      <c r="U3312" s="50"/>
      <c r="Y3312" s="5"/>
      <c r="Z3312" s="66"/>
      <c r="AA3312" s="65"/>
    </row>
    <row r="3313" spans="1:27" x14ac:dyDescent="0.3">
      <c r="A3313" s="3"/>
      <c r="B3313" s="3"/>
      <c r="C3313" s="3"/>
      <c r="D3313" s="3"/>
      <c r="E3313" s="3"/>
      <c r="F3313" s="3"/>
      <c r="G3313" s="64"/>
      <c r="H3313" s="3"/>
      <c r="I3313" s="3"/>
      <c r="J3313" s="64"/>
      <c r="K3313" s="64"/>
      <c r="L3313" s="3"/>
      <c r="M3313" s="3"/>
      <c r="N3313" s="3"/>
      <c r="O3313" s="3"/>
      <c r="P3313" s="3"/>
      <c r="Q3313" s="3"/>
      <c r="R3313" s="3"/>
      <c r="S3313" s="49"/>
      <c r="T3313" s="50"/>
      <c r="U3313" s="50"/>
      <c r="Y3313" s="5"/>
      <c r="Z3313" s="66"/>
      <c r="AA3313" s="65"/>
    </row>
    <row r="3314" spans="1:27" x14ac:dyDescent="0.3">
      <c r="A3314" s="3"/>
      <c r="B3314" s="3"/>
      <c r="C3314" s="3"/>
      <c r="D3314" s="3"/>
      <c r="E3314" s="3"/>
      <c r="F3314" s="3"/>
      <c r="G3314" s="64"/>
      <c r="H3314" s="3"/>
      <c r="I3314" s="3"/>
      <c r="J3314" s="64"/>
      <c r="K3314" s="64"/>
      <c r="L3314" s="3"/>
      <c r="M3314" s="3"/>
      <c r="N3314" s="3"/>
      <c r="O3314" s="3"/>
      <c r="P3314" s="3"/>
      <c r="Q3314" s="3"/>
      <c r="R3314" s="3"/>
      <c r="S3314" s="49"/>
      <c r="T3314" s="50"/>
      <c r="U3314" s="50"/>
      <c r="Y3314" s="5"/>
      <c r="Z3314" s="66"/>
      <c r="AA3314" s="65"/>
    </row>
    <row r="3315" spans="1:27" x14ac:dyDescent="0.3">
      <c r="A3315" s="3"/>
      <c r="B3315" s="3"/>
      <c r="C3315" s="3"/>
      <c r="D3315" s="3"/>
      <c r="E3315" s="3"/>
      <c r="F3315" s="3"/>
      <c r="G3315" s="64"/>
      <c r="H3315" s="3"/>
      <c r="I3315" s="3"/>
      <c r="J3315" s="64"/>
      <c r="K3315" s="64"/>
      <c r="L3315" s="3"/>
      <c r="M3315" s="3"/>
      <c r="N3315" s="3"/>
      <c r="O3315" s="3"/>
      <c r="P3315" s="3"/>
      <c r="Q3315" s="3"/>
      <c r="R3315" s="3"/>
      <c r="S3315" s="49"/>
      <c r="T3315" s="50"/>
      <c r="U3315" s="50"/>
      <c r="Y3315" s="5"/>
      <c r="Z3315" s="66"/>
      <c r="AA3315" s="65"/>
    </row>
    <row r="3316" spans="1:27" x14ac:dyDescent="0.3">
      <c r="A3316" s="3"/>
      <c r="B3316" s="3"/>
      <c r="C3316" s="3"/>
      <c r="D3316" s="3"/>
      <c r="E3316" s="3"/>
      <c r="F3316" s="3"/>
      <c r="G3316" s="64"/>
      <c r="H3316" s="3"/>
      <c r="I3316" s="3"/>
      <c r="J3316" s="64"/>
      <c r="K3316" s="64"/>
      <c r="L3316" s="3"/>
      <c r="M3316" s="3"/>
      <c r="N3316" s="3"/>
      <c r="O3316" s="3"/>
      <c r="P3316" s="3"/>
      <c r="Q3316" s="3"/>
      <c r="R3316" s="3"/>
      <c r="S3316" s="49"/>
      <c r="T3316" s="50"/>
      <c r="U3316" s="50"/>
      <c r="Y3316" s="5"/>
      <c r="Z3316" s="66"/>
      <c r="AA3316" s="65"/>
    </row>
    <row r="3317" spans="1:27" x14ac:dyDescent="0.3">
      <c r="A3317" s="3"/>
      <c r="B3317" s="3"/>
      <c r="C3317" s="3"/>
      <c r="D3317" s="3"/>
      <c r="E3317" s="3"/>
      <c r="F3317" s="3"/>
      <c r="G3317" s="64"/>
      <c r="H3317" s="3"/>
      <c r="I3317" s="3"/>
      <c r="J3317" s="64"/>
      <c r="K3317" s="64"/>
      <c r="L3317" s="3"/>
      <c r="M3317" s="3"/>
      <c r="N3317" s="3"/>
      <c r="O3317" s="3"/>
      <c r="P3317" s="3"/>
      <c r="Q3317" s="3"/>
      <c r="R3317" s="3"/>
      <c r="S3317" s="49"/>
      <c r="T3317" s="50"/>
      <c r="U3317" s="50"/>
      <c r="Y3317" s="5"/>
      <c r="Z3317" s="66"/>
      <c r="AA3317" s="65"/>
    </row>
    <row r="3318" spans="1:27" x14ac:dyDescent="0.3">
      <c r="A3318" s="3"/>
      <c r="B3318" s="3"/>
      <c r="C3318" s="3"/>
      <c r="D3318" s="3"/>
      <c r="E3318" s="3"/>
      <c r="F3318" s="3"/>
      <c r="G3318" s="64"/>
      <c r="H3318" s="3"/>
      <c r="I3318" s="3"/>
      <c r="J3318" s="64"/>
      <c r="K3318" s="64"/>
      <c r="L3318" s="3"/>
      <c r="M3318" s="3"/>
      <c r="N3318" s="3"/>
      <c r="O3318" s="3"/>
      <c r="P3318" s="3"/>
      <c r="Q3318" s="3"/>
      <c r="R3318" s="3"/>
      <c r="S3318" s="49"/>
      <c r="T3318" s="50"/>
      <c r="U3318" s="50"/>
      <c r="Y3318" s="5"/>
      <c r="Z3318" s="66"/>
      <c r="AA3318" s="65"/>
    </row>
    <row r="3319" spans="1:27" x14ac:dyDescent="0.3">
      <c r="A3319" s="3"/>
      <c r="B3319" s="3"/>
      <c r="C3319" s="3"/>
      <c r="D3319" s="3"/>
      <c r="E3319" s="3"/>
      <c r="F3319" s="3"/>
      <c r="G3319" s="64"/>
      <c r="H3319" s="3"/>
      <c r="I3319" s="3"/>
      <c r="J3319" s="64"/>
      <c r="K3319" s="64"/>
      <c r="L3319" s="3"/>
      <c r="M3319" s="3"/>
      <c r="N3319" s="3"/>
      <c r="O3319" s="3"/>
      <c r="P3319" s="3"/>
      <c r="Q3319" s="3"/>
      <c r="R3319" s="3"/>
      <c r="S3319" s="49"/>
      <c r="T3319" s="50"/>
      <c r="U3319" s="50"/>
      <c r="Y3319" s="5"/>
      <c r="Z3319" s="66"/>
      <c r="AA3319" s="65"/>
    </row>
    <row r="3320" spans="1:27" x14ac:dyDescent="0.3">
      <c r="A3320" s="3"/>
      <c r="B3320" s="3"/>
      <c r="C3320" s="3"/>
      <c r="D3320" s="3"/>
      <c r="E3320" s="3"/>
      <c r="F3320" s="3"/>
      <c r="G3320" s="64"/>
      <c r="H3320" s="3"/>
      <c r="I3320" s="3"/>
      <c r="J3320" s="64"/>
      <c r="K3320" s="64"/>
      <c r="L3320" s="3"/>
      <c r="M3320" s="3"/>
      <c r="N3320" s="3"/>
      <c r="O3320" s="3"/>
      <c r="P3320" s="3"/>
      <c r="Q3320" s="3"/>
      <c r="R3320" s="3"/>
      <c r="S3320" s="49"/>
      <c r="T3320" s="50"/>
      <c r="U3320" s="50"/>
      <c r="Y3320" s="5"/>
      <c r="Z3320" s="66"/>
      <c r="AA3320" s="65"/>
    </row>
    <row r="3321" spans="1:27" x14ac:dyDescent="0.3">
      <c r="A3321" s="3"/>
      <c r="B3321" s="3"/>
      <c r="C3321" s="3"/>
      <c r="D3321" s="3"/>
      <c r="E3321" s="3"/>
      <c r="F3321" s="3"/>
      <c r="G3321" s="64"/>
      <c r="H3321" s="3"/>
      <c r="I3321" s="3"/>
      <c r="J3321" s="64"/>
      <c r="K3321" s="64"/>
      <c r="L3321" s="3"/>
      <c r="M3321" s="3"/>
      <c r="N3321" s="3"/>
      <c r="O3321" s="3"/>
      <c r="P3321" s="3"/>
      <c r="Q3321" s="3"/>
      <c r="R3321" s="3"/>
      <c r="S3321" s="49"/>
      <c r="T3321" s="50"/>
      <c r="U3321" s="50"/>
      <c r="Y3321" s="5"/>
      <c r="Z3321" s="66"/>
      <c r="AA3321" s="65"/>
    </row>
    <row r="3322" spans="1:27" x14ac:dyDescent="0.3">
      <c r="A3322" s="3"/>
      <c r="B3322" s="3"/>
      <c r="C3322" s="3"/>
      <c r="D3322" s="3"/>
      <c r="E3322" s="3"/>
      <c r="F3322" s="3"/>
      <c r="G3322" s="64"/>
      <c r="H3322" s="3"/>
      <c r="I3322" s="3"/>
      <c r="J3322" s="64"/>
      <c r="K3322" s="64"/>
      <c r="L3322" s="3"/>
      <c r="M3322" s="3"/>
      <c r="N3322" s="3"/>
      <c r="O3322" s="3"/>
      <c r="P3322" s="3"/>
      <c r="Q3322" s="3"/>
      <c r="R3322" s="3"/>
      <c r="S3322" s="49"/>
      <c r="T3322" s="50"/>
      <c r="U3322" s="50"/>
      <c r="Y3322" s="5"/>
      <c r="Z3322" s="66"/>
      <c r="AA3322" s="65"/>
    </row>
    <row r="3323" spans="1:27" x14ac:dyDescent="0.3">
      <c r="A3323" s="3"/>
      <c r="B3323" s="3"/>
      <c r="C3323" s="3"/>
      <c r="D3323" s="3"/>
      <c r="E3323" s="3"/>
      <c r="F3323" s="3"/>
      <c r="G3323" s="64"/>
      <c r="H3323" s="3"/>
      <c r="I3323" s="3"/>
      <c r="J3323" s="64"/>
      <c r="K3323" s="64"/>
      <c r="L3323" s="3"/>
      <c r="M3323" s="3"/>
      <c r="N3323" s="3"/>
      <c r="O3323" s="3"/>
      <c r="P3323" s="3"/>
      <c r="Q3323" s="3"/>
      <c r="R3323" s="3"/>
      <c r="S3323" s="49"/>
      <c r="T3323" s="50"/>
      <c r="U3323" s="50"/>
      <c r="Y3323" s="5"/>
      <c r="Z3323" s="66"/>
      <c r="AA3323" s="65"/>
    </row>
    <row r="3324" spans="1:27" x14ac:dyDescent="0.3">
      <c r="A3324" s="3"/>
      <c r="B3324" s="3"/>
      <c r="C3324" s="3"/>
      <c r="D3324" s="3"/>
      <c r="E3324" s="3"/>
      <c r="F3324" s="3"/>
      <c r="G3324" s="64"/>
      <c r="H3324" s="3"/>
      <c r="I3324" s="3"/>
      <c r="J3324" s="64"/>
      <c r="K3324" s="64"/>
      <c r="L3324" s="3"/>
      <c r="M3324" s="3"/>
      <c r="N3324" s="3"/>
      <c r="O3324" s="3"/>
      <c r="P3324" s="3"/>
      <c r="Q3324" s="3"/>
      <c r="R3324" s="3"/>
      <c r="S3324" s="49"/>
      <c r="T3324" s="50"/>
      <c r="U3324" s="50"/>
      <c r="Y3324" s="5"/>
      <c r="Z3324" s="66"/>
      <c r="AA3324" s="65"/>
    </row>
    <row r="3325" spans="1:27" x14ac:dyDescent="0.3">
      <c r="A3325" s="3"/>
      <c r="B3325" s="3"/>
      <c r="C3325" s="3"/>
      <c r="D3325" s="3"/>
      <c r="E3325" s="3"/>
      <c r="F3325" s="3"/>
      <c r="G3325" s="64"/>
      <c r="H3325" s="3"/>
      <c r="I3325" s="3"/>
      <c r="J3325" s="64"/>
      <c r="K3325" s="64"/>
      <c r="L3325" s="3"/>
      <c r="M3325" s="3"/>
      <c r="N3325" s="3"/>
      <c r="O3325" s="3"/>
      <c r="P3325" s="3"/>
      <c r="Q3325" s="3"/>
      <c r="R3325" s="3"/>
      <c r="S3325" s="49"/>
      <c r="T3325" s="50"/>
      <c r="U3325" s="50"/>
      <c r="Y3325" s="5"/>
      <c r="Z3325" s="66"/>
      <c r="AA3325" s="65"/>
    </row>
    <row r="3326" spans="1:27" x14ac:dyDescent="0.3">
      <c r="A3326" s="3"/>
      <c r="B3326" s="3"/>
      <c r="C3326" s="3"/>
      <c r="D3326" s="3"/>
      <c r="E3326" s="3"/>
      <c r="F3326" s="3"/>
      <c r="G3326" s="64"/>
      <c r="H3326" s="3"/>
      <c r="I3326" s="3"/>
      <c r="J3326" s="64"/>
      <c r="K3326" s="64"/>
      <c r="L3326" s="3"/>
      <c r="M3326" s="3"/>
      <c r="N3326" s="3"/>
      <c r="O3326" s="3"/>
      <c r="P3326" s="3"/>
      <c r="Q3326" s="3"/>
      <c r="R3326" s="3"/>
      <c r="S3326" s="49"/>
      <c r="T3326" s="50"/>
      <c r="U3326" s="50"/>
      <c r="Y3326" s="5"/>
      <c r="Z3326" s="66"/>
      <c r="AA3326" s="65"/>
    </row>
    <row r="3327" spans="1:27" x14ac:dyDescent="0.3">
      <c r="A3327" s="3"/>
      <c r="B3327" s="3"/>
      <c r="C3327" s="3"/>
      <c r="D3327" s="3"/>
      <c r="E3327" s="3"/>
      <c r="F3327" s="3"/>
      <c r="G3327" s="64"/>
      <c r="H3327" s="3"/>
      <c r="I3327" s="3"/>
      <c r="J3327" s="64"/>
      <c r="K3327" s="64"/>
      <c r="L3327" s="3"/>
      <c r="M3327" s="3"/>
      <c r="N3327" s="3"/>
      <c r="O3327" s="3"/>
      <c r="P3327" s="3"/>
      <c r="Q3327" s="3"/>
      <c r="R3327" s="3"/>
      <c r="S3327" s="49"/>
      <c r="T3327" s="50"/>
      <c r="U3327" s="50"/>
      <c r="Y3327" s="5"/>
      <c r="Z3327" s="66"/>
      <c r="AA3327" s="65"/>
    </row>
    <row r="3328" spans="1:27" x14ac:dyDescent="0.3">
      <c r="A3328" s="3"/>
      <c r="B3328" s="3"/>
      <c r="C3328" s="3"/>
      <c r="D3328" s="3"/>
      <c r="E3328" s="3"/>
      <c r="F3328" s="3"/>
      <c r="G3328" s="64"/>
      <c r="H3328" s="3"/>
      <c r="I3328" s="3"/>
      <c r="J3328" s="64"/>
      <c r="K3328" s="64"/>
      <c r="L3328" s="3"/>
      <c r="M3328" s="3"/>
      <c r="N3328" s="3"/>
      <c r="O3328" s="3"/>
      <c r="P3328" s="3"/>
      <c r="Q3328" s="3"/>
      <c r="R3328" s="3"/>
      <c r="S3328" s="49"/>
      <c r="T3328" s="50"/>
      <c r="U3328" s="50"/>
      <c r="Y3328" s="5"/>
      <c r="Z3328" s="66"/>
      <c r="AA3328" s="65"/>
    </row>
    <row r="3329" spans="1:27" x14ac:dyDescent="0.3">
      <c r="A3329" s="3"/>
      <c r="B3329" s="3"/>
      <c r="C3329" s="3"/>
      <c r="D3329" s="3"/>
      <c r="E3329" s="3"/>
      <c r="F3329" s="3"/>
      <c r="G3329" s="64"/>
      <c r="H3329" s="3"/>
      <c r="I3329" s="3"/>
      <c r="J3329" s="64"/>
      <c r="K3329" s="64"/>
      <c r="L3329" s="3"/>
      <c r="M3329" s="3"/>
      <c r="N3329" s="3"/>
      <c r="O3329" s="3"/>
      <c r="P3329" s="3"/>
      <c r="Q3329" s="3"/>
      <c r="R3329" s="3"/>
      <c r="S3329" s="49"/>
      <c r="T3329" s="50"/>
      <c r="U3329" s="50"/>
      <c r="Y3329" s="5"/>
      <c r="Z3329" s="66"/>
      <c r="AA3329" s="65"/>
    </row>
    <row r="3330" spans="1:27" x14ac:dyDescent="0.3">
      <c r="A3330" s="3"/>
      <c r="B3330" s="3"/>
      <c r="C3330" s="3"/>
      <c r="D3330" s="3"/>
      <c r="E3330" s="3"/>
      <c r="F3330" s="3"/>
      <c r="G3330" s="64"/>
      <c r="H3330" s="3"/>
      <c r="I3330" s="3"/>
      <c r="J3330" s="64"/>
      <c r="K3330" s="64"/>
      <c r="L3330" s="3"/>
      <c r="M3330" s="3"/>
      <c r="N3330" s="3"/>
      <c r="O3330" s="3"/>
      <c r="P3330" s="3"/>
      <c r="Q3330" s="3"/>
      <c r="R3330" s="3"/>
      <c r="S3330" s="49"/>
      <c r="T3330" s="50"/>
      <c r="U3330" s="50"/>
      <c r="Y3330" s="5"/>
      <c r="Z3330" s="66"/>
      <c r="AA3330" s="65"/>
    </row>
    <row r="3331" spans="1:27" x14ac:dyDescent="0.3">
      <c r="A3331" s="3"/>
      <c r="B3331" s="3"/>
      <c r="C3331" s="3"/>
      <c r="D3331" s="3"/>
      <c r="E3331" s="3"/>
      <c r="F3331" s="3"/>
      <c r="G3331" s="64"/>
      <c r="H3331" s="3"/>
      <c r="I3331" s="3"/>
      <c r="J3331" s="64"/>
      <c r="K3331" s="64"/>
      <c r="L3331" s="3"/>
      <c r="M3331" s="3"/>
      <c r="N3331" s="3"/>
      <c r="O3331" s="3"/>
      <c r="P3331" s="3"/>
      <c r="Q3331" s="3"/>
      <c r="R3331" s="3"/>
      <c r="S3331" s="49"/>
      <c r="T3331" s="50"/>
      <c r="U3331" s="50"/>
      <c r="Y3331" s="5"/>
      <c r="Z3331" s="66"/>
      <c r="AA3331" s="65"/>
    </row>
    <row r="3332" spans="1:27" x14ac:dyDescent="0.3">
      <c r="A3332" s="3"/>
      <c r="B3332" s="3"/>
      <c r="C3332" s="3"/>
      <c r="D3332" s="3"/>
      <c r="E3332" s="3"/>
      <c r="F3332" s="3"/>
      <c r="G3332" s="64"/>
      <c r="H3332" s="3"/>
      <c r="I3332" s="3"/>
      <c r="J3332" s="64"/>
      <c r="K3332" s="64"/>
      <c r="L3332" s="3"/>
      <c r="M3332" s="3"/>
      <c r="N3332" s="3"/>
      <c r="O3332" s="3"/>
      <c r="P3332" s="3"/>
      <c r="Q3332" s="3"/>
      <c r="R3332" s="3"/>
      <c r="S3332" s="49"/>
      <c r="T3332" s="50"/>
      <c r="U3332" s="50"/>
      <c r="Y3332" s="5"/>
      <c r="Z3332" s="66"/>
      <c r="AA3332" s="65"/>
    </row>
    <row r="3333" spans="1:27" x14ac:dyDescent="0.3">
      <c r="A3333" s="3"/>
      <c r="B3333" s="3"/>
      <c r="C3333" s="3"/>
      <c r="D3333" s="3"/>
      <c r="E3333" s="3"/>
      <c r="F3333" s="3"/>
      <c r="G3333" s="64"/>
      <c r="H3333" s="3"/>
      <c r="I3333" s="3"/>
      <c r="J3333" s="64"/>
      <c r="K3333" s="64"/>
      <c r="L3333" s="3"/>
      <c r="M3333" s="3"/>
      <c r="N3333" s="3"/>
      <c r="O3333" s="3"/>
      <c r="P3333" s="3"/>
      <c r="Q3333" s="3"/>
      <c r="R3333" s="3"/>
      <c r="S3333" s="49"/>
      <c r="T3333" s="50"/>
      <c r="U3333" s="50"/>
      <c r="Y3333" s="5"/>
      <c r="Z3333" s="66"/>
      <c r="AA3333" s="65"/>
    </row>
    <row r="3334" spans="1:27" x14ac:dyDescent="0.3">
      <c r="A3334" s="3"/>
      <c r="B3334" s="3"/>
      <c r="C3334" s="3"/>
      <c r="D3334" s="3"/>
      <c r="E3334" s="3"/>
      <c r="F3334" s="3"/>
      <c r="G3334" s="64"/>
      <c r="H3334" s="3"/>
      <c r="I3334" s="3"/>
      <c r="J3334" s="64"/>
      <c r="K3334" s="64"/>
      <c r="L3334" s="3"/>
      <c r="M3334" s="3"/>
      <c r="N3334" s="3"/>
      <c r="O3334" s="3"/>
      <c r="P3334" s="3"/>
      <c r="Q3334" s="3"/>
      <c r="R3334" s="3"/>
      <c r="S3334" s="49"/>
      <c r="T3334" s="50"/>
      <c r="U3334" s="50"/>
      <c r="Y3334" s="5"/>
      <c r="Z3334" s="66"/>
      <c r="AA3334" s="65"/>
    </row>
    <row r="3335" spans="1:27" x14ac:dyDescent="0.3">
      <c r="A3335" s="3"/>
      <c r="B3335" s="3"/>
      <c r="C3335" s="3"/>
      <c r="D3335" s="3"/>
      <c r="E3335" s="3"/>
      <c r="F3335" s="3"/>
      <c r="G3335" s="64"/>
      <c r="H3335" s="3"/>
      <c r="I3335" s="3"/>
      <c r="J3335" s="64"/>
      <c r="K3335" s="64"/>
      <c r="L3335" s="3"/>
      <c r="M3335" s="3"/>
      <c r="N3335" s="3"/>
      <c r="O3335" s="3"/>
      <c r="P3335" s="3"/>
      <c r="Q3335" s="3"/>
      <c r="R3335" s="3"/>
      <c r="S3335" s="49"/>
      <c r="T3335" s="50"/>
      <c r="U3335" s="50"/>
      <c r="Y3335" s="5"/>
      <c r="Z3335" s="66"/>
      <c r="AA3335" s="65"/>
    </row>
    <row r="3336" spans="1:27" x14ac:dyDescent="0.3">
      <c r="A3336" s="3"/>
      <c r="B3336" s="3"/>
      <c r="C3336" s="3"/>
      <c r="D3336" s="3"/>
      <c r="E3336" s="3"/>
      <c r="F3336" s="3"/>
      <c r="G3336" s="64"/>
      <c r="H3336" s="3"/>
      <c r="I3336" s="3"/>
      <c r="J3336" s="64"/>
      <c r="K3336" s="64"/>
      <c r="L3336" s="3"/>
      <c r="M3336" s="3"/>
      <c r="N3336" s="3"/>
      <c r="O3336" s="3"/>
      <c r="P3336" s="3"/>
      <c r="Q3336" s="3"/>
      <c r="R3336" s="3"/>
      <c r="S3336" s="49"/>
      <c r="T3336" s="50"/>
      <c r="U3336" s="50"/>
      <c r="Y3336" s="5"/>
      <c r="Z3336" s="66"/>
      <c r="AA3336" s="65"/>
    </row>
    <row r="3337" spans="1:27" x14ac:dyDescent="0.3">
      <c r="A3337" s="3"/>
      <c r="B3337" s="3"/>
      <c r="C3337" s="3"/>
      <c r="D3337" s="3"/>
      <c r="E3337" s="3"/>
      <c r="F3337" s="3"/>
      <c r="G3337" s="64"/>
      <c r="H3337" s="3"/>
      <c r="I3337" s="3"/>
      <c r="J3337" s="64"/>
      <c r="K3337" s="64"/>
      <c r="L3337" s="3"/>
      <c r="M3337" s="3"/>
      <c r="N3337" s="3"/>
      <c r="O3337" s="3"/>
      <c r="P3337" s="3"/>
      <c r="Q3337" s="3"/>
      <c r="R3337" s="3"/>
      <c r="S3337" s="49"/>
      <c r="T3337" s="50"/>
      <c r="U3337" s="50"/>
      <c r="Y3337" s="5"/>
      <c r="Z3337" s="66"/>
      <c r="AA3337" s="65"/>
    </row>
    <row r="3338" spans="1:27" x14ac:dyDescent="0.3">
      <c r="A3338" s="3"/>
      <c r="B3338" s="3"/>
      <c r="C3338" s="3"/>
      <c r="D3338" s="3"/>
      <c r="E3338" s="3"/>
      <c r="F3338" s="3"/>
      <c r="G3338" s="64"/>
      <c r="H3338" s="3"/>
      <c r="I3338" s="3"/>
      <c r="J3338" s="64"/>
      <c r="K3338" s="64"/>
      <c r="L3338" s="3"/>
      <c r="M3338" s="3"/>
      <c r="N3338" s="3"/>
      <c r="O3338" s="3"/>
      <c r="P3338" s="3"/>
      <c r="Q3338" s="3"/>
      <c r="R3338" s="3"/>
      <c r="S3338" s="49"/>
      <c r="T3338" s="50"/>
      <c r="U3338" s="50"/>
      <c r="Y3338" s="5"/>
      <c r="Z3338" s="66"/>
      <c r="AA3338" s="65"/>
    </row>
    <row r="3339" spans="1:27" x14ac:dyDescent="0.3">
      <c r="A3339" s="3"/>
      <c r="B3339" s="3"/>
      <c r="C3339" s="3"/>
      <c r="D3339" s="3"/>
      <c r="E3339" s="3"/>
      <c r="F3339" s="3"/>
      <c r="G3339" s="64"/>
      <c r="H3339" s="3"/>
      <c r="I3339" s="3"/>
      <c r="J3339" s="64"/>
      <c r="K3339" s="64"/>
      <c r="L3339" s="3"/>
      <c r="M3339" s="3"/>
      <c r="N3339" s="3"/>
      <c r="O3339" s="3"/>
      <c r="P3339" s="3"/>
      <c r="Q3339" s="3"/>
      <c r="R3339" s="3"/>
      <c r="S3339" s="49"/>
      <c r="T3339" s="50"/>
      <c r="U3339" s="50"/>
      <c r="Y3339" s="5"/>
      <c r="Z3339" s="66"/>
      <c r="AA3339" s="65"/>
    </row>
    <row r="3340" spans="1:27" x14ac:dyDescent="0.3">
      <c r="A3340" s="3"/>
      <c r="B3340" s="3"/>
      <c r="C3340" s="3"/>
      <c r="D3340" s="3"/>
      <c r="E3340" s="3"/>
      <c r="F3340" s="3"/>
      <c r="G3340" s="64"/>
      <c r="H3340" s="3"/>
      <c r="I3340" s="3"/>
      <c r="J3340" s="64"/>
      <c r="K3340" s="64"/>
      <c r="L3340" s="3"/>
      <c r="M3340" s="3"/>
      <c r="N3340" s="3"/>
      <c r="O3340" s="3"/>
      <c r="P3340" s="3"/>
      <c r="Q3340" s="3"/>
      <c r="R3340" s="3"/>
      <c r="S3340" s="49"/>
      <c r="T3340" s="50"/>
      <c r="U3340" s="50"/>
      <c r="Y3340" s="5"/>
      <c r="Z3340" s="66"/>
      <c r="AA3340" s="65"/>
    </row>
    <row r="3341" spans="1:27" x14ac:dyDescent="0.3">
      <c r="A3341" s="3"/>
      <c r="B3341" s="3"/>
      <c r="C3341" s="3"/>
      <c r="D3341" s="3"/>
      <c r="E3341" s="3"/>
      <c r="F3341" s="3"/>
      <c r="G3341" s="64"/>
      <c r="H3341" s="3"/>
      <c r="I3341" s="3"/>
      <c r="J3341" s="64"/>
      <c r="K3341" s="64"/>
      <c r="L3341" s="3"/>
      <c r="M3341" s="3"/>
      <c r="N3341" s="3"/>
      <c r="O3341" s="3"/>
      <c r="P3341" s="3"/>
      <c r="Q3341" s="3"/>
      <c r="R3341" s="3"/>
      <c r="S3341" s="49"/>
      <c r="T3341" s="50"/>
      <c r="U3341" s="50"/>
      <c r="Y3341" s="5"/>
      <c r="Z3341" s="66"/>
      <c r="AA3341" s="65"/>
    </row>
    <row r="3342" spans="1:27" x14ac:dyDescent="0.3">
      <c r="A3342" s="3"/>
      <c r="B3342" s="3"/>
      <c r="C3342" s="3"/>
      <c r="D3342" s="3"/>
      <c r="E3342" s="3"/>
      <c r="F3342" s="3"/>
      <c r="G3342" s="64"/>
      <c r="H3342" s="3"/>
      <c r="I3342" s="3"/>
      <c r="J3342" s="64"/>
      <c r="K3342" s="64"/>
      <c r="L3342" s="3"/>
      <c r="M3342" s="3"/>
      <c r="N3342" s="3"/>
      <c r="O3342" s="3"/>
      <c r="P3342" s="3"/>
      <c r="Q3342" s="3"/>
      <c r="R3342" s="3"/>
      <c r="S3342" s="49"/>
      <c r="T3342" s="50"/>
      <c r="U3342" s="50"/>
      <c r="Y3342" s="5"/>
      <c r="Z3342" s="66"/>
      <c r="AA3342" s="65"/>
    </row>
    <row r="3343" spans="1:27" x14ac:dyDescent="0.3">
      <c r="A3343" s="3"/>
      <c r="B3343" s="3"/>
      <c r="C3343" s="3"/>
      <c r="D3343" s="3"/>
      <c r="E3343" s="3"/>
      <c r="F3343" s="3"/>
      <c r="G3343" s="64"/>
      <c r="H3343" s="3"/>
      <c r="I3343" s="3"/>
      <c r="J3343" s="64"/>
      <c r="K3343" s="64"/>
      <c r="L3343" s="3"/>
      <c r="M3343" s="3"/>
      <c r="N3343" s="3"/>
      <c r="O3343" s="3"/>
      <c r="P3343" s="3"/>
      <c r="Q3343" s="3"/>
      <c r="R3343" s="3"/>
      <c r="S3343" s="49"/>
      <c r="T3343" s="50"/>
      <c r="U3343" s="50"/>
      <c r="Y3343" s="5"/>
      <c r="Z3343" s="66"/>
      <c r="AA3343" s="65"/>
    </row>
    <row r="3344" spans="1:27" x14ac:dyDescent="0.3">
      <c r="A3344" s="3"/>
      <c r="B3344" s="3"/>
      <c r="C3344" s="3"/>
      <c r="D3344" s="3"/>
      <c r="E3344" s="3"/>
      <c r="F3344" s="3"/>
      <c r="G3344" s="64"/>
      <c r="H3344" s="3"/>
      <c r="I3344" s="3"/>
      <c r="J3344" s="64"/>
      <c r="K3344" s="64"/>
      <c r="L3344" s="3"/>
      <c r="M3344" s="3"/>
      <c r="N3344" s="3"/>
      <c r="O3344" s="3"/>
      <c r="P3344" s="3"/>
      <c r="Q3344" s="3"/>
      <c r="R3344" s="3"/>
      <c r="S3344" s="49"/>
      <c r="T3344" s="50"/>
      <c r="U3344" s="50"/>
      <c r="Y3344" s="5"/>
      <c r="Z3344" s="66"/>
      <c r="AA3344" s="65"/>
    </row>
    <row r="3345" spans="1:27" x14ac:dyDescent="0.3">
      <c r="A3345" s="3"/>
      <c r="B3345" s="3"/>
      <c r="C3345" s="3"/>
      <c r="D3345" s="3"/>
      <c r="E3345" s="3"/>
      <c r="F3345" s="3"/>
      <c r="G3345" s="64"/>
      <c r="H3345" s="3"/>
      <c r="I3345" s="3"/>
      <c r="J3345" s="64"/>
      <c r="K3345" s="64"/>
      <c r="L3345" s="3"/>
      <c r="M3345" s="3"/>
      <c r="N3345" s="3"/>
      <c r="O3345" s="3"/>
      <c r="P3345" s="3"/>
      <c r="Q3345" s="3"/>
      <c r="R3345" s="3"/>
      <c r="S3345" s="49"/>
      <c r="T3345" s="50"/>
      <c r="U3345" s="50"/>
      <c r="Y3345" s="5"/>
      <c r="Z3345" s="66"/>
      <c r="AA3345" s="65"/>
    </row>
    <row r="3346" spans="1:27" x14ac:dyDescent="0.3">
      <c r="A3346" s="3"/>
      <c r="B3346" s="3"/>
      <c r="C3346" s="3"/>
      <c r="D3346" s="3"/>
      <c r="E3346" s="3"/>
      <c r="F3346" s="3"/>
      <c r="G3346" s="64"/>
      <c r="H3346" s="3"/>
      <c r="I3346" s="3"/>
      <c r="J3346" s="64"/>
      <c r="K3346" s="64"/>
      <c r="L3346" s="3"/>
      <c r="M3346" s="3"/>
      <c r="N3346" s="3"/>
      <c r="O3346" s="3"/>
      <c r="P3346" s="3"/>
      <c r="Q3346" s="3"/>
      <c r="R3346" s="3"/>
      <c r="S3346" s="49"/>
      <c r="T3346" s="50"/>
      <c r="U3346" s="50"/>
      <c r="Y3346" s="5"/>
      <c r="Z3346" s="66"/>
      <c r="AA3346" s="65"/>
    </row>
    <row r="3347" spans="1:27" x14ac:dyDescent="0.3">
      <c r="A3347" s="3"/>
      <c r="B3347" s="3"/>
      <c r="C3347" s="3"/>
      <c r="D3347" s="3"/>
      <c r="E3347" s="3"/>
      <c r="F3347" s="3"/>
      <c r="G3347" s="64"/>
      <c r="H3347" s="3"/>
      <c r="I3347" s="3"/>
      <c r="J3347" s="64"/>
      <c r="K3347" s="64"/>
      <c r="L3347" s="3"/>
      <c r="M3347" s="3"/>
      <c r="N3347" s="3"/>
      <c r="O3347" s="3"/>
      <c r="P3347" s="3"/>
      <c r="Q3347" s="3"/>
      <c r="R3347" s="3"/>
      <c r="S3347" s="49"/>
      <c r="T3347" s="50"/>
      <c r="U3347" s="50"/>
      <c r="Y3347" s="5"/>
      <c r="Z3347" s="66"/>
      <c r="AA3347" s="65"/>
    </row>
    <row r="3348" spans="1:27" x14ac:dyDescent="0.3">
      <c r="A3348" s="3"/>
      <c r="B3348" s="3"/>
      <c r="C3348" s="3"/>
      <c r="D3348" s="3"/>
      <c r="E3348" s="3"/>
      <c r="F3348" s="3"/>
      <c r="G3348" s="64"/>
      <c r="H3348" s="3"/>
      <c r="I3348" s="3"/>
      <c r="J3348" s="64"/>
      <c r="K3348" s="64"/>
      <c r="L3348" s="3"/>
      <c r="M3348" s="3"/>
      <c r="N3348" s="3"/>
      <c r="O3348" s="3"/>
      <c r="P3348" s="3"/>
      <c r="Q3348" s="3"/>
      <c r="R3348" s="3"/>
      <c r="S3348" s="49"/>
      <c r="T3348" s="50"/>
      <c r="U3348" s="50"/>
      <c r="Y3348" s="5"/>
      <c r="Z3348" s="66"/>
      <c r="AA3348" s="65"/>
    </row>
    <row r="3349" spans="1:27" x14ac:dyDescent="0.3">
      <c r="A3349" s="3"/>
      <c r="B3349" s="3"/>
      <c r="C3349" s="3"/>
      <c r="D3349" s="3"/>
      <c r="E3349" s="3"/>
      <c r="F3349" s="3"/>
      <c r="G3349" s="64"/>
      <c r="H3349" s="3"/>
      <c r="I3349" s="3"/>
      <c r="J3349" s="64"/>
      <c r="K3349" s="64"/>
      <c r="L3349" s="3"/>
      <c r="M3349" s="3"/>
      <c r="N3349" s="3"/>
      <c r="O3349" s="3"/>
      <c r="P3349" s="3"/>
      <c r="Q3349" s="3"/>
      <c r="R3349" s="3"/>
      <c r="S3349" s="49"/>
      <c r="T3349" s="50"/>
      <c r="U3349" s="50"/>
      <c r="Y3349" s="5"/>
      <c r="Z3349" s="66"/>
      <c r="AA3349" s="65"/>
    </row>
    <row r="3350" spans="1:27" x14ac:dyDescent="0.3">
      <c r="A3350" s="3"/>
      <c r="B3350" s="3"/>
      <c r="C3350" s="3"/>
      <c r="D3350" s="3"/>
      <c r="E3350" s="3"/>
      <c r="F3350" s="3"/>
      <c r="G3350" s="64"/>
      <c r="H3350" s="3"/>
      <c r="I3350" s="3"/>
      <c r="J3350" s="64"/>
      <c r="K3350" s="64"/>
      <c r="L3350" s="3"/>
      <c r="M3350" s="3"/>
      <c r="N3350" s="3"/>
      <c r="O3350" s="3"/>
      <c r="P3350" s="3"/>
      <c r="Q3350" s="3"/>
      <c r="R3350" s="3"/>
      <c r="S3350" s="49"/>
      <c r="T3350" s="50"/>
      <c r="U3350" s="50"/>
      <c r="Y3350" s="5"/>
      <c r="Z3350" s="66"/>
      <c r="AA3350" s="65"/>
    </row>
    <row r="3351" spans="1:27" x14ac:dyDescent="0.3">
      <c r="A3351" s="3"/>
      <c r="B3351" s="3"/>
      <c r="C3351" s="3"/>
      <c r="D3351" s="3"/>
      <c r="E3351" s="3"/>
      <c r="F3351" s="3"/>
      <c r="G3351" s="64"/>
      <c r="H3351" s="3"/>
      <c r="I3351" s="3"/>
      <c r="J3351" s="64"/>
      <c r="K3351" s="64"/>
      <c r="L3351" s="3"/>
      <c r="M3351" s="3"/>
      <c r="N3351" s="3"/>
      <c r="O3351" s="3"/>
      <c r="P3351" s="3"/>
      <c r="Q3351" s="3"/>
      <c r="R3351" s="3"/>
      <c r="S3351" s="49"/>
      <c r="T3351" s="50"/>
      <c r="U3351" s="50"/>
      <c r="Y3351" s="5"/>
      <c r="Z3351" s="66"/>
      <c r="AA3351" s="65"/>
    </row>
    <row r="3352" spans="1:27" x14ac:dyDescent="0.3">
      <c r="A3352" s="3"/>
      <c r="B3352" s="3"/>
      <c r="C3352" s="3"/>
      <c r="D3352" s="3"/>
      <c r="E3352" s="3"/>
      <c r="F3352" s="3"/>
      <c r="G3352" s="64"/>
      <c r="H3352" s="3"/>
      <c r="I3352" s="3"/>
      <c r="J3352" s="64"/>
      <c r="K3352" s="64"/>
      <c r="L3352" s="3"/>
      <c r="M3352" s="3"/>
      <c r="N3352" s="3"/>
      <c r="O3352" s="3"/>
      <c r="P3352" s="3"/>
      <c r="Q3352" s="3"/>
      <c r="R3352" s="3"/>
      <c r="S3352" s="49"/>
      <c r="T3352" s="50"/>
      <c r="U3352" s="50"/>
      <c r="Y3352" s="5"/>
      <c r="Z3352" s="66"/>
      <c r="AA3352" s="65"/>
    </row>
    <row r="3353" spans="1:27" x14ac:dyDescent="0.3">
      <c r="A3353" s="3"/>
      <c r="B3353" s="3"/>
      <c r="C3353" s="3"/>
      <c r="D3353" s="3"/>
      <c r="E3353" s="3"/>
      <c r="F3353" s="3"/>
      <c r="G3353" s="64"/>
      <c r="H3353" s="3"/>
      <c r="I3353" s="3"/>
      <c r="J3353" s="64"/>
      <c r="K3353" s="64"/>
      <c r="L3353" s="3"/>
      <c r="M3353" s="3"/>
      <c r="N3353" s="3"/>
      <c r="O3353" s="3"/>
      <c r="P3353" s="3"/>
      <c r="Q3353" s="3"/>
      <c r="R3353" s="3"/>
      <c r="S3353" s="49"/>
      <c r="T3353" s="50"/>
      <c r="U3353" s="50"/>
      <c r="Y3353" s="5"/>
      <c r="Z3353" s="66"/>
      <c r="AA3353" s="65"/>
    </row>
    <row r="3354" spans="1:27" x14ac:dyDescent="0.3">
      <c r="A3354" s="3"/>
      <c r="B3354" s="3"/>
      <c r="C3354" s="3"/>
      <c r="D3354" s="3"/>
      <c r="E3354" s="3"/>
      <c r="F3354" s="3"/>
      <c r="G3354" s="64"/>
      <c r="H3354" s="3"/>
      <c r="I3354" s="3"/>
      <c r="J3354" s="64"/>
      <c r="K3354" s="64"/>
      <c r="L3354" s="3"/>
      <c r="M3354" s="3"/>
      <c r="N3354" s="3"/>
      <c r="O3354" s="3"/>
      <c r="P3354" s="3"/>
      <c r="Q3354" s="3"/>
      <c r="R3354" s="3"/>
      <c r="S3354" s="49"/>
      <c r="T3354" s="50"/>
      <c r="U3354" s="50"/>
      <c r="Y3354" s="5"/>
      <c r="Z3354" s="66"/>
      <c r="AA3354" s="65"/>
    </row>
    <row r="3355" spans="1:27" x14ac:dyDescent="0.3">
      <c r="A3355" s="3"/>
      <c r="B3355" s="3"/>
      <c r="C3355" s="3"/>
      <c r="D3355" s="3"/>
      <c r="E3355" s="3"/>
      <c r="F3355" s="3"/>
      <c r="G3355" s="64"/>
      <c r="H3355" s="3"/>
      <c r="I3355" s="3"/>
      <c r="J3355" s="64"/>
      <c r="K3355" s="64"/>
      <c r="L3355" s="3"/>
      <c r="M3355" s="3"/>
      <c r="N3355" s="3"/>
      <c r="O3355" s="3"/>
      <c r="P3355" s="3"/>
      <c r="Q3355" s="3"/>
      <c r="R3355" s="3"/>
      <c r="S3355" s="49"/>
      <c r="T3355" s="50"/>
      <c r="U3355" s="50"/>
      <c r="Y3355" s="5"/>
      <c r="Z3355" s="66"/>
      <c r="AA3355" s="65"/>
    </row>
    <row r="3356" spans="1:27" x14ac:dyDescent="0.3">
      <c r="A3356" s="3"/>
      <c r="B3356" s="3"/>
      <c r="C3356" s="3"/>
      <c r="D3356" s="3"/>
      <c r="E3356" s="3"/>
      <c r="F3356" s="3"/>
      <c r="G3356" s="64"/>
      <c r="H3356" s="3"/>
      <c r="I3356" s="3"/>
      <c r="J3356" s="64"/>
      <c r="K3356" s="64"/>
      <c r="L3356" s="3"/>
      <c r="M3356" s="3"/>
      <c r="N3356" s="3"/>
      <c r="O3356" s="3"/>
      <c r="P3356" s="3"/>
      <c r="Q3356" s="3"/>
      <c r="R3356" s="3"/>
      <c r="S3356" s="49"/>
      <c r="T3356" s="50"/>
      <c r="U3356" s="50"/>
      <c r="Y3356" s="5"/>
      <c r="Z3356" s="66"/>
      <c r="AA3356" s="65"/>
    </row>
    <row r="3357" spans="1:27" x14ac:dyDescent="0.3">
      <c r="A3357" s="3"/>
      <c r="B3357" s="3"/>
      <c r="C3357" s="3"/>
      <c r="D3357" s="3"/>
      <c r="E3357" s="3"/>
      <c r="F3357" s="3"/>
      <c r="G3357" s="64"/>
      <c r="H3357" s="3"/>
      <c r="I3357" s="3"/>
      <c r="J3357" s="64"/>
      <c r="K3357" s="64"/>
      <c r="L3357" s="3"/>
      <c r="M3357" s="3"/>
      <c r="N3357" s="3"/>
      <c r="O3357" s="3"/>
      <c r="P3357" s="3"/>
      <c r="Q3357" s="3"/>
      <c r="R3357" s="3"/>
      <c r="S3357" s="49"/>
      <c r="T3357" s="50"/>
      <c r="U3357" s="50"/>
      <c r="Y3357" s="5"/>
      <c r="Z3357" s="66"/>
      <c r="AA3357" s="65"/>
    </row>
    <row r="3358" spans="1:27" x14ac:dyDescent="0.3">
      <c r="A3358" s="3"/>
      <c r="B3358" s="3"/>
      <c r="C3358" s="3"/>
      <c r="D3358" s="3"/>
      <c r="E3358" s="3"/>
      <c r="F3358" s="3"/>
      <c r="G3358" s="64"/>
      <c r="H3358" s="3"/>
      <c r="I3358" s="3"/>
      <c r="J3358" s="64"/>
      <c r="K3358" s="64"/>
      <c r="L3358" s="3"/>
      <c r="M3358" s="3"/>
      <c r="N3358" s="3"/>
      <c r="O3358" s="3"/>
      <c r="P3358" s="3"/>
      <c r="Q3358" s="3"/>
      <c r="R3358" s="3"/>
      <c r="S3358" s="49"/>
      <c r="T3358" s="50"/>
      <c r="U3358" s="50"/>
      <c r="Y3358" s="5"/>
      <c r="Z3358" s="66"/>
      <c r="AA3358" s="65"/>
    </row>
    <row r="3359" spans="1:27" x14ac:dyDescent="0.3">
      <c r="A3359" s="3"/>
      <c r="B3359" s="3"/>
      <c r="C3359" s="3"/>
      <c r="D3359" s="3"/>
      <c r="E3359" s="3"/>
      <c r="F3359" s="3"/>
      <c r="G3359" s="64"/>
      <c r="H3359" s="3"/>
      <c r="I3359" s="3"/>
      <c r="J3359" s="64"/>
      <c r="K3359" s="64"/>
      <c r="L3359" s="3"/>
      <c r="M3359" s="3"/>
      <c r="N3359" s="3"/>
      <c r="O3359" s="3"/>
      <c r="P3359" s="3"/>
      <c r="Q3359" s="3"/>
      <c r="R3359" s="3"/>
      <c r="S3359" s="49"/>
      <c r="T3359" s="50"/>
      <c r="U3359" s="50"/>
      <c r="Y3359" s="5"/>
      <c r="Z3359" s="66"/>
      <c r="AA3359" s="65"/>
    </row>
    <row r="3360" spans="1:27" x14ac:dyDescent="0.3">
      <c r="A3360" s="3"/>
      <c r="B3360" s="3"/>
      <c r="C3360" s="3"/>
      <c r="D3360" s="3"/>
      <c r="E3360" s="3"/>
      <c r="F3360" s="3"/>
      <c r="G3360" s="64"/>
      <c r="H3360" s="3"/>
      <c r="I3360" s="3"/>
      <c r="J3360" s="64"/>
      <c r="K3360" s="64"/>
      <c r="L3360" s="3"/>
      <c r="M3360" s="3"/>
      <c r="N3360" s="3"/>
      <c r="O3360" s="3"/>
      <c r="P3360" s="3"/>
      <c r="Q3360" s="3"/>
      <c r="R3360" s="3"/>
      <c r="S3360" s="49"/>
      <c r="T3360" s="50"/>
      <c r="U3360" s="50"/>
      <c r="Y3360" s="5"/>
      <c r="Z3360" s="66"/>
      <c r="AA3360" s="65"/>
    </row>
    <row r="3361" spans="1:27" x14ac:dyDescent="0.3">
      <c r="A3361" s="3"/>
      <c r="B3361" s="3"/>
      <c r="C3361" s="3"/>
      <c r="D3361" s="3"/>
      <c r="E3361" s="3"/>
      <c r="F3361" s="3"/>
      <c r="G3361" s="64"/>
      <c r="H3361" s="3"/>
      <c r="I3361" s="3"/>
      <c r="J3361" s="64"/>
      <c r="K3361" s="64"/>
      <c r="L3361" s="3"/>
      <c r="M3361" s="3"/>
      <c r="N3361" s="3"/>
      <c r="O3361" s="3"/>
      <c r="P3361" s="3"/>
      <c r="Q3361" s="3"/>
      <c r="R3361" s="3"/>
      <c r="S3361" s="49"/>
      <c r="T3361" s="50"/>
      <c r="U3361" s="50"/>
      <c r="Y3361" s="5"/>
      <c r="Z3361" s="66"/>
      <c r="AA3361" s="65"/>
    </row>
    <row r="3362" spans="1:27" x14ac:dyDescent="0.3">
      <c r="A3362" s="3"/>
      <c r="B3362" s="3"/>
      <c r="C3362" s="3"/>
      <c r="D3362" s="3"/>
      <c r="E3362" s="3"/>
      <c r="F3362" s="3"/>
      <c r="G3362" s="64"/>
      <c r="H3362" s="3"/>
      <c r="I3362" s="3"/>
      <c r="J3362" s="64"/>
      <c r="K3362" s="64"/>
      <c r="L3362" s="3"/>
      <c r="M3362" s="3"/>
      <c r="N3362" s="3"/>
      <c r="O3362" s="3"/>
      <c r="P3362" s="3"/>
      <c r="Q3362" s="3"/>
      <c r="R3362" s="3"/>
      <c r="S3362" s="49"/>
      <c r="T3362" s="50"/>
      <c r="U3362" s="50"/>
      <c r="Y3362" s="5"/>
      <c r="Z3362" s="66"/>
      <c r="AA3362" s="65"/>
    </row>
    <row r="3363" spans="1:27" x14ac:dyDescent="0.3">
      <c r="A3363" s="3"/>
      <c r="B3363" s="3"/>
      <c r="C3363" s="3"/>
      <c r="D3363" s="3"/>
      <c r="E3363" s="3"/>
      <c r="F3363" s="3"/>
      <c r="G3363" s="64"/>
      <c r="H3363" s="3"/>
      <c r="I3363" s="3"/>
      <c r="J3363" s="64"/>
      <c r="K3363" s="64"/>
      <c r="L3363" s="3"/>
      <c r="M3363" s="3"/>
      <c r="N3363" s="3"/>
      <c r="O3363" s="3"/>
      <c r="P3363" s="3"/>
      <c r="Q3363" s="3"/>
      <c r="R3363" s="3"/>
      <c r="S3363" s="49"/>
      <c r="T3363" s="50"/>
      <c r="U3363" s="50"/>
      <c r="Y3363" s="5"/>
      <c r="Z3363" s="66"/>
      <c r="AA3363" s="65"/>
    </row>
    <row r="3364" spans="1:27" x14ac:dyDescent="0.3">
      <c r="A3364" s="3"/>
      <c r="B3364" s="3"/>
      <c r="C3364" s="3"/>
      <c r="D3364" s="3"/>
      <c r="E3364" s="3"/>
      <c r="F3364" s="3"/>
      <c r="G3364" s="64"/>
      <c r="H3364" s="3"/>
      <c r="I3364" s="3"/>
      <c r="J3364" s="64"/>
      <c r="K3364" s="64"/>
      <c r="L3364" s="3"/>
      <c r="M3364" s="3"/>
      <c r="N3364" s="3"/>
      <c r="O3364" s="3"/>
      <c r="P3364" s="3"/>
      <c r="Q3364" s="3"/>
      <c r="R3364" s="3"/>
      <c r="S3364" s="49"/>
      <c r="T3364" s="50"/>
      <c r="U3364" s="50"/>
      <c r="Y3364" s="5"/>
      <c r="Z3364" s="66"/>
      <c r="AA3364" s="65"/>
    </row>
    <row r="3365" spans="1:27" x14ac:dyDescent="0.3">
      <c r="A3365" s="3"/>
      <c r="B3365" s="3"/>
      <c r="C3365" s="3"/>
      <c r="D3365" s="3"/>
      <c r="E3365" s="3"/>
      <c r="F3365" s="3"/>
      <c r="G3365" s="64"/>
      <c r="H3365" s="3"/>
      <c r="I3365" s="3"/>
      <c r="J3365" s="64"/>
      <c r="K3365" s="64"/>
      <c r="L3365" s="3"/>
      <c r="M3365" s="3"/>
      <c r="N3365" s="3"/>
      <c r="O3365" s="3"/>
      <c r="P3365" s="3"/>
      <c r="Q3365" s="3"/>
      <c r="R3365" s="3"/>
      <c r="S3365" s="49"/>
      <c r="T3365" s="50"/>
      <c r="U3365" s="50"/>
      <c r="Y3365" s="5"/>
      <c r="Z3365" s="66"/>
      <c r="AA3365" s="65"/>
    </row>
    <row r="3366" spans="1:27" x14ac:dyDescent="0.3">
      <c r="A3366" s="3"/>
      <c r="B3366" s="3"/>
      <c r="C3366" s="3"/>
      <c r="D3366" s="3"/>
      <c r="E3366" s="3"/>
      <c r="F3366" s="3"/>
      <c r="G3366" s="64"/>
      <c r="H3366" s="3"/>
      <c r="I3366" s="3"/>
      <c r="J3366" s="64"/>
      <c r="K3366" s="64"/>
      <c r="L3366" s="3"/>
      <c r="M3366" s="3"/>
      <c r="N3366" s="3"/>
      <c r="O3366" s="3"/>
      <c r="P3366" s="3"/>
      <c r="Q3366" s="3"/>
      <c r="R3366" s="3"/>
      <c r="S3366" s="49"/>
      <c r="T3366" s="50"/>
      <c r="U3366" s="50"/>
      <c r="Y3366" s="5"/>
      <c r="Z3366" s="66"/>
      <c r="AA3366" s="65"/>
    </row>
    <row r="3367" spans="1:27" x14ac:dyDescent="0.3">
      <c r="A3367" s="3"/>
      <c r="B3367" s="3"/>
      <c r="C3367" s="3"/>
      <c r="D3367" s="3"/>
      <c r="E3367" s="3"/>
      <c r="F3367" s="3"/>
      <c r="G3367" s="64"/>
      <c r="H3367" s="3"/>
      <c r="I3367" s="3"/>
      <c r="J3367" s="64"/>
      <c r="K3367" s="64"/>
      <c r="L3367" s="3"/>
      <c r="M3367" s="3"/>
      <c r="N3367" s="3"/>
      <c r="O3367" s="3"/>
      <c r="P3367" s="3"/>
      <c r="Q3367" s="3"/>
      <c r="R3367" s="3"/>
      <c r="S3367" s="49"/>
      <c r="T3367" s="50"/>
      <c r="U3367" s="50"/>
      <c r="Y3367" s="5"/>
      <c r="Z3367" s="66"/>
      <c r="AA3367" s="65"/>
    </row>
    <row r="3368" spans="1:27" x14ac:dyDescent="0.3">
      <c r="A3368" s="3"/>
      <c r="B3368" s="3"/>
      <c r="C3368" s="3"/>
      <c r="D3368" s="3"/>
      <c r="E3368" s="3"/>
      <c r="F3368" s="3"/>
      <c r="G3368" s="64"/>
      <c r="H3368" s="3"/>
      <c r="I3368" s="3"/>
      <c r="J3368" s="64"/>
      <c r="K3368" s="64"/>
      <c r="L3368" s="3"/>
      <c r="M3368" s="3"/>
      <c r="N3368" s="3"/>
      <c r="O3368" s="3"/>
      <c r="P3368" s="3"/>
      <c r="Q3368" s="3"/>
      <c r="R3368" s="3"/>
      <c r="S3368" s="49"/>
      <c r="T3368" s="50"/>
      <c r="U3368" s="50"/>
      <c r="Y3368" s="5"/>
      <c r="Z3368" s="66"/>
      <c r="AA3368" s="65"/>
    </row>
    <row r="3369" spans="1:27" x14ac:dyDescent="0.3">
      <c r="A3369" s="3"/>
      <c r="B3369" s="3"/>
      <c r="C3369" s="3"/>
      <c r="D3369" s="3"/>
      <c r="E3369" s="3"/>
      <c r="F3369" s="3"/>
      <c r="G3369" s="64"/>
      <c r="H3369" s="3"/>
      <c r="I3369" s="3"/>
      <c r="J3369" s="64"/>
      <c r="K3369" s="64"/>
      <c r="L3369" s="3"/>
      <c r="M3369" s="3"/>
      <c r="N3369" s="3"/>
      <c r="O3369" s="3"/>
      <c r="P3369" s="3"/>
      <c r="Q3369" s="3"/>
      <c r="R3369" s="3"/>
      <c r="S3369" s="49"/>
      <c r="T3369" s="50"/>
      <c r="U3369" s="50"/>
      <c r="Y3369" s="5"/>
      <c r="Z3369" s="66"/>
      <c r="AA3369" s="65"/>
    </row>
    <row r="3370" spans="1:27" x14ac:dyDescent="0.3">
      <c r="A3370" s="3"/>
      <c r="B3370" s="3"/>
      <c r="C3370" s="3"/>
      <c r="D3370" s="3"/>
      <c r="E3370" s="3"/>
      <c r="F3370" s="3"/>
      <c r="G3370" s="64"/>
      <c r="H3370" s="3"/>
      <c r="I3370" s="3"/>
      <c r="J3370" s="64"/>
      <c r="K3370" s="64"/>
      <c r="L3370" s="3"/>
      <c r="M3370" s="3"/>
      <c r="N3370" s="3"/>
      <c r="O3370" s="3"/>
      <c r="P3370" s="3"/>
      <c r="Q3370" s="3"/>
      <c r="R3370" s="3"/>
      <c r="S3370" s="49"/>
      <c r="T3370" s="50"/>
      <c r="U3370" s="50"/>
      <c r="Y3370" s="5"/>
      <c r="Z3370" s="66"/>
      <c r="AA3370" s="65"/>
    </row>
    <row r="3371" spans="1:27" x14ac:dyDescent="0.3">
      <c r="A3371" s="3"/>
      <c r="B3371" s="3"/>
      <c r="C3371" s="3"/>
      <c r="D3371" s="3"/>
      <c r="E3371" s="3"/>
      <c r="F3371" s="3"/>
      <c r="G3371" s="64"/>
      <c r="H3371" s="3"/>
      <c r="I3371" s="3"/>
      <c r="J3371" s="64"/>
      <c r="K3371" s="64"/>
      <c r="L3371" s="3"/>
      <c r="M3371" s="3"/>
      <c r="N3371" s="3"/>
      <c r="O3371" s="3"/>
      <c r="P3371" s="3"/>
      <c r="Q3371" s="3"/>
      <c r="R3371" s="3"/>
      <c r="S3371" s="49"/>
      <c r="T3371" s="50"/>
      <c r="U3371" s="50"/>
      <c r="Y3371" s="5"/>
      <c r="Z3371" s="66"/>
      <c r="AA3371" s="65"/>
    </row>
    <row r="3372" spans="1:27" x14ac:dyDescent="0.3">
      <c r="A3372" s="3"/>
      <c r="B3372" s="3"/>
      <c r="C3372" s="3"/>
      <c r="D3372" s="3"/>
      <c r="E3372" s="3"/>
      <c r="F3372" s="3"/>
      <c r="G3372" s="64"/>
      <c r="H3372" s="3"/>
      <c r="I3372" s="3"/>
      <c r="J3372" s="64"/>
      <c r="K3372" s="64"/>
      <c r="L3372" s="3"/>
      <c r="M3372" s="3"/>
      <c r="N3372" s="3"/>
      <c r="O3372" s="3"/>
      <c r="P3372" s="3"/>
      <c r="Q3372" s="3"/>
      <c r="R3372" s="3"/>
      <c r="S3372" s="49"/>
      <c r="T3372" s="50"/>
      <c r="U3372" s="50"/>
      <c r="Y3372" s="5"/>
      <c r="Z3372" s="66"/>
      <c r="AA3372" s="65"/>
    </row>
    <row r="3373" spans="1:27" x14ac:dyDescent="0.3">
      <c r="A3373" s="3"/>
      <c r="B3373" s="3"/>
      <c r="C3373" s="3"/>
      <c r="D3373" s="3"/>
      <c r="E3373" s="3"/>
      <c r="F3373" s="3"/>
      <c r="G3373" s="64"/>
      <c r="H3373" s="3"/>
      <c r="I3373" s="3"/>
      <c r="J3373" s="64"/>
      <c r="K3373" s="64"/>
      <c r="L3373" s="3"/>
      <c r="M3373" s="3"/>
      <c r="N3373" s="3"/>
      <c r="O3373" s="3"/>
      <c r="P3373" s="3"/>
      <c r="Q3373" s="3"/>
      <c r="R3373" s="3"/>
      <c r="S3373" s="49"/>
      <c r="T3373" s="50"/>
      <c r="U3373" s="50"/>
      <c r="Y3373" s="5"/>
      <c r="Z3373" s="66"/>
      <c r="AA3373" s="65"/>
    </row>
    <row r="3374" spans="1:27" x14ac:dyDescent="0.3">
      <c r="A3374" s="3"/>
      <c r="B3374" s="3"/>
      <c r="C3374" s="3"/>
      <c r="D3374" s="3"/>
      <c r="E3374" s="3"/>
      <c r="F3374" s="3"/>
      <c r="G3374" s="64"/>
      <c r="H3374" s="3"/>
      <c r="I3374" s="3"/>
      <c r="J3374" s="64"/>
      <c r="K3374" s="64"/>
      <c r="L3374" s="3"/>
      <c r="M3374" s="3"/>
      <c r="N3374" s="3"/>
      <c r="O3374" s="3"/>
      <c r="P3374" s="3"/>
      <c r="Q3374" s="3"/>
      <c r="R3374" s="3"/>
      <c r="S3374" s="49"/>
      <c r="T3374" s="50"/>
      <c r="U3374" s="50"/>
      <c r="Y3374" s="5"/>
      <c r="Z3374" s="66"/>
      <c r="AA3374" s="65"/>
    </row>
    <row r="3375" spans="1:27" x14ac:dyDescent="0.3">
      <c r="A3375" s="3"/>
      <c r="B3375" s="3"/>
      <c r="C3375" s="3"/>
      <c r="D3375" s="3"/>
      <c r="E3375" s="3"/>
      <c r="F3375" s="3"/>
      <c r="G3375" s="64"/>
      <c r="H3375" s="3"/>
      <c r="I3375" s="3"/>
      <c r="J3375" s="64"/>
      <c r="K3375" s="64"/>
      <c r="L3375" s="3"/>
      <c r="M3375" s="3"/>
      <c r="N3375" s="3"/>
      <c r="O3375" s="3"/>
      <c r="P3375" s="3"/>
      <c r="Q3375" s="3"/>
      <c r="R3375" s="3"/>
      <c r="S3375" s="49"/>
      <c r="T3375" s="50"/>
      <c r="U3375" s="50"/>
      <c r="Y3375" s="5"/>
      <c r="Z3375" s="66"/>
      <c r="AA3375" s="65"/>
    </row>
    <row r="3376" spans="1:27" x14ac:dyDescent="0.3">
      <c r="A3376" s="3"/>
      <c r="B3376" s="3"/>
      <c r="C3376" s="3"/>
      <c r="D3376" s="3"/>
      <c r="E3376" s="3"/>
      <c r="F3376" s="3"/>
      <c r="G3376" s="64"/>
      <c r="H3376" s="3"/>
      <c r="I3376" s="3"/>
      <c r="J3376" s="64"/>
      <c r="K3376" s="64"/>
      <c r="L3376" s="3"/>
      <c r="M3376" s="3"/>
      <c r="N3376" s="3"/>
      <c r="O3376" s="3"/>
      <c r="P3376" s="3"/>
      <c r="Q3376" s="3"/>
      <c r="R3376" s="3"/>
      <c r="S3376" s="49"/>
      <c r="T3376" s="50"/>
      <c r="U3376" s="50"/>
      <c r="Y3376" s="5"/>
      <c r="Z3376" s="66"/>
      <c r="AA3376" s="65"/>
    </row>
    <row r="3377" spans="1:27" x14ac:dyDescent="0.3">
      <c r="A3377" s="3"/>
      <c r="B3377" s="3"/>
      <c r="C3377" s="3"/>
      <c r="D3377" s="3"/>
      <c r="E3377" s="3"/>
      <c r="F3377" s="3"/>
      <c r="G3377" s="64"/>
      <c r="H3377" s="3"/>
      <c r="I3377" s="3"/>
      <c r="J3377" s="64"/>
      <c r="K3377" s="64"/>
      <c r="L3377" s="3"/>
      <c r="M3377" s="3"/>
      <c r="N3377" s="3"/>
      <c r="O3377" s="3"/>
      <c r="P3377" s="3"/>
      <c r="Q3377" s="3"/>
      <c r="R3377" s="3"/>
      <c r="S3377" s="49"/>
      <c r="T3377" s="50"/>
      <c r="U3377" s="50"/>
      <c r="Y3377" s="5"/>
      <c r="Z3377" s="66"/>
      <c r="AA3377" s="65"/>
    </row>
    <row r="3378" spans="1:27" x14ac:dyDescent="0.3">
      <c r="A3378" s="3"/>
      <c r="B3378" s="3"/>
      <c r="C3378" s="3"/>
      <c r="D3378" s="3"/>
      <c r="E3378" s="3"/>
      <c r="F3378" s="3"/>
      <c r="G3378" s="64"/>
      <c r="H3378" s="3"/>
      <c r="I3378" s="3"/>
      <c r="J3378" s="64"/>
      <c r="K3378" s="64"/>
      <c r="L3378" s="3"/>
      <c r="M3378" s="3"/>
      <c r="N3378" s="3"/>
      <c r="O3378" s="3"/>
      <c r="P3378" s="3"/>
      <c r="Q3378" s="3"/>
      <c r="R3378" s="3"/>
      <c r="S3378" s="49"/>
      <c r="T3378" s="50"/>
      <c r="U3378" s="50"/>
      <c r="Y3378" s="5"/>
      <c r="Z3378" s="66"/>
      <c r="AA3378" s="65"/>
    </row>
    <row r="3379" spans="1:27" x14ac:dyDescent="0.3">
      <c r="A3379" s="3"/>
      <c r="B3379" s="3"/>
      <c r="C3379" s="3"/>
      <c r="D3379" s="3"/>
      <c r="E3379" s="3"/>
      <c r="F3379" s="3"/>
      <c r="G3379" s="64"/>
      <c r="H3379" s="3"/>
      <c r="I3379" s="3"/>
      <c r="J3379" s="64"/>
      <c r="K3379" s="64"/>
      <c r="L3379" s="3"/>
      <c r="M3379" s="3"/>
      <c r="N3379" s="3"/>
      <c r="O3379" s="3"/>
      <c r="P3379" s="3"/>
      <c r="Q3379" s="3"/>
      <c r="R3379" s="3"/>
      <c r="S3379" s="49"/>
      <c r="T3379" s="50"/>
      <c r="U3379" s="50"/>
      <c r="Y3379" s="5"/>
      <c r="Z3379" s="66"/>
      <c r="AA3379" s="65"/>
    </row>
    <row r="3380" spans="1:27" x14ac:dyDescent="0.3">
      <c r="A3380" s="3"/>
      <c r="B3380" s="3"/>
      <c r="C3380" s="3"/>
      <c r="D3380" s="3"/>
      <c r="E3380" s="3"/>
      <c r="F3380" s="3"/>
      <c r="G3380" s="64"/>
      <c r="H3380" s="3"/>
      <c r="I3380" s="3"/>
      <c r="J3380" s="64"/>
      <c r="K3380" s="64"/>
      <c r="L3380" s="3"/>
      <c r="M3380" s="3"/>
      <c r="N3380" s="3"/>
      <c r="O3380" s="3"/>
      <c r="P3380" s="3"/>
      <c r="Q3380" s="3"/>
      <c r="R3380" s="3"/>
      <c r="S3380" s="49"/>
      <c r="T3380" s="50"/>
      <c r="U3380" s="50"/>
      <c r="Y3380" s="5"/>
      <c r="Z3380" s="66"/>
      <c r="AA3380" s="65"/>
    </row>
    <row r="3381" spans="1:27" x14ac:dyDescent="0.3">
      <c r="A3381" s="3"/>
      <c r="B3381" s="3"/>
      <c r="C3381" s="3"/>
      <c r="D3381" s="3"/>
      <c r="E3381" s="3"/>
      <c r="F3381" s="3"/>
      <c r="G3381" s="64"/>
      <c r="H3381" s="3"/>
      <c r="I3381" s="3"/>
      <c r="J3381" s="64"/>
      <c r="K3381" s="64"/>
      <c r="L3381" s="3"/>
      <c r="M3381" s="3"/>
      <c r="N3381" s="3"/>
      <c r="O3381" s="3"/>
      <c r="P3381" s="3"/>
      <c r="Q3381" s="3"/>
      <c r="R3381" s="3"/>
      <c r="S3381" s="49"/>
      <c r="T3381" s="50"/>
      <c r="U3381" s="50"/>
      <c r="Y3381" s="5"/>
      <c r="Z3381" s="66"/>
      <c r="AA3381" s="65"/>
    </row>
    <row r="3382" spans="1:27" x14ac:dyDescent="0.3">
      <c r="A3382" s="3"/>
      <c r="B3382" s="3"/>
      <c r="C3382" s="3"/>
      <c r="D3382" s="3"/>
      <c r="E3382" s="3"/>
      <c r="F3382" s="3"/>
      <c r="G3382" s="64"/>
      <c r="H3382" s="3"/>
      <c r="I3382" s="3"/>
      <c r="J3382" s="64"/>
      <c r="K3382" s="64"/>
      <c r="L3382" s="3"/>
      <c r="M3382" s="3"/>
      <c r="N3382" s="3"/>
      <c r="O3382" s="3"/>
      <c r="P3382" s="3"/>
      <c r="Q3382" s="3"/>
      <c r="R3382" s="3"/>
      <c r="S3382" s="49"/>
      <c r="T3382" s="50"/>
      <c r="U3382" s="50"/>
      <c r="Y3382" s="5"/>
      <c r="Z3382" s="66"/>
      <c r="AA3382" s="65"/>
    </row>
    <row r="3383" spans="1:27" x14ac:dyDescent="0.3">
      <c r="A3383" s="3"/>
      <c r="B3383" s="3"/>
      <c r="C3383" s="3"/>
      <c r="D3383" s="3"/>
      <c r="E3383" s="3"/>
      <c r="F3383" s="3"/>
      <c r="G3383" s="64"/>
      <c r="H3383" s="3"/>
      <c r="I3383" s="3"/>
      <c r="J3383" s="64"/>
      <c r="K3383" s="64"/>
      <c r="L3383" s="3"/>
      <c r="M3383" s="3"/>
      <c r="N3383" s="3"/>
      <c r="O3383" s="3"/>
      <c r="P3383" s="3"/>
      <c r="Q3383" s="3"/>
      <c r="R3383" s="3"/>
      <c r="S3383" s="49"/>
      <c r="T3383" s="50"/>
      <c r="U3383" s="50"/>
      <c r="Y3383" s="5"/>
      <c r="Z3383" s="66"/>
      <c r="AA3383" s="65"/>
    </row>
    <row r="3384" spans="1:27" x14ac:dyDescent="0.3">
      <c r="A3384" s="3"/>
      <c r="B3384" s="3"/>
      <c r="C3384" s="3"/>
      <c r="D3384" s="3"/>
      <c r="E3384" s="3"/>
      <c r="F3384" s="3"/>
      <c r="G3384" s="64"/>
      <c r="H3384" s="3"/>
      <c r="I3384" s="3"/>
      <c r="J3384" s="64"/>
      <c r="K3384" s="64"/>
      <c r="L3384" s="3"/>
      <c r="M3384" s="3"/>
      <c r="N3384" s="3"/>
      <c r="O3384" s="3"/>
      <c r="P3384" s="3"/>
      <c r="Q3384" s="3"/>
      <c r="R3384" s="3"/>
      <c r="S3384" s="49"/>
      <c r="T3384" s="50"/>
      <c r="U3384" s="50"/>
      <c r="Y3384" s="5"/>
      <c r="Z3384" s="66"/>
      <c r="AA3384" s="65"/>
    </row>
    <row r="3385" spans="1:27" x14ac:dyDescent="0.3">
      <c r="A3385" s="3"/>
      <c r="B3385" s="3"/>
      <c r="C3385" s="3"/>
      <c r="D3385" s="3"/>
      <c r="E3385" s="3"/>
      <c r="F3385" s="3"/>
      <c r="G3385" s="64"/>
      <c r="H3385" s="3"/>
      <c r="I3385" s="3"/>
      <c r="J3385" s="64"/>
      <c r="K3385" s="64"/>
      <c r="L3385" s="3"/>
      <c r="M3385" s="3"/>
      <c r="N3385" s="3"/>
      <c r="O3385" s="3"/>
      <c r="P3385" s="3"/>
      <c r="Q3385" s="3"/>
      <c r="R3385" s="3"/>
      <c r="S3385" s="49"/>
      <c r="T3385" s="50"/>
      <c r="U3385" s="50"/>
      <c r="Y3385" s="5"/>
      <c r="Z3385" s="66"/>
      <c r="AA3385" s="65"/>
    </row>
    <row r="3386" spans="1:27" x14ac:dyDescent="0.3">
      <c r="A3386" s="3"/>
      <c r="B3386" s="3"/>
      <c r="C3386" s="3"/>
      <c r="D3386" s="3"/>
      <c r="E3386" s="3"/>
      <c r="F3386" s="3"/>
      <c r="G3386" s="64"/>
      <c r="H3386" s="3"/>
      <c r="I3386" s="3"/>
      <c r="J3386" s="64"/>
      <c r="K3386" s="64"/>
      <c r="L3386" s="3"/>
      <c r="M3386" s="3"/>
      <c r="N3386" s="3"/>
      <c r="O3386" s="3"/>
      <c r="P3386" s="3"/>
      <c r="Q3386" s="3"/>
      <c r="R3386" s="3"/>
      <c r="S3386" s="49"/>
      <c r="T3386" s="50"/>
      <c r="U3386" s="50"/>
      <c r="Y3386" s="5"/>
      <c r="Z3386" s="66"/>
      <c r="AA3386" s="65"/>
    </row>
    <row r="3387" spans="1:27" x14ac:dyDescent="0.3">
      <c r="A3387" s="3"/>
      <c r="B3387" s="3"/>
      <c r="C3387" s="3"/>
      <c r="D3387" s="3"/>
      <c r="E3387" s="3"/>
      <c r="F3387" s="3"/>
      <c r="G3387" s="64"/>
      <c r="H3387" s="3"/>
      <c r="I3387" s="3"/>
      <c r="J3387" s="64"/>
      <c r="K3387" s="64"/>
      <c r="L3387" s="3"/>
      <c r="M3387" s="3"/>
      <c r="N3387" s="3"/>
      <c r="O3387" s="3"/>
      <c r="P3387" s="3"/>
      <c r="Q3387" s="3"/>
      <c r="R3387" s="3"/>
      <c r="S3387" s="49"/>
      <c r="T3387" s="50"/>
      <c r="U3387" s="50"/>
      <c r="Y3387" s="5"/>
      <c r="Z3387" s="66"/>
      <c r="AA3387" s="65"/>
    </row>
    <row r="3388" spans="1:27" x14ac:dyDescent="0.3">
      <c r="A3388" s="3"/>
      <c r="B3388" s="3"/>
      <c r="C3388" s="3"/>
      <c r="D3388" s="3"/>
      <c r="E3388" s="3"/>
      <c r="F3388" s="3"/>
      <c r="G3388" s="64"/>
      <c r="H3388" s="3"/>
      <c r="I3388" s="3"/>
      <c r="J3388" s="64"/>
      <c r="K3388" s="64"/>
      <c r="L3388" s="3"/>
      <c r="M3388" s="3"/>
      <c r="N3388" s="3"/>
      <c r="O3388" s="3"/>
      <c r="P3388" s="3"/>
      <c r="Q3388" s="3"/>
      <c r="R3388" s="3"/>
      <c r="S3388" s="49"/>
      <c r="T3388" s="50"/>
      <c r="U3388" s="50"/>
      <c r="Y3388" s="5"/>
      <c r="Z3388" s="66"/>
      <c r="AA3388" s="65"/>
    </row>
    <row r="3389" spans="1:27" x14ac:dyDescent="0.3">
      <c r="A3389" s="3"/>
      <c r="B3389" s="3"/>
      <c r="C3389" s="3"/>
      <c r="D3389" s="3"/>
      <c r="E3389" s="3"/>
      <c r="F3389" s="3"/>
      <c r="G3389" s="64"/>
      <c r="H3389" s="3"/>
      <c r="I3389" s="3"/>
      <c r="J3389" s="64"/>
      <c r="K3389" s="64"/>
      <c r="L3389" s="3"/>
      <c r="M3389" s="3"/>
      <c r="N3389" s="3"/>
      <c r="O3389" s="3"/>
      <c r="P3389" s="3"/>
      <c r="Q3389" s="3"/>
      <c r="R3389" s="3"/>
      <c r="S3389" s="49"/>
      <c r="T3389" s="50"/>
      <c r="U3389" s="50"/>
      <c r="Y3389" s="5"/>
      <c r="Z3389" s="66"/>
      <c r="AA3389" s="65"/>
    </row>
    <row r="3390" spans="1:27" x14ac:dyDescent="0.3">
      <c r="A3390" s="3"/>
      <c r="B3390" s="3"/>
      <c r="C3390" s="3"/>
      <c r="D3390" s="3"/>
      <c r="E3390" s="3"/>
      <c r="F3390" s="3"/>
      <c r="G3390" s="64"/>
      <c r="H3390" s="3"/>
      <c r="I3390" s="3"/>
      <c r="J3390" s="64"/>
      <c r="K3390" s="64"/>
      <c r="L3390" s="3"/>
      <c r="M3390" s="3"/>
      <c r="N3390" s="3"/>
      <c r="O3390" s="3"/>
      <c r="P3390" s="3"/>
      <c r="Q3390" s="3"/>
      <c r="R3390" s="3"/>
      <c r="S3390" s="49"/>
      <c r="T3390" s="50"/>
      <c r="U3390" s="50"/>
      <c r="Y3390" s="5"/>
      <c r="Z3390" s="66"/>
      <c r="AA3390" s="65"/>
    </row>
    <row r="3391" spans="1:27" x14ac:dyDescent="0.3">
      <c r="A3391" s="3"/>
      <c r="B3391" s="3"/>
      <c r="C3391" s="3"/>
      <c r="D3391" s="3"/>
      <c r="E3391" s="3"/>
      <c r="F3391" s="3"/>
      <c r="G3391" s="64"/>
      <c r="H3391" s="3"/>
      <c r="I3391" s="3"/>
      <c r="J3391" s="64"/>
      <c r="K3391" s="64"/>
      <c r="L3391" s="3"/>
      <c r="M3391" s="3"/>
      <c r="N3391" s="3"/>
      <c r="O3391" s="3"/>
      <c r="P3391" s="3"/>
      <c r="Q3391" s="3"/>
      <c r="R3391" s="3"/>
      <c r="S3391" s="49"/>
      <c r="T3391" s="50"/>
      <c r="U3391" s="50"/>
      <c r="Y3391" s="5"/>
      <c r="Z3391" s="66"/>
      <c r="AA3391" s="65"/>
    </row>
    <row r="3392" spans="1:27" x14ac:dyDescent="0.3">
      <c r="A3392" s="3"/>
      <c r="B3392" s="3"/>
      <c r="C3392" s="3"/>
      <c r="D3392" s="3"/>
      <c r="E3392" s="3"/>
      <c r="F3392" s="3"/>
      <c r="G3392" s="64"/>
      <c r="H3392" s="3"/>
      <c r="I3392" s="3"/>
      <c r="J3392" s="64"/>
      <c r="K3392" s="64"/>
      <c r="L3392" s="3"/>
      <c r="M3392" s="3"/>
      <c r="N3392" s="3"/>
      <c r="O3392" s="3"/>
      <c r="P3392" s="3"/>
      <c r="Q3392" s="3"/>
      <c r="R3392" s="3"/>
      <c r="S3392" s="49"/>
      <c r="T3392" s="50"/>
      <c r="U3392" s="50"/>
      <c r="Y3392" s="5"/>
      <c r="Z3392" s="66"/>
      <c r="AA3392" s="65"/>
    </row>
    <row r="3393" spans="1:27" x14ac:dyDescent="0.3">
      <c r="A3393" s="3"/>
      <c r="B3393" s="3"/>
      <c r="C3393" s="3"/>
      <c r="D3393" s="3"/>
      <c r="E3393" s="3"/>
      <c r="F3393" s="3"/>
      <c r="G3393" s="64"/>
      <c r="H3393" s="3"/>
      <c r="I3393" s="3"/>
      <c r="J3393" s="64"/>
      <c r="K3393" s="64"/>
      <c r="L3393" s="3"/>
      <c r="M3393" s="3"/>
      <c r="N3393" s="3"/>
      <c r="O3393" s="3"/>
      <c r="P3393" s="3"/>
      <c r="Q3393" s="3"/>
      <c r="R3393" s="3"/>
      <c r="S3393" s="49"/>
      <c r="T3393" s="50"/>
      <c r="U3393" s="50"/>
      <c r="Y3393" s="5"/>
      <c r="Z3393" s="66"/>
      <c r="AA3393" s="65"/>
    </row>
    <row r="3394" spans="1:27" x14ac:dyDescent="0.3">
      <c r="A3394" s="3"/>
      <c r="B3394" s="3"/>
      <c r="C3394" s="3"/>
      <c r="D3394" s="3"/>
      <c r="E3394" s="3"/>
      <c r="F3394" s="3"/>
      <c r="G3394" s="64"/>
      <c r="H3394" s="3"/>
      <c r="I3394" s="3"/>
      <c r="J3394" s="64"/>
      <c r="K3394" s="64"/>
      <c r="L3394" s="3"/>
      <c r="M3394" s="3"/>
      <c r="N3394" s="3"/>
      <c r="O3394" s="3"/>
      <c r="P3394" s="3"/>
      <c r="Q3394" s="3"/>
      <c r="R3394" s="3"/>
      <c r="S3394" s="49"/>
      <c r="T3394" s="50"/>
      <c r="U3394" s="50"/>
      <c r="Y3394" s="5"/>
      <c r="Z3394" s="66"/>
      <c r="AA3394" s="65"/>
    </row>
    <row r="3395" spans="1:27" x14ac:dyDescent="0.3">
      <c r="A3395" s="3"/>
      <c r="B3395" s="3"/>
      <c r="C3395" s="3"/>
      <c r="D3395" s="3"/>
      <c r="E3395" s="3"/>
      <c r="F3395" s="3"/>
      <c r="G3395" s="64"/>
      <c r="H3395" s="3"/>
      <c r="I3395" s="3"/>
      <c r="J3395" s="64"/>
      <c r="K3395" s="64"/>
      <c r="L3395" s="3"/>
      <c r="M3395" s="3"/>
      <c r="N3395" s="3"/>
      <c r="O3395" s="3"/>
      <c r="P3395" s="3"/>
      <c r="Q3395" s="3"/>
      <c r="R3395" s="3"/>
      <c r="S3395" s="49"/>
      <c r="T3395" s="50"/>
      <c r="U3395" s="50"/>
      <c r="Y3395" s="5"/>
      <c r="Z3395" s="66"/>
      <c r="AA3395" s="65"/>
    </row>
    <row r="3396" spans="1:27" x14ac:dyDescent="0.3">
      <c r="A3396" s="3"/>
      <c r="B3396" s="3"/>
      <c r="C3396" s="3"/>
      <c r="D3396" s="3"/>
      <c r="E3396" s="3"/>
      <c r="F3396" s="3"/>
      <c r="G3396" s="64"/>
      <c r="H3396" s="3"/>
      <c r="I3396" s="3"/>
      <c r="J3396" s="64"/>
      <c r="K3396" s="64"/>
      <c r="L3396" s="3"/>
      <c r="M3396" s="3"/>
      <c r="N3396" s="3"/>
      <c r="O3396" s="3"/>
      <c r="P3396" s="3"/>
      <c r="Q3396" s="3"/>
      <c r="R3396" s="3"/>
      <c r="S3396" s="49"/>
      <c r="T3396" s="50"/>
      <c r="U3396" s="50"/>
      <c r="Y3396" s="5"/>
      <c r="Z3396" s="66"/>
      <c r="AA3396" s="65"/>
    </row>
    <row r="3397" spans="1:27" x14ac:dyDescent="0.3">
      <c r="A3397" s="3"/>
      <c r="B3397" s="3"/>
      <c r="C3397" s="3"/>
      <c r="D3397" s="3"/>
      <c r="E3397" s="3"/>
      <c r="F3397" s="3"/>
      <c r="G3397" s="64"/>
      <c r="H3397" s="3"/>
      <c r="I3397" s="3"/>
      <c r="J3397" s="64"/>
      <c r="K3397" s="64"/>
      <c r="L3397" s="3"/>
      <c r="M3397" s="3"/>
      <c r="N3397" s="3"/>
      <c r="O3397" s="3"/>
      <c r="P3397" s="3"/>
      <c r="Q3397" s="3"/>
      <c r="R3397" s="3"/>
      <c r="S3397" s="49"/>
      <c r="T3397" s="50"/>
      <c r="U3397" s="50"/>
      <c r="Y3397" s="5"/>
      <c r="Z3397" s="66"/>
      <c r="AA3397" s="65"/>
    </row>
    <row r="3398" spans="1:27" x14ac:dyDescent="0.3">
      <c r="A3398" s="3"/>
      <c r="B3398" s="3"/>
      <c r="C3398" s="3"/>
      <c r="D3398" s="3"/>
      <c r="E3398" s="3"/>
      <c r="F3398" s="3"/>
      <c r="G3398" s="64"/>
      <c r="H3398" s="3"/>
      <c r="I3398" s="3"/>
      <c r="J3398" s="64"/>
      <c r="K3398" s="64"/>
      <c r="L3398" s="3"/>
      <c r="M3398" s="3"/>
      <c r="N3398" s="3"/>
      <c r="O3398" s="3"/>
      <c r="P3398" s="3"/>
      <c r="Q3398" s="3"/>
      <c r="R3398" s="3"/>
      <c r="S3398" s="49"/>
      <c r="T3398" s="50"/>
      <c r="U3398" s="50"/>
      <c r="Y3398" s="5"/>
      <c r="Z3398" s="66"/>
      <c r="AA3398" s="65"/>
    </row>
    <row r="3399" spans="1:27" x14ac:dyDescent="0.3">
      <c r="A3399" s="3"/>
      <c r="B3399" s="3"/>
      <c r="C3399" s="3"/>
      <c r="D3399" s="3"/>
      <c r="E3399" s="3"/>
      <c r="F3399" s="3"/>
      <c r="G3399" s="64"/>
      <c r="H3399" s="3"/>
      <c r="I3399" s="3"/>
      <c r="J3399" s="64"/>
      <c r="K3399" s="64"/>
      <c r="L3399" s="3"/>
      <c r="M3399" s="3"/>
      <c r="N3399" s="3"/>
      <c r="O3399" s="3"/>
      <c r="P3399" s="3"/>
      <c r="Q3399" s="3"/>
      <c r="R3399" s="3"/>
      <c r="S3399" s="49"/>
      <c r="T3399" s="50"/>
      <c r="U3399" s="50"/>
      <c r="Y3399" s="5"/>
      <c r="Z3399" s="66"/>
      <c r="AA3399" s="65"/>
    </row>
    <row r="3400" spans="1:27" x14ac:dyDescent="0.3">
      <c r="A3400" s="3"/>
      <c r="B3400" s="3"/>
      <c r="C3400" s="3"/>
      <c r="D3400" s="3"/>
      <c r="E3400" s="3"/>
      <c r="F3400" s="3"/>
      <c r="G3400" s="64"/>
      <c r="H3400" s="3"/>
      <c r="I3400" s="3"/>
      <c r="J3400" s="64"/>
      <c r="K3400" s="64"/>
      <c r="L3400" s="3"/>
      <c r="M3400" s="3"/>
      <c r="N3400" s="3"/>
      <c r="O3400" s="3"/>
      <c r="P3400" s="3"/>
      <c r="Q3400" s="3"/>
      <c r="R3400" s="3"/>
      <c r="S3400" s="49"/>
      <c r="T3400" s="50"/>
      <c r="U3400" s="50"/>
      <c r="Y3400" s="5"/>
      <c r="Z3400" s="66"/>
      <c r="AA3400" s="65"/>
    </row>
    <row r="3401" spans="1:27" x14ac:dyDescent="0.3">
      <c r="A3401" s="3"/>
      <c r="B3401" s="3"/>
      <c r="C3401" s="3"/>
      <c r="D3401" s="3"/>
      <c r="E3401" s="3"/>
      <c r="F3401" s="3"/>
      <c r="G3401" s="64"/>
      <c r="H3401" s="3"/>
      <c r="I3401" s="3"/>
      <c r="J3401" s="64"/>
      <c r="K3401" s="64"/>
      <c r="L3401" s="3"/>
      <c r="M3401" s="3"/>
      <c r="N3401" s="3"/>
      <c r="O3401" s="3"/>
      <c r="P3401" s="3"/>
      <c r="Q3401" s="3"/>
      <c r="R3401" s="3"/>
      <c r="S3401" s="49"/>
      <c r="T3401" s="50"/>
      <c r="U3401" s="50"/>
      <c r="Y3401" s="5"/>
      <c r="Z3401" s="66"/>
      <c r="AA3401" s="65"/>
    </row>
    <row r="3402" spans="1:27" x14ac:dyDescent="0.3">
      <c r="A3402" s="3"/>
      <c r="B3402" s="3"/>
      <c r="C3402" s="3"/>
      <c r="D3402" s="3"/>
      <c r="E3402" s="3"/>
      <c r="F3402" s="3"/>
      <c r="G3402" s="64"/>
      <c r="H3402" s="3"/>
      <c r="I3402" s="3"/>
      <c r="J3402" s="64"/>
      <c r="K3402" s="64"/>
      <c r="L3402" s="3"/>
      <c r="M3402" s="3"/>
      <c r="N3402" s="3"/>
      <c r="O3402" s="3"/>
      <c r="P3402" s="3"/>
      <c r="Q3402" s="3"/>
      <c r="R3402" s="3"/>
      <c r="S3402" s="49"/>
      <c r="T3402" s="50"/>
      <c r="U3402" s="50"/>
      <c r="Y3402" s="5"/>
      <c r="Z3402" s="66"/>
      <c r="AA3402" s="65"/>
    </row>
    <row r="3403" spans="1:27" x14ac:dyDescent="0.3">
      <c r="A3403" s="3"/>
      <c r="B3403" s="3"/>
      <c r="C3403" s="3"/>
      <c r="D3403" s="3"/>
      <c r="E3403" s="3"/>
      <c r="F3403" s="3"/>
      <c r="G3403" s="64"/>
      <c r="H3403" s="3"/>
      <c r="I3403" s="3"/>
      <c r="J3403" s="64"/>
      <c r="K3403" s="64"/>
      <c r="L3403" s="3"/>
      <c r="M3403" s="3"/>
      <c r="N3403" s="3"/>
      <c r="O3403" s="3"/>
      <c r="P3403" s="3"/>
      <c r="Q3403" s="3"/>
      <c r="R3403" s="3"/>
      <c r="S3403" s="49"/>
      <c r="T3403" s="50"/>
      <c r="U3403" s="50"/>
      <c r="Y3403" s="5"/>
      <c r="Z3403" s="66"/>
      <c r="AA3403" s="65"/>
    </row>
    <row r="3404" spans="1:27" x14ac:dyDescent="0.3">
      <c r="A3404" s="3"/>
      <c r="B3404" s="3"/>
      <c r="C3404" s="3"/>
      <c r="D3404" s="3"/>
      <c r="E3404" s="3"/>
      <c r="F3404" s="3"/>
      <c r="G3404" s="64"/>
      <c r="H3404" s="3"/>
      <c r="I3404" s="3"/>
      <c r="J3404" s="64"/>
      <c r="K3404" s="64"/>
      <c r="L3404" s="3"/>
      <c r="M3404" s="3"/>
      <c r="N3404" s="3"/>
      <c r="O3404" s="3"/>
      <c r="P3404" s="3"/>
      <c r="Q3404" s="3"/>
      <c r="R3404" s="3"/>
      <c r="S3404" s="49"/>
      <c r="T3404" s="50"/>
      <c r="U3404" s="50"/>
      <c r="Y3404" s="5"/>
      <c r="Z3404" s="66"/>
      <c r="AA3404" s="65"/>
    </row>
    <row r="3405" spans="1:27" x14ac:dyDescent="0.3">
      <c r="A3405" s="3"/>
      <c r="B3405" s="3"/>
      <c r="C3405" s="3"/>
      <c r="D3405" s="3"/>
      <c r="E3405" s="3"/>
      <c r="F3405" s="3"/>
      <c r="G3405" s="64"/>
      <c r="H3405" s="3"/>
      <c r="I3405" s="3"/>
      <c r="J3405" s="64"/>
      <c r="K3405" s="64"/>
      <c r="L3405" s="3"/>
      <c r="M3405" s="3"/>
      <c r="N3405" s="3"/>
      <c r="O3405" s="3"/>
      <c r="P3405" s="3"/>
      <c r="Q3405" s="3"/>
      <c r="R3405" s="3"/>
      <c r="S3405" s="49"/>
      <c r="T3405" s="50"/>
      <c r="U3405" s="50"/>
      <c r="Y3405" s="5"/>
      <c r="Z3405" s="66"/>
      <c r="AA3405" s="65"/>
    </row>
    <row r="3406" spans="1:27" x14ac:dyDescent="0.3">
      <c r="A3406" s="3"/>
      <c r="B3406" s="3"/>
      <c r="C3406" s="3"/>
      <c r="D3406" s="3"/>
      <c r="E3406" s="3"/>
      <c r="F3406" s="3"/>
      <c r="G3406" s="64"/>
      <c r="H3406" s="3"/>
      <c r="I3406" s="3"/>
      <c r="J3406" s="64"/>
      <c r="K3406" s="64"/>
      <c r="L3406" s="3"/>
      <c r="M3406" s="3"/>
      <c r="N3406" s="3"/>
      <c r="O3406" s="3"/>
      <c r="P3406" s="3"/>
      <c r="Q3406" s="3"/>
      <c r="R3406" s="3"/>
      <c r="S3406" s="49"/>
      <c r="T3406" s="50"/>
      <c r="U3406" s="50"/>
      <c r="Y3406" s="5"/>
      <c r="Z3406" s="66"/>
      <c r="AA3406" s="65"/>
    </row>
    <row r="3407" spans="1:27" x14ac:dyDescent="0.3">
      <c r="A3407" s="3"/>
      <c r="B3407" s="3"/>
      <c r="C3407" s="3"/>
      <c r="D3407" s="3"/>
      <c r="E3407" s="3"/>
      <c r="F3407" s="3"/>
      <c r="G3407" s="64"/>
      <c r="H3407" s="3"/>
      <c r="I3407" s="3"/>
      <c r="J3407" s="64"/>
      <c r="K3407" s="64"/>
      <c r="L3407" s="3"/>
      <c r="M3407" s="3"/>
      <c r="N3407" s="3"/>
      <c r="O3407" s="3"/>
      <c r="P3407" s="3"/>
      <c r="Q3407" s="3"/>
      <c r="R3407" s="3"/>
      <c r="S3407" s="49"/>
      <c r="T3407" s="50"/>
      <c r="U3407" s="50"/>
      <c r="Y3407" s="5"/>
      <c r="Z3407" s="66"/>
      <c r="AA3407" s="65"/>
    </row>
    <row r="3408" spans="1:27" x14ac:dyDescent="0.3">
      <c r="A3408" s="3"/>
      <c r="B3408" s="3"/>
      <c r="C3408" s="3"/>
      <c r="D3408" s="3"/>
      <c r="E3408" s="3"/>
      <c r="F3408" s="3"/>
      <c r="G3408" s="64"/>
      <c r="H3408" s="3"/>
      <c r="I3408" s="3"/>
      <c r="J3408" s="64"/>
      <c r="K3408" s="64"/>
      <c r="L3408" s="3"/>
      <c r="M3408" s="3"/>
      <c r="N3408" s="3"/>
      <c r="O3408" s="3"/>
      <c r="P3408" s="3"/>
      <c r="Q3408" s="3"/>
      <c r="R3408" s="3"/>
      <c r="S3408" s="49"/>
      <c r="T3408" s="50"/>
      <c r="U3408" s="50"/>
      <c r="Y3408" s="5"/>
      <c r="Z3408" s="66"/>
      <c r="AA3408" s="65"/>
    </row>
    <row r="3409" spans="1:27" x14ac:dyDescent="0.3">
      <c r="A3409" s="3"/>
      <c r="B3409" s="3"/>
      <c r="C3409" s="3"/>
      <c r="D3409" s="3"/>
      <c r="E3409" s="3"/>
      <c r="F3409" s="3"/>
      <c r="G3409" s="64"/>
      <c r="H3409" s="3"/>
      <c r="I3409" s="3"/>
      <c r="J3409" s="64"/>
      <c r="K3409" s="64"/>
      <c r="L3409" s="3"/>
      <c r="M3409" s="3"/>
      <c r="N3409" s="3"/>
      <c r="O3409" s="3"/>
      <c r="P3409" s="3"/>
      <c r="Q3409" s="3"/>
      <c r="R3409" s="3"/>
      <c r="S3409" s="49"/>
      <c r="T3409" s="50"/>
      <c r="U3409" s="50"/>
      <c r="Y3409" s="5"/>
      <c r="Z3409" s="66"/>
      <c r="AA3409" s="65"/>
    </row>
    <row r="3410" spans="1:27" x14ac:dyDescent="0.3">
      <c r="A3410" s="3"/>
      <c r="B3410" s="3"/>
      <c r="C3410" s="3"/>
      <c r="D3410" s="3"/>
      <c r="E3410" s="3"/>
      <c r="F3410" s="3"/>
      <c r="G3410" s="64"/>
      <c r="H3410" s="3"/>
      <c r="I3410" s="3"/>
      <c r="J3410" s="64"/>
      <c r="K3410" s="64"/>
      <c r="L3410" s="3"/>
      <c r="M3410" s="3"/>
      <c r="N3410" s="3"/>
      <c r="O3410" s="3"/>
      <c r="P3410" s="3"/>
      <c r="Q3410" s="3"/>
      <c r="R3410" s="3"/>
      <c r="S3410" s="49"/>
      <c r="T3410" s="50"/>
      <c r="U3410" s="50"/>
      <c r="Y3410" s="5"/>
      <c r="Z3410" s="66"/>
      <c r="AA3410" s="65"/>
    </row>
    <row r="3411" spans="1:27" x14ac:dyDescent="0.3">
      <c r="A3411" s="3"/>
      <c r="B3411" s="3"/>
      <c r="C3411" s="3"/>
      <c r="D3411" s="3"/>
      <c r="E3411" s="3"/>
      <c r="F3411" s="3"/>
      <c r="G3411" s="64"/>
      <c r="H3411" s="3"/>
      <c r="I3411" s="3"/>
      <c r="J3411" s="64"/>
      <c r="K3411" s="64"/>
      <c r="L3411" s="3"/>
      <c r="M3411" s="3"/>
      <c r="N3411" s="3"/>
      <c r="O3411" s="3"/>
      <c r="P3411" s="3"/>
      <c r="Q3411" s="3"/>
      <c r="R3411" s="3"/>
      <c r="S3411" s="49"/>
      <c r="T3411" s="50"/>
      <c r="U3411" s="50"/>
      <c r="Y3411" s="5"/>
      <c r="Z3411" s="66"/>
      <c r="AA3411" s="65"/>
    </row>
    <row r="3412" spans="1:27" x14ac:dyDescent="0.3">
      <c r="A3412" s="3"/>
      <c r="B3412" s="3"/>
      <c r="C3412" s="3"/>
      <c r="D3412" s="3"/>
      <c r="E3412" s="3"/>
      <c r="F3412" s="3"/>
      <c r="G3412" s="64"/>
      <c r="H3412" s="3"/>
      <c r="I3412" s="3"/>
      <c r="J3412" s="64"/>
      <c r="K3412" s="64"/>
      <c r="L3412" s="3"/>
      <c r="M3412" s="3"/>
      <c r="N3412" s="3"/>
      <c r="O3412" s="3"/>
      <c r="P3412" s="3"/>
      <c r="Q3412" s="3"/>
      <c r="R3412" s="3"/>
      <c r="S3412" s="49"/>
      <c r="T3412" s="50"/>
      <c r="U3412" s="50"/>
      <c r="Y3412" s="5"/>
      <c r="Z3412" s="66"/>
      <c r="AA3412" s="65"/>
    </row>
    <row r="3413" spans="1:27" x14ac:dyDescent="0.3">
      <c r="A3413" s="3"/>
      <c r="B3413" s="3"/>
      <c r="C3413" s="3"/>
      <c r="D3413" s="3"/>
      <c r="E3413" s="3"/>
      <c r="F3413" s="3"/>
      <c r="G3413" s="64"/>
      <c r="H3413" s="3"/>
      <c r="I3413" s="3"/>
      <c r="J3413" s="64"/>
      <c r="K3413" s="64"/>
      <c r="L3413" s="3"/>
      <c r="M3413" s="3"/>
      <c r="N3413" s="3"/>
      <c r="O3413" s="3"/>
      <c r="P3413" s="3"/>
      <c r="Q3413" s="3"/>
      <c r="R3413" s="3"/>
      <c r="S3413" s="49"/>
      <c r="T3413" s="50"/>
      <c r="U3413" s="50"/>
      <c r="Y3413" s="5"/>
      <c r="Z3413" s="66"/>
      <c r="AA3413" s="65"/>
    </row>
    <row r="3414" spans="1:27" x14ac:dyDescent="0.3">
      <c r="A3414" s="3"/>
      <c r="B3414" s="3"/>
      <c r="C3414" s="3"/>
      <c r="D3414" s="3"/>
      <c r="E3414" s="3"/>
      <c r="F3414" s="3"/>
      <c r="G3414" s="64"/>
      <c r="H3414" s="3"/>
      <c r="I3414" s="3"/>
      <c r="J3414" s="64"/>
      <c r="K3414" s="64"/>
      <c r="L3414" s="3"/>
      <c r="M3414" s="3"/>
      <c r="N3414" s="3"/>
      <c r="O3414" s="3"/>
      <c r="P3414" s="3"/>
      <c r="Q3414" s="3"/>
      <c r="R3414" s="3"/>
      <c r="S3414" s="49"/>
      <c r="T3414" s="50"/>
      <c r="U3414" s="50"/>
      <c r="Y3414" s="5"/>
      <c r="Z3414" s="66"/>
      <c r="AA3414" s="65"/>
    </row>
    <row r="3415" spans="1:27" x14ac:dyDescent="0.3">
      <c r="A3415" s="3"/>
      <c r="B3415" s="3"/>
      <c r="C3415" s="3"/>
      <c r="D3415" s="3"/>
      <c r="E3415" s="3"/>
      <c r="F3415" s="3"/>
      <c r="G3415" s="64"/>
      <c r="H3415" s="3"/>
      <c r="I3415" s="3"/>
      <c r="J3415" s="64"/>
      <c r="K3415" s="64"/>
      <c r="L3415" s="3"/>
      <c r="M3415" s="3"/>
      <c r="N3415" s="3"/>
      <c r="O3415" s="3"/>
      <c r="P3415" s="3"/>
      <c r="Q3415" s="3"/>
      <c r="R3415" s="3"/>
      <c r="S3415" s="49"/>
      <c r="T3415" s="50"/>
      <c r="U3415" s="50"/>
      <c r="Y3415" s="5"/>
      <c r="Z3415" s="66"/>
      <c r="AA3415" s="65"/>
    </row>
    <row r="3416" spans="1:27" x14ac:dyDescent="0.3">
      <c r="A3416" s="3"/>
      <c r="B3416" s="3"/>
      <c r="C3416" s="3"/>
      <c r="D3416" s="3"/>
      <c r="E3416" s="3"/>
      <c r="F3416" s="3"/>
      <c r="G3416" s="64"/>
      <c r="H3416" s="3"/>
      <c r="I3416" s="3"/>
      <c r="J3416" s="64"/>
      <c r="K3416" s="64"/>
      <c r="L3416" s="3"/>
      <c r="M3416" s="3"/>
      <c r="N3416" s="3"/>
      <c r="O3416" s="3"/>
      <c r="P3416" s="3"/>
      <c r="Q3416" s="3"/>
      <c r="R3416" s="3"/>
      <c r="S3416" s="49"/>
      <c r="T3416" s="50"/>
      <c r="U3416" s="50"/>
      <c r="Y3416" s="5"/>
      <c r="Z3416" s="66"/>
      <c r="AA3416" s="65"/>
    </row>
    <row r="3417" spans="1:27" x14ac:dyDescent="0.3">
      <c r="A3417" s="3"/>
      <c r="B3417" s="3"/>
      <c r="C3417" s="3"/>
      <c r="D3417" s="3"/>
      <c r="E3417" s="3"/>
      <c r="F3417" s="3"/>
      <c r="G3417" s="64"/>
      <c r="H3417" s="3"/>
      <c r="I3417" s="3"/>
      <c r="J3417" s="64"/>
      <c r="K3417" s="64"/>
      <c r="L3417" s="3"/>
      <c r="M3417" s="3"/>
      <c r="N3417" s="3"/>
      <c r="O3417" s="3"/>
      <c r="P3417" s="3"/>
      <c r="Q3417" s="3"/>
      <c r="R3417" s="3"/>
      <c r="S3417" s="49"/>
      <c r="T3417" s="50"/>
      <c r="U3417" s="50"/>
      <c r="Y3417" s="5"/>
      <c r="Z3417" s="66"/>
      <c r="AA3417" s="65"/>
    </row>
    <row r="3418" spans="1:27" x14ac:dyDescent="0.3">
      <c r="A3418" s="3"/>
      <c r="B3418" s="3"/>
      <c r="C3418" s="3"/>
      <c r="D3418" s="3"/>
      <c r="E3418" s="3"/>
      <c r="F3418" s="3"/>
      <c r="G3418" s="64"/>
      <c r="H3418" s="3"/>
      <c r="I3418" s="3"/>
      <c r="J3418" s="64"/>
      <c r="K3418" s="64"/>
      <c r="L3418" s="3"/>
      <c r="M3418" s="3"/>
      <c r="N3418" s="3"/>
      <c r="O3418" s="3"/>
      <c r="P3418" s="3"/>
      <c r="Q3418" s="3"/>
      <c r="R3418" s="3"/>
      <c r="S3418" s="49"/>
      <c r="T3418" s="50"/>
      <c r="U3418" s="50"/>
      <c r="Y3418" s="5"/>
      <c r="Z3418" s="66"/>
      <c r="AA3418" s="65"/>
    </row>
    <row r="3419" spans="1:27" x14ac:dyDescent="0.3">
      <c r="A3419" s="3"/>
      <c r="B3419" s="3"/>
      <c r="C3419" s="3"/>
      <c r="D3419" s="3"/>
      <c r="E3419" s="3"/>
      <c r="F3419" s="3"/>
      <c r="G3419" s="64"/>
      <c r="H3419" s="3"/>
      <c r="I3419" s="3"/>
      <c r="J3419" s="64"/>
      <c r="K3419" s="64"/>
      <c r="L3419" s="3"/>
      <c r="M3419" s="3"/>
      <c r="N3419" s="3"/>
      <c r="O3419" s="3"/>
      <c r="P3419" s="3"/>
      <c r="Q3419" s="3"/>
      <c r="R3419" s="3"/>
      <c r="S3419" s="49"/>
      <c r="T3419" s="50"/>
      <c r="U3419" s="50"/>
      <c r="Y3419" s="5"/>
      <c r="Z3419" s="66"/>
      <c r="AA3419" s="65"/>
    </row>
    <row r="3420" spans="1:27" x14ac:dyDescent="0.3">
      <c r="A3420" s="3"/>
      <c r="B3420" s="3"/>
      <c r="C3420" s="3"/>
      <c r="D3420" s="3"/>
      <c r="E3420" s="3"/>
      <c r="F3420" s="3"/>
      <c r="G3420" s="64"/>
      <c r="H3420" s="3"/>
      <c r="I3420" s="3"/>
      <c r="J3420" s="64"/>
      <c r="K3420" s="64"/>
      <c r="L3420" s="3"/>
      <c r="M3420" s="3"/>
      <c r="N3420" s="3"/>
      <c r="O3420" s="3"/>
      <c r="P3420" s="3"/>
      <c r="Q3420" s="3"/>
      <c r="R3420" s="3"/>
      <c r="S3420" s="49"/>
      <c r="T3420" s="50"/>
      <c r="U3420" s="50"/>
      <c r="Y3420" s="5"/>
      <c r="Z3420" s="66"/>
      <c r="AA3420" s="65"/>
    </row>
    <row r="3421" spans="1:27" x14ac:dyDescent="0.3">
      <c r="A3421" s="3"/>
      <c r="B3421" s="3"/>
      <c r="C3421" s="3"/>
      <c r="D3421" s="3"/>
      <c r="E3421" s="3"/>
      <c r="F3421" s="3"/>
      <c r="G3421" s="64"/>
      <c r="H3421" s="3"/>
      <c r="I3421" s="3"/>
      <c r="J3421" s="64"/>
      <c r="K3421" s="64"/>
      <c r="L3421" s="3"/>
      <c r="M3421" s="3"/>
      <c r="N3421" s="3"/>
      <c r="O3421" s="3"/>
      <c r="P3421" s="3"/>
      <c r="Q3421" s="3"/>
      <c r="R3421" s="3"/>
      <c r="S3421" s="49"/>
      <c r="T3421" s="50"/>
      <c r="U3421" s="50"/>
      <c r="Y3421" s="5"/>
      <c r="Z3421" s="66"/>
      <c r="AA3421" s="65"/>
    </row>
    <row r="3422" spans="1:27" x14ac:dyDescent="0.3">
      <c r="A3422" s="3"/>
      <c r="B3422" s="3"/>
      <c r="C3422" s="3"/>
      <c r="D3422" s="3"/>
      <c r="E3422" s="3"/>
      <c r="F3422" s="3"/>
      <c r="G3422" s="64"/>
      <c r="H3422" s="3"/>
      <c r="I3422" s="3"/>
      <c r="J3422" s="64"/>
      <c r="K3422" s="64"/>
      <c r="L3422" s="3"/>
      <c r="M3422" s="3"/>
      <c r="N3422" s="3"/>
      <c r="O3422" s="3"/>
      <c r="P3422" s="3"/>
      <c r="Q3422" s="3"/>
      <c r="R3422" s="3"/>
      <c r="S3422" s="49"/>
      <c r="T3422" s="50"/>
      <c r="U3422" s="50"/>
      <c r="Y3422" s="5"/>
      <c r="Z3422" s="66"/>
      <c r="AA3422" s="65"/>
    </row>
    <row r="3423" spans="1:27" x14ac:dyDescent="0.3">
      <c r="A3423" s="3"/>
      <c r="B3423" s="3"/>
      <c r="C3423" s="3"/>
      <c r="D3423" s="3"/>
      <c r="E3423" s="3"/>
      <c r="F3423" s="3"/>
      <c r="G3423" s="64"/>
      <c r="H3423" s="3"/>
      <c r="I3423" s="3"/>
      <c r="J3423" s="64"/>
      <c r="K3423" s="64"/>
      <c r="L3423" s="3"/>
      <c r="M3423" s="3"/>
      <c r="N3423" s="3"/>
      <c r="O3423" s="3"/>
      <c r="P3423" s="3"/>
      <c r="Q3423" s="3"/>
      <c r="R3423" s="3"/>
      <c r="S3423" s="49"/>
      <c r="T3423" s="50"/>
      <c r="U3423" s="50"/>
      <c r="Y3423" s="5"/>
      <c r="Z3423" s="66"/>
      <c r="AA3423" s="65"/>
    </row>
    <row r="3424" spans="1:27" x14ac:dyDescent="0.3">
      <c r="A3424" s="3"/>
      <c r="B3424" s="3"/>
      <c r="C3424" s="3"/>
      <c r="D3424" s="3"/>
      <c r="E3424" s="3"/>
      <c r="F3424" s="3"/>
      <c r="G3424" s="64"/>
      <c r="H3424" s="3"/>
      <c r="I3424" s="3"/>
      <c r="J3424" s="64"/>
      <c r="K3424" s="64"/>
      <c r="L3424" s="3"/>
      <c r="M3424" s="3"/>
      <c r="N3424" s="3"/>
      <c r="O3424" s="3"/>
      <c r="P3424" s="3"/>
      <c r="Q3424" s="3"/>
      <c r="R3424" s="3"/>
      <c r="S3424" s="49"/>
      <c r="T3424" s="50"/>
      <c r="U3424" s="50"/>
      <c r="Y3424" s="5"/>
      <c r="Z3424" s="66"/>
      <c r="AA3424" s="65"/>
    </row>
    <row r="3425" spans="1:27" x14ac:dyDescent="0.3">
      <c r="A3425" s="3"/>
      <c r="B3425" s="3"/>
      <c r="C3425" s="3"/>
      <c r="D3425" s="3"/>
      <c r="E3425" s="3"/>
      <c r="F3425" s="3"/>
      <c r="G3425" s="64"/>
      <c r="H3425" s="3"/>
      <c r="I3425" s="3"/>
      <c r="J3425" s="64"/>
      <c r="K3425" s="64"/>
      <c r="L3425" s="3"/>
      <c r="M3425" s="3"/>
      <c r="N3425" s="3"/>
      <c r="O3425" s="3"/>
      <c r="P3425" s="3"/>
      <c r="Q3425" s="3"/>
      <c r="R3425" s="3"/>
      <c r="S3425" s="49"/>
      <c r="T3425" s="50"/>
      <c r="U3425" s="50"/>
      <c r="Y3425" s="5"/>
      <c r="Z3425" s="66"/>
      <c r="AA3425" s="65"/>
    </row>
    <row r="3426" spans="1:27" x14ac:dyDescent="0.3">
      <c r="A3426" s="3"/>
      <c r="B3426" s="3"/>
      <c r="C3426" s="3"/>
      <c r="D3426" s="3"/>
      <c r="E3426" s="3"/>
      <c r="F3426" s="3"/>
      <c r="G3426" s="64"/>
      <c r="H3426" s="3"/>
      <c r="I3426" s="3"/>
      <c r="J3426" s="64"/>
      <c r="K3426" s="64"/>
      <c r="L3426" s="3"/>
      <c r="M3426" s="3"/>
      <c r="N3426" s="3"/>
      <c r="O3426" s="3"/>
      <c r="P3426" s="3"/>
      <c r="Q3426" s="3"/>
      <c r="R3426" s="3"/>
      <c r="S3426" s="49"/>
      <c r="T3426" s="50"/>
      <c r="U3426" s="50"/>
      <c r="Y3426" s="5"/>
      <c r="Z3426" s="66"/>
      <c r="AA3426" s="65"/>
    </row>
    <row r="3427" spans="1:27" x14ac:dyDescent="0.3">
      <c r="A3427" s="3"/>
      <c r="B3427" s="3"/>
      <c r="C3427" s="3"/>
      <c r="D3427" s="3"/>
      <c r="E3427" s="3"/>
      <c r="F3427" s="3"/>
      <c r="G3427" s="64"/>
      <c r="H3427" s="3"/>
      <c r="I3427" s="3"/>
      <c r="J3427" s="64"/>
      <c r="K3427" s="64"/>
      <c r="L3427" s="3"/>
      <c r="M3427" s="3"/>
      <c r="N3427" s="3"/>
      <c r="O3427" s="3"/>
      <c r="P3427" s="3"/>
      <c r="Q3427" s="3"/>
      <c r="R3427" s="3"/>
      <c r="S3427" s="49"/>
      <c r="T3427" s="50"/>
      <c r="U3427" s="50"/>
      <c r="Y3427" s="5"/>
      <c r="Z3427" s="66"/>
      <c r="AA3427" s="65"/>
    </row>
    <row r="3428" spans="1:27" x14ac:dyDescent="0.3">
      <c r="A3428" s="3"/>
      <c r="B3428" s="3"/>
      <c r="C3428" s="3"/>
      <c r="D3428" s="3"/>
      <c r="E3428" s="3"/>
      <c r="F3428" s="3"/>
      <c r="G3428" s="64"/>
      <c r="H3428" s="3"/>
      <c r="I3428" s="3"/>
      <c r="J3428" s="64"/>
      <c r="K3428" s="64"/>
      <c r="L3428" s="3"/>
      <c r="M3428" s="3"/>
      <c r="N3428" s="3"/>
      <c r="O3428" s="3"/>
      <c r="P3428" s="3"/>
      <c r="Q3428" s="3"/>
      <c r="R3428" s="3"/>
      <c r="S3428" s="49"/>
      <c r="T3428" s="50"/>
      <c r="U3428" s="50"/>
      <c r="Y3428" s="5"/>
      <c r="Z3428" s="66"/>
      <c r="AA3428" s="65"/>
    </row>
    <row r="3429" spans="1:27" x14ac:dyDescent="0.3">
      <c r="A3429" s="3"/>
      <c r="B3429" s="3"/>
      <c r="C3429" s="3"/>
      <c r="D3429" s="3"/>
      <c r="E3429" s="3"/>
      <c r="F3429" s="3"/>
      <c r="G3429" s="64"/>
      <c r="H3429" s="3"/>
      <c r="I3429" s="3"/>
      <c r="J3429" s="64"/>
      <c r="K3429" s="64"/>
      <c r="L3429" s="3"/>
      <c r="M3429" s="3"/>
      <c r="N3429" s="3"/>
      <c r="O3429" s="3"/>
      <c r="P3429" s="3"/>
      <c r="Q3429" s="3"/>
      <c r="R3429" s="3"/>
      <c r="S3429" s="49"/>
      <c r="T3429" s="50"/>
      <c r="U3429" s="50"/>
      <c r="Y3429" s="5"/>
      <c r="Z3429" s="66"/>
      <c r="AA3429" s="65"/>
    </row>
    <row r="3430" spans="1:27" x14ac:dyDescent="0.3">
      <c r="A3430" s="3"/>
      <c r="B3430" s="3"/>
      <c r="C3430" s="3"/>
      <c r="D3430" s="3"/>
      <c r="E3430" s="3"/>
      <c r="F3430" s="3"/>
      <c r="G3430" s="64"/>
      <c r="H3430" s="3"/>
      <c r="I3430" s="3"/>
      <c r="J3430" s="64"/>
      <c r="K3430" s="64"/>
      <c r="L3430" s="3"/>
      <c r="M3430" s="3"/>
      <c r="N3430" s="3"/>
      <c r="O3430" s="3"/>
      <c r="P3430" s="3"/>
      <c r="Q3430" s="3"/>
      <c r="R3430" s="3"/>
      <c r="S3430" s="49"/>
      <c r="T3430" s="50"/>
      <c r="U3430" s="50"/>
      <c r="Y3430" s="5"/>
      <c r="Z3430" s="66"/>
      <c r="AA3430" s="65"/>
    </row>
    <row r="3431" spans="1:27" x14ac:dyDescent="0.3">
      <c r="A3431" s="3"/>
      <c r="B3431" s="3"/>
      <c r="C3431" s="3"/>
      <c r="D3431" s="3"/>
      <c r="E3431" s="3"/>
      <c r="F3431" s="3"/>
      <c r="G3431" s="64"/>
      <c r="H3431" s="3"/>
      <c r="I3431" s="3"/>
      <c r="J3431" s="64"/>
      <c r="K3431" s="64"/>
      <c r="L3431" s="3"/>
      <c r="M3431" s="3"/>
      <c r="N3431" s="3"/>
      <c r="O3431" s="3"/>
      <c r="P3431" s="3"/>
      <c r="Q3431" s="3"/>
      <c r="R3431" s="3"/>
      <c r="S3431" s="49"/>
      <c r="T3431" s="50"/>
      <c r="U3431" s="50"/>
      <c r="Y3431" s="5"/>
      <c r="Z3431" s="66"/>
      <c r="AA3431" s="65"/>
    </row>
    <row r="3432" spans="1:27" x14ac:dyDescent="0.3">
      <c r="A3432" s="3"/>
      <c r="B3432" s="3"/>
      <c r="C3432" s="3"/>
      <c r="D3432" s="3"/>
      <c r="E3432" s="3"/>
      <c r="F3432" s="3"/>
      <c r="G3432" s="64"/>
      <c r="H3432" s="3"/>
      <c r="I3432" s="3"/>
      <c r="J3432" s="64"/>
      <c r="K3432" s="64"/>
      <c r="L3432" s="3"/>
      <c r="M3432" s="3"/>
      <c r="N3432" s="3"/>
      <c r="O3432" s="3"/>
      <c r="P3432" s="3"/>
      <c r="Q3432" s="3"/>
      <c r="R3432" s="3"/>
      <c r="S3432" s="49"/>
      <c r="T3432" s="50"/>
      <c r="U3432" s="50"/>
      <c r="Y3432" s="5"/>
      <c r="Z3432" s="66"/>
      <c r="AA3432" s="65"/>
    </row>
    <row r="3433" spans="1:27" x14ac:dyDescent="0.3">
      <c r="A3433" s="3"/>
      <c r="B3433" s="3"/>
      <c r="C3433" s="3"/>
      <c r="D3433" s="3"/>
      <c r="E3433" s="3"/>
      <c r="F3433" s="3"/>
      <c r="G3433" s="64"/>
      <c r="H3433" s="3"/>
      <c r="I3433" s="3"/>
      <c r="J3433" s="64"/>
      <c r="K3433" s="64"/>
      <c r="L3433" s="3"/>
      <c r="M3433" s="3"/>
      <c r="N3433" s="3"/>
      <c r="O3433" s="3"/>
      <c r="P3433" s="3"/>
      <c r="Q3433" s="3"/>
      <c r="R3433" s="3"/>
      <c r="S3433" s="49"/>
      <c r="T3433" s="50"/>
      <c r="U3433" s="50"/>
      <c r="Y3433" s="5"/>
      <c r="Z3433" s="66"/>
      <c r="AA3433" s="65"/>
    </row>
    <row r="3434" spans="1:27" x14ac:dyDescent="0.3">
      <c r="A3434" s="3"/>
      <c r="B3434" s="3"/>
      <c r="C3434" s="3"/>
      <c r="D3434" s="3"/>
      <c r="E3434" s="3"/>
      <c r="F3434" s="3"/>
      <c r="G3434" s="64"/>
      <c r="H3434" s="3"/>
      <c r="I3434" s="3"/>
      <c r="J3434" s="64"/>
      <c r="K3434" s="64"/>
      <c r="L3434" s="3"/>
      <c r="M3434" s="3"/>
      <c r="N3434" s="3"/>
      <c r="O3434" s="3"/>
      <c r="P3434" s="3"/>
      <c r="Q3434" s="3"/>
      <c r="R3434" s="3"/>
      <c r="S3434" s="49"/>
      <c r="T3434" s="50"/>
      <c r="U3434" s="50"/>
      <c r="Y3434" s="5"/>
      <c r="Z3434" s="66"/>
      <c r="AA3434" s="65"/>
    </row>
    <row r="3435" spans="1:27" x14ac:dyDescent="0.3">
      <c r="A3435" s="3"/>
      <c r="B3435" s="3"/>
      <c r="C3435" s="3"/>
      <c r="D3435" s="3"/>
      <c r="E3435" s="3"/>
      <c r="F3435" s="3"/>
      <c r="G3435" s="64"/>
      <c r="H3435" s="3"/>
      <c r="I3435" s="3"/>
      <c r="J3435" s="64"/>
      <c r="K3435" s="64"/>
      <c r="L3435" s="3"/>
      <c r="M3435" s="3"/>
      <c r="N3435" s="3"/>
      <c r="O3435" s="3"/>
      <c r="P3435" s="3"/>
      <c r="Q3435" s="3"/>
      <c r="R3435" s="3"/>
      <c r="S3435" s="49"/>
      <c r="T3435" s="50"/>
      <c r="U3435" s="50"/>
      <c r="Y3435" s="5"/>
      <c r="Z3435" s="66"/>
      <c r="AA3435" s="65"/>
    </row>
    <row r="3436" spans="1:27" x14ac:dyDescent="0.3">
      <c r="A3436" s="3"/>
      <c r="B3436" s="3"/>
      <c r="C3436" s="3"/>
      <c r="D3436" s="3"/>
      <c r="E3436" s="3"/>
      <c r="F3436" s="3"/>
      <c r="G3436" s="64"/>
      <c r="H3436" s="3"/>
      <c r="I3436" s="3"/>
      <c r="J3436" s="64"/>
      <c r="K3436" s="64"/>
      <c r="L3436" s="3"/>
      <c r="M3436" s="3"/>
      <c r="N3436" s="3"/>
      <c r="O3436" s="3"/>
      <c r="P3436" s="3"/>
      <c r="Q3436" s="3"/>
      <c r="R3436" s="3"/>
      <c r="S3436" s="49"/>
      <c r="T3436" s="50"/>
      <c r="U3436" s="50"/>
      <c r="Y3436" s="5"/>
      <c r="Z3436" s="66"/>
      <c r="AA3436" s="65"/>
    </row>
    <row r="3437" spans="1:27" x14ac:dyDescent="0.3">
      <c r="A3437" s="3"/>
      <c r="B3437" s="3"/>
      <c r="C3437" s="3"/>
      <c r="D3437" s="3"/>
      <c r="E3437" s="3"/>
      <c r="F3437" s="3"/>
      <c r="G3437" s="64"/>
      <c r="H3437" s="3"/>
      <c r="I3437" s="3"/>
      <c r="J3437" s="64"/>
      <c r="K3437" s="64"/>
      <c r="L3437" s="3"/>
      <c r="M3437" s="3"/>
      <c r="N3437" s="3"/>
      <c r="O3437" s="3"/>
      <c r="P3437" s="3"/>
      <c r="Q3437" s="3"/>
      <c r="R3437" s="3"/>
      <c r="S3437" s="49"/>
      <c r="T3437" s="50"/>
      <c r="U3437" s="50"/>
      <c r="Y3437" s="5"/>
      <c r="Z3437" s="66"/>
      <c r="AA3437" s="65"/>
    </row>
    <row r="3438" spans="1:27" x14ac:dyDescent="0.3">
      <c r="A3438" s="3"/>
      <c r="B3438" s="3"/>
      <c r="C3438" s="3"/>
      <c r="D3438" s="3"/>
      <c r="E3438" s="3"/>
      <c r="F3438" s="3"/>
      <c r="G3438" s="64"/>
      <c r="H3438" s="3"/>
      <c r="I3438" s="3"/>
      <c r="J3438" s="64"/>
      <c r="K3438" s="64"/>
      <c r="L3438" s="3"/>
      <c r="M3438" s="3"/>
      <c r="N3438" s="3"/>
      <c r="O3438" s="3"/>
      <c r="P3438" s="3"/>
      <c r="Q3438" s="3"/>
      <c r="R3438" s="3"/>
      <c r="S3438" s="49"/>
      <c r="T3438" s="50"/>
      <c r="U3438" s="50"/>
      <c r="Y3438" s="5"/>
      <c r="Z3438" s="66"/>
      <c r="AA3438" s="65"/>
    </row>
    <row r="3439" spans="1:27" x14ac:dyDescent="0.3">
      <c r="A3439" s="3"/>
      <c r="B3439" s="3"/>
      <c r="C3439" s="3"/>
      <c r="D3439" s="3"/>
      <c r="E3439" s="3"/>
      <c r="F3439" s="3"/>
      <c r="G3439" s="64"/>
      <c r="H3439" s="3"/>
      <c r="I3439" s="3"/>
      <c r="J3439" s="64"/>
      <c r="K3439" s="64"/>
      <c r="L3439" s="3"/>
      <c r="M3439" s="3"/>
      <c r="N3439" s="3"/>
      <c r="O3439" s="3"/>
      <c r="P3439" s="3"/>
      <c r="Q3439" s="3"/>
      <c r="R3439" s="3"/>
      <c r="S3439" s="49"/>
      <c r="T3439" s="50"/>
      <c r="U3439" s="50"/>
      <c r="Y3439" s="5"/>
      <c r="Z3439" s="66"/>
      <c r="AA3439" s="65"/>
    </row>
    <row r="3440" spans="1:27" x14ac:dyDescent="0.3">
      <c r="A3440" s="3"/>
      <c r="B3440" s="3"/>
      <c r="C3440" s="3"/>
      <c r="D3440" s="3"/>
      <c r="E3440" s="3"/>
      <c r="F3440" s="3"/>
      <c r="G3440" s="64"/>
      <c r="H3440" s="3"/>
      <c r="I3440" s="3"/>
      <c r="J3440" s="64"/>
      <c r="K3440" s="64"/>
      <c r="L3440" s="3"/>
      <c r="M3440" s="3"/>
      <c r="N3440" s="3"/>
      <c r="O3440" s="3"/>
      <c r="P3440" s="3"/>
      <c r="Q3440" s="3"/>
      <c r="R3440" s="3"/>
      <c r="S3440" s="49"/>
      <c r="T3440" s="50"/>
      <c r="U3440" s="50"/>
      <c r="Y3440" s="5"/>
      <c r="Z3440" s="66"/>
      <c r="AA3440" s="65"/>
    </row>
    <row r="3441" spans="1:27" x14ac:dyDescent="0.3">
      <c r="A3441" s="3"/>
      <c r="B3441" s="3"/>
      <c r="C3441" s="3"/>
      <c r="D3441" s="3"/>
      <c r="E3441" s="3"/>
      <c r="F3441" s="3"/>
      <c r="G3441" s="64"/>
      <c r="H3441" s="3"/>
      <c r="I3441" s="3"/>
      <c r="J3441" s="64"/>
      <c r="K3441" s="64"/>
      <c r="L3441" s="3"/>
      <c r="M3441" s="3"/>
      <c r="N3441" s="3"/>
      <c r="O3441" s="3"/>
      <c r="P3441" s="3"/>
      <c r="Q3441" s="3"/>
      <c r="R3441" s="3"/>
      <c r="S3441" s="49"/>
      <c r="T3441" s="50"/>
      <c r="U3441" s="50"/>
      <c r="Y3441" s="5"/>
      <c r="Z3441" s="66"/>
      <c r="AA3441" s="65"/>
    </row>
    <row r="3442" spans="1:27" x14ac:dyDescent="0.3">
      <c r="A3442" s="3"/>
      <c r="B3442" s="3"/>
      <c r="C3442" s="3"/>
      <c r="D3442" s="3"/>
      <c r="E3442" s="3"/>
      <c r="F3442" s="3"/>
      <c r="G3442" s="64"/>
      <c r="H3442" s="3"/>
      <c r="I3442" s="3"/>
      <c r="J3442" s="64"/>
      <c r="K3442" s="64"/>
      <c r="L3442" s="3"/>
      <c r="M3442" s="3"/>
      <c r="N3442" s="3"/>
      <c r="O3442" s="3"/>
      <c r="P3442" s="3"/>
      <c r="Q3442" s="3"/>
      <c r="R3442" s="3"/>
      <c r="S3442" s="49"/>
      <c r="T3442" s="50"/>
      <c r="U3442" s="50"/>
      <c r="Y3442" s="5"/>
      <c r="Z3442" s="66"/>
      <c r="AA3442" s="65"/>
    </row>
    <row r="3443" spans="1:27" x14ac:dyDescent="0.3">
      <c r="A3443" s="3"/>
      <c r="B3443" s="3"/>
      <c r="C3443" s="3"/>
      <c r="D3443" s="3"/>
      <c r="E3443" s="3"/>
      <c r="F3443" s="3"/>
      <c r="G3443" s="64"/>
      <c r="H3443" s="3"/>
      <c r="I3443" s="3"/>
      <c r="J3443" s="64"/>
      <c r="K3443" s="64"/>
      <c r="L3443" s="3"/>
      <c r="M3443" s="3"/>
      <c r="N3443" s="3"/>
      <c r="O3443" s="3"/>
      <c r="P3443" s="3"/>
      <c r="Q3443" s="3"/>
      <c r="R3443" s="3"/>
      <c r="S3443" s="49"/>
      <c r="T3443" s="50"/>
      <c r="U3443" s="50"/>
      <c r="Y3443" s="5"/>
      <c r="Z3443" s="66"/>
      <c r="AA3443" s="65"/>
    </row>
    <row r="3444" spans="1:27" x14ac:dyDescent="0.3">
      <c r="A3444" s="3"/>
      <c r="B3444" s="3"/>
      <c r="C3444" s="3"/>
      <c r="D3444" s="3"/>
      <c r="E3444" s="3"/>
      <c r="F3444" s="3"/>
      <c r="G3444" s="64"/>
      <c r="H3444" s="3"/>
      <c r="I3444" s="3"/>
      <c r="J3444" s="64"/>
      <c r="K3444" s="64"/>
      <c r="L3444" s="3"/>
      <c r="M3444" s="3"/>
      <c r="N3444" s="3"/>
      <c r="O3444" s="3"/>
      <c r="P3444" s="3"/>
      <c r="Q3444" s="3"/>
      <c r="R3444" s="3"/>
      <c r="S3444" s="49"/>
      <c r="T3444" s="50"/>
      <c r="U3444" s="50"/>
      <c r="Y3444" s="5"/>
      <c r="Z3444" s="66"/>
      <c r="AA3444" s="65"/>
    </row>
    <row r="3445" spans="1:27" x14ac:dyDescent="0.3">
      <c r="A3445" s="3"/>
      <c r="B3445" s="3"/>
      <c r="C3445" s="3"/>
      <c r="D3445" s="3"/>
      <c r="E3445" s="3"/>
      <c r="F3445" s="3"/>
      <c r="G3445" s="64"/>
      <c r="H3445" s="3"/>
      <c r="I3445" s="3"/>
      <c r="J3445" s="64"/>
      <c r="K3445" s="64"/>
      <c r="L3445" s="3"/>
      <c r="M3445" s="3"/>
      <c r="N3445" s="3"/>
      <c r="O3445" s="3"/>
      <c r="P3445" s="3"/>
      <c r="Q3445" s="3"/>
      <c r="R3445" s="3"/>
      <c r="S3445" s="49"/>
      <c r="T3445" s="50"/>
      <c r="U3445" s="50"/>
      <c r="Y3445" s="5"/>
      <c r="Z3445" s="66"/>
      <c r="AA3445" s="65"/>
    </row>
    <row r="3446" spans="1:27" x14ac:dyDescent="0.3">
      <c r="A3446" s="3"/>
      <c r="B3446" s="3"/>
      <c r="C3446" s="3"/>
      <c r="D3446" s="3"/>
      <c r="E3446" s="3"/>
      <c r="F3446" s="3"/>
      <c r="G3446" s="64"/>
      <c r="H3446" s="3"/>
      <c r="I3446" s="3"/>
      <c r="J3446" s="64"/>
      <c r="K3446" s="64"/>
      <c r="L3446" s="3"/>
      <c r="M3446" s="3"/>
      <c r="N3446" s="3"/>
      <c r="O3446" s="3"/>
      <c r="P3446" s="3"/>
      <c r="Q3446" s="3"/>
      <c r="R3446" s="3"/>
      <c r="S3446" s="49"/>
      <c r="T3446" s="50"/>
      <c r="U3446" s="50"/>
      <c r="Y3446" s="5"/>
      <c r="Z3446" s="66"/>
      <c r="AA3446" s="65"/>
    </row>
    <row r="3447" spans="1:27" x14ac:dyDescent="0.3">
      <c r="A3447" s="3"/>
      <c r="B3447" s="3"/>
      <c r="C3447" s="3"/>
      <c r="D3447" s="3"/>
      <c r="E3447" s="3"/>
      <c r="F3447" s="3"/>
      <c r="G3447" s="64"/>
      <c r="H3447" s="3"/>
      <c r="I3447" s="3"/>
      <c r="J3447" s="64"/>
      <c r="K3447" s="64"/>
      <c r="L3447" s="3"/>
      <c r="M3447" s="3"/>
      <c r="N3447" s="3"/>
      <c r="O3447" s="3"/>
      <c r="P3447" s="3"/>
      <c r="Q3447" s="3"/>
      <c r="R3447" s="3"/>
      <c r="S3447" s="49"/>
      <c r="T3447" s="50"/>
      <c r="U3447" s="50"/>
      <c r="Y3447" s="5"/>
      <c r="Z3447" s="66"/>
      <c r="AA3447" s="65"/>
    </row>
    <row r="3448" spans="1:27" x14ac:dyDescent="0.3">
      <c r="A3448" s="3"/>
      <c r="B3448" s="3"/>
      <c r="C3448" s="3"/>
      <c r="D3448" s="3"/>
      <c r="E3448" s="3"/>
      <c r="F3448" s="3"/>
      <c r="G3448" s="64"/>
      <c r="H3448" s="3"/>
      <c r="I3448" s="3"/>
      <c r="J3448" s="64"/>
      <c r="K3448" s="64"/>
      <c r="L3448" s="3"/>
      <c r="M3448" s="3"/>
      <c r="N3448" s="3"/>
      <c r="O3448" s="3"/>
      <c r="P3448" s="3"/>
      <c r="Q3448" s="3"/>
      <c r="R3448" s="3"/>
      <c r="S3448" s="49"/>
      <c r="T3448" s="50"/>
      <c r="U3448" s="50"/>
      <c r="Y3448" s="5"/>
      <c r="Z3448" s="66"/>
      <c r="AA3448" s="65"/>
    </row>
    <row r="3449" spans="1:27" x14ac:dyDescent="0.3">
      <c r="A3449" s="3"/>
      <c r="B3449" s="3"/>
      <c r="C3449" s="3"/>
      <c r="D3449" s="3"/>
      <c r="E3449" s="3"/>
      <c r="F3449" s="3"/>
      <c r="G3449" s="64"/>
      <c r="H3449" s="3"/>
      <c r="I3449" s="3"/>
      <c r="J3449" s="64"/>
      <c r="K3449" s="64"/>
      <c r="L3449" s="3"/>
      <c r="M3449" s="3"/>
      <c r="N3449" s="3"/>
      <c r="O3449" s="3"/>
      <c r="P3449" s="3"/>
      <c r="Q3449" s="3"/>
      <c r="R3449" s="3"/>
      <c r="S3449" s="49"/>
      <c r="T3449" s="50"/>
      <c r="U3449" s="50"/>
      <c r="Y3449" s="5"/>
      <c r="Z3449" s="66"/>
      <c r="AA3449" s="65"/>
    </row>
    <row r="3450" spans="1:27" x14ac:dyDescent="0.3">
      <c r="A3450" s="3"/>
      <c r="B3450" s="3"/>
      <c r="C3450" s="3"/>
      <c r="D3450" s="3"/>
      <c r="E3450" s="3"/>
      <c r="F3450" s="3"/>
      <c r="G3450" s="64"/>
      <c r="H3450" s="3"/>
      <c r="I3450" s="3"/>
      <c r="J3450" s="64"/>
      <c r="K3450" s="64"/>
      <c r="L3450" s="3"/>
      <c r="M3450" s="3"/>
      <c r="N3450" s="3"/>
      <c r="O3450" s="3"/>
      <c r="P3450" s="3"/>
      <c r="Q3450" s="3"/>
      <c r="R3450" s="3"/>
      <c r="S3450" s="49"/>
      <c r="T3450" s="50"/>
      <c r="U3450" s="50"/>
      <c r="Y3450" s="5"/>
      <c r="Z3450" s="66"/>
      <c r="AA3450" s="65"/>
    </row>
    <row r="3451" spans="1:27" x14ac:dyDescent="0.3">
      <c r="A3451" s="3"/>
      <c r="B3451" s="3"/>
      <c r="C3451" s="3"/>
      <c r="D3451" s="3"/>
      <c r="E3451" s="3"/>
      <c r="F3451" s="3"/>
      <c r="G3451" s="64"/>
      <c r="H3451" s="3"/>
      <c r="I3451" s="3"/>
      <c r="J3451" s="64"/>
      <c r="K3451" s="64"/>
      <c r="L3451" s="3"/>
      <c r="M3451" s="3"/>
      <c r="N3451" s="3"/>
      <c r="O3451" s="3"/>
      <c r="P3451" s="3"/>
      <c r="Q3451" s="3"/>
      <c r="R3451" s="3"/>
      <c r="S3451" s="49"/>
      <c r="T3451" s="50"/>
      <c r="U3451" s="50"/>
      <c r="Y3451" s="5"/>
      <c r="Z3451" s="66"/>
      <c r="AA3451" s="65"/>
    </row>
    <row r="3452" spans="1:27" x14ac:dyDescent="0.3">
      <c r="A3452" s="3"/>
      <c r="B3452" s="3"/>
      <c r="C3452" s="3"/>
      <c r="D3452" s="3"/>
      <c r="E3452" s="3"/>
      <c r="F3452" s="3"/>
      <c r="G3452" s="64"/>
      <c r="H3452" s="3"/>
      <c r="I3452" s="3"/>
      <c r="J3452" s="64"/>
      <c r="K3452" s="64"/>
      <c r="L3452" s="3"/>
      <c r="M3452" s="3"/>
      <c r="N3452" s="3"/>
      <c r="O3452" s="3"/>
      <c r="P3452" s="3"/>
      <c r="Q3452" s="3"/>
      <c r="R3452" s="3"/>
      <c r="S3452" s="49"/>
      <c r="T3452" s="50"/>
      <c r="U3452" s="50"/>
      <c r="Y3452" s="5"/>
      <c r="Z3452" s="66"/>
      <c r="AA3452" s="65"/>
    </row>
    <row r="3453" spans="1:27" x14ac:dyDescent="0.3">
      <c r="A3453" s="3"/>
      <c r="B3453" s="3"/>
      <c r="C3453" s="3"/>
      <c r="D3453" s="3"/>
      <c r="E3453" s="3"/>
      <c r="F3453" s="3"/>
      <c r="G3453" s="64"/>
      <c r="H3453" s="3"/>
      <c r="I3453" s="3"/>
      <c r="J3453" s="64"/>
      <c r="K3453" s="64"/>
      <c r="L3453" s="3"/>
      <c r="M3453" s="3"/>
      <c r="N3453" s="3"/>
      <c r="O3453" s="3"/>
      <c r="P3453" s="3"/>
      <c r="Q3453" s="3"/>
      <c r="R3453" s="3"/>
      <c r="S3453" s="49"/>
      <c r="T3453" s="50"/>
      <c r="U3453" s="50"/>
      <c r="Y3453" s="5"/>
      <c r="Z3453" s="66"/>
      <c r="AA3453" s="65"/>
    </row>
    <row r="3454" spans="1:27" x14ac:dyDescent="0.3">
      <c r="A3454" s="3"/>
      <c r="B3454" s="3"/>
      <c r="C3454" s="3"/>
      <c r="D3454" s="3"/>
      <c r="E3454" s="3"/>
      <c r="F3454" s="3"/>
      <c r="G3454" s="64"/>
      <c r="H3454" s="3"/>
      <c r="I3454" s="3"/>
      <c r="J3454" s="64"/>
      <c r="K3454" s="64"/>
      <c r="L3454" s="3"/>
      <c r="M3454" s="3"/>
      <c r="N3454" s="3"/>
      <c r="O3454" s="3"/>
      <c r="P3454" s="3"/>
      <c r="Q3454" s="3"/>
      <c r="R3454" s="3"/>
      <c r="S3454" s="49"/>
      <c r="T3454" s="50"/>
      <c r="U3454" s="50"/>
      <c r="Y3454" s="5"/>
      <c r="Z3454" s="66"/>
      <c r="AA3454" s="65"/>
    </row>
    <row r="3455" spans="1:27" x14ac:dyDescent="0.3">
      <c r="A3455" s="3"/>
      <c r="B3455" s="3"/>
      <c r="C3455" s="3"/>
      <c r="D3455" s="3"/>
      <c r="E3455" s="3"/>
      <c r="F3455" s="3"/>
      <c r="G3455" s="64"/>
      <c r="H3455" s="3"/>
      <c r="I3455" s="3"/>
      <c r="J3455" s="64"/>
      <c r="K3455" s="64"/>
      <c r="L3455" s="3"/>
      <c r="M3455" s="3"/>
      <c r="N3455" s="3"/>
      <c r="O3455" s="3"/>
      <c r="P3455" s="3"/>
      <c r="Q3455" s="3"/>
      <c r="R3455" s="3"/>
      <c r="S3455" s="49"/>
      <c r="T3455" s="50"/>
      <c r="U3455" s="50"/>
      <c r="Y3455" s="5"/>
      <c r="Z3455" s="66"/>
      <c r="AA3455" s="65"/>
    </row>
    <row r="3456" spans="1:27" x14ac:dyDescent="0.3">
      <c r="A3456" s="3"/>
      <c r="B3456" s="3"/>
      <c r="C3456" s="3"/>
      <c r="D3456" s="3"/>
      <c r="E3456" s="3"/>
      <c r="F3456" s="3"/>
      <c r="G3456" s="64"/>
      <c r="H3456" s="3"/>
      <c r="I3456" s="3"/>
      <c r="J3456" s="64"/>
      <c r="K3456" s="64"/>
      <c r="L3456" s="3"/>
      <c r="M3456" s="3"/>
      <c r="N3456" s="3"/>
      <c r="O3456" s="3"/>
      <c r="P3456" s="3"/>
      <c r="Q3456" s="3"/>
      <c r="R3456" s="3"/>
      <c r="S3456" s="49"/>
      <c r="T3456" s="50"/>
      <c r="U3456" s="50"/>
      <c r="Y3456" s="5"/>
      <c r="Z3456" s="66"/>
      <c r="AA3456" s="65"/>
    </row>
    <row r="3457" spans="1:27" x14ac:dyDescent="0.3">
      <c r="A3457" s="3"/>
      <c r="B3457" s="3"/>
      <c r="C3457" s="3"/>
      <c r="D3457" s="3"/>
      <c r="E3457" s="3"/>
      <c r="F3457" s="3"/>
      <c r="G3457" s="64"/>
      <c r="H3457" s="3"/>
      <c r="I3457" s="3"/>
      <c r="J3457" s="64"/>
      <c r="K3457" s="64"/>
      <c r="L3457" s="3"/>
      <c r="M3457" s="3"/>
      <c r="N3457" s="3"/>
      <c r="O3457" s="3"/>
      <c r="P3457" s="3"/>
      <c r="Q3457" s="3"/>
      <c r="R3457" s="3"/>
      <c r="S3457" s="49"/>
      <c r="T3457" s="50"/>
      <c r="U3457" s="50"/>
      <c r="Y3457" s="5"/>
      <c r="Z3457" s="66"/>
      <c r="AA3457" s="65"/>
    </row>
    <row r="3458" spans="1:27" x14ac:dyDescent="0.3">
      <c r="A3458" s="3"/>
      <c r="B3458" s="3"/>
      <c r="C3458" s="3"/>
      <c r="D3458" s="3"/>
      <c r="E3458" s="3"/>
      <c r="F3458" s="3"/>
      <c r="G3458" s="64"/>
      <c r="H3458" s="3"/>
      <c r="I3458" s="3"/>
      <c r="J3458" s="64"/>
      <c r="K3458" s="64"/>
      <c r="L3458" s="3"/>
      <c r="M3458" s="3"/>
      <c r="N3458" s="3"/>
      <c r="O3458" s="3"/>
      <c r="P3458" s="3"/>
      <c r="Q3458" s="3"/>
      <c r="R3458" s="3"/>
      <c r="S3458" s="49"/>
      <c r="T3458" s="50"/>
      <c r="U3458" s="50"/>
      <c r="Y3458" s="5"/>
      <c r="Z3458" s="66"/>
      <c r="AA3458" s="65"/>
    </row>
    <row r="3459" spans="1:27" x14ac:dyDescent="0.3">
      <c r="A3459" s="3"/>
      <c r="B3459" s="3"/>
      <c r="C3459" s="3"/>
      <c r="D3459" s="3"/>
      <c r="E3459" s="3"/>
      <c r="F3459" s="3"/>
      <c r="G3459" s="64"/>
      <c r="H3459" s="3"/>
      <c r="I3459" s="3"/>
      <c r="J3459" s="64"/>
      <c r="K3459" s="64"/>
      <c r="L3459" s="3"/>
      <c r="M3459" s="3"/>
      <c r="N3459" s="3"/>
      <c r="O3459" s="3"/>
      <c r="P3459" s="3"/>
      <c r="Q3459" s="3"/>
      <c r="R3459" s="3"/>
      <c r="S3459" s="49"/>
      <c r="T3459" s="50"/>
      <c r="U3459" s="50"/>
      <c r="Y3459" s="5"/>
      <c r="Z3459" s="66"/>
      <c r="AA3459" s="65"/>
    </row>
    <row r="3460" spans="1:27" x14ac:dyDescent="0.3">
      <c r="A3460" s="3"/>
      <c r="B3460" s="3"/>
      <c r="C3460" s="3"/>
      <c r="D3460" s="3"/>
      <c r="E3460" s="3"/>
      <c r="F3460" s="3"/>
      <c r="G3460" s="64"/>
      <c r="H3460" s="3"/>
      <c r="I3460" s="3"/>
      <c r="J3460" s="64"/>
      <c r="K3460" s="64"/>
      <c r="L3460" s="3"/>
      <c r="M3460" s="3"/>
      <c r="N3460" s="3"/>
      <c r="O3460" s="3"/>
      <c r="P3460" s="3"/>
      <c r="Q3460" s="3"/>
      <c r="R3460" s="3"/>
      <c r="S3460" s="49"/>
      <c r="T3460" s="50"/>
      <c r="U3460" s="50"/>
      <c r="Y3460" s="5"/>
      <c r="Z3460" s="66"/>
      <c r="AA3460" s="65"/>
    </row>
    <row r="3461" spans="1:27" x14ac:dyDescent="0.3">
      <c r="A3461" s="3"/>
      <c r="B3461" s="3"/>
      <c r="C3461" s="3"/>
      <c r="D3461" s="3"/>
      <c r="E3461" s="3"/>
      <c r="F3461" s="3"/>
      <c r="G3461" s="64"/>
      <c r="H3461" s="3"/>
      <c r="I3461" s="3"/>
      <c r="J3461" s="64"/>
      <c r="K3461" s="64"/>
      <c r="L3461" s="3"/>
      <c r="M3461" s="3"/>
      <c r="N3461" s="3"/>
      <c r="O3461" s="3"/>
      <c r="P3461" s="3"/>
      <c r="Q3461" s="3"/>
      <c r="R3461" s="3"/>
      <c r="S3461" s="49"/>
      <c r="T3461" s="50"/>
      <c r="U3461" s="50"/>
      <c r="Y3461" s="5"/>
      <c r="Z3461" s="66"/>
      <c r="AA3461" s="65"/>
    </row>
    <row r="3462" spans="1:27" x14ac:dyDescent="0.3">
      <c r="A3462" s="3"/>
      <c r="B3462" s="3"/>
      <c r="C3462" s="3"/>
      <c r="D3462" s="3"/>
      <c r="E3462" s="3"/>
      <c r="F3462" s="3"/>
      <c r="G3462" s="64"/>
      <c r="H3462" s="3"/>
      <c r="I3462" s="3"/>
      <c r="J3462" s="64"/>
      <c r="K3462" s="64"/>
      <c r="L3462" s="3"/>
      <c r="M3462" s="3"/>
      <c r="N3462" s="3"/>
      <c r="O3462" s="3"/>
      <c r="P3462" s="3"/>
      <c r="Q3462" s="3"/>
      <c r="R3462" s="3"/>
      <c r="S3462" s="49"/>
      <c r="T3462" s="50"/>
      <c r="U3462" s="50"/>
      <c r="Y3462" s="5"/>
      <c r="Z3462" s="66"/>
      <c r="AA3462" s="65"/>
    </row>
    <row r="3463" spans="1:27" x14ac:dyDescent="0.3">
      <c r="A3463" s="3"/>
      <c r="B3463" s="3"/>
      <c r="C3463" s="3"/>
      <c r="D3463" s="3"/>
      <c r="E3463" s="3"/>
      <c r="F3463" s="3"/>
      <c r="G3463" s="64"/>
      <c r="H3463" s="3"/>
      <c r="I3463" s="3"/>
      <c r="J3463" s="64"/>
      <c r="K3463" s="64"/>
      <c r="L3463" s="3"/>
      <c r="M3463" s="3"/>
      <c r="N3463" s="3"/>
      <c r="O3463" s="3"/>
      <c r="P3463" s="3"/>
      <c r="Q3463" s="3"/>
      <c r="R3463" s="3"/>
      <c r="S3463" s="49"/>
      <c r="T3463" s="50"/>
      <c r="U3463" s="50"/>
      <c r="Y3463" s="5"/>
      <c r="Z3463" s="66"/>
      <c r="AA3463" s="65"/>
    </row>
    <row r="3464" spans="1:27" x14ac:dyDescent="0.3">
      <c r="A3464" s="3"/>
      <c r="B3464" s="3"/>
      <c r="C3464" s="3"/>
      <c r="D3464" s="3"/>
      <c r="E3464" s="3"/>
      <c r="F3464" s="3"/>
      <c r="G3464" s="64"/>
      <c r="H3464" s="3"/>
      <c r="I3464" s="3"/>
      <c r="J3464" s="64"/>
      <c r="K3464" s="64"/>
      <c r="L3464" s="3"/>
      <c r="M3464" s="3"/>
      <c r="N3464" s="3"/>
      <c r="O3464" s="3"/>
      <c r="P3464" s="3"/>
      <c r="Q3464" s="3"/>
      <c r="R3464" s="3"/>
      <c r="S3464" s="49"/>
      <c r="T3464" s="50"/>
      <c r="U3464" s="50"/>
      <c r="Y3464" s="5"/>
      <c r="Z3464" s="66"/>
      <c r="AA3464" s="65"/>
    </row>
    <row r="3465" spans="1:27" x14ac:dyDescent="0.3">
      <c r="A3465" s="3"/>
      <c r="B3465" s="3"/>
      <c r="C3465" s="3"/>
      <c r="D3465" s="3"/>
      <c r="E3465" s="3"/>
      <c r="F3465" s="3"/>
      <c r="G3465" s="64"/>
      <c r="H3465" s="3"/>
      <c r="I3465" s="3"/>
      <c r="J3465" s="64"/>
      <c r="K3465" s="64"/>
      <c r="L3465" s="3"/>
      <c r="M3465" s="3"/>
      <c r="N3465" s="3"/>
      <c r="O3465" s="3"/>
      <c r="P3465" s="3"/>
      <c r="Q3465" s="3"/>
      <c r="R3465" s="3"/>
      <c r="S3465" s="49"/>
      <c r="T3465" s="50"/>
      <c r="U3465" s="50"/>
      <c r="Y3465" s="5"/>
      <c r="Z3465" s="66"/>
      <c r="AA3465" s="65"/>
    </row>
    <row r="3466" spans="1:27" x14ac:dyDescent="0.3">
      <c r="A3466" s="3"/>
      <c r="B3466" s="3"/>
      <c r="C3466" s="3"/>
      <c r="D3466" s="3"/>
      <c r="E3466" s="3"/>
      <c r="F3466" s="3"/>
      <c r="G3466" s="64"/>
      <c r="H3466" s="3"/>
      <c r="I3466" s="3"/>
      <c r="J3466" s="64"/>
      <c r="K3466" s="64"/>
      <c r="L3466" s="3"/>
      <c r="M3466" s="3"/>
      <c r="N3466" s="3"/>
      <c r="O3466" s="3"/>
      <c r="P3466" s="3"/>
      <c r="Q3466" s="3"/>
      <c r="R3466" s="3"/>
      <c r="S3466" s="49"/>
      <c r="T3466" s="50"/>
      <c r="U3466" s="50"/>
      <c r="Y3466" s="5"/>
      <c r="Z3466" s="66"/>
      <c r="AA3466" s="65"/>
    </row>
    <row r="3467" spans="1:27" x14ac:dyDescent="0.3">
      <c r="A3467" s="3"/>
      <c r="B3467" s="3"/>
      <c r="C3467" s="3"/>
      <c r="D3467" s="3"/>
      <c r="E3467" s="3"/>
      <c r="F3467" s="3"/>
      <c r="G3467" s="64"/>
      <c r="H3467" s="3"/>
      <c r="I3467" s="3"/>
      <c r="J3467" s="64"/>
      <c r="K3467" s="64"/>
      <c r="L3467" s="3"/>
      <c r="M3467" s="3"/>
      <c r="N3467" s="3"/>
      <c r="O3467" s="3"/>
      <c r="P3467" s="3"/>
      <c r="Q3467" s="3"/>
      <c r="R3467" s="3"/>
      <c r="S3467" s="49"/>
      <c r="T3467" s="50"/>
      <c r="U3467" s="50"/>
      <c r="Y3467" s="5"/>
      <c r="Z3467" s="66"/>
      <c r="AA3467" s="65"/>
    </row>
    <row r="3468" spans="1:27" x14ac:dyDescent="0.3">
      <c r="A3468" s="3"/>
      <c r="B3468" s="3"/>
      <c r="C3468" s="3"/>
      <c r="D3468" s="3"/>
      <c r="E3468" s="3"/>
      <c r="F3468" s="3"/>
      <c r="G3468" s="64"/>
      <c r="H3468" s="3"/>
      <c r="I3468" s="3"/>
      <c r="J3468" s="64"/>
      <c r="K3468" s="64"/>
      <c r="L3468" s="3"/>
      <c r="M3468" s="3"/>
      <c r="N3468" s="3"/>
      <c r="O3468" s="3"/>
      <c r="P3468" s="3"/>
      <c r="Q3468" s="3"/>
      <c r="R3468" s="3"/>
      <c r="S3468" s="49"/>
      <c r="T3468" s="50"/>
      <c r="U3468" s="50"/>
      <c r="Y3468" s="5"/>
      <c r="Z3468" s="66"/>
      <c r="AA3468" s="65"/>
    </row>
    <row r="3469" spans="1:27" x14ac:dyDescent="0.3">
      <c r="A3469" s="3"/>
      <c r="B3469" s="3"/>
      <c r="C3469" s="3"/>
      <c r="D3469" s="3"/>
      <c r="E3469" s="3"/>
      <c r="F3469" s="3"/>
      <c r="G3469" s="64"/>
      <c r="H3469" s="3"/>
      <c r="I3469" s="3"/>
      <c r="J3469" s="64"/>
      <c r="K3469" s="64"/>
      <c r="L3469" s="3"/>
      <c r="M3469" s="3"/>
      <c r="N3469" s="3"/>
      <c r="O3469" s="3"/>
      <c r="P3469" s="3"/>
      <c r="Q3469" s="3"/>
      <c r="R3469" s="3"/>
      <c r="S3469" s="49"/>
      <c r="T3469" s="50"/>
      <c r="U3469" s="50"/>
      <c r="Y3469" s="5"/>
      <c r="Z3469" s="66"/>
      <c r="AA3469" s="65"/>
    </row>
    <row r="3470" spans="1:27" x14ac:dyDescent="0.3">
      <c r="A3470" s="3"/>
      <c r="B3470" s="3"/>
      <c r="C3470" s="3"/>
      <c r="D3470" s="3"/>
      <c r="E3470" s="3"/>
      <c r="F3470" s="3"/>
      <c r="G3470" s="64"/>
      <c r="H3470" s="3"/>
      <c r="I3470" s="3"/>
      <c r="J3470" s="64"/>
      <c r="K3470" s="64"/>
      <c r="L3470" s="3"/>
      <c r="M3470" s="3"/>
      <c r="N3470" s="3"/>
      <c r="O3470" s="3"/>
      <c r="P3470" s="3"/>
      <c r="Q3470" s="3"/>
      <c r="R3470" s="3"/>
      <c r="S3470" s="49"/>
      <c r="T3470" s="50"/>
      <c r="U3470" s="50"/>
      <c r="Y3470" s="5"/>
      <c r="Z3470" s="66"/>
      <c r="AA3470" s="65"/>
    </row>
    <row r="3471" spans="1:27" x14ac:dyDescent="0.3">
      <c r="A3471" s="3"/>
      <c r="B3471" s="3"/>
      <c r="C3471" s="3"/>
      <c r="D3471" s="3"/>
      <c r="E3471" s="3"/>
      <c r="F3471" s="3"/>
      <c r="G3471" s="64"/>
      <c r="H3471" s="3"/>
      <c r="I3471" s="3"/>
      <c r="J3471" s="64"/>
      <c r="K3471" s="64"/>
      <c r="L3471" s="3"/>
      <c r="M3471" s="3"/>
      <c r="N3471" s="3"/>
      <c r="O3471" s="3"/>
      <c r="P3471" s="3"/>
      <c r="Q3471" s="3"/>
      <c r="R3471" s="3"/>
      <c r="S3471" s="49"/>
      <c r="T3471" s="50"/>
      <c r="U3471" s="50"/>
      <c r="Y3471" s="5"/>
      <c r="Z3471" s="66"/>
      <c r="AA3471" s="65"/>
    </row>
    <row r="3472" spans="1:27" x14ac:dyDescent="0.3">
      <c r="A3472" s="3"/>
      <c r="B3472" s="3"/>
      <c r="C3472" s="3"/>
      <c r="D3472" s="3"/>
      <c r="E3472" s="3"/>
      <c r="F3472" s="3"/>
      <c r="G3472" s="64"/>
      <c r="H3472" s="3"/>
      <c r="I3472" s="3"/>
      <c r="J3472" s="64"/>
      <c r="K3472" s="64"/>
      <c r="L3472" s="3"/>
      <c r="M3472" s="3"/>
      <c r="N3472" s="3"/>
      <c r="O3472" s="3"/>
      <c r="P3472" s="3"/>
      <c r="Q3472" s="3"/>
      <c r="R3472" s="3"/>
      <c r="S3472" s="49"/>
      <c r="T3472" s="50"/>
      <c r="U3472" s="50"/>
      <c r="Y3472" s="5"/>
      <c r="Z3472" s="66"/>
      <c r="AA3472" s="65"/>
    </row>
    <row r="3473" spans="1:27" x14ac:dyDescent="0.3">
      <c r="A3473" s="3"/>
      <c r="B3473" s="3"/>
      <c r="C3473" s="3"/>
      <c r="D3473" s="3"/>
      <c r="E3473" s="3"/>
      <c r="F3473" s="3"/>
      <c r="G3473" s="64"/>
      <c r="H3473" s="3"/>
      <c r="I3473" s="3"/>
      <c r="J3473" s="64"/>
      <c r="K3473" s="64"/>
      <c r="L3473" s="3"/>
      <c r="M3473" s="3"/>
      <c r="N3473" s="3"/>
      <c r="O3473" s="3"/>
      <c r="P3473" s="3"/>
      <c r="Q3473" s="3"/>
      <c r="R3473" s="3"/>
      <c r="S3473" s="49"/>
      <c r="T3473" s="50"/>
      <c r="U3473" s="50"/>
      <c r="Y3473" s="5"/>
      <c r="Z3473" s="66"/>
      <c r="AA3473" s="65"/>
    </row>
    <row r="3474" spans="1:27" x14ac:dyDescent="0.3">
      <c r="A3474" s="3"/>
      <c r="B3474" s="3"/>
      <c r="C3474" s="3"/>
      <c r="D3474" s="3"/>
      <c r="E3474" s="3"/>
      <c r="F3474" s="3"/>
      <c r="G3474" s="64"/>
      <c r="H3474" s="3"/>
      <c r="I3474" s="3"/>
      <c r="J3474" s="64"/>
      <c r="K3474" s="64"/>
      <c r="L3474" s="3"/>
      <c r="M3474" s="3"/>
      <c r="N3474" s="3"/>
      <c r="O3474" s="3"/>
      <c r="P3474" s="3"/>
      <c r="Q3474" s="3"/>
      <c r="R3474" s="3"/>
      <c r="S3474" s="49"/>
      <c r="T3474" s="50"/>
      <c r="U3474" s="50"/>
      <c r="Y3474" s="5"/>
      <c r="Z3474" s="66"/>
      <c r="AA3474" s="65"/>
    </row>
    <row r="3475" spans="1:27" x14ac:dyDescent="0.3">
      <c r="A3475" s="3"/>
      <c r="B3475" s="3"/>
      <c r="C3475" s="3"/>
      <c r="D3475" s="3"/>
      <c r="E3475" s="3"/>
      <c r="F3475" s="3"/>
      <c r="G3475" s="64"/>
      <c r="H3475" s="3"/>
      <c r="I3475" s="3"/>
      <c r="J3475" s="64"/>
      <c r="K3475" s="64"/>
      <c r="L3475" s="3"/>
      <c r="M3475" s="3"/>
      <c r="N3475" s="3"/>
      <c r="O3475" s="3"/>
      <c r="P3475" s="3"/>
      <c r="Q3475" s="3"/>
      <c r="R3475" s="3"/>
      <c r="S3475" s="49"/>
      <c r="T3475" s="50"/>
      <c r="U3475" s="50"/>
      <c r="Y3475" s="5"/>
      <c r="Z3475" s="66"/>
      <c r="AA3475" s="65"/>
    </row>
    <row r="3476" spans="1:27" x14ac:dyDescent="0.3">
      <c r="A3476" s="3"/>
      <c r="B3476" s="3"/>
      <c r="C3476" s="3"/>
      <c r="D3476" s="3"/>
      <c r="E3476" s="3"/>
      <c r="F3476" s="3"/>
      <c r="G3476" s="64"/>
      <c r="H3476" s="3"/>
      <c r="I3476" s="3"/>
      <c r="J3476" s="64"/>
      <c r="K3476" s="64"/>
      <c r="L3476" s="3"/>
      <c r="M3476" s="3"/>
      <c r="N3476" s="3"/>
      <c r="O3476" s="3"/>
      <c r="P3476" s="3"/>
      <c r="Q3476" s="3"/>
      <c r="R3476" s="3"/>
      <c r="S3476" s="49"/>
      <c r="T3476" s="50"/>
      <c r="U3476" s="50"/>
      <c r="Y3476" s="5"/>
      <c r="Z3476" s="66"/>
      <c r="AA3476" s="65"/>
    </row>
    <row r="3477" spans="1:27" x14ac:dyDescent="0.3">
      <c r="A3477" s="3"/>
      <c r="B3477" s="3"/>
      <c r="C3477" s="3"/>
      <c r="D3477" s="3"/>
      <c r="E3477" s="3"/>
      <c r="F3477" s="3"/>
      <c r="G3477" s="64"/>
      <c r="H3477" s="3"/>
      <c r="I3477" s="3"/>
      <c r="J3477" s="64"/>
      <c r="K3477" s="64"/>
      <c r="L3477" s="3"/>
      <c r="M3477" s="3"/>
      <c r="N3477" s="3"/>
      <c r="O3477" s="3"/>
      <c r="P3477" s="3"/>
      <c r="Q3477" s="3"/>
      <c r="R3477" s="3"/>
      <c r="S3477" s="49"/>
      <c r="T3477" s="50"/>
      <c r="U3477" s="50"/>
      <c r="Y3477" s="5"/>
      <c r="Z3477" s="66"/>
      <c r="AA3477" s="65"/>
    </row>
    <row r="3478" spans="1:27" x14ac:dyDescent="0.3">
      <c r="A3478" s="3"/>
      <c r="B3478" s="3"/>
      <c r="C3478" s="3"/>
      <c r="D3478" s="3"/>
      <c r="E3478" s="3"/>
      <c r="F3478" s="3"/>
      <c r="G3478" s="64"/>
      <c r="H3478" s="3"/>
      <c r="I3478" s="3"/>
      <c r="J3478" s="64"/>
      <c r="K3478" s="64"/>
      <c r="L3478" s="3"/>
      <c r="M3478" s="3"/>
      <c r="N3478" s="3"/>
      <c r="O3478" s="3"/>
      <c r="P3478" s="3"/>
      <c r="Q3478" s="3"/>
      <c r="R3478" s="3"/>
      <c r="S3478" s="49"/>
      <c r="T3478" s="50"/>
      <c r="U3478" s="50"/>
      <c r="Y3478" s="5"/>
      <c r="Z3478" s="66"/>
      <c r="AA3478" s="65"/>
    </row>
    <row r="3479" spans="1:27" x14ac:dyDescent="0.3">
      <c r="A3479" s="3"/>
      <c r="B3479" s="3"/>
      <c r="C3479" s="3"/>
      <c r="D3479" s="3"/>
      <c r="E3479" s="3"/>
      <c r="F3479" s="3"/>
      <c r="G3479" s="64"/>
      <c r="H3479" s="3"/>
      <c r="I3479" s="3"/>
      <c r="J3479" s="64"/>
      <c r="K3479" s="64"/>
      <c r="L3479" s="3"/>
      <c r="M3479" s="3"/>
      <c r="N3479" s="3"/>
      <c r="O3479" s="3"/>
      <c r="P3479" s="3"/>
      <c r="Q3479" s="3"/>
      <c r="R3479" s="3"/>
      <c r="S3479" s="49"/>
      <c r="T3479" s="50"/>
      <c r="U3479" s="50"/>
      <c r="Y3479" s="5"/>
      <c r="Z3479" s="66"/>
      <c r="AA3479" s="65"/>
    </row>
    <row r="3480" spans="1:27" x14ac:dyDescent="0.3">
      <c r="A3480" s="3"/>
      <c r="B3480" s="3"/>
      <c r="C3480" s="3"/>
      <c r="D3480" s="3"/>
      <c r="E3480" s="3"/>
      <c r="F3480" s="3"/>
      <c r="G3480" s="64"/>
      <c r="H3480" s="3"/>
      <c r="I3480" s="3"/>
      <c r="J3480" s="64"/>
      <c r="K3480" s="64"/>
      <c r="L3480" s="3"/>
      <c r="M3480" s="3"/>
      <c r="N3480" s="3"/>
      <c r="O3480" s="3"/>
      <c r="P3480" s="3"/>
      <c r="Q3480" s="3"/>
      <c r="R3480" s="3"/>
      <c r="S3480" s="49"/>
      <c r="T3480" s="50"/>
      <c r="U3480" s="50"/>
      <c r="Y3480" s="5"/>
      <c r="Z3480" s="66"/>
      <c r="AA3480" s="65"/>
    </row>
    <row r="3481" spans="1:27" x14ac:dyDescent="0.3">
      <c r="A3481" s="3"/>
      <c r="B3481" s="3"/>
      <c r="C3481" s="3"/>
      <c r="D3481" s="3"/>
      <c r="E3481" s="3"/>
      <c r="F3481" s="3"/>
      <c r="G3481" s="64"/>
      <c r="H3481" s="3"/>
      <c r="I3481" s="3"/>
      <c r="J3481" s="64"/>
      <c r="K3481" s="64"/>
      <c r="L3481" s="3"/>
      <c r="M3481" s="3"/>
      <c r="N3481" s="3"/>
      <c r="O3481" s="3"/>
      <c r="P3481" s="3"/>
      <c r="Q3481" s="3"/>
      <c r="R3481" s="3"/>
      <c r="S3481" s="49"/>
      <c r="T3481" s="50"/>
      <c r="U3481" s="50"/>
      <c r="Y3481" s="5"/>
      <c r="Z3481" s="66"/>
      <c r="AA3481" s="65"/>
    </row>
    <row r="3482" spans="1:27" x14ac:dyDescent="0.3">
      <c r="A3482" s="3"/>
      <c r="B3482" s="3"/>
      <c r="C3482" s="3"/>
      <c r="D3482" s="3"/>
      <c r="E3482" s="3"/>
      <c r="F3482" s="3"/>
      <c r="G3482" s="64"/>
      <c r="H3482" s="3"/>
      <c r="I3482" s="3"/>
      <c r="J3482" s="64"/>
      <c r="K3482" s="64"/>
      <c r="L3482" s="3"/>
      <c r="M3482" s="3"/>
      <c r="N3482" s="3"/>
      <c r="O3482" s="3"/>
      <c r="P3482" s="3"/>
      <c r="Q3482" s="3"/>
      <c r="R3482" s="3"/>
      <c r="S3482" s="49"/>
      <c r="T3482" s="50"/>
      <c r="U3482" s="50"/>
      <c r="Y3482" s="5"/>
      <c r="Z3482" s="66"/>
      <c r="AA3482" s="65"/>
    </row>
    <row r="3483" spans="1:27" x14ac:dyDescent="0.3">
      <c r="A3483" s="3"/>
      <c r="B3483" s="3"/>
      <c r="C3483" s="3"/>
      <c r="D3483" s="3"/>
      <c r="E3483" s="3"/>
      <c r="F3483" s="3"/>
      <c r="G3483" s="64"/>
      <c r="H3483" s="3"/>
      <c r="I3483" s="3"/>
      <c r="J3483" s="64"/>
      <c r="K3483" s="64"/>
      <c r="L3483" s="3"/>
      <c r="M3483" s="3"/>
      <c r="N3483" s="3"/>
      <c r="O3483" s="3"/>
      <c r="P3483" s="3"/>
      <c r="Q3483" s="3"/>
      <c r="R3483" s="3"/>
      <c r="S3483" s="49"/>
      <c r="T3483" s="50"/>
      <c r="U3483" s="50"/>
      <c r="Y3483" s="5"/>
      <c r="Z3483" s="66"/>
      <c r="AA3483" s="65"/>
    </row>
    <row r="3484" spans="1:27" x14ac:dyDescent="0.3">
      <c r="A3484" s="3"/>
      <c r="B3484" s="3"/>
      <c r="C3484" s="3"/>
      <c r="D3484" s="3"/>
      <c r="E3484" s="3"/>
      <c r="F3484" s="3"/>
      <c r="G3484" s="64"/>
      <c r="H3484" s="3"/>
      <c r="I3484" s="3"/>
      <c r="J3484" s="64"/>
      <c r="K3484" s="64"/>
      <c r="L3484" s="3"/>
      <c r="M3484" s="3"/>
      <c r="N3484" s="3"/>
      <c r="O3484" s="3"/>
      <c r="P3484" s="3"/>
      <c r="Q3484" s="3"/>
      <c r="R3484" s="3"/>
      <c r="S3484" s="49"/>
      <c r="T3484" s="50"/>
      <c r="U3484" s="50"/>
      <c r="Y3484" s="5"/>
      <c r="Z3484" s="66"/>
      <c r="AA3484" s="65"/>
    </row>
    <row r="3485" spans="1:27" x14ac:dyDescent="0.3">
      <c r="A3485" s="3"/>
      <c r="B3485" s="3"/>
      <c r="C3485" s="3"/>
      <c r="D3485" s="3"/>
      <c r="E3485" s="3"/>
      <c r="F3485" s="3"/>
      <c r="G3485" s="64"/>
      <c r="H3485" s="3"/>
      <c r="I3485" s="3"/>
      <c r="J3485" s="64"/>
      <c r="K3485" s="64"/>
      <c r="L3485" s="3"/>
      <c r="M3485" s="3"/>
      <c r="N3485" s="3"/>
      <c r="O3485" s="3"/>
      <c r="P3485" s="3"/>
      <c r="Q3485" s="3"/>
      <c r="R3485" s="3"/>
      <c r="S3485" s="49"/>
      <c r="T3485" s="50"/>
      <c r="U3485" s="50"/>
      <c r="Y3485" s="5"/>
      <c r="Z3485" s="66"/>
      <c r="AA3485" s="65"/>
    </row>
    <row r="3486" spans="1:27" x14ac:dyDescent="0.3">
      <c r="A3486" s="3"/>
      <c r="B3486" s="3"/>
      <c r="C3486" s="3"/>
      <c r="D3486" s="3"/>
      <c r="E3486" s="3"/>
      <c r="F3486" s="3"/>
      <c r="G3486" s="64"/>
      <c r="H3486" s="3"/>
      <c r="I3486" s="3"/>
      <c r="J3486" s="64"/>
      <c r="K3486" s="64"/>
      <c r="L3486" s="3"/>
      <c r="M3486" s="3"/>
      <c r="N3486" s="3"/>
      <c r="O3486" s="3"/>
      <c r="P3486" s="3"/>
      <c r="Q3486" s="3"/>
      <c r="R3486" s="3"/>
      <c r="S3486" s="49"/>
      <c r="T3486" s="50"/>
      <c r="U3486" s="50"/>
      <c r="Y3486" s="5"/>
      <c r="Z3486" s="66"/>
      <c r="AA3486" s="65"/>
    </row>
    <row r="3487" spans="1:27" x14ac:dyDescent="0.3">
      <c r="A3487" s="3"/>
      <c r="B3487" s="3"/>
      <c r="C3487" s="3"/>
      <c r="D3487" s="3"/>
      <c r="E3487" s="3"/>
      <c r="F3487" s="3"/>
      <c r="G3487" s="64"/>
      <c r="H3487" s="3"/>
      <c r="I3487" s="3"/>
      <c r="J3487" s="64"/>
      <c r="K3487" s="64"/>
      <c r="L3487" s="3"/>
      <c r="M3487" s="3"/>
      <c r="N3487" s="3"/>
      <c r="O3487" s="3"/>
      <c r="P3487" s="3"/>
      <c r="Q3487" s="3"/>
      <c r="R3487" s="3"/>
      <c r="S3487" s="49"/>
      <c r="T3487" s="50"/>
      <c r="U3487" s="50"/>
      <c r="Y3487" s="5"/>
      <c r="Z3487" s="66"/>
      <c r="AA3487" s="65"/>
    </row>
    <row r="3488" spans="1:27" x14ac:dyDescent="0.3">
      <c r="A3488" s="3"/>
      <c r="B3488" s="3"/>
      <c r="C3488" s="3"/>
      <c r="D3488" s="3"/>
      <c r="E3488" s="3"/>
      <c r="F3488" s="3"/>
      <c r="G3488" s="64"/>
      <c r="H3488" s="3"/>
      <c r="I3488" s="3"/>
      <c r="J3488" s="64"/>
      <c r="K3488" s="64"/>
      <c r="L3488" s="3"/>
      <c r="M3488" s="3"/>
      <c r="N3488" s="3"/>
      <c r="O3488" s="3"/>
      <c r="P3488" s="3"/>
      <c r="Q3488" s="3"/>
      <c r="R3488" s="3"/>
      <c r="S3488" s="49"/>
      <c r="T3488" s="50"/>
      <c r="U3488" s="50"/>
      <c r="Y3488" s="5"/>
      <c r="Z3488" s="66"/>
      <c r="AA3488" s="65"/>
    </row>
    <row r="3489" spans="1:27" x14ac:dyDescent="0.3">
      <c r="A3489" s="3"/>
      <c r="B3489" s="3"/>
      <c r="C3489" s="3"/>
      <c r="D3489" s="3"/>
      <c r="E3489" s="3"/>
      <c r="F3489" s="3"/>
      <c r="G3489" s="64"/>
      <c r="H3489" s="3"/>
      <c r="I3489" s="3"/>
      <c r="J3489" s="64"/>
      <c r="K3489" s="64"/>
      <c r="L3489" s="3"/>
      <c r="M3489" s="3"/>
      <c r="N3489" s="3"/>
      <c r="O3489" s="3"/>
      <c r="P3489" s="3"/>
      <c r="Q3489" s="3"/>
      <c r="R3489" s="3"/>
      <c r="S3489" s="49"/>
      <c r="T3489" s="50"/>
      <c r="U3489" s="50"/>
      <c r="Y3489" s="5"/>
      <c r="Z3489" s="66"/>
      <c r="AA3489" s="65"/>
    </row>
    <row r="3490" spans="1:27" x14ac:dyDescent="0.3">
      <c r="A3490" s="3"/>
      <c r="B3490" s="3"/>
      <c r="C3490" s="3"/>
      <c r="D3490" s="3"/>
      <c r="E3490" s="3"/>
      <c r="F3490" s="3"/>
      <c r="G3490" s="64"/>
      <c r="H3490" s="3"/>
      <c r="I3490" s="3"/>
      <c r="J3490" s="64"/>
      <c r="K3490" s="64"/>
      <c r="L3490" s="3"/>
      <c r="M3490" s="3"/>
      <c r="N3490" s="3"/>
      <c r="O3490" s="3"/>
      <c r="P3490" s="3"/>
      <c r="Q3490" s="3"/>
      <c r="R3490" s="3"/>
      <c r="S3490" s="49"/>
      <c r="T3490" s="50"/>
      <c r="U3490" s="50"/>
      <c r="Y3490" s="5"/>
      <c r="Z3490" s="66"/>
      <c r="AA3490" s="65"/>
    </row>
    <row r="3491" spans="1:27" x14ac:dyDescent="0.3">
      <c r="A3491" s="3"/>
      <c r="B3491" s="3"/>
      <c r="C3491" s="3"/>
      <c r="D3491" s="3"/>
      <c r="E3491" s="3"/>
      <c r="F3491" s="3"/>
      <c r="G3491" s="64"/>
      <c r="H3491" s="3"/>
      <c r="I3491" s="3"/>
      <c r="J3491" s="64"/>
      <c r="K3491" s="64"/>
      <c r="L3491" s="3"/>
      <c r="M3491" s="3"/>
      <c r="N3491" s="3"/>
      <c r="O3491" s="3"/>
      <c r="P3491" s="3"/>
      <c r="Q3491" s="3"/>
      <c r="R3491" s="3"/>
      <c r="S3491" s="49"/>
      <c r="T3491" s="50"/>
      <c r="U3491" s="50"/>
      <c r="Y3491" s="5"/>
      <c r="Z3491" s="66"/>
      <c r="AA3491" s="65"/>
    </row>
    <row r="3492" spans="1:27" x14ac:dyDescent="0.3">
      <c r="A3492" s="3"/>
      <c r="B3492" s="3"/>
      <c r="C3492" s="3"/>
      <c r="D3492" s="3"/>
      <c r="E3492" s="3"/>
      <c r="F3492" s="3"/>
      <c r="G3492" s="64"/>
      <c r="H3492" s="3"/>
      <c r="I3492" s="3"/>
      <c r="J3492" s="64"/>
      <c r="K3492" s="64"/>
      <c r="L3492" s="3"/>
      <c r="M3492" s="3"/>
      <c r="N3492" s="3"/>
      <c r="O3492" s="3"/>
      <c r="P3492" s="3"/>
      <c r="Q3492" s="3"/>
      <c r="R3492" s="3"/>
      <c r="S3492" s="49"/>
      <c r="T3492" s="50"/>
      <c r="U3492" s="50"/>
      <c r="Y3492" s="5"/>
      <c r="Z3492" s="66"/>
      <c r="AA3492" s="65"/>
    </row>
    <row r="3493" spans="1:27" x14ac:dyDescent="0.3">
      <c r="A3493" s="3"/>
      <c r="B3493" s="3"/>
      <c r="C3493" s="3"/>
      <c r="D3493" s="3"/>
      <c r="E3493" s="3"/>
      <c r="F3493" s="3"/>
      <c r="G3493" s="64"/>
      <c r="H3493" s="3"/>
      <c r="I3493" s="3"/>
      <c r="J3493" s="64"/>
      <c r="K3493" s="64"/>
      <c r="L3493" s="3"/>
      <c r="M3493" s="3"/>
      <c r="N3493" s="3"/>
      <c r="O3493" s="3"/>
      <c r="P3493" s="3"/>
      <c r="Q3493" s="3"/>
      <c r="R3493" s="3"/>
      <c r="S3493" s="49"/>
      <c r="T3493" s="50"/>
      <c r="U3493" s="50"/>
      <c r="Y3493" s="5"/>
      <c r="Z3493" s="66"/>
      <c r="AA3493" s="65"/>
    </row>
    <row r="3494" spans="1:27" x14ac:dyDescent="0.3">
      <c r="A3494" s="3"/>
      <c r="B3494" s="3"/>
      <c r="C3494" s="3"/>
      <c r="D3494" s="3"/>
      <c r="E3494" s="3"/>
      <c r="F3494" s="3"/>
      <c r="G3494" s="64"/>
      <c r="H3494" s="3"/>
      <c r="I3494" s="3"/>
      <c r="J3494" s="64"/>
      <c r="K3494" s="64"/>
      <c r="L3494" s="3"/>
      <c r="M3494" s="3"/>
      <c r="N3494" s="3"/>
      <c r="O3494" s="3"/>
      <c r="P3494" s="3"/>
      <c r="Q3494" s="3"/>
      <c r="R3494" s="3"/>
      <c r="S3494" s="49"/>
      <c r="T3494" s="50"/>
      <c r="U3494" s="50"/>
      <c r="Y3494" s="5"/>
      <c r="Z3494" s="66"/>
      <c r="AA3494" s="65"/>
    </row>
    <row r="3495" spans="1:27" x14ac:dyDescent="0.3">
      <c r="A3495" s="3"/>
      <c r="B3495" s="3"/>
      <c r="C3495" s="3"/>
      <c r="D3495" s="3"/>
      <c r="E3495" s="3"/>
      <c r="F3495" s="3"/>
      <c r="G3495" s="64"/>
      <c r="H3495" s="3"/>
      <c r="I3495" s="3"/>
      <c r="J3495" s="64"/>
      <c r="K3495" s="64"/>
      <c r="L3495" s="3"/>
      <c r="M3495" s="3"/>
      <c r="N3495" s="3"/>
      <c r="O3495" s="3"/>
      <c r="P3495" s="3"/>
      <c r="Q3495" s="3"/>
      <c r="R3495" s="3"/>
      <c r="S3495" s="49"/>
      <c r="T3495" s="50"/>
      <c r="U3495" s="50"/>
      <c r="Y3495" s="5"/>
      <c r="Z3495" s="66"/>
      <c r="AA3495" s="65"/>
    </row>
    <row r="3496" spans="1:27" x14ac:dyDescent="0.3">
      <c r="A3496" s="3"/>
      <c r="B3496" s="3"/>
      <c r="C3496" s="3"/>
      <c r="D3496" s="3"/>
      <c r="E3496" s="3"/>
      <c r="F3496" s="3"/>
      <c r="G3496" s="64"/>
      <c r="H3496" s="3"/>
      <c r="I3496" s="3"/>
      <c r="J3496" s="64"/>
      <c r="K3496" s="64"/>
      <c r="L3496" s="3"/>
      <c r="M3496" s="3"/>
      <c r="N3496" s="3"/>
      <c r="O3496" s="3"/>
      <c r="P3496" s="3"/>
      <c r="Q3496" s="3"/>
      <c r="R3496" s="3"/>
      <c r="S3496" s="49"/>
      <c r="T3496" s="50"/>
      <c r="U3496" s="50"/>
      <c r="Y3496" s="5"/>
      <c r="Z3496" s="66"/>
      <c r="AA3496" s="65"/>
    </row>
    <row r="3497" spans="1:27" x14ac:dyDescent="0.3">
      <c r="A3497" s="3"/>
      <c r="B3497" s="3"/>
      <c r="C3497" s="3"/>
      <c r="D3497" s="3"/>
      <c r="E3497" s="3"/>
      <c r="F3497" s="3"/>
      <c r="G3497" s="64"/>
      <c r="H3497" s="3"/>
      <c r="I3497" s="3"/>
      <c r="J3497" s="64"/>
      <c r="K3497" s="64"/>
      <c r="L3497" s="3"/>
      <c r="M3497" s="3"/>
      <c r="N3497" s="3"/>
      <c r="O3497" s="3"/>
      <c r="P3497" s="3"/>
      <c r="Q3497" s="3"/>
      <c r="R3497" s="3"/>
      <c r="S3497" s="49"/>
      <c r="T3497" s="50"/>
      <c r="U3497" s="50"/>
      <c r="Y3497" s="5"/>
      <c r="Z3497" s="66"/>
      <c r="AA3497" s="65"/>
    </row>
    <row r="3498" spans="1:27" x14ac:dyDescent="0.3">
      <c r="A3498" s="3"/>
      <c r="B3498" s="3"/>
      <c r="C3498" s="3"/>
      <c r="D3498" s="3"/>
      <c r="E3498" s="3"/>
      <c r="F3498" s="3"/>
      <c r="G3498" s="64"/>
      <c r="H3498" s="3"/>
      <c r="I3498" s="3"/>
      <c r="J3498" s="64"/>
      <c r="K3498" s="64"/>
      <c r="L3498" s="3"/>
      <c r="M3498" s="3"/>
      <c r="N3498" s="3"/>
      <c r="O3498" s="3"/>
      <c r="P3498" s="3"/>
      <c r="Q3498" s="3"/>
      <c r="R3498" s="3"/>
      <c r="S3498" s="49"/>
      <c r="T3498" s="50"/>
      <c r="U3498" s="50"/>
      <c r="Y3498" s="5"/>
      <c r="Z3498" s="66"/>
      <c r="AA3498" s="65"/>
    </row>
    <row r="3499" spans="1:27" x14ac:dyDescent="0.3">
      <c r="A3499" s="3"/>
      <c r="B3499" s="3"/>
      <c r="C3499" s="3"/>
      <c r="D3499" s="3"/>
      <c r="E3499" s="3"/>
      <c r="F3499" s="3"/>
      <c r="G3499" s="64"/>
      <c r="H3499" s="3"/>
      <c r="I3499" s="3"/>
      <c r="J3499" s="64"/>
      <c r="K3499" s="64"/>
      <c r="L3499" s="3"/>
      <c r="M3499" s="3"/>
      <c r="N3499" s="3"/>
      <c r="O3499" s="3"/>
      <c r="P3499" s="3"/>
      <c r="Q3499" s="3"/>
      <c r="R3499" s="3"/>
      <c r="S3499" s="49"/>
      <c r="T3499" s="50"/>
      <c r="U3499" s="50"/>
      <c r="Y3499" s="5"/>
      <c r="Z3499" s="66"/>
      <c r="AA3499" s="65"/>
    </row>
    <row r="3500" spans="1:27" x14ac:dyDescent="0.3">
      <c r="A3500" s="3"/>
      <c r="B3500" s="3"/>
      <c r="C3500" s="3"/>
      <c r="D3500" s="3"/>
      <c r="E3500" s="3"/>
      <c r="F3500" s="3"/>
      <c r="G3500" s="64"/>
      <c r="H3500" s="3"/>
      <c r="I3500" s="3"/>
      <c r="J3500" s="64"/>
      <c r="K3500" s="64"/>
      <c r="L3500" s="3"/>
      <c r="M3500" s="3"/>
      <c r="N3500" s="3"/>
      <c r="O3500" s="3"/>
      <c r="P3500" s="3"/>
      <c r="Q3500" s="3"/>
      <c r="R3500" s="3"/>
      <c r="S3500" s="49"/>
      <c r="T3500" s="50"/>
      <c r="U3500" s="50"/>
      <c r="Y3500" s="5"/>
      <c r="Z3500" s="66"/>
      <c r="AA3500" s="65"/>
    </row>
    <row r="3501" spans="1:27" x14ac:dyDescent="0.3">
      <c r="A3501" s="3"/>
      <c r="B3501" s="3"/>
      <c r="C3501" s="3"/>
      <c r="D3501" s="3"/>
      <c r="E3501" s="3"/>
      <c r="F3501" s="3"/>
      <c r="G3501" s="64"/>
      <c r="H3501" s="3"/>
      <c r="I3501" s="3"/>
      <c r="J3501" s="64"/>
      <c r="K3501" s="64"/>
      <c r="L3501" s="3"/>
      <c r="M3501" s="3"/>
      <c r="N3501" s="3"/>
      <c r="O3501" s="3"/>
      <c r="P3501" s="3"/>
      <c r="Q3501" s="3"/>
      <c r="R3501" s="3"/>
      <c r="S3501" s="49"/>
      <c r="T3501" s="50"/>
      <c r="U3501" s="50"/>
      <c r="Y3501" s="5"/>
      <c r="Z3501" s="66"/>
      <c r="AA3501" s="65"/>
    </row>
    <row r="3502" spans="1:27" x14ac:dyDescent="0.3">
      <c r="A3502" s="3"/>
      <c r="B3502" s="3"/>
      <c r="C3502" s="3"/>
      <c r="D3502" s="3"/>
      <c r="E3502" s="3"/>
      <c r="F3502" s="3"/>
      <c r="G3502" s="64"/>
      <c r="H3502" s="3"/>
      <c r="I3502" s="3"/>
      <c r="J3502" s="64"/>
      <c r="K3502" s="64"/>
      <c r="L3502" s="3"/>
      <c r="M3502" s="3"/>
      <c r="N3502" s="3"/>
      <c r="O3502" s="3"/>
      <c r="P3502" s="3"/>
      <c r="Q3502" s="3"/>
      <c r="R3502" s="3"/>
      <c r="S3502" s="49"/>
      <c r="T3502" s="50"/>
      <c r="U3502" s="50"/>
      <c r="Y3502" s="5"/>
      <c r="Z3502" s="66"/>
      <c r="AA3502" s="65"/>
    </row>
    <row r="3503" spans="1:27" x14ac:dyDescent="0.3">
      <c r="A3503" s="3"/>
      <c r="B3503" s="3"/>
      <c r="C3503" s="3"/>
      <c r="D3503" s="3"/>
      <c r="E3503" s="3"/>
      <c r="F3503" s="3"/>
      <c r="G3503" s="64"/>
      <c r="H3503" s="3"/>
      <c r="I3503" s="3"/>
      <c r="J3503" s="64"/>
      <c r="K3503" s="64"/>
      <c r="L3503" s="3"/>
      <c r="M3503" s="3"/>
      <c r="N3503" s="3"/>
      <c r="O3503" s="3"/>
      <c r="P3503" s="3"/>
      <c r="Q3503" s="3"/>
      <c r="R3503" s="3"/>
      <c r="S3503" s="49"/>
      <c r="T3503" s="50"/>
      <c r="U3503" s="50"/>
      <c r="Y3503" s="5"/>
      <c r="Z3503" s="66"/>
      <c r="AA3503" s="65"/>
    </row>
    <row r="3504" spans="1:27" x14ac:dyDescent="0.3">
      <c r="A3504" s="3"/>
      <c r="B3504" s="3"/>
      <c r="C3504" s="3"/>
      <c r="D3504" s="3"/>
      <c r="E3504" s="3"/>
      <c r="F3504" s="3"/>
      <c r="G3504" s="64"/>
      <c r="H3504" s="3"/>
      <c r="I3504" s="3"/>
      <c r="J3504" s="64"/>
      <c r="K3504" s="64"/>
      <c r="L3504" s="3"/>
      <c r="M3504" s="3"/>
      <c r="N3504" s="3"/>
      <c r="O3504" s="3"/>
      <c r="P3504" s="3"/>
      <c r="Q3504" s="3"/>
      <c r="R3504" s="3"/>
      <c r="S3504" s="49"/>
      <c r="T3504" s="50"/>
      <c r="U3504" s="50"/>
      <c r="Y3504" s="5"/>
      <c r="Z3504" s="66"/>
      <c r="AA3504" s="65"/>
    </row>
    <row r="3505" spans="1:27" x14ac:dyDescent="0.3">
      <c r="A3505" s="3"/>
      <c r="B3505" s="3"/>
      <c r="C3505" s="3"/>
      <c r="D3505" s="3"/>
      <c r="E3505" s="3"/>
      <c r="F3505" s="3"/>
      <c r="G3505" s="64"/>
      <c r="H3505" s="3"/>
      <c r="I3505" s="3"/>
      <c r="J3505" s="64"/>
      <c r="K3505" s="64"/>
      <c r="L3505" s="3"/>
      <c r="M3505" s="3"/>
      <c r="N3505" s="3"/>
      <c r="O3505" s="3"/>
      <c r="P3505" s="3"/>
      <c r="Q3505" s="3"/>
      <c r="R3505" s="3"/>
      <c r="S3505" s="49"/>
      <c r="T3505" s="50"/>
      <c r="U3505" s="50"/>
      <c r="Y3505" s="5"/>
      <c r="Z3505" s="66"/>
      <c r="AA3505" s="65"/>
    </row>
    <row r="3506" spans="1:27" x14ac:dyDescent="0.3">
      <c r="A3506" s="3"/>
      <c r="B3506" s="3"/>
      <c r="C3506" s="3"/>
      <c r="D3506" s="3"/>
      <c r="E3506" s="3"/>
      <c r="F3506" s="3"/>
      <c r="G3506" s="64"/>
      <c r="H3506" s="3"/>
      <c r="I3506" s="3"/>
      <c r="J3506" s="64"/>
      <c r="K3506" s="64"/>
      <c r="L3506" s="3"/>
      <c r="M3506" s="3"/>
      <c r="N3506" s="3"/>
      <c r="O3506" s="3"/>
      <c r="P3506" s="3"/>
      <c r="Q3506" s="3"/>
      <c r="R3506" s="3"/>
      <c r="S3506" s="49"/>
      <c r="T3506" s="50"/>
      <c r="U3506" s="50"/>
      <c r="Y3506" s="5"/>
      <c r="Z3506" s="66"/>
      <c r="AA3506" s="65"/>
    </row>
    <row r="3507" spans="1:27" x14ac:dyDescent="0.3">
      <c r="A3507" s="3"/>
      <c r="B3507" s="3"/>
      <c r="C3507" s="3"/>
      <c r="D3507" s="3"/>
      <c r="E3507" s="3"/>
      <c r="F3507" s="3"/>
      <c r="G3507" s="64"/>
      <c r="H3507" s="3"/>
      <c r="I3507" s="3"/>
      <c r="J3507" s="64"/>
      <c r="K3507" s="64"/>
      <c r="L3507" s="3"/>
      <c r="M3507" s="3"/>
      <c r="N3507" s="3"/>
      <c r="O3507" s="3"/>
      <c r="P3507" s="3"/>
      <c r="Q3507" s="3"/>
      <c r="R3507" s="3"/>
      <c r="S3507" s="49"/>
      <c r="T3507" s="50"/>
      <c r="U3507" s="50"/>
      <c r="Y3507" s="5"/>
      <c r="Z3507" s="66"/>
      <c r="AA3507" s="65"/>
    </row>
    <row r="3508" spans="1:27" x14ac:dyDescent="0.3">
      <c r="A3508" s="3"/>
      <c r="B3508" s="3"/>
      <c r="C3508" s="3"/>
      <c r="D3508" s="3"/>
      <c r="E3508" s="3"/>
      <c r="F3508" s="3"/>
      <c r="G3508" s="64"/>
      <c r="H3508" s="3"/>
      <c r="I3508" s="3"/>
      <c r="J3508" s="64"/>
      <c r="K3508" s="64"/>
      <c r="L3508" s="3"/>
      <c r="M3508" s="3"/>
      <c r="N3508" s="3"/>
      <c r="O3508" s="3"/>
      <c r="P3508" s="3"/>
      <c r="Q3508" s="3"/>
      <c r="R3508" s="3"/>
      <c r="S3508" s="49"/>
      <c r="T3508" s="50"/>
      <c r="U3508" s="50"/>
      <c r="Y3508" s="5"/>
      <c r="Z3508" s="66"/>
      <c r="AA3508" s="65"/>
    </row>
    <row r="3509" spans="1:27" x14ac:dyDescent="0.3">
      <c r="A3509" s="3"/>
      <c r="B3509" s="3"/>
      <c r="C3509" s="3"/>
      <c r="D3509" s="3"/>
      <c r="E3509" s="3"/>
      <c r="F3509" s="3"/>
      <c r="G3509" s="64"/>
      <c r="H3509" s="3"/>
      <c r="I3509" s="3"/>
      <c r="J3509" s="64"/>
      <c r="K3509" s="64"/>
      <c r="L3509" s="3"/>
      <c r="M3509" s="3"/>
      <c r="N3509" s="3"/>
      <c r="O3509" s="3"/>
      <c r="P3509" s="3"/>
      <c r="Q3509" s="3"/>
      <c r="R3509" s="3"/>
      <c r="S3509" s="49"/>
      <c r="T3509" s="50"/>
      <c r="U3509" s="50"/>
      <c r="Y3509" s="5"/>
      <c r="Z3509" s="66"/>
      <c r="AA3509" s="65"/>
    </row>
    <row r="3510" spans="1:27" x14ac:dyDescent="0.3">
      <c r="A3510" s="3"/>
      <c r="B3510" s="3"/>
      <c r="C3510" s="3"/>
      <c r="D3510" s="3"/>
      <c r="E3510" s="3"/>
      <c r="F3510" s="3"/>
      <c r="G3510" s="64"/>
      <c r="H3510" s="3"/>
      <c r="I3510" s="3"/>
      <c r="J3510" s="64"/>
      <c r="K3510" s="64"/>
      <c r="L3510" s="3"/>
      <c r="M3510" s="3"/>
      <c r="N3510" s="3"/>
      <c r="O3510" s="3"/>
      <c r="P3510" s="3"/>
      <c r="Q3510" s="3"/>
      <c r="R3510" s="3"/>
      <c r="S3510" s="49"/>
      <c r="T3510" s="50"/>
      <c r="U3510" s="50"/>
      <c r="Y3510" s="5"/>
      <c r="Z3510" s="66"/>
      <c r="AA3510" s="65"/>
    </row>
    <row r="3511" spans="1:27" x14ac:dyDescent="0.3">
      <c r="A3511" s="3"/>
      <c r="B3511" s="3"/>
      <c r="C3511" s="3"/>
      <c r="D3511" s="3"/>
      <c r="E3511" s="3"/>
      <c r="F3511" s="3"/>
      <c r="G3511" s="64"/>
      <c r="H3511" s="3"/>
      <c r="I3511" s="3"/>
      <c r="J3511" s="64"/>
      <c r="K3511" s="64"/>
      <c r="L3511" s="3"/>
      <c r="M3511" s="3"/>
      <c r="N3511" s="3"/>
      <c r="O3511" s="3"/>
      <c r="P3511" s="3"/>
      <c r="Q3511" s="3"/>
      <c r="R3511" s="3"/>
      <c r="S3511" s="49"/>
      <c r="T3511" s="50"/>
      <c r="U3511" s="50"/>
      <c r="Y3511" s="5"/>
      <c r="Z3511" s="66"/>
      <c r="AA3511" s="65"/>
    </row>
    <row r="3512" spans="1:27" x14ac:dyDescent="0.3">
      <c r="A3512" s="3"/>
      <c r="B3512" s="3"/>
      <c r="C3512" s="3"/>
      <c r="D3512" s="3"/>
      <c r="E3512" s="3"/>
      <c r="F3512" s="3"/>
      <c r="G3512" s="64"/>
      <c r="H3512" s="3"/>
      <c r="I3512" s="3"/>
      <c r="J3512" s="64"/>
      <c r="K3512" s="64"/>
      <c r="L3512" s="3"/>
      <c r="M3512" s="3"/>
      <c r="N3512" s="3"/>
      <c r="O3512" s="3"/>
      <c r="P3512" s="3"/>
      <c r="Q3512" s="3"/>
      <c r="R3512" s="3"/>
      <c r="S3512" s="49"/>
      <c r="T3512" s="50"/>
      <c r="U3512" s="50"/>
      <c r="Y3512" s="5"/>
      <c r="Z3512" s="66"/>
      <c r="AA3512" s="65"/>
    </row>
    <row r="3513" spans="1:27" x14ac:dyDescent="0.3">
      <c r="A3513" s="3"/>
      <c r="B3513" s="3"/>
      <c r="C3513" s="3"/>
      <c r="D3513" s="3"/>
      <c r="E3513" s="3"/>
      <c r="F3513" s="3"/>
      <c r="G3513" s="64"/>
      <c r="H3513" s="3"/>
      <c r="I3513" s="3"/>
      <c r="J3513" s="64"/>
      <c r="K3513" s="64"/>
      <c r="L3513" s="3"/>
      <c r="M3513" s="3"/>
      <c r="N3513" s="3"/>
      <c r="O3513" s="3"/>
      <c r="P3513" s="3"/>
      <c r="Q3513" s="3"/>
      <c r="R3513" s="3"/>
      <c r="S3513" s="49"/>
      <c r="T3513" s="50"/>
      <c r="U3513" s="50"/>
      <c r="Y3513" s="5"/>
      <c r="Z3513" s="66"/>
      <c r="AA3513" s="65"/>
    </row>
    <row r="3514" spans="1:27" x14ac:dyDescent="0.3">
      <c r="A3514" s="3"/>
      <c r="B3514" s="3"/>
      <c r="C3514" s="3"/>
      <c r="D3514" s="3"/>
      <c r="E3514" s="3"/>
      <c r="F3514" s="3"/>
      <c r="G3514" s="64"/>
      <c r="H3514" s="3"/>
      <c r="I3514" s="3"/>
      <c r="J3514" s="64"/>
      <c r="K3514" s="64"/>
      <c r="L3514" s="3"/>
      <c r="M3514" s="3"/>
      <c r="N3514" s="3"/>
      <c r="O3514" s="3"/>
      <c r="P3514" s="3"/>
      <c r="Q3514" s="3"/>
      <c r="R3514" s="3"/>
      <c r="S3514" s="49"/>
      <c r="T3514" s="50"/>
      <c r="U3514" s="50"/>
      <c r="Y3514" s="5"/>
      <c r="Z3514" s="66"/>
      <c r="AA3514" s="65"/>
    </row>
    <row r="3515" spans="1:27" x14ac:dyDescent="0.3">
      <c r="A3515" s="3"/>
      <c r="B3515" s="3"/>
      <c r="C3515" s="3"/>
      <c r="D3515" s="3"/>
      <c r="E3515" s="3"/>
      <c r="F3515" s="3"/>
      <c r="G3515" s="64"/>
      <c r="H3515" s="3"/>
      <c r="I3515" s="3"/>
      <c r="J3515" s="64"/>
      <c r="K3515" s="64"/>
      <c r="L3515" s="3"/>
      <c r="M3515" s="3"/>
      <c r="N3515" s="3"/>
      <c r="O3515" s="3"/>
      <c r="P3515" s="3"/>
      <c r="Q3515" s="3"/>
      <c r="R3515" s="3"/>
      <c r="S3515" s="49"/>
      <c r="T3515" s="50"/>
      <c r="U3515" s="50"/>
      <c r="Y3515" s="5"/>
      <c r="Z3515" s="66"/>
      <c r="AA3515" s="65"/>
    </row>
    <row r="3516" spans="1:27" x14ac:dyDescent="0.3">
      <c r="A3516" s="3"/>
      <c r="B3516" s="3"/>
      <c r="C3516" s="3"/>
      <c r="D3516" s="3"/>
      <c r="E3516" s="3"/>
      <c r="F3516" s="3"/>
      <c r="G3516" s="64"/>
      <c r="H3516" s="3"/>
      <c r="I3516" s="3"/>
      <c r="J3516" s="64"/>
      <c r="K3516" s="64"/>
      <c r="L3516" s="3"/>
      <c r="M3516" s="3"/>
      <c r="N3516" s="3"/>
      <c r="O3516" s="3"/>
      <c r="P3516" s="3"/>
      <c r="Q3516" s="3"/>
      <c r="R3516" s="3"/>
      <c r="S3516" s="49"/>
      <c r="T3516" s="50"/>
      <c r="U3516" s="50"/>
      <c r="Y3516" s="5"/>
      <c r="Z3516" s="66"/>
      <c r="AA3516" s="65"/>
    </row>
    <row r="3517" spans="1:27" x14ac:dyDescent="0.3">
      <c r="A3517" s="3"/>
      <c r="B3517" s="3"/>
      <c r="C3517" s="3"/>
      <c r="D3517" s="3"/>
      <c r="E3517" s="3"/>
      <c r="F3517" s="3"/>
      <c r="G3517" s="64"/>
      <c r="H3517" s="3"/>
      <c r="I3517" s="3"/>
      <c r="J3517" s="64"/>
      <c r="K3517" s="64"/>
      <c r="L3517" s="3"/>
      <c r="M3517" s="3"/>
      <c r="N3517" s="3"/>
      <c r="O3517" s="3"/>
      <c r="P3517" s="3"/>
      <c r="Q3517" s="3"/>
      <c r="R3517" s="3"/>
      <c r="S3517" s="49"/>
      <c r="T3517" s="50"/>
      <c r="U3517" s="50"/>
      <c r="Y3517" s="5"/>
      <c r="Z3517" s="66"/>
      <c r="AA3517" s="65"/>
    </row>
    <row r="3518" spans="1:27" x14ac:dyDescent="0.3">
      <c r="A3518" s="3"/>
      <c r="B3518" s="3"/>
      <c r="C3518" s="3"/>
      <c r="D3518" s="3"/>
      <c r="E3518" s="3"/>
      <c r="F3518" s="3"/>
      <c r="G3518" s="64"/>
      <c r="H3518" s="3"/>
      <c r="I3518" s="3"/>
      <c r="J3518" s="64"/>
      <c r="K3518" s="64"/>
      <c r="L3518" s="3"/>
      <c r="M3518" s="3"/>
      <c r="N3518" s="3"/>
      <c r="O3518" s="3"/>
      <c r="P3518" s="3"/>
      <c r="Q3518" s="3"/>
      <c r="R3518" s="3"/>
      <c r="S3518" s="49"/>
      <c r="T3518" s="50"/>
      <c r="U3518" s="50"/>
      <c r="Y3518" s="5"/>
      <c r="Z3518" s="66"/>
      <c r="AA3518" s="65"/>
    </row>
    <row r="3519" spans="1:27" x14ac:dyDescent="0.3">
      <c r="A3519" s="3"/>
      <c r="B3519" s="3"/>
      <c r="C3519" s="3"/>
      <c r="D3519" s="3"/>
      <c r="E3519" s="3"/>
      <c r="F3519" s="3"/>
      <c r="G3519" s="64"/>
      <c r="H3519" s="3"/>
      <c r="I3519" s="3"/>
      <c r="J3519" s="64"/>
      <c r="K3519" s="64"/>
      <c r="L3519" s="3"/>
      <c r="M3519" s="3"/>
      <c r="N3519" s="3"/>
      <c r="O3519" s="3"/>
      <c r="P3519" s="3"/>
      <c r="Q3519" s="3"/>
      <c r="R3519" s="3"/>
      <c r="S3519" s="49"/>
      <c r="T3519" s="50"/>
      <c r="U3519" s="50"/>
      <c r="Y3519" s="5"/>
      <c r="Z3519" s="66"/>
      <c r="AA3519" s="65"/>
    </row>
    <row r="3520" spans="1:27" x14ac:dyDescent="0.3">
      <c r="A3520" s="3"/>
      <c r="B3520" s="3"/>
      <c r="C3520" s="3"/>
      <c r="D3520" s="3"/>
      <c r="E3520" s="3"/>
      <c r="F3520" s="3"/>
      <c r="G3520" s="64"/>
      <c r="H3520" s="3"/>
      <c r="I3520" s="3"/>
      <c r="J3520" s="64"/>
      <c r="K3520" s="64"/>
      <c r="L3520" s="3"/>
      <c r="M3520" s="3"/>
      <c r="N3520" s="3"/>
      <c r="O3520" s="3"/>
      <c r="P3520" s="3"/>
      <c r="Q3520" s="3"/>
      <c r="R3520" s="3"/>
      <c r="S3520" s="49"/>
      <c r="T3520" s="50"/>
      <c r="U3520" s="50"/>
      <c r="Y3520" s="5"/>
      <c r="Z3520" s="66"/>
      <c r="AA3520" s="65"/>
    </row>
    <row r="3521" spans="1:27" x14ac:dyDescent="0.3">
      <c r="A3521" s="3"/>
      <c r="B3521" s="3"/>
      <c r="C3521" s="3"/>
      <c r="D3521" s="3"/>
      <c r="E3521" s="3"/>
      <c r="F3521" s="3"/>
      <c r="G3521" s="64"/>
      <c r="H3521" s="3"/>
      <c r="I3521" s="3"/>
      <c r="J3521" s="64"/>
      <c r="K3521" s="64"/>
      <c r="L3521" s="3"/>
      <c r="M3521" s="3"/>
      <c r="N3521" s="3"/>
      <c r="O3521" s="3"/>
      <c r="P3521" s="3"/>
      <c r="Q3521" s="3"/>
      <c r="R3521" s="3"/>
      <c r="S3521" s="49"/>
      <c r="T3521" s="50"/>
      <c r="U3521" s="50"/>
      <c r="Y3521" s="5"/>
      <c r="Z3521" s="66"/>
      <c r="AA3521" s="65"/>
    </row>
    <row r="3522" spans="1:27" x14ac:dyDescent="0.3">
      <c r="A3522" s="3"/>
      <c r="B3522" s="3"/>
      <c r="C3522" s="3"/>
      <c r="D3522" s="3"/>
      <c r="E3522" s="3"/>
      <c r="F3522" s="3"/>
      <c r="G3522" s="64"/>
      <c r="H3522" s="3"/>
      <c r="I3522" s="3"/>
      <c r="J3522" s="64"/>
      <c r="K3522" s="64"/>
      <c r="L3522" s="3"/>
      <c r="M3522" s="3"/>
      <c r="N3522" s="3"/>
      <c r="O3522" s="3"/>
      <c r="P3522" s="3"/>
      <c r="Q3522" s="3"/>
      <c r="R3522" s="3"/>
      <c r="S3522" s="49"/>
      <c r="T3522" s="50"/>
      <c r="U3522" s="50"/>
      <c r="Y3522" s="5"/>
      <c r="Z3522" s="66"/>
      <c r="AA3522" s="65"/>
    </row>
    <row r="3523" spans="1:27" x14ac:dyDescent="0.3">
      <c r="A3523" s="3"/>
      <c r="B3523" s="3"/>
      <c r="C3523" s="3"/>
      <c r="D3523" s="3"/>
      <c r="E3523" s="3"/>
      <c r="F3523" s="3"/>
      <c r="G3523" s="64"/>
      <c r="H3523" s="3"/>
      <c r="I3523" s="3"/>
      <c r="J3523" s="64"/>
      <c r="K3523" s="64"/>
      <c r="L3523" s="3"/>
      <c r="M3523" s="3"/>
      <c r="N3523" s="3"/>
      <c r="O3523" s="3"/>
      <c r="P3523" s="3"/>
      <c r="Q3523" s="3"/>
      <c r="R3523" s="3"/>
      <c r="S3523" s="49"/>
      <c r="T3523" s="50"/>
      <c r="U3523" s="50"/>
      <c r="Y3523" s="5"/>
      <c r="Z3523" s="66"/>
      <c r="AA3523" s="65"/>
    </row>
    <row r="3524" spans="1:27" x14ac:dyDescent="0.3">
      <c r="A3524" s="3"/>
      <c r="B3524" s="3"/>
      <c r="C3524" s="3"/>
      <c r="D3524" s="3"/>
      <c r="E3524" s="3"/>
      <c r="F3524" s="3"/>
      <c r="G3524" s="64"/>
      <c r="H3524" s="3"/>
      <c r="I3524" s="3"/>
      <c r="J3524" s="64"/>
      <c r="K3524" s="64"/>
      <c r="L3524" s="3"/>
      <c r="M3524" s="3"/>
      <c r="N3524" s="3"/>
      <c r="O3524" s="3"/>
      <c r="P3524" s="3"/>
      <c r="Q3524" s="3"/>
      <c r="R3524" s="3"/>
      <c r="S3524" s="49"/>
      <c r="T3524" s="50"/>
      <c r="U3524" s="50"/>
      <c r="Y3524" s="5"/>
      <c r="Z3524" s="66"/>
      <c r="AA3524" s="65"/>
    </row>
    <row r="3525" spans="1:27" x14ac:dyDescent="0.3">
      <c r="A3525" s="3"/>
      <c r="B3525" s="3"/>
      <c r="C3525" s="3"/>
      <c r="D3525" s="3"/>
      <c r="E3525" s="3"/>
      <c r="F3525" s="3"/>
      <c r="G3525" s="64"/>
      <c r="H3525" s="3"/>
      <c r="I3525" s="3"/>
      <c r="J3525" s="64"/>
      <c r="K3525" s="64"/>
      <c r="L3525" s="3"/>
      <c r="M3525" s="3"/>
      <c r="N3525" s="3"/>
      <c r="O3525" s="3"/>
      <c r="P3525" s="3"/>
      <c r="Q3525" s="3"/>
      <c r="R3525" s="3"/>
      <c r="S3525" s="49"/>
      <c r="T3525" s="50"/>
      <c r="U3525" s="50"/>
      <c r="Y3525" s="5"/>
      <c r="Z3525" s="66"/>
      <c r="AA3525" s="65"/>
    </row>
    <row r="3526" spans="1:27" x14ac:dyDescent="0.3">
      <c r="A3526" s="3"/>
      <c r="B3526" s="3"/>
      <c r="C3526" s="3"/>
      <c r="D3526" s="3"/>
      <c r="E3526" s="3"/>
      <c r="F3526" s="3"/>
      <c r="G3526" s="64"/>
      <c r="H3526" s="3"/>
      <c r="I3526" s="3"/>
      <c r="J3526" s="64"/>
      <c r="K3526" s="64"/>
      <c r="L3526" s="3"/>
      <c r="M3526" s="3"/>
      <c r="N3526" s="3"/>
      <c r="O3526" s="3"/>
      <c r="P3526" s="3"/>
      <c r="Q3526" s="3"/>
      <c r="R3526" s="3"/>
      <c r="S3526" s="49"/>
      <c r="T3526" s="50"/>
      <c r="U3526" s="50"/>
      <c r="Y3526" s="5"/>
      <c r="Z3526" s="66"/>
      <c r="AA3526" s="65"/>
    </row>
    <row r="3527" spans="1:27" x14ac:dyDescent="0.3">
      <c r="A3527" s="3"/>
      <c r="B3527" s="3"/>
      <c r="C3527" s="3"/>
      <c r="D3527" s="3"/>
      <c r="E3527" s="3"/>
      <c r="F3527" s="3"/>
      <c r="G3527" s="64"/>
      <c r="H3527" s="3"/>
      <c r="I3527" s="3"/>
      <c r="J3527" s="64"/>
      <c r="K3527" s="64"/>
      <c r="L3527" s="3"/>
      <c r="M3527" s="3"/>
      <c r="N3527" s="3"/>
      <c r="O3527" s="3"/>
      <c r="P3527" s="3"/>
      <c r="Q3527" s="3"/>
      <c r="R3527" s="3"/>
      <c r="S3527" s="49"/>
      <c r="T3527" s="50"/>
      <c r="U3527" s="50"/>
      <c r="Y3527" s="5"/>
      <c r="Z3527" s="66"/>
      <c r="AA3527" s="65"/>
    </row>
    <row r="3528" spans="1:27" x14ac:dyDescent="0.3">
      <c r="A3528" s="3"/>
      <c r="B3528" s="3"/>
      <c r="C3528" s="3"/>
      <c r="D3528" s="3"/>
      <c r="E3528" s="3"/>
      <c r="F3528" s="3"/>
      <c r="G3528" s="64"/>
      <c r="H3528" s="3"/>
      <c r="I3528" s="3"/>
      <c r="J3528" s="64"/>
      <c r="K3528" s="64"/>
      <c r="L3528" s="3"/>
      <c r="M3528" s="3"/>
      <c r="N3528" s="3"/>
      <c r="O3528" s="3"/>
      <c r="P3528" s="3"/>
      <c r="Q3528" s="3"/>
      <c r="R3528" s="3"/>
      <c r="S3528" s="49"/>
      <c r="T3528" s="50"/>
      <c r="U3528" s="50"/>
      <c r="Y3528" s="5"/>
      <c r="Z3528" s="66"/>
      <c r="AA3528" s="65"/>
    </row>
    <row r="3529" spans="1:27" x14ac:dyDescent="0.3">
      <c r="A3529" s="3"/>
      <c r="B3529" s="3"/>
      <c r="C3529" s="3"/>
      <c r="D3529" s="3"/>
      <c r="E3529" s="3"/>
      <c r="F3529" s="3"/>
      <c r="G3529" s="64"/>
      <c r="H3529" s="3"/>
      <c r="I3529" s="3"/>
      <c r="J3529" s="64"/>
      <c r="K3529" s="64"/>
      <c r="L3529" s="3"/>
      <c r="M3529" s="3"/>
      <c r="N3529" s="3"/>
      <c r="O3529" s="3"/>
      <c r="P3529" s="3"/>
      <c r="Q3529" s="3"/>
      <c r="R3529" s="3"/>
      <c r="S3529" s="49"/>
      <c r="T3529" s="50"/>
      <c r="U3529" s="50"/>
      <c r="Y3529" s="5"/>
      <c r="Z3529" s="66"/>
      <c r="AA3529" s="65"/>
    </row>
    <row r="3530" spans="1:27" x14ac:dyDescent="0.3">
      <c r="A3530" s="3"/>
      <c r="B3530" s="3"/>
      <c r="C3530" s="3"/>
      <c r="D3530" s="3"/>
      <c r="E3530" s="3"/>
      <c r="F3530" s="3"/>
      <c r="G3530" s="64"/>
      <c r="H3530" s="3"/>
      <c r="I3530" s="3"/>
      <c r="J3530" s="64"/>
      <c r="K3530" s="64"/>
      <c r="L3530" s="3"/>
      <c r="M3530" s="3"/>
      <c r="N3530" s="3"/>
      <c r="O3530" s="3"/>
      <c r="P3530" s="3"/>
      <c r="Q3530" s="3"/>
      <c r="R3530" s="3"/>
      <c r="S3530" s="49"/>
      <c r="T3530" s="50"/>
      <c r="U3530" s="50"/>
      <c r="Y3530" s="5"/>
      <c r="Z3530" s="66"/>
      <c r="AA3530" s="65"/>
    </row>
    <row r="3531" spans="1:27" x14ac:dyDescent="0.3">
      <c r="A3531" s="3"/>
      <c r="B3531" s="3"/>
      <c r="C3531" s="3"/>
      <c r="D3531" s="3"/>
      <c r="E3531" s="3"/>
      <c r="F3531" s="3"/>
      <c r="G3531" s="64"/>
      <c r="H3531" s="3"/>
      <c r="I3531" s="3"/>
      <c r="J3531" s="64"/>
      <c r="K3531" s="64"/>
      <c r="L3531" s="3"/>
      <c r="M3531" s="3"/>
      <c r="N3531" s="3"/>
      <c r="O3531" s="3"/>
      <c r="P3531" s="3"/>
      <c r="Q3531" s="3"/>
      <c r="R3531" s="3"/>
      <c r="S3531" s="49"/>
      <c r="T3531" s="50"/>
      <c r="U3531" s="50"/>
      <c r="Y3531" s="5"/>
      <c r="Z3531" s="66"/>
      <c r="AA3531" s="65"/>
    </row>
    <row r="3532" spans="1:27" x14ac:dyDescent="0.3">
      <c r="A3532" s="3"/>
      <c r="B3532" s="3"/>
      <c r="C3532" s="3"/>
      <c r="D3532" s="3"/>
      <c r="E3532" s="3"/>
      <c r="F3532" s="3"/>
      <c r="G3532" s="64"/>
      <c r="H3532" s="3"/>
      <c r="I3532" s="3"/>
      <c r="J3532" s="64"/>
      <c r="K3532" s="64"/>
      <c r="L3532" s="3"/>
      <c r="M3532" s="3"/>
      <c r="N3532" s="3"/>
      <c r="O3532" s="3"/>
      <c r="P3532" s="3"/>
      <c r="Q3532" s="3"/>
      <c r="R3532" s="3"/>
      <c r="S3532" s="49"/>
      <c r="T3532" s="50"/>
      <c r="U3532" s="50"/>
      <c r="Y3532" s="5"/>
      <c r="Z3532" s="66"/>
      <c r="AA3532" s="65"/>
    </row>
    <row r="3533" spans="1:27" x14ac:dyDescent="0.3">
      <c r="A3533" s="3"/>
      <c r="B3533" s="3"/>
      <c r="C3533" s="3"/>
      <c r="D3533" s="3"/>
      <c r="E3533" s="3"/>
      <c r="F3533" s="3"/>
      <c r="G3533" s="64"/>
      <c r="H3533" s="3"/>
      <c r="I3533" s="3"/>
      <c r="J3533" s="64"/>
      <c r="K3533" s="64"/>
      <c r="L3533" s="3"/>
      <c r="M3533" s="3"/>
      <c r="N3533" s="3"/>
      <c r="O3533" s="3"/>
      <c r="P3533" s="3"/>
      <c r="Q3533" s="3"/>
      <c r="R3533" s="3"/>
      <c r="S3533" s="49"/>
      <c r="T3533" s="50"/>
      <c r="U3533" s="50"/>
      <c r="Y3533" s="5"/>
      <c r="Z3533" s="66"/>
      <c r="AA3533" s="65"/>
    </row>
    <row r="3534" spans="1:27" x14ac:dyDescent="0.3">
      <c r="A3534" s="3"/>
      <c r="B3534" s="3"/>
      <c r="C3534" s="3"/>
      <c r="D3534" s="3"/>
      <c r="E3534" s="3"/>
      <c r="F3534" s="3"/>
      <c r="G3534" s="64"/>
      <c r="H3534" s="3"/>
      <c r="I3534" s="3"/>
      <c r="J3534" s="64"/>
      <c r="K3534" s="64"/>
      <c r="L3534" s="3"/>
      <c r="M3534" s="3"/>
      <c r="N3534" s="3"/>
      <c r="O3534" s="3"/>
      <c r="P3534" s="3"/>
      <c r="Q3534" s="3"/>
      <c r="R3534" s="3"/>
      <c r="S3534" s="49"/>
      <c r="T3534" s="50"/>
      <c r="U3534" s="50"/>
      <c r="Y3534" s="5"/>
      <c r="Z3534" s="66"/>
      <c r="AA3534" s="65"/>
    </row>
    <row r="3535" spans="1:27" x14ac:dyDescent="0.3">
      <c r="A3535" s="3"/>
      <c r="B3535" s="3"/>
      <c r="C3535" s="3"/>
      <c r="D3535" s="3"/>
      <c r="E3535" s="3"/>
      <c r="F3535" s="3"/>
      <c r="G3535" s="64"/>
      <c r="H3535" s="3"/>
      <c r="I3535" s="3"/>
      <c r="J3535" s="64"/>
      <c r="K3535" s="64"/>
      <c r="L3535" s="3"/>
      <c r="M3535" s="3"/>
      <c r="N3535" s="3"/>
      <c r="O3535" s="3"/>
      <c r="P3535" s="3"/>
      <c r="Q3535" s="3"/>
      <c r="R3535" s="3"/>
      <c r="S3535" s="49"/>
      <c r="T3535" s="50"/>
      <c r="U3535" s="50"/>
      <c r="Y3535" s="5"/>
      <c r="Z3535" s="66"/>
      <c r="AA3535" s="65"/>
    </row>
    <row r="3536" spans="1:27" x14ac:dyDescent="0.3">
      <c r="A3536" s="3"/>
      <c r="B3536" s="3"/>
      <c r="C3536" s="3"/>
      <c r="D3536" s="3"/>
      <c r="E3536" s="3"/>
      <c r="F3536" s="3"/>
      <c r="G3536" s="64"/>
      <c r="H3536" s="3"/>
      <c r="I3536" s="3"/>
      <c r="J3536" s="64"/>
      <c r="K3536" s="64"/>
      <c r="L3536" s="3"/>
      <c r="M3536" s="3"/>
      <c r="N3536" s="3"/>
      <c r="O3536" s="3"/>
      <c r="P3536" s="3"/>
      <c r="Q3536" s="3"/>
      <c r="R3536" s="3"/>
      <c r="S3536" s="49"/>
      <c r="T3536" s="50"/>
      <c r="U3536" s="50"/>
      <c r="Y3536" s="5"/>
      <c r="Z3536" s="66"/>
      <c r="AA3536" s="65"/>
    </row>
    <row r="3537" spans="1:27" x14ac:dyDescent="0.3">
      <c r="A3537" s="3"/>
      <c r="B3537" s="3"/>
      <c r="C3537" s="3"/>
      <c r="D3537" s="3"/>
      <c r="E3537" s="3"/>
      <c r="F3537" s="3"/>
      <c r="G3537" s="64"/>
      <c r="H3537" s="3"/>
      <c r="I3537" s="3"/>
      <c r="J3537" s="64"/>
      <c r="K3537" s="64"/>
      <c r="L3537" s="3"/>
      <c r="M3537" s="3"/>
      <c r="N3537" s="3"/>
      <c r="O3537" s="3"/>
      <c r="P3537" s="3"/>
      <c r="Q3537" s="3"/>
      <c r="R3537" s="3"/>
      <c r="S3537" s="49"/>
      <c r="T3537" s="50"/>
      <c r="U3537" s="50"/>
      <c r="Y3537" s="5"/>
      <c r="Z3537" s="66"/>
      <c r="AA3537" s="65"/>
    </row>
    <row r="3538" spans="1:27" x14ac:dyDescent="0.3">
      <c r="A3538" s="3"/>
      <c r="B3538" s="3"/>
      <c r="C3538" s="3"/>
      <c r="D3538" s="3"/>
      <c r="E3538" s="3"/>
      <c r="F3538" s="3"/>
      <c r="G3538" s="64"/>
      <c r="H3538" s="3"/>
      <c r="I3538" s="3"/>
      <c r="J3538" s="64"/>
      <c r="K3538" s="64"/>
      <c r="L3538" s="3"/>
      <c r="M3538" s="3"/>
      <c r="N3538" s="3"/>
      <c r="O3538" s="3"/>
      <c r="P3538" s="3"/>
      <c r="Q3538" s="3"/>
      <c r="R3538" s="3"/>
      <c r="S3538" s="49"/>
      <c r="T3538" s="50"/>
      <c r="U3538" s="50"/>
      <c r="Y3538" s="5"/>
      <c r="Z3538" s="66"/>
      <c r="AA3538" s="65"/>
    </row>
    <row r="3539" spans="1:27" x14ac:dyDescent="0.3">
      <c r="A3539" s="3"/>
      <c r="B3539" s="3"/>
      <c r="C3539" s="3"/>
      <c r="D3539" s="3"/>
      <c r="E3539" s="3"/>
      <c r="F3539" s="3"/>
      <c r="G3539" s="64"/>
      <c r="H3539" s="3"/>
      <c r="I3539" s="3"/>
      <c r="J3539" s="64"/>
      <c r="K3539" s="64"/>
      <c r="L3539" s="3"/>
      <c r="M3539" s="3"/>
      <c r="N3539" s="3"/>
      <c r="O3539" s="3"/>
      <c r="P3539" s="3"/>
      <c r="Q3539" s="3"/>
      <c r="R3539" s="3"/>
      <c r="S3539" s="49"/>
      <c r="T3539" s="50"/>
      <c r="U3539" s="50"/>
      <c r="Y3539" s="5"/>
      <c r="Z3539" s="66"/>
      <c r="AA3539" s="65"/>
    </row>
    <row r="3540" spans="1:27" x14ac:dyDescent="0.3">
      <c r="A3540" s="3"/>
      <c r="B3540" s="3"/>
      <c r="C3540" s="3"/>
      <c r="D3540" s="3"/>
      <c r="E3540" s="3"/>
      <c r="F3540" s="3"/>
      <c r="G3540" s="64"/>
      <c r="H3540" s="3"/>
      <c r="I3540" s="3"/>
      <c r="J3540" s="64"/>
      <c r="K3540" s="64"/>
      <c r="L3540" s="3"/>
      <c r="M3540" s="3"/>
      <c r="N3540" s="3"/>
      <c r="O3540" s="3"/>
      <c r="P3540" s="3"/>
      <c r="Q3540" s="3"/>
      <c r="R3540" s="3"/>
      <c r="S3540" s="49"/>
      <c r="T3540" s="50"/>
      <c r="U3540" s="50"/>
      <c r="Y3540" s="5"/>
      <c r="Z3540" s="66"/>
      <c r="AA3540" s="65"/>
    </row>
    <row r="3541" spans="1:27" x14ac:dyDescent="0.3">
      <c r="A3541" s="3"/>
      <c r="B3541" s="3"/>
      <c r="C3541" s="3"/>
      <c r="D3541" s="3"/>
      <c r="E3541" s="3"/>
      <c r="F3541" s="3"/>
      <c r="G3541" s="64"/>
      <c r="H3541" s="3"/>
      <c r="I3541" s="3"/>
      <c r="J3541" s="64"/>
      <c r="K3541" s="64"/>
      <c r="L3541" s="3"/>
      <c r="M3541" s="3"/>
      <c r="N3541" s="3"/>
      <c r="O3541" s="3"/>
      <c r="P3541" s="3"/>
      <c r="Q3541" s="3"/>
      <c r="R3541" s="3"/>
      <c r="S3541" s="49"/>
      <c r="T3541" s="50"/>
      <c r="U3541" s="50"/>
      <c r="Y3541" s="5"/>
      <c r="Z3541" s="66"/>
      <c r="AA3541" s="65"/>
    </row>
    <row r="3542" spans="1:27" x14ac:dyDescent="0.3">
      <c r="A3542" s="3"/>
      <c r="B3542" s="3"/>
      <c r="C3542" s="3"/>
      <c r="D3542" s="3"/>
      <c r="E3542" s="3"/>
      <c r="F3542" s="3"/>
      <c r="G3542" s="64"/>
      <c r="H3542" s="3"/>
      <c r="I3542" s="3"/>
      <c r="J3542" s="64"/>
      <c r="K3542" s="64"/>
      <c r="L3542" s="3"/>
      <c r="M3542" s="3"/>
      <c r="N3542" s="3"/>
      <c r="O3542" s="3"/>
      <c r="P3542" s="3"/>
      <c r="Q3542" s="3"/>
      <c r="R3542" s="3"/>
      <c r="S3542" s="49"/>
      <c r="T3542" s="50"/>
      <c r="U3542" s="50"/>
      <c r="Y3542" s="5"/>
      <c r="Z3542" s="66"/>
      <c r="AA3542" s="65"/>
    </row>
    <row r="3543" spans="1:27" x14ac:dyDescent="0.3">
      <c r="A3543" s="3"/>
      <c r="B3543" s="3"/>
      <c r="C3543" s="3"/>
      <c r="D3543" s="3"/>
      <c r="E3543" s="3"/>
      <c r="F3543" s="3"/>
      <c r="G3543" s="64"/>
      <c r="H3543" s="3"/>
      <c r="I3543" s="3"/>
      <c r="J3543" s="64"/>
      <c r="K3543" s="64"/>
      <c r="L3543" s="3"/>
      <c r="M3543" s="3"/>
      <c r="N3543" s="3"/>
      <c r="O3543" s="3"/>
      <c r="P3543" s="3"/>
      <c r="Q3543" s="3"/>
      <c r="R3543" s="3"/>
      <c r="S3543" s="49"/>
      <c r="T3543" s="50"/>
      <c r="U3543" s="50"/>
      <c r="Y3543" s="5"/>
      <c r="Z3543" s="66"/>
      <c r="AA3543" s="65"/>
    </row>
    <row r="3544" spans="1:27" x14ac:dyDescent="0.3">
      <c r="A3544" s="3"/>
      <c r="B3544" s="3"/>
      <c r="C3544" s="3"/>
      <c r="D3544" s="3"/>
      <c r="E3544" s="3"/>
      <c r="F3544" s="3"/>
      <c r="G3544" s="64"/>
      <c r="H3544" s="3"/>
      <c r="I3544" s="3"/>
      <c r="J3544" s="64"/>
      <c r="K3544" s="64"/>
      <c r="L3544" s="3"/>
      <c r="M3544" s="3"/>
      <c r="N3544" s="3"/>
      <c r="O3544" s="3"/>
      <c r="P3544" s="3"/>
      <c r="Q3544" s="3"/>
      <c r="R3544" s="3"/>
      <c r="S3544" s="49"/>
      <c r="T3544" s="50"/>
      <c r="U3544" s="50"/>
      <c r="Y3544" s="5"/>
      <c r="Z3544" s="66"/>
      <c r="AA3544" s="65"/>
    </row>
    <row r="3545" spans="1:27" x14ac:dyDescent="0.3">
      <c r="A3545" s="3"/>
      <c r="B3545" s="3"/>
      <c r="C3545" s="3"/>
      <c r="D3545" s="3"/>
      <c r="E3545" s="3"/>
      <c r="F3545" s="3"/>
      <c r="G3545" s="64"/>
      <c r="H3545" s="3"/>
      <c r="I3545" s="3"/>
      <c r="J3545" s="64"/>
      <c r="K3545" s="64"/>
      <c r="L3545" s="3"/>
      <c r="M3545" s="3"/>
      <c r="N3545" s="3"/>
      <c r="O3545" s="3"/>
      <c r="P3545" s="3"/>
      <c r="Q3545" s="3"/>
      <c r="R3545" s="3"/>
      <c r="S3545" s="49"/>
      <c r="T3545" s="50"/>
      <c r="U3545" s="50"/>
      <c r="Y3545" s="5"/>
      <c r="Z3545" s="66"/>
      <c r="AA3545" s="65"/>
    </row>
    <row r="3546" spans="1:27" x14ac:dyDescent="0.3">
      <c r="A3546" s="3"/>
      <c r="B3546" s="3"/>
      <c r="C3546" s="3"/>
      <c r="D3546" s="3"/>
      <c r="E3546" s="3"/>
      <c r="F3546" s="3"/>
      <c r="G3546" s="64"/>
      <c r="H3546" s="3"/>
      <c r="I3546" s="3"/>
      <c r="J3546" s="64"/>
      <c r="K3546" s="64"/>
      <c r="L3546" s="3"/>
      <c r="M3546" s="3"/>
      <c r="N3546" s="3"/>
      <c r="O3546" s="3"/>
      <c r="P3546" s="3"/>
      <c r="Q3546" s="3"/>
      <c r="R3546" s="3"/>
      <c r="S3546" s="49"/>
      <c r="T3546" s="50"/>
      <c r="U3546" s="50"/>
      <c r="Y3546" s="5"/>
      <c r="Z3546" s="66"/>
      <c r="AA3546" s="65"/>
    </row>
    <row r="3547" spans="1:27" x14ac:dyDescent="0.3">
      <c r="A3547" s="3"/>
      <c r="B3547" s="3"/>
      <c r="C3547" s="3"/>
      <c r="D3547" s="3"/>
      <c r="E3547" s="3"/>
      <c r="F3547" s="3"/>
      <c r="G3547" s="64"/>
      <c r="H3547" s="3"/>
      <c r="I3547" s="3"/>
      <c r="J3547" s="64"/>
      <c r="K3547" s="64"/>
      <c r="L3547" s="3"/>
      <c r="M3547" s="3"/>
      <c r="N3547" s="3"/>
      <c r="O3547" s="3"/>
      <c r="P3547" s="3"/>
      <c r="Q3547" s="3"/>
      <c r="R3547" s="3"/>
      <c r="S3547" s="49"/>
      <c r="T3547" s="50"/>
      <c r="U3547" s="50"/>
      <c r="Y3547" s="5"/>
      <c r="Z3547" s="66"/>
      <c r="AA3547" s="65"/>
    </row>
    <row r="3548" spans="1:27" x14ac:dyDescent="0.3">
      <c r="A3548" s="3"/>
      <c r="B3548" s="3"/>
      <c r="C3548" s="3"/>
      <c r="D3548" s="3"/>
      <c r="E3548" s="3"/>
      <c r="F3548" s="3"/>
      <c r="G3548" s="64"/>
      <c r="H3548" s="3"/>
      <c r="I3548" s="3"/>
      <c r="J3548" s="64"/>
      <c r="K3548" s="64"/>
      <c r="L3548" s="3"/>
      <c r="M3548" s="3"/>
      <c r="N3548" s="3"/>
      <c r="O3548" s="3"/>
      <c r="P3548" s="3"/>
      <c r="Q3548" s="3"/>
      <c r="R3548" s="3"/>
      <c r="S3548" s="49"/>
      <c r="T3548" s="50"/>
      <c r="U3548" s="50"/>
      <c r="Y3548" s="5"/>
      <c r="Z3548" s="66"/>
      <c r="AA3548" s="65"/>
    </row>
    <row r="3549" spans="1:27" x14ac:dyDescent="0.3">
      <c r="A3549" s="3"/>
      <c r="B3549" s="3"/>
      <c r="C3549" s="3"/>
      <c r="D3549" s="3"/>
      <c r="E3549" s="3"/>
      <c r="F3549" s="3"/>
      <c r="G3549" s="64"/>
      <c r="H3549" s="3"/>
      <c r="I3549" s="3"/>
      <c r="J3549" s="64"/>
      <c r="K3549" s="64"/>
      <c r="L3549" s="3"/>
      <c r="M3549" s="3"/>
      <c r="N3549" s="3"/>
      <c r="O3549" s="3"/>
      <c r="P3549" s="3"/>
      <c r="Q3549" s="3"/>
      <c r="R3549" s="3"/>
      <c r="S3549" s="49"/>
      <c r="T3549" s="50"/>
      <c r="U3549" s="50"/>
      <c r="Y3549" s="5"/>
      <c r="Z3549" s="66"/>
      <c r="AA3549" s="65"/>
    </row>
    <row r="3550" spans="1:27" x14ac:dyDescent="0.3">
      <c r="A3550" s="3"/>
      <c r="B3550" s="3"/>
      <c r="C3550" s="3"/>
      <c r="D3550" s="3"/>
      <c r="E3550" s="3"/>
      <c r="F3550" s="3"/>
      <c r="G3550" s="64"/>
      <c r="H3550" s="3"/>
      <c r="I3550" s="3"/>
      <c r="J3550" s="64"/>
      <c r="K3550" s="64"/>
      <c r="L3550" s="3"/>
      <c r="M3550" s="3"/>
      <c r="N3550" s="3"/>
      <c r="O3550" s="3"/>
      <c r="P3550" s="3"/>
      <c r="Q3550" s="3"/>
      <c r="R3550" s="3"/>
      <c r="S3550" s="49"/>
      <c r="T3550" s="50"/>
      <c r="U3550" s="50"/>
      <c r="Y3550" s="5"/>
      <c r="Z3550" s="66"/>
      <c r="AA3550" s="65"/>
    </row>
    <row r="3551" spans="1:27" x14ac:dyDescent="0.3">
      <c r="A3551" s="3"/>
      <c r="B3551" s="3"/>
      <c r="C3551" s="3"/>
      <c r="D3551" s="3"/>
      <c r="E3551" s="3"/>
      <c r="F3551" s="3"/>
      <c r="G3551" s="64"/>
      <c r="H3551" s="3"/>
      <c r="I3551" s="3"/>
      <c r="J3551" s="64"/>
      <c r="K3551" s="64"/>
      <c r="L3551" s="3"/>
      <c r="M3551" s="3"/>
      <c r="N3551" s="3"/>
      <c r="O3551" s="3"/>
      <c r="P3551" s="3"/>
      <c r="Q3551" s="3"/>
      <c r="R3551" s="3"/>
      <c r="S3551" s="49"/>
      <c r="T3551" s="50"/>
      <c r="U3551" s="50"/>
      <c r="Y3551" s="5"/>
      <c r="Z3551" s="66"/>
      <c r="AA3551" s="65"/>
    </row>
    <row r="3552" spans="1:27" x14ac:dyDescent="0.3">
      <c r="A3552" s="3"/>
      <c r="B3552" s="3"/>
      <c r="C3552" s="3"/>
      <c r="D3552" s="3"/>
      <c r="E3552" s="3"/>
      <c r="F3552" s="3"/>
      <c r="G3552" s="64"/>
      <c r="H3552" s="3"/>
      <c r="I3552" s="3"/>
      <c r="J3552" s="64"/>
      <c r="K3552" s="64"/>
      <c r="L3552" s="3"/>
      <c r="M3552" s="3"/>
      <c r="N3552" s="3"/>
      <c r="O3552" s="3"/>
      <c r="P3552" s="3"/>
      <c r="Q3552" s="3"/>
      <c r="R3552" s="3"/>
      <c r="S3552" s="49"/>
      <c r="T3552" s="50"/>
      <c r="U3552" s="50"/>
      <c r="Y3552" s="5"/>
      <c r="Z3552" s="66"/>
      <c r="AA3552" s="65"/>
    </row>
    <row r="3553" spans="1:27" x14ac:dyDescent="0.3">
      <c r="A3553" s="3"/>
      <c r="B3553" s="3"/>
      <c r="C3553" s="3"/>
      <c r="D3553" s="3"/>
      <c r="E3553" s="3"/>
      <c r="F3553" s="3"/>
      <c r="G3553" s="64"/>
      <c r="H3553" s="3"/>
      <c r="I3553" s="3"/>
      <c r="J3553" s="64"/>
      <c r="K3553" s="64"/>
      <c r="L3553" s="3"/>
      <c r="M3553" s="3"/>
      <c r="N3553" s="3"/>
      <c r="O3553" s="3"/>
      <c r="P3553" s="3"/>
      <c r="Q3553" s="3"/>
      <c r="R3553" s="3"/>
      <c r="S3553" s="49"/>
      <c r="T3553" s="50"/>
      <c r="U3553" s="50"/>
      <c r="Y3553" s="5"/>
      <c r="Z3553" s="66"/>
      <c r="AA3553" s="65"/>
    </row>
    <row r="3554" spans="1:27" x14ac:dyDescent="0.3">
      <c r="A3554" s="3"/>
      <c r="B3554" s="3"/>
      <c r="C3554" s="3"/>
      <c r="D3554" s="3"/>
      <c r="E3554" s="3"/>
      <c r="F3554" s="3"/>
      <c r="G3554" s="64"/>
      <c r="H3554" s="3"/>
      <c r="I3554" s="3"/>
      <c r="J3554" s="64"/>
      <c r="K3554" s="64"/>
      <c r="L3554" s="3"/>
      <c r="M3554" s="3"/>
      <c r="N3554" s="3"/>
      <c r="O3554" s="3"/>
      <c r="P3554" s="3"/>
      <c r="Q3554" s="3"/>
      <c r="R3554" s="3"/>
      <c r="S3554" s="49"/>
      <c r="T3554" s="50"/>
      <c r="U3554" s="50"/>
      <c r="Y3554" s="5"/>
      <c r="Z3554" s="66"/>
      <c r="AA3554" s="65"/>
    </row>
    <row r="3555" spans="1:27" x14ac:dyDescent="0.3">
      <c r="A3555" s="3"/>
      <c r="B3555" s="3"/>
      <c r="C3555" s="3"/>
      <c r="D3555" s="3"/>
      <c r="E3555" s="3"/>
      <c r="F3555" s="3"/>
      <c r="G3555" s="64"/>
      <c r="H3555" s="3"/>
      <c r="I3555" s="3"/>
      <c r="J3555" s="64"/>
      <c r="K3555" s="64"/>
      <c r="L3555" s="3"/>
      <c r="M3555" s="3"/>
      <c r="N3555" s="3"/>
      <c r="O3555" s="3"/>
      <c r="P3555" s="3"/>
      <c r="Q3555" s="3"/>
      <c r="R3555" s="3"/>
      <c r="S3555" s="49"/>
      <c r="T3555" s="50"/>
      <c r="U3555" s="50"/>
      <c r="Y3555" s="5"/>
      <c r="Z3555" s="66"/>
      <c r="AA3555" s="65"/>
    </row>
    <row r="3556" spans="1:27" x14ac:dyDescent="0.3">
      <c r="A3556" s="3"/>
      <c r="B3556" s="3"/>
      <c r="C3556" s="3"/>
      <c r="D3556" s="3"/>
      <c r="E3556" s="3"/>
      <c r="F3556" s="3"/>
      <c r="G3556" s="64"/>
      <c r="H3556" s="3"/>
      <c r="I3556" s="3"/>
      <c r="J3556" s="64"/>
      <c r="K3556" s="64"/>
      <c r="L3556" s="3"/>
      <c r="M3556" s="3"/>
      <c r="N3556" s="3"/>
      <c r="O3556" s="3"/>
      <c r="P3556" s="3"/>
      <c r="Q3556" s="3"/>
      <c r="R3556" s="3"/>
      <c r="S3556" s="49"/>
      <c r="T3556" s="50"/>
      <c r="U3556" s="50"/>
      <c r="Y3556" s="5"/>
      <c r="Z3556" s="66"/>
      <c r="AA3556" s="65"/>
    </row>
    <row r="3557" spans="1:27" x14ac:dyDescent="0.3">
      <c r="A3557" s="3"/>
      <c r="B3557" s="3"/>
      <c r="C3557" s="3"/>
      <c r="D3557" s="3"/>
      <c r="E3557" s="3"/>
      <c r="F3557" s="3"/>
      <c r="G3557" s="64"/>
      <c r="H3557" s="3"/>
      <c r="I3557" s="3"/>
      <c r="J3557" s="64"/>
      <c r="K3557" s="64"/>
      <c r="L3557" s="3"/>
      <c r="M3557" s="3"/>
      <c r="N3557" s="3"/>
      <c r="O3557" s="3"/>
      <c r="P3557" s="3"/>
      <c r="Q3557" s="3"/>
      <c r="R3557" s="3"/>
      <c r="S3557" s="49"/>
      <c r="T3557" s="50"/>
      <c r="U3557" s="50"/>
      <c r="Y3557" s="5"/>
      <c r="Z3557" s="66"/>
      <c r="AA3557" s="65"/>
    </row>
    <row r="3558" spans="1:27" x14ac:dyDescent="0.3">
      <c r="A3558" s="3"/>
      <c r="B3558" s="3"/>
      <c r="C3558" s="3"/>
      <c r="D3558" s="3"/>
      <c r="E3558" s="3"/>
      <c r="F3558" s="3"/>
      <c r="G3558" s="64"/>
      <c r="H3558" s="3"/>
      <c r="I3558" s="3"/>
      <c r="J3558" s="64"/>
      <c r="K3558" s="64"/>
      <c r="L3558" s="3"/>
      <c r="M3558" s="3"/>
      <c r="N3558" s="3"/>
      <c r="O3558" s="3"/>
      <c r="P3558" s="3"/>
      <c r="Q3558" s="3"/>
      <c r="R3558" s="3"/>
      <c r="S3558" s="49"/>
      <c r="T3558" s="50"/>
      <c r="U3558" s="50"/>
      <c r="Y3558" s="5"/>
      <c r="Z3558" s="66"/>
      <c r="AA3558" s="65"/>
    </row>
    <row r="3559" spans="1:27" x14ac:dyDescent="0.3">
      <c r="A3559" s="3"/>
      <c r="B3559" s="3"/>
      <c r="C3559" s="3"/>
      <c r="D3559" s="3"/>
      <c r="E3559" s="3"/>
      <c r="F3559" s="3"/>
      <c r="G3559" s="64"/>
      <c r="H3559" s="3"/>
      <c r="I3559" s="3"/>
      <c r="J3559" s="64"/>
      <c r="K3559" s="64"/>
      <c r="L3559" s="3"/>
      <c r="M3559" s="3"/>
      <c r="N3559" s="3"/>
      <c r="O3559" s="3"/>
      <c r="P3559" s="3"/>
      <c r="Q3559" s="3"/>
      <c r="R3559" s="3"/>
      <c r="S3559" s="49"/>
      <c r="T3559" s="50"/>
      <c r="U3559" s="50"/>
      <c r="Y3559" s="5"/>
      <c r="Z3559" s="66"/>
      <c r="AA3559" s="65"/>
    </row>
    <row r="3560" spans="1:27" x14ac:dyDescent="0.3">
      <c r="A3560" s="3"/>
      <c r="B3560" s="3"/>
      <c r="C3560" s="3"/>
      <c r="D3560" s="3"/>
      <c r="E3560" s="3"/>
      <c r="F3560" s="3"/>
      <c r="G3560" s="64"/>
      <c r="H3560" s="3"/>
      <c r="I3560" s="3"/>
      <c r="J3560" s="64"/>
      <c r="K3560" s="64"/>
      <c r="L3560" s="3"/>
      <c r="M3560" s="3"/>
      <c r="N3560" s="3"/>
      <c r="O3560" s="3"/>
      <c r="P3560" s="3"/>
      <c r="Q3560" s="3"/>
      <c r="R3560" s="3"/>
      <c r="S3560" s="49"/>
      <c r="T3560" s="50"/>
      <c r="U3560" s="50"/>
      <c r="Y3560" s="5"/>
      <c r="Z3560" s="66"/>
      <c r="AA3560" s="65"/>
    </row>
    <row r="3561" spans="1:27" x14ac:dyDescent="0.3">
      <c r="A3561" s="3"/>
      <c r="B3561" s="3"/>
      <c r="C3561" s="3"/>
      <c r="D3561" s="3"/>
      <c r="E3561" s="3"/>
      <c r="F3561" s="3"/>
      <c r="G3561" s="64"/>
      <c r="H3561" s="3"/>
      <c r="I3561" s="3"/>
      <c r="J3561" s="64"/>
      <c r="K3561" s="64"/>
      <c r="L3561" s="3"/>
      <c r="M3561" s="3"/>
      <c r="N3561" s="3"/>
      <c r="O3561" s="3"/>
      <c r="P3561" s="3"/>
      <c r="Q3561" s="3"/>
      <c r="R3561" s="3"/>
      <c r="S3561" s="49"/>
      <c r="T3561" s="50"/>
      <c r="U3561" s="50"/>
      <c r="Y3561" s="5"/>
      <c r="Z3561" s="66"/>
      <c r="AA3561" s="65"/>
    </row>
    <row r="3562" spans="1:27" x14ac:dyDescent="0.3">
      <c r="A3562" s="3"/>
      <c r="B3562" s="3"/>
      <c r="C3562" s="3"/>
      <c r="D3562" s="3"/>
      <c r="E3562" s="3"/>
      <c r="F3562" s="3"/>
      <c r="G3562" s="64"/>
      <c r="H3562" s="3"/>
      <c r="I3562" s="3"/>
      <c r="J3562" s="64"/>
      <c r="K3562" s="64"/>
      <c r="L3562" s="3"/>
      <c r="M3562" s="3"/>
      <c r="N3562" s="3"/>
      <c r="O3562" s="3"/>
      <c r="P3562" s="3"/>
      <c r="Q3562" s="3"/>
      <c r="R3562" s="3"/>
      <c r="S3562" s="49"/>
      <c r="T3562" s="50"/>
      <c r="U3562" s="50"/>
      <c r="Y3562" s="5"/>
      <c r="Z3562" s="66"/>
      <c r="AA3562" s="65"/>
    </row>
    <row r="3563" spans="1:27" x14ac:dyDescent="0.3">
      <c r="A3563" s="3"/>
      <c r="B3563" s="3"/>
      <c r="C3563" s="3"/>
      <c r="D3563" s="3"/>
      <c r="E3563" s="3"/>
      <c r="F3563" s="3"/>
      <c r="G3563" s="64"/>
      <c r="H3563" s="3"/>
      <c r="I3563" s="3"/>
      <c r="J3563" s="64"/>
      <c r="K3563" s="64"/>
      <c r="L3563" s="3"/>
      <c r="M3563" s="3"/>
      <c r="N3563" s="3"/>
      <c r="O3563" s="3"/>
      <c r="P3563" s="3"/>
      <c r="Q3563" s="3"/>
      <c r="R3563" s="3"/>
      <c r="S3563" s="49"/>
      <c r="T3563" s="50"/>
      <c r="U3563" s="50"/>
      <c r="Y3563" s="5"/>
      <c r="Z3563" s="66"/>
      <c r="AA3563" s="65"/>
    </row>
    <row r="3564" spans="1:27" x14ac:dyDescent="0.3">
      <c r="A3564" s="3"/>
      <c r="B3564" s="3"/>
      <c r="C3564" s="3"/>
      <c r="D3564" s="3"/>
      <c r="E3564" s="3"/>
      <c r="F3564" s="3"/>
      <c r="G3564" s="64"/>
      <c r="H3564" s="3"/>
      <c r="I3564" s="3"/>
      <c r="J3564" s="64"/>
      <c r="K3564" s="64"/>
      <c r="L3564" s="3"/>
      <c r="M3564" s="3"/>
      <c r="N3564" s="3"/>
      <c r="O3564" s="3"/>
      <c r="P3564" s="3"/>
      <c r="Q3564" s="3"/>
      <c r="R3564" s="3"/>
      <c r="S3564" s="49"/>
      <c r="T3564" s="50"/>
      <c r="U3564" s="50"/>
      <c r="Y3564" s="5"/>
      <c r="Z3564" s="66"/>
      <c r="AA3564" s="65"/>
    </row>
    <row r="3565" spans="1:27" x14ac:dyDescent="0.3">
      <c r="A3565" s="3"/>
      <c r="B3565" s="3"/>
      <c r="C3565" s="3"/>
      <c r="D3565" s="3"/>
      <c r="E3565" s="3"/>
      <c r="F3565" s="3"/>
      <c r="G3565" s="64"/>
      <c r="H3565" s="3"/>
      <c r="I3565" s="3"/>
      <c r="J3565" s="64"/>
      <c r="K3565" s="64"/>
      <c r="L3565" s="3"/>
      <c r="M3565" s="3"/>
      <c r="N3565" s="3"/>
      <c r="O3565" s="3"/>
      <c r="P3565" s="3"/>
      <c r="Q3565" s="3"/>
      <c r="R3565" s="3"/>
      <c r="S3565" s="49"/>
      <c r="T3565" s="50"/>
      <c r="U3565" s="50"/>
      <c r="Y3565" s="5"/>
      <c r="Z3565" s="66"/>
      <c r="AA3565" s="65"/>
    </row>
    <row r="3566" spans="1:27" x14ac:dyDescent="0.3">
      <c r="A3566" s="3"/>
      <c r="B3566" s="3"/>
      <c r="C3566" s="3"/>
      <c r="D3566" s="3"/>
      <c r="E3566" s="3"/>
      <c r="F3566" s="3"/>
      <c r="G3566" s="64"/>
      <c r="H3566" s="3"/>
      <c r="I3566" s="3"/>
      <c r="J3566" s="64"/>
      <c r="K3566" s="64"/>
      <c r="L3566" s="3"/>
      <c r="M3566" s="3"/>
      <c r="N3566" s="3"/>
      <c r="O3566" s="3"/>
      <c r="P3566" s="3"/>
      <c r="Q3566" s="3"/>
      <c r="R3566" s="3"/>
      <c r="S3566" s="49"/>
      <c r="T3566" s="50"/>
      <c r="U3566" s="50"/>
      <c r="Y3566" s="5"/>
      <c r="Z3566" s="66"/>
      <c r="AA3566" s="65"/>
    </row>
    <row r="3567" spans="1:27" x14ac:dyDescent="0.3">
      <c r="A3567" s="3"/>
      <c r="B3567" s="3"/>
      <c r="C3567" s="3"/>
      <c r="D3567" s="3"/>
      <c r="E3567" s="3"/>
      <c r="F3567" s="3"/>
      <c r="G3567" s="64"/>
      <c r="H3567" s="3"/>
      <c r="I3567" s="3"/>
      <c r="J3567" s="64"/>
      <c r="K3567" s="64"/>
      <c r="L3567" s="3"/>
      <c r="M3567" s="3"/>
      <c r="N3567" s="3"/>
      <c r="O3567" s="3"/>
      <c r="P3567" s="3"/>
      <c r="Q3567" s="3"/>
      <c r="R3567" s="3"/>
      <c r="S3567" s="49"/>
      <c r="T3567" s="50"/>
      <c r="U3567" s="50"/>
      <c r="Y3567" s="5"/>
      <c r="Z3567" s="66"/>
      <c r="AA3567" s="65"/>
    </row>
    <row r="3568" spans="1:27" x14ac:dyDescent="0.3">
      <c r="A3568" s="3"/>
      <c r="B3568" s="3"/>
      <c r="C3568" s="3"/>
      <c r="D3568" s="3"/>
      <c r="E3568" s="3"/>
      <c r="F3568" s="3"/>
      <c r="G3568" s="64"/>
      <c r="H3568" s="3"/>
      <c r="I3568" s="3"/>
      <c r="J3568" s="64"/>
      <c r="K3568" s="64"/>
      <c r="L3568" s="3"/>
      <c r="M3568" s="3"/>
      <c r="N3568" s="3"/>
      <c r="O3568" s="3"/>
      <c r="P3568" s="3"/>
      <c r="Q3568" s="3"/>
      <c r="R3568" s="3"/>
      <c r="S3568" s="49"/>
      <c r="T3568" s="50"/>
      <c r="U3568" s="50"/>
      <c r="Y3568" s="5"/>
      <c r="Z3568" s="66"/>
      <c r="AA3568" s="65"/>
    </row>
    <row r="3569" spans="1:27" x14ac:dyDescent="0.3">
      <c r="A3569" s="3"/>
      <c r="B3569" s="3"/>
      <c r="C3569" s="3"/>
      <c r="D3569" s="3"/>
      <c r="E3569" s="3"/>
      <c r="F3569" s="3"/>
      <c r="G3569" s="64"/>
      <c r="H3569" s="3"/>
      <c r="I3569" s="3"/>
      <c r="J3569" s="64"/>
      <c r="K3569" s="64"/>
      <c r="L3569" s="3"/>
      <c r="M3569" s="3"/>
      <c r="N3569" s="3"/>
      <c r="O3569" s="3"/>
      <c r="P3569" s="3"/>
      <c r="Q3569" s="3"/>
      <c r="R3569" s="3"/>
      <c r="S3569" s="49"/>
      <c r="T3569" s="50"/>
      <c r="U3569" s="50"/>
      <c r="Y3569" s="5"/>
      <c r="Z3569" s="66"/>
      <c r="AA3569" s="65"/>
    </row>
    <row r="3570" spans="1:27" x14ac:dyDescent="0.3">
      <c r="A3570" s="3"/>
      <c r="B3570" s="3"/>
      <c r="C3570" s="3"/>
      <c r="D3570" s="3"/>
      <c r="E3570" s="3"/>
      <c r="F3570" s="3"/>
      <c r="G3570" s="64"/>
      <c r="H3570" s="3"/>
      <c r="I3570" s="3"/>
      <c r="J3570" s="64"/>
      <c r="K3570" s="64"/>
      <c r="L3570" s="3"/>
      <c r="M3570" s="3"/>
      <c r="N3570" s="3"/>
      <c r="O3570" s="3"/>
      <c r="P3570" s="3"/>
      <c r="Q3570" s="3"/>
      <c r="R3570" s="3"/>
      <c r="S3570" s="49"/>
      <c r="T3570" s="50"/>
      <c r="U3570" s="50"/>
      <c r="Y3570" s="5"/>
      <c r="Z3570" s="66"/>
      <c r="AA3570" s="65"/>
    </row>
    <row r="3571" spans="1:27" x14ac:dyDescent="0.3">
      <c r="A3571" s="3"/>
      <c r="B3571" s="3"/>
      <c r="C3571" s="3"/>
      <c r="D3571" s="3"/>
      <c r="E3571" s="3"/>
      <c r="F3571" s="3"/>
      <c r="G3571" s="64"/>
      <c r="H3571" s="3"/>
      <c r="I3571" s="3"/>
      <c r="J3571" s="64"/>
      <c r="K3571" s="64"/>
      <c r="L3571" s="3"/>
      <c r="M3571" s="3"/>
      <c r="N3571" s="3"/>
      <c r="O3571" s="3"/>
      <c r="P3571" s="3"/>
      <c r="Q3571" s="3"/>
      <c r="R3571" s="3"/>
      <c r="S3571" s="49"/>
      <c r="T3571" s="50"/>
      <c r="U3571" s="50"/>
      <c r="Y3571" s="5"/>
      <c r="Z3571" s="66"/>
      <c r="AA3571" s="65"/>
    </row>
    <row r="3572" spans="1:27" x14ac:dyDescent="0.3">
      <c r="A3572" s="3"/>
      <c r="B3572" s="3"/>
      <c r="C3572" s="3"/>
      <c r="D3572" s="3"/>
      <c r="E3572" s="3"/>
      <c r="F3572" s="3"/>
      <c r="G3572" s="64"/>
      <c r="H3572" s="3"/>
      <c r="I3572" s="3"/>
      <c r="J3572" s="64"/>
      <c r="K3572" s="64"/>
      <c r="L3572" s="3"/>
      <c r="M3572" s="3"/>
      <c r="N3572" s="3"/>
      <c r="O3572" s="3"/>
      <c r="P3572" s="3"/>
      <c r="Q3572" s="3"/>
      <c r="R3572" s="3"/>
      <c r="S3572" s="49"/>
      <c r="T3572" s="50"/>
      <c r="U3572" s="50"/>
      <c r="Y3572" s="5"/>
      <c r="Z3572" s="66"/>
      <c r="AA3572" s="65"/>
    </row>
    <row r="3573" spans="1:27" x14ac:dyDescent="0.3">
      <c r="A3573" s="3"/>
      <c r="B3573" s="3"/>
      <c r="C3573" s="3"/>
      <c r="D3573" s="3"/>
      <c r="E3573" s="3"/>
      <c r="F3573" s="3"/>
      <c r="G3573" s="64"/>
      <c r="H3573" s="3"/>
      <c r="I3573" s="3"/>
      <c r="J3573" s="64"/>
      <c r="K3573" s="64"/>
      <c r="L3573" s="3"/>
      <c r="M3573" s="3"/>
      <c r="N3573" s="3"/>
      <c r="O3573" s="3"/>
      <c r="P3573" s="3"/>
      <c r="Q3573" s="3"/>
      <c r="R3573" s="3"/>
      <c r="S3573" s="49"/>
      <c r="T3573" s="50"/>
      <c r="U3573" s="50"/>
      <c r="Y3573" s="5"/>
      <c r="Z3573" s="66"/>
      <c r="AA3573" s="65"/>
    </row>
    <row r="3574" spans="1:27" x14ac:dyDescent="0.3">
      <c r="A3574" s="3"/>
      <c r="B3574" s="3"/>
      <c r="C3574" s="3"/>
      <c r="D3574" s="3"/>
      <c r="E3574" s="3"/>
      <c r="F3574" s="3"/>
      <c r="G3574" s="64"/>
      <c r="H3574" s="3"/>
      <c r="I3574" s="3"/>
      <c r="J3574" s="64"/>
      <c r="K3574" s="64"/>
      <c r="L3574" s="3"/>
      <c r="M3574" s="3"/>
      <c r="N3574" s="3"/>
      <c r="O3574" s="3"/>
      <c r="P3574" s="3"/>
      <c r="Q3574" s="3"/>
      <c r="R3574" s="3"/>
      <c r="S3574" s="49"/>
      <c r="T3574" s="50"/>
      <c r="U3574" s="50"/>
      <c r="Y3574" s="5"/>
      <c r="Z3574" s="66"/>
      <c r="AA3574" s="65"/>
    </row>
    <row r="3575" spans="1:27" x14ac:dyDescent="0.3">
      <c r="A3575" s="3"/>
      <c r="B3575" s="3"/>
      <c r="C3575" s="3"/>
      <c r="D3575" s="3"/>
      <c r="E3575" s="3"/>
      <c r="F3575" s="3"/>
      <c r="G3575" s="64"/>
      <c r="H3575" s="3"/>
      <c r="I3575" s="3"/>
      <c r="J3575" s="64"/>
      <c r="K3575" s="64"/>
      <c r="L3575" s="3"/>
      <c r="M3575" s="3"/>
      <c r="N3575" s="3"/>
      <c r="O3575" s="3"/>
      <c r="P3575" s="3"/>
      <c r="Q3575" s="3"/>
      <c r="R3575" s="3"/>
      <c r="S3575" s="49"/>
      <c r="T3575" s="50"/>
      <c r="U3575" s="50"/>
      <c r="Y3575" s="5"/>
      <c r="Z3575" s="66"/>
      <c r="AA3575" s="65"/>
    </row>
    <row r="3576" spans="1:27" x14ac:dyDescent="0.3">
      <c r="A3576" s="3"/>
      <c r="B3576" s="3"/>
      <c r="C3576" s="3"/>
      <c r="D3576" s="3"/>
      <c r="E3576" s="3"/>
      <c r="F3576" s="3"/>
      <c r="G3576" s="64"/>
      <c r="H3576" s="3"/>
      <c r="I3576" s="3"/>
      <c r="J3576" s="64"/>
      <c r="K3576" s="64"/>
      <c r="L3576" s="3"/>
      <c r="M3576" s="3"/>
      <c r="N3576" s="3"/>
      <c r="O3576" s="3"/>
      <c r="P3576" s="3"/>
      <c r="Q3576" s="3"/>
      <c r="R3576" s="3"/>
      <c r="S3576" s="49"/>
      <c r="T3576" s="50"/>
      <c r="U3576" s="50"/>
      <c r="Y3576" s="5"/>
      <c r="Z3576" s="66"/>
      <c r="AA3576" s="65"/>
    </row>
    <row r="3577" spans="1:27" x14ac:dyDescent="0.3">
      <c r="A3577" s="3"/>
      <c r="B3577" s="3"/>
      <c r="C3577" s="3"/>
      <c r="D3577" s="3"/>
      <c r="E3577" s="3"/>
      <c r="F3577" s="3"/>
      <c r="G3577" s="64"/>
      <c r="H3577" s="3"/>
      <c r="I3577" s="3"/>
      <c r="J3577" s="64"/>
      <c r="K3577" s="64"/>
      <c r="L3577" s="3"/>
      <c r="M3577" s="3"/>
      <c r="N3577" s="3"/>
      <c r="O3577" s="3"/>
      <c r="P3577" s="3"/>
      <c r="Q3577" s="3"/>
      <c r="R3577" s="3"/>
      <c r="S3577" s="49"/>
      <c r="T3577" s="50"/>
      <c r="U3577" s="50"/>
      <c r="Y3577" s="5"/>
      <c r="Z3577" s="66"/>
      <c r="AA3577" s="65"/>
    </row>
    <row r="3578" spans="1:27" x14ac:dyDescent="0.3">
      <c r="A3578" s="3"/>
      <c r="B3578" s="3"/>
      <c r="C3578" s="3"/>
      <c r="D3578" s="3"/>
      <c r="E3578" s="3"/>
      <c r="F3578" s="3"/>
      <c r="G3578" s="64"/>
      <c r="H3578" s="3"/>
      <c r="I3578" s="3"/>
      <c r="J3578" s="64"/>
      <c r="K3578" s="64"/>
      <c r="L3578" s="3"/>
      <c r="M3578" s="3"/>
      <c r="N3578" s="3"/>
      <c r="O3578" s="3"/>
      <c r="P3578" s="3"/>
      <c r="Q3578" s="3"/>
      <c r="R3578" s="3"/>
      <c r="S3578" s="49"/>
      <c r="T3578" s="50"/>
      <c r="U3578" s="50"/>
      <c r="Y3578" s="5"/>
      <c r="Z3578" s="66"/>
      <c r="AA3578" s="65"/>
    </row>
    <row r="3579" spans="1:27" x14ac:dyDescent="0.3">
      <c r="A3579" s="3"/>
      <c r="B3579" s="3"/>
      <c r="C3579" s="3"/>
      <c r="D3579" s="3"/>
      <c r="E3579" s="3"/>
      <c r="F3579" s="3"/>
      <c r="G3579" s="64"/>
      <c r="H3579" s="3"/>
      <c r="I3579" s="3"/>
      <c r="J3579" s="64"/>
      <c r="K3579" s="64"/>
      <c r="L3579" s="3"/>
      <c r="M3579" s="3"/>
      <c r="N3579" s="3"/>
      <c r="O3579" s="3"/>
      <c r="P3579" s="3"/>
      <c r="Q3579" s="3"/>
      <c r="R3579" s="3"/>
      <c r="S3579" s="49"/>
      <c r="T3579" s="50"/>
      <c r="U3579" s="50"/>
      <c r="Y3579" s="5"/>
      <c r="Z3579" s="66"/>
      <c r="AA3579" s="65"/>
    </row>
    <row r="3580" spans="1:27" x14ac:dyDescent="0.3">
      <c r="A3580" s="3"/>
      <c r="B3580" s="3"/>
      <c r="C3580" s="3"/>
      <c r="D3580" s="3"/>
      <c r="E3580" s="3"/>
      <c r="F3580" s="3"/>
      <c r="G3580" s="64"/>
      <c r="H3580" s="3"/>
      <c r="I3580" s="3"/>
      <c r="J3580" s="64"/>
      <c r="K3580" s="64"/>
      <c r="L3580" s="3"/>
      <c r="M3580" s="3"/>
      <c r="N3580" s="3"/>
      <c r="O3580" s="3"/>
      <c r="P3580" s="3"/>
      <c r="Q3580" s="3"/>
      <c r="R3580" s="3"/>
      <c r="S3580" s="49"/>
      <c r="T3580" s="50"/>
      <c r="U3580" s="50"/>
      <c r="Y3580" s="5"/>
      <c r="Z3580" s="66"/>
      <c r="AA3580" s="65"/>
    </row>
    <row r="3581" spans="1:27" x14ac:dyDescent="0.3">
      <c r="A3581" s="3"/>
      <c r="B3581" s="3"/>
      <c r="C3581" s="3"/>
      <c r="D3581" s="3"/>
      <c r="E3581" s="3"/>
      <c r="F3581" s="3"/>
      <c r="G3581" s="64"/>
      <c r="H3581" s="3"/>
      <c r="I3581" s="3"/>
      <c r="J3581" s="64"/>
      <c r="K3581" s="64"/>
      <c r="L3581" s="3"/>
      <c r="M3581" s="3"/>
      <c r="N3581" s="3"/>
      <c r="O3581" s="3"/>
      <c r="P3581" s="3"/>
      <c r="Q3581" s="3"/>
      <c r="R3581" s="3"/>
      <c r="S3581" s="49"/>
      <c r="T3581" s="50"/>
      <c r="U3581" s="50"/>
      <c r="Y3581" s="5"/>
      <c r="Z3581" s="66"/>
      <c r="AA3581" s="65"/>
    </row>
    <row r="3582" spans="1:27" x14ac:dyDescent="0.3">
      <c r="A3582" s="3"/>
      <c r="B3582" s="3"/>
      <c r="C3582" s="3"/>
      <c r="D3582" s="3"/>
      <c r="E3582" s="3"/>
      <c r="F3582" s="3"/>
      <c r="G3582" s="64"/>
      <c r="H3582" s="3"/>
      <c r="I3582" s="3"/>
      <c r="J3582" s="64"/>
      <c r="K3582" s="64"/>
      <c r="L3582" s="3"/>
      <c r="M3582" s="3"/>
      <c r="N3582" s="3"/>
      <c r="O3582" s="3"/>
      <c r="P3582" s="3"/>
      <c r="Q3582" s="3"/>
      <c r="R3582" s="3"/>
      <c r="S3582" s="49"/>
      <c r="T3582" s="50"/>
      <c r="U3582" s="50"/>
      <c r="Y3582" s="5"/>
      <c r="Z3582" s="66"/>
      <c r="AA3582" s="65"/>
    </row>
  </sheetData>
  <conditionalFormatting sqref="D34">
    <cfRule type="cellIs" dxfId="5" priority="5" operator="equal">
      <formula>"F"</formula>
    </cfRule>
    <cfRule type="cellIs" dxfId="4" priority="6" operator="equal">
      <formula>"V"</formula>
    </cfRule>
  </conditionalFormatting>
  <conditionalFormatting sqref="F12:R12">
    <cfRule type="cellIs" dxfId="3" priority="1" operator="lessThan">
      <formula>0</formula>
    </cfRule>
  </conditionalFormatting>
  <conditionalFormatting sqref="H15:H21">
    <cfRule type="cellIs" dxfId="2" priority="2" operator="lessThan">
      <formula>0</formula>
    </cfRule>
  </conditionalFormatting>
  <conditionalFormatting sqref="H24:H28">
    <cfRule type="cellIs" dxfId="1" priority="3" operator="lessThan">
      <formula>0</formula>
    </cfRule>
  </conditionalFormatting>
  <conditionalFormatting sqref="M15:M23">
    <cfRule type="cellIs" dxfId="0" priority="4" operator="lessThan">
      <formula>0</formula>
    </cfRule>
  </conditionalFormatting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2C539C-DE78-4AC4-A034-CD85680FFD30}">
  <sheetPr>
    <tabColor rgb="FFFFC000"/>
  </sheetPr>
  <dimension ref="A1:V1853"/>
  <sheetViews>
    <sheetView workbookViewId="0">
      <pane ySplit="1" topLeftCell="A2" activePane="bottomLeft" state="frozen"/>
      <selection pane="bottomLeft" activeCell="K45" sqref="K45"/>
    </sheetView>
  </sheetViews>
  <sheetFormatPr defaultRowHeight="14.4" x14ac:dyDescent="0.3"/>
  <cols>
    <col min="1" max="1" width="10.5546875" bestFit="1" customWidth="1"/>
    <col min="5" max="5" width="14.44140625" bestFit="1" customWidth="1"/>
    <col min="8" max="8" width="11.5546875" bestFit="1" customWidth="1"/>
  </cols>
  <sheetData>
    <row r="1" spans="1:8" x14ac:dyDescent="0.3">
      <c r="A1" t="str">
        <f>Model!A35</f>
        <v>Day</v>
      </c>
      <c r="B1" s="39" t="s">
        <v>206</v>
      </c>
      <c r="C1" s="39" t="s">
        <v>861</v>
      </c>
      <c r="D1" s="39" t="s">
        <v>205</v>
      </c>
      <c r="E1" s="39"/>
      <c r="H1" s="1"/>
    </row>
    <row r="2" spans="1:8" x14ac:dyDescent="0.3">
      <c r="A2" s="1">
        <f>DATEVALUE(Model!A36)</f>
        <v>44929</v>
      </c>
      <c r="B2" s="2">
        <f>Model!F36</f>
        <v>-4.0138642200000074E-2</v>
      </c>
      <c r="C2" s="2">
        <f>Model!L36</f>
        <v>0</v>
      </c>
      <c r="D2" s="2">
        <f>Model!R36</f>
        <v>0</v>
      </c>
    </row>
    <row r="3" spans="1:8" x14ac:dyDescent="0.3">
      <c r="A3" s="1">
        <f>DATEVALUE(Model!A37)</f>
        <v>44930</v>
      </c>
      <c r="B3" s="2">
        <f>Model!F37</f>
        <v>-2.5951185699999768E-2</v>
      </c>
      <c r="C3" s="2">
        <f>Model!L37</f>
        <v>7.7201635779353683E-3</v>
      </c>
      <c r="D3" s="2">
        <f>Model!R37</f>
        <v>1.5589461401029681E-2</v>
      </c>
    </row>
    <row r="4" spans="1:8" x14ac:dyDescent="0.3">
      <c r="A4" s="1">
        <f>DATEVALUE(Model!A38)</f>
        <v>44931</v>
      </c>
      <c r="B4" s="2">
        <f>Model!F38</f>
        <v>-3.5808509300000235E-2</v>
      </c>
      <c r="C4" s="2">
        <f>Model!L38</f>
        <v>-3.7813762427509889E-3</v>
      </c>
      <c r="D4" s="2">
        <f>Model!R38</f>
        <v>5.0309379241741947E-3</v>
      </c>
    </row>
    <row r="5" spans="1:8" x14ac:dyDescent="0.3">
      <c r="A5" s="1">
        <f>DATEVALUE(Model!A39)</f>
        <v>44932</v>
      </c>
      <c r="B5" s="2">
        <f>Model!F39</f>
        <v>-9.7679008000000067E-3</v>
      </c>
      <c r="C5" s="2">
        <f>Model!L39</f>
        <v>1.9064022304314809E-2</v>
      </c>
      <c r="D5" s="2">
        <f>Model!R39</f>
        <v>2.9124208055800294E-2</v>
      </c>
    </row>
    <row r="6" spans="1:8" x14ac:dyDescent="0.3">
      <c r="A6" s="1">
        <f>DATEVALUE(Model!A40)</f>
        <v>44935</v>
      </c>
      <c r="B6" s="2">
        <f>Model!F40</f>
        <v>-1.0932510399999762E-2</v>
      </c>
      <c r="C6" s="2">
        <f>Model!L40</f>
        <v>1.8486488296228787E-2</v>
      </c>
      <c r="D6" s="2">
        <f>Model!R40</f>
        <v>2.9549068858948591E-2</v>
      </c>
    </row>
    <row r="7" spans="1:8" x14ac:dyDescent="0.3">
      <c r="A7" s="1">
        <f>DATEVALUE(Model!A41)</f>
        <v>44936</v>
      </c>
      <c r="B7" s="2">
        <f>Model!F41</f>
        <v>-3.8361175000000136E-3</v>
      </c>
      <c r="C7" s="2">
        <f>Model!L41</f>
        <v>2.5628847864204163E-2</v>
      </c>
      <c r="D7" s="2">
        <f>Model!R41</f>
        <v>3.7272745252729944E-2</v>
      </c>
    </row>
    <row r="8" spans="1:8" x14ac:dyDescent="0.3">
      <c r="A8" s="1">
        <f>DATEVALUE(Model!A42)</f>
        <v>44937</v>
      </c>
      <c r="B8" s="2">
        <f>Model!F42</f>
        <v>1.0984473199999956E-2</v>
      </c>
      <c r="C8" s="2">
        <f>Model!L42</f>
        <v>3.8600817889676398E-2</v>
      </c>
      <c r="D8" s="2">
        <f>Model!R42</f>
        <v>4.9886715994471142E-2</v>
      </c>
    </row>
    <row r="9" spans="1:8" x14ac:dyDescent="0.3">
      <c r="A9" s="1">
        <f>DATEVALUE(Model!A43)</f>
        <v>44938</v>
      </c>
      <c r="B9" s="2">
        <f>Model!F43</f>
        <v>1.9759055400000003E-2</v>
      </c>
      <c r="C9" s="2">
        <f>Model!L43</f>
        <v>4.2382194132427387E-2</v>
      </c>
      <c r="D9" s="2">
        <f>Model!R43</f>
        <v>5.3854769392148727E-2</v>
      </c>
    </row>
    <row r="10" spans="1:8" x14ac:dyDescent="0.3">
      <c r="A10" s="1">
        <f>DATEVALUE(Model!A44)</f>
        <v>44939</v>
      </c>
      <c r="B10" s="2">
        <f>Model!F44</f>
        <v>2.1807074100000046E-2</v>
      </c>
      <c r="C10" s="2">
        <f>Model!L44</f>
        <v>4.6426282198398505E-2</v>
      </c>
      <c r="D10" s="2">
        <f>Model!R44</f>
        <v>5.6335077460182292E-2</v>
      </c>
    </row>
    <row r="11" spans="1:8" x14ac:dyDescent="0.3">
      <c r="A11" s="1">
        <f>DATEVALUE(Model!A45)</f>
        <v>44943</v>
      </c>
      <c r="B11" s="2">
        <f>Model!F45</f>
        <v>1.822850499999995E-2</v>
      </c>
      <c r="C11" s="2">
        <f>Model!L45</f>
        <v>4.450926889432627E-2</v>
      </c>
      <c r="D11" s="2">
        <f>Model!R45</f>
        <v>5.3996145486989278E-2</v>
      </c>
    </row>
    <row r="12" spans="1:8" x14ac:dyDescent="0.3">
      <c r="A12" s="1">
        <f>DATEVALUE(Model!A46)</f>
        <v>44944</v>
      </c>
      <c r="B12" s="2">
        <f>Model!F46</f>
        <v>2.0423006000001021E-3</v>
      </c>
      <c r="C12" s="2">
        <f>Model!L46</f>
        <v>2.8018634449323176E-2</v>
      </c>
      <c r="D12" s="2">
        <f>Model!R46</f>
        <v>3.7768660362611506E-2</v>
      </c>
    </row>
    <row r="13" spans="1:8" x14ac:dyDescent="0.3">
      <c r="A13" s="1">
        <f>DATEVALUE(Model!A47)</f>
        <v>44945</v>
      </c>
      <c r="B13" s="2">
        <f>Model!F47</f>
        <v>3.0620159999994456E-4</v>
      </c>
      <c r="C13" s="2">
        <f>Model!L47</f>
        <v>2.0534722510974435E-2</v>
      </c>
      <c r="D13" s="2">
        <f>Model!R47</f>
        <v>2.7068760790915025E-2</v>
      </c>
    </row>
    <row r="14" spans="1:8" x14ac:dyDescent="0.3">
      <c r="A14" s="1">
        <f>DATEVALUE(Model!A48)</f>
        <v>44946</v>
      </c>
      <c r="B14" s="2">
        <f>Model!F48</f>
        <v>2.0130062200000021E-2</v>
      </c>
      <c r="C14" s="2">
        <f>Model!L48</f>
        <v>3.9546364451769511E-2</v>
      </c>
      <c r="D14" s="2">
        <f>Model!R48</f>
        <v>4.4926099858404234E-2</v>
      </c>
    </row>
    <row r="15" spans="1:8" x14ac:dyDescent="0.3">
      <c r="A15" s="1">
        <f>DATEVALUE(Model!A49)</f>
        <v>44949</v>
      </c>
      <c r="B15" s="2">
        <f>Model!F49</f>
        <v>3.3312782000000096E-2</v>
      </c>
      <c r="C15" s="2">
        <f>Model!L49</f>
        <v>5.201937101443499E-2</v>
      </c>
      <c r="D15" s="2">
        <f>Model!R49</f>
        <v>5.8177361804867322E-2</v>
      </c>
    </row>
    <row r="16" spans="1:8" x14ac:dyDescent="0.3">
      <c r="A16" s="1">
        <f>DATEVALUE(Model!A50)</f>
        <v>44950</v>
      </c>
      <c r="B16" s="2">
        <f>Model!F50</f>
        <v>3.0781767499999946E-2</v>
      </c>
      <c r="C16" s="2">
        <f>Model!L50</f>
        <v>5.0890223178148952E-2</v>
      </c>
      <c r="D16" s="2">
        <f>Model!R50</f>
        <v>5.5697053736833979E-2</v>
      </c>
    </row>
    <row r="17" spans="1:22" x14ac:dyDescent="0.3">
      <c r="A17" s="1">
        <f>DATEVALUE(Model!A51)</f>
        <v>44951</v>
      </c>
      <c r="B17" s="2">
        <f>Model!F51</f>
        <v>3.2709562299999995E-2</v>
      </c>
      <c r="C17" s="2">
        <f>Model!L51</f>
        <v>5.1284155912042273E-2</v>
      </c>
      <c r="D17" s="2">
        <f>Model!R51</f>
        <v>5.8106307498133836E-2</v>
      </c>
    </row>
    <row r="18" spans="1:22" x14ac:dyDescent="0.3">
      <c r="A18" s="1">
        <f>DATEVALUE(Model!A52)</f>
        <v>44952</v>
      </c>
      <c r="B18" s="2">
        <f>Model!F52</f>
        <v>4.3870399500000046E-2</v>
      </c>
      <c r="C18" s="2">
        <f>Model!L52</f>
        <v>6.2838076096248363E-2</v>
      </c>
      <c r="D18" s="2">
        <f>Model!R52</f>
        <v>6.6609383710104275E-2</v>
      </c>
    </row>
    <row r="19" spans="1:22" x14ac:dyDescent="0.3">
      <c r="A19" s="1">
        <f>DATEVALUE(Model!A53)</f>
        <v>44953</v>
      </c>
      <c r="B19" s="2">
        <f>Model!F53</f>
        <v>4.4154816100000049E-2</v>
      </c>
      <c r="C19" s="2">
        <f>Model!L53</f>
        <v>6.5280243044886888E-2</v>
      </c>
      <c r="D19" s="2">
        <f>Model!R53</f>
        <v>6.8593776668256279E-2</v>
      </c>
    </row>
    <row r="20" spans="1:22" x14ac:dyDescent="0.3">
      <c r="A20" s="1">
        <f>DATEVALUE(Model!A54)</f>
        <v>44956</v>
      </c>
      <c r="B20" s="2">
        <f>Model!F54</f>
        <v>3.0699920800000058E-2</v>
      </c>
      <c r="C20" s="2">
        <f>Model!L54</f>
        <v>5.1914340285521776E-2</v>
      </c>
      <c r="D20" s="2">
        <f>Model!R54</f>
        <v>5.7255853373211707E-2</v>
      </c>
    </row>
    <row r="21" spans="1:22" x14ac:dyDescent="0.3">
      <c r="A21" s="1">
        <f>DATEVALUE(Model!A55)</f>
        <v>44957</v>
      </c>
      <c r="B21" s="2">
        <f>Model!F55</f>
        <v>4.9646759800000106E-2</v>
      </c>
      <c r="C21" s="2">
        <f>Model!L55</f>
        <v>6.7380857623152268E-2</v>
      </c>
      <c r="D21" s="2">
        <f>Model!R55</f>
        <v>7.518424674743418E-2</v>
      </c>
    </row>
    <row r="22" spans="1:22" x14ac:dyDescent="0.3">
      <c r="A22" s="1">
        <f>DATEVALUE(Model!A56)</f>
        <v>44958</v>
      </c>
      <c r="B22" s="2">
        <f>Model!F56</f>
        <v>6.6133768999999898E-2</v>
      </c>
      <c r="C22" s="2">
        <f>Model!L56</f>
        <v>7.8724986351405457E-2</v>
      </c>
      <c r="D22" s="2">
        <f>Model!R56</f>
        <v>8.6167631027437963E-2</v>
      </c>
    </row>
    <row r="23" spans="1:22" x14ac:dyDescent="0.3">
      <c r="A23" s="1">
        <f>DATEVALUE(Model!A57)</f>
        <v>44959</v>
      </c>
      <c r="B23" s="2">
        <f>Model!F57</f>
        <v>7.611924229999989E-2</v>
      </c>
      <c r="C23" s="2">
        <f>Model!L57</f>
        <v>9.4427755328622354E-2</v>
      </c>
      <c r="D23" s="2">
        <f>Model!R57</f>
        <v>9.8072523739097361E-2</v>
      </c>
    </row>
    <row r="24" spans="1:22" x14ac:dyDescent="0.3">
      <c r="A24" s="1">
        <f>DATEVALUE(Model!A58)</f>
        <v>44960</v>
      </c>
      <c r="B24" s="2">
        <f>Model!F58</f>
        <v>6.408917819999993E-2</v>
      </c>
      <c r="C24" s="2">
        <f>Model!L58</f>
        <v>8.2794994597262805E-2</v>
      </c>
      <c r="D24" s="2">
        <f>Model!R58</f>
        <v>8.4608831391060235E-2</v>
      </c>
      <c r="V24" s="39" t="s">
        <v>208</v>
      </c>
    </row>
    <row r="25" spans="1:22" ht="15.6" x14ac:dyDescent="0.3">
      <c r="A25" s="1">
        <f>DATEVALUE(Model!A59)</f>
        <v>44963</v>
      </c>
      <c r="B25" s="2">
        <f>Model!F59</f>
        <v>5.5263165700000005E-2</v>
      </c>
      <c r="C25" s="2">
        <f>Model!L59</f>
        <v>7.6177788673853719E-2</v>
      </c>
      <c r="D25" s="2">
        <f>Model!R59</f>
        <v>7.6955476785386168E-2</v>
      </c>
      <c r="G25" t="str">
        <f>Model!A8</f>
        <v>sharp ratio</v>
      </c>
      <c r="H25" s="15">
        <f>Model!B8</f>
        <v>1.8669893678627272</v>
      </c>
      <c r="J25" s="40" t="s">
        <v>207</v>
      </c>
      <c r="K25">
        <f>COUNTA('Pivot Replacment'!C:C)-2</f>
        <v>31</v>
      </c>
      <c r="M25" s="41" t="s">
        <v>209</v>
      </c>
      <c r="O25" s="2">
        <f>Model!C5</f>
        <v>0.3639404504567445</v>
      </c>
    </row>
    <row r="26" spans="1:22" x14ac:dyDescent="0.3">
      <c r="A26" s="1">
        <f>DATEVALUE(Model!A60)</f>
        <v>44964</v>
      </c>
      <c r="B26" s="2">
        <f>Model!F60</f>
        <v>6.6598158499999949E-2</v>
      </c>
      <c r="C26" s="2">
        <f>Model!L60</f>
        <v>9.0252716353852014E-2</v>
      </c>
      <c r="D26" s="2">
        <f>Model!R60</f>
        <v>8.7018085152360314E-2</v>
      </c>
      <c r="G26" t="str">
        <f>Model!A4</f>
        <v>beta</v>
      </c>
      <c r="H26" s="46">
        <f>Model!B4</f>
        <v>1.1968985833210291</v>
      </c>
    </row>
    <row r="27" spans="1:22" x14ac:dyDescent="0.3">
      <c r="A27" s="1">
        <f>DATEVALUE(Model!A61)</f>
        <v>44965</v>
      </c>
      <c r="B27" s="2">
        <f>Model!F61</f>
        <v>5.9855013700000015E-2</v>
      </c>
      <c r="C27" s="2">
        <f>Model!L61</f>
        <v>7.833105361751258E-2</v>
      </c>
      <c r="D27" s="2">
        <f>Model!R61</f>
        <v>7.6317453062037632E-2</v>
      </c>
    </row>
    <row r="28" spans="1:22" x14ac:dyDescent="0.3">
      <c r="A28" s="1">
        <f>DATEVALUE(Model!A62)</f>
        <v>44966</v>
      </c>
      <c r="B28" s="2">
        <f>Model!F62</f>
        <v>5.3927032300000066E-2</v>
      </c>
      <c r="C28" s="2">
        <f>Model!L62</f>
        <v>6.8982778740485085E-2</v>
      </c>
      <c r="D28" s="2">
        <f>Model!R62</f>
        <v>6.6468007615263724E-2</v>
      </c>
    </row>
    <row r="29" spans="1:22" x14ac:dyDescent="0.3">
      <c r="A29" s="1">
        <f>DATEVALUE(Model!A63)</f>
        <v>44967</v>
      </c>
      <c r="B29" s="2">
        <f>Model!F63</f>
        <v>5.1334685600000096E-2</v>
      </c>
      <c r="C29" s="2">
        <f>Model!L63</f>
        <v>7.1477326052643342E-2</v>
      </c>
      <c r="D29" s="2">
        <f>Model!R63</f>
        <v>6.9727715501485932E-2</v>
      </c>
    </row>
    <row r="30" spans="1:22" x14ac:dyDescent="0.3">
      <c r="A30" s="1">
        <f>DATEVALUE(Model!A64)</f>
        <v>44970</v>
      </c>
      <c r="B30" s="2">
        <f>Model!F64</f>
        <v>6.4652396699999892E-2</v>
      </c>
      <c r="C30" s="2">
        <f>Model!L64</f>
        <v>8.4055363344222034E-2</v>
      </c>
      <c r="D30" s="2">
        <f>Model!R64</f>
        <v>8.1702930001252616E-2</v>
      </c>
    </row>
    <row r="31" spans="1:22" x14ac:dyDescent="0.3">
      <c r="A31" s="1">
        <f>DATEVALUE(Model!A65)</f>
        <v>44971</v>
      </c>
      <c r="B31" s="2">
        <f>Model!F65</f>
        <v>6.6696865699999996E-2</v>
      </c>
      <c r="C31" s="2">
        <f>Model!L65</f>
        <v>8.3556669883289469E-2</v>
      </c>
      <c r="D31" s="2">
        <f>Model!R65</f>
        <v>7.9648215254993326E-2</v>
      </c>
    </row>
    <row r="32" spans="1:22" x14ac:dyDescent="0.3">
      <c r="A32" s="1">
        <f>DATEVALUE(Model!A66)</f>
        <v>44972</v>
      </c>
      <c r="B32" s="2">
        <f>Model!F66</f>
        <v>6.8932384400000046E-2</v>
      </c>
      <c r="C32" s="2">
        <f>Model!L66</f>
        <v>8.7075334302820551E-2</v>
      </c>
      <c r="D32" s="2">
        <f>Model!R66</f>
        <v>8.4750207485901008E-2</v>
      </c>
    </row>
    <row r="33" spans="1:4" x14ac:dyDescent="0.3">
      <c r="A33" s="1">
        <f>DATEVALUE(Model!A67)</f>
        <v>44973</v>
      </c>
      <c r="B33" s="2">
        <f>Model!F67</f>
        <v>5.4304016099999908E-2</v>
      </c>
      <c r="C33" s="2">
        <f>Model!L67</f>
        <v>7.2107510426122845E-2</v>
      </c>
      <c r="D33" s="2">
        <f>Model!R67</f>
        <v>7.2491508277826577E-2</v>
      </c>
    </row>
    <row r="34" spans="1:4" x14ac:dyDescent="0.3">
      <c r="A34" s="1">
        <f>DATEVALUE(Model!A68)</f>
        <v>44974</v>
      </c>
      <c r="B34" s="2">
        <f>Model!F68</f>
        <v>4.7597626599999998E-2</v>
      </c>
      <c r="C34" s="2">
        <f>Model!L68</f>
        <v>6.9429091837897916E-2</v>
      </c>
      <c r="D34" s="2">
        <f>Model!R68</f>
        <v>7.0223630611367494E-2</v>
      </c>
    </row>
    <row r="35" spans="1:4" x14ac:dyDescent="0.3">
      <c r="A35" s="1">
        <f>DATEVALUE(Model!A69)</f>
        <v>44978</v>
      </c>
      <c r="B35" s="2">
        <f>Model!F69</f>
        <v>2.7331967999999929E-2</v>
      </c>
      <c r="C35" s="2">
        <f>Model!L69</f>
        <v>4.7975552950337841E-2</v>
      </c>
      <c r="D35" s="2">
        <f>Model!R69</f>
        <v>4.6980814604663301E-2</v>
      </c>
    </row>
    <row r="36" spans="1:4" x14ac:dyDescent="0.3">
      <c r="A36" s="1">
        <f>DATEVALUE(Model!A70)</f>
        <v>44979</v>
      </c>
      <c r="B36" s="2">
        <f>Model!F70</f>
        <v>2.5166388900000003E-2</v>
      </c>
      <c r="C36" s="2">
        <f>Model!L70</f>
        <v>4.6531312927312163E-2</v>
      </c>
      <c r="D36" s="2">
        <f>Model!R70</f>
        <v>4.5705499676592876E-2</v>
      </c>
    </row>
    <row r="37" spans="1:4" x14ac:dyDescent="0.3">
      <c r="A37" s="1">
        <f>DATEVALUE(Model!A71)</f>
        <v>44980</v>
      </c>
      <c r="B37" s="2">
        <f>Model!F71</f>
        <v>3.5214218099999917E-2</v>
      </c>
      <c r="C37" s="2">
        <f>Model!L71</f>
        <v>5.209821156158867E-2</v>
      </c>
      <c r="D37" s="2">
        <f>Model!R71</f>
        <v>4.9603231286163618E-2</v>
      </c>
    </row>
    <row r="38" spans="1:4" x14ac:dyDescent="0.3">
      <c r="A38" s="1">
        <f>DATEVALUE(Model!A72)</f>
        <v>44981</v>
      </c>
      <c r="B38" s="2">
        <f>Model!F72</f>
        <v>2.1108397699999948E-2</v>
      </c>
      <c r="C38" s="2">
        <f>Model!L72</f>
        <v>4.0859113562248472E-2</v>
      </c>
      <c r="D38" s="2">
        <f>Model!R72</f>
        <v>4.0603507445685638E-2</v>
      </c>
    </row>
    <row r="39" spans="1:4" x14ac:dyDescent="0.3">
      <c r="A39" s="1">
        <f>DATEVALUE(Model!A73)</f>
        <v>44984</v>
      </c>
      <c r="B39" s="2">
        <f>Model!F73</f>
        <v>2.4498649000000094E-2</v>
      </c>
      <c r="C39" s="2">
        <f>Model!L73</f>
        <v>4.4404238165413057E-2</v>
      </c>
      <c r="D39" s="2">
        <f>Model!R73</f>
        <v>4.1878822373756064E-2</v>
      </c>
    </row>
    <row r="40" spans="1:4" x14ac:dyDescent="0.3">
      <c r="A40" s="1">
        <f>DATEVALUE(Model!A74)</f>
        <v>44985</v>
      </c>
      <c r="B40" s="2">
        <f>Model!F74</f>
        <v>2.0591659599999979E-2</v>
      </c>
      <c r="C40" s="2">
        <f>Model!L74</f>
        <v>4.054402137550861E-2</v>
      </c>
      <c r="D40" s="2">
        <f>Model!R74</f>
        <v>3.8832277407733651E-2</v>
      </c>
    </row>
    <row r="41" spans="1:4" x14ac:dyDescent="0.3">
      <c r="A41" s="1">
        <f>DATEVALUE(Model!A75)</f>
        <v>44986</v>
      </c>
      <c r="B41" s="2">
        <f>Model!F75</f>
        <v>1.6242830799999997E-2</v>
      </c>
      <c r="C41" s="2">
        <f>Model!L75</f>
        <v>3.655285367680472E-2</v>
      </c>
      <c r="D41" s="2">
        <f>Model!R75</f>
        <v>3.6918938756315134E-2</v>
      </c>
    </row>
    <row r="42" spans="1:4" x14ac:dyDescent="0.3">
      <c r="A42" s="1">
        <f>DATEVALUE(Model!A76)</f>
        <v>44987</v>
      </c>
      <c r="B42" s="2">
        <f>Model!F76</f>
        <v>2.6439027899999967E-2</v>
      </c>
      <c r="C42" s="2">
        <f>Model!L76</f>
        <v>4.4614299623239706E-2</v>
      </c>
      <c r="D42" s="2">
        <f>Model!R76</f>
        <v>4.5067475953244784E-2</v>
      </c>
    </row>
    <row r="43" spans="1:4" x14ac:dyDescent="0.3">
      <c r="A43" s="1">
        <f>DATEVALUE(Model!A77)</f>
        <v>44988</v>
      </c>
      <c r="B43" s="2">
        <f>Model!F77</f>
        <v>4.0697237899999905E-2</v>
      </c>
      <c r="C43" s="2">
        <f>Model!L77</f>
        <v>6.136764589146293E-2</v>
      </c>
      <c r="D43" s="2">
        <f>Model!R77</f>
        <v>5.973616144124505E-2</v>
      </c>
    </row>
    <row r="44" spans="1:4" x14ac:dyDescent="0.3">
      <c r="A44" s="1">
        <f>DATEVALUE(Model!A78)</f>
        <v>44991</v>
      </c>
      <c r="B44" s="2">
        <f>Model!F78</f>
        <v>4.0990946400000006E-2</v>
      </c>
      <c r="C44" s="2">
        <f>Model!L78</f>
        <v>6.2102860993855868E-2</v>
      </c>
      <c r="D44" s="2">
        <f>Model!R78</f>
        <v>5.4634169210337591E-2</v>
      </c>
    </row>
    <row r="45" spans="1:4" x14ac:dyDescent="0.3">
      <c r="A45" s="1">
        <f>DATEVALUE(Model!A79)</f>
        <v>44992</v>
      </c>
      <c r="B45" s="2">
        <f>Model!F79</f>
        <v>2.8147769000000045E-2</v>
      </c>
      <c r="C45" s="2">
        <f>Model!L79</f>
        <v>4.5822288006679424E-2</v>
      </c>
      <c r="D45" s="2">
        <f>Model!R79</f>
        <v>3.7627284267770733E-2</v>
      </c>
    </row>
    <row r="46" spans="1:4" x14ac:dyDescent="0.3">
      <c r="A46" s="1">
        <f>DATEVALUE(Model!A80)</f>
        <v>44993</v>
      </c>
      <c r="B46" s="2">
        <f>Model!F80</f>
        <v>3.591116130000005E-2</v>
      </c>
      <c r="C46" s="2">
        <f>Model!L80</f>
        <v>4.7528969851051484E-2</v>
      </c>
      <c r="D46" s="2">
        <f>Model!R80</f>
        <v>3.9824107627496774E-2</v>
      </c>
    </row>
    <row r="47" spans="1:4" x14ac:dyDescent="0.3">
      <c r="A47" s="1">
        <f>DATEVALUE(Model!A81)</f>
        <v>44994</v>
      </c>
      <c r="B47" s="2">
        <f>Model!F81</f>
        <v>1.8357650700000061E-2</v>
      </c>
      <c r="C47" s="2">
        <f>Model!L81</f>
        <v>2.8202235723516544E-2</v>
      </c>
      <c r="D47" s="2">
        <f>Model!R81</f>
        <v>1.6864776329100106E-2</v>
      </c>
    </row>
    <row r="48" spans="1:4" x14ac:dyDescent="0.3">
      <c r="A48" s="1">
        <f>DATEVALUE(Model!A82)</f>
        <v>44995</v>
      </c>
      <c r="B48" s="2">
        <f>Model!F82</f>
        <v>-1.5875010999999439E-3</v>
      </c>
      <c r="C48" s="2">
        <f>Model!L82</f>
        <v>1.3365902759366E-2</v>
      </c>
      <c r="D48" s="2">
        <f>Model!R82</f>
        <v>-4.6060771210258977E-3</v>
      </c>
    </row>
    <row r="49" spans="1:4" x14ac:dyDescent="0.3">
      <c r="A49" s="1">
        <f>DATEVALUE(Model!A83)</f>
        <v>44998</v>
      </c>
      <c r="B49" s="2">
        <f>Model!F83</f>
        <v>-1.8602670999998683E-3</v>
      </c>
      <c r="C49" s="2">
        <f>Model!L83</f>
        <v>1.1921662736340322E-2</v>
      </c>
      <c r="D49" s="2">
        <f>Model!R83</f>
        <v>-1.679445454099282E-2</v>
      </c>
    </row>
    <row r="50" spans="1:4" x14ac:dyDescent="0.3">
      <c r="A50" s="1">
        <f>DATEVALUE(Model!A84)</f>
        <v>44999</v>
      </c>
      <c r="B50" s="2">
        <f>Model!F84</f>
        <v>1.956877179999994E-2</v>
      </c>
      <c r="C50" s="2">
        <f>Model!L84</f>
        <v>2.8648818822803568E-2</v>
      </c>
      <c r="D50" s="2">
        <f>Model!R84</f>
        <v>-2.9762231779147941E-3</v>
      </c>
    </row>
    <row r="51" spans="1:4" x14ac:dyDescent="0.3">
      <c r="A51" s="1">
        <f>DATEVALUE(Model!A85)</f>
        <v>45000</v>
      </c>
      <c r="B51" s="2">
        <f>Model!F85</f>
        <v>1.057223219999992E-2</v>
      </c>
      <c r="C51" s="2">
        <f>Model!L85</f>
        <v>2.2215214173587183E-2</v>
      </c>
      <c r="D51" s="2">
        <f>Model!R85</f>
        <v>-1.6935830635833371E-2</v>
      </c>
    </row>
    <row r="52" spans="1:4" x14ac:dyDescent="0.3">
      <c r="A52" s="1">
        <f>DATEVALUE(Model!A86)</f>
        <v>45001</v>
      </c>
      <c r="B52" s="2">
        <f>Model!F86</f>
        <v>3.3436906599999983E-2</v>
      </c>
      <c r="C52" s="2">
        <f>Model!L86</f>
        <v>4.0150358643489703E-2</v>
      </c>
      <c r="D52" s="2">
        <f>Model!R86</f>
        <v>-5.1019922309073484E-3</v>
      </c>
    </row>
    <row r="53" spans="1:4" x14ac:dyDescent="0.3">
      <c r="A53" s="1">
        <f>DATEVALUE(Model!A87)</f>
        <v>45002</v>
      </c>
      <c r="B53" s="2">
        <f>Model!F87</f>
        <v>2.8133699100000076E-2</v>
      </c>
      <c r="C53" s="2">
        <f>Model!L87</f>
        <v>2.7988664241330508E-2</v>
      </c>
      <c r="D53" s="2">
        <f>Model!R87</f>
        <v>-2.1896446771900169E-2</v>
      </c>
    </row>
    <row r="54" spans="1:4" x14ac:dyDescent="0.3">
      <c r="A54" s="1">
        <f>DATEVALUE(Model!A88)</f>
        <v>45005</v>
      </c>
      <c r="B54" s="2">
        <f>Model!F88</f>
        <v>3.5300001299999995E-2</v>
      </c>
      <c r="C54" s="2">
        <f>Model!L88</f>
        <v>3.7873432841624588E-2</v>
      </c>
      <c r="D54" s="2">
        <f>Model!R88</f>
        <v>-9.209956686173526E-3</v>
      </c>
    </row>
    <row r="55" spans="1:4" x14ac:dyDescent="0.3">
      <c r="A55" s="1">
        <f>DATEVALUE(Model!A89)</f>
        <v>45006</v>
      </c>
      <c r="B55" s="2">
        <f>Model!F89</f>
        <v>3.7357129499999919E-2</v>
      </c>
      <c r="C55" s="2">
        <f>Model!L89</f>
        <v>5.1501237418588364E-2</v>
      </c>
      <c r="D55" s="2">
        <f>Model!R89</f>
        <v>4.0369101485326908E-3</v>
      </c>
    </row>
    <row r="56" spans="1:4" x14ac:dyDescent="0.3">
      <c r="A56" s="1">
        <f>DATEVALUE(Model!A90)</f>
        <v>45007</v>
      </c>
      <c r="B56" s="2">
        <f>Model!F90</f>
        <v>2.0837709300000062E-2</v>
      </c>
      <c r="C56" s="2">
        <f>Model!L90</f>
        <v>3.3576623021764229E-2</v>
      </c>
      <c r="D56" s="2">
        <f>Model!R90</f>
        <v>-1.8539313908404464E-2</v>
      </c>
    </row>
    <row r="57" spans="1:4" x14ac:dyDescent="0.3">
      <c r="A57" s="1">
        <f>DATEVALUE(Model!A91)</f>
        <v>45008</v>
      </c>
      <c r="B57" s="2">
        <f>Model!F91</f>
        <v>2.6263597900000102E-2</v>
      </c>
      <c r="C57" s="2">
        <f>Model!L91</f>
        <v>3.6370872413854949E-2</v>
      </c>
      <c r="D57" s="2">
        <f>Model!R91</f>
        <v>-2.1815137204401092E-2</v>
      </c>
    </row>
    <row r="58" spans="1:4" x14ac:dyDescent="0.3">
      <c r="A58" s="1">
        <f>DATEVALUE(Model!A92)</f>
        <v>45009</v>
      </c>
      <c r="B58" s="2">
        <f>Model!F92</f>
        <v>2.7976707599999928E-2</v>
      </c>
      <c r="C58" s="2">
        <f>Model!L92</f>
        <v>4.3171679611456959E-2</v>
      </c>
      <c r="D58" s="2">
        <f>Model!R92</f>
        <v>-1.3482737832316238E-2</v>
      </c>
    </row>
    <row r="59" spans="1:4" x14ac:dyDescent="0.3">
      <c r="A59" s="1">
        <f>DATEVALUE(Model!A93)</f>
        <v>45012</v>
      </c>
      <c r="B59" s="2">
        <f>Model!F93</f>
        <v>2.7001579700000056E-2</v>
      </c>
      <c r="C59" s="2">
        <f>Model!L93</f>
        <v>4.5122173147882139E-2</v>
      </c>
      <c r="D59" s="2">
        <f>Model!R93</f>
        <v>-6.93109124032254E-3</v>
      </c>
    </row>
    <row r="60" spans="1:4" x14ac:dyDescent="0.3">
      <c r="A60" s="1">
        <f>DATEVALUE(Model!A94)</f>
        <v>45013</v>
      </c>
      <c r="B60" s="2">
        <f>Model!F94</f>
        <v>2.6238772699999968E-2</v>
      </c>
      <c r="C60" s="2">
        <f>Model!L94</f>
        <v>4.2776126866320929E-2</v>
      </c>
      <c r="D60" s="2">
        <f>Model!R94</f>
        <v>-4.936443021404946E-3</v>
      </c>
    </row>
    <row r="61" spans="1:4" x14ac:dyDescent="0.3">
      <c r="A61" s="1">
        <f>DATEVALUE(Model!A95)</f>
        <v>45014</v>
      </c>
      <c r="B61" s="2">
        <f>Model!F95</f>
        <v>4.316643830000011E-2</v>
      </c>
      <c r="C61" s="2">
        <f>Model!L95</f>
        <v>5.7932682052813878E-2</v>
      </c>
      <c r="D61" s="2">
        <f>Model!R95</f>
        <v>1.0019389768033404E-2</v>
      </c>
    </row>
    <row r="62" spans="1:4" x14ac:dyDescent="0.3">
      <c r="A62" s="1">
        <f>DATEVALUE(Model!A96)</f>
        <v>45015</v>
      </c>
      <c r="B62" s="2">
        <f>Model!F96</f>
        <v>5.1944339400000095E-2</v>
      </c>
      <c r="C62" s="2">
        <f>Model!L96</f>
        <v>6.4127335043705713E-2</v>
      </c>
      <c r="D62" s="2">
        <f>Model!R96</f>
        <v>1.5004179018762054E-2</v>
      </c>
    </row>
    <row r="63" spans="1:4" x14ac:dyDescent="0.3">
      <c r="A63" s="1">
        <f>DATEVALUE(Model!A97)</f>
        <v>45016</v>
      </c>
      <c r="B63" s="2">
        <f>Model!F97</f>
        <v>6.7635788500000071E-2</v>
      </c>
      <c r="C63" s="2">
        <f>Model!L97</f>
        <v>7.9125669132144472E-2</v>
      </c>
      <c r="D63" s="2">
        <f>Model!R97</f>
        <v>2.9960744326826383E-2</v>
      </c>
    </row>
    <row r="64" spans="1:4" x14ac:dyDescent="0.3">
      <c r="A64" s="1">
        <f>DATEVALUE(Model!A98)</f>
        <v>45019</v>
      </c>
      <c r="B64" s="2">
        <f>Model!F98</f>
        <v>6.8144677800000109E-2</v>
      </c>
      <c r="C64" s="2">
        <f>Model!L98</f>
        <v>8.3237797670316471E-2</v>
      </c>
      <c r="D64" s="2">
        <f>Model!R98</f>
        <v>3.0814861044879294E-2</v>
      </c>
    </row>
    <row r="65" spans="1:4" x14ac:dyDescent="0.3">
      <c r="A65" s="1">
        <f>DATEVALUE(Model!A99)</f>
        <v>45020</v>
      </c>
      <c r="B65" s="2">
        <f>Model!F99</f>
        <v>6.2427140700000106E-2</v>
      </c>
      <c r="C65" s="2">
        <f>Model!L99</f>
        <v>7.7227825961112773E-2</v>
      </c>
      <c r="D65" s="2">
        <f>Model!R99</f>
        <v>2.0488545972502603E-2</v>
      </c>
    </row>
    <row r="66" spans="1:4" x14ac:dyDescent="0.3">
      <c r="A66" s="1">
        <f>DATEVALUE(Model!A100)</f>
        <v>45021</v>
      </c>
      <c r="B66" s="2">
        <f>Model!F100</f>
        <v>5.6605124500000104E-2</v>
      </c>
      <c r="C66" s="2">
        <f>Model!L100</f>
        <v>7.4407386387262076E-2</v>
      </c>
      <c r="D66" s="2">
        <f>Model!R100</f>
        <v>1.8351789140118369E-2</v>
      </c>
    </row>
    <row r="67" spans="1:4" x14ac:dyDescent="0.3">
      <c r="A67" s="1">
        <f>DATEVALUE(Model!A101)</f>
        <v>45022</v>
      </c>
      <c r="B67" s="2">
        <f>Model!F101</f>
        <v>5.9834716399999932E-2</v>
      </c>
      <c r="C67" s="2">
        <f>Model!L101</f>
        <v>7.8598625474461281E-2</v>
      </c>
      <c r="D67" s="2">
        <f>Model!R101</f>
        <v>1.9063797244704306E-2</v>
      </c>
    </row>
    <row r="68" spans="1:4" x14ac:dyDescent="0.3">
      <c r="A68" s="1">
        <f>DATEVALUE(Model!A102)</f>
        <v>45026</v>
      </c>
      <c r="B68" s="2">
        <f>Model!F102</f>
        <v>6.4963628499999926E-2</v>
      </c>
      <c r="C68" s="2">
        <f>Model!L102</f>
        <v>7.9705633157094447E-2</v>
      </c>
      <c r="D68" s="2">
        <f>Model!R102</f>
        <v>2.5260172303031236E-2</v>
      </c>
    </row>
    <row r="69" spans="1:4" x14ac:dyDescent="0.3">
      <c r="A69" s="1">
        <f>DATEVALUE(Model!A103)</f>
        <v>45027</v>
      </c>
      <c r="B69" s="2">
        <f>Model!F103</f>
        <v>6.4584264999999919E-2</v>
      </c>
      <c r="C69" s="2">
        <f>Model!L103</f>
        <v>7.9995615169569767E-2</v>
      </c>
      <c r="D69" s="2">
        <f>Model!R103</f>
        <v>3.1954660027117887E-2</v>
      </c>
    </row>
    <row r="70" spans="1:4" x14ac:dyDescent="0.3">
      <c r="A70" s="1">
        <f>DATEVALUE(Model!A104)</f>
        <v>45028</v>
      </c>
      <c r="B70" s="2">
        <f>Model!F104</f>
        <v>6.1825267599999956E-2</v>
      </c>
      <c r="C70" s="2">
        <f>Model!L104</f>
        <v>7.5593504618922447E-2</v>
      </c>
      <c r="D70" s="2">
        <f>Model!R104</f>
        <v>2.6969138257763037E-2</v>
      </c>
    </row>
    <row r="71" spans="1:4" x14ac:dyDescent="0.3">
      <c r="A71" s="1">
        <f>DATEVALUE(Model!A105)</f>
        <v>45029</v>
      </c>
      <c r="B71" s="2">
        <f>Model!F105</f>
        <v>7.3506228000000062E-2</v>
      </c>
      <c r="C71" s="2">
        <f>Model!L105</f>
        <v>8.9880383769863625E-2</v>
      </c>
      <c r="D71" s="2">
        <f>Model!R105</f>
        <v>3.4874479270821546E-2</v>
      </c>
    </row>
    <row r="72" spans="1:4" x14ac:dyDescent="0.3">
      <c r="A72" s="1">
        <f>DATEVALUE(Model!A106)</f>
        <v>45030</v>
      </c>
      <c r="B72" s="2">
        <f>Model!F106</f>
        <v>6.7723353200001002E-2</v>
      </c>
      <c r="C72" s="2">
        <f>Model!L106</f>
        <v>8.721816529406734E-2</v>
      </c>
      <c r="D72" s="2">
        <f>Model!R106</f>
        <v>3.0173907247026621E-2</v>
      </c>
    </row>
    <row r="73" spans="1:4" x14ac:dyDescent="0.3">
      <c r="A73" s="1">
        <f>DATEVALUE(Model!A107)</f>
        <v>45033</v>
      </c>
      <c r="B73" s="2">
        <f>Model!F107</f>
        <v>7.2378943399999951E-2</v>
      </c>
      <c r="C73" s="2">
        <f>Model!L107</f>
        <v>9.1119152366917699E-2</v>
      </c>
      <c r="D73" s="2">
        <f>Model!R107</f>
        <v>3.7153344716672754E-2</v>
      </c>
    </row>
    <row r="74" spans="1:4" x14ac:dyDescent="0.3">
      <c r="A74" s="1">
        <f>DATEVALUE(Model!A108)</f>
        <v>45034</v>
      </c>
      <c r="B74" s="2">
        <f>Model!F108</f>
        <v>7.5249576300000065E-2</v>
      </c>
      <c r="C74" s="2">
        <f>Model!L108</f>
        <v>9.1830877306288805E-2</v>
      </c>
      <c r="D74" s="2">
        <f>Model!R108</f>
        <v>3.7224399023406241E-2</v>
      </c>
    </row>
    <row r="75" spans="1:4" x14ac:dyDescent="0.3">
      <c r="A75" s="1">
        <f>DATEVALUE(Model!A109)</f>
        <v>45035</v>
      </c>
      <c r="B75" s="2">
        <f>Model!F109</f>
        <v>7.6424805500000081E-2</v>
      </c>
      <c r="C75" s="2">
        <f>Model!L109</f>
        <v>9.1646466026474416E-2</v>
      </c>
      <c r="D75" s="2">
        <f>Model!R109</f>
        <v>3.7509348768965722E-2</v>
      </c>
    </row>
    <row r="76" spans="1:4" x14ac:dyDescent="0.3">
      <c r="A76" s="1">
        <f>DATEVALUE(Model!A110)</f>
        <v>45036</v>
      </c>
      <c r="B76" s="2">
        <f>Model!F110</f>
        <v>7.1793160599999961E-2</v>
      </c>
      <c r="C76" s="2">
        <f>Model!L110</f>
        <v>8.568914468266442E-2</v>
      </c>
      <c r="D76" s="2">
        <f>Model!R110</f>
        <v>3.1811818895024935E-2</v>
      </c>
    </row>
    <row r="77" spans="1:4" x14ac:dyDescent="0.3">
      <c r="A77" s="1">
        <f>DATEVALUE(Model!A111)</f>
        <v>45037</v>
      </c>
      <c r="B77" s="2">
        <f>Model!F111</f>
        <v>7.5508981400000952E-2</v>
      </c>
      <c r="C77" s="2">
        <f>Model!L111</f>
        <v>8.653263053645599E-2</v>
      </c>
      <c r="D77" s="2">
        <f>Model!R111</f>
        <v>3.2096768640584639E-2</v>
      </c>
    </row>
    <row r="78" spans="1:4" x14ac:dyDescent="0.3">
      <c r="A78" s="1">
        <f>DATEVALUE(Model!A112)</f>
        <v>45040</v>
      </c>
      <c r="B78" s="2">
        <f>Model!F112</f>
        <v>7.2646521500000061E-2</v>
      </c>
      <c r="C78" s="2">
        <f>Model!L112</f>
        <v>8.7666098402723103E-2</v>
      </c>
      <c r="D78" s="2">
        <f>Model!R112</f>
        <v>3.4019630034142878E-2</v>
      </c>
    </row>
    <row r="79" spans="1:4" x14ac:dyDescent="0.3">
      <c r="A79" s="1">
        <f>DATEVALUE(Model!A113)</f>
        <v>45041</v>
      </c>
      <c r="B79" s="2">
        <f>Model!F113</f>
        <v>5.4682258900000003E-2</v>
      </c>
      <c r="C79" s="2">
        <f>Model!L113</f>
        <v>7.0400828581750563E-2</v>
      </c>
      <c r="D79" s="2">
        <f>Model!R113</f>
        <v>1.6428927746560351E-2</v>
      </c>
    </row>
    <row r="80" spans="1:4" x14ac:dyDescent="0.3">
      <c r="A80" s="1">
        <f>DATEVALUE(Model!A114)</f>
        <v>45042</v>
      </c>
      <c r="B80" s="2">
        <f>Model!F114</f>
        <v>5.3036364100000011E-2</v>
      </c>
      <c r="C80" s="2">
        <f>Model!L114</f>
        <v>6.5866957116682778E-2</v>
      </c>
      <c r="D80" s="2">
        <f>Model!R114</f>
        <v>5.8176629286241788E-3</v>
      </c>
    </row>
    <row r="81" spans="1:4" x14ac:dyDescent="0.3">
      <c r="A81" s="1">
        <f>DATEVALUE(Model!A115)</f>
        <v>45043</v>
      </c>
      <c r="B81" s="2">
        <f>Model!F115</f>
        <v>7.3919746400000097E-2</v>
      </c>
      <c r="C81" s="2">
        <f>Model!L115</f>
        <v>8.7086134377772906E-2</v>
      </c>
      <c r="D81" s="2">
        <f>Model!R115</f>
        <v>2.2340353059327356E-2</v>
      </c>
    </row>
    <row r="82" spans="1:4" x14ac:dyDescent="0.3">
      <c r="A82" s="1">
        <f>DATEVALUE(Model!A116)</f>
        <v>45044</v>
      </c>
      <c r="B82" s="2">
        <f>Model!F116</f>
        <v>8.4604040999999963E-2</v>
      </c>
      <c r="C82" s="2">
        <f>Model!L116</f>
        <v>9.6364748771356812E-2</v>
      </c>
      <c r="D82" s="2">
        <f>Model!R116</f>
        <v>3.3663625981849687E-2</v>
      </c>
    </row>
    <row r="83" spans="1:4" x14ac:dyDescent="0.3">
      <c r="A83" s="1">
        <f>DATEVALUE(Model!A117)</f>
        <v>45047</v>
      </c>
      <c r="B83" s="2">
        <f>Model!F117</f>
        <v>8.3131263400000099E-2</v>
      </c>
      <c r="C83" s="2">
        <f>Model!L117</f>
        <v>9.5257741088723424E-2</v>
      </c>
      <c r="D83" s="2">
        <f>Model!R117</f>
        <v>3.2737722438437311E-2</v>
      </c>
    </row>
    <row r="84" spans="1:4" x14ac:dyDescent="0.3">
      <c r="A84" s="1">
        <f>DATEVALUE(Model!A118)</f>
        <v>45048</v>
      </c>
      <c r="B84" s="2">
        <f>Model!F118</f>
        <v>7.474526530000003E-2</v>
      </c>
      <c r="C84" s="2">
        <f>Model!L118</f>
        <v>8.2947815657840929E-2</v>
      </c>
      <c r="D84" s="2">
        <f>Model!R118</f>
        <v>1.7283776983239241E-2</v>
      </c>
    </row>
    <row r="85" spans="1:4" x14ac:dyDescent="0.3">
      <c r="A85" s="1">
        <f>DATEVALUE(Model!A119)</f>
        <v>45049</v>
      </c>
      <c r="B85" s="2">
        <f>Model!F119</f>
        <v>6.9230770499999927E-2</v>
      </c>
      <c r="C85" s="2">
        <f>Model!L119</f>
        <v>7.5514394069895019E-2</v>
      </c>
      <c r="D85" s="2">
        <f>Model!R119</f>
        <v>1.1372351670472236E-2</v>
      </c>
    </row>
    <row r="86" spans="1:4" x14ac:dyDescent="0.3">
      <c r="A86" s="1">
        <f>DATEVALUE(Model!A120)</f>
        <v>45050</v>
      </c>
      <c r="B86" s="2">
        <f>Model!F120</f>
        <v>6.5820066999999982E-2</v>
      </c>
      <c r="C86" s="2">
        <f>Model!L120</f>
        <v>6.7896561202134942E-2</v>
      </c>
      <c r="D86" s="2">
        <f>Model!R120</f>
        <v>1.7580447026817048E-3</v>
      </c>
    </row>
    <row r="87" spans="1:4" x14ac:dyDescent="0.3">
      <c r="A87" s="1">
        <f>DATEVALUE(Model!A121)</f>
        <v>45051</v>
      </c>
      <c r="B87" s="2">
        <f>Model!F121</f>
        <v>8.4441514699999942E-2</v>
      </c>
      <c r="C87" s="2">
        <f>Model!L121</f>
        <v>8.7666098402723103E-2</v>
      </c>
      <c r="D87" s="2">
        <f>Model!R121</f>
        <v>1.8636738885678072E-2</v>
      </c>
    </row>
    <row r="88" spans="1:4" x14ac:dyDescent="0.3">
      <c r="A88" s="1">
        <f>DATEVALUE(Model!A122)</f>
        <v>45054</v>
      </c>
      <c r="B88" s="2">
        <f>Model!F122</f>
        <v>8.7164410299999995E-2</v>
      </c>
      <c r="C88" s="2">
        <f>Model!L122</f>
        <v>8.7956080415198201E-2</v>
      </c>
      <c r="D88" s="2">
        <f>Model!R122</f>
        <v>1.678493179885332E-2</v>
      </c>
    </row>
    <row r="89" spans="1:4" x14ac:dyDescent="0.3">
      <c r="A89" s="1">
        <f>DATEVALUE(Model!A123)</f>
        <v>45055</v>
      </c>
      <c r="B89" s="2">
        <f>Model!F123</f>
        <v>8.2159193499999894E-2</v>
      </c>
      <c r="C89" s="2">
        <f>Model!L123</f>
        <v>8.3185147304922324E-2</v>
      </c>
      <c r="D89" s="2">
        <f>Model!R123</f>
        <v>1.301026331847055E-2</v>
      </c>
    </row>
    <row r="90" spans="1:4" x14ac:dyDescent="0.3">
      <c r="A90" s="1">
        <f>DATEVALUE(Model!A124)</f>
        <v>45056</v>
      </c>
      <c r="B90" s="2">
        <f>Model!F124</f>
        <v>9.1564410699999987E-2</v>
      </c>
      <c r="C90" s="2">
        <f>Model!L124</f>
        <v>8.82460624276733E-2</v>
      </c>
      <c r="D90" s="2">
        <f>Model!R124</f>
        <v>1.2868154705003798E-2</v>
      </c>
    </row>
    <row r="91" spans="1:4" x14ac:dyDescent="0.3">
      <c r="A91" s="1">
        <f>DATEVALUE(Model!A125)</f>
        <v>45057</v>
      </c>
      <c r="B91" s="2">
        <f>Model!F125</f>
        <v>8.8131306900000039E-2</v>
      </c>
      <c r="C91" s="2">
        <f>Model!L125</f>
        <v>8.6348219256641823E-2</v>
      </c>
      <c r="D91" s="2">
        <f>Model!R125</f>
        <v>7.811578628915683E-3</v>
      </c>
    </row>
    <row r="92" spans="1:4" x14ac:dyDescent="0.3">
      <c r="A92" s="1">
        <f>DATEVALUE(Model!A126)</f>
        <v>45058</v>
      </c>
      <c r="B92" s="2">
        <f>Model!F126</f>
        <v>8.5948684199999903E-2</v>
      </c>
      <c r="C92" s="2">
        <f>Model!L126</f>
        <v>8.4924769377899612E-2</v>
      </c>
      <c r="D92" s="2">
        <f>Model!R126</f>
        <v>7.8826329356489477E-3</v>
      </c>
    </row>
    <row r="93" spans="1:4" x14ac:dyDescent="0.3">
      <c r="A93" s="1">
        <f>DATEVALUE(Model!A127)</f>
        <v>45061</v>
      </c>
      <c r="B93" s="2">
        <f>Model!F127</f>
        <v>9.2449139399999991E-2</v>
      </c>
      <c r="C93" s="2">
        <f>Model!L127</f>
        <v>8.8667805354569307E-2</v>
      </c>
      <c r="D93" s="2">
        <f>Model!R127</f>
        <v>1.3580162809589957E-2</v>
      </c>
    </row>
    <row r="94" spans="1:4" x14ac:dyDescent="0.3">
      <c r="A94" s="1">
        <f>DATEVALUE(Model!A128)</f>
        <v>45062</v>
      </c>
      <c r="B94" s="2">
        <f>Model!F128</f>
        <v>8.5947760800000994E-2</v>
      </c>
      <c r="C94" s="2">
        <f>Model!L128</f>
        <v>8.1392604864678031E-2</v>
      </c>
      <c r="D94" s="2">
        <f>Model!R128</f>
        <v>-7.3471618199572042E-4</v>
      </c>
    </row>
    <row r="95" spans="1:4" x14ac:dyDescent="0.3">
      <c r="A95" s="1">
        <f>DATEVALUE(Model!A129)</f>
        <v>45063</v>
      </c>
      <c r="B95" s="2">
        <f>Model!F129</f>
        <v>0.10097159200000005</v>
      </c>
      <c r="C95" s="2">
        <f>Model!L129</f>
        <v>9.4519555965718816E-2</v>
      </c>
      <c r="D95" s="2">
        <f>Model!R129</f>
        <v>1.1942251161591422E-2</v>
      </c>
    </row>
    <row r="96" spans="1:4" x14ac:dyDescent="0.3">
      <c r="A96" s="1">
        <f>DATEVALUE(Model!A130)</f>
        <v>45064</v>
      </c>
      <c r="B96" s="2">
        <f>Model!F130</f>
        <v>0.11702663949999992</v>
      </c>
      <c r="C96" s="2">
        <f>Model!L130</f>
        <v>0.1050633991399903</v>
      </c>
      <c r="D96" s="2">
        <f>Model!R130</f>
        <v>2.0132541920209635E-2</v>
      </c>
    </row>
    <row r="97" spans="1:4" x14ac:dyDescent="0.3">
      <c r="A97" s="1">
        <f>DATEVALUE(Model!A131)</f>
        <v>45065</v>
      </c>
      <c r="B97" s="2">
        <f>Model!F131</f>
        <v>0.11215510619999991</v>
      </c>
      <c r="C97" s="2">
        <f>Model!L131</f>
        <v>0.10345526797955995</v>
      </c>
      <c r="D97" s="2">
        <f>Model!R131</f>
        <v>1.7425885596706214E-2</v>
      </c>
    </row>
    <row r="98" spans="1:4" x14ac:dyDescent="0.3">
      <c r="A98" s="1">
        <f>DATEVALUE(Model!A132)</f>
        <v>45068</v>
      </c>
      <c r="B98" s="2">
        <f>Model!F132</f>
        <v>0.10987415469999995</v>
      </c>
      <c r="C98" s="2">
        <f>Model!L132</f>
        <v>0.10390347109008946</v>
      </c>
      <c r="D98" s="2">
        <f>Model!R132</f>
        <v>1.8992742937971041E-2</v>
      </c>
    </row>
    <row r="99" spans="1:4" x14ac:dyDescent="0.3">
      <c r="A99" s="1">
        <f>DATEVALUE(Model!A133)</f>
        <v>45069</v>
      </c>
      <c r="B99" s="2">
        <f>Model!F133</f>
        <v>9.3216191800000958E-2</v>
      </c>
      <c r="C99" s="2">
        <f>Model!L133</f>
        <v>9.1514705112053729E-2</v>
      </c>
      <c r="D99" s="2">
        <f>Model!R133</f>
        <v>8.0965283744751648E-3</v>
      </c>
    </row>
    <row r="100" spans="1:4" x14ac:dyDescent="0.3">
      <c r="A100" s="1">
        <f>DATEVALUE(Model!A134)</f>
        <v>45070</v>
      </c>
      <c r="B100" s="2">
        <f>Model!F134</f>
        <v>8.8848385399999952E-2</v>
      </c>
      <c r="C100" s="2">
        <f>Model!L134</f>
        <v>8.3606890231818332E-2</v>
      </c>
      <c r="D100" s="2">
        <f>Model!R134</f>
        <v>-2.871473014380066E-3</v>
      </c>
    </row>
    <row r="101" spans="1:4" x14ac:dyDescent="0.3">
      <c r="A101" s="1">
        <f>DATEVALUE(Model!A135)</f>
        <v>45071</v>
      </c>
      <c r="B101" s="2">
        <f>Model!F135</f>
        <v>0.117467275200001</v>
      </c>
      <c r="C101" s="2">
        <f>Model!L135</f>
        <v>9.2990805356189421E-2</v>
      </c>
      <c r="D101" s="2">
        <f>Model!R135</f>
        <v>-3.5124268122327384E-3</v>
      </c>
    </row>
    <row r="102" spans="1:4" x14ac:dyDescent="0.3">
      <c r="A102" s="1">
        <f>DATEVALUE(Model!A136)</f>
        <v>45072</v>
      </c>
      <c r="B102" s="2">
        <f>Model!F136</f>
        <v>0.13026427790000006</v>
      </c>
      <c r="C102" s="2">
        <f>Model!L136</f>
        <v>0.10714565359083617</v>
      </c>
      <c r="D102" s="2">
        <f>Model!R136</f>
        <v>4.8199725598523369E-3</v>
      </c>
    </row>
    <row r="103" spans="1:4" x14ac:dyDescent="0.3">
      <c r="A103" s="1">
        <f>DATEVALUE(Model!A137)</f>
        <v>45076</v>
      </c>
      <c r="B103" s="2">
        <f>Model!F137</f>
        <v>0.13363046870000006</v>
      </c>
      <c r="C103" s="2">
        <f>Model!L137</f>
        <v>0.10756739651773195</v>
      </c>
      <c r="D103" s="2">
        <f>Model!R137</f>
        <v>3.0399522983870497E-3</v>
      </c>
    </row>
    <row r="104" spans="1:4" x14ac:dyDescent="0.3">
      <c r="A104" s="1">
        <f>DATEVALUE(Model!A138)</f>
        <v>45077</v>
      </c>
      <c r="B104" s="2">
        <f>Model!F138</f>
        <v>0.12248142789999994</v>
      </c>
      <c r="C104" s="2">
        <f>Model!L138</f>
        <v>0.10142566389410756</v>
      </c>
      <c r="D104" s="2">
        <f>Model!R138</f>
        <v>-5.7202379513505708E-3</v>
      </c>
    </row>
    <row r="105" spans="1:4" x14ac:dyDescent="0.3">
      <c r="A105" s="1">
        <f>DATEVALUE(Model!A139)</f>
        <v>45078</v>
      </c>
      <c r="B105" s="2">
        <f>Model!F139</f>
        <v>0.13436490689999991</v>
      </c>
      <c r="C105" s="2">
        <f>Model!L139</f>
        <v>0.11189039651935206</v>
      </c>
      <c r="D105" s="2">
        <f>Model!R139</f>
        <v>1.7580447026817048E-3</v>
      </c>
    </row>
    <row r="106" spans="1:4" x14ac:dyDescent="0.3">
      <c r="A106" s="1">
        <f>DATEVALUE(Model!A140)</f>
        <v>45079</v>
      </c>
      <c r="B106" s="2">
        <f>Model!F140</f>
        <v>0.15013854009999994</v>
      </c>
      <c r="C106" s="2">
        <f>Model!L140</f>
        <v>0.12796954810866423</v>
      </c>
      <c r="D106" s="2">
        <f>Model!R140</f>
        <v>2.3622260655032923E-2</v>
      </c>
    </row>
    <row r="107" spans="1:4" x14ac:dyDescent="0.3">
      <c r="A107" s="1">
        <f>DATEVALUE(Model!A141)</f>
        <v>45082</v>
      </c>
      <c r="B107" s="2">
        <f>Model!F141</f>
        <v>0.15051222779999995</v>
      </c>
      <c r="C107" s="2">
        <f>Model!L141</f>
        <v>0.12580818310879116</v>
      </c>
      <c r="D107" s="2">
        <f>Model!R141</f>
        <v>2.0132541920209635E-2</v>
      </c>
    </row>
    <row r="108" spans="1:4" x14ac:dyDescent="0.3">
      <c r="A108" s="1">
        <f>DATEVALUE(Model!A142)</f>
        <v>45083</v>
      </c>
      <c r="B108" s="2">
        <f>Model!F142</f>
        <v>0.15457884319999993</v>
      </c>
      <c r="C108" s="2">
        <f>Model!L142</f>
        <v>0.12825953012113933</v>
      </c>
      <c r="D108" s="2">
        <f>Model!R142</f>
        <v>2.7040192564496524E-2</v>
      </c>
    </row>
    <row r="109" spans="1:4" x14ac:dyDescent="0.3">
      <c r="A109" s="1">
        <f>DATEVALUE(Model!A143)</f>
        <v>45084</v>
      </c>
      <c r="B109" s="2">
        <f>Model!F143</f>
        <v>0.14457085489999999</v>
      </c>
      <c r="C109" s="2">
        <f>Model!L143</f>
        <v>0.12435827304641522</v>
      </c>
      <c r="D109" s="2">
        <f>Model!R143</f>
        <v>3.4589529525262064E-2</v>
      </c>
    </row>
    <row r="110" spans="1:4" x14ac:dyDescent="0.3">
      <c r="A110" s="1">
        <f>DATEVALUE(Model!A144)</f>
        <v>45085</v>
      </c>
      <c r="B110" s="2">
        <f>Model!F144</f>
        <v>0.15244631250000107</v>
      </c>
      <c r="C110" s="2">
        <f>Model!L144</f>
        <v>0.13115908024401723</v>
      </c>
      <c r="D110" s="2">
        <f>Model!R144</f>
        <v>3.5016587884288519E-2</v>
      </c>
    </row>
    <row r="111" spans="1:4" x14ac:dyDescent="0.3">
      <c r="A111" s="1">
        <f>DATEVALUE(Model!A145)</f>
        <v>45086</v>
      </c>
      <c r="B111" s="2">
        <f>Model!F145</f>
        <v>0.15572448400000094</v>
      </c>
      <c r="C111" s="2">
        <f>Model!L145</f>
        <v>0.1331886843294694</v>
      </c>
      <c r="D111" s="2">
        <f>Model!R145</f>
        <v>3.380646711394264E-2</v>
      </c>
    </row>
    <row r="112" spans="1:4" x14ac:dyDescent="0.3">
      <c r="A112" s="1">
        <f>DATEVALUE(Model!A146)</f>
        <v>45089</v>
      </c>
      <c r="B112" s="2">
        <f>Model!F146</f>
        <v>0.17042707470000007</v>
      </c>
      <c r="C112" s="2">
        <f>Model!L146</f>
        <v>0.14346900567489973</v>
      </c>
      <c r="D112" s="2">
        <f>Model!R146</f>
        <v>4.0643063451496042E-2</v>
      </c>
    </row>
    <row r="113" spans="1:4" x14ac:dyDescent="0.3">
      <c r="A113" s="1">
        <f>DATEVALUE(Model!A147)</f>
        <v>45090</v>
      </c>
      <c r="B113" s="2">
        <f>Model!F147</f>
        <v>0.17893009329999998</v>
      </c>
      <c r="C113" s="2">
        <f>Model!L147</f>
        <v>0.1510077279936326</v>
      </c>
      <c r="D113" s="2">
        <f>Model!R147</f>
        <v>5.0685161296938785E-2</v>
      </c>
    </row>
    <row r="114" spans="1:4" x14ac:dyDescent="0.3">
      <c r="A114" s="1">
        <f>DATEVALUE(Model!A148)</f>
        <v>45091</v>
      </c>
      <c r="B114" s="2">
        <f>Model!F148</f>
        <v>0.18853873490000006</v>
      </c>
      <c r="C114" s="2">
        <f>Model!L148</f>
        <v>0.15237825750510736</v>
      </c>
      <c r="D114" s="2">
        <f>Model!R148</f>
        <v>4.8690513078021302E-2</v>
      </c>
    </row>
    <row r="115" spans="1:4" x14ac:dyDescent="0.3">
      <c r="A115" s="1">
        <f>DATEVALUE(Model!A149)</f>
        <v>45092</v>
      </c>
      <c r="B115" s="2">
        <f>Model!F149</f>
        <v>0.19625545789999999</v>
      </c>
      <c r="C115" s="2">
        <f>Model!L149</f>
        <v>0.16666513665604854</v>
      </c>
      <c r="D115" s="2">
        <f>Model!R149</f>
        <v>6.0798313449115238E-2</v>
      </c>
    </row>
    <row r="116" spans="1:4" x14ac:dyDescent="0.3">
      <c r="A116" s="1">
        <f>DATEVALUE(Model!A150)</f>
        <v>45093</v>
      </c>
      <c r="B116" s="2">
        <f>Model!F150</f>
        <v>0.18697036889999996</v>
      </c>
      <c r="C116" s="2">
        <f>Model!L150</f>
        <v>0.16269232908476416</v>
      </c>
      <c r="D116" s="2">
        <f>Model!R150</f>
        <v>5.9943464212436348E-2</v>
      </c>
    </row>
    <row r="117" spans="1:4" x14ac:dyDescent="0.3">
      <c r="A117" s="1">
        <f>DATEVALUE(Model!A151)</f>
        <v>45097</v>
      </c>
      <c r="B117" s="2">
        <f>Model!F151</f>
        <v>0.18288558459999993</v>
      </c>
      <c r="C117" s="2">
        <f>Model!L151</f>
        <v>0.15665994722003385</v>
      </c>
      <c r="D117" s="2">
        <f>Model!R151</f>
        <v>5.0302786574105474E-2</v>
      </c>
    </row>
    <row r="118" spans="1:4" x14ac:dyDescent="0.3">
      <c r="A118" s="1">
        <f>DATEVALUE(Model!A152)</f>
        <v>45098</v>
      </c>
      <c r="B118" s="2">
        <f>Model!F152</f>
        <v>0.1725126777999999</v>
      </c>
      <c r="C118" s="2">
        <f>Model!L152</f>
        <v>0.15073340608983843</v>
      </c>
      <c r="D118" s="2">
        <f>Model!R152</f>
        <v>4.8800390871938992E-2</v>
      </c>
    </row>
    <row r="119" spans="1:4" x14ac:dyDescent="0.3">
      <c r="A119" s="1">
        <f>DATEVALUE(Model!A153)</f>
        <v>45099</v>
      </c>
      <c r="B119" s="2">
        <f>Model!F153</f>
        <v>0.1803899887</v>
      </c>
      <c r="C119" s="2">
        <f>Model!L153</f>
        <v>0.15488738491845133</v>
      </c>
      <c r="D119" s="2">
        <f>Model!R153</f>
        <v>4.4508564241517279E-2</v>
      </c>
    </row>
    <row r="120" spans="1:4" x14ac:dyDescent="0.3">
      <c r="A120" s="1">
        <f>DATEVALUE(Model!A154)</f>
        <v>45100</v>
      </c>
      <c r="B120" s="2">
        <f>Model!F154</f>
        <v>0.17161142540000096</v>
      </c>
      <c r="C120" s="2">
        <f>Model!L154</f>
        <v>0.14615633432496034</v>
      </c>
      <c r="D120" s="2">
        <f>Model!R154</f>
        <v>3.5496387584395217E-2</v>
      </c>
    </row>
    <row r="121" spans="1:4" x14ac:dyDescent="0.3">
      <c r="A121" s="1">
        <f>DATEVALUE(Model!A155)</f>
        <v>45103</v>
      </c>
      <c r="B121" s="2">
        <f>Model!F155</f>
        <v>0.16742122179999996</v>
      </c>
      <c r="C121" s="2">
        <f>Model!L155</f>
        <v>0.14147342182554756</v>
      </c>
      <c r="D121" s="2">
        <f>Model!R155</f>
        <v>4.1790920138621956E-2</v>
      </c>
    </row>
    <row r="122" spans="1:4" x14ac:dyDescent="0.3">
      <c r="A122" s="1">
        <f>DATEVALUE(Model!A156)</f>
        <v>45104</v>
      </c>
      <c r="B122" s="2">
        <f>Model!F156</f>
        <v>0.18989256399999999</v>
      </c>
      <c r="C122" s="2">
        <f>Model!L156</f>
        <v>0.15398773867490645</v>
      </c>
      <c r="D122" s="2">
        <f>Model!R156</f>
        <v>5.4522826379167721E-2</v>
      </c>
    </row>
    <row r="123" spans="1:4" x14ac:dyDescent="0.3">
      <c r="A123" s="1">
        <f>DATEVALUE(Model!A157)</f>
        <v>45105</v>
      </c>
      <c r="B123" s="2">
        <f>Model!F157</f>
        <v>0.19075747409999999</v>
      </c>
      <c r="C123" s="2">
        <f>Model!L157</f>
        <v>0.15456986271484729</v>
      </c>
      <c r="D123" s="2">
        <f>Model!R157</f>
        <v>5.2734748412815335E-2</v>
      </c>
    </row>
    <row r="124" spans="1:4" x14ac:dyDescent="0.3">
      <c r="A124" s="1">
        <f>DATEVALUE(Model!A158)</f>
        <v>45106</v>
      </c>
      <c r="B124" s="2">
        <f>Model!F158</f>
        <v>0.19573175840000001</v>
      </c>
      <c r="C124" s="2">
        <f>Model!L158</f>
        <v>0.15912047429609166</v>
      </c>
      <c r="D124" s="2">
        <f>Model!R158</f>
        <v>6.0960200065487191E-2</v>
      </c>
    </row>
    <row r="125" spans="1:4" x14ac:dyDescent="0.3">
      <c r="A125" s="1">
        <f>DATEVALUE(Model!A159)</f>
        <v>45107</v>
      </c>
      <c r="B125" s="2">
        <f>Model!F159</f>
        <v>0.21124479919999994</v>
      </c>
      <c r="C125" s="2">
        <f>Model!L159</f>
        <v>0.17279903922533224</v>
      </c>
      <c r="D125" s="2">
        <f>Model!R159</f>
        <v>7.0329845812154401E-2</v>
      </c>
    </row>
    <row r="126" spans="1:4" x14ac:dyDescent="0.3">
      <c r="A126" s="1">
        <f>DATEVALUE(Model!A160)</f>
        <v>45110</v>
      </c>
      <c r="B126" s="2">
        <f>Model!F160</f>
        <v>0.21117185360000001</v>
      </c>
      <c r="C126" s="2">
        <f>Model!L160</f>
        <v>0.17414823858877559</v>
      </c>
      <c r="D126" s="2">
        <f>Model!R160</f>
        <v>7.2976435608316459E-2</v>
      </c>
    </row>
    <row r="127" spans="1:4" x14ac:dyDescent="0.3">
      <c r="A127" s="1">
        <f>DATEVALUE(Model!A161)</f>
        <v>45112</v>
      </c>
      <c r="B127" s="2">
        <f>Model!F161</f>
        <v>0.20405782760000002</v>
      </c>
      <c r="C127" s="2">
        <f>Model!L161</f>
        <v>0.17240213647082703</v>
      </c>
      <c r="D127" s="2">
        <f>Model!R161</f>
        <v>6.8398926713709063E-2</v>
      </c>
    </row>
    <row r="128" spans="1:4" x14ac:dyDescent="0.3">
      <c r="A128" s="1">
        <f>DATEVALUE(Model!A162)</f>
        <v>45113</v>
      </c>
      <c r="B128" s="2">
        <f>Model!F162</f>
        <v>0.19402323189999993</v>
      </c>
      <c r="C128" s="2">
        <f>Model!L162</f>
        <v>0.16322126275556337</v>
      </c>
      <c r="D128" s="2">
        <f>Model!R162</f>
        <v>5.9672432320772684E-2</v>
      </c>
    </row>
    <row r="129" spans="1:4" x14ac:dyDescent="0.3">
      <c r="A129" s="1">
        <f>DATEVALUE(Model!A163)</f>
        <v>45114</v>
      </c>
      <c r="B129" s="2">
        <f>Model!F163</f>
        <v>0.19183312280000009</v>
      </c>
      <c r="C129" s="2">
        <f>Model!L163</f>
        <v>0.16028472237597313</v>
      </c>
      <c r="D129" s="2">
        <f>Model!R163</f>
        <v>6.2319022116934741E-2</v>
      </c>
    </row>
    <row r="130" spans="1:4" x14ac:dyDescent="0.3">
      <c r="A130" s="1">
        <f>DATEVALUE(Model!A164)</f>
        <v>45117</v>
      </c>
      <c r="B130" s="2">
        <f>Model!F164</f>
        <v>0.20030415340000096</v>
      </c>
      <c r="C130" s="2">
        <f>Model!L164</f>
        <v>0.16322126275556337</v>
      </c>
      <c r="D130" s="2">
        <f>Model!R164</f>
        <v>7.1832241514321105E-2</v>
      </c>
    </row>
    <row r="131" spans="1:4" x14ac:dyDescent="0.3">
      <c r="A131" s="1">
        <f>DATEVALUE(Model!A165)</f>
        <v>45118</v>
      </c>
      <c r="B131" s="2">
        <f>Model!F165</f>
        <v>0.20622759329999996</v>
      </c>
      <c r="C131" s="2">
        <f>Model!L165</f>
        <v>0.17062930416737077</v>
      </c>
      <c r="D131" s="2">
        <f>Model!R165</f>
        <v>8.3920263882509838E-2</v>
      </c>
    </row>
    <row r="132" spans="1:4" x14ac:dyDescent="0.3">
      <c r="A132" s="1">
        <f>DATEVALUE(Model!A166)</f>
        <v>45119</v>
      </c>
      <c r="B132" s="2">
        <f>Model!F166</f>
        <v>0.21763012249999991</v>
      </c>
      <c r="C132" s="2">
        <f>Model!L166</f>
        <v>0.18004831953533751</v>
      </c>
      <c r="D132" s="2">
        <f>Model!R166</f>
        <v>8.892702869202207E-2</v>
      </c>
    </row>
    <row r="133" spans="1:4" x14ac:dyDescent="0.3">
      <c r="A133" s="1">
        <f>DATEVALUE(Model!A167)</f>
        <v>45120</v>
      </c>
      <c r="B133" s="2">
        <f>Model!F167</f>
        <v>0.23478145719999999</v>
      </c>
      <c r="C133" s="2">
        <f>Model!L167</f>
        <v>0.18941414453416305</v>
      </c>
      <c r="D133" s="2">
        <f>Model!R167</f>
        <v>9.4077367152253455E-2</v>
      </c>
    </row>
    <row r="134" spans="1:4" x14ac:dyDescent="0.3">
      <c r="A134" s="1">
        <f>DATEVALUE(Model!A168)</f>
        <v>45121</v>
      </c>
      <c r="B134" s="2">
        <f>Model!F168</f>
        <v>0.2360088734000001</v>
      </c>
      <c r="C134" s="2">
        <f>Model!L168</f>
        <v>0.1886732593924203</v>
      </c>
      <c r="D134" s="2">
        <f>Model!R168</f>
        <v>8.7639993465933985E-2</v>
      </c>
    </row>
    <row r="135" spans="1:4" x14ac:dyDescent="0.3">
      <c r="A135" s="1">
        <f>DATEVALUE(Model!A169)</f>
        <v>45124</v>
      </c>
      <c r="B135" s="2">
        <f>Model!F169</f>
        <v>0.24590344509999995</v>
      </c>
      <c r="C135" s="2">
        <f>Model!L169</f>
        <v>0.19280050803552595</v>
      </c>
      <c r="D135" s="2">
        <f>Model!R169</f>
        <v>8.9713753696472054E-2</v>
      </c>
    </row>
    <row r="136" spans="1:4" x14ac:dyDescent="0.3">
      <c r="A136" s="1">
        <f>DATEVALUE(Model!A170)</f>
        <v>45125</v>
      </c>
      <c r="B136" s="2">
        <f>Model!F170</f>
        <v>0.25495319589999998</v>
      </c>
      <c r="C136" s="2">
        <f>Model!L170</f>
        <v>0.20166385954718535</v>
      </c>
      <c r="D136" s="2">
        <f>Model!R170</f>
        <v>9.6437542165603407E-2</v>
      </c>
    </row>
    <row r="137" spans="1:4" x14ac:dyDescent="0.3">
      <c r="A137" s="1">
        <f>DATEVALUE(Model!A171)</f>
        <v>45126</v>
      </c>
      <c r="B137" s="2">
        <f>Model!F171</f>
        <v>0.25298661880000006</v>
      </c>
      <c r="C137" s="2">
        <f>Model!L171</f>
        <v>0.20433606809231275</v>
      </c>
      <c r="D137" s="2">
        <f>Model!R171</f>
        <v>0.10187356289002025</v>
      </c>
    </row>
    <row r="138" spans="1:4" x14ac:dyDescent="0.3">
      <c r="A138" s="1">
        <f>DATEVALUE(Model!A172)</f>
        <v>45127</v>
      </c>
      <c r="B138" s="2">
        <f>Model!F172</f>
        <v>0.2367746101999999</v>
      </c>
      <c r="C138" s="2">
        <f>Model!L172</f>
        <v>0.19634590264056451</v>
      </c>
      <c r="D138" s="2">
        <f>Model!R172</f>
        <v>0.10072936879602512</v>
      </c>
    </row>
    <row r="139" spans="1:4" x14ac:dyDescent="0.3">
      <c r="A139" s="1">
        <f>DATEVALUE(Model!A173)</f>
        <v>45128</v>
      </c>
      <c r="B139" s="2">
        <f>Model!F173</f>
        <v>0.23440728909999997</v>
      </c>
      <c r="C139" s="2">
        <f>Model!L173</f>
        <v>0.19634590264056451</v>
      </c>
      <c r="D139" s="2">
        <f>Model!R173</f>
        <v>0.10230281880492531</v>
      </c>
    </row>
    <row r="140" spans="1:4" x14ac:dyDescent="0.3">
      <c r="A140" s="1">
        <f>DATEVALUE(Model!A174)</f>
        <v>45131</v>
      </c>
      <c r="B140" s="2">
        <f>Model!F174</f>
        <v>0.2351847346</v>
      </c>
      <c r="C140" s="2">
        <f>Model!L174</f>
        <v>0.2016903197308193</v>
      </c>
      <c r="D140" s="2">
        <f>Model!R174</f>
        <v>0.1053786645159922</v>
      </c>
    </row>
    <row r="141" spans="1:4" x14ac:dyDescent="0.3">
      <c r="A141" s="1">
        <f>DATEVALUE(Model!A175)</f>
        <v>45132</v>
      </c>
      <c r="B141" s="2">
        <f>Model!F175</f>
        <v>0.24652505830000004</v>
      </c>
      <c r="C141" s="2">
        <f>Model!L175</f>
        <v>0.2049708424976473</v>
      </c>
      <c r="D141" s="2">
        <f>Model!R175</f>
        <v>0.10616538952044197</v>
      </c>
    </row>
    <row r="142" spans="1:4" x14ac:dyDescent="0.3">
      <c r="A142" s="1">
        <f>DATEVALUE(Model!A176)</f>
        <v>45133</v>
      </c>
      <c r="B142" s="2">
        <f>Model!F176</f>
        <v>0.24186598430000106</v>
      </c>
      <c r="C142" s="2">
        <f>Model!L176</f>
        <v>0.20515606378308315</v>
      </c>
      <c r="D142" s="2">
        <f>Model!R176</f>
        <v>0.10866840566588509</v>
      </c>
    </row>
    <row r="143" spans="1:4" x14ac:dyDescent="0.3">
      <c r="A143" s="1">
        <f>DATEVALUE(Model!A177)</f>
        <v>45134</v>
      </c>
      <c r="B143" s="2">
        <f>Model!F177</f>
        <v>0.23502751899999996</v>
      </c>
      <c r="C143" s="2">
        <f>Model!L177</f>
        <v>0.19716616833320866</v>
      </c>
      <c r="D143" s="2">
        <f>Model!R177</f>
        <v>9.8941290829672512E-2</v>
      </c>
    </row>
    <row r="144" spans="1:4" x14ac:dyDescent="0.3">
      <c r="A144" s="1">
        <f>DATEVALUE(Model!A178)</f>
        <v>45135</v>
      </c>
      <c r="B144" s="2">
        <f>Model!F178</f>
        <v>0.25166049839999993</v>
      </c>
      <c r="C144" s="2">
        <f>Model!L178</f>
        <v>0.20888667967355734</v>
      </c>
      <c r="D144" s="2">
        <f>Model!R178</f>
        <v>0.10437731155408958</v>
      </c>
    </row>
    <row r="145" spans="1:4" x14ac:dyDescent="0.3">
      <c r="A145" s="1">
        <f>DATEVALUE(Model!A179)</f>
        <v>45138</v>
      </c>
      <c r="B145" s="2">
        <f>Model!F179</f>
        <v>0.25678899169999991</v>
      </c>
      <c r="C145" s="2">
        <f>Model!L179</f>
        <v>0.21118844564781303</v>
      </c>
      <c r="D145" s="2">
        <f>Model!R179</f>
        <v>0.10781062635470162</v>
      </c>
    </row>
    <row r="146" spans="1:4" x14ac:dyDescent="0.3">
      <c r="A146" s="1">
        <f>DATEVALUE(Model!A180)</f>
        <v>45139</v>
      </c>
      <c r="B146" s="2">
        <f>Model!F180</f>
        <v>0.2547292002999999</v>
      </c>
      <c r="C146" s="2">
        <f>Model!L180</f>
        <v>0.20772243159367543</v>
      </c>
      <c r="D146" s="2">
        <f>Model!R180</f>
        <v>0.10330417176682749</v>
      </c>
    </row>
    <row r="147" spans="1:4" x14ac:dyDescent="0.3">
      <c r="A147" s="1">
        <f>DATEVALUE(Model!A181)</f>
        <v>45140</v>
      </c>
      <c r="B147" s="2">
        <f>Model!F181</f>
        <v>0.2274481545</v>
      </c>
      <c r="C147" s="2">
        <f>Model!L181</f>
        <v>0.19092210499940898</v>
      </c>
      <c r="D147" s="2">
        <f>Model!R181</f>
        <v>9.2789599407538947E-2</v>
      </c>
    </row>
    <row r="148" spans="1:4" x14ac:dyDescent="0.3">
      <c r="A148" s="1">
        <f>DATEVALUE(Model!A182)</f>
        <v>45141</v>
      </c>
      <c r="B148" s="2">
        <f>Model!F182</f>
        <v>0.22615888399999995</v>
      </c>
      <c r="C148" s="2">
        <f>Model!L182</f>
        <v>0.18750928131441258</v>
      </c>
      <c r="D148" s="2">
        <f>Model!R182</f>
        <v>8.7353578683122102E-2</v>
      </c>
    </row>
    <row r="149" spans="1:4" x14ac:dyDescent="0.3">
      <c r="A149" s="1">
        <f>DATEVALUE(Model!A183)</f>
        <v>45142</v>
      </c>
      <c r="B149" s="2">
        <f>Model!F183</f>
        <v>0.22660574200000005</v>
      </c>
      <c r="C149" s="2">
        <f>Model!L183</f>
        <v>0.18213840404052428</v>
      </c>
      <c r="D149" s="2">
        <f>Model!R183</f>
        <v>8.24896550057026E-2</v>
      </c>
    </row>
    <row r="150" spans="1:4" x14ac:dyDescent="0.3">
      <c r="A150" s="1">
        <f>DATEVALUE(Model!A184)</f>
        <v>45145</v>
      </c>
      <c r="B150" s="2">
        <f>Model!F184</f>
        <v>0.24319142599999899</v>
      </c>
      <c r="C150" s="2">
        <f>Model!L184</f>
        <v>0.19245679565016216</v>
      </c>
      <c r="D150" s="2">
        <f>Model!R184</f>
        <v>9.1645405313543593E-2</v>
      </c>
    </row>
    <row r="151" spans="1:4" x14ac:dyDescent="0.3">
      <c r="A151" s="1">
        <f>DATEVALUE(Model!A185)</f>
        <v>45146</v>
      </c>
      <c r="B151" s="2">
        <f>Model!F185</f>
        <v>0.23928798889999991</v>
      </c>
      <c r="C151" s="2">
        <f>Model!L185</f>
        <v>0.1872711396617095</v>
      </c>
      <c r="D151" s="2">
        <f>Model!R185</f>
        <v>8.6209384589126747E-2</v>
      </c>
    </row>
    <row r="152" spans="1:4" x14ac:dyDescent="0.3">
      <c r="A152" s="1">
        <f>DATEVALUE(Model!A186)</f>
        <v>45147</v>
      </c>
      <c r="B152" s="2">
        <f>Model!F186</f>
        <v>0.22653487429999997</v>
      </c>
      <c r="C152" s="2">
        <f>Model!L186</f>
        <v>0.1793338945772287</v>
      </c>
      <c r="D152" s="2">
        <f>Model!R186</f>
        <v>8.3061752052700388E-2</v>
      </c>
    </row>
    <row r="153" spans="1:4" x14ac:dyDescent="0.3">
      <c r="A153" s="1">
        <f>DATEVALUE(Model!A187)</f>
        <v>45148</v>
      </c>
      <c r="B153" s="2">
        <f>Model!F187</f>
        <v>0.22723826709999995</v>
      </c>
      <c r="C153" s="2">
        <f>Model!L187</f>
        <v>0.17975725751536742</v>
      </c>
      <c r="D153" s="2">
        <f>Model!R187</f>
        <v>8.1774716826612082E-2</v>
      </c>
    </row>
    <row r="154" spans="1:4" x14ac:dyDescent="0.3">
      <c r="A154" s="1">
        <f>DATEVALUE(Model!A188)</f>
        <v>45149</v>
      </c>
      <c r="B154" s="2">
        <f>Model!F188</f>
        <v>0.22085636330000002</v>
      </c>
      <c r="C154" s="2">
        <f>Model!L188</f>
        <v>0.17906929274089189</v>
      </c>
      <c r="D154" s="2">
        <f>Model!R188</f>
        <v>8.19893447840645E-2</v>
      </c>
    </row>
    <row r="155" spans="1:4" x14ac:dyDescent="0.3">
      <c r="A155" s="1">
        <f>DATEVALUE(Model!A189)</f>
        <v>45152</v>
      </c>
      <c r="B155" s="2">
        <f>Model!F189</f>
        <v>0.23820819990000008</v>
      </c>
      <c r="C155" s="2">
        <f>Model!L189</f>
        <v>0.18557768790915441</v>
      </c>
      <c r="D155" s="2">
        <f>Model!R189</f>
        <v>8.1774716826612082E-2</v>
      </c>
    </row>
    <row r="156" spans="1:4" x14ac:dyDescent="0.3">
      <c r="A156" s="1">
        <f>DATEVALUE(Model!A190)</f>
        <v>45153</v>
      </c>
      <c r="B156" s="2">
        <f>Model!F190</f>
        <v>0.22702896319999999</v>
      </c>
      <c r="C156" s="2">
        <f>Model!L190</f>
        <v>0.17176709206361918</v>
      </c>
      <c r="D156" s="2">
        <f>Model!R190</f>
        <v>6.7540414883899613E-2</v>
      </c>
    </row>
    <row r="157" spans="1:4" x14ac:dyDescent="0.3">
      <c r="A157" s="1">
        <f>DATEVALUE(Model!A191)</f>
        <v>45154</v>
      </c>
      <c r="B157" s="2">
        <f>Model!F191</f>
        <v>0.21485738499999996</v>
      </c>
      <c r="C157" s="2">
        <f>Model!L191</f>
        <v>0.16316834238829636</v>
      </c>
      <c r="D157" s="2">
        <f>Model!R191</f>
        <v>5.9744219146132371E-2</v>
      </c>
    </row>
    <row r="158" spans="1:4" x14ac:dyDescent="0.3">
      <c r="A158" s="1">
        <f>DATEVALUE(Model!A192)</f>
        <v>45155</v>
      </c>
      <c r="B158" s="2">
        <f>Model!F192</f>
        <v>0.20319357280000006</v>
      </c>
      <c r="C158" s="2">
        <f>Model!L192</f>
        <v>0.15430526087851071</v>
      </c>
      <c r="D158" s="2">
        <f>Model!R192</f>
        <v>5.158982180019378E-2</v>
      </c>
    </row>
    <row r="159" spans="1:4" x14ac:dyDescent="0.3">
      <c r="A159" s="1">
        <f>DATEVALUE(Model!A193)</f>
        <v>45156</v>
      </c>
      <c r="B159" s="2">
        <f>Model!F193</f>
        <v>0.20305951049999993</v>
      </c>
      <c r="C159" s="2">
        <f>Model!L193</f>
        <v>0.15486092473481783</v>
      </c>
      <c r="D159" s="2">
        <f>Model!R193</f>
        <v>5.3449686591905854E-2</v>
      </c>
    </row>
    <row r="160" spans="1:4" x14ac:dyDescent="0.3">
      <c r="A160" s="1">
        <f>DATEVALUE(Model!A194)</f>
        <v>45159</v>
      </c>
      <c r="B160" s="2">
        <f>Model!F194</f>
        <v>0.21733359199999991</v>
      </c>
      <c r="C160" s="2">
        <f>Model!L194</f>
        <v>0.16237480688115991</v>
      </c>
      <c r="D160" s="2">
        <f>Model!R194</f>
        <v>5.3235058634453436E-2</v>
      </c>
    </row>
    <row r="161" spans="1:4" x14ac:dyDescent="0.3">
      <c r="A161" s="1">
        <f>DATEVALUE(Model!A195)</f>
        <v>45160</v>
      </c>
      <c r="B161" s="2">
        <f>Model!F195</f>
        <v>0.21451633130000003</v>
      </c>
      <c r="C161" s="2">
        <f>Model!L195</f>
        <v>0.15922631503062656</v>
      </c>
      <c r="D161" s="2">
        <f>Model!R195</f>
        <v>4.9086805654750654E-2</v>
      </c>
    </row>
    <row r="162" spans="1:4" x14ac:dyDescent="0.3">
      <c r="A162" s="1">
        <f>DATEVALUE(Model!A196)</f>
        <v>45161</v>
      </c>
      <c r="B162" s="2">
        <f>Model!F196</f>
        <v>0.23434977259999989</v>
      </c>
      <c r="C162" s="2">
        <f>Model!L196</f>
        <v>0.17213753463449066</v>
      </c>
      <c r="D162" s="2">
        <f>Model!R196</f>
        <v>5.7812567529060832E-2</v>
      </c>
    </row>
    <row r="163" spans="1:4" x14ac:dyDescent="0.3">
      <c r="A163" s="1">
        <f>DATEVALUE(Model!A197)</f>
        <v>45162</v>
      </c>
      <c r="B163" s="2">
        <f>Model!F197</f>
        <v>0.21121449289999994</v>
      </c>
      <c r="C163" s="2">
        <f>Model!L197</f>
        <v>0.15589260189465737</v>
      </c>
      <c r="D163" s="2">
        <f>Model!R197</f>
        <v>4.7656196777943416E-2</v>
      </c>
    </row>
    <row r="164" spans="1:4" x14ac:dyDescent="0.3">
      <c r="A164" s="1">
        <f>DATEVALUE(Model!A198)</f>
        <v>45163</v>
      </c>
      <c r="B164" s="2">
        <f>Model!F198</f>
        <v>0.21940824720000007</v>
      </c>
      <c r="C164" s="2">
        <f>Model!L198</f>
        <v>0.16404152844820774</v>
      </c>
      <c r="D164" s="2">
        <f>Model!R198</f>
        <v>5.2949376370267531E-2</v>
      </c>
    </row>
    <row r="165" spans="1:4" x14ac:dyDescent="0.3">
      <c r="A165" s="1">
        <f>DATEVALUE(Model!A199)</f>
        <v>45166</v>
      </c>
      <c r="B165" s="2">
        <f>Model!F199</f>
        <v>0.22829323340000007</v>
      </c>
      <c r="C165" s="2">
        <f>Model!L199</f>
        <v>0.17142310967638141</v>
      </c>
      <c r="D165" s="2">
        <f>Model!R199</f>
        <v>6.0817358933394239E-2</v>
      </c>
    </row>
    <row r="166" spans="1:4" x14ac:dyDescent="0.3">
      <c r="A166" s="1">
        <f>DATEVALUE(Model!A200)</f>
        <v>45167</v>
      </c>
      <c r="B166" s="2">
        <f>Model!F200</f>
        <v>0.24974779590000007</v>
      </c>
      <c r="C166" s="2">
        <f>Model!L200</f>
        <v>0.18835573718881649</v>
      </c>
      <c r="D166" s="2">
        <f>Model!R200</f>
        <v>7.2761807650864041E-2</v>
      </c>
    </row>
    <row r="167" spans="1:4" x14ac:dyDescent="0.3">
      <c r="A167" s="1">
        <f>DATEVALUE(Model!A201)</f>
        <v>45168</v>
      </c>
      <c r="B167" s="2">
        <f>Model!F201</f>
        <v>0.25642449639999998</v>
      </c>
      <c r="C167" s="2">
        <f>Model!L201</f>
        <v>0.19325033115729862</v>
      </c>
      <c r="D167" s="2">
        <f>Model!R201</f>
        <v>7.6124068144742818E-2</v>
      </c>
    </row>
    <row r="168" spans="1:4" x14ac:dyDescent="0.3">
      <c r="A168" s="1">
        <f>DATEVALUE(Model!A202)</f>
        <v>45169</v>
      </c>
      <c r="B168" s="2">
        <f>Model!F202</f>
        <v>0.2580399525999999</v>
      </c>
      <c r="C168" s="2">
        <f>Model!L202</f>
        <v>0.19150422903934983</v>
      </c>
      <c r="D168" s="2">
        <f>Model!R202</f>
        <v>7.2332551735959427E-2</v>
      </c>
    </row>
    <row r="169" spans="1:4" x14ac:dyDescent="0.3">
      <c r="A169" s="1">
        <f>DATEVALUE(Model!A203)</f>
        <v>45170</v>
      </c>
      <c r="B169" s="2">
        <f>Model!F203</f>
        <v>0.2610141480999999</v>
      </c>
      <c r="C169" s="2">
        <f>Model!L203</f>
        <v>0.19372661446270456</v>
      </c>
      <c r="D169" s="2">
        <f>Model!R203</f>
        <v>7.6767219498473871E-2</v>
      </c>
    </row>
    <row r="170" spans="1:4" x14ac:dyDescent="0.3">
      <c r="A170" s="1">
        <f>DATEVALUE(Model!A204)</f>
        <v>45174</v>
      </c>
      <c r="B170" s="2">
        <f>Model!F204</f>
        <v>0.25515923629999993</v>
      </c>
      <c r="C170" s="2">
        <f>Model!L204</f>
        <v>0.18856741865788562</v>
      </c>
      <c r="D170" s="2">
        <f>Model!R204</f>
        <v>6.3463216210930318E-2</v>
      </c>
    </row>
    <row r="171" spans="1:4" x14ac:dyDescent="0.3">
      <c r="A171" s="1">
        <f>DATEVALUE(Model!A205)</f>
        <v>45175</v>
      </c>
      <c r="B171" s="2">
        <f>Model!F205</f>
        <v>0.24802188050000007</v>
      </c>
      <c r="C171" s="2">
        <f>Model!L205</f>
        <v>0.18057725320613738</v>
      </c>
      <c r="D171" s="2">
        <f>Model!R205</f>
        <v>5.9816005971491837E-2</v>
      </c>
    </row>
    <row r="172" spans="1:4" x14ac:dyDescent="0.3">
      <c r="A172" s="1">
        <f>DATEVALUE(Model!A206)</f>
        <v>45176</v>
      </c>
      <c r="B172" s="2">
        <f>Model!F206</f>
        <v>0.24280817840000002</v>
      </c>
      <c r="C172" s="2">
        <f>Model!L206</f>
        <v>0.17695274805207162</v>
      </c>
      <c r="D172" s="2">
        <f>Model!R206</f>
        <v>5.559523364780361E-2</v>
      </c>
    </row>
    <row r="173" spans="1:4" x14ac:dyDescent="0.3">
      <c r="A173" s="1">
        <f>DATEVALUE(Model!A207)</f>
        <v>45177</v>
      </c>
      <c r="B173" s="2">
        <f>Model!F207</f>
        <v>0.24505934760000003</v>
      </c>
      <c r="C173" s="2">
        <f>Model!L207</f>
        <v>0.17872531035365391</v>
      </c>
      <c r="D173" s="2">
        <f>Model!R207</f>
        <v>5.6096276388067912E-2</v>
      </c>
    </row>
    <row r="174" spans="1:4" x14ac:dyDescent="0.3">
      <c r="A174" s="1">
        <f>DATEVALUE(Model!A208)</f>
        <v>45180</v>
      </c>
      <c r="B174" s="2">
        <f>Model!F208</f>
        <v>0.25156616260000009</v>
      </c>
      <c r="C174" s="2">
        <f>Model!L208</f>
        <v>0.18647733415269907</v>
      </c>
      <c r="D174" s="2">
        <f>Model!R208</f>
        <v>5.7812567529060832E-2</v>
      </c>
    </row>
    <row r="175" spans="1:4" x14ac:dyDescent="0.3">
      <c r="A175" s="1">
        <f>DATEVALUE(Model!A209)</f>
        <v>45181</v>
      </c>
      <c r="B175" s="2">
        <f>Model!F209</f>
        <v>0.23912605099999995</v>
      </c>
      <c r="C175" s="2">
        <f>Model!L209</f>
        <v>0.17996893898443656</v>
      </c>
      <c r="D175" s="2">
        <f>Model!R209</f>
        <v>5.6453745477613282E-2</v>
      </c>
    </row>
    <row r="176" spans="1:4" x14ac:dyDescent="0.3">
      <c r="A176" s="1">
        <f>DATEVALUE(Model!A210)</f>
        <v>45182</v>
      </c>
      <c r="B176" s="2">
        <f>Model!F210</f>
        <v>0.24028524650000005</v>
      </c>
      <c r="C176" s="2">
        <f>Model!L210</f>
        <v>0.18134459853151363</v>
      </c>
      <c r="D176" s="2">
        <f>Model!R210</f>
        <v>5.2233705672550812E-2</v>
      </c>
    </row>
    <row r="177" spans="1:4" x14ac:dyDescent="0.3">
      <c r="A177" s="1">
        <f>DATEVALUE(Model!A211)</f>
        <v>45183</v>
      </c>
      <c r="B177" s="2">
        <f>Model!F211</f>
        <v>0.2490497572999999</v>
      </c>
      <c r="C177" s="2">
        <f>Model!L211</f>
        <v>0.19153068922298311</v>
      </c>
      <c r="D177" s="2">
        <f>Model!R211</f>
        <v>6.4536355998192185E-2</v>
      </c>
    </row>
    <row r="178" spans="1:4" x14ac:dyDescent="0.3">
      <c r="A178" s="1">
        <f>DATEVALUE(Model!A212)</f>
        <v>45184</v>
      </c>
      <c r="B178" s="2">
        <f>Model!F212</f>
        <v>0.22785219029999992</v>
      </c>
      <c r="C178" s="2">
        <f>Model!L212</f>
        <v>0.17717522959609333</v>
      </c>
      <c r="D178" s="2">
        <f>Model!R212</f>
        <v>5.559523364780361E-2</v>
      </c>
    </row>
    <row r="179" spans="1:4" x14ac:dyDescent="0.3">
      <c r="A179" s="1">
        <f>DATEVALUE(Model!A213)</f>
        <v>45187</v>
      </c>
      <c r="B179" s="2">
        <f>Model!F213</f>
        <v>0.23134008709999998</v>
      </c>
      <c r="C179" s="2">
        <f>Model!L213</f>
        <v>0.17786562438743325</v>
      </c>
      <c r="D179" s="2">
        <f>Model!R213</f>
        <v>5.3064381794568183E-2</v>
      </c>
    </row>
    <row r="180" spans="1:4" x14ac:dyDescent="0.3">
      <c r="A180" s="1">
        <f>DATEVALUE(Model!A214)</f>
        <v>45188</v>
      </c>
      <c r="B180" s="2">
        <f>Model!F214</f>
        <v>0.22563609830000009</v>
      </c>
      <c r="C180" s="2">
        <f>Model!L214</f>
        <v>0.17542291743504701</v>
      </c>
      <c r="D180" s="2">
        <f>Model!R214</f>
        <v>5.1340032948687941E-2</v>
      </c>
    </row>
    <row r="181" spans="1:4" x14ac:dyDescent="0.3">
      <c r="A181" s="1">
        <f>DATEVALUE(Model!A215)</f>
        <v>45189</v>
      </c>
      <c r="B181" s="2">
        <f>Model!F215</f>
        <v>0.21538796789999992</v>
      </c>
      <c r="C181" s="2">
        <f>Model!L215</f>
        <v>0.16461663243942914</v>
      </c>
      <c r="D181" s="2">
        <f>Model!R215</f>
        <v>4.6526653056470524E-2</v>
      </c>
    </row>
    <row r="182" spans="1:4" x14ac:dyDescent="0.3">
      <c r="A182" s="1">
        <f>DATEVALUE(Model!A216)</f>
        <v>45190</v>
      </c>
      <c r="B182" s="2">
        <f>Model!F216</f>
        <v>0.19361857420000006</v>
      </c>
      <c r="C182" s="2">
        <f>Model!L216</f>
        <v>0.14536765885155245</v>
      </c>
      <c r="D182" s="2">
        <f>Model!R216</f>
        <v>2.9142521021453316E-2</v>
      </c>
    </row>
    <row r="183" spans="1:4" x14ac:dyDescent="0.3">
      <c r="A183" s="1">
        <f>DATEVALUE(Model!A217)</f>
        <v>45191</v>
      </c>
      <c r="B183" s="2">
        <f>Model!F217</f>
        <v>0.19457324840000001</v>
      </c>
      <c r="C183" s="2">
        <f>Model!L217</f>
        <v>0.14279211097725031</v>
      </c>
      <c r="D183" s="2">
        <f>Model!R217</f>
        <v>2.5047741901457199E-2</v>
      </c>
    </row>
    <row r="184" spans="1:4" x14ac:dyDescent="0.3">
      <c r="A184" s="1">
        <f>DATEVALUE(Model!A218)</f>
        <v>45194</v>
      </c>
      <c r="B184" s="2">
        <f>Model!F218</f>
        <v>0.20325724510000009</v>
      </c>
      <c r="C184" s="2">
        <f>Model!L218</f>
        <v>0.14759787432924809</v>
      </c>
      <c r="D184" s="2">
        <f>Model!R218</f>
        <v>2.7633532651651471E-2</v>
      </c>
    </row>
    <row r="185" spans="1:4" x14ac:dyDescent="0.3">
      <c r="A185" s="1">
        <f>DATEVALUE(Model!A219)</f>
        <v>45195</v>
      </c>
      <c r="B185" s="2">
        <f>Model!F219</f>
        <v>0.18067891210000009</v>
      </c>
      <c r="C185" s="2">
        <f>Model!L219</f>
        <v>0.13073814732274269</v>
      </c>
      <c r="D185" s="2">
        <f>Model!R219</f>
        <v>1.3194125493625863E-2</v>
      </c>
    </row>
    <row r="186" spans="1:4" x14ac:dyDescent="0.3">
      <c r="A186" s="1">
        <f>DATEVALUE(Model!A220)</f>
        <v>45196</v>
      </c>
      <c r="B186" s="2">
        <f>Model!F220</f>
        <v>0.1858675594000001</v>
      </c>
      <c r="C186" s="2">
        <f>Model!L220</f>
        <v>0.13118959045575806</v>
      </c>
      <c r="D186" s="2">
        <f>Model!R220</f>
        <v>1.3553792139049614E-2</v>
      </c>
    </row>
    <row r="187" spans="1:4" x14ac:dyDescent="0.3">
      <c r="A187" s="1">
        <f>DATEVALUE(Model!A221)</f>
        <v>45197</v>
      </c>
      <c r="B187" s="2">
        <f>Model!F221</f>
        <v>0.19878975830000001</v>
      </c>
      <c r="C187" s="2">
        <f>Model!L221</f>
        <v>0.1377473959669282</v>
      </c>
      <c r="D187" s="2">
        <f>Model!R221</f>
        <v>2.0593296136037553E-2</v>
      </c>
    </row>
    <row r="188" spans="1:4" x14ac:dyDescent="0.3">
      <c r="A188" s="1">
        <f>DATEVALUE(Model!A222)</f>
        <v>45198</v>
      </c>
      <c r="B188" s="2">
        <f>Model!F222</f>
        <v>0.19939819089999999</v>
      </c>
      <c r="C188" s="2">
        <f>Model!L222</f>
        <v>0.13498635680531645</v>
      </c>
      <c r="D188" s="2">
        <f>Model!R222</f>
        <v>1.786393173512435E-2</v>
      </c>
    </row>
    <row r="189" spans="1:4" x14ac:dyDescent="0.3">
      <c r="A189" s="1">
        <f>DATEVALUE(Model!A223)</f>
        <v>45201</v>
      </c>
      <c r="B189" s="2">
        <f>Model!F223</f>
        <v>0.20318857580000005</v>
      </c>
      <c r="C189" s="2">
        <f>Model!L223</f>
        <v>0.13453491367230108</v>
      </c>
      <c r="D189" s="2">
        <f>Model!R223</f>
        <v>6.369981972716543E-3</v>
      </c>
    </row>
    <row r="190" spans="1:4" x14ac:dyDescent="0.3">
      <c r="A190" s="1">
        <f>DATEVALUE(Model!A224)</f>
        <v>45202</v>
      </c>
      <c r="B190" s="2">
        <f>Model!F224</f>
        <v>0.1804078738999999</v>
      </c>
      <c r="C190" s="2">
        <f>Model!L224</f>
        <v>0.1193478482740673</v>
      </c>
      <c r="D190" s="2">
        <f>Model!R224</f>
        <v>-5.6989949111930782E-3</v>
      </c>
    </row>
    <row r="191" spans="1:4" x14ac:dyDescent="0.3">
      <c r="A191" s="1">
        <f>DATEVALUE(Model!A225)</f>
        <v>45203</v>
      </c>
      <c r="B191" s="2">
        <f>Model!F225</f>
        <v>0.19657915959999994</v>
      </c>
      <c r="C191" s="2">
        <f>Model!L225</f>
        <v>0.12749893484260788</v>
      </c>
      <c r="D191" s="2">
        <f>Model!R225</f>
        <v>-2.3440596035650962E-5</v>
      </c>
    </row>
    <row r="192" spans="1:4" x14ac:dyDescent="0.3">
      <c r="A192" s="1">
        <f>DATEVALUE(Model!A226)</f>
        <v>45204</v>
      </c>
      <c r="B192" s="2">
        <f>Model!F226</f>
        <v>0.19637810830000002</v>
      </c>
      <c r="C192" s="2">
        <f>Model!L226</f>
        <v>0.12707422189509998</v>
      </c>
      <c r="D192" s="2">
        <f>Model!R226</f>
        <v>-2.8971111662942084E-3</v>
      </c>
    </row>
    <row r="193" spans="1:4" x14ac:dyDescent="0.3">
      <c r="A193" s="1">
        <f>DATEVALUE(Model!A227)</f>
        <v>45205</v>
      </c>
      <c r="B193" s="2">
        <f>Model!F227</f>
        <v>0.21093135099999993</v>
      </c>
      <c r="C193" s="2">
        <f>Model!L227</f>
        <v>0.14045578476314624</v>
      </c>
      <c r="D193" s="2">
        <f>Model!R227</f>
        <v>5.7231680258551521E-3</v>
      </c>
    </row>
    <row r="194" spans="1:4" x14ac:dyDescent="0.3">
      <c r="A194" s="1">
        <f>DATEVALUE(Model!A228)</f>
        <v>45208</v>
      </c>
      <c r="B194" s="2">
        <f>Model!F228</f>
        <v>0.21623191780000006</v>
      </c>
      <c r="C194" s="2">
        <f>Model!L228</f>
        <v>0.14775717543479749</v>
      </c>
      <c r="D194" s="2">
        <f>Model!R228</f>
        <v>1.2906978192188001E-2</v>
      </c>
    </row>
    <row r="195" spans="1:4" x14ac:dyDescent="0.3">
      <c r="A195" s="1">
        <f>DATEVALUE(Model!A229)</f>
        <v>45209</v>
      </c>
      <c r="B195" s="2">
        <f>Model!F229</f>
        <v>0.22397241709999993</v>
      </c>
      <c r="C195" s="2">
        <f>Model!L229</f>
        <v>0.1537309668929101</v>
      </c>
      <c r="D195" s="2">
        <f>Model!R229</f>
        <v>2.0665082961397019E-2</v>
      </c>
    </row>
    <row r="196" spans="1:4" x14ac:dyDescent="0.3">
      <c r="A196" s="1">
        <f>DATEVALUE(Model!A230)</f>
        <v>45210</v>
      </c>
      <c r="B196" s="2">
        <f>Model!F230</f>
        <v>0.23252641209999991</v>
      </c>
      <c r="C196" s="2">
        <f>Model!L230</f>
        <v>0.15845707969213296</v>
      </c>
      <c r="D196" s="2">
        <f>Model!R230</f>
        <v>2.2820885278060254E-2</v>
      </c>
    </row>
    <row r="197" spans="1:4" x14ac:dyDescent="0.3">
      <c r="A197" s="1">
        <f>DATEVALUE(Model!A231)</f>
        <v>45211</v>
      </c>
      <c r="B197" s="2">
        <f>Model!F231</f>
        <v>0.22719042609999995</v>
      </c>
      <c r="C197" s="2">
        <f>Model!L231</f>
        <v>0.15139464067880626</v>
      </c>
      <c r="D197" s="2">
        <f>Model!R231</f>
        <v>1.0033307621929444E-2</v>
      </c>
    </row>
    <row r="198" spans="1:4" x14ac:dyDescent="0.3">
      <c r="A198" s="1">
        <f>DATEVALUE(Model!A232)</f>
        <v>45212</v>
      </c>
      <c r="B198" s="2">
        <f>Model!F232</f>
        <v>0.21136280220000003</v>
      </c>
      <c r="C198" s="2">
        <f>Model!L232</f>
        <v>0.14565953087714423</v>
      </c>
      <c r="D198" s="2">
        <f>Model!R232</f>
        <v>7.8064509985327213E-3</v>
      </c>
    </row>
    <row r="199" spans="1:4" x14ac:dyDescent="0.3">
      <c r="A199" s="1">
        <f>DATEVALUE(Model!A233)</f>
        <v>45215</v>
      </c>
      <c r="B199" s="2">
        <f>Model!F233</f>
        <v>0.22203708630000007</v>
      </c>
      <c r="C199" s="2">
        <f>Model!L233</f>
        <v>0.15771349453165207</v>
      </c>
      <c r="D199" s="2">
        <f>Model!R233</f>
        <v>2.0377935659959157E-2</v>
      </c>
    </row>
    <row r="200" spans="1:4" x14ac:dyDescent="0.3">
      <c r="A200" s="1">
        <f>DATEVALUE(Model!A234)</f>
        <v>45216</v>
      </c>
      <c r="B200" s="2">
        <f>Model!F234</f>
        <v>0.2209390604999999</v>
      </c>
      <c r="C200" s="2">
        <f>Model!L234</f>
        <v>0.15766057416438461</v>
      </c>
      <c r="D200" s="2">
        <f>Model!R234</f>
        <v>2.5406676028254749E-2</v>
      </c>
    </row>
    <row r="201" spans="1:4" x14ac:dyDescent="0.3">
      <c r="A201" s="1">
        <f>DATEVALUE(Model!A235)</f>
        <v>45217</v>
      </c>
      <c r="B201" s="2">
        <f>Model!F235</f>
        <v>0.19835854010000009</v>
      </c>
      <c r="C201" s="2">
        <f>Model!L235</f>
        <v>0.14223455710782629</v>
      </c>
      <c r="D201" s="2">
        <f>Model!R235</f>
        <v>9.171133198989434E-3</v>
      </c>
    </row>
    <row r="202" spans="1:4" x14ac:dyDescent="0.3">
      <c r="A202" s="1">
        <f>DATEVALUE(Model!A236)</f>
        <v>45218</v>
      </c>
      <c r="B202" s="2">
        <f>Model!F236</f>
        <v>0.18760144859999994</v>
      </c>
      <c r="C202" s="2">
        <f>Model!L236</f>
        <v>0.13219831745632304</v>
      </c>
      <c r="D202" s="2">
        <f>Model!R236</f>
        <v>-3.3285646370772026E-3</v>
      </c>
    </row>
    <row r="203" spans="1:4" x14ac:dyDescent="0.3">
      <c r="A203" s="1">
        <f>DATEVALUE(Model!A237)</f>
        <v>45219</v>
      </c>
      <c r="B203" s="2">
        <f>Model!F237</f>
        <v>0.17237011720000006</v>
      </c>
      <c r="C203" s="2">
        <f>Model!L237</f>
        <v>0.11828593090436046</v>
      </c>
      <c r="D203" s="2">
        <f>Model!R237</f>
        <v>-1.5756475647784596E-2</v>
      </c>
    </row>
    <row r="204" spans="1:4" x14ac:dyDescent="0.3">
      <c r="A204" s="1">
        <f>DATEVALUE(Model!A238)</f>
        <v>45222</v>
      </c>
      <c r="B204" s="2">
        <f>Model!F238</f>
        <v>0.17378182879999993</v>
      </c>
      <c r="C204" s="2">
        <f>Model!L238</f>
        <v>0.11634758745225704</v>
      </c>
      <c r="D204" s="2">
        <f>Model!R238</f>
        <v>-2.2006324565817859E-2</v>
      </c>
    </row>
    <row r="205" spans="1:4" x14ac:dyDescent="0.3">
      <c r="A205" s="1">
        <f>DATEVALUE(Model!A239)</f>
        <v>45223</v>
      </c>
      <c r="B205" s="2">
        <f>Model!F239</f>
        <v>0.18579481960000011</v>
      </c>
      <c r="C205" s="2">
        <f>Model!L239</f>
        <v>0.12476435586462964</v>
      </c>
      <c r="D205" s="2">
        <f>Model!R239</f>
        <v>-1.5756475647784596E-2</v>
      </c>
    </row>
    <row r="206" spans="1:4" x14ac:dyDescent="0.3">
      <c r="A206" s="1">
        <f>DATEVALUE(Model!A240)</f>
        <v>45224</v>
      </c>
      <c r="B206" s="2">
        <f>Model!F240</f>
        <v>0.1600489249999999</v>
      </c>
      <c r="C206" s="2">
        <f>Model!L240</f>
        <v>0.10862148383309767</v>
      </c>
      <c r="D206" s="2">
        <f>Model!R240</f>
        <v>-2.6603611463330457E-2</v>
      </c>
    </row>
    <row r="207" spans="1:4" x14ac:dyDescent="0.3">
      <c r="A207" s="1">
        <f>DATEVALUE(Model!A241)</f>
        <v>45225</v>
      </c>
      <c r="B207" s="2">
        <f>Model!F241</f>
        <v>0.14897243380000003</v>
      </c>
      <c r="C207" s="2">
        <f>Model!L241</f>
        <v>9.5346031701459832E-2</v>
      </c>
      <c r="D207" s="2">
        <f>Model!R241</f>
        <v>-2.8615107610648671E-2</v>
      </c>
    </row>
    <row r="208" spans="1:4" x14ac:dyDescent="0.3">
      <c r="A208" s="1">
        <f>DATEVALUE(Model!A242)</f>
        <v>45226</v>
      </c>
      <c r="B208" s="2">
        <f>Model!F242</f>
        <v>0.14985083639999996</v>
      </c>
      <c r="C208" s="2">
        <f>Model!L242</f>
        <v>9.0381237245786394E-2</v>
      </c>
      <c r="D208" s="2">
        <f>Model!R242</f>
        <v>-3.9821910071618283E-2</v>
      </c>
    </row>
    <row r="209" spans="1:4" x14ac:dyDescent="0.3">
      <c r="A209" s="1">
        <f>DATEVALUE(Model!A243)</f>
        <v>45229</v>
      </c>
      <c r="B209" s="2">
        <f>Model!F243</f>
        <v>0.16605687600000008</v>
      </c>
      <c r="C209" s="2">
        <f>Model!L243</f>
        <v>0.10341746771722571</v>
      </c>
      <c r="D209" s="2">
        <f>Model!R243</f>
        <v>-3.2278433259861683E-2</v>
      </c>
    </row>
    <row r="210" spans="1:4" x14ac:dyDescent="0.3">
      <c r="A210" s="1">
        <f>DATEVALUE(Model!A244)</f>
        <v>45230</v>
      </c>
      <c r="B210" s="2">
        <f>Model!F244</f>
        <v>0.17413674610000007</v>
      </c>
      <c r="C210" s="2">
        <f>Model!L244</f>
        <v>0.11034733581051026</v>
      </c>
      <c r="D210" s="2">
        <f>Model!R244</f>
        <v>-2.4233181189214692E-2</v>
      </c>
    </row>
    <row r="211" spans="1:4" x14ac:dyDescent="0.3">
      <c r="A211" s="1">
        <f>DATEVALUE(Model!A245)</f>
        <v>45231</v>
      </c>
      <c r="B211" s="2">
        <f>Model!F245</f>
        <v>0.19119584350000007</v>
      </c>
      <c r="C211" s="2">
        <f>Model!L245</f>
        <v>0.12218880799032728</v>
      </c>
      <c r="D211" s="2">
        <f>Model!R245</f>
        <v>-2.092805714817314E-2</v>
      </c>
    </row>
    <row r="212" spans="1:4" x14ac:dyDescent="0.3">
      <c r="A212" s="1">
        <f>DATEVALUE(Model!A246)</f>
        <v>45232</v>
      </c>
      <c r="B212" s="2">
        <f>Model!F246</f>
        <v>0.21111711590000004</v>
      </c>
      <c r="C212" s="2">
        <f>Model!L246</f>
        <v>0.14369472724140686</v>
      </c>
      <c r="D212" s="2">
        <f>Model!R246</f>
        <v>7.6621448291880334E-4</v>
      </c>
    </row>
    <row r="213" spans="1:4" x14ac:dyDescent="0.3">
      <c r="A213" s="1">
        <f>DATEVALUE(Model!A247)</f>
        <v>45233</v>
      </c>
      <c r="B213" s="2">
        <f>Model!F247</f>
        <v>0.2247086827</v>
      </c>
      <c r="C213" s="2">
        <f>Model!L247</f>
        <v>0.15412921965678428</v>
      </c>
      <c r="D213" s="2">
        <f>Model!R247</f>
        <v>1.7145330962903049E-2</v>
      </c>
    </row>
    <row r="214" spans="1:4" x14ac:dyDescent="0.3">
      <c r="A214" s="1">
        <f>DATEVALUE(Model!A248)</f>
        <v>45236</v>
      </c>
      <c r="B214" s="2">
        <f>Model!F248</f>
        <v>0.23451886099999997</v>
      </c>
      <c r="C214" s="2">
        <f>Model!L248</f>
        <v>0.15678441808386157</v>
      </c>
      <c r="D214" s="2">
        <f>Model!R248</f>
        <v>1.1829443293169373E-2</v>
      </c>
    </row>
    <row r="215" spans="1:4" x14ac:dyDescent="0.3">
      <c r="A215" s="1">
        <f>DATEVALUE(Model!A249)</f>
        <v>45237</v>
      </c>
      <c r="B215" s="2">
        <f>Model!F249</f>
        <v>0.24012626820000005</v>
      </c>
      <c r="C215" s="2">
        <f>Model!L249</f>
        <v>0.16007655093126338</v>
      </c>
      <c r="D215" s="2">
        <f>Model!R249</f>
        <v>9.6743734951321159E-3</v>
      </c>
    </row>
    <row r="216" spans="1:4" x14ac:dyDescent="0.3">
      <c r="A216" s="1">
        <f>DATEVALUE(Model!A250)</f>
        <v>45238</v>
      </c>
      <c r="B216" s="2">
        <f>Model!F250</f>
        <v>0.24998835769999994</v>
      </c>
      <c r="C216" s="2">
        <f>Model!L250</f>
        <v>0.16092624682815293</v>
      </c>
      <c r="D216" s="2">
        <f>Model!R250</f>
        <v>8.02181147461134E-3</v>
      </c>
    </row>
    <row r="217" spans="1:4" x14ac:dyDescent="0.3">
      <c r="A217" s="1">
        <f>DATEVALUE(Model!A251)</f>
        <v>45239</v>
      </c>
      <c r="B217" s="2">
        <f>Model!F251</f>
        <v>0.23892178159999999</v>
      </c>
      <c r="C217" s="2">
        <f>Model!L251</f>
        <v>0.15187254399545513</v>
      </c>
      <c r="D217" s="2">
        <f>Model!R251</f>
        <v>-5.266808921783328E-4</v>
      </c>
    </row>
    <row r="218" spans="1:4" x14ac:dyDescent="0.3">
      <c r="A218" s="1">
        <f>DATEVALUE(Model!A252)</f>
        <v>45240</v>
      </c>
      <c r="B218" s="2">
        <f>Model!F252</f>
        <v>0.26663239939999994</v>
      </c>
      <c r="C218" s="2">
        <f>Model!L252</f>
        <v>0.16984710873893438</v>
      </c>
      <c r="D218" s="2">
        <f>Model!R252</f>
        <v>1.118262934630776E-2</v>
      </c>
    </row>
    <row r="219" spans="1:4" x14ac:dyDescent="0.3">
      <c r="A219" s="1">
        <f>DATEVALUE(Model!A253)</f>
        <v>45243</v>
      </c>
      <c r="B219" s="2">
        <f>Model!F253</f>
        <v>0.2664550672999999</v>
      </c>
      <c r="C219" s="2">
        <f>Model!L253</f>
        <v>0.16873200100008678</v>
      </c>
      <c r="D219" s="2">
        <f>Model!R253</f>
        <v>9.8897339712105126E-3</v>
      </c>
    </row>
    <row r="220" spans="1:4" x14ac:dyDescent="0.3">
      <c r="A220" s="1">
        <f>DATEVALUE(Model!A254)</f>
        <v>45244</v>
      </c>
      <c r="B220" s="2">
        <f>Model!F254</f>
        <v>0.28939674360000001</v>
      </c>
      <c r="C220" s="2">
        <f>Model!L254</f>
        <v>0.19140621835915539</v>
      </c>
      <c r="D220" s="2">
        <f>Model!R254</f>
        <v>3.8696761461902041E-2</v>
      </c>
    </row>
    <row r="221" spans="1:4" x14ac:dyDescent="0.3">
      <c r="A221" s="1">
        <f>DATEVALUE(Model!A255)</f>
        <v>45245</v>
      </c>
      <c r="B221" s="2">
        <f>Model!F255</f>
        <v>0.28350894029999996</v>
      </c>
      <c r="C221" s="2">
        <f>Model!L255</f>
        <v>0.19392857586431655</v>
      </c>
      <c r="D221" s="2">
        <f>Model!R255</f>
        <v>4.3581195660852723E-2</v>
      </c>
    </row>
    <row r="222" spans="1:4" x14ac:dyDescent="0.3">
      <c r="A222" s="1">
        <f>DATEVALUE(Model!A256)</f>
        <v>45246</v>
      </c>
      <c r="B222" s="2">
        <f>Model!F256</f>
        <v>0.2875783663</v>
      </c>
      <c r="C222" s="2">
        <f>Model!L256</f>
        <v>0.1953890159997711</v>
      </c>
      <c r="D222" s="2">
        <f>Model!R256</f>
        <v>4.0133230487718219E-2</v>
      </c>
    </row>
    <row r="223" spans="1:4" x14ac:dyDescent="0.3">
      <c r="A223" s="1">
        <f>DATEVALUE(Model!A257)</f>
        <v>45247</v>
      </c>
      <c r="B223" s="2">
        <f>Model!F257</f>
        <v>0.28940749889999995</v>
      </c>
      <c r="C223" s="2">
        <f>Model!L257</f>
        <v>0.1968756463169854</v>
      </c>
      <c r="D223" s="2">
        <f>Model!R257</f>
        <v>4.5161970856014033E-2</v>
      </c>
    </row>
    <row r="224" spans="1:4" x14ac:dyDescent="0.3">
      <c r="A224" s="1">
        <f>DATEVALUE(Model!A258)</f>
        <v>45250</v>
      </c>
      <c r="B224" s="2">
        <f>Model!F258</f>
        <v>0.30296581389999999</v>
      </c>
      <c r="C224" s="2">
        <f>Model!L258</f>
        <v>0.20608892025710657</v>
      </c>
      <c r="D224" s="2">
        <f>Model!R258</f>
        <v>4.9328536801369616E-2</v>
      </c>
    </row>
    <row r="225" spans="1:4" x14ac:dyDescent="0.3">
      <c r="A225" s="1">
        <f>DATEVALUE(Model!A259)</f>
        <v>45251</v>
      </c>
      <c r="B225" s="2">
        <f>Model!F259</f>
        <v>0.29779774169999995</v>
      </c>
      <c r="C225" s="2">
        <f>Model!L259</f>
        <v>0.20346045201553697</v>
      </c>
      <c r="D225" s="2">
        <f>Model!R259</f>
        <v>4.7388827479410756E-2</v>
      </c>
    </row>
    <row r="226" spans="1:4" x14ac:dyDescent="0.3">
      <c r="A226" s="1">
        <f>DATEVALUE(Model!A260)</f>
        <v>45252</v>
      </c>
      <c r="B226" s="2">
        <f>Model!F260</f>
        <v>0.30235611169999999</v>
      </c>
      <c r="C226" s="2">
        <f>Model!L260</f>
        <v>0.20810664426011116</v>
      </c>
      <c r="D226" s="2">
        <f>Model!R260</f>
        <v>5.2273994196987417E-2</v>
      </c>
    </row>
    <row r="227" spans="1:4" x14ac:dyDescent="0.3">
      <c r="A227" s="1">
        <f>DATEVALUE(Model!A261)</f>
        <v>45254</v>
      </c>
      <c r="B227" s="2">
        <f>Model!F261</f>
        <v>0.30282444640000006</v>
      </c>
      <c r="C227" s="2">
        <f>Model!L261</f>
        <v>0.20885022942059228</v>
      </c>
      <c r="D227" s="2">
        <f>Model!R261</f>
        <v>5.5363025243324593E-2</v>
      </c>
    </row>
    <row r="228" spans="1:4" x14ac:dyDescent="0.3">
      <c r="A228" s="1">
        <f>DATEVALUE(Model!A262)</f>
        <v>45257</v>
      </c>
      <c r="B228" s="2">
        <f>Model!F262</f>
        <v>0.30058371190000011</v>
      </c>
      <c r="C228" s="2">
        <f>Model!L262</f>
        <v>0.20667293431016431</v>
      </c>
      <c r="D228" s="2">
        <f>Model!R262</f>
        <v>5.3207955445287114E-2</v>
      </c>
    </row>
    <row r="229" spans="1:4" x14ac:dyDescent="0.3">
      <c r="A229" s="1">
        <f>DATEVALUE(Model!A263)</f>
        <v>45258</v>
      </c>
      <c r="B229" s="2">
        <f>Model!F263</f>
        <v>0.29583755569999992</v>
      </c>
      <c r="C229" s="2">
        <f>Model!L263</f>
        <v>0.20786769260178684</v>
      </c>
      <c r="D229" s="2">
        <f>Model!R263</f>
        <v>5.2202207371627951E-2</v>
      </c>
    </row>
    <row r="230" spans="1:4" x14ac:dyDescent="0.3">
      <c r="A230" s="1">
        <f>DATEVALUE(Model!A264)</f>
        <v>45259</v>
      </c>
      <c r="B230" s="2">
        <f>Model!F264</f>
        <v>0.29720319329999989</v>
      </c>
      <c r="C230" s="2">
        <f>Model!L264</f>
        <v>0.20701799670489729</v>
      </c>
      <c r="D230" s="2">
        <f>Model!R264</f>
        <v>5.6368773316983534E-2</v>
      </c>
    </row>
    <row r="231" spans="1:4" x14ac:dyDescent="0.3">
      <c r="A231" s="1">
        <f>DATEVALUE(Model!A265)</f>
        <v>45260</v>
      </c>
      <c r="B231" s="2">
        <f>Model!F265</f>
        <v>0.30011911719999995</v>
      </c>
      <c r="C231" s="2">
        <f>Model!L265</f>
        <v>0.21177056968775387</v>
      </c>
      <c r="D231" s="2">
        <f>Model!R265</f>
        <v>6.5347986635930111E-2</v>
      </c>
    </row>
    <row r="232" spans="1:4" x14ac:dyDescent="0.3">
      <c r="A232" s="1">
        <f>DATEVALUE(Model!A266)</f>
        <v>45261</v>
      </c>
      <c r="B232" s="2">
        <f>Model!F266</f>
        <v>0.3073243604</v>
      </c>
      <c r="C232" s="2">
        <f>Model!L266</f>
        <v>0.21893938943936297</v>
      </c>
      <c r="D232" s="2">
        <f>Model!R266</f>
        <v>8.1368168989117029E-2</v>
      </c>
    </row>
    <row r="233" spans="1:4" x14ac:dyDescent="0.3">
      <c r="A233" s="1">
        <f>DATEVALUE(Model!A267)</f>
        <v>45264</v>
      </c>
      <c r="B233" s="2">
        <f>Model!F267</f>
        <v>0.29903735800000009</v>
      </c>
      <c r="C233" s="2">
        <f>Model!L267</f>
        <v>0.21254061503186872</v>
      </c>
      <c r="D233" s="2">
        <f>Model!R267</f>
        <v>8.187067676663351E-2</v>
      </c>
    </row>
    <row r="234" spans="1:4" x14ac:dyDescent="0.3">
      <c r="A234" s="1">
        <f>DATEVALUE(Model!A268)</f>
        <v>45265</v>
      </c>
      <c r="B234" s="2">
        <f>Model!F268</f>
        <v>0.30093855400000002</v>
      </c>
      <c r="C234" s="2">
        <f>Model!L268</f>
        <v>0.21230166337354417</v>
      </c>
      <c r="D234" s="2">
        <f>Model!R268</f>
        <v>7.224464950082532E-2</v>
      </c>
    </row>
    <row r="235" spans="1:4" x14ac:dyDescent="0.3">
      <c r="A235" s="1">
        <f>DATEVALUE(Model!A269)</f>
        <v>45266</v>
      </c>
      <c r="B235" s="2">
        <f>Model!F269</f>
        <v>0.2917186893999999</v>
      </c>
      <c r="C235" s="2">
        <f>Model!L269</f>
        <v>0.20741624946877169</v>
      </c>
      <c r="D235" s="2">
        <f>Model!R269</f>
        <v>7.2603583627622648E-2</v>
      </c>
    </row>
    <row r="236" spans="1:4" x14ac:dyDescent="0.3">
      <c r="A236" s="1">
        <f>DATEVALUE(Model!A270)</f>
        <v>45267</v>
      </c>
      <c r="B236" s="2">
        <f>Model!F270</f>
        <v>0.30524088319999998</v>
      </c>
      <c r="C236" s="2">
        <f>Model!L270</f>
        <v>0.21662952340889285</v>
      </c>
      <c r="D236" s="2">
        <f>Model!R270</f>
        <v>7.8279137942780075E-2</v>
      </c>
    </row>
    <row r="237" spans="1:4" x14ac:dyDescent="0.3">
      <c r="A237" s="1">
        <f>DATEVALUE(Model!A271)</f>
        <v>45268</v>
      </c>
      <c r="B237" s="2">
        <f>Model!F271</f>
        <v>0.31687689629999993</v>
      </c>
      <c r="C237" s="2">
        <f>Model!L271</f>
        <v>0.22185999970839854</v>
      </c>
      <c r="D237" s="2">
        <f>Model!R271</f>
        <v>8.1655316290554891E-2</v>
      </c>
    </row>
    <row r="238" spans="1:4" x14ac:dyDescent="0.3">
      <c r="A238" s="1">
        <f>DATEVALUE(Model!A272)</f>
        <v>45271</v>
      </c>
      <c r="B238" s="2">
        <f>Model!F272</f>
        <v>0.32758465920000002</v>
      </c>
      <c r="C238" s="2">
        <f>Model!L272</f>
        <v>0.22661257269125512</v>
      </c>
      <c r="D238" s="2">
        <f>Model!R272</f>
        <v>9.1281343556363304E-2</v>
      </c>
    </row>
    <row r="239" spans="1:4" x14ac:dyDescent="0.3">
      <c r="A239" s="1">
        <f>DATEVALUE(Model!A273)</f>
        <v>45272</v>
      </c>
      <c r="B239" s="2">
        <f>Model!F273</f>
        <v>0.34093659000000009</v>
      </c>
      <c r="C239" s="2">
        <f>Model!L273</f>
        <v>0.23221457156912728</v>
      </c>
      <c r="D239" s="2">
        <f>Model!R273</f>
        <v>9.3221052878322164E-2</v>
      </c>
    </row>
    <row r="240" spans="1:4" x14ac:dyDescent="0.3">
      <c r="A240" s="1">
        <f>DATEVALUE(Model!A274)</f>
        <v>45273</v>
      </c>
      <c r="B240" s="2">
        <f>Model!F274</f>
        <v>0.35509367699999994</v>
      </c>
      <c r="C240" s="2">
        <f>Model!L274</f>
        <v>0.24920713949754858</v>
      </c>
      <c r="D240" s="2">
        <f>Model!R274</f>
        <v>0.11642431287921573</v>
      </c>
    </row>
    <row r="241" spans="1:4" x14ac:dyDescent="0.3">
      <c r="A241" s="1">
        <f>DATEVALUE(Model!A275)</f>
        <v>45274</v>
      </c>
      <c r="B241" s="2">
        <f>Model!F275</f>
        <v>0.35306028080000007</v>
      </c>
      <c r="C241" s="2">
        <f>Model!L275</f>
        <v>0.25321612731992404</v>
      </c>
      <c r="D241" s="2">
        <f>Model!R275</f>
        <v>0.13165410763482188</v>
      </c>
    </row>
    <row r="242" spans="1:4" x14ac:dyDescent="0.3">
      <c r="A242" s="1">
        <f>DATEVALUE(Model!A276)</f>
        <v>45275</v>
      </c>
      <c r="B242" s="2">
        <f>Model!F276</f>
        <v>0.35855787810000006</v>
      </c>
      <c r="C242" s="2">
        <f>Model!L276</f>
        <v>0.25115304300211894</v>
      </c>
      <c r="D242" s="2">
        <f>Model!R276</f>
        <v>0.1236081230455488</v>
      </c>
    </row>
    <row r="243" spans="1:4" x14ac:dyDescent="0.3">
      <c r="A243" s="1">
        <f>DATEVALUE(Model!A277)</f>
        <v>45278</v>
      </c>
      <c r="B243" s="2">
        <f>Model!F277</f>
        <v>0.36832049510000009</v>
      </c>
      <c r="C243" s="2">
        <f>Model!L277</f>
        <v>0.25819091184492882</v>
      </c>
      <c r="D243" s="2">
        <f>Model!R277</f>
        <v>0.12410696822993472</v>
      </c>
    </row>
    <row r="244" spans="1:4" x14ac:dyDescent="0.3">
      <c r="A244" s="1">
        <f>DATEVALUE(Model!A278)</f>
        <v>45279</v>
      </c>
      <c r="B244" s="2">
        <f>Model!F278</f>
        <v>0.37187157430000095</v>
      </c>
      <c r="C244" s="2">
        <f>Model!L278</f>
        <v>0.26584168494129412</v>
      </c>
      <c r="D244" s="2">
        <f>Model!R278</f>
        <v>0.13355426095097034</v>
      </c>
    </row>
    <row r="245" spans="1:4" x14ac:dyDescent="0.3">
      <c r="A245" s="1">
        <f>DATEVALUE(Model!A279)</f>
        <v>45280</v>
      </c>
      <c r="B245" s="2">
        <f>Model!F279</f>
        <v>0.34284311930000011</v>
      </c>
      <c r="C245" s="2">
        <f>Model!L279</f>
        <v>0.2483004732052847</v>
      </c>
      <c r="D245" s="2">
        <f>Model!R279</f>
        <v>0.11480324915961804</v>
      </c>
    </row>
    <row r="246" spans="1:4" x14ac:dyDescent="0.3">
      <c r="A246" s="1">
        <f>DATEVALUE(Model!A280)</f>
        <v>45281</v>
      </c>
      <c r="B246" s="2">
        <f>Model!F280</f>
        <v>0.36178883260000005</v>
      </c>
      <c r="C246" s="2">
        <f>Model!L280</f>
        <v>0.26013681534949917</v>
      </c>
      <c r="D246" s="2">
        <f>Model!R280</f>
        <v>0.12850574257976954</v>
      </c>
    </row>
    <row r="247" spans="1:4" x14ac:dyDescent="0.3">
      <c r="A247" s="1">
        <f>DATEVALUE(Model!A281)</f>
        <v>45282</v>
      </c>
      <c r="B247" s="2">
        <f>Model!F281</f>
        <v>0.36490127570000008</v>
      </c>
      <c r="C247" s="2">
        <f>Model!L281</f>
        <v>0.2626694329258652</v>
      </c>
      <c r="D247" s="2">
        <f>Model!R281</f>
        <v>0.13232802477084982</v>
      </c>
    </row>
    <row r="248" spans="1:4" x14ac:dyDescent="0.3">
      <c r="A248" s="1">
        <f>DATEVALUE(Model!A282)</f>
        <v>45286</v>
      </c>
      <c r="B248" s="2">
        <f>Model!F282</f>
        <v>0.37427217340000007</v>
      </c>
      <c r="C248" s="2">
        <f>Model!L282</f>
        <v>0.26800115992805074</v>
      </c>
      <c r="D248" s="2">
        <f>Model!R282</f>
        <v>0.13881887231687573</v>
      </c>
    </row>
    <row r="249" spans="1:4" x14ac:dyDescent="0.3">
      <c r="A249" s="1">
        <f>DATEVALUE(Model!A283)</f>
        <v>45287</v>
      </c>
      <c r="B249" s="2">
        <f>Model!F283</f>
        <v>0.37838278730000008</v>
      </c>
      <c r="C249" s="2">
        <f>Model!L283</f>
        <v>0.270293745838597</v>
      </c>
      <c r="D249" s="2">
        <f>Model!R283</f>
        <v>0.13990080232765112</v>
      </c>
    </row>
    <row r="250" spans="1:4" x14ac:dyDescent="0.3">
      <c r="A250" s="1">
        <f>DATEVALUE(Model!A284)</f>
        <v>45288</v>
      </c>
      <c r="B250" s="2">
        <f>Model!F284</f>
        <v>0.38075686330000003</v>
      </c>
      <c r="C250" s="2">
        <f>Model!L284</f>
        <v>0.27077353916836255</v>
      </c>
      <c r="D250" s="2">
        <f>Model!R284</f>
        <v>0.14242506151325163</v>
      </c>
    </row>
    <row r="251" spans="1:4" x14ac:dyDescent="0.3">
      <c r="A251" s="1">
        <f>DATEVALUE(Model!A285)</f>
        <v>45289</v>
      </c>
      <c r="B251" s="2">
        <f>Model!F285</f>
        <v>0.37787720690000004</v>
      </c>
      <c r="C251" s="2">
        <f>Model!L285</f>
        <v>0.26709476363766038</v>
      </c>
      <c r="D251" s="2">
        <f>Model!R285</f>
        <v>0.13802555464479083</v>
      </c>
    </row>
    <row r="252" spans="1:4" x14ac:dyDescent="0.3">
      <c r="A252" s="1">
        <f>DATEVALUE(Model!A286)</f>
        <v>45293</v>
      </c>
      <c r="B252" s="2">
        <f>Model!F286</f>
        <v>0.35867268330000002</v>
      </c>
      <c r="C252" s="2">
        <f>Model!L286</f>
        <v>0.26000370442570953</v>
      </c>
      <c r="D252" s="2">
        <f>Model!R286</f>
        <v>0.13838595380884056</v>
      </c>
    </row>
    <row r="253" spans="1:4" x14ac:dyDescent="0.3">
      <c r="A253" s="1">
        <f>DATEVALUE(Model!A287)</f>
        <v>45294</v>
      </c>
      <c r="B253" s="2">
        <f>Model!F287</f>
        <v>0.34504933380000002</v>
      </c>
      <c r="C253" s="2">
        <f>Model!L287</f>
        <v>0.2497133930109483</v>
      </c>
      <c r="D253" s="2">
        <f>Model!R287</f>
        <v>0.12158270904433421</v>
      </c>
    </row>
    <row r="254" spans="1:4" x14ac:dyDescent="0.3">
      <c r="A254" s="1">
        <f>DATEVALUE(Model!A288)</f>
        <v>45295</v>
      </c>
      <c r="B254" s="2">
        <f>Model!F288</f>
        <v>0.34098050400000002</v>
      </c>
      <c r="C254" s="2">
        <f>Model!L288</f>
        <v>0.24568820507614419</v>
      </c>
      <c r="D254" s="2">
        <f>Model!R288</f>
        <v>0.11970746136147392</v>
      </c>
    </row>
    <row r="255" spans="1:4" x14ac:dyDescent="0.3">
      <c r="A255" s="1">
        <f>DATEVALUE(Model!A289)</f>
        <v>45296</v>
      </c>
      <c r="B255" s="2">
        <f>Model!F289</f>
        <v>0.34659024490000001</v>
      </c>
      <c r="C255" s="2">
        <f>Model!L289</f>
        <v>0.24739434691676854</v>
      </c>
      <c r="D255" s="2">
        <f>Model!R289</f>
        <v>0.12295251887517367</v>
      </c>
    </row>
    <row r="256" spans="1:4" x14ac:dyDescent="0.3">
      <c r="A256" s="1">
        <f>DATEVALUE(Model!A290)</f>
        <v>45299</v>
      </c>
      <c r="B256" s="2">
        <f>Model!F290</f>
        <v>0.37519603069999996</v>
      </c>
      <c r="C256" s="2">
        <f>Model!L290</f>
        <v>0.26520205050223145</v>
      </c>
      <c r="D256" s="2">
        <f>Model!R290</f>
        <v>0.13499659012579546</v>
      </c>
    </row>
    <row r="257" spans="1:4" x14ac:dyDescent="0.3">
      <c r="A257" s="1">
        <f>DATEVALUE(Model!A291)</f>
        <v>45300</v>
      </c>
      <c r="B257" s="2">
        <f>Model!F291</f>
        <v>0.37984315539999991</v>
      </c>
      <c r="C257" s="2">
        <f>Model!L291</f>
        <v>0.26328260718129481</v>
      </c>
      <c r="D257" s="2">
        <f>Model!R291</f>
        <v>0.1292272734264952</v>
      </c>
    </row>
    <row r="258" spans="1:4" x14ac:dyDescent="0.3">
      <c r="A258" s="1">
        <f>DATEVALUE(Model!A292)</f>
        <v>45301</v>
      </c>
      <c r="B258" s="2">
        <f>Model!F292</f>
        <v>0.39317051389999991</v>
      </c>
      <c r="C258" s="2">
        <f>Model!L292</f>
        <v>0.27042685676238687</v>
      </c>
      <c r="D258" s="2">
        <f>Model!R292</f>
        <v>0.13117430793471496</v>
      </c>
    </row>
    <row r="259" spans="1:4" x14ac:dyDescent="0.3">
      <c r="A259" s="1">
        <f>DATEVALUE(Model!A293)</f>
        <v>45302</v>
      </c>
      <c r="B259" s="2">
        <f>Model!F293</f>
        <v>0.39811468769999991</v>
      </c>
      <c r="C259" s="2">
        <f>Model!L293</f>
        <v>0.26986714287797264</v>
      </c>
      <c r="D259" s="2">
        <f>Model!R293</f>
        <v>0.12792925042101522</v>
      </c>
    </row>
    <row r="260" spans="1:4" x14ac:dyDescent="0.3">
      <c r="A260" s="1">
        <f>DATEVALUE(Model!A294)</f>
        <v>45303</v>
      </c>
      <c r="B260" s="2">
        <f>Model!F294</f>
        <v>0.40059393720000003</v>
      </c>
      <c r="C260" s="2">
        <f>Model!L294</f>
        <v>0.27074680898285552</v>
      </c>
      <c r="D260" s="2">
        <f>Model!R294</f>
        <v>0.12540499123541471</v>
      </c>
    </row>
    <row r="261" spans="1:4" x14ac:dyDescent="0.3">
      <c r="A261" s="1">
        <f>DATEVALUE(Model!A295)</f>
        <v>45307</v>
      </c>
      <c r="B261" s="2">
        <f>Model!F295</f>
        <v>0.40319688500000006</v>
      </c>
      <c r="C261" s="2">
        <f>Model!L295</f>
        <v>0.26608171660711455</v>
      </c>
      <c r="D261" s="2">
        <f>Model!R295</f>
        <v>0.1182651321866488</v>
      </c>
    </row>
    <row r="262" spans="1:4" x14ac:dyDescent="0.3">
      <c r="A262" s="1">
        <f>DATEVALUE(Model!A296)</f>
        <v>45308</v>
      </c>
      <c r="B262" s="2">
        <f>Model!F296</f>
        <v>0.39450909990000005</v>
      </c>
      <c r="C262" s="2">
        <f>Model!L296</f>
        <v>0.25904384776430467</v>
      </c>
      <c r="D262" s="2">
        <f>Model!R296</f>
        <v>0.10946685096835318</v>
      </c>
    </row>
    <row r="263" spans="1:4" x14ac:dyDescent="0.3">
      <c r="A263" s="1">
        <f>DATEVALUE(Model!A297)</f>
        <v>45309</v>
      </c>
      <c r="B263" s="2">
        <f>Model!F297</f>
        <v>0.41313450739999991</v>
      </c>
      <c r="C263" s="2">
        <f>Model!L297</f>
        <v>0.27024028546758228</v>
      </c>
      <c r="D263" s="2">
        <f>Model!R297</f>
        <v>0.11516438084229397</v>
      </c>
    </row>
    <row r="264" spans="1:4" x14ac:dyDescent="0.3">
      <c r="A264" s="1">
        <f>DATEVALUE(Model!A298)</f>
        <v>45310</v>
      </c>
      <c r="B264" s="2">
        <f>Model!F298</f>
        <v>0.43772902680000003</v>
      </c>
      <c r="C264" s="2">
        <f>Model!L298</f>
        <v>0.28607535536296735</v>
      </c>
      <c r="D264" s="2">
        <f>Model!R298</f>
        <v>0.12374583654725879</v>
      </c>
    </row>
    <row r="265" spans="1:4" x14ac:dyDescent="0.3">
      <c r="A265" s="1">
        <f>DATEVALUE(Model!A299)</f>
        <v>45313</v>
      </c>
      <c r="B265" s="2">
        <f>Model!F299</f>
        <v>0.43966980049999993</v>
      </c>
      <c r="C265" s="2">
        <f>Model!L299</f>
        <v>0.2887945442341382</v>
      </c>
      <c r="D265" s="2">
        <f>Model!R299</f>
        <v>0.1296594594159044</v>
      </c>
    </row>
    <row r="266" spans="1:4" x14ac:dyDescent="0.3">
      <c r="A266" s="1">
        <f>DATEVALUE(Model!A300)</f>
        <v>45314</v>
      </c>
      <c r="B266" s="2">
        <f>Model!F300</f>
        <v>0.44011355209999992</v>
      </c>
      <c r="C266" s="2">
        <f>Model!L300</f>
        <v>0.29255324031948904</v>
      </c>
      <c r="D266" s="2">
        <f>Model!R300</f>
        <v>0.13023668409328493</v>
      </c>
    </row>
    <row r="267" spans="1:4" x14ac:dyDescent="0.3">
      <c r="A267" s="1">
        <f>DATEVALUE(Model!A301)</f>
        <v>45315</v>
      </c>
      <c r="B267" s="2">
        <f>Model!F301</f>
        <v>0.44365237899999999</v>
      </c>
      <c r="C267" s="2">
        <f>Model!L301</f>
        <v>0.29396616012515264</v>
      </c>
      <c r="D267" s="2">
        <f>Model!R301</f>
        <v>0.12439484804999879</v>
      </c>
    </row>
    <row r="268" spans="1:4" x14ac:dyDescent="0.3">
      <c r="A268" s="1">
        <f>DATEVALUE(Model!A302)</f>
        <v>45316</v>
      </c>
      <c r="B268" s="2">
        <f>Model!F302</f>
        <v>0.45086268309999999</v>
      </c>
      <c r="C268" s="2">
        <f>Model!L302</f>
        <v>0.3010040289679623</v>
      </c>
      <c r="D268" s="2">
        <f>Model!R302</f>
        <v>0.13571812097252112</v>
      </c>
    </row>
    <row r="269" spans="1:4" x14ac:dyDescent="0.3">
      <c r="A269" s="1">
        <f>DATEVALUE(Model!A303)</f>
        <v>45317</v>
      </c>
      <c r="B269" s="2">
        <f>Model!F303</f>
        <v>0.44676484430000007</v>
      </c>
      <c r="C269" s="2">
        <f>Model!L303</f>
        <v>0.29935107749647893</v>
      </c>
      <c r="D269" s="2">
        <f>Model!R303</f>
        <v>0.13586169462324005</v>
      </c>
    </row>
    <row r="270" spans="1:4" x14ac:dyDescent="0.3">
      <c r="A270" s="1">
        <f>DATEVALUE(Model!A304)</f>
        <v>45320</v>
      </c>
      <c r="B270" s="2">
        <f>Model!F304</f>
        <v>0.46050867030000009</v>
      </c>
      <c r="C270" s="2">
        <f>Model!L304</f>
        <v>0.30964138891124016</v>
      </c>
      <c r="D270" s="2">
        <f>Model!R304</f>
        <v>0.14278546067730136</v>
      </c>
    </row>
    <row r="271" spans="1:4" x14ac:dyDescent="0.3">
      <c r="A271" s="1">
        <f>DATEVALUE(Model!A305)</f>
        <v>45321</v>
      </c>
      <c r="B271" s="2">
        <f>Model!F305</f>
        <v>0.45747921709999995</v>
      </c>
      <c r="C271" s="2">
        <f>Model!L305</f>
        <v>0.30862834188069388</v>
      </c>
      <c r="D271" s="2">
        <f>Model!R305</f>
        <v>0.14300155367200618</v>
      </c>
    </row>
    <row r="272" spans="1:4" x14ac:dyDescent="0.3">
      <c r="A272" s="1">
        <f>DATEVALUE(Model!A306)</f>
        <v>45322</v>
      </c>
      <c r="B272" s="2">
        <f>Model!F306</f>
        <v>0.43476393599999996</v>
      </c>
      <c r="C272" s="2">
        <f>Model!L306</f>
        <v>0.28727497368831845</v>
      </c>
      <c r="D272" s="2">
        <f>Model!R306</f>
        <v>0.12836143641042441</v>
      </c>
    </row>
    <row r="273" spans="1:4" x14ac:dyDescent="0.3">
      <c r="A273" s="1">
        <f>DATEVALUE(Model!A307)</f>
        <v>45323</v>
      </c>
      <c r="B273" s="2">
        <f>Model!F307</f>
        <v>0.45765359609999989</v>
      </c>
      <c r="C273" s="2">
        <f>Model!L307</f>
        <v>0.30412309061425002</v>
      </c>
      <c r="D273" s="2">
        <f>Model!R307</f>
        <v>0.14148743767182137</v>
      </c>
    </row>
    <row r="274" spans="1:4" x14ac:dyDescent="0.3">
      <c r="A274" s="1">
        <f>DATEVALUE(Model!A308)</f>
        <v>45324</v>
      </c>
      <c r="B274" s="2">
        <f>Model!F308</f>
        <v>0.47751229849999999</v>
      </c>
      <c r="C274" s="2">
        <f>Model!L308</f>
        <v>0.31785214589389343</v>
      </c>
      <c r="D274" s="2">
        <f>Model!R308</f>
        <v>0.14047729448640567</v>
      </c>
    </row>
    <row r="275" spans="1:4" x14ac:dyDescent="0.3">
      <c r="A275" s="1">
        <f>DATEVALUE(Model!A309)</f>
        <v>45327</v>
      </c>
      <c r="B275" s="2">
        <f>Model!F309</f>
        <v>0.48284839219999998</v>
      </c>
      <c r="C275" s="2">
        <f>Model!L309</f>
        <v>0.31305367259248884</v>
      </c>
      <c r="D275" s="2">
        <f>Model!R309</f>
        <v>0.1306696026013201</v>
      </c>
    </row>
    <row r="276" spans="1:4" x14ac:dyDescent="0.3">
      <c r="A276" s="1">
        <f>DATEVALUE(Model!A310)</f>
        <v>45328</v>
      </c>
      <c r="B276" s="2">
        <f>Model!F310</f>
        <v>0.47608819570000005</v>
      </c>
      <c r="C276" s="2">
        <f>Model!L310</f>
        <v>0.31686582904885463</v>
      </c>
      <c r="D276" s="2">
        <f>Model!R310</f>
        <v>0.13780946165008601</v>
      </c>
    </row>
    <row r="277" spans="1:4" x14ac:dyDescent="0.3">
      <c r="A277" s="1">
        <f>DATEVALUE(Model!A311)</f>
        <v>45329</v>
      </c>
      <c r="B277" s="2">
        <f>Model!F311</f>
        <v>0.49559438499999997</v>
      </c>
      <c r="C277" s="2">
        <f>Model!L311</f>
        <v>0.32784896527182017</v>
      </c>
      <c r="D277" s="2">
        <f>Model!R311</f>
        <v>0.1422807553439065</v>
      </c>
    </row>
    <row r="278" spans="1:4" x14ac:dyDescent="0.3">
      <c r="A278" s="1">
        <f>DATEVALUE(Model!A312)</f>
        <v>45330</v>
      </c>
      <c r="B278" s="2">
        <f>Model!F312</f>
        <v>0.50075882569999997</v>
      </c>
      <c r="C278" s="2">
        <f>Model!L312</f>
        <v>0.32843540934174209</v>
      </c>
      <c r="D278" s="2">
        <f>Model!R312</f>
        <v>0.144805014529507</v>
      </c>
    </row>
    <row r="279" spans="1:4" x14ac:dyDescent="0.3">
      <c r="A279" s="1">
        <f>DATEVALUE(Model!A313)</f>
        <v>45331</v>
      </c>
      <c r="B279" s="2">
        <f>Model!F313</f>
        <v>0.5210608966000001</v>
      </c>
      <c r="C279" s="2">
        <f>Model!L313</f>
        <v>0.33611291262361509</v>
      </c>
      <c r="D279" s="2">
        <f>Model!R313</f>
        <v>0.14617482436034646</v>
      </c>
    </row>
    <row r="280" spans="1:4" x14ac:dyDescent="0.3">
      <c r="A280" s="1">
        <f>DATEVALUE(Model!A314)</f>
        <v>45334</v>
      </c>
      <c r="B280" s="2">
        <f>Model!F314</f>
        <v>0.51332778530000089</v>
      </c>
      <c r="C280" s="2">
        <f>Model!L314</f>
        <v>0.33552646855369317</v>
      </c>
      <c r="D280" s="2">
        <f>Model!R314</f>
        <v>0.15396369491185258</v>
      </c>
    </row>
    <row r="281" spans="1:4" x14ac:dyDescent="0.3">
      <c r="A281" s="1">
        <f>DATEVALUE(Model!A315)</f>
        <v>45335</v>
      </c>
      <c r="B281" s="2">
        <f>Model!F315</f>
        <v>0.49406968120000005</v>
      </c>
      <c r="C281" s="2">
        <f>Model!L315</f>
        <v>0.31713232089830834</v>
      </c>
      <c r="D281" s="2">
        <f>Model!R315</f>
        <v>0.13478049713109086</v>
      </c>
    </row>
    <row r="282" spans="1:4" x14ac:dyDescent="0.3">
      <c r="A282" s="1">
        <f>DATEVALUE(Model!A316)</f>
        <v>45336</v>
      </c>
      <c r="B282" s="2">
        <f>Model!F316</f>
        <v>0.51997479399999991</v>
      </c>
      <c r="C282" s="2">
        <f>Model!L316</f>
        <v>0.32910177396631268</v>
      </c>
      <c r="D282" s="2">
        <f>Model!R316</f>
        <v>0.14516541369355673</v>
      </c>
    </row>
    <row r="283" spans="1:4" x14ac:dyDescent="0.3">
      <c r="A283" s="1">
        <f>DATEVALUE(Model!A317)</f>
        <v>45337</v>
      </c>
      <c r="B283" s="2">
        <f>Model!F317</f>
        <v>0.51851527199999992</v>
      </c>
      <c r="C283" s="2">
        <f>Model!L317</f>
        <v>0.33827238761037148</v>
      </c>
      <c r="D283" s="2">
        <f>Model!R317</f>
        <v>0.1593726124471031</v>
      </c>
    </row>
    <row r="284" spans="1:4" x14ac:dyDescent="0.3">
      <c r="A284" s="1">
        <f>DATEVALUE(Model!A318)</f>
        <v>45338</v>
      </c>
      <c r="B284" s="2">
        <f>Model!F318</f>
        <v>0.513422936</v>
      </c>
      <c r="C284" s="2">
        <f>Model!L318</f>
        <v>0.33160766135717124</v>
      </c>
      <c r="D284" s="2">
        <f>Model!R318</f>
        <v>0.15410800108119771</v>
      </c>
    </row>
    <row r="285" spans="1:4" x14ac:dyDescent="0.3">
      <c r="A285" s="1">
        <f>DATEVALUE(Model!A319)</f>
        <v>45342</v>
      </c>
      <c r="B285" s="2">
        <f>Model!F319</f>
        <v>0.49367537699999997</v>
      </c>
      <c r="C285" s="2">
        <f>Model!L319</f>
        <v>0.32427657047940062</v>
      </c>
      <c r="D285" s="2">
        <f>Model!R319</f>
        <v>0.15143943572625185</v>
      </c>
    </row>
    <row r="286" spans="1:4" x14ac:dyDescent="0.3">
      <c r="A286" s="1">
        <f>DATEVALUE(Model!A320)</f>
        <v>45343</v>
      </c>
      <c r="B286" s="2">
        <f>Model!F320</f>
        <v>0.49197132910000096</v>
      </c>
      <c r="C286" s="2">
        <f>Model!L320</f>
        <v>0.32547618880475193</v>
      </c>
      <c r="D286" s="2">
        <f>Model!R320</f>
        <v>0.15374760191714776</v>
      </c>
    </row>
    <row r="287" spans="1:4" x14ac:dyDescent="0.3">
      <c r="A287" s="1">
        <f>DATEVALUE(Model!A321)</f>
        <v>45344</v>
      </c>
      <c r="B287" s="2">
        <f>Model!F321</f>
        <v>0.54655511329999995</v>
      </c>
      <c r="C287" s="2">
        <f>Model!L321</f>
        <v>0.35290756917853172</v>
      </c>
      <c r="D287" s="2">
        <f>Model!R321</f>
        <v>0.16521444849038902</v>
      </c>
    </row>
    <row r="288" spans="1:4" x14ac:dyDescent="0.3">
      <c r="A288" s="1">
        <f>DATEVALUE(Model!A322)</f>
        <v>45345</v>
      </c>
      <c r="B288" s="2">
        <f>Model!F322</f>
        <v>0.53888759119999996</v>
      </c>
      <c r="C288" s="2">
        <f>Model!L322</f>
        <v>0.35384069565442933</v>
      </c>
      <c r="D288" s="2">
        <f>Model!R322</f>
        <v>0.16831519983474386</v>
      </c>
    </row>
    <row r="289" spans="1:4" x14ac:dyDescent="0.3">
      <c r="A289" s="1">
        <f>DATEVALUE(Model!A323)</f>
        <v>45348</v>
      </c>
      <c r="B289" s="2">
        <f>Model!F323</f>
        <v>0.53744047070000001</v>
      </c>
      <c r="C289" s="2">
        <f>Model!L323</f>
        <v>0.34888238124372739</v>
      </c>
      <c r="D289" s="2">
        <f>Model!R323</f>
        <v>0.16362781314621877</v>
      </c>
    </row>
    <row r="290" spans="1:4" x14ac:dyDescent="0.3">
      <c r="A290" s="1">
        <f>DATEVALUE(Model!A324)</f>
        <v>45349</v>
      </c>
      <c r="B290" s="2">
        <f>Model!F324</f>
        <v>0.53435566599999995</v>
      </c>
      <c r="C290" s="2">
        <f>Model!L324</f>
        <v>0.35138826863458572</v>
      </c>
      <c r="D290" s="2">
        <f>Model!R324</f>
        <v>0.16874811834277903</v>
      </c>
    </row>
    <row r="291" spans="1:4" x14ac:dyDescent="0.3">
      <c r="A291" s="1">
        <f>DATEVALUE(Model!A325)</f>
        <v>45350</v>
      </c>
      <c r="B291" s="2">
        <f>Model!F325</f>
        <v>0.52978890640000098</v>
      </c>
      <c r="C291" s="2">
        <f>Model!L325</f>
        <v>0.34960193623743896</v>
      </c>
      <c r="D291" s="2">
        <f>Model!R325</f>
        <v>0.16918030433218845</v>
      </c>
    </row>
    <row r="292" spans="1:4" x14ac:dyDescent="0.3">
      <c r="A292" s="1">
        <f>DATEVALUE(Model!A326)</f>
        <v>45351</v>
      </c>
      <c r="B292" s="2">
        <f>Model!F326</f>
        <v>0.54588914619999995</v>
      </c>
      <c r="C292" s="2">
        <f>Model!L326</f>
        <v>0.3544538699098585</v>
      </c>
      <c r="D292" s="2">
        <f>Model!R326</f>
        <v>0.17401272970868464</v>
      </c>
    </row>
    <row r="293" spans="1:4" x14ac:dyDescent="0.3">
      <c r="A293" s="1">
        <f>DATEVALUE(Model!A327)</f>
        <v>45352</v>
      </c>
      <c r="B293" s="2">
        <f>Model!F327</f>
        <v>0.57159285889999989</v>
      </c>
      <c r="C293" s="2">
        <f>Model!L327</f>
        <v>0.36716987815895585</v>
      </c>
      <c r="D293" s="2">
        <f>Model!R327</f>
        <v>0.18223378624959996</v>
      </c>
    </row>
    <row r="294" spans="1:4" x14ac:dyDescent="0.3">
      <c r="A294" s="1">
        <f>DATEVALUE(Model!A328)</f>
        <v>45355</v>
      </c>
      <c r="B294" s="2">
        <f>Model!F328</f>
        <v>0.57926378090000008</v>
      </c>
      <c r="C294" s="2">
        <f>Model!L328</f>
        <v>0.36570376798415127</v>
      </c>
      <c r="D294" s="2">
        <f>Model!R328</f>
        <v>0.18439764627115052</v>
      </c>
    </row>
    <row r="295" spans="1:4" x14ac:dyDescent="0.3">
      <c r="A295" s="1">
        <f>DATEVALUE(Model!A329)</f>
        <v>45356</v>
      </c>
      <c r="B295" s="2">
        <f>Model!F329</f>
        <v>0.55774638380000008</v>
      </c>
      <c r="C295" s="2">
        <f>Model!L329</f>
        <v>0.35205463325915631</v>
      </c>
      <c r="D295" s="2">
        <f>Model!R329</f>
        <v>0.17898872873589977</v>
      </c>
    </row>
    <row r="296" spans="1:4" x14ac:dyDescent="0.3">
      <c r="A296" s="1">
        <f>DATEVALUE(Model!A330)</f>
        <v>45357</v>
      </c>
      <c r="B296" s="2">
        <f>Model!F330</f>
        <v>0.57210390039999992</v>
      </c>
      <c r="C296" s="2">
        <f>Model!L330</f>
        <v>0.35890593080716116</v>
      </c>
      <c r="D296" s="2">
        <f>Model!R330</f>
        <v>0.1856956692766305</v>
      </c>
    </row>
    <row r="297" spans="1:4" x14ac:dyDescent="0.3">
      <c r="A297" s="1">
        <f>DATEVALUE(Model!A331)</f>
        <v>45358</v>
      </c>
      <c r="B297" s="2">
        <f>Model!F331</f>
        <v>0.59907906779999998</v>
      </c>
      <c r="C297" s="2">
        <f>Model!L331</f>
        <v>0.37239495442098502</v>
      </c>
      <c r="D297" s="2">
        <f>Model!R331</f>
        <v>0.19499865582832121</v>
      </c>
    </row>
    <row r="298" spans="1:4" x14ac:dyDescent="0.3">
      <c r="A298" s="1">
        <f>DATEVALUE(Model!A332)</f>
        <v>45359</v>
      </c>
      <c r="B298" s="2">
        <f>Model!F332</f>
        <v>0.57202012190000007</v>
      </c>
      <c r="C298" s="2">
        <f>Model!L332</f>
        <v>0.36415746725282405</v>
      </c>
      <c r="D298" s="2">
        <f>Model!R332</f>
        <v>0.19362884599748154</v>
      </c>
    </row>
    <row r="299" spans="1:4" x14ac:dyDescent="0.3">
      <c r="A299" s="1">
        <f>DATEVALUE(Model!A333)</f>
        <v>45362</v>
      </c>
      <c r="B299" s="2">
        <f>Model!F333</f>
        <v>0.56241134910000001</v>
      </c>
      <c r="C299" s="2">
        <f>Model!L333</f>
        <v>0.36298457911298043</v>
      </c>
      <c r="D299" s="2">
        <f>Model!R333</f>
        <v>0.19514296199766634</v>
      </c>
    </row>
    <row r="300" spans="1:4" x14ac:dyDescent="0.3">
      <c r="A300" s="1">
        <f>DATEVALUE(Model!A334)</f>
        <v>45363</v>
      </c>
      <c r="B300" s="2">
        <f>Model!F334</f>
        <v>0.58899767079999998</v>
      </c>
      <c r="C300" s="2">
        <f>Model!L334</f>
        <v>0.37764649086664814</v>
      </c>
      <c r="D300" s="2">
        <f>Model!R334</f>
        <v>0.19824444586064716</v>
      </c>
    </row>
    <row r="301" spans="1:4" x14ac:dyDescent="0.3">
      <c r="A301" s="1">
        <f>DATEVALUE(Model!A335)</f>
        <v>45364</v>
      </c>
      <c r="B301" s="2">
        <f>Model!F335</f>
        <v>0.57802911849999994</v>
      </c>
      <c r="C301" s="2">
        <f>Model!L335</f>
        <v>0.3754872858817655</v>
      </c>
      <c r="D301" s="2">
        <f>Model!R335</f>
        <v>0.19882093801940148</v>
      </c>
    </row>
    <row r="302" spans="1:4" x14ac:dyDescent="0.3">
      <c r="A302" s="1">
        <f>DATEVALUE(Model!A336)</f>
        <v>45365</v>
      </c>
      <c r="B302" s="2">
        <f>Model!F336</f>
        <v>0.57141750480000009</v>
      </c>
      <c r="C302" s="2">
        <f>Model!L336</f>
        <v>0.37276809701059466</v>
      </c>
      <c r="D302" s="2">
        <f>Model!R336</f>
        <v>0.18807562229288588</v>
      </c>
    </row>
    <row r="303" spans="1:4" x14ac:dyDescent="0.3">
      <c r="A303" s="1">
        <f>DATEVALUE(Model!A337)</f>
        <v>45366</v>
      </c>
      <c r="B303" s="2">
        <f>Model!F337</f>
        <v>0.55622534049999994</v>
      </c>
      <c r="C303" s="2">
        <f>Model!L337</f>
        <v>0.36334179159203517</v>
      </c>
      <c r="D303" s="2">
        <f>Model!R337</f>
        <v>0.18576745610199019</v>
      </c>
    </row>
    <row r="304" spans="1:4" x14ac:dyDescent="0.3">
      <c r="A304" s="1">
        <f>DATEVALUE(Model!A338)</f>
        <v>45369</v>
      </c>
      <c r="B304" s="2">
        <f>Model!F338</f>
        <v>0.56614947719999997</v>
      </c>
      <c r="C304" s="2">
        <f>Model!L338</f>
        <v>0.37144427782328937</v>
      </c>
      <c r="D304" s="2">
        <f>Model!R338</f>
        <v>0.1890278965068386</v>
      </c>
    </row>
    <row r="305" spans="1:4" x14ac:dyDescent="0.3">
      <c r="A305" s="1">
        <f>DATEVALUE(Model!A339)</f>
        <v>45370</v>
      </c>
      <c r="B305" s="2">
        <f>Model!F339</f>
        <v>0.57635347769999989</v>
      </c>
      <c r="C305" s="2">
        <f>Model!L339</f>
        <v>0.37906535071353509</v>
      </c>
      <c r="D305" s="2">
        <f>Model!R339</f>
        <v>0.19612453695666354</v>
      </c>
    </row>
    <row r="306" spans="1:4" x14ac:dyDescent="0.3">
      <c r="A306" s="1">
        <f>DATEVALUE(Model!A340)</f>
        <v>45371</v>
      </c>
      <c r="B306" s="2">
        <f>Model!F340</f>
        <v>0.59168208030000002</v>
      </c>
      <c r="C306" s="2">
        <f>Model!L340</f>
        <v>0.39182104923808292</v>
      </c>
      <c r="D306" s="2">
        <f>Model!R340</f>
        <v>0.20633584660473958</v>
      </c>
    </row>
    <row r="307" spans="1:4" x14ac:dyDescent="0.3">
      <c r="A307" s="1">
        <f>DATEVALUE(Model!A341)</f>
        <v>45372</v>
      </c>
      <c r="B307" s="2">
        <f>Model!F341</f>
        <v>0.60589887750000004</v>
      </c>
      <c r="C307" s="2">
        <f>Model!L341</f>
        <v>0.39642053115848763</v>
      </c>
      <c r="D307" s="2">
        <f>Model!R341</f>
        <v>0.21459133152108234</v>
      </c>
    </row>
    <row r="308" spans="1:4" x14ac:dyDescent="0.3">
      <c r="A308" s="1">
        <f>DATEVALUE(Model!A342)</f>
        <v>45373</v>
      </c>
      <c r="B308" s="2">
        <f>Model!F342</f>
        <v>0.60948471159999995</v>
      </c>
      <c r="C308" s="2">
        <f>Model!L342</f>
        <v>0.39377316278575103</v>
      </c>
      <c r="D308" s="2">
        <f>Model!R342</f>
        <v>0.20677023015002716</v>
      </c>
    </row>
    <row r="309" spans="1:4" x14ac:dyDescent="0.3">
      <c r="A309" s="1">
        <f>DATEVALUE(Model!A343)</f>
        <v>45376</v>
      </c>
      <c r="B309" s="2">
        <f>Model!F343</f>
        <v>0.60487153999999999</v>
      </c>
      <c r="C309" s="2">
        <f>Model!L343</f>
        <v>0.38992239606142998</v>
      </c>
      <c r="D309" s="2">
        <f>Model!R343</f>
        <v>0.2041631963596755</v>
      </c>
    </row>
    <row r="310" spans="1:4" x14ac:dyDescent="0.3">
      <c r="A310" s="1">
        <f>DATEVALUE(Model!A344)</f>
        <v>45377</v>
      </c>
      <c r="B310" s="2">
        <f>Model!F344</f>
        <v>0.60081191219999996</v>
      </c>
      <c r="C310" s="2">
        <f>Model!L344</f>
        <v>0.38735521824521579</v>
      </c>
      <c r="D310" s="2">
        <f>Model!R344</f>
        <v>0.20300435189315769</v>
      </c>
    </row>
    <row r="311" spans="1:4" x14ac:dyDescent="0.3">
      <c r="A311" s="1">
        <f>DATEVALUE(Model!A345)</f>
        <v>45378</v>
      </c>
      <c r="B311" s="2">
        <f>Model!F345</f>
        <v>0.60643554109999998</v>
      </c>
      <c r="C311" s="2">
        <f>Model!L345</f>
        <v>0.39901443916020929</v>
      </c>
      <c r="D311" s="2">
        <f>Model!R345</f>
        <v>0.22226739420416619</v>
      </c>
    </row>
    <row r="312" spans="1:4" x14ac:dyDescent="0.3">
      <c r="A312" s="1">
        <f>DATEVALUE(Model!A346)</f>
        <v>45379</v>
      </c>
      <c r="B312" s="2">
        <f>Model!F346</f>
        <v>0.60781477440000109</v>
      </c>
      <c r="C312" s="2">
        <f>Model!L346</f>
        <v>0.39874686730326037</v>
      </c>
      <c r="D312" s="2">
        <f>Model!R346</f>
        <v>0.22654017535030868</v>
      </c>
    </row>
    <row r="313" spans="1:4" x14ac:dyDescent="0.3">
      <c r="A313" s="1">
        <f>DATEVALUE(Model!A347)</f>
        <v>45383</v>
      </c>
      <c r="B313" s="2">
        <f>Model!F347</f>
        <v>0.6032476056000009</v>
      </c>
      <c r="C313" s="2">
        <f>Model!L347</f>
        <v>0.39631361041645752</v>
      </c>
      <c r="D313" s="2">
        <f>Model!R347</f>
        <v>0.21929849621251241</v>
      </c>
    </row>
    <row r="314" spans="1:4" x14ac:dyDescent="0.3">
      <c r="A314" s="1">
        <f>DATEVALUE(Model!A348)</f>
        <v>45384</v>
      </c>
      <c r="B314" s="2">
        <f>Model!F348</f>
        <v>0.5872415567</v>
      </c>
      <c r="C314" s="2">
        <f>Model!L348</f>
        <v>0.38743540880173843</v>
      </c>
      <c r="D314" s="2">
        <f>Model!R348</f>
        <v>0.2087978417071199</v>
      </c>
    </row>
    <row r="315" spans="1:4" x14ac:dyDescent="0.3">
      <c r="A315" s="1">
        <f>DATEVALUE(Model!A349)</f>
        <v>45385</v>
      </c>
      <c r="B315" s="2">
        <f>Model!F349</f>
        <v>0.5983406227000001</v>
      </c>
      <c r="C315" s="2">
        <f>Model!L349</f>
        <v>0.38895956937941256</v>
      </c>
      <c r="D315" s="2">
        <f>Model!R349</f>
        <v>0.21010099234298285</v>
      </c>
    </row>
    <row r="316" spans="1:4" x14ac:dyDescent="0.3">
      <c r="A316" s="1">
        <f>DATEVALUE(Model!A350)</f>
        <v>45386</v>
      </c>
      <c r="B316" s="2">
        <f>Model!F350</f>
        <v>0.56845099609999994</v>
      </c>
      <c r="C316" s="2">
        <f>Model!L350</f>
        <v>0.37200588172082028</v>
      </c>
      <c r="D316" s="2">
        <f>Model!R350</f>
        <v>0.19779028431245438</v>
      </c>
    </row>
    <row r="317" spans="1:4" x14ac:dyDescent="0.3">
      <c r="A317" s="1">
        <f>DATEVALUE(Model!A351)</f>
        <v>45387</v>
      </c>
      <c r="B317" s="2">
        <f>Model!F351</f>
        <v>0.59772525939999999</v>
      </c>
      <c r="C317" s="2">
        <f>Model!L351</f>
        <v>0.38633893119218343</v>
      </c>
      <c r="D317" s="2">
        <f>Model!R351</f>
        <v>0.20495944410626499</v>
      </c>
    </row>
    <row r="318" spans="1:4" x14ac:dyDescent="0.3">
      <c r="A318" s="1">
        <f>DATEVALUE(Model!A352)</f>
        <v>45390</v>
      </c>
      <c r="B318" s="2">
        <f>Model!F352</f>
        <v>0.5969959682999999</v>
      </c>
      <c r="C318" s="2">
        <f>Model!L352</f>
        <v>0.38711464657564831</v>
      </c>
      <c r="D318" s="2">
        <f>Model!R352</f>
        <v>0.20865280301914879</v>
      </c>
    </row>
    <row r="319" spans="1:4" x14ac:dyDescent="0.3">
      <c r="A319" s="1">
        <f>DATEVALUE(Model!A353)</f>
        <v>45391</v>
      </c>
      <c r="B319" s="2">
        <f>Model!F353</f>
        <v>0.59469019349999996</v>
      </c>
      <c r="C319" s="2">
        <f>Model!L353</f>
        <v>0.38871899770984508</v>
      </c>
      <c r="D319" s="2">
        <f>Model!R353</f>
        <v>0.21343248705456452</v>
      </c>
    </row>
    <row r="320" spans="1:4" x14ac:dyDescent="0.3">
      <c r="A320" s="1">
        <f>DATEVALUE(Model!A354)</f>
        <v>45392</v>
      </c>
      <c r="B320" s="2">
        <f>Model!F354</f>
        <v>0.58054854559999991</v>
      </c>
      <c r="C320" s="2">
        <f>Model!L354</f>
        <v>0.37481363120660127</v>
      </c>
      <c r="D320" s="2">
        <f>Model!R354</f>
        <v>0.19279377476370785</v>
      </c>
    </row>
    <row r="321" spans="1:4" x14ac:dyDescent="0.3">
      <c r="A321" s="1">
        <f>DATEVALUE(Model!A355)</f>
        <v>45393</v>
      </c>
      <c r="B321" s="2">
        <f>Model!F355</f>
        <v>0.60093058920000009</v>
      </c>
      <c r="C321" s="2">
        <f>Model!L355</f>
        <v>0.38518926321348723</v>
      </c>
      <c r="D321" s="2">
        <f>Model!R355</f>
        <v>0.1919242751545065</v>
      </c>
    </row>
    <row r="322" spans="1:4" x14ac:dyDescent="0.3">
      <c r="A322" s="1">
        <f>DATEVALUE(Model!A356)</f>
        <v>45394</v>
      </c>
      <c r="B322" s="2">
        <f>Model!F356</f>
        <v>0.57577597729999996</v>
      </c>
      <c r="C322" s="2">
        <f>Model!L356</f>
        <v>0.3660693505212933</v>
      </c>
      <c r="D322" s="2">
        <f>Model!R356</f>
        <v>0.17302309704480012</v>
      </c>
    </row>
    <row r="323" spans="1:4" x14ac:dyDescent="0.3">
      <c r="A323" s="1">
        <f>DATEVALUE(Model!A357)</f>
        <v>45397</v>
      </c>
      <c r="B323" s="2">
        <f>Model!F357</f>
        <v>0.54758542620000106</v>
      </c>
      <c r="C323" s="2">
        <f>Model!L357</f>
        <v>0.34895501174778221</v>
      </c>
      <c r="D323" s="2">
        <f>Model!R357</f>
        <v>0.16288503925933573</v>
      </c>
    </row>
    <row r="324" spans="1:4" x14ac:dyDescent="0.3">
      <c r="A324" s="1">
        <f>DATEVALUE(Model!A358)</f>
        <v>45398</v>
      </c>
      <c r="B324" s="2">
        <f>Model!F358</f>
        <v>0.54874050659999996</v>
      </c>
      <c r="C324" s="2">
        <f>Model!L358</f>
        <v>0.34649475467359814</v>
      </c>
      <c r="D324" s="2">
        <f>Model!R358</f>
        <v>0.15643960786812916</v>
      </c>
    </row>
    <row r="325" spans="1:4" x14ac:dyDescent="0.3">
      <c r="A325" s="1">
        <f>DATEVALUE(Model!A359)</f>
        <v>45399</v>
      </c>
      <c r="B325" s="2">
        <f>Model!F359</f>
        <v>0.5291652296000009</v>
      </c>
      <c r="C325" s="2">
        <f>Model!L359</f>
        <v>0.33852591936988108</v>
      </c>
      <c r="D325" s="2">
        <f>Model!R359</f>
        <v>0.15405013210973428</v>
      </c>
    </row>
    <row r="326" spans="1:4" x14ac:dyDescent="0.3">
      <c r="A326" s="1">
        <f>DATEVALUE(Model!A360)</f>
        <v>45400</v>
      </c>
      <c r="B326" s="2">
        <f>Model!F360</f>
        <v>0.51958005909999994</v>
      </c>
      <c r="C326" s="2">
        <f>Model!L360</f>
        <v>0.33577163025511481</v>
      </c>
      <c r="D326" s="2">
        <f>Model!R360</f>
        <v>0.15296380698720213</v>
      </c>
    </row>
    <row r="327" spans="1:4" x14ac:dyDescent="0.3">
      <c r="A327" s="1">
        <f>DATEVALUE(Model!A361)</f>
        <v>45401</v>
      </c>
      <c r="B327" s="2">
        <f>Model!F361</f>
        <v>0.48891611899999998</v>
      </c>
      <c r="C327" s="2">
        <f>Model!L361</f>
        <v>0.32411240934012153</v>
      </c>
      <c r="D327" s="2">
        <f>Model!R361</f>
        <v>0.15730910747733029</v>
      </c>
    </row>
    <row r="328" spans="1:4" x14ac:dyDescent="0.3">
      <c r="A328" s="1">
        <f>DATEVALUE(Model!A362)</f>
        <v>45404</v>
      </c>
      <c r="B328" s="2">
        <f>Model!F362</f>
        <v>0.5089385259000001</v>
      </c>
      <c r="C328" s="2">
        <f>Model!L362</f>
        <v>0.33630650396713824</v>
      </c>
      <c r="D328" s="2">
        <f>Model!R362</f>
        <v>0.16614401462693196</v>
      </c>
    </row>
    <row r="329" spans="1:4" x14ac:dyDescent="0.3">
      <c r="A329" s="1">
        <f>DATEVALUE(Model!A363)</f>
        <v>45405</v>
      </c>
      <c r="B329" s="2">
        <f>Model!F363</f>
        <v>0.5410575219</v>
      </c>
      <c r="C329" s="2">
        <f>Model!L363</f>
        <v>0.35216398401804971</v>
      </c>
      <c r="D329" s="2">
        <f>Model!R363</f>
        <v>0.17649963044435313</v>
      </c>
    </row>
    <row r="330" spans="1:4" x14ac:dyDescent="0.3">
      <c r="A330" s="1">
        <f>DATEVALUE(Model!A364)</f>
        <v>45406</v>
      </c>
      <c r="B330" s="2">
        <f>Model!F364</f>
        <v>0.53388329190000006</v>
      </c>
      <c r="C330" s="2">
        <f>Model!L364</f>
        <v>0.35152218956399617</v>
      </c>
      <c r="D330" s="2">
        <f>Model!R364</f>
        <v>0.17816537780014419</v>
      </c>
    </row>
    <row r="331" spans="1:4" x14ac:dyDescent="0.3">
      <c r="A331" s="1">
        <f>DATEVALUE(Model!A365)</f>
        <v>45407</v>
      </c>
      <c r="B331" s="2">
        <f>Model!F365</f>
        <v>0.5399655966000001</v>
      </c>
      <c r="C331" s="2">
        <f>Model!L365</f>
        <v>0.34638783393156825</v>
      </c>
      <c r="D331" s="2">
        <f>Model!R365</f>
        <v>0.17570265017913744</v>
      </c>
    </row>
    <row r="332" spans="1:4" x14ac:dyDescent="0.3">
      <c r="A332" s="1">
        <f>DATEVALUE(Model!A366)</f>
        <v>45408</v>
      </c>
      <c r="B332" s="2">
        <f>Model!F366</f>
        <v>0.56882528809999999</v>
      </c>
      <c r="C332" s="2">
        <f>Model!L366</f>
        <v>0.35914326245424211</v>
      </c>
      <c r="D332" s="2">
        <f>Model!R366</f>
        <v>0.17628207241239635</v>
      </c>
    </row>
    <row r="333" spans="1:4" x14ac:dyDescent="0.3">
      <c r="A333" s="1">
        <f>DATEVALUE(Model!A367)</f>
        <v>45411</v>
      </c>
      <c r="B333" s="2">
        <f>Model!F367</f>
        <v>0.57346908989999901</v>
      </c>
      <c r="C333" s="2">
        <f>Model!L367</f>
        <v>0.36395685586058035</v>
      </c>
      <c r="D333" s="2">
        <f>Model!R367</f>
        <v>0.18446577050337942</v>
      </c>
    </row>
    <row r="334" spans="1:4" x14ac:dyDescent="0.3">
      <c r="A334" s="1">
        <f>DATEVALUE(Model!A368)</f>
        <v>45412</v>
      </c>
      <c r="B334" s="2">
        <f>Model!F368</f>
        <v>0.54588373499999898</v>
      </c>
      <c r="C334" s="2">
        <f>Model!L368</f>
        <v>0.34234995590869466</v>
      </c>
      <c r="D334" s="2">
        <f>Model!R368</f>
        <v>0.16737464591880902</v>
      </c>
    </row>
    <row r="335" spans="1:4" x14ac:dyDescent="0.3">
      <c r="A335" s="1">
        <f>DATEVALUE(Model!A369)</f>
        <v>45413</v>
      </c>
      <c r="B335" s="2">
        <f>Model!F369</f>
        <v>0.52764398859999995</v>
      </c>
      <c r="C335" s="2">
        <f>Model!L369</f>
        <v>0.33799104565785743</v>
      </c>
      <c r="D335" s="2">
        <f>Model!R369</f>
        <v>0.16339194214860897</v>
      </c>
    </row>
    <row r="336" spans="1:4" x14ac:dyDescent="0.3">
      <c r="A336" s="1">
        <f>DATEVALUE(Model!A370)</f>
        <v>45414</v>
      </c>
      <c r="B336" s="2">
        <f>Model!F370</f>
        <v>0.54372685309999991</v>
      </c>
      <c r="C336" s="2">
        <f>Model!L370</f>
        <v>0.35050590251096381</v>
      </c>
      <c r="D336" s="2">
        <f>Model!R370</f>
        <v>0.17056110194241958</v>
      </c>
    </row>
    <row r="337" spans="1:4" x14ac:dyDescent="0.3">
      <c r="A337" s="1">
        <f>DATEVALUE(Model!A371)</f>
        <v>45415</v>
      </c>
      <c r="B337" s="2">
        <f>Model!F371</f>
        <v>0.57142720530000002</v>
      </c>
      <c r="C337" s="2">
        <f>Model!L371</f>
        <v>0.36724601868737006</v>
      </c>
      <c r="D337" s="2">
        <f>Model!R371</f>
        <v>0.17888910620274801</v>
      </c>
    </row>
    <row r="338" spans="1:4" x14ac:dyDescent="0.3">
      <c r="A338" s="1">
        <f>DATEVALUE(Model!A372)</f>
        <v>45418</v>
      </c>
      <c r="B338" s="2">
        <f>Model!F372</f>
        <v>0.59895078189999995</v>
      </c>
      <c r="C338" s="2">
        <f>Model!L372</f>
        <v>0.38136522667467365</v>
      </c>
      <c r="D338" s="2">
        <f>Model!R372</f>
        <v>0.18794157138430645</v>
      </c>
    </row>
    <row r="339" spans="1:4" x14ac:dyDescent="0.3">
      <c r="A339" s="1">
        <f>DATEVALUE(Model!A373)</f>
        <v>45419</v>
      </c>
      <c r="B339" s="2">
        <f>Model!F373</f>
        <v>0.60170031179999994</v>
      </c>
      <c r="C339" s="2">
        <f>Model!L373</f>
        <v>0.382889387252348</v>
      </c>
      <c r="D339" s="2">
        <f>Model!R373</f>
        <v>0.19127306609588834</v>
      </c>
    </row>
    <row r="340" spans="1:4" x14ac:dyDescent="0.3">
      <c r="A340" s="1">
        <f>DATEVALUE(Model!A374)</f>
        <v>45420</v>
      </c>
      <c r="B340" s="2">
        <f>Model!F374</f>
        <v>0.6010839106000001</v>
      </c>
      <c r="C340" s="2">
        <f>Model!L374</f>
        <v>0.38302303817988581</v>
      </c>
      <c r="D340" s="2">
        <f>Model!R374</f>
        <v>0.19098298871994568</v>
      </c>
    </row>
    <row r="341" spans="1:4" x14ac:dyDescent="0.3">
      <c r="A341" s="1">
        <f>DATEVALUE(Model!A375)</f>
        <v>45421</v>
      </c>
      <c r="B341" s="2">
        <f>Model!F375</f>
        <v>0.6090808567999999</v>
      </c>
      <c r="C341" s="2">
        <f>Model!L375</f>
        <v>0.39099187348360243</v>
      </c>
      <c r="D341" s="2">
        <f>Model!R375</f>
        <v>0.20097674033606494</v>
      </c>
    </row>
    <row r="342" spans="1:4" x14ac:dyDescent="0.3">
      <c r="A342" s="1">
        <f>DATEVALUE(Model!A376)</f>
        <v>45422</v>
      </c>
      <c r="B342" s="2">
        <f>Model!F376</f>
        <v>0.61453744510000008</v>
      </c>
      <c r="C342" s="2">
        <f>Model!L376</f>
        <v>0.39278360591822592</v>
      </c>
      <c r="D342" s="2">
        <f>Model!R376</f>
        <v>0.20293183254917224</v>
      </c>
    </row>
    <row r="343" spans="1:4" x14ac:dyDescent="0.3">
      <c r="A343" s="1">
        <f>DATEVALUE(Model!A377)</f>
        <v>45425</v>
      </c>
      <c r="B343" s="2">
        <f>Model!F377</f>
        <v>0.60711799059999993</v>
      </c>
      <c r="C343" s="2">
        <f>Model!L377</f>
        <v>0.39297071721677823</v>
      </c>
      <c r="D343" s="2">
        <f>Model!R377</f>
        <v>0.20264248769185578</v>
      </c>
    </row>
    <row r="344" spans="1:4" x14ac:dyDescent="0.3">
      <c r="A344" s="1">
        <f>DATEVALUE(Model!A378)</f>
        <v>45426</v>
      </c>
      <c r="B344" s="2">
        <f>Model!F378</f>
        <v>0.61398043499999999</v>
      </c>
      <c r="C344" s="2">
        <f>Model!L378</f>
        <v>0.39936193157180577</v>
      </c>
      <c r="D344" s="2">
        <f>Model!R378</f>
        <v>0.20742217172727173</v>
      </c>
    </row>
    <row r="345" spans="1:4" x14ac:dyDescent="0.3">
      <c r="A345" s="1">
        <f>DATEVALUE(Model!A379)</f>
        <v>45427</v>
      </c>
      <c r="B345" s="2">
        <f>Model!F379</f>
        <v>0.65243232840000109</v>
      </c>
      <c r="C345" s="2">
        <f>Model!L379</f>
        <v>0.41669011182937687</v>
      </c>
      <c r="D345" s="2">
        <f>Model!R379</f>
        <v>0.21705332662346266</v>
      </c>
    </row>
    <row r="346" spans="1:4" x14ac:dyDescent="0.3">
      <c r="A346" s="1">
        <f>DATEVALUE(Model!A380)</f>
        <v>45428</v>
      </c>
      <c r="B346" s="2">
        <f>Model!F380</f>
        <v>0.64755827860000004</v>
      </c>
      <c r="C346" s="2">
        <f>Model!L380</f>
        <v>0.41377544160156532</v>
      </c>
      <c r="D346" s="2">
        <f>Model!R380</f>
        <v>0.21509823441035558</v>
      </c>
    </row>
    <row r="347" spans="1:4" x14ac:dyDescent="0.3">
      <c r="A347" s="1">
        <f>DATEVALUE(Model!A381)</f>
        <v>45429</v>
      </c>
      <c r="B347" s="2">
        <f>Model!F381</f>
        <v>0.64635924229999997</v>
      </c>
      <c r="C347" s="2">
        <f>Model!L381</f>
        <v>0.41580774570575585</v>
      </c>
      <c r="D347" s="2">
        <f>Model!R381</f>
        <v>0.21690828793549155</v>
      </c>
    </row>
    <row r="348" spans="1:4" x14ac:dyDescent="0.3">
      <c r="A348" s="1">
        <f>DATEVALUE(Model!A382)</f>
        <v>45432</v>
      </c>
      <c r="B348" s="2">
        <f>Model!F382</f>
        <v>0.65795706780000107</v>
      </c>
      <c r="C348" s="2">
        <f>Model!L382</f>
        <v>0.41743882702546031</v>
      </c>
      <c r="D348" s="2">
        <f>Model!R382</f>
        <v>0.21589448215694507</v>
      </c>
    </row>
    <row r="349" spans="1:4" x14ac:dyDescent="0.3">
      <c r="A349" s="1">
        <f>DATEVALUE(Model!A383)</f>
        <v>45433</v>
      </c>
      <c r="B349" s="2">
        <f>Model!F383</f>
        <v>0.66519910239999991</v>
      </c>
      <c r="C349" s="2">
        <f>Model!L383</f>
        <v>0.42091537115267652</v>
      </c>
      <c r="D349" s="2">
        <f>Model!R383</f>
        <v>0.21538757926767205</v>
      </c>
    </row>
    <row r="350" spans="1:4" x14ac:dyDescent="0.3">
      <c r="A350" s="1">
        <f>DATEVALUE(Model!A384)</f>
        <v>45434</v>
      </c>
      <c r="B350" s="2">
        <f>Model!F384</f>
        <v>0.66373402430000095</v>
      </c>
      <c r="C350" s="2">
        <f>Model!L384</f>
        <v>0.41682403275878799</v>
      </c>
      <c r="D350" s="2">
        <f>Model!R384</f>
        <v>0.21075293392022743</v>
      </c>
    </row>
    <row r="351" spans="1:4" x14ac:dyDescent="0.3">
      <c r="A351" s="1">
        <f>DATEVALUE(Model!A385)</f>
        <v>45435</v>
      </c>
      <c r="B351" s="2">
        <f>Model!F385</f>
        <v>0.66288346819999999</v>
      </c>
      <c r="C351" s="2">
        <f>Model!L385</f>
        <v>0.40647513093740928</v>
      </c>
      <c r="D351" s="2">
        <f>Model!R385</f>
        <v>0.19380758054225433</v>
      </c>
    </row>
    <row r="352" spans="1:4" x14ac:dyDescent="0.3">
      <c r="A352" s="1">
        <f>DATEVALUE(Model!A386)</f>
        <v>45436</v>
      </c>
      <c r="B352" s="2">
        <f>Model!F386</f>
        <v>0.6787628428000001</v>
      </c>
      <c r="C352" s="2">
        <f>Model!L386</f>
        <v>0.41578101552024815</v>
      </c>
      <c r="D352" s="2">
        <f>Model!R386</f>
        <v>0.20170120125729496</v>
      </c>
    </row>
    <row r="353" spans="1:4" x14ac:dyDescent="0.3">
      <c r="A353" s="1">
        <f>DATEVALUE(Model!A387)</f>
        <v>45440</v>
      </c>
      <c r="B353" s="2">
        <f>Model!F387</f>
        <v>0.68807537559999998</v>
      </c>
      <c r="C353" s="2">
        <f>Model!L387</f>
        <v>0.41677030238589907</v>
      </c>
      <c r="D353" s="2">
        <f>Model!R387</f>
        <v>0.19337246447834056</v>
      </c>
    </row>
    <row r="354" spans="1:4" x14ac:dyDescent="0.3">
      <c r="A354" s="1">
        <f>DATEVALUE(Model!A388)</f>
        <v>45441</v>
      </c>
      <c r="B354" s="2">
        <f>Model!F388</f>
        <v>0.67757102129999991</v>
      </c>
      <c r="C354" s="2">
        <f>Model!L388</f>
        <v>0.4068493535345139</v>
      </c>
      <c r="D354" s="2">
        <f>Model!R388</f>
        <v>0.17939600909202102</v>
      </c>
    </row>
    <row r="355" spans="1:4" x14ac:dyDescent="0.3">
      <c r="A355" s="1">
        <f>DATEVALUE(Model!A389)</f>
        <v>45442</v>
      </c>
      <c r="B355" s="2">
        <f>Model!F389</f>
        <v>0.65342517489999996</v>
      </c>
      <c r="C355" s="2">
        <f>Model!L389</f>
        <v>0.39751673876616733</v>
      </c>
      <c r="D355" s="2">
        <f>Model!R389</f>
        <v>0.18482763470468133</v>
      </c>
    </row>
    <row r="356" spans="1:4" x14ac:dyDescent="0.3">
      <c r="A356" s="1">
        <f>DATEVALUE(Model!A390)</f>
        <v>45443</v>
      </c>
      <c r="B356" s="2">
        <f>Model!F390</f>
        <v>0.6609991248</v>
      </c>
      <c r="C356" s="2">
        <f>Model!L390</f>
        <v>0.41024570710520791</v>
      </c>
      <c r="D356" s="2">
        <f>Model!R390</f>
        <v>0.20054235679077737</v>
      </c>
    </row>
    <row r="357" spans="1:4" x14ac:dyDescent="0.3">
      <c r="A357" s="1">
        <f>DATEVALUE(Model!A391)</f>
        <v>45446</v>
      </c>
      <c r="B357" s="2">
        <f>Model!F391</f>
        <v>0.66715366290000011</v>
      </c>
      <c r="C357" s="2">
        <f>Model!L391</f>
        <v>0.41139537508390367</v>
      </c>
      <c r="D357" s="2">
        <f>Model!R391</f>
        <v>0.19416944474355624</v>
      </c>
    </row>
    <row r="358" spans="1:4" x14ac:dyDescent="0.3">
      <c r="A358" s="1">
        <f>DATEVALUE(Model!A392)</f>
        <v>45447</v>
      </c>
      <c r="B358" s="2">
        <f>Model!F392</f>
        <v>0.67317839859999995</v>
      </c>
      <c r="C358" s="2">
        <f>Model!L392</f>
        <v>0.41297326603446671</v>
      </c>
      <c r="D358" s="2">
        <f>Model!R392</f>
        <v>0.1905486051746581</v>
      </c>
    </row>
    <row r="359" spans="1:4" x14ac:dyDescent="0.3">
      <c r="A359" s="1">
        <f>DATEVALUE(Model!A393)</f>
        <v>45448</v>
      </c>
      <c r="B359" s="2">
        <f>Model!F393</f>
        <v>0.7126709524999999</v>
      </c>
      <c r="C359" s="2">
        <f>Model!L393</f>
        <v>0.42976657258001394</v>
      </c>
      <c r="D359" s="2">
        <f>Model!R393</f>
        <v>0.19779028431245438</v>
      </c>
    </row>
    <row r="360" spans="1:4" x14ac:dyDescent="0.3">
      <c r="A360" s="1">
        <f>DATEVALUE(Model!A394)</f>
        <v>45449</v>
      </c>
      <c r="B360" s="2">
        <f>Model!F394</f>
        <v>0.71044239609999993</v>
      </c>
      <c r="C360" s="2">
        <f>Model!L394</f>
        <v>0.42973984239450647</v>
      </c>
      <c r="D360" s="2">
        <f>Model!R394</f>
        <v>0.19547259537941897</v>
      </c>
    </row>
    <row r="361" spans="1:4" x14ac:dyDescent="0.3">
      <c r="A361" s="1">
        <f>DATEVALUE(Model!A395)</f>
        <v>45450</v>
      </c>
      <c r="B361" s="2">
        <f>Model!F395</f>
        <v>0.71029892230000002</v>
      </c>
      <c r="C361" s="2">
        <f>Model!L395</f>
        <v>0.42800157033089836</v>
      </c>
      <c r="D361" s="2">
        <f>Model!R395</f>
        <v>0.1917074496411757</v>
      </c>
    </row>
    <row r="362" spans="1:4" x14ac:dyDescent="0.3">
      <c r="A362" s="1">
        <f>DATEVALUE(Model!A396)</f>
        <v>45453</v>
      </c>
      <c r="B362" s="2">
        <f>Model!F396</f>
        <v>0.72113833540000005</v>
      </c>
      <c r="C362" s="2">
        <f>Model!L396</f>
        <v>0.43241394095275054</v>
      </c>
      <c r="D362" s="2">
        <f>Model!R396</f>
        <v>0.19489390566478626</v>
      </c>
    </row>
    <row r="363" spans="1:4" x14ac:dyDescent="0.3">
      <c r="A363" s="1">
        <f>DATEVALUE(Model!A397)</f>
        <v>45454</v>
      </c>
      <c r="B363" s="2">
        <f>Model!F397</f>
        <v>0.72363284989999999</v>
      </c>
      <c r="C363" s="2">
        <f>Model!L397</f>
        <v>0.43586348489258553</v>
      </c>
      <c r="D363" s="2">
        <f>Model!R397</f>
        <v>0.18996918294139942</v>
      </c>
    </row>
    <row r="364" spans="1:4" x14ac:dyDescent="0.3">
      <c r="A364" s="1">
        <f>DATEVALUE(Model!A398)</f>
        <v>45455</v>
      </c>
      <c r="B364" s="2">
        <f>Model!F398</f>
        <v>0.74795846040000002</v>
      </c>
      <c r="C364" s="2">
        <f>Model!L398</f>
        <v>0.44765635673511617</v>
      </c>
      <c r="D364" s="2">
        <f>Model!R398</f>
        <v>0.19634209498862032</v>
      </c>
    </row>
    <row r="365" spans="1:4" x14ac:dyDescent="0.3">
      <c r="A365" s="1">
        <f>DATEVALUE(Model!A399)</f>
        <v>45456</v>
      </c>
      <c r="B365" s="2">
        <f>Model!F399</f>
        <v>0.75899627200000008</v>
      </c>
      <c r="C365" s="2">
        <f>Model!L399</f>
        <v>0.45057129696480147</v>
      </c>
      <c r="D365" s="2">
        <f>Model!R399</f>
        <v>0.19293808093305298</v>
      </c>
    </row>
    <row r="366" spans="1:4" x14ac:dyDescent="0.3">
      <c r="A366" s="1">
        <f>DATEVALUE(Model!A400)</f>
        <v>45457</v>
      </c>
      <c r="B366" s="2">
        <f>Model!F400</f>
        <v>0.76628540140000001</v>
      </c>
      <c r="C366" s="2">
        <f>Model!L400</f>
        <v>0.45145366308842205</v>
      </c>
      <c r="D366" s="2">
        <f>Model!R400</f>
        <v>0.1853345375939548</v>
      </c>
    </row>
    <row r="367" spans="1:4" x14ac:dyDescent="0.3">
      <c r="A367" s="1">
        <f>DATEVALUE(Model!A401)</f>
        <v>45460</v>
      </c>
      <c r="B367" s="2">
        <f>Model!F401</f>
        <v>0.78278874199999993</v>
      </c>
      <c r="C367" s="2">
        <f>Model!L401</f>
        <v>0.46300569325951146</v>
      </c>
      <c r="D367" s="2">
        <f>Model!R401</f>
        <v>0.19395188671159946</v>
      </c>
    </row>
    <row r="368" spans="1:4" x14ac:dyDescent="0.3">
      <c r="A368" s="1">
        <f>DATEVALUE(Model!A402)</f>
        <v>45461</v>
      </c>
      <c r="B368" s="2">
        <f>Model!F402</f>
        <v>0.7958198486000001</v>
      </c>
      <c r="C368" s="2">
        <f>Model!L402</f>
        <v>0.46672280905629537</v>
      </c>
      <c r="D368" s="2">
        <f>Model!R402</f>
        <v>0.19692151722187923</v>
      </c>
    </row>
    <row r="369" spans="1:4" x14ac:dyDescent="0.3">
      <c r="A369" s="1">
        <f>DATEVALUE(Model!A403)</f>
        <v>45463</v>
      </c>
      <c r="B369" s="2">
        <f>Model!F403</f>
        <v>0.78310222430000009</v>
      </c>
      <c r="C369" s="2">
        <f>Model!L403</f>
        <v>0.46273839140443696</v>
      </c>
      <c r="D369" s="2">
        <f>Model!R403</f>
        <v>0.19764524562448327</v>
      </c>
    </row>
    <row r="370" spans="1:4" x14ac:dyDescent="0.3">
      <c r="A370" s="1">
        <f>DATEVALUE(Model!A404)</f>
        <v>45464</v>
      </c>
      <c r="B370" s="2">
        <f>Model!F404</f>
        <v>0.77496130789999995</v>
      </c>
      <c r="C370" s="2">
        <f>Model!L404</f>
        <v>0.46077736779493295</v>
      </c>
      <c r="D370" s="2">
        <f>Model!R404</f>
        <v>0.19916595429230277</v>
      </c>
    </row>
    <row r="371" spans="1:4" x14ac:dyDescent="0.3">
      <c r="A371" s="1">
        <f>DATEVALUE(Model!A405)</f>
        <v>45467</v>
      </c>
      <c r="B371" s="2">
        <f>Model!F405</f>
        <v>0.75634008920000007</v>
      </c>
      <c r="C371" s="2">
        <f>Model!L405</f>
        <v>0.45602884484018369</v>
      </c>
      <c r="D371" s="2">
        <f>Model!R405</f>
        <v>0.20493527099160302</v>
      </c>
    </row>
    <row r="372" spans="1:4" x14ac:dyDescent="0.3">
      <c r="A372" s="1">
        <f>DATEVALUE(Model!A406)</f>
        <v>45468</v>
      </c>
      <c r="B372" s="2">
        <f>Model!F406</f>
        <v>0.77531288739999993</v>
      </c>
      <c r="C372" s="2">
        <f>Model!L406</f>
        <v>0.46163597375365839</v>
      </c>
      <c r="D372" s="2">
        <f>Model!R406</f>
        <v>0.19664609021845902</v>
      </c>
    </row>
    <row r="373" spans="1:4" x14ac:dyDescent="0.3">
      <c r="A373" s="1">
        <f>DATEVALUE(Model!A407)</f>
        <v>45469</v>
      </c>
      <c r="B373" s="2">
        <f>Model!F407</f>
        <v>0.78415874579999989</v>
      </c>
      <c r="C373" s="2">
        <f>Model!L407</f>
        <v>0.46346010641313895</v>
      </c>
      <c r="D373" s="2">
        <f>Model!R407</f>
        <v>0.19213817059333294</v>
      </c>
    </row>
    <row r="374" spans="1:4" x14ac:dyDescent="0.3">
      <c r="A374" s="1">
        <f>DATEVALUE(Model!A408)</f>
        <v>45470</v>
      </c>
      <c r="B374" s="2">
        <f>Model!F408</f>
        <v>0.78875693660000001</v>
      </c>
      <c r="C374" s="2">
        <f>Model!L408</f>
        <v>0.46576727242487115</v>
      </c>
      <c r="D374" s="2">
        <f>Model!R408</f>
        <v>0.19359222006617571</v>
      </c>
    </row>
    <row r="375" spans="1:4" x14ac:dyDescent="0.3">
      <c r="A375" s="1">
        <f>DATEVALUE(Model!A409)</f>
        <v>45471</v>
      </c>
      <c r="B375" s="2">
        <f>Model!F409</f>
        <v>0.78341787780000005</v>
      </c>
      <c r="C375" s="2">
        <f>Model!L409</f>
        <v>0.45999949239647764</v>
      </c>
      <c r="D375" s="2">
        <f>Model!R409</f>
        <v>0.19446538226850785</v>
      </c>
    </row>
    <row r="376" spans="1:4" x14ac:dyDescent="0.3">
      <c r="A376" s="1">
        <f>DATEVALUE(Model!A410)</f>
        <v>45474</v>
      </c>
      <c r="B376" s="2">
        <f>Model!F410</f>
        <v>0.78708708119999993</v>
      </c>
      <c r="C376" s="2">
        <f>Model!L410</f>
        <v>0.46300407324826875</v>
      </c>
      <c r="D376" s="2">
        <f>Model!R410</f>
        <v>0.18479467136650629</v>
      </c>
    </row>
    <row r="377" spans="1:4" x14ac:dyDescent="0.3">
      <c r="A377" s="1">
        <f>DATEVALUE(Model!A411)</f>
        <v>45475</v>
      </c>
      <c r="B377" s="2">
        <f>Model!F411</f>
        <v>0.80229974830000006</v>
      </c>
      <c r="C377" s="2">
        <f>Model!L411</f>
        <v>0.47284969157685985</v>
      </c>
      <c r="D377" s="2">
        <f>Model!R411</f>
        <v>0.19010250133135265</v>
      </c>
    </row>
    <row r="378" spans="1:4" x14ac:dyDescent="0.3">
      <c r="A378" s="1">
        <f>DATEVALUE(Model!A412)</f>
        <v>45476</v>
      </c>
      <c r="B378" s="2">
        <f>Model!F412</f>
        <v>0.81479091950000004</v>
      </c>
      <c r="C378" s="2">
        <f>Model!L412</f>
        <v>0.47942234719108989</v>
      </c>
      <c r="D378" s="2">
        <f>Model!R412</f>
        <v>0.19061160177650427</v>
      </c>
    </row>
    <row r="379" spans="1:4" x14ac:dyDescent="0.3">
      <c r="A379" s="1">
        <f>DATEVALUE(Model!A413)</f>
        <v>45478</v>
      </c>
      <c r="B379" s="2">
        <f>Model!F413</f>
        <v>0.82690939340000003</v>
      </c>
      <c r="C379" s="2">
        <f>Model!L413</f>
        <v>0.48795359639795932</v>
      </c>
      <c r="D379" s="2">
        <f>Model!R413</f>
        <v>0.19010250133135265</v>
      </c>
    </row>
    <row r="380" spans="1:4" x14ac:dyDescent="0.3">
      <c r="A380" s="1">
        <f>DATEVALUE(Model!A414)</f>
        <v>45481</v>
      </c>
      <c r="B380" s="2">
        <f>Model!F414</f>
        <v>0.83666616840000008</v>
      </c>
      <c r="C380" s="2">
        <f>Model!L414</f>
        <v>0.48967053831353624</v>
      </c>
      <c r="D380" s="2">
        <f>Model!R414</f>
        <v>0.19242898048790136</v>
      </c>
    </row>
    <row r="381" spans="1:4" x14ac:dyDescent="0.3">
      <c r="A381" s="1">
        <f>DATEVALUE(Model!A415)</f>
        <v>45482</v>
      </c>
      <c r="B381" s="2">
        <f>Model!F415</f>
        <v>0.84300564569999992</v>
      </c>
      <c r="C381" s="2">
        <f>Model!L415</f>
        <v>0.49111909836654322</v>
      </c>
      <c r="D381" s="2">
        <f>Model!R415</f>
        <v>0.19039331122592129</v>
      </c>
    </row>
    <row r="382" spans="1:4" x14ac:dyDescent="0.3">
      <c r="A382" s="1">
        <f>DATEVALUE(Model!A416)</f>
        <v>45483</v>
      </c>
      <c r="B382" s="2">
        <f>Model!F416</f>
        <v>0.86679798309999989</v>
      </c>
      <c r="C382" s="2">
        <f>Model!L416</f>
        <v>0.50587416076667635</v>
      </c>
      <c r="D382" s="2">
        <f>Model!R416</f>
        <v>0.20020906081589396</v>
      </c>
    </row>
    <row r="383" spans="1:4" x14ac:dyDescent="0.3">
      <c r="A383" s="1">
        <f>DATEVALUE(Model!A417)</f>
        <v>45484</v>
      </c>
      <c r="B383" s="2">
        <f>Model!F417</f>
        <v>0.83690915990000003</v>
      </c>
      <c r="C383" s="2">
        <f>Model!L417</f>
        <v>0.49288977065500905</v>
      </c>
      <c r="D383" s="2">
        <f>Model!R417</f>
        <v>0.21467850123759025</v>
      </c>
    </row>
    <row r="384" spans="1:4" x14ac:dyDescent="0.3">
      <c r="A384" s="1">
        <f>DATEVALUE(Model!A418)</f>
        <v>45485</v>
      </c>
      <c r="B384" s="2">
        <f>Model!F418</f>
        <v>0.84617605489999992</v>
      </c>
      <c r="C384" s="2">
        <f>Model!L418</f>
        <v>0.50230608600423743</v>
      </c>
      <c r="D384" s="2">
        <f>Model!R418</f>
        <v>0.22536668051126862</v>
      </c>
    </row>
    <row r="385" spans="1:4" x14ac:dyDescent="0.3">
      <c r="A385" s="1">
        <f>DATEVALUE(Model!A419)</f>
        <v>45488</v>
      </c>
      <c r="B385" s="2">
        <f>Model!F419</f>
        <v>0.85002861289999898</v>
      </c>
      <c r="C385" s="2">
        <f>Model!L419</f>
        <v>0.50643765467732416</v>
      </c>
      <c r="D385" s="2">
        <f>Model!R419</f>
        <v>0.22674821064012596</v>
      </c>
    </row>
    <row r="386" spans="1:4" x14ac:dyDescent="0.3">
      <c r="A386" s="1">
        <f>DATEVALUE(Model!A420)</f>
        <v>45489</v>
      </c>
      <c r="B386" s="2">
        <f>Model!F420</f>
        <v>0.85687461779999996</v>
      </c>
      <c r="C386" s="2">
        <f>Model!L420</f>
        <v>0.51537120667617464</v>
      </c>
      <c r="D386" s="2">
        <f>Model!R420</f>
        <v>0.24848789842603725</v>
      </c>
    </row>
    <row r="387" spans="1:4" x14ac:dyDescent="0.3">
      <c r="A387" s="1">
        <f>DATEVALUE(Model!A421)</f>
        <v>45490</v>
      </c>
      <c r="B387" s="2">
        <f>Model!F421</f>
        <v>0.80049642709999991</v>
      </c>
      <c r="C387" s="2">
        <f>Model!L421</f>
        <v>0.49412367921833433</v>
      </c>
      <c r="D387" s="2">
        <f>Model!R421</f>
        <v>0.24339835901177365</v>
      </c>
    </row>
    <row r="388" spans="1:4" x14ac:dyDescent="0.3">
      <c r="A388" s="1">
        <f>DATEVALUE(Model!A422)</f>
        <v>45491</v>
      </c>
      <c r="B388" s="2">
        <f>Model!F422</f>
        <v>0.78507367580000098</v>
      </c>
      <c r="C388" s="2">
        <f>Model!L422</f>
        <v>0.48264157953256248</v>
      </c>
      <c r="D388" s="2">
        <f>Model!R422</f>
        <v>0.23271017973809549</v>
      </c>
    </row>
    <row r="389" spans="1:4" x14ac:dyDescent="0.3">
      <c r="A389" s="1">
        <f>DATEVALUE(Model!A423)</f>
        <v>45492</v>
      </c>
      <c r="B389" s="2">
        <f>Model!F423</f>
        <v>0.77158468330000107</v>
      </c>
      <c r="C389" s="2">
        <f>Model!L423</f>
        <v>0.47279596120397116</v>
      </c>
      <c r="D389" s="2">
        <f>Model!R423</f>
        <v>0.22442099896495127</v>
      </c>
    </row>
    <row r="390" spans="1:4" x14ac:dyDescent="0.3">
      <c r="A390" s="1">
        <f>DATEVALUE(Model!A424)</f>
        <v>45495</v>
      </c>
      <c r="B390" s="2">
        <f>Model!F424</f>
        <v>0.80360680260000006</v>
      </c>
      <c r="C390" s="2">
        <f>Model!L424</f>
        <v>0.48798032658346702</v>
      </c>
      <c r="D390" s="2">
        <f>Model!R424</f>
        <v>0.2340917098669526</v>
      </c>
    </row>
    <row r="391" spans="1:4" x14ac:dyDescent="0.3">
      <c r="A391" s="1">
        <f>DATEVALUE(Model!A425)</f>
        <v>45496</v>
      </c>
      <c r="B391" s="2">
        <f>Model!F425</f>
        <v>0.80845528670000011</v>
      </c>
      <c r="C391" s="2">
        <f>Model!L425</f>
        <v>0.48564643038622735</v>
      </c>
      <c r="D391" s="2">
        <f>Model!R425</f>
        <v>0.22972882892979762</v>
      </c>
    </row>
    <row r="392" spans="1:4" x14ac:dyDescent="0.3">
      <c r="A392" s="1">
        <f>DATEVALUE(Model!A426)</f>
        <v>45497</v>
      </c>
      <c r="B392" s="2">
        <f>Model!F426</f>
        <v>0.74956837640000007</v>
      </c>
      <c r="C392" s="2">
        <f>Model!L426</f>
        <v>0.4519780067273671</v>
      </c>
      <c r="D392" s="2">
        <f>Model!R426</f>
        <v>0.21533264037071298</v>
      </c>
    </row>
    <row r="393" spans="1:4" x14ac:dyDescent="0.3">
      <c r="A393" s="1">
        <f>DATEVALUE(Model!A427)</f>
        <v>45498</v>
      </c>
      <c r="B393" s="2">
        <f>Model!F427</f>
        <v>0.73293625919999994</v>
      </c>
      <c r="C393" s="2">
        <f>Model!L427</f>
        <v>0.44441255422312675</v>
      </c>
      <c r="D393" s="2">
        <f>Model!R427</f>
        <v>0.2167866898435562</v>
      </c>
    </row>
    <row r="394" spans="1:4" x14ac:dyDescent="0.3">
      <c r="A394" s="1">
        <f>DATEVALUE(Model!A428)</f>
        <v>45499</v>
      </c>
      <c r="B394" s="2">
        <f>Model!F428</f>
        <v>0.7537647407000001</v>
      </c>
      <c r="C394" s="2">
        <f>Model!L428</f>
        <v>0.46058944649075917</v>
      </c>
      <c r="D394" s="2">
        <f>Model!R428</f>
        <v>0.23416422921093827</v>
      </c>
    </row>
    <row r="395" spans="1:4" x14ac:dyDescent="0.3">
      <c r="A395" s="1">
        <f>DATEVALUE(Model!A429)</f>
        <v>45502</v>
      </c>
      <c r="B395" s="2">
        <f>Model!F429</f>
        <v>0.75468653099999994</v>
      </c>
      <c r="C395" s="2">
        <f>Model!L429</f>
        <v>0.46144805244948439</v>
      </c>
      <c r="D395" s="2">
        <f>Model!R429</f>
        <v>0.23583656923436425</v>
      </c>
    </row>
    <row r="396" spans="1:4" x14ac:dyDescent="0.3">
      <c r="A396" s="1">
        <f>DATEVALUE(Model!A430)</f>
        <v>45503</v>
      </c>
      <c r="B396" s="2">
        <f>Model!F430</f>
        <v>0.72923763180000001</v>
      </c>
      <c r="C396" s="2">
        <f>Model!L430</f>
        <v>0.45404379106391035</v>
      </c>
      <c r="D396" s="2">
        <f>Model!R430</f>
        <v>0.24179853833233333</v>
      </c>
    </row>
    <row r="397" spans="1:4" x14ac:dyDescent="0.3">
      <c r="A397" s="1">
        <f>DATEVALUE(Model!A431)</f>
        <v>45504</v>
      </c>
      <c r="B397" s="2">
        <f>Model!F431</f>
        <v>0.78084676360000005</v>
      </c>
      <c r="C397" s="2">
        <f>Model!L431</f>
        <v>0.4776786750900055</v>
      </c>
      <c r="D397" s="2">
        <f>Model!R431</f>
        <v>0.24768798808631698</v>
      </c>
    </row>
    <row r="398" spans="1:4" x14ac:dyDescent="0.3">
      <c r="A398" s="1">
        <f>DATEVALUE(Model!A432)</f>
        <v>45505</v>
      </c>
      <c r="B398" s="2">
        <f>Model!F432</f>
        <v>0.73857588769999993</v>
      </c>
      <c r="C398" s="2">
        <f>Model!L432</f>
        <v>0.45675325986762383</v>
      </c>
      <c r="D398" s="2">
        <f>Model!R432</f>
        <v>0.23380089997238418</v>
      </c>
    </row>
    <row r="399" spans="1:4" x14ac:dyDescent="0.3">
      <c r="A399" s="1">
        <f>DATEVALUE(Model!A433)</f>
        <v>45506</v>
      </c>
      <c r="B399" s="2">
        <f>Model!F433</f>
        <v>0.69480614780000005</v>
      </c>
      <c r="C399" s="2">
        <f>Model!L433</f>
        <v>0.42963076163748615</v>
      </c>
      <c r="D399" s="2">
        <f>Model!R433</f>
        <v>0.21256958011299831</v>
      </c>
    </row>
    <row r="400" spans="1:4" x14ac:dyDescent="0.3">
      <c r="A400" s="1">
        <f>DATEVALUE(Model!A434)</f>
        <v>45509</v>
      </c>
      <c r="B400" s="2">
        <f>Model!F434</f>
        <v>0.64735507279999993</v>
      </c>
      <c r="C400" s="2">
        <f>Model!L434</f>
        <v>0.38799458268240428</v>
      </c>
      <c r="D400" s="2">
        <f>Model!R434</f>
        <v>0.18392224168280058</v>
      </c>
    </row>
    <row r="401" spans="1:4" x14ac:dyDescent="0.3">
      <c r="A401" s="1">
        <f>DATEVALUE(Model!A435)</f>
        <v>45510</v>
      </c>
      <c r="B401" s="2">
        <f>Model!F435</f>
        <v>0.66861224379999995</v>
      </c>
      <c r="C401" s="2">
        <f>Model!L435</f>
        <v>0.40079132149177177</v>
      </c>
      <c r="D401" s="2">
        <f>Model!R435</f>
        <v>0.19606447042932196</v>
      </c>
    </row>
    <row r="402" spans="1:4" x14ac:dyDescent="0.3">
      <c r="A402" s="1">
        <f>DATEVALUE(Model!A436)</f>
        <v>45511</v>
      </c>
      <c r="B402" s="2">
        <f>Model!F436</f>
        <v>0.64494203789999993</v>
      </c>
      <c r="C402" s="2">
        <f>Model!L436</f>
        <v>0.39142873651543209</v>
      </c>
      <c r="D402" s="2">
        <f>Model!R436</f>
        <v>0.18763025096820662</v>
      </c>
    </row>
    <row r="403" spans="1:4" x14ac:dyDescent="0.3">
      <c r="A403" s="1">
        <f>DATEVALUE(Model!A437)</f>
        <v>45512</v>
      </c>
      <c r="B403" s="2">
        <f>Model!F437</f>
        <v>0.69651117229999993</v>
      </c>
      <c r="C403" s="2">
        <f>Model!L437</f>
        <v>0.42359459974652269</v>
      </c>
      <c r="D403" s="2">
        <f>Model!R437</f>
        <v>0.20915238072216091</v>
      </c>
    </row>
    <row r="404" spans="1:4" x14ac:dyDescent="0.3">
      <c r="A404" s="1">
        <f>DATEVALUE(Model!A438)</f>
        <v>45513</v>
      </c>
      <c r="B404" s="2">
        <f>Model!F438</f>
        <v>0.70832284970000003</v>
      </c>
      <c r="C404" s="2">
        <f>Model!L438</f>
        <v>0.42987214331267531</v>
      </c>
      <c r="D404" s="2">
        <f>Model!R438</f>
        <v>0.2116971504292926</v>
      </c>
    </row>
    <row r="405" spans="1:4" x14ac:dyDescent="0.3">
      <c r="A405" s="1">
        <f>DATEVALUE(Model!A439)</f>
        <v>45516</v>
      </c>
      <c r="B405" s="2">
        <f>Model!F439</f>
        <v>0.71833219190000097</v>
      </c>
      <c r="C405" s="2">
        <f>Model!L439</f>
        <v>0.43062328852562315</v>
      </c>
      <c r="D405" s="2">
        <f>Model!R439</f>
        <v>0.20588022001929462</v>
      </c>
    </row>
    <row r="406" spans="1:4" x14ac:dyDescent="0.3">
      <c r="A406" s="1">
        <f>DATEVALUE(Model!A440)</f>
        <v>45517</v>
      </c>
      <c r="B406" s="2">
        <f>Model!F440</f>
        <v>0.75846542679999995</v>
      </c>
      <c r="C406" s="2">
        <f>Model!L440</f>
        <v>0.45415098180781421</v>
      </c>
      <c r="D406" s="2">
        <f>Model!R440</f>
        <v>0.21962226944525631</v>
      </c>
    </row>
    <row r="407" spans="1:4" x14ac:dyDescent="0.3">
      <c r="A407" s="1">
        <f>DATEVALUE(Model!A441)</f>
        <v>45518</v>
      </c>
      <c r="B407" s="2">
        <f>Model!F441</f>
        <v>0.76826895390000005</v>
      </c>
      <c r="C407" s="2">
        <f>Model!L441</f>
        <v>0.45873858364577114</v>
      </c>
      <c r="D407" s="2">
        <f>Model!R441</f>
        <v>0.22216703915238822</v>
      </c>
    </row>
    <row r="408" spans="1:4" x14ac:dyDescent="0.3">
      <c r="A408" s="1">
        <f>DATEVALUE(Model!A442)</f>
        <v>45519</v>
      </c>
      <c r="B408" s="2">
        <f>Model!F442</f>
        <v>0.80605694650000004</v>
      </c>
      <c r="C408" s="2">
        <f>Model!L442</f>
        <v>0.48374156716647665</v>
      </c>
      <c r="D408" s="2">
        <f>Model!R442</f>
        <v>0.23874466818005002</v>
      </c>
    </row>
    <row r="409" spans="1:4" x14ac:dyDescent="0.3">
      <c r="A409" s="1">
        <f>DATEVALUE(Model!A443)</f>
        <v>45520</v>
      </c>
      <c r="B409" s="2">
        <f>Model!F443</f>
        <v>0.80911054800000004</v>
      </c>
      <c r="C409" s="2">
        <f>Model!L443</f>
        <v>0.48706826025372685</v>
      </c>
      <c r="D409" s="2">
        <f>Model!R443</f>
        <v>0.24172601898834789</v>
      </c>
    </row>
    <row r="410" spans="1:4" x14ac:dyDescent="0.3">
      <c r="A410" s="1">
        <f>DATEVALUE(Model!A444)</f>
        <v>45523</v>
      </c>
      <c r="B410" s="2">
        <f>Model!F444</f>
        <v>0.83416881320000003</v>
      </c>
      <c r="C410" s="2">
        <f>Model!L444</f>
        <v>0.50128682893059318</v>
      </c>
      <c r="D410" s="2">
        <f>Model!R444</f>
        <v>0.25117843933976647</v>
      </c>
    </row>
    <row r="411" spans="1:4" x14ac:dyDescent="0.3">
      <c r="A411" s="1">
        <f>DATEVALUE(Model!A445)</f>
        <v>45524</v>
      </c>
      <c r="B411" s="2">
        <f>Model!F445</f>
        <v>0.82988276389999993</v>
      </c>
      <c r="C411" s="2">
        <f>Model!L445</f>
        <v>0.49884547198757612</v>
      </c>
      <c r="D411" s="2">
        <f>Model!R445</f>
        <v>0.2462339386134742</v>
      </c>
    </row>
    <row r="412" spans="1:4" x14ac:dyDescent="0.3">
      <c r="A412" s="1">
        <f>DATEVALUE(Model!A446)</f>
        <v>45525</v>
      </c>
      <c r="B412" s="2">
        <f>Model!F446</f>
        <v>0.83986044080000011</v>
      </c>
      <c r="C412" s="2">
        <f>Model!L446</f>
        <v>0.50399629773430665</v>
      </c>
      <c r="D412" s="2">
        <f>Model!R446</f>
        <v>0.25495896796915818</v>
      </c>
    </row>
    <row r="413" spans="1:4" x14ac:dyDescent="0.3">
      <c r="A413" s="1">
        <f>DATEVALUE(Model!A447)</f>
        <v>45526</v>
      </c>
      <c r="B413" s="2">
        <f>Model!F447</f>
        <v>0.81959889780000106</v>
      </c>
      <c r="C413" s="2">
        <f>Model!L447</f>
        <v>0.49219235581494969</v>
      </c>
      <c r="D413" s="2">
        <f>Model!R447</f>
        <v>0.25139599737172325</v>
      </c>
    </row>
    <row r="414" spans="1:4" x14ac:dyDescent="0.3">
      <c r="A414" s="1">
        <f>DATEVALUE(Model!A448)</f>
        <v>45527</v>
      </c>
      <c r="B414" s="2">
        <f>Model!F448</f>
        <v>0.84845630989999998</v>
      </c>
      <c r="C414" s="2">
        <f>Model!L448</f>
        <v>0.50804713584712347</v>
      </c>
      <c r="D414" s="2">
        <f>Model!R448</f>
        <v>0.26731948726626253</v>
      </c>
    </row>
    <row r="415" spans="1:4" x14ac:dyDescent="0.3">
      <c r="A415" s="1">
        <f>DATEVALUE(Model!A449)</f>
        <v>45530</v>
      </c>
      <c r="B415" s="2">
        <f>Model!F449</f>
        <v>0.835413709</v>
      </c>
      <c r="C415" s="2">
        <f>Model!L449</f>
        <v>0.50445233089917707</v>
      </c>
      <c r="D415" s="2">
        <f>Model!R449</f>
        <v>0.26710119671567956</v>
      </c>
    </row>
    <row r="416" spans="1:4" x14ac:dyDescent="0.3">
      <c r="A416" s="1">
        <f>DATEVALUE(Model!A450)</f>
        <v>45531</v>
      </c>
      <c r="B416" s="2">
        <f>Model!F450</f>
        <v>0.84381130579999897</v>
      </c>
      <c r="C416" s="2">
        <f>Model!L450</f>
        <v>0.5065181152357201</v>
      </c>
      <c r="D416" s="2">
        <f>Model!R450</f>
        <v>0.26768281650481662</v>
      </c>
    </row>
    <row r="417" spans="1:4" x14ac:dyDescent="0.3">
      <c r="A417" s="1">
        <f>DATEVALUE(Model!A451)</f>
        <v>45532</v>
      </c>
      <c r="B417" s="2">
        <f>Model!F451</f>
        <v>0.83219365870000006</v>
      </c>
      <c r="C417" s="2">
        <f>Model!L451</f>
        <v>0.4977722145391692</v>
      </c>
      <c r="D417" s="2">
        <f>Model!R451</f>
        <v>0.26419309776999378</v>
      </c>
    </row>
    <row r="418" spans="1:4" x14ac:dyDescent="0.3">
      <c r="A418" s="1">
        <f>DATEVALUE(Model!A452)</f>
        <v>45533</v>
      </c>
      <c r="B418" s="2">
        <f>Model!F452</f>
        <v>0.82641952630000004</v>
      </c>
      <c r="C418" s="2">
        <f>Model!L452</f>
        <v>0.49790640547045451</v>
      </c>
      <c r="D418" s="2">
        <f>Model!R452</f>
        <v>0.26891930794570285</v>
      </c>
    </row>
    <row r="419" spans="1:4" x14ac:dyDescent="0.3">
      <c r="A419" s="1">
        <f>DATEVALUE(Model!A453)</f>
        <v>45534</v>
      </c>
      <c r="B419" s="2">
        <f>Model!F453</f>
        <v>0.85014556069999991</v>
      </c>
      <c r="C419" s="2">
        <f>Model!L453</f>
        <v>0.51220543470571744</v>
      </c>
      <c r="D419" s="2">
        <f>Model!R453</f>
        <v>0.27873505753567551</v>
      </c>
    </row>
    <row r="420" spans="1:4" x14ac:dyDescent="0.3">
      <c r="A420" s="1">
        <f>DATEVALUE(Model!A454)</f>
        <v>45538</v>
      </c>
      <c r="B420" s="2">
        <f>Model!F454</f>
        <v>0.80081560219999992</v>
      </c>
      <c r="C420" s="2">
        <f>Model!L454</f>
        <v>0.48108555873377834</v>
      </c>
      <c r="D420" s="2">
        <f>Model!R454</f>
        <v>0.2623024671959846</v>
      </c>
    </row>
    <row r="421" spans="1:4" x14ac:dyDescent="0.3">
      <c r="A421" s="1">
        <f>DATEVALUE(Model!A455)</f>
        <v>45539</v>
      </c>
      <c r="B421" s="2">
        <f>Model!F455</f>
        <v>0.79898903900000096</v>
      </c>
      <c r="C421" s="2">
        <f>Model!L455</f>
        <v>0.47805424769647997</v>
      </c>
      <c r="D421" s="2">
        <f>Model!R455</f>
        <v>0.26048508848458751</v>
      </c>
    </row>
    <row r="422" spans="1:4" x14ac:dyDescent="0.3">
      <c r="A422" s="1">
        <f>DATEVALUE(Model!A456)</f>
        <v>45540</v>
      </c>
      <c r="B422" s="2">
        <f>Model!F456</f>
        <v>0.78841249030000093</v>
      </c>
      <c r="C422" s="2">
        <f>Model!L456</f>
        <v>0.47445944274853358</v>
      </c>
      <c r="D422" s="2">
        <f>Model!R456</f>
        <v>0.25277752750058058</v>
      </c>
    </row>
    <row r="423" spans="1:4" x14ac:dyDescent="0.3">
      <c r="A423" s="1">
        <f>DATEVALUE(Model!A457)</f>
        <v>45541</v>
      </c>
      <c r="B423" s="2">
        <f>Model!F457</f>
        <v>0.75453364350000096</v>
      </c>
      <c r="C423" s="2">
        <f>Model!L457</f>
        <v>0.44964411053012809</v>
      </c>
      <c r="D423" s="2">
        <f>Model!R457</f>
        <v>0.23932628796918753</v>
      </c>
    </row>
    <row r="424" spans="1:4" x14ac:dyDescent="0.3">
      <c r="A424" s="1">
        <f>DATEVALUE(Model!A458)</f>
        <v>45544</v>
      </c>
      <c r="B424" s="2">
        <f>Model!F458</f>
        <v>0.77700543940000011</v>
      </c>
      <c r="C424" s="2">
        <f>Model!L458</f>
        <v>0.46587446316877523</v>
      </c>
      <c r="D424" s="2">
        <f>Model!R458</f>
        <v>0.25132347802773758</v>
      </c>
    </row>
    <row r="425" spans="1:4" x14ac:dyDescent="0.3">
      <c r="A425" s="1">
        <f>DATEVALUE(Model!A459)</f>
        <v>45545</v>
      </c>
      <c r="B425" s="2">
        <f>Model!F459</f>
        <v>0.79155713800000105</v>
      </c>
      <c r="C425" s="2">
        <f>Model!L459</f>
        <v>0.47225946748070524</v>
      </c>
      <c r="D425" s="2">
        <f>Model!R459</f>
        <v>0.25205086902347218</v>
      </c>
    </row>
    <row r="426" spans="1:4" x14ac:dyDescent="0.3">
      <c r="A426" s="1">
        <f>DATEVALUE(Model!A460)</f>
        <v>45546</v>
      </c>
      <c r="B426" s="2">
        <f>Model!F460</f>
        <v>0.82113176960000001</v>
      </c>
      <c r="C426" s="2">
        <f>Model!L460</f>
        <v>0.48736337230180449</v>
      </c>
      <c r="D426" s="2">
        <f>Model!R460</f>
        <v>0.25263248881260925</v>
      </c>
    </row>
    <row r="427" spans="1:4" x14ac:dyDescent="0.3">
      <c r="A427" s="1">
        <f>DATEVALUE(Model!A461)</f>
        <v>45547</v>
      </c>
      <c r="B427" s="2">
        <f>Model!F461</f>
        <v>0.83802980370000002</v>
      </c>
      <c r="C427" s="2">
        <f>Model!L461</f>
        <v>0.49989172924860181</v>
      </c>
      <c r="D427" s="2">
        <f>Model!R461</f>
        <v>0.26041183662197565</v>
      </c>
    </row>
    <row r="428" spans="1:4" x14ac:dyDescent="0.3">
      <c r="A428" s="1">
        <f>DATEVALUE(Model!A462)</f>
        <v>45548</v>
      </c>
      <c r="B428" s="2">
        <f>Model!F462</f>
        <v>0.8534258683</v>
      </c>
      <c r="C428" s="2">
        <f>Model!L462</f>
        <v>0.50772529361353835</v>
      </c>
      <c r="D428" s="2">
        <f>Model!R462</f>
        <v>0.27248154602451158</v>
      </c>
    </row>
    <row r="429" spans="1:4" x14ac:dyDescent="0.3">
      <c r="A429" s="1">
        <f>DATEVALUE(Model!A463)</f>
        <v>45551</v>
      </c>
      <c r="B429" s="2">
        <f>Model!F463</f>
        <v>0.85468293910000104</v>
      </c>
      <c r="C429" s="2">
        <f>Model!L463</f>
        <v>0.50995199906687438</v>
      </c>
      <c r="D429" s="2">
        <f>Model!R463</f>
        <v>0.28171567582534718</v>
      </c>
    </row>
    <row r="430" spans="1:4" x14ac:dyDescent="0.3">
      <c r="A430" s="1">
        <f>DATEVALUE(Model!A464)</f>
        <v>45552</v>
      </c>
      <c r="B430" s="2">
        <f>Model!F464</f>
        <v>0.85355798039999997</v>
      </c>
      <c r="C430" s="2">
        <f>Model!L464</f>
        <v>0.51056895334853691</v>
      </c>
      <c r="D430" s="2">
        <f>Model!R464</f>
        <v>0.28360630639935591</v>
      </c>
    </row>
    <row r="431" spans="1:4" x14ac:dyDescent="0.3">
      <c r="A431" s="1">
        <f>DATEVALUE(Model!A465)</f>
        <v>45553</v>
      </c>
      <c r="B431" s="2">
        <f>Model!F465</f>
        <v>0.84935542499999994</v>
      </c>
      <c r="C431" s="2">
        <f>Model!L465</f>
        <v>0.5060888122563576</v>
      </c>
      <c r="D431" s="2">
        <f>Model!R465</f>
        <v>0.28120730789882176</v>
      </c>
    </row>
    <row r="432" spans="1:4" x14ac:dyDescent="0.3">
      <c r="A432" s="1">
        <f>DATEVALUE(Model!A466)</f>
        <v>45554</v>
      </c>
      <c r="B432" s="2">
        <f>Model!F466</f>
        <v>0.88307447440000009</v>
      </c>
      <c r="C432" s="2">
        <f>Model!L466</f>
        <v>0.53178948061899622</v>
      </c>
      <c r="D432" s="2">
        <f>Model!R466</f>
        <v>0.29487610546217158</v>
      </c>
    </row>
    <row r="433" spans="1:5" x14ac:dyDescent="0.3">
      <c r="A433" s="1">
        <f>DATEVALUE(Model!A467)</f>
        <v>45555</v>
      </c>
      <c r="B433" s="2">
        <f>Model!F467</f>
        <v>0.87267389930000094</v>
      </c>
      <c r="C433" s="2">
        <f>Model!L467</f>
        <v>0.52914022223314272</v>
      </c>
      <c r="D433" s="2">
        <f>Model!R467</f>
        <v>0.29014989528646251</v>
      </c>
    </row>
    <row r="434" spans="1:5" x14ac:dyDescent="0.3">
      <c r="A434" s="1">
        <f>DATEVALUE(Model!A468)</f>
        <v>45558</v>
      </c>
      <c r="B434" s="2">
        <f>Model!F468</f>
        <v>0.88467128639999992</v>
      </c>
      <c r="C434" s="2">
        <f>Model!L468</f>
        <v>0.53296155875321793</v>
      </c>
      <c r="D434" s="2">
        <f>Model!R468</f>
        <v>0.29675501573816288</v>
      </c>
    </row>
    <row r="435" spans="1:5" x14ac:dyDescent="0.3">
      <c r="A435" s="1">
        <f>DATEVALUE(Model!A469)</f>
        <v>45559</v>
      </c>
      <c r="B435" s="2">
        <f>Model!F469</f>
        <v>0.89106234499999992</v>
      </c>
      <c r="C435" s="2">
        <f>Model!L469</f>
        <v>0.53734773919331036</v>
      </c>
      <c r="D435" s="2">
        <f>Model!R469</f>
        <v>0.29865297149843273</v>
      </c>
    </row>
    <row r="436" spans="1:5" x14ac:dyDescent="0.3">
      <c r="A436" s="1">
        <f>DATEVALUE(Model!A470)</f>
        <v>45560</v>
      </c>
      <c r="B436" s="2">
        <f>Model!F470</f>
        <v>0.89392828049999995</v>
      </c>
      <c r="C436" s="2">
        <f>Model!L470</f>
        <v>0.53395705566196661</v>
      </c>
      <c r="D436" s="2">
        <f>Model!R470</f>
        <v>0.29062310231893429</v>
      </c>
    </row>
    <row r="437" spans="1:5" x14ac:dyDescent="0.3">
      <c r="A437" s="1">
        <f>DATEVALUE(Model!A471)</f>
        <v>45561</v>
      </c>
      <c r="B437" s="2">
        <f>Model!F471</f>
        <v>0.90018634599999992</v>
      </c>
      <c r="C437" s="2">
        <f>Model!L471</f>
        <v>0.5400385778677308</v>
      </c>
      <c r="D437" s="2">
        <f>Model!R471</f>
        <v>0.30142628701691332</v>
      </c>
    </row>
    <row r="438" spans="1:5" x14ac:dyDescent="0.3">
      <c r="A438" s="1">
        <f>DATEVALUE(Model!A472)</f>
        <v>45562</v>
      </c>
      <c r="B438" s="2">
        <f>Model!F472</f>
        <v>0.88920194739999991</v>
      </c>
      <c r="C438" s="2">
        <f>Model!L472</f>
        <v>0.53780512236754952</v>
      </c>
      <c r="D438" s="2">
        <f>Model!R472</f>
        <v>0.30609829081428974</v>
      </c>
    </row>
    <row r="439" spans="1:5" x14ac:dyDescent="0.3">
      <c r="A439" s="1">
        <f>DATEVALUE(Model!A473)</f>
        <v>45565</v>
      </c>
      <c r="B439" s="2">
        <f>Model!F473</f>
        <v>0.90003057199999992</v>
      </c>
      <c r="C439" s="2">
        <f>Model!L473</f>
        <v>0.5439673751335834</v>
      </c>
      <c r="D439" s="2">
        <f>Model!R473</f>
        <v>0.30777722350535064</v>
      </c>
      <c r="E439" s="2"/>
    </row>
    <row r="440" spans="1:5" x14ac:dyDescent="0.3">
      <c r="A440" s="1">
        <f>DATEVALUE(Model!A474)</f>
        <v>45566</v>
      </c>
      <c r="B440" s="2">
        <f>Model!F474</f>
        <v>0.87628355539999991</v>
      </c>
      <c r="C440" s="2">
        <f>Model!L474</f>
        <v>0.53013598914376492</v>
      </c>
      <c r="D440" s="2">
        <f>Model!R474</f>
        <v>0.30084246967189765</v>
      </c>
    </row>
    <row r="441" spans="1:5" x14ac:dyDescent="0.3">
      <c r="A441" s="1">
        <f>DATEVALUE(Model!A475)</f>
        <v>45567</v>
      </c>
      <c r="B441" s="2">
        <f>Model!F475</f>
        <v>0.8789232332000001</v>
      </c>
      <c r="C441" s="2">
        <f>Model!L475</f>
        <v>0.53078183362592557</v>
      </c>
      <c r="D441" s="2">
        <f>Model!R475</f>
        <v>0.29945581191265735</v>
      </c>
    </row>
    <row r="442" spans="1:5" x14ac:dyDescent="0.3">
      <c r="A442" s="1">
        <f>DATEVALUE(Model!A476)</f>
        <v>45568</v>
      </c>
      <c r="B442" s="2">
        <f>Model!F476</f>
        <v>0.87486323929999998</v>
      </c>
      <c r="C442" s="2">
        <f>Model!L476</f>
        <v>0.52798326420385355</v>
      </c>
      <c r="D442" s="2">
        <f>Model!R476</f>
        <v>0.29332389849342899</v>
      </c>
    </row>
    <row r="443" spans="1:5" x14ac:dyDescent="0.3">
      <c r="A443" s="1">
        <f>DATEVALUE(Model!A477)</f>
        <v>45569</v>
      </c>
      <c r="B443" s="2">
        <f>Model!F477</f>
        <v>0.8949055400999999</v>
      </c>
      <c r="C443" s="2">
        <f>Model!L477</f>
        <v>0.5418686505684347</v>
      </c>
      <c r="D443" s="2">
        <f>Model!R477</f>
        <v>0.30347074650240669</v>
      </c>
    </row>
    <row r="444" spans="1:5" x14ac:dyDescent="0.3">
      <c r="A444" s="1">
        <f>DATEVALUE(Model!A478)</f>
        <v>45572</v>
      </c>
      <c r="B444" s="2">
        <f>Model!F478</f>
        <v>0.87855544860000001</v>
      </c>
      <c r="C444" s="2">
        <f>Model!L478</f>
        <v>0.52792926382909089</v>
      </c>
      <c r="D444" s="2">
        <f>Model!R478</f>
        <v>0.29332389849342899</v>
      </c>
    </row>
    <row r="445" spans="1:5" x14ac:dyDescent="0.3">
      <c r="A445" s="1">
        <f>DATEVALUE(Model!A479)</f>
        <v>45573</v>
      </c>
      <c r="B445" s="2">
        <f>Model!F479</f>
        <v>0.90134905180000002</v>
      </c>
      <c r="C445" s="2">
        <f>Model!L479</f>
        <v>0.54237976411556299</v>
      </c>
      <c r="D445" s="2">
        <f>Model!R479</f>
        <v>0.29639022146235638</v>
      </c>
    </row>
    <row r="446" spans="1:5" x14ac:dyDescent="0.3">
      <c r="A446" s="1">
        <f>DATEVALUE(Model!A480)</f>
        <v>45574</v>
      </c>
      <c r="B446" s="2">
        <f>Model!F480</f>
        <v>0.91741740819999995</v>
      </c>
      <c r="C446" s="2">
        <f>Model!L480</f>
        <v>0.55306292825672254</v>
      </c>
      <c r="D446" s="2">
        <f>Model!R480</f>
        <v>0.30529545040006512</v>
      </c>
    </row>
    <row r="447" spans="1:5" x14ac:dyDescent="0.3">
      <c r="A447" s="1">
        <f>DATEVALUE(Model!A481)</f>
        <v>45575</v>
      </c>
      <c r="B447" s="2">
        <f>Model!F481</f>
        <v>0.90708206350000009</v>
      </c>
      <c r="C447" s="2">
        <f>Model!L481</f>
        <v>0.55034508939492066</v>
      </c>
      <c r="D447" s="2">
        <f>Model!R481</f>
        <v>0.30040442353347951</v>
      </c>
    </row>
    <row r="448" spans="1:5" x14ac:dyDescent="0.3">
      <c r="A448" s="1">
        <f>DATEVALUE(Model!A482)</f>
        <v>45576</v>
      </c>
      <c r="B448" s="2">
        <f>Model!F482</f>
        <v>0.92511987889999991</v>
      </c>
      <c r="C448" s="2">
        <f>Model!L482</f>
        <v>0.55962883382410711</v>
      </c>
      <c r="D448" s="2">
        <f>Model!R482</f>
        <v>0.31317881585434026</v>
      </c>
    </row>
    <row r="449" spans="1:4" x14ac:dyDescent="0.3">
      <c r="A449" s="1">
        <f>DATEVALUE(Model!A483)</f>
        <v>45579</v>
      </c>
      <c r="B449" s="2">
        <f>Model!F483</f>
        <v>0.94164052509999996</v>
      </c>
      <c r="C449" s="2">
        <f>Model!L483</f>
        <v>0.57238399234490722</v>
      </c>
      <c r="D449" s="2">
        <f>Model!R483</f>
        <v>0.32281436586228796</v>
      </c>
    </row>
    <row r="450" spans="1:4" x14ac:dyDescent="0.3">
      <c r="A450" s="1">
        <f>DATEVALUE(Model!A484)</f>
        <v>45580</v>
      </c>
      <c r="B450" s="2">
        <f>Model!F484</f>
        <v>0.9167139379</v>
      </c>
      <c r="C450" s="2">
        <f>Model!L484</f>
        <v>0.56016694755861618</v>
      </c>
      <c r="D450" s="2">
        <f>Model!R484</f>
        <v>0.3168282236496569</v>
      </c>
    </row>
    <row r="451" spans="1:4" x14ac:dyDescent="0.3">
      <c r="A451" s="1">
        <f>DATEVALUE(Model!A485)</f>
        <v>45581</v>
      </c>
      <c r="B451" s="2">
        <f>Model!F485</f>
        <v>0.92516506119999997</v>
      </c>
      <c r="C451" s="2">
        <f>Model!L485</f>
        <v>0.56694831462130391</v>
      </c>
      <c r="D451" s="2">
        <f>Model!R485</f>
        <v>0.32573418510599184</v>
      </c>
    </row>
    <row r="452" spans="1:4" x14ac:dyDescent="0.3">
      <c r="A452" s="1">
        <f>DATEVALUE(Model!A486)</f>
        <v>45582</v>
      </c>
      <c r="B452" s="2">
        <f>Model!F486</f>
        <v>0.92655428700000098</v>
      </c>
      <c r="C452" s="2">
        <f>Model!L486</f>
        <v>0.56708277555446274</v>
      </c>
      <c r="D452" s="2">
        <f>Model!R486</f>
        <v>0.32361720627651258</v>
      </c>
    </row>
    <row r="453" spans="1:4" x14ac:dyDescent="0.3">
      <c r="A453" s="1">
        <f>DATEVALUE(Model!A487)</f>
        <v>45583</v>
      </c>
      <c r="B453" s="2">
        <f>Model!F487</f>
        <v>0.93461721899999994</v>
      </c>
      <c r="C453" s="2">
        <f>Model!L487</f>
        <v>0.57311056738733801</v>
      </c>
      <c r="D453" s="2">
        <f>Model!R487</f>
        <v>0.32755888900365027</v>
      </c>
    </row>
    <row r="454" spans="1:4" x14ac:dyDescent="0.3">
      <c r="A454" s="1">
        <f>DATEVALUE(Model!A488)</f>
        <v>45586</v>
      </c>
      <c r="B454" s="2">
        <f>Model!F488</f>
        <v>0.93422695570000003</v>
      </c>
      <c r="C454" s="2">
        <f>Model!L488</f>
        <v>0.57052718945869518</v>
      </c>
      <c r="D454" s="2">
        <f>Model!R488</f>
        <v>0.31624440630464146</v>
      </c>
    </row>
    <row r="455" spans="1:4" x14ac:dyDescent="0.3">
      <c r="A455" s="1">
        <f>DATEVALUE(Model!A489)</f>
        <v>45587</v>
      </c>
      <c r="B455" s="2">
        <f>Model!F489</f>
        <v>0.93513191110000093</v>
      </c>
      <c r="C455" s="2">
        <f>Model!L489</f>
        <v>0.56969315367048678</v>
      </c>
      <c r="D455" s="2">
        <f>Model!R489</f>
        <v>0.31033224847324825</v>
      </c>
    </row>
    <row r="456" spans="1:4" x14ac:dyDescent="0.3">
      <c r="A456" s="1">
        <f>DATEVALUE(Model!A490)</f>
        <v>45588</v>
      </c>
      <c r="B456" s="2">
        <f>Model!F490</f>
        <v>0.92095054239999996</v>
      </c>
      <c r="C456" s="2">
        <f>Model!L490</f>
        <v>0.55535011412979252</v>
      </c>
      <c r="D456" s="2">
        <f>Model!R490</f>
        <v>0.30602503895167787</v>
      </c>
    </row>
    <row r="457" spans="1:4" x14ac:dyDescent="0.3">
      <c r="A457" s="1">
        <f>DATEVALUE(Model!A491)</f>
        <v>45589</v>
      </c>
      <c r="B457" s="2">
        <f>Model!F491</f>
        <v>0.92745535380000099</v>
      </c>
      <c r="C457" s="2">
        <f>Model!L491</f>
        <v>0.55871406747562857</v>
      </c>
      <c r="D457" s="2">
        <f>Model!R491</f>
        <v>0.30631731388349892</v>
      </c>
    </row>
    <row r="458" spans="1:4" x14ac:dyDescent="0.3">
      <c r="A458" s="1">
        <f>DATEVALUE(Model!A492)</f>
        <v>45590</v>
      </c>
      <c r="B458" s="2">
        <f>Model!F492</f>
        <v>0.92438423330000097</v>
      </c>
      <c r="C458" s="2">
        <f>Model!L492</f>
        <v>0.55817568373924553</v>
      </c>
      <c r="D458" s="2">
        <f>Model!R492</f>
        <v>0.30011288112028467</v>
      </c>
    </row>
    <row r="459" spans="1:4" x14ac:dyDescent="0.3">
      <c r="A459" s="1">
        <f>DATEVALUE(Model!A493)</f>
        <v>45593</v>
      </c>
      <c r="B459" s="2">
        <f>Model!F493</f>
        <v>0.9297926995000001</v>
      </c>
      <c r="C459" s="2">
        <f>Model!L493</f>
        <v>0.56299251716806964</v>
      </c>
      <c r="D459" s="2">
        <f>Model!R493</f>
        <v>0.30748494857353004</v>
      </c>
    </row>
    <row r="460" spans="1:4" x14ac:dyDescent="0.3">
      <c r="A460" s="1">
        <f>DATEVALUE(Model!A494)</f>
        <v>45594</v>
      </c>
      <c r="B460" s="2">
        <f>Model!F494</f>
        <v>0.95108646840000111</v>
      </c>
      <c r="C460" s="2">
        <f>Model!L494</f>
        <v>0.56552216472382355</v>
      </c>
      <c r="D460" s="2">
        <f>Model!R494</f>
        <v>0.30354326584639235</v>
      </c>
    </row>
    <row r="461" spans="1:4" x14ac:dyDescent="0.3">
      <c r="A461" s="1">
        <f>DATEVALUE(Model!A495)</f>
        <v>45595</v>
      </c>
      <c r="B461" s="2">
        <f>Model!F495</f>
        <v>0.93479086780000009</v>
      </c>
      <c r="C461" s="2">
        <f>Model!L495</f>
        <v>0.56078606185526958</v>
      </c>
      <c r="D461" s="2">
        <f>Model!R495</f>
        <v>0.30069669846530034</v>
      </c>
    </row>
    <row r="462" spans="1:4" x14ac:dyDescent="0.3">
      <c r="A462" s="1">
        <f>DATEVALUE(Model!A496)</f>
        <v>45596</v>
      </c>
      <c r="B462" s="2">
        <f>Model!F496</f>
        <v>0.90031197980000011</v>
      </c>
      <c r="C462" s="2">
        <f>Model!L496</f>
        <v>0.53018971951665361</v>
      </c>
      <c r="D462" s="2">
        <f>Model!R496</f>
        <v>0.28682719079839414</v>
      </c>
    </row>
    <row r="463" spans="1:4" x14ac:dyDescent="0.3">
      <c r="A463" s="1">
        <f>DATEVALUE(Model!A497)</f>
        <v>45597</v>
      </c>
      <c r="B463" s="2">
        <f>Model!F497</f>
        <v>0.90548351240000002</v>
      </c>
      <c r="C463" s="2">
        <f>Model!L497</f>
        <v>0.53664816433826079</v>
      </c>
      <c r="D463" s="2">
        <f>Model!R497</f>
        <v>0.28763076373124474</v>
      </c>
    </row>
    <row r="464" spans="1:4" x14ac:dyDescent="0.3">
      <c r="A464" s="1">
        <f>DATEVALUE(Model!A498)</f>
        <v>45600</v>
      </c>
      <c r="B464" s="2">
        <f>Model!F498</f>
        <v>0.90226873319999989</v>
      </c>
      <c r="C464" s="2">
        <f>Model!L498</f>
        <v>0.53333821136718718</v>
      </c>
      <c r="D464" s="2">
        <f>Model!R498</f>
        <v>0.28916319269708235</v>
      </c>
    </row>
    <row r="465" spans="1:4" x14ac:dyDescent="0.3">
      <c r="A465" s="1">
        <f>DATEVALUE(Model!A499)</f>
        <v>45601</v>
      </c>
      <c r="B465" s="2">
        <f>Model!F499</f>
        <v>0.93536954569999997</v>
      </c>
      <c r="C465" s="2">
        <f>Model!L499</f>
        <v>0.55187897004005237</v>
      </c>
      <c r="D465" s="2">
        <f>Model!R499</f>
        <v>0.30420033505401944</v>
      </c>
    </row>
    <row r="466" spans="1:4" x14ac:dyDescent="0.3">
      <c r="A466" s="1">
        <f>DATEVALUE(Model!A500)</f>
        <v>45602</v>
      </c>
      <c r="B466" s="2">
        <f>Model!F500</f>
        <v>0.97129116800000004</v>
      </c>
      <c r="C466" s="2">
        <f>Model!L500</f>
        <v>0.59046736784353304</v>
      </c>
      <c r="D466" s="2">
        <f>Model!R500</f>
        <v>0.3350774601821187</v>
      </c>
    </row>
    <row r="467" spans="1:4" x14ac:dyDescent="0.3">
      <c r="A467" s="1">
        <f>DATEVALUE(Model!A501)</f>
        <v>45603</v>
      </c>
      <c r="B467" s="2">
        <f>Model!F501</f>
        <v>0.99809490619999996</v>
      </c>
      <c r="C467" s="2">
        <f>Model!L501</f>
        <v>0.602765143190094</v>
      </c>
      <c r="D467" s="2">
        <f>Model!R501</f>
        <v>0.33639086607874735</v>
      </c>
    </row>
    <row r="468" spans="1:4" x14ac:dyDescent="0.3">
      <c r="A468" s="1">
        <f>DATEVALUE(Model!A502)</f>
        <v>45604</v>
      </c>
      <c r="B468" s="2">
        <f>Model!F502</f>
        <v>1.0112461011999998</v>
      </c>
      <c r="C468" s="2">
        <f>Model!L502</f>
        <v>0.60970770137144759</v>
      </c>
      <c r="D468" s="2">
        <f>Model!R502</f>
        <v>0.34383691791323012</v>
      </c>
    </row>
    <row r="469" spans="1:4" x14ac:dyDescent="0.3">
      <c r="A469" s="1">
        <f>DATEVALUE(Model!A503)</f>
        <v>45607</v>
      </c>
      <c r="B469" s="2">
        <f>Model!F503</f>
        <v>1.0091936746000001</v>
      </c>
      <c r="C469" s="2">
        <f>Model!L503</f>
        <v>0.61124158201657908</v>
      </c>
      <c r="D469" s="2">
        <f>Model!R503</f>
        <v>0.35055191615884818</v>
      </c>
    </row>
    <row r="470" spans="1:4" x14ac:dyDescent="0.3">
      <c r="A470" s="1">
        <f>DATEVALUE(Model!A504)</f>
        <v>45608</v>
      </c>
      <c r="B470" s="2">
        <f>Model!F504</f>
        <v>0.99977946470000001</v>
      </c>
      <c r="C470" s="2">
        <f>Model!L504</f>
        <v>0.6062362872798337</v>
      </c>
      <c r="D470" s="2">
        <f>Model!R504</f>
        <v>0.34026002946189915</v>
      </c>
    </row>
    <row r="471" spans="1:4" x14ac:dyDescent="0.3">
      <c r="A471" s="1">
        <f>DATEVALUE(Model!A505)</f>
        <v>45609</v>
      </c>
      <c r="B471" s="2">
        <f>Model!F505</f>
        <v>0.99864397780000091</v>
      </c>
      <c r="C471" s="2">
        <f>Model!L505</f>
        <v>0.60701686269702715</v>
      </c>
      <c r="D471" s="2">
        <f>Model!R505</f>
        <v>0.34098961801351191</v>
      </c>
    </row>
    <row r="472" spans="1:4" x14ac:dyDescent="0.3">
      <c r="A472" s="1">
        <f>DATEVALUE(Model!A506)</f>
        <v>45610</v>
      </c>
      <c r="B472" s="2">
        <f>Model!F506</f>
        <v>0.97692123550000098</v>
      </c>
      <c r="C472" s="2">
        <f>Model!L506</f>
        <v>0.59668335098245562</v>
      </c>
      <c r="D472" s="2">
        <f>Model!R506</f>
        <v>0.33025968517814475</v>
      </c>
    </row>
    <row r="473" spans="1:4" x14ac:dyDescent="0.3">
      <c r="A473" s="1">
        <f>DATEVALUE(Model!A507)</f>
        <v>45611</v>
      </c>
      <c r="B473" s="2">
        <f>Model!F507</f>
        <v>0.94585813260000107</v>
      </c>
      <c r="C473" s="2">
        <f>Model!L507</f>
        <v>0.57623205905048991</v>
      </c>
      <c r="D473" s="2">
        <f>Model!R507</f>
        <v>0.32076990637679437</v>
      </c>
    </row>
    <row r="474" spans="1:4" x14ac:dyDescent="0.3">
      <c r="A474" s="1">
        <f>DATEVALUE(Model!A508)</f>
        <v>45614</v>
      </c>
      <c r="B474" s="2">
        <f>Model!F508</f>
        <v>0.95255263460000106</v>
      </c>
      <c r="C474" s="2">
        <f>Model!L508</f>
        <v>0.58269050387209664</v>
      </c>
      <c r="D474" s="2">
        <f>Model!R508</f>
        <v>0.32609897938179833</v>
      </c>
    </row>
    <row r="475" spans="1:4" x14ac:dyDescent="0.3">
      <c r="A475" s="1">
        <f>DATEVALUE(Model!A509)</f>
        <v>45615</v>
      </c>
      <c r="B475" s="2">
        <f>Model!F509</f>
        <v>0.96651743049999994</v>
      </c>
      <c r="C475" s="2">
        <f>Model!L509</f>
        <v>0.58847610402416151</v>
      </c>
      <c r="D475" s="2">
        <f>Model!R509</f>
        <v>0.32252209093046713</v>
      </c>
    </row>
    <row r="476" spans="1:4" x14ac:dyDescent="0.3">
      <c r="A476" s="1">
        <f>DATEVALUE(Model!A510)</f>
        <v>45616</v>
      </c>
      <c r="B476" s="2">
        <f>Model!F510</f>
        <v>0.96421317120000105</v>
      </c>
      <c r="C476" s="2">
        <f>Model!L510</f>
        <v>0.5890142177586708</v>
      </c>
      <c r="D476" s="2">
        <f>Model!R510</f>
        <v>0.3269750716586346</v>
      </c>
    </row>
    <row r="477" spans="1:4" x14ac:dyDescent="0.3">
      <c r="A477" s="1">
        <f>DATEVALUE(Model!A511)</f>
        <v>45617</v>
      </c>
      <c r="B477" s="2">
        <f>Model!F511</f>
        <v>0.97765274470000096</v>
      </c>
      <c r="C477" s="2">
        <f>Model!L511</f>
        <v>0.59754465695991876</v>
      </c>
      <c r="D477" s="2">
        <f>Model!R511</f>
        <v>0.34369041418800683</v>
      </c>
    </row>
    <row r="478" spans="1:4" x14ac:dyDescent="0.3">
      <c r="A478" s="1">
        <f>DATEVALUE(Model!A512)</f>
        <v>45618</v>
      </c>
      <c r="B478" s="2">
        <f>Model!F512</f>
        <v>0.98119581789999999</v>
      </c>
      <c r="C478" s="2">
        <f>Model!L512</f>
        <v>0.6024959513219017</v>
      </c>
      <c r="D478" s="2">
        <f>Model!R512</f>
        <v>0.35427457581677668</v>
      </c>
    </row>
    <row r="479" spans="1:4" x14ac:dyDescent="0.3">
      <c r="A479" s="1">
        <f>DATEVALUE(Model!A513)</f>
        <v>45621</v>
      </c>
      <c r="B479" s="2">
        <f>Model!F513</f>
        <v>0.98368142650000001</v>
      </c>
      <c r="C479" s="2">
        <f>Model!L513</f>
        <v>0.60793162904550546</v>
      </c>
      <c r="D479" s="2">
        <f>Model!R513</f>
        <v>0.36653767013660743</v>
      </c>
    </row>
    <row r="480" spans="1:4" x14ac:dyDescent="0.3">
      <c r="A480" s="1">
        <f>DATEVALUE(Model!A514)</f>
        <v>45622</v>
      </c>
      <c r="B480" s="2">
        <f>Model!F514</f>
        <v>1.0024205433</v>
      </c>
      <c r="C480" s="2">
        <f>Model!L514</f>
        <v>0.61632760731359437</v>
      </c>
      <c r="D480" s="2">
        <f>Model!R514</f>
        <v>0.36668417386183072</v>
      </c>
    </row>
    <row r="481" spans="1:4" x14ac:dyDescent="0.3">
      <c r="A481" s="1">
        <f>DATEVALUE(Model!A515)</f>
        <v>45623</v>
      </c>
      <c r="B481" s="2">
        <f>Model!F515</f>
        <v>0.99261288759999999</v>
      </c>
      <c r="C481" s="2">
        <f>Model!L515</f>
        <v>0.61143004332450035</v>
      </c>
      <c r="D481" s="2">
        <f>Model!R515</f>
        <v>0.36537003544657631</v>
      </c>
    </row>
    <row r="482" spans="1:4" x14ac:dyDescent="0.3">
      <c r="A482" s="1">
        <f>DATEVALUE(Model!A516)</f>
        <v>45625</v>
      </c>
      <c r="B482" s="2">
        <f>Model!F516</f>
        <v>1.003999031899999</v>
      </c>
      <c r="C482" s="2">
        <f>Model!L516</f>
        <v>0.62144036279611736</v>
      </c>
      <c r="D482" s="2">
        <f>Model!R516</f>
        <v>0.36953074124292318</v>
      </c>
    </row>
    <row r="483" spans="1:4" x14ac:dyDescent="0.3">
      <c r="A483" s="1">
        <f>DATEVALUE(Model!A517)</f>
        <v>45628</v>
      </c>
      <c r="B483" s="2">
        <f>Model!F517</f>
        <v>1.0089171105000001</v>
      </c>
      <c r="C483" s="2">
        <f>Model!L517</f>
        <v>0.62434666296584007</v>
      </c>
      <c r="D483" s="2">
        <f>Model!R517</f>
        <v>0.36610035651681527</v>
      </c>
    </row>
    <row r="484" spans="1:4" x14ac:dyDescent="0.3">
      <c r="A484" s="1">
        <f>DATEVALUE(Model!A518)</f>
        <v>45629</v>
      </c>
      <c r="B484" s="2">
        <f>Model!F518</f>
        <v>1.0080585459</v>
      </c>
      <c r="C484" s="2">
        <f>Model!L518</f>
        <v>0.62509996819377833</v>
      </c>
      <c r="D484" s="2">
        <f>Model!R518</f>
        <v>0.36004169496019878</v>
      </c>
    </row>
    <row r="485" spans="1:4" x14ac:dyDescent="0.3">
      <c r="A485" s="1">
        <f>DATEVALUE(Model!A519)</f>
        <v>45630</v>
      </c>
      <c r="B485" s="2">
        <f>Model!F519</f>
        <v>1.0263334116</v>
      </c>
      <c r="C485" s="2">
        <f>Model!L519</f>
        <v>0.63519101822566593</v>
      </c>
      <c r="D485" s="2">
        <f>Model!R519</f>
        <v>0.36011421430418422</v>
      </c>
    </row>
    <row r="486" spans="1:4" x14ac:dyDescent="0.3">
      <c r="A486" s="1">
        <f>DATEVALUE(Model!A520)</f>
        <v>45631</v>
      </c>
      <c r="B486" s="2">
        <f>Model!F520</f>
        <v>1.0181849290999998</v>
      </c>
      <c r="C486" s="2">
        <f>Model!L520</f>
        <v>0.63250017955124549</v>
      </c>
      <c r="D486" s="2">
        <f>Model!R520</f>
        <v>0.35332596419595452</v>
      </c>
    </row>
    <row r="487" spans="1:4" x14ac:dyDescent="0.3">
      <c r="A487" s="1">
        <f>DATEVALUE(Model!A521)</f>
        <v>45632</v>
      </c>
      <c r="B487" s="2">
        <f>Model!F521</f>
        <v>1.0222378553000011</v>
      </c>
      <c r="C487" s="2">
        <f>Model!L521</f>
        <v>0.63559467102701639</v>
      </c>
      <c r="D487" s="2">
        <f>Model!R521</f>
        <v>0.35179280271149094</v>
      </c>
    </row>
    <row r="488" spans="1:4" x14ac:dyDescent="0.3">
      <c r="A488" s="1">
        <f>DATEVALUE(Model!A522)</f>
        <v>45635</v>
      </c>
      <c r="B488" s="2">
        <f>Model!F522</f>
        <v>1.0010321226999999</v>
      </c>
      <c r="C488" s="2">
        <f>Model!L522</f>
        <v>0.62717196257341978</v>
      </c>
      <c r="D488" s="2">
        <f>Model!R522</f>
        <v>0.346245439155904</v>
      </c>
    </row>
    <row r="489" spans="1:4" x14ac:dyDescent="0.3">
      <c r="A489" s="1">
        <f>DATEVALUE(Model!A523)</f>
        <v>45636</v>
      </c>
      <c r="B489" s="2">
        <f>Model!F523</f>
        <v>0.99158228260000003</v>
      </c>
      <c r="C489" s="2">
        <f>Model!L523</f>
        <v>0.62211293746378571</v>
      </c>
      <c r="D489" s="2">
        <f>Model!R523</f>
        <v>0.33799727942582281</v>
      </c>
    </row>
    <row r="490" spans="1:4" x14ac:dyDescent="0.3">
      <c r="A490" s="1">
        <f>DATEVALUE(Model!A524)</f>
        <v>45637</v>
      </c>
      <c r="B490" s="2">
        <f>Model!F524</f>
        <v>1.0142709501999998</v>
      </c>
      <c r="C490" s="2">
        <f>Model!L524</f>
        <v>0.63465290449115708</v>
      </c>
      <c r="D490" s="2">
        <f>Model!R524</f>
        <v>0.33923816597846557</v>
      </c>
    </row>
    <row r="491" spans="1:4" x14ac:dyDescent="0.3">
      <c r="A491" s="1">
        <f>DATEVALUE(Model!A525)</f>
        <v>45638</v>
      </c>
      <c r="B491" s="2">
        <f>Model!F525</f>
        <v>0.99997389889999999</v>
      </c>
      <c r="C491" s="2">
        <f>Model!L525</f>
        <v>0.62623019603756047</v>
      </c>
      <c r="D491" s="2">
        <f>Model!R525</f>
        <v>0.33434713911187997</v>
      </c>
    </row>
    <row r="492" spans="1:4" x14ac:dyDescent="0.3">
      <c r="A492" s="1">
        <f>DATEVALUE(Model!A526)</f>
        <v>45639</v>
      </c>
      <c r="B492" s="2">
        <f>Model!F526</f>
        <v>1.0024566219</v>
      </c>
      <c r="C492" s="2">
        <f>Model!L526</f>
        <v>0.62590727379648015</v>
      </c>
      <c r="D492" s="2">
        <f>Model!R526</f>
        <v>0.3296758678331293</v>
      </c>
    </row>
    <row r="493" spans="1:4" x14ac:dyDescent="0.3">
      <c r="A493" s="1">
        <f>DATEVALUE(Model!A527)</f>
        <v>45642</v>
      </c>
      <c r="B493" s="2">
        <f>Model!F527</f>
        <v>1.0126548191000002</v>
      </c>
      <c r="C493" s="2">
        <f>Model!L527</f>
        <v>0.63285010197970748</v>
      </c>
      <c r="D493" s="2">
        <f>Model!R527</f>
        <v>0.3252961389675737</v>
      </c>
    </row>
    <row r="494" spans="1:4" x14ac:dyDescent="0.3">
      <c r="A494" s="1">
        <f>DATEVALUE(Model!A528)</f>
        <v>45643</v>
      </c>
      <c r="B494" s="2">
        <f>Model!F528</f>
        <v>0.99848405270000007</v>
      </c>
      <c r="C494" s="2">
        <f>Model!L528</f>
        <v>0.62612246528990911</v>
      </c>
      <c r="D494" s="2">
        <f>Model!R528</f>
        <v>0.31485774854540116</v>
      </c>
    </row>
    <row r="495" spans="1:4" x14ac:dyDescent="0.3">
      <c r="A495" s="1">
        <f>DATEVALUE(Model!A529)</f>
        <v>45644</v>
      </c>
      <c r="B495" s="2">
        <f>Model!F529</f>
        <v>0.93336360049999989</v>
      </c>
      <c r="C495" s="2">
        <f>Model!L529</f>
        <v>0.57765820894797004</v>
      </c>
      <c r="D495" s="2">
        <f>Model!R529</f>
        <v>0.27595148675642966</v>
      </c>
    </row>
    <row r="496" spans="1:4" x14ac:dyDescent="0.3">
      <c r="A496" s="1">
        <f>DATEVALUE(Model!A530)</f>
        <v>45645</v>
      </c>
      <c r="B496" s="2">
        <f>Model!F530</f>
        <v>0.93092158500000011</v>
      </c>
      <c r="C496" s="2">
        <f>Model!L530</f>
        <v>0.57717409558822319</v>
      </c>
      <c r="D496" s="2">
        <f>Model!R530</f>
        <v>0.27171752909747116</v>
      </c>
    </row>
    <row r="497" spans="1:4" x14ac:dyDescent="0.3">
      <c r="A497" s="1">
        <f>DATEVALUE(Model!A531)</f>
        <v>45646</v>
      </c>
      <c r="B497" s="2">
        <f>Model!F531</f>
        <v>0.95710086529999994</v>
      </c>
      <c r="C497" s="2">
        <f>Model!L531</f>
        <v>0.59611607704557446</v>
      </c>
      <c r="D497" s="2">
        <f>Model!R531</f>
        <v>0.28952871949151504</v>
      </c>
    </row>
    <row r="498" spans="1:4" x14ac:dyDescent="0.3">
      <c r="A498" s="1">
        <f>DATEVALUE(Model!A532)</f>
        <v>45649</v>
      </c>
      <c r="B498" s="2">
        <f>Model!F532</f>
        <v>0.97399784880000007</v>
      </c>
      <c r="C498" s="2">
        <f>Model!L532</f>
        <v>0.60567414337855485</v>
      </c>
      <c r="D498" s="2">
        <f>Model!R532</f>
        <v>0.29128383411969216</v>
      </c>
    </row>
    <row r="499" spans="1:4" x14ac:dyDescent="0.3">
      <c r="A499" s="1">
        <f>DATEVALUE(Model!A533)</f>
        <v>45650</v>
      </c>
      <c r="B499" s="2">
        <f>Model!F533</f>
        <v>0.99636412130000096</v>
      </c>
      <c r="C499" s="2">
        <f>Model!L533</f>
        <v>0.62352126723759427</v>
      </c>
      <c r="D499" s="2">
        <f>Model!R533</f>
        <v>0.30102633184705319</v>
      </c>
    </row>
    <row r="500" spans="1:4" x14ac:dyDescent="0.3">
      <c r="A500" s="1">
        <f>DATEVALUE(Model!A534)</f>
        <v>45652</v>
      </c>
      <c r="B500" s="2">
        <f>Model!F534</f>
        <v>0.99610810600000099</v>
      </c>
      <c r="C500" s="2">
        <f>Model!L534</f>
        <v>0.6236292679871196</v>
      </c>
      <c r="D500" s="2">
        <f>Model!R534</f>
        <v>0.30315063586279356</v>
      </c>
    </row>
    <row r="501" spans="1:4" x14ac:dyDescent="0.3">
      <c r="A501" s="1">
        <f>DATEVALUE(Model!A535)</f>
        <v>45653</v>
      </c>
      <c r="B501" s="2">
        <f>Model!F535</f>
        <v>0.97430656850000008</v>
      </c>
      <c r="C501" s="2">
        <f>Model!L535</f>
        <v>0.60653814937475614</v>
      </c>
      <c r="D501" s="2">
        <f>Model!R535</f>
        <v>0.29428716048677339</v>
      </c>
    </row>
    <row r="502" spans="1:4" x14ac:dyDescent="0.3">
      <c r="A502" s="1">
        <f>DATEVALUE(Model!A536)</f>
        <v>45656</v>
      </c>
      <c r="B502" s="2">
        <f>Model!F536</f>
        <v>0.9541767834999999</v>
      </c>
      <c r="C502" s="2">
        <f>Model!L536</f>
        <v>0.58820502214285342</v>
      </c>
      <c r="D502" s="2">
        <f>Model!R536</f>
        <v>0.28124832894188412</v>
      </c>
    </row>
    <row r="503" spans="1:4" x14ac:dyDescent="0.3">
      <c r="A503" s="1">
        <f>DATEVALUE(Model!A537)</f>
        <v>45657</v>
      </c>
      <c r="B503" s="2">
        <f>Model!F537</f>
        <v>0.94636743249999999</v>
      </c>
      <c r="C503" s="2">
        <f>Model!L537</f>
        <v>0.58242698204325527</v>
      </c>
      <c r="D503" s="2">
        <f>Model!R537</f>
        <v>0.28359238854545965</v>
      </c>
    </row>
    <row r="504" spans="1:4" x14ac:dyDescent="0.3">
      <c r="A504" s="1">
        <f>DATEVALUE(Model!A538)</f>
        <v>45659</v>
      </c>
      <c r="B504" s="2">
        <f>Model!F538</f>
        <v>0.94419585000000006</v>
      </c>
      <c r="C504" s="2">
        <f>Model!L538</f>
        <v>0.57853895506034791</v>
      </c>
      <c r="D504" s="2">
        <f>Model!R538</f>
        <v>0.27985654355226131</v>
      </c>
    </row>
    <row r="505" spans="1:4" x14ac:dyDescent="0.3">
      <c r="A505" s="1">
        <f>DATEVALUE(Model!A539)</f>
        <v>45660</v>
      </c>
      <c r="B505" s="2">
        <f>Model!F539</f>
        <v>0.97183426100000103</v>
      </c>
      <c r="C505" s="2">
        <f>Model!L539</f>
        <v>0.59827609203607879</v>
      </c>
      <c r="D505" s="2">
        <f>Model!R539</f>
        <v>0.29157684157013897</v>
      </c>
    </row>
    <row r="506" spans="1:4" x14ac:dyDescent="0.3">
      <c r="A506" s="1">
        <f>DATEVALUE(Model!A540)</f>
        <v>45663</v>
      </c>
      <c r="B506" s="2">
        <f>Model!F540</f>
        <v>0.98749746200000099</v>
      </c>
      <c r="C506" s="2">
        <f>Model!L540</f>
        <v>0.60748315593310198</v>
      </c>
      <c r="D506" s="2">
        <f>Model!R540</f>
        <v>0.29069781921879811</v>
      </c>
    </row>
    <row r="507" spans="1:4" x14ac:dyDescent="0.3">
      <c r="A507" s="1">
        <f>DATEVALUE(Model!A541)</f>
        <v>45664</v>
      </c>
      <c r="B507" s="2">
        <f>Model!F541</f>
        <v>0.96660862549999993</v>
      </c>
      <c r="C507" s="2">
        <f>Model!L541</f>
        <v>0.58931202982548681</v>
      </c>
      <c r="D507" s="2">
        <f>Model!R541</f>
        <v>0.28637595932470594</v>
      </c>
    </row>
    <row r="508" spans="1:4" x14ac:dyDescent="0.3">
      <c r="A508" s="1">
        <f>DATEVALUE(Model!A542)</f>
        <v>45665</v>
      </c>
      <c r="B508" s="2">
        <f>Model!F542</f>
        <v>0.97430189699999992</v>
      </c>
      <c r="C508" s="2">
        <f>Model!L542</f>
        <v>0.59163404594027869</v>
      </c>
      <c r="D508" s="2">
        <f>Model!R542</f>
        <v>0.28791424843955227</v>
      </c>
    </row>
    <row r="509" spans="1:4" x14ac:dyDescent="0.3">
      <c r="A509" s="1">
        <f>DATEVALUE(Model!A543)</f>
        <v>45667</v>
      </c>
      <c r="B509" s="2">
        <f>Model!F543</f>
        <v>0.94163005550000101</v>
      </c>
      <c r="C509" s="2">
        <f>Model!L543</f>
        <v>0.56733387729710816</v>
      </c>
      <c r="D509" s="2">
        <f>Model!R543</f>
        <v>0.26908851974833592</v>
      </c>
    </row>
    <row r="510" spans="1:4" x14ac:dyDescent="0.3">
      <c r="A510" s="1">
        <f>DATEVALUE(Model!A544)</f>
        <v>45670</v>
      </c>
      <c r="B510" s="2">
        <f>Model!F544</f>
        <v>0.94266883400000001</v>
      </c>
      <c r="C510" s="2">
        <f>Model!L544</f>
        <v>0.56976389416142514</v>
      </c>
      <c r="D510" s="2">
        <f>Model!R544</f>
        <v>0.27949028423920241</v>
      </c>
    </row>
    <row r="511" spans="1:4" x14ac:dyDescent="0.3">
      <c r="A511" s="1">
        <f>DATEVALUE(Model!A545)</f>
        <v>45671</v>
      </c>
      <c r="B511" s="2">
        <f>Model!F545</f>
        <v>0.94584889299999997</v>
      </c>
      <c r="C511" s="2">
        <f>Model!L545</f>
        <v>0.57192390915192926</v>
      </c>
      <c r="D511" s="2">
        <f>Model!R545</f>
        <v>0.28981879686745748</v>
      </c>
    </row>
    <row r="512" spans="1:4" x14ac:dyDescent="0.3">
      <c r="A512" s="1">
        <f>DATEVALUE(Model!A546)</f>
        <v>45672</v>
      </c>
      <c r="B512" s="2">
        <f>Model!F546</f>
        <v>0.97764517749999991</v>
      </c>
      <c r="C512" s="2">
        <f>Model!L546</f>
        <v>0.60051710758872612</v>
      </c>
      <c r="D512" s="2">
        <f>Model!R546</f>
        <v>0.30219836164884084</v>
      </c>
    </row>
    <row r="513" spans="1:4" x14ac:dyDescent="0.3">
      <c r="A513" s="1">
        <f>DATEVALUE(Model!A547)</f>
        <v>45673</v>
      </c>
      <c r="B513" s="2">
        <f>Model!F547</f>
        <v>0.98199143250000009</v>
      </c>
      <c r="C513" s="2">
        <f>Model!L547</f>
        <v>0.59743908622725783</v>
      </c>
      <c r="D513" s="2">
        <f>Model!R547</f>
        <v>0.31245362241448382</v>
      </c>
    </row>
    <row r="514" spans="1:4" x14ac:dyDescent="0.3">
      <c r="A514" s="1">
        <f>DATEVALUE(Model!A548)</f>
        <v>45674</v>
      </c>
      <c r="B514" s="2">
        <f>Model!F548</f>
        <v>1.000797629</v>
      </c>
      <c r="C514" s="2">
        <f>Model!L548</f>
        <v>0.61347719753175034</v>
      </c>
      <c r="D514" s="2">
        <f>Model!R548</f>
        <v>0.31882653446170495</v>
      </c>
    </row>
    <row r="515" spans="1:4" x14ac:dyDescent="0.3">
      <c r="A515" s="1">
        <f>DATEVALUE(Model!A549)</f>
        <v>45678</v>
      </c>
      <c r="B515" s="2">
        <f>Model!F549</f>
        <v>1.025338188000001</v>
      </c>
      <c r="C515" s="2">
        <f>Model!L549</f>
        <v>0.62824630002932125</v>
      </c>
      <c r="D515" s="2">
        <f>Model!R549</f>
        <v>0.33413617374755789</v>
      </c>
    </row>
    <row r="516" spans="1:4" x14ac:dyDescent="0.3">
      <c r="A516" s="1">
        <f>DATEVALUE(Model!A550)</f>
        <v>45679</v>
      </c>
      <c r="B516" s="2">
        <f>Model!F550</f>
        <v>1.037577079500001</v>
      </c>
      <c r="C516" s="2">
        <f>Model!L550</f>
        <v>0.63739936355158222</v>
      </c>
      <c r="D516" s="2">
        <f>Model!R550</f>
        <v>0.32944805454040682</v>
      </c>
    </row>
    <row r="517" spans="1:4" x14ac:dyDescent="0.3">
      <c r="A517" s="1">
        <f>DATEVALUE(Model!A551)</f>
        <v>45680</v>
      </c>
      <c r="B517" s="2">
        <f>Model!F551</f>
        <v>1.0507522465000001</v>
      </c>
      <c r="C517" s="2">
        <f>Model!L551</f>
        <v>0.64633642557479276</v>
      </c>
      <c r="D517" s="2">
        <f>Model!R551</f>
        <v>0.33574771472501608</v>
      </c>
    </row>
    <row r="518" spans="1:4" x14ac:dyDescent="0.3">
      <c r="A518" s="1">
        <f>DATEVALUE(Model!A552)</f>
        <v>45681</v>
      </c>
      <c r="B518" s="2">
        <f>Model!F552</f>
        <v>1.0427374734999999</v>
      </c>
      <c r="C518" s="2">
        <f>Model!L552</f>
        <v>0.64153039222092123</v>
      </c>
      <c r="D518" s="2">
        <f>Model!R552</f>
        <v>0.33457568492322842</v>
      </c>
    </row>
    <row r="519" spans="1:4" x14ac:dyDescent="0.3">
      <c r="A519" s="1">
        <f>DATEVALUE(Model!A553)</f>
        <v>45684</v>
      </c>
      <c r="B519" s="2">
        <f>Model!F553</f>
        <v>0.98900892800000006</v>
      </c>
      <c r="C519" s="2">
        <f>Model!L553</f>
        <v>0.61831023107300287</v>
      </c>
      <c r="D519" s="2">
        <f>Model!R553</f>
        <v>0.33545470727456927</v>
      </c>
    </row>
    <row r="520" spans="1:4" x14ac:dyDescent="0.3">
      <c r="A520" s="1">
        <f>DATEVALUE(Model!A554)</f>
        <v>45685</v>
      </c>
      <c r="B520" s="2">
        <f>Model!F554</f>
        <v>1.0080182725000011</v>
      </c>
      <c r="C520" s="2">
        <f>Model!L554</f>
        <v>0.63221532757437271</v>
      </c>
      <c r="D520" s="2">
        <f>Model!R554</f>
        <v>0.32886203963951299</v>
      </c>
    </row>
    <row r="521" spans="1:4" x14ac:dyDescent="0.3">
      <c r="A521" s="1">
        <f>DATEVALUE(Model!A555)</f>
        <v>45686</v>
      </c>
      <c r="B521" s="2">
        <f>Model!F555</f>
        <v>0.99743664700000001</v>
      </c>
      <c r="C521" s="2">
        <f>Model!L555</f>
        <v>0.62489827679404031</v>
      </c>
      <c r="D521" s="2">
        <f>Model!R555</f>
        <v>0.32446692788280873</v>
      </c>
    </row>
    <row r="522" spans="1:4" x14ac:dyDescent="0.3">
      <c r="A522" s="1">
        <f>DATEVALUE(Model!A556)</f>
        <v>45687</v>
      </c>
      <c r="B522" s="2">
        <f>Model!F556</f>
        <v>1.0179760789999999</v>
      </c>
      <c r="C522" s="2">
        <f>Model!L556</f>
        <v>0.63361933731820042</v>
      </c>
      <c r="D522" s="2">
        <f>Model!R556</f>
        <v>0.33860453736687401</v>
      </c>
    </row>
    <row r="523" spans="1:4" x14ac:dyDescent="0.3">
      <c r="A523" s="1">
        <f>DATEVALUE(Model!A557)</f>
        <v>45688</v>
      </c>
      <c r="B523" s="2">
        <f>Model!F557</f>
        <v>1.0066259104999999</v>
      </c>
      <c r="C523" s="2">
        <f>Model!L557</f>
        <v>0.62492527698142197</v>
      </c>
      <c r="D523" s="2">
        <f>Model!R557</f>
        <v>0.32761675797511347</v>
      </c>
    </row>
    <row r="524" spans="1:4" x14ac:dyDescent="0.3">
      <c r="A524" s="1">
        <f>DATEVALUE(Model!A558)</f>
        <v>45691</v>
      </c>
      <c r="B524" s="2">
        <f>Model!F558</f>
        <v>0.99193203000000008</v>
      </c>
      <c r="C524" s="2">
        <f>Model!L558</f>
        <v>0.61399020109199509</v>
      </c>
      <c r="D524" s="2">
        <f>Model!R558</f>
        <v>0.32036482357655149</v>
      </c>
    </row>
    <row r="525" spans="1:4" x14ac:dyDescent="0.3">
      <c r="A525" s="1">
        <f>DATEVALUE(Model!A559)</f>
        <v>45692</v>
      </c>
      <c r="B525" s="2">
        <f>Model!F559</f>
        <v>1.0054201699999998</v>
      </c>
      <c r="C525" s="2">
        <f>Model!L559</f>
        <v>0.62481727623189642</v>
      </c>
      <c r="D525" s="2">
        <f>Model!R559</f>
        <v>0.32197636455400969</v>
      </c>
    </row>
    <row r="526" spans="1:4" x14ac:dyDescent="0.3">
      <c r="A526" s="1">
        <f>DATEVALUE(Model!A560)</f>
        <v>45693</v>
      </c>
      <c r="B526" s="2">
        <f>Model!F560</f>
        <v>1.0218059290000001</v>
      </c>
      <c r="C526" s="2">
        <f>Model!L560</f>
        <v>0.63140532195293386</v>
      </c>
      <c r="D526" s="2">
        <f>Model!R560</f>
        <v>0.32842252846384246</v>
      </c>
    </row>
    <row r="527" spans="1:4" x14ac:dyDescent="0.3">
      <c r="A527" s="1">
        <f>DATEVALUE(Model!A561)</f>
        <v>45694</v>
      </c>
      <c r="B527" s="2">
        <f>Model!F561</f>
        <v>1.038630968000001</v>
      </c>
      <c r="C527" s="2">
        <f>Model!L561</f>
        <v>0.6370753613030069</v>
      </c>
      <c r="D527" s="2">
        <f>Model!R561</f>
        <v>0.32666448376116097</v>
      </c>
    </row>
    <row r="528" spans="1:4" x14ac:dyDescent="0.3">
      <c r="A528" s="1">
        <f>DATEVALUE(Model!A562)</f>
        <v>45695</v>
      </c>
      <c r="B528" s="2">
        <f>Model!F562</f>
        <v>1.022325226</v>
      </c>
      <c r="C528" s="2">
        <f>Model!L562</f>
        <v>0.6220902573063849</v>
      </c>
      <c r="D528" s="2">
        <f>Model!R562</f>
        <v>0.32014506798871634</v>
      </c>
    </row>
    <row r="529" spans="1:4" x14ac:dyDescent="0.3">
      <c r="A529" s="1">
        <f>DATEVALUE(Model!A563)</f>
        <v>45698</v>
      </c>
      <c r="B529" s="2">
        <f>Model!F563</f>
        <v>1.0406650050000001</v>
      </c>
      <c r="C529" s="2">
        <f>Model!L563</f>
        <v>0.63310633375795544</v>
      </c>
      <c r="D529" s="2">
        <f>Model!R563</f>
        <v>0.3238809129819149</v>
      </c>
    </row>
    <row r="530" spans="1:4" x14ac:dyDescent="0.3">
      <c r="A530" s="1">
        <f>DATEVALUE(Model!A564)</f>
        <v>45699</v>
      </c>
      <c r="B530" s="2">
        <f>Model!F564</f>
        <v>1.0406475839999998</v>
      </c>
      <c r="C530" s="2">
        <f>Model!L564</f>
        <v>0.63434834237749493</v>
      </c>
      <c r="D530" s="2">
        <f>Model!R564</f>
        <v>0.32402741670713842</v>
      </c>
    </row>
    <row r="531" spans="1:4" x14ac:dyDescent="0.3">
      <c r="A531" s="1">
        <f>DATEVALUE(Model!A565)</f>
        <v>45700</v>
      </c>
      <c r="B531" s="2">
        <f>Model!F565</f>
        <v>1.0363523990000001</v>
      </c>
      <c r="C531" s="2">
        <f>Model!L565</f>
        <v>0.62908330583814154</v>
      </c>
      <c r="D531" s="2">
        <f>Model!R565</f>
        <v>0.3163359711329059</v>
      </c>
    </row>
    <row r="532" spans="1:4" x14ac:dyDescent="0.3">
      <c r="A532" s="1">
        <f>DATEVALUE(Model!A566)</f>
        <v>45701</v>
      </c>
      <c r="B532" s="2">
        <f>Model!F566</f>
        <v>1.061907109999999</v>
      </c>
      <c r="C532" s="2">
        <f>Model!L566</f>
        <v>0.64628242520002988</v>
      </c>
      <c r="D532" s="2">
        <f>Model!R566</f>
        <v>0.32776326170033676</v>
      </c>
    </row>
    <row r="533" spans="1:4" x14ac:dyDescent="0.3">
      <c r="A533" s="1">
        <f>DATEVALUE(Model!A567)</f>
        <v>45702</v>
      </c>
      <c r="B533" s="2">
        <f>Model!F567</f>
        <v>1.063378562</v>
      </c>
      <c r="C533" s="2">
        <f>Model!L567</f>
        <v>0.64620142463788599</v>
      </c>
      <c r="D533" s="2">
        <f>Model!R567</f>
        <v>0.32644472817332582</v>
      </c>
    </row>
    <row r="534" spans="1:4" x14ac:dyDescent="0.3">
      <c r="A534" s="1">
        <f>DATEVALUE(Model!A568)</f>
        <v>45706</v>
      </c>
      <c r="B534" s="2">
        <f>Model!F568</f>
        <v>1.0708168279999999</v>
      </c>
      <c r="C534" s="2">
        <f>Model!L568</f>
        <v>0.65103445817913874</v>
      </c>
      <c r="D534" s="2">
        <f>Model!R568</f>
        <v>0.33662673707635693</v>
      </c>
    </row>
    <row r="535" spans="1:4" x14ac:dyDescent="0.3">
      <c r="A535" s="1">
        <f>DATEVALUE(Model!A569)</f>
        <v>45707</v>
      </c>
      <c r="B535" s="2">
        <f>Model!F569</f>
        <v>1.075499465</v>
      </c>
      <c r="C535" s="2">
        <f>Model!L569</f>
        <v>0.65492248516204565</v>
      </c>
      <c r="D535" s="2">
        <f>Model!R569</f>
        <v>0.33933705599299135</v>
      </c>
    </row>
    <row r="536" spans="1:4" x14ac:dyDescent="0.3">
      <c r="A536" s="1">
        <f>DATEVALUE(Model!A570)</f>
        <v>45708</v>
      </c>
      <c r="B536" s="2">
        <f>Model!F570</f>
        <v>1.063158015</v>
      </c>
      <c r="C536" s="2">
        <f>Model!L570</f>
        <v>0.64803743737981412</v>
      </c>
      <c r="D536" s="2">
        <f>Model!R570</f>
        <v>0.33596747031285146</v>
      </c>
    </row>
    <row r="537" spans="1:4" x14ac:dyDescent="0.3">
      <c r="A537" s="1">
        <f>DATEVALUE(Model!A571)</f>
        <v>45709</v>
      </c>
      <c r="B537" s="2">
        <f>Model!F571</f>
        <v>1.0203096150000008</v>
      </c>
      <c r="C537" s="2">
        <f>Model!L571</f>
        <v>0.61984924175373668</v>
      </c>
      <c r="D537" s="2">
        <f>Model!R571</f>
        <v>0.31721499348424675</v>
      </c>
    </row>
    <row r="538" spans="1:4" x14ac:dyDescent="0.3">
      <c r="A538" s="1">
        <f>DATEVALUE(Model!A572)</f>
        <v>45712</v>
      </c>
      <c r="B538" s="2">
        <f>Model!F572</f>
        <v>1.008822705</v>
      </c>
      <c r="C538" s="2">
        <f>Model!L572</f>
        <v>0.61247819059864161</v>
      </c>
      <c r="D538" s="2">
        <f>Model!R572</f>
        <v>0.31831377142342299</v>
      </c>
    </row>
    <row r="539" spans="1:4" x14ac:dyDescent="0.3">
      <c r="A539" s="1">
        <f>DATEVALUE(Model!A573)</f>
        <v>45713</v>
      </c>
      <c r="B539" s="2">
        <f>Model!F573</f>
        <v>1.005022635</v>
      </c>
      <c r="C539" s="2">
        <f>Model!L573</f>
        <v>0.60445913494639525</v>
      </c>
      <c r="D539" s="2">
        <f>Model!R573</f>
        <v>0.31963230495043415</v>
      </c>
    </row>
    <row r="540" spans="1:4" x14ac:dyDescent="0.3">
      <c r="A540" s="1">
        <f>DATEVALUE(Model!A574)</f>
        <v>45714</v>
      </c>
      <c r="B540" s="2">
        <f>Model!F574</f>
        <v>1.013102215</v>
      </c>
      <c r="C540" s="2">
        <f>Model!L574</f>
        <v>0.60526914056783387</v>
      </c>
      <c r="D540" s="2">
        <f>Model!R574</f>
        <v>0.31684873417118831</v>
      </c>
    </row>
    <row r="541" spans="1:4" x14ac:dyDescent="0.3">
      <c r="A541" s="1">
        <f>DATEVALUE(Model!A575)</f>
        <v>45715</v>
      </c>
      <c r="B541" s="2">
        <f>Model!F575</f>
        <v>0.97498293500000011</v>
      </c>
      <c r="C541" s="2">
        <f>Model!L575</f>
        <v>0.57964596274297975</v>
      </c>
      <c r="D541" s="2">
        <f>Model!R575</f>
        <v>0.30534819174114536</v>
      </c>
    </row>
    <row r="542" spans="1:4" x14ac:dyDescent="0.3">
      <c r="A542" s="1">
        <f>DATEVALUE(Model!A576)</f>
        <v>45716</v>
      </c>
      <c r="B542" s="2">
        <f>Model!F576</f>
        <v>1.0051441749999999</v>
      </c>
      <c r="C542" s="2">
        <f>Model!L576</f>
        <v>0.60429713382210704</v>
      </c>
      <c r="D542" s="2">
        <f>Model!R576</f>
        <v>0.31985206053826931</v>
      </c>
    </row>
    <row r="543" spans="1:4" x14ac:dyDescent="0.3">
      <c r="A543" s="1">
        <f>DATEVALUE(Model!A577)</f>
        <v>45719</v>
      </c>
      <c r="B543" s="2">
        <f>Model!F577</f>
        <v>0.972233915000001</v>
      </c>
      <c r="C543" s="2">
        <f>Model!L577</f>
        <v>0.57618993875817326</v>
      </c>
      <c r="D543" s="2">
        <f>Model!R577</f>
        <v>0.3057877029168159</v>
      </c>
    </row>
    <row r="544" spans="1:4" x14ac:dyDescent="0.3">
      <c r="A544" s="1">
        <f>DATEVALUE(Model!A578)</f>
        <v>45720</v>
      </c>
      <c r="B544" s="2">
        <f>Model!F578</f>
        <v>0.95295977500000006</v>
      </c>
      <c r="C544" s="2">
        <f>Model!L578</f>
        <v>0.55753280927769477</v>
      </c>
      <c r="D544" s="2">
        <f>Model!R578</f>
        <v>0.3057877029168159</v>
      </c>
    </row>
    <row r="545" spans="1:4" x14ac:dyDescent="0.3">
      <c r="A545" s="1"/>
      <c r="B545" s="2"/>
      <c r="C545" s="2"/>
      <c r="D545" s="2"/>
    </row>
    <row r="546" spans="1:4" x14ac:dyDescent="0.3">
      <c r="A546" s="1"/>
      <c r="B546" s="2"/>
      <c r="C546" s="2"/>
      <c r="D546" s="2"/>
    </row>
    <row r="547" spans="1:4" x14ac:dyDescent="0.3">
      <c r="A547" s="1"/>
      <c r="B547" s="2"/>
      <c r="C547" s="2"/>
      <c r="D547" s="2"/>
    </row>
    <row r="548" spans="1:4" x14ac:dyDescent="0.3">
      <c r="A548" s="1"/>
      <c r="B548" s="2"/>
      <c r="C548" s="2"/>
      <c r="D548" s="2"/>
    </row>
    <row r="549" spans="1:4" x14ac:dyDescent="0.3">
      <c r="A549" s="1"/>
      <c r="B549" s="2"/>
      <c r="C549" s="2"/>
      <c r="D549" s="2"/>
    </row>
    <row r="550" spans="1:4" x14ac:dyDescent="0.3">
      <c r="A550" s="1"/>
      <c r="B550" s="2"/>
      <c r="C550" s="2"/>
      <c r="D550" s="2"/>
    </row>
    <row r="551" spans="1:4" x14ac:dyDescent="0.3">
      <c r="A551" s="1"/>
      <c r="B551" s="2"/>
      <c r="C551" s="2"/>
      <c r="D551" s="2"/>
    </row>
    <row r="552" spans="1:4" x14ac:dyDescent="0.3">
      <c r="A552" s="1"/>
      <c r="B552" s="2"/>
      <c r="C552" s="2"/>
      <c r="D552" s="2"/>
    </row>
    <row r="553" spans="1:4" x14ac:dyDescent="0.3">
      <c r="A553" s="1"/>
      <c r="B553" s="2"/>
      <c r="C553" s="2"/>
      <c r="D553" s="2"/>
    </row>
    <row r="554" spans="1:4" x14ac:dyDescent="0.3">
      <c r="A554" s="1"/>
      <c r="B554" s="2"/>
      <c r="C554" s="2"/>
      <c r="D554" s="2"/>
    </row>
    <row r="555" spans="1:4" x14ac:dyDescent="0.3">
      <c r="A555" s="1"/>
      <c r="B555" s="2"/>
      <c r="C555" s="2"/>
      <c r="D555" s="2"/>
    </row>
    <row r="556" spans="1:4" x14ac:dyDescent="0.3">
      <c r="A556" s="1"/>
      <c r="B556" s="2"/>
      <c r="C556" s="2"/>
      <c r="D556" s="2"/>
    </row>
    <row r="557" spans="1:4" x14ac:dyDescent="0.3">
      <c r="A557" s="1"/>
      <c r="B557" s="2"/>
      <c r="C557" s="2"/>
      <c r="D557" s="2"/>
    </row>
    <row r="558" spans="1:4" x14ac:dyDescent="0.3">
      <c r="A558" s="1"/>
      <c r="B558" s="2"/>
      <c r="C558" s="2"/>
      <c r="D558" s="2"/>
    </row>
    <row r="559" spans="1:4" x14ac:dyDescent="0.3">
      <c r="A559" s="1"/>
      <c r="B559" s="2"/>
      <c r="C559" s="2"/>
      <c r="D559" s="2"/>
    </row>
    <row r="560" spans="1:4" x14ac:dyDescent="0.3">
      <c r="A560" s="1"/>
      <c r="B560" s="2"/>
      <c r="C560" s="2"/>
      <c r="D560" s="2"/>
    </row>
    <row r="561" spans="1:4" x14ac:dyDescent="0.3">
      <c r="A561" s="1"/>
      <c r="B561" s="2"/>
      <c r="C561" s="2"/>
      <c r="D561" s="2"/>
    </row>
    <row r="562" spans="1:4" x14ac:dyDescent="0.3">
      <c r="A562" s="1"/>
      <c r="B562" s="2"/>
      <c r="C562" s="2"/>
      <c r="D562" s="2"/>
    </row>
    <row r="563" spans="1:4" x14ac:dyDescent="0.3">
      <c r="A563" s="1"/>
      <c r="B563" s="2"/>
      <c r="C563" s="2"/>
      <c r="D563" s="2"/>
    </row>
    <row r="564" spans="1:4" x14ac:dyDescent="0.3">
      <c r="A564" s="1"/>
      <c r="B564" s="2"/>
      <c r="C564" s="2"/>
      <c r="D564" s="2"/>
    </row>
    <row r="565" spans="1:4" x14ac:dyDescent="0.3">
      <c r="A565" s="1"/>
      <c r="B565" s="2"/>
      <c r="C565" s="2"/>
      <c r="D565" s="2"/>
    </row>
    <row r="566" spans="1:4" x14ac:dyDescent="0.3">
      <c r="A566" s="1"/>
      <c r="B566" s="2"/>
      <c r="C566" s="2"/>
      <c r="D566" s="2"/>
    </row>
    <row r="567" spans="1:4" x14ac:dyDescent="0.3">
      <c r="A567" s="1"/>
      <c r="B567" s="2"/>
      <c r="C567" s="2"/>
      <c r="D567" s="2"/>
    </row>
    <row r="568" spans="1:4" x14ac:dyDescent="0.3">
      <c r="A568" s="1"/>
      <c r="B568" s="2"/>
      <c r="C568" s="2"/>
      <c r="D568" s="2"/>
    </row>
    <row r="569" spans="1:4" x14ac:dyDescent="0.3">
      <c r="A569" s="1"/>
      <c r="B569" s="2"/>
      <c r="C569" s="2"/>
      <c r="D569" s="2"/>
    </row>
    <row r="570" spans="1:4" x14ac:dyDescent="0.3">
      <c r="A570" s="1"/>
      <c r="B570" s="2"/>
      <c r="C570" s="2"/>
      <c r="D570" s="2"/>
    </row>
    <row r="571" spans="1:4" x14ac:dyDescent="0.3">
      <c r="A571" s="1"/>
      <c r="B571" s="2"/>
      <c r="C571" s="2"/>
      <c r="D571" s="2"/>
    </row>
    <row r="572" spans="1:4" x14ac:dyDescent="0.3">
      <c r="A572" s="1"/>
      <c r="B572" s="2"/>
      <c r="C572" s="2"/>
      <c r="D572" s="2"/>
    </row>
    <row r="573" spans="1:4" x14ac:dyDescent="0.3">
      <c r="A573" s="1"/>
      <c r="B573" s="2"/>
      <c r="C573" s="2"/>
      <c r="D573" s="2"/>
    </row>
    <row r="574" spans="1:4" x14ac:dyDescent="0.3">
      <c r="A574" s="1"/>
      <c r="B574" s="2"/>
      <c r="C574" s="2"/>
      <c r="D574" s="2"/>
    </row>
    <row r="575" spans="1:4" x14ac:dyDescent="0.3">
      <c r="A575" s="1"/>
      <c r="B575" s="2"/>
      <c r="C575" s="2"/>
      <c r="D575" s="2"/>
    </row>
    <row r="576" spans="1:4" x14ac:dyDescent="0.3">
      <c r="A576" s="1"/>
      <c r="B576" s="2"/>
      <c r="C576" s="2"/>
      <c r="D576" s="2"/>
    </row>
    <row r="577" spans="1:4" x14ac:dyDescent="0.3">
      <c r="A577" s="1"/>
      <c r="B577" s="2"/>
      <c r="C577" s="2"/>
      <c r="D577" s="2"/>
    </row>
    <row r="578" spans="1:4" x14ac:dyDescent="0.3">
      <c r="A578" s="1"/>
      <c r="B578" s="2"/>
      <c r="C578" s="2"/>
      <c r="D578" s="2"/>
    </row>
    <row r="579" spans="1:4" x14ac:dyDescent="0.3">
      <c r="A579" s="1"/>
      <c r="B579" s="2"/>
      <c r="C579" s="2"/>
      <c r="D579" s="2"/>
    </row>
    <row r="580" spans="1:4" x14ac:dyDescent="0.3">
      <c r="A580" s="1"/>
      <c r="B580" s="2"/>
      <c r="C580" s="2"/>
      <c r="D580" s="2"/>
    </row>
    <row r="581" spans="1:4" x14ac:dyDescent="0.3">
      <c r="A581" s="1"/>
      <c r="B581" s="2"/>
      <c r="C581" s="2"/>
      <c r="D581" s="2"/>
    </row>
    <row r="582" spans="1:4" x14ac:dyDescent="0.3">
      <c r="A582" s="1"/>
      <c r="B582" s="2"/>
      <c r="C582" s="2"/>
      <c r="D582" s="2"/>
    </row>
    <row r="583" spans="1:4" x14ac:dyDescent="0.3">
      <c r="A583" s="1"/>
      <c r="B583" s="2"/>
      <c r="C583" s="2"/>
      <c r="D583" s="2"/>
    </row>
    <row r="584" spans="1:4" x14ac:dyDescent="0.3">
      <c r="A584" s="1"/>
      <c r="B584" s="2"/>
      <c r="C584" s="2"/>
      <c r="D584" s="2"/>
    </row>
    <row r="585" spans="1:4" x14ac:dyDescent="0.3">
      <c r="A585" s="1"/>
      <c r="B585" s="2"/>
      <c r="C585" s="2"/>
      <c r="D585" s="2"/>
    </row>
    <row r="586" spans="1:4" x14ac:dyDescent="0.3">
      <c r="A586" s="1"/>
      <c r="B586" s="2"/>
      <c r="C586" s="2"/>
      <c r="D586" s="2"/>
    </row>
    <row r="587" spans="1:4" x14ac:dyDescent="0.3">
      <c r="A587" s="1"/>
      <c r="B587" s="2"/>
      <c r="C587" s="2"/>
      <c r="D587" s="2"/>
    </row>
    <row r="588" spans="1:4" x14ac:dyDescent="0.3">
      <c r="A588" s="1"/>
      <c r="B588" s="2"/>
      <c r="C588" s="2"/>
      <c r="D588" s="2"/>
    </row>
    <row r="589" spans="1:4" x14ac:dyDescent="0.3">
      <c r="A589" s="1"/>
      <c r="B589" s="2"/>
      <c r="C589" s="2"/>
      <c r="D589" s="2"/>
    </row>
    <row r="590" spans="1:4" x14ac:dyDescent="0.3">
      <c r="A590" s="1"/>
      <c r="B590" s="2"/>
      <c r="C590" s="2"/>
      <c r="D590" s="2"/>
    </row>
    <row r="591" spans="1:4" x14ac:dyDescent="0.3">
      <c r="A591" s="1"/>
      <c r="B591" s="2"/>
      <c r="C591" s="2"/>
      <c r="D591" s="2"/>
    </row>
    <row r="592" spans="1:4" x14ac:dyDescent="0.3">
      <c r="A592" s="1"/>
      <c r="B592" s="2"/>
      <c r="C592" s="2"/>
      <c r="D592" s="2"/>
    </row>
    <row r="593" spans="1:4" x14ac:dyDescent="0.3">
      <c r="A593" s="1"/>
      <c r="B593" s="2"/>
      <c r="C593" s="2"/>
      <c r="D593" s="2"/>
    </row>
    <row r="594" spans="1:4" x14ac:dyDescent="0.3">
      <c r="A594" s="1"/>
      <c r="B594" s="2"/>
      <c r="C594" s="2"/>
      <c r="D594" s="2"/>
    </row>
    <row r="595" spans="1:4" x14ac:dyDescent="0.3">
      <c r="A595" s="1"/>
      <c r="B595" s="2"/>
      <c r="C595" s="2"/>
      <c r="D595" s="2"/>
    </row>
    <row r="596" spans="1:4" x14ac:dyDescent="0.3">
      <c r="A596" s="1"/>
      <c r="B596" s="2"/>
      <c r="C596" s="2"/>
      <c r="D596" s="2"/>
    </row>
    <row r="597" spans="1:4" x14ac:dyDescent="0.3">
      <c r="A597" s="1"/>
      <c r="B597" s="2"/>
      <c r="C597" s="2"/>
      <c r="D597" s="2"/>
    </row>
    <row r="598" spans="1:4" x14ac:dyDescent="0.3">
      <c r="A598" s="1"/>
      <c r="B598" s="2"/>
      <c r="C598" s="2"/>
      <c r="D598" s="2"/>
    </row>
    <row r="599" spans="1:4" x14ac:dyDescent="0.3">
      <c r="A599" s="1"/>
      <c r="B599" s="2"/>
      <c r="C599" s="2"/>
      <c r="D599" s="2"/>
    </row>
    <row r="600" spans="1:4" x14ac:dyDescent="0.3">
      <c r="A600" s="1"/>
      <c r="B600" s="2"/>
      <c r="C600" s="2"/>
      <c r="D600" s="2"/>
    </row>
    <row r="601" spans="1:4" x14ac:dyDescent="0.3">
      <c r="A601" s="1"/>
      <c r="B601" s="2"/>
      <c r="C601" s="2"/>
      <c r="D601" s="2"/>
    </row>
    <row r="602" spans="1:4" x14ac:dyDescent="0.3">
      <c r="A602" s="1"/>
      <c r="B602" s="2"/>
      <c r="C602" s="2"/>
      <c r="D602" s="2"/>
    </row>
    <row r="603" spans="1:4" x14ac:dyDescent="0.3">
      <c r="A603" s="1"/>
      <c r="B603" s="2"/>
      <c r="C603" s="2"/>
      <c r="D603" s="2"/>
    </row>
    <row r="604" spans="1:4" x14ac:dyDescent="0.3">
      <c r="A604" s="1"/>
      <c r="B604" s="2"/>
      <c r="C604" s="2"/>
      <c r="D604" s="2"/>
    </row>
    <row r="605" spans="1:4" x14ac:dyDescent="0.3">
      <c r="A605" s="1"/>
      <c r="B605" s="2"/>
      <c r="C605" s="2"/>
      <c r="D605" s="2"/>
    </row>
    <row r="606" spans="1:4" x14ac:dyDescent="0.3">
      <c r="A606" s="1"/>
      <c r="B606" s="2"/>
      <c r="C606" s="2"/>
      <c r="D606" s="2"/>
    </row>
    <row r="607" spans="1:4" x14ac:dyDescent="0.3">
      <c r="A607" s="1"/>
      <c r="B607" s="2"/>
      <c r="C607" s="2"/>
      <c r="D607" s="2"/>
    </row>
    <row r="608" spans="1:4" x14ac:dyDescent="0.3">
      <c r="A608" s="1"/>
      <c r="B608" s="2"/>
      <c r="C608" s="2"/>
      <c r="D608" s="2"/>
    </row>
    <row r="609" spans="1:4" x14ac:dyDescent="0.3">
      <c r="A609" s="1"/>
      <c r="B609" s="2"/>
      <c r="C609" s="2"/>
      <c r="D609" s="2"/>
    </row>
    <row r="610" spans="1:4" x14ac:dyDescent="0.3">
      <c r="A610" s="1"/>
      <c r="B610" s="2"/>
      <c r="C610" s="2"/>
      <c r="D610" s="2"/>
    </row>
    <row r="611" spans="1:4" x14ac:dyDescent="0.3">
      <c r="A611" s="1"/>
      <c r="B611" s="2"/>
      <c r="C611" s="2"/>
      <c r="D611" s="2"/>
    </row>
    <row r="612" spans="1:4" x14ac:dyDescent="0.3">
      <c r="A612" s="1"/>
      <c r="B612" s="2"/>
      <c r="C612" s="2"/>
      <c r="D612" s="2"/>
    </row>
    <row r="613" spans="1:4" x14ac:dyDescent="0.3">
      <c r="A613" s="1"/>
      <c r="B613" s="2"/>
      <c r="C613" s="2"/>
      <c r="D613" s="2"/>
    </row>
    <row r="614" spans="1:4" x14ac:dyDescent="0.3">
      <c r="A614" s="1"/>
      <c r="B614" s="2"/>
      <c r="C614" s="2"/>
      <c r="D614" s="2"/>
    </row>
    <row r="615" spans="1:4" x14ac:dyDescent="0.3">
      <c r="A615" s="1"/>
      <c r="B615" s="2"/>
      <c r="C615" s="2"/>
      <c r="D615" s="2"/>
    </row>
    <row r="616" spans="1:4" x14ac:dyDescent="0.3">
      <c r="A616" s="1"/>
      <c r="B616" s="2"/>
      <c r="C616" s="2"/>
      <c r="D616" s="2"/>
    </row>
    <row r="617" spans="1:4" x14ac:dyDescent="0.3">
      <c r="A617" s="1"/>
      <c r="B617" s="2"/>
      <c r="C617" s="2"/>
      <c r="D617" s="2"/>
    </row>
    <row r="618" spans="1:4" x14ac:dyDescent="0.3">
      <c r="A618" s="1"/>
      <c r="B618" s="2"/>
      <c r="C618" s="2"/>
      <c r="D618" s="2"/>
    </row>
    <row r="619" spans="1:4" x14ac:dyDescent="0.3">
      <c r="A619" s="1"/>
      <c r="B619" s="2"/>
      <c r="C619" s="2"/>
      <c r="D619" s="2"/>
    </row>
    <row r="620" spans="1:4" x14ac:dyDescent="0.3">
      <c r="A620" s="1"/>
      <c r="B620" s="2"/>
      <c r="C620" s="2"/>
      <c r="D620" s="2"/>
    </row>
    <row r="621" spans="1:4" x14ac:dyDescent="0.3">
      <c r="A621" s="1"/>
      <c r="B621" s="2"/>
      <c r="C621" s="2"/>
      <c r="D621" s="2"/>
    </row>
    <row r="622" spans="1:4" x14ac:dyDescent="0.3">
      <c r="A622" s="1"/>
      <c r="B622" s="2"/>
      <c r="C622" s="2"/>
      <c r="D622" s="2"/>
    </row>
    <row r="623" spans="1:4" x14ac:dyDescent="0.3">
      <c r="A623" s="1"/>
      <c r="B623" s="2"/>
      <c r="C623" s="2"/>
      <c r="D623" s="2"/>
    </row>
    <row r="624" spans="1:4" x14ac:dyDescent="0.3">
      <c r="A624" s="1"/>
      <c r="B624" s="2"/>
      <c r="C624" s="2"/>
      <c r="D624" s="2"/>
    </row>
    <row r="625" spans="1:4" x14ac:dyDescent="0.3">
      <c r="A625" s="1"/>
      <c r="B625" s="2"/>
      <c r="C625" s="2"/>
      <c r="D625" s="2"/>
    </row>
    <row r="626" spans="1:4" x14ac:dyDescent="0.3">
      <c r="A626" s="1"/>
      <c r="B626" s="2"/>
      <c r="C626" s="2"/>
      <c r="D626" s="2"/>
    </row>
    <row r="627" spans="1:4" x14ac:dyDescent="0.3">
      <c r="A627" s="1"/>
      <c r="B627" s="2"/>
      <c r="C627" s="2"/>
      <c r="D627" s="2"/>
    </row>
    <row r="628" spans="1:4" x14ac:dyDescent="0.3">
      <c r="A628" s="1"/>
      <c r="B628" s="2"/>
      <c r="C628" s="2"/>
      <c r="D628" s="2"/>
    </row>
    <row r="629" spans="1:4" x14ac:dyDescent="0.3">
      <c r="A629" s="1"/>
      <c r="B629" s="2"/>
      <c r="C629" s="2"/>
      <c r="D629" s="2"/>
    </row>
    <row r="630" spans="1:4" x14ac:dyDescent="0.3">
      <c r="A630" s="1"/>
      <c r="B630" s="2"/>
      <c r="C630" s="2"/>
      <c r="D630" s="2"/>
    </row>
    <row r="631" spans="1:4" x14ac:dyDescent="0.3">
      <c r="A631" s="1"/>
      <c r="B631" s="2"/>
      <c r="C631" s="2"/>
      <c r="D631" s="2"/>
    </row>
    <row r="632" spans="1:4" x14ac:dyDescent="0.3">
      <c r="A632" s="1"/>
      <c r="B632" s="2"/>
      <c r="C632" s="2"/>
      <c r="D632" s="2"/>
    </row>
    <row r="633" spans="1:4" x14ac:dyDescent="0.3">
      <c r="A633" s="1"/>
      <c r="B633" s="2"/>
      <c r="C633" s="2"/>
      <c r="D633" s="2"/>
    </row>
    <row r="634" spans="1:4" x14ac:dyDescent="0.3">
      <c r="A634" s="1"/>
      <c r="B634" s="2"/>
      <c r="C634" s="2"/>
      <c r="D634" s="2"/>
    </row>
    <row r="635" spans="1:4" x14ac:dyDescent="0.3">
      <c r="A635" s="1"/>
      <c r="B635" s="2"/>
      <c r="C635" s="2"/>
      <c r="D635" s="2"/>
    </row>
    <row r="636" spans="1:4" x14ac:dyDescent="0.3">
      <c r="A636" s="1"/>
      <c r="B636" s="2"/>
      <c r="C636" s="2"/>
      <c r="D636" s="2"/>
    </row>
    <row r="637" spans="1:4" x14ac:dyDescent="0.3">
      <c r="A637" s="1"/>
      <c r="B637" s="2"/>
      <c r="C637" s="2"/>
      <c r="D637" s="2"/>
    </row>
    <row r="638" spans="1:4" x14ac:dyDescent="0.3">
      <c r="A638" s="1"/>
      <c r="B638" s="2"/>
      <c r="C638" s="2"/>
      <c r="D638" s="2"/>
    </row>
    <row r="639" spans="1:4" x14ac:dyDescent="0.3">
      <c r="A639" s="1"/>
      <c r="B639" s="2"/>
      <c r="C639" s="2"/>
      <c r="D639" s="2"/>
    </row>
    <row r="640" spans="1:4" x14ac:dyDescent="0.3">
      <c r="A640" s="1"/>
      <c r="B640" s="2"/>
      <c r="C640" s="2"/>
      <c r="D640" s="2"/>
    </row>
    <row r="641" spans="1:4" x14ac:dyDescent="0.3">
      <c r="A641" s="1"/>
      <c r="B641" s="2"/>
      <c r="C641" s="2"/>
      <c r="D641" s="2"/>
    </row>
    <row r="642" spans="1:4" x14ac:dyDescent="0.3">
      <c r="A642" s="1"/>
      <c r="B642" s="2"/>
      <c r="C642" s="2"/>
      <c r="D642" s="2"/>
    </row>
    <row r="643" spans="1:4" x14ac:dyDescent="0.3">
      <c r="A643" s="1"/>
      <c r="B643" s="2"/>
      <c r="C643" s="2"/>
      <c r="D643" s="2"/>
    </row>
    <row r="644" spans="1:4" x14ac:dyDescent="0.3">
      <c r="A644" s="1"/>
      <c r="B644" s="2"/>
      <c r="C644" s="2"/>
      <c r="D644" s="2"/>
    </row>
    <row r="645" spans="1:4" x14ac:dyDescent="0.3">
      <c r="A645" s="1"/>
      <c r="B645" s="2"/>
      <c r="C645" s="2"/>
      <c r="D645" s="2"/>
    </row>
    <row r="646" spans="1:4" x14ac:dyDescent="0.3">
      <c r="A646" s="1"/>
      <c r="B646" s="2"/>
      <c r="C646" s="2"/>
      <c r="D646" s="2"/>
    </row>
    <row r="647" spans="1:4" x14ac:dyDescent="0.3">
      <c r="A647" s="1"/>
      <c r="B647" s="2"/>
      <c r="C647" s="2"/>
      <c r="D647" s="2"/>
    </row>
    <row r="648" spans="1:4" x14ac:dyDescent="0.3">
      <c r="A648" s="1"/>
      <c r="B648" s="2"/>
      <c r="C648" s="2"/>
      <c r="D648" s="2"/>
    </row>
    <row r="649" spans="1:4" x14ac:dyDescent="0.3">
      <c r="A649" s="1"/>
      <c r="B649" s="2"/>
      <c r="C649" s="2"/>
      <c r="D649" s="2"/>
    </row>
    <row r="650" spans="1:4" x14ac:dyDescent="0.3">
      <c r="A650" s="1"/>
      <c r="B650" s="2"/>
      <c r="C650" s="2"/>
      <c r="D650" s="2"/>
    </row>
    <row r="651" spans="1:4" x14ac:dyDescent="0.3">
      <c r="A651" s="1"/>
      <c r="B651" s="2"/>
      <c r="C651" s="2"/>
      <c r="D651" s="2"/>
    </row>
    <row r="652" spans="1:4" x14ac:dyDescent="0.3">
      <c r="A652" s="1"/>
      <c r="B652" s="2"/>
      <c r="C652" s="2"/>
      <c r="D652" s="2"/>
    </row>
    <row r="653" spans="1:4" x14ac:dyDescent="0.3">
      <c r="A653" s="1"/>
      <c r="B653" s="2"/>
      <c r="C653" s="2"/>
      <c r="D653" s="2"/>
    </row>
    <row r="654" spans="1:4" x14ac:dyDescent="0.3">
      <c r="A654" s="1"/>
      <c r="B654" s="2"/>
      <c r="C654" s="2"/>
      <c r="D654" s="2"/>
    </row>
    <row r="655" spans="1:4" x14ac:dyDescent="0.3">
      <c r="A655" s="1"/>
      <c r="B655" s="2"/>
      <c r="C655" s="2"/>
      <c r="D655" s="2"/>
    </row>
    <row r="656" spans="1:4" x14ac:dyDescent="0.3">
      <c r="A656" s="1"/>
      <c r="B656" s="2"/>
      <c r="C656" s="2"/>
      <c r="D656" s="2"/>
    </row>
    <row r="657" spans="1:4" x14ac:dyDescent="0.3">
      <c r="A657" s="1"/>
      <c r="B657" s="2"/>
      <c r="C657" s="2"/>
      <c r="D657" s="2"/>
    </row>
    <row r="658" spans="1:4" x14ac:dyDescent="0.3">
      <c r="A658" s="1"/>
      <c r="B658" s="2"/>
      <c r="C658" s="2"/>
      <c r="D658" s="2"/>
    </row>
    <row r="659" spans="1:4" x14ac:dyDescent="0.3">
      <c r="A659" s="1"/>
      <c r="B659" s="2"/>
      <c r="C659" s="2"/>
      <c r="D659" s="2"/>
    </row>
    <row r="660" spans="1:4" x14ac:dyDescent="0.3">
      <c r="A660" s="1"/>
      <c r="B660" s="2"/>
      <c r="C660" s="2"/>
      <c r="D660" s="2"/>
    </row>
    <row r="661" spans="1:4" x14ac:dyDescent="0.3">
      <c r="A661" s="1"/>
      <c r="B661" s="2"/>
      <c r="C661" s="2"/>
      <c r="D661" s="2"/>
    </row>
    <row r="662" spans="1:4" x14ac:dyDescent="0.3">
      <c r="A662" s="1"/>
      <c r="B662" s="2"/>
      <c r="C662" s="2"/>
      <c r="D662" s="2"/>
    </row>
    <row r="663" spans="1:4" x14ac:dyDescent="0.3">
      <c r="A663" s="1"/>
      <c r="B663" s="2"/>
      <c r="C663" s="2"/>
      <c r="D663" s="2"/>
    </row>
    <row r="664" spans="1:4" x14ac:dyDescent="0.3">
      <c r="A664" s="1"/>
      <c r="B664" s="2"/>
      <c r="C664" s="2"/>
      <c r="D664" s="2"/>
    </row>
    <row r="665" spans="1:4" x14ac:dyDescent="0.3">
      <c r="A665" s="1"/>
      <c r="B665" s="2"/>
      <c r="C665" s="2"/>
      <c r="D665" s="2"/>
    </row>
    <row r="666" spans="1:4" x14ac:dyDescent="0.3">
      <c r="A666" s="1"/>
      <c r="B666" s="2"/>
      <c r="C666" s="2"/>
      <c r="D666" s="2"/>
    </row>
    <row r="667" spans="1:4" x14ac:dyDescent="0.3">
      <c r="A667" s="1"/>
      <c r="B667" s="2"/>
      <c r="C667" s="2"/>
      <c r="D667" s="2"/>
    </row>
    <row r="668" spans="1:4" x14ac:dyDescent="0.3">
      <c r="A668" s="1"/>
      <c r="B668" s="2"/>
      <c r="C668" s="2"/>
      <c r="D668" s="2"/>
    </row>
    <row r="669" spans="1:4" x14ac:dyDescent="0.3">
      <c r="A669" s="1"/>
      <c r="B669" s="2"/>
      <c r="C669" s="2"/>
      <c r="D669" s="2"/>
    </row>
    <row r="670" spans="1:4" x14ac:dyDescent="0.3">
      <c r="A670" s="1"/>
      <c r="B670" s="2"/>
      <c r="C670" s="2"/>
      <c r="D670" s="2"/>
    </row>
    <row r="671" spans="1:4" x14ac:dyDescent="0.3">
      <c r="A671" s="1"/>
      <c r="B671" s="2"/>
      <c r="C671" s="2"/>
      <c r="D671" s="2"/>
    </row>
    <row r="672" spans="1:4" x14ac:dyDescent="0.3">
      <c r="A672" s="1"/>
      <c r="B672" s="2"/>
      <c r="C672" s="2"/>
      <c r="D672" s="2"/>
    </row>
    <row r="673" spans="1:4" x14ac:dyDescent="0.3">
      <c r="A673" s="1"/>
      <c r="B673" s="2"/>
      <c r="C673" s="2"/>
      <c r="D673" s="2"/>
    </row>
    <row r="674" spans="1:4" x14ac:dyDescent="0.3">
      <c r="A674" s="1"/>
      <c r="B674" s="2"/>
      <c r="C674" s="2"/>
      <c r="D674" s="2"/>
    </row>
    <row r="675" spans="1:4" x14ac:dyDescent="0.3">
      <c r="A675" s="1"/>
      <c r="B675" s="2"/>
      <c r="C675" s="2"/>
      <c r="D675" s="2"/>
    </row>
    <row r="676" spans="1:4" x14ac:dyDescent="0.3">
      <c r="A676" s="1"/>
      <c r="B676" s="2"/>
      <c r="C676" s="2"/>
      <c r="D676" s="2"/>
    </row>
    <row r="677" spans="1:4" x14ac:dyDescent="0.3">
      <c r="A677" s="1"/>
      <c r="B677" s="2"/>
      <c r="C677" s="2"/>
      <c r="D677" s="2"/>
    </row>
    <row r="678" spans="1:4" x14ac:dyDescent="0.3">
      <c r="A678" s="1"/>
      <c r="B678" s="2"/>
      <c r="C678" s="2"/>
      <c r="D678" s="2"/>
    </row>
    <row r="679" spans="1:4" x14ac:dyDescent="0.3">
      <c r="A679" s="1"/>
      <c r="B679" s="2"/>
      <c r="C679" s="2"/>
      <c r="D679" s="2"/>
    </row>
    <row r="680" spans="1:4" x14ac:dyDescent="0.3">
      <c r="A680" s="1"/>
      <c r="B680" s="2"/>
      <c r="C680" s="2"/>
      <c r="D680" s="2"/>
    </row>
    <row r="681" spans="1:4" x14ac:dyDescent="0.3">
      <c r="A681" s="1"/>
      <c r="B681" s="2"/>
      <c r="C681" s="2"/>
      <c r="D681" s="2"/>
    </row>
    <row r="682" spans="1:4" x14ac:dyDescent="0.3">
      <c r="A682" s="1"/>
      <c r="B682" s="2"/>
      <c r="C682" s="2"/>
      <c r="D682" s="2"/>
    </row>
    <row r="683" spans="1:4" x14ac:dyDescent="0.3">
      <c r="A683" s="1"/>
      <c r="B683" s="2"/>
      <c r="C683" s="2"/>
      <c r="D683" s="2"/>
    </row>
    <row r="684" spans="1:4" x14ac:dyDescent="0.3">
      <c r="A684" s="1"/>
      <c r="B684" s="2"/>
      <c r="C684" s="2"/>
      <c r="D684" s="2"/>
    </row>
    <row r="685" spans="1:4" x14ac:dyDescent="0.3">
      <c r="A685" s="1"/>
      <c r="B685" s="2"/>
      <c r="C685" s="2"/>
      <c r="D685" s="2"/>
    </row>
    <row r="686" spans="1:4" x14ac:dyDescent="0.3">
      <c r="A686" s="1"/>
      <c r="B686" s="2"/>
      <c r="C686" s="2"/>
      <c r="D686" s="2"/>
    </row>
    <row r="687" spans="1:4" x14ac:dyDescent="0.3">
      <c r="A687" s="1"/>
      <c r="B687" s="2"/>
      <c r="C687" s="2"/>
      <c r="D687" s="2"/>
    </row>
    <row r="688" spans="1:4" x14ac:dyDescent="0.3">
      <c r="A688" s="1"/>
      <c r="B688" s="2"/>
      <c r="C688" s="2"/>
      <c r="D688" s="2"/>
    </row>
    <row r="689" spans="1:4" x14ac:dyDescent="0.3">
      <c r="A689" s="1"/>
      <c r="B689" s="2"/>
      <c r="C689" s="2"/>
      <c r="D689" s="2"/>
    </row>
    <row r="690" spans="1:4" x14ac:dyDescent="0.3">
      <c r="A690" s="1"/>
      <c r="B690" s="2"/>
      <c r="C690" s="2"/>
      <c r="D690" s="2"/>
    </row>
    <row r="691" spans="1:4" x14ac:dyDescent="0.3">
      <c r="A691" s="1"/>
      <c r="B691" s="2"/>
      <c r="C691" s="2"/>
      <c r="D691" s="2"/>
    </row>
    <row r="692" spans="1:4" x14ac:dyDescent="0.3">
      <c r="A692" s="1"/>
      <c r="B692" s="2"/>
      <c r="C692" s="2"/>
      <c r="D692" s="2"/>
    </row>
    <row r="693" spans="1:4" x14ac:dyDescent="0.3">
      <c r="A693" s="1"/>
      <c r="B693" s="2"/>
      <c r="C693" s="2"/>
      <c r="D693" s="2"/>
    </row>
    <row r="694" spans="1:4" x14ac:dyDescent="0.3">
      <c r="A694" s="1"/>
      <c r="B694" s="2"/>
      <c r="C694" s="2"/>
      <c r="D694" s="2"/>
    </row>
    <row r="695" spans="1:4" x14ac:dyDescent="0.3">
      <c r="A695" s="1"/>
      <c r="B695" s="2"/>
      <c r="C695" s="2"/>
      <c r="D695" s="2"/>
    </row>
    <row r="696" spans="1:4" x14ac:dyDescent="0.3">
      <c r="A696" s="1"/>
      <c r="B696" s="2"/>
      <c r="C696" s="2"/>
      <c r="D696" s="2"/>
    </row>
    <row r="697" spans="1:4" x14ac:dyDescent="0.3">
      <c r="A697" s="1"/>
      <c r="B697" s="2"/>
      <c r="C697" s="2"/>
      <c r="D697" s="2"/>
    </row>
    <row r="698" spans="1:4" x14ac:dyDescent="0.3">
      <c r="A698" s="1"/>
      <c r="B698" s="2"/>
      <c r="C698" s="2"/>
      <c r="D698" s="2"/>
    </row>
    <row r="699" spans="1:4" x14ac:dyDescent="0.3">
      <c r="A699" s="1"/>
      <c r="B699" s="2"/>
      <c r="C699" s="2"/>
      <c r="D699" s="2"/>
    </row>
    <row r="700" spans="1:4" x14ac:dyDescent="0.3">
      <c r="A700" s="1"/>
      <c r="B700" s="2"/>
      <c r="C700" s="2"/>
      <c r="D700" s="2"/>
    </row>
    <row r="701" spans="1:4" x14ac:dyDescent="0.3">
      <c r="A701" s="1"/>
      <c r="B701" s="2"/>
      <c r="C701" s="2"/>
      <c r="D701" s="2"/>
    </row>
    <row r="702" spans="1:4" x14ac:dyDescent="0.3">
      <c r="A702" s="1"/>
      <c r="B702" s="2"/>
      <c r="C702" s="2"/>
      <c r="D702" s="2"/>
    </row>
    <row r="703" spans="1:4" x14ac:dyDescent="0.3">
      <c r="A703" s="1"/>
      <c r="B703" s="2"/>
      <c r="C703" s="2"/>
      <c r="D703" s="2"/>
    </row>
    <row r="704" spans="1:4" x14ac:dyDescent="0.3">
      <c r="A704" s="1"/>
      <c r="B704" s="2"/>
      <c r="C704" s="2"/>
      <c r="D704" s="2"/>
    </row>
    <row r="705" spans="1:4" x14ac:dyDescent="0.3">
      <c r="A705" s="1"/>
      <c r="B705" s="2"/>
      <c r="C705" s="2"/>
      <c r="D705" s="2"/>
    </row>
    <row r="706" spans="1:4" x14ac:dyDescent="0.3">
      <c r="A706" s="1"/>
      <c r="B706" s="2"/>
      <c r="C706" s="2"/>
      <c r="D706" s="2"/>
    </row>
    <row r="707" spans="1:4" x14ac:dyDescent="0.3">
      <c r="A707" s="1"/>
      <c r="B707" s="2"/>
      <c r="C707" s="2"/>
      <c r="D707" s="2"/>
    </row>
    <row r="708" spans="1:4" x14ac:dyDescent="0.3">
      <c r="A708" s="1"/>
      <c r="B708" s="2"/>
      <c r="C708" s="2"/>
      <c r="D708" s="2"/>
    </row>
    <row r="709" spans="1:4" x14ac:dyDescent="0.3">
      <c r="A709" s="1"/>
      <c r="B709" s="2"/>
      <c r="C709" s="2"/>
      <c r="D709" s="2"/>
    </row>
    <row r="710" spans="1:4" x14ac:dyDescent="0.3">
      <c r="A710" s="1"/>
      <c r="B710" s="2"/>
      <c r="C710" s="2"/>
      <c r="D710" s="2"/>
    </row>
    <row r="711" spans="1:4" x14ac:dyDescent="0.3">
      <c r="A711" s="1"/>
      <c r="B711" s="2"/>
      <c r="C711" s="2"/>
      <c r="D711" s="2"/>
    </row>
    <row r="712" spans="1:4" x14ac:dyDescent="0.3">
      <c r="A712" s="1"/>
      <c r="B712" s="2"/>
      <c r="C712" s="2"/>
      <c r="D712" s="2"/>
    </row>
    <row r="713" spans="1:4" x14ac:dyDescent="0.3">
      <c r="A713" s="1"/>
      <c r="B713" s="2"/>
      <c r="C713" s="2"/>
      <c r="D713" s="2"/>
    </row>
    <row r="714" spans="1:4" x14ac:dyDescent="0.3">
      <c r="A714" s="1"/>
      <c r="B714" s="2"/>
      <c r="C714" s="2"/>
      <c r="D714" s="2"/>
    </row>
    <row r="715" spans="1:4" x14ac:dyDescent="0.3">
      <c r="A715" s="1"/>
      <c r="B715" s="2"/>
      <c r="C715" s="2"/>
      <c r="D715" s="2"/>
    </row>
    <row r="716" spans="1:4" x14ac:dyDescent="0.3">
      <c r="A716" s="1"/>
      <c r="B716" s="2"/>
      <c r="C716" s="2"/>
      <c r="D716" s="2"/>
    </row>
    <row r="717" spans="1:4" x14ac:dyDescent="0.3">
      <c r="A717" s="1"/>
      <c r="B717" s="2"/>
      <c r="C717" s="2"/>
      <c r="D717" s="2"/>
    </row>
    <row r="718" spans="1:4" x14ac:dyDescent="0.3">
      <c r="A718" s="1"/>
      <c r="B718" s="2"/>
      <c r="C718" s="2"/>
      <c r="D718" s="2"/>
    </row>
    <row r="719" spans="1:4" x14ac:dyDescent="0.3">
      <c r="A719" s="1"/>
      <c r="B719" s="2"/>
      <c r="C719" s="2"/>
      <c r="D719" s="2"/>
    </row>
    <row r="720" spans="1:4" x14ac:dyDescent="0.3">
      <c r="A720" s="1"/>
      <c r="B720" s="2"/>
      <c r="C720" s="2"/>
      <c r="D720" s="2"/>
    </row>
    <row r="721" spans="1:4" x14ac:dyDescent="0.3">
      <c r="A721" s="1"/>
      <c r="B721" s="2"/>
      <c r="C721" s="2"/>
      <c r="D721" s="2"/>
    </row>
    <row r="722" spans="1:4" x14ac:dyDescent="0.3">
      <c r="A722" s="1"/>
      <c r="B722" s="2"/>
      <c r="C722" s="2"/>
      <c r="D722" s="2"/>
    </row>
    <row r="723" spans="1:4" x14ac:dyDescent="0.3">
      <c r="A723" s="1"/>
      <c r="B723" s="2"/>
      <c r="C723" s="2"/>
      <c r="D723" s="2"/>
    </row>
    <row r="724" spans="1:4" x14ac:dyDescent="0.3">
      <c r="A724" s="1"/>
      <c r="B724" s="2"/>
      <c r="C724" s="2"/>
      <c r="D724" s="2"/>
    </row>
    <row r="725" spans="1:4" x14ac:dyDescent="0.3">
      <c r="A725" s="1"/>
      <c r="B725" s="2"/>
      <c r="C725" s="2"/>
      <c r="D725" s="2"/>
    </row>
    <row r="726" spans="1:4" x14ac:dyDescent="0.3">
      <c r="A726" s="1"/>
      <c r="B726" s="2"/>
      <c r="C726" s="2"/>
      <c r="D726" s="2"/>
    </row>
    <row r="727" spans="1:4" x14ac:dyDescent="0.3">
      <c r="A727" s="1"/>
      <c r="B727" s="2"/>
      <c r="C727" s="2"/>
      <c r="D727" s="2"/>
    </row>
    <row r="728" spans="1:4" x14ac:dyDescent="0.3">
      <c r="A728" s="1"/>
      <c r="B728" s="2"/>
      <c r="C728" s="2"/>
      <c r="D728" s="2"/>
    </row>
    <row r="729" spans="1:4" x14ac:dyDescent="0.3">
      <c r="A729" s="1"/>
      <c r="B729" s="2"/>
      <c r="C729" s="2"/>
      <c r="D729" s="2"/>
    </row>
    <row r="730" spans="1:4" x14ac:dyDescent="0.3">
      <c r="A730" s="1"/>
      <c r="B730" s="2"/>
      <c r="C730" s="2"/>
      <c r="D730" s="2"/>
    </row>
    <row r="731" spans="1:4" x14ac:dyDescent="0.3">
      <c r="A731" s="1"/>
      <c r="B731" s="2"/>
      <c r="C731" s="2"/>
      <c r="D731" s="2"/>
    </row>
    <row r="732" spans="1:4" x14ac:dyDescent="0.3">
      <c r="A732" s="1"/>
      <c r="B732" s="2"/>
      <c r="C732" s="2"/>
      <c r="D732" s="2"/>
    </row>
    <row r="733" spans="1:4" x14ac:dyDescent="0.3">
      <c r="A733" s="1"/>
      <c r="B733" s="2"/>
      <c r="C733" s="2"/>
      <c r="D733" s="2"/>
    </row>
    <row r="734" spans="1:4" x14ac:dyDescent="0.3">
      <c r="A734" s="1"/>
      <c r="B734" s="2"/>
      <c r="C734" s="2"/>
      <c r="D734" s="2"/>
    </row>
    <row r="735" spans="1:4" x14ac:dyDescent="0.3">
      <c r="A735" s="1"/>
      <c r="B735" s="2"/>
      <c r="C735" s="2"/>
      <c r="D735" s="2"/>
    </row>
    <row r="736" spans="1:4" x14ac:dyDescent="0.3">
      <c r="A736" s="1"/>
      <c r="B736" s="2"/>
      <c r="C736" s="2"/>
      <c r="D736" s="2"/>
    </row>
    <row r="737" spans="1:4" x14ac:dyDescent="0.3">
      <c r="A737" s="1"/>
      <c r="B737" s="2"/>
      <c r="C737" s="2"/>
      <c r="D737" s="2"/>
    </row>
    <row r="738" spans="1:4" x14ac:dyDescent="0.3">
      <c r="A738" s="1"/>
      <c r="B738" s="2"/>
      <c r="C738" s="2"/>
      <c r="D738" s="2"/>
    </row>
    <row r="739" spans="1:4" x14ac:dyDescent="0.3">
      <c r="A739" s="1"/>
      <c r="B739" s="2"/>
      <c r="C739" s="2"/>
      <c r="D739" s="2"/>
    </row>
    <row r="740" spans="1:4" x14ac:dyDescent="0.3">
      <c r="A740" s="1"/>
      <c r="B740" s="2"/>
      <c r="C740" s="2"/>
      <c r="D740" s="2"/>
    </row>
    <row r="741" spans="1:4" x14ac:dyDescent="0.3">
      <c r="A741" s="1"/>
      <c r="B741" s="2"/>
      <c r="C741" s="2"/>
      <c r="D741" s="2"/>
    </row>
    <row r="742" spans="1:4" x14ac:dyDescent="0.3">
      <c r="A742" s="1"/>
      <c r="B742" s="2"/>
      <c r="C742" s="2"/>
      <c r="D742" s="2"/>
    </row>
    <row r="743" spans="1:4" x14ac:dyDescent="0.3">
      <c r="A743" s="1"/>
      <c r="B743" s="2"/>
      <c r="C743" s="2"/>
      <c r="D743" s="2"/>
    </row>
    <row r="744" spans="1:4" x14ac:dyDescent="0.3">
      <c r="A744" s="1"/>
      <c r="B744" s="2"/>
      <c r="C744" s="2"/>
      <c r="D744" s="2"/>
    </row>
    <row r="745" spans="1:4" x14ac:dyDescent="0.3">
      <c r="A745" s="1"/>
      <c r="B745" s="2"/>
      <c r="C745" s="2"/>
      <c r="D745" s="2"/>
    </row>
    <row r="746" spans="1:4" x14ac:dyDescent="0.3">
      <c r="A746" s="1"/>
      <c r="B746" s="2"/>
      <c r="C746" s="2"/>
      <c r="D746" s="2"/>
    </row>
    <row r="747" spans="1:4" x14ac:dyDescent="0.3">
      <c r="A747" s="1"/>
      <c r="B747" s="2"/>
      <c r="C747" s="2"/>
      <c r="D747" s="2"/>
    </row>
    <row r="748" spans="1:4" x14ac:dyDescent="0.3">
      <c r="A748" s="1"/>
      <c r="B748" s="2"/>
      <c r="C748" s="2"/>
      <c r="D748" s="2"/>
    </row>
    <row r="749" spans="1:4" x14ac:dyDescent="0.3">
      <c r="A749" s="1"/>
      <c r="B749" s="2"/>
      <c r="C749" s="2"/>
      <c r="D749" s="2"/>
    </row>
    <row r="750" spans="1:4" x14ac:dyDescent="0.3">
      <c r="A750" s="1"/>
      <c r="B750" s="2"/>
      <c r="C750" s="2"/>
      <c r="D750" s="2"/>
    </row>
    <row r="751" spans="1:4" x14ac:dyDescent="0.3">
      <c r="A751" s="1"/>
      <c r="B751" s="2"/>
      <c r="C751" s="2"/>
      <c r="D751" s="2"/>
    </row>
    <row r="752" spans="1:4" x14ac:dyDescent="0.3">
      <c r="A752" s="1"/>
      <c r="B752" s="2"/>
      <c r="C752" s="2"/>
      <c r="D752" s="2"/>
    </row>
    <row r="753" spans="1:4" x14ac:dyDescent="0.3">
      <c r="A753" s="1"/>
      <c r="B753" s="2"/>
      <c r="C753" s="2"/>
      <c r="D753" s="2"/>
    </row>
    <row r="754" spans="1:4" x14ac:dyDescent="0.3">
      <c r="A754" s="1"/>
      <c r="B754" s="2"/>
      <c r="C754" s="2"/>
      <c r="D754" s="2"/>
    </row>
    <row r="755" spans="1:4" x14ac:dyDescent="0.3">
      <c r="A755" s="1"/>
      <c r="B755" s="2"/>
      <c r="C755" s="2"/>
      <c r="D755" s="2"/>
    </row>
    <row r="756" spans="1:4" x14ac:dyDescent="0.3">
      <c r="A756" s="1"/>
      <c r="B756" s="2"/>
      <c r="C756" s="2"/>
      <c r="D756" s="2"/>
    </row>
    <row r="757" spans="1:4" x14ac:dyDescent="0.3">
      <c r="A757" s="1"/>
      <c r="B757" s="2"/>
      <c r="C757" s="2"/>
      <c r="D757" s="2"/>
    </row>
    <row r="758" spans="1:4" x14ac:dyDescent="0.3">
      <c r="A758" s="1"/>
      <c r="B758" s="2"/>
      <c r="C758" s="2"/>
      <c r="D758" s="2"/>
    </row>
    <row r="759" spans="1:4" x14ac:dyDescent="0.3">
      <c r="A759" s="1"/>
      <c r="B759" s="2"/>
      <c r="C759" s="2"/>
      <c r="D759" s="2"/>
    </row>
    <row r="760" spans="1:4" x14ac:dyDescent="0.3">
      <c r="A760" s="1"/>
      <c r="B760" s="2"/>
      <c r="C760" s="2"/>
      <c r="D760" s="2"/>
    </row>
    <row r="761" spans="1:4" x14ac:dyDescent="0.3">
      <c r="A761" s="1"/>
      <c r="B761" s="2"/>
      <c r="C761" s="2"/>
      <c r="D761" s="2"/>
    </row>
    <row r="762" spans="1:4" x14ac:dyDescent="0.3">
      <c r="A762" s="1"/>
      <c r="B762" s="2"/>
      <c r="C762" s="2"/>
      <c r="D762" s="2"/>
    </row>
    <row r="763" spans="1:4" x14ac:dyDescent="0.3">
      <c r="A763" s="1"/>
      <c r="B763" s="2"/>
      <c r="C763" s="2"/>
      <c r="D763" s="2"/>
    </row>
    <row r="764" spans="1:4" x14ac:dyDescent="0.3">
      <c r="A764" s="1"/>
      <c r="B764" s="2"/>
      <c r="C764" s="2"/>
      <c r="D764" s="2"/>
    </row>
    <row r="765" spans="1:4" x14ac:dyDescent="0.3">
      <c r="A765" s="1"/>
      <c r="B765" s="2"/>
      <c r="C765" s="2"/>
      <c r="D765" s="2"/>
    </row>
    <row r="766" spans="1:4" x14ac:dyDescent="0.3">
      <c r="A766" s="1"/>
      <c r="B766" s="2"/>
      <c r="C766" s="2"/>
      <c r="D766" s="2"/>
    </row>
    <row r="767" spans="1:4" x14ac:dyDescent="0.3">
      <c r="A767" s="1"/>
      <c r="B767" s="2"/>
      <c r="C767" s="2"/>
      <c r="D767" s="2"/>
    </row>
    <row r="768" spans="1:4" x14ac:dyDescent="0.3">
      <c r="A768" s="1"/>
      <c r="B768" s="2"/>
      <c r="C768" s="2"/>
      <c r="D768" s="2"/>
    </row>
    <row r="769" spans="1:4" x14ac:dyDescent="0.3">
      <c r="A769" s="1"/>
      <c r="B769" s="2"/>
      <c r="C769" s="2"/>
      <c r="D769" s="2"/>
    </row>
    <row r="770" spans="1:4" x14ac:dyDescent="0.3">
      <c r="A770" s="1"/>
      <c r="B770" s="2"/>
      <c r="C770" s="2"/>
      <c r="D770" s="2"/>
    </row>
    <row r="771" spans="1:4" x14ac:dyDescent="0.3">
      <c r="A771" s="1"/>
      <c r="B771" s="2"/>
      <c r="C771" s="2"/>
      <c r="D771" s="2"/>
    </row>
    <row r="772" spans="1:4" x14ac:dyDescent="0.3">
      <c r="A772" s="1"/>
      <c r="B772" s="2"/>
      <c r="C772" s="2"/>
      <c r="D772" s="2"/>
    </row>
    <row r="773" spans="1:4" x14ac:dyDescent="0.3">
      <c r="A773" s="1"/>
      <c r="B773" s="2"/>
      <c r="C773" s="2"/>
      <c r="D773" s="2"/>
    </row>
    <row r="774" spans="1:4" x14ac:dyDescent="0.3">
      <c r="A774" s="1"/>
      <c r="B774" s="2"/>
      <c r="C774" s="2"/>
      <c r="D774" s="2"/>
    </row>
    <row r="775" spans="1:4" x14ac:dyDescent="0.3">
      <c r="A775" s="1"/>
      <c r="B775" s="2"/>
      <c r="C775" s="2"/>
      <c r="D775" s="2"/>
    </row>
    <row r="776" spans="1:4" x14ac:dyDescent="0.3">
      <c r="A776" s="1"/>
      <c r="B776" s="2"/>
      <c r="C776" s="2"/>
      <c r="D776" s="2"/>
    </row>
    <row r="777" spans="1:4" x14ac:dyDescent="0.3">
      <c r="A777" s="1"/>
      <c r="B777" s="2"/>
      <c r="C777" s="2"/>
      <c r="D777" s="2"/>
    </row>
    <row r="778" spans="1:4" x14ac:dyDescent="0.3">
      <c r="A778" s="1"/>
      <c r="B778" s="2"/>
      <c r="C778" s="2"/>
      <c r="D778" s="2"/>
    </row>
    <row r="779" spans="1:4" x14ac:dyDescent="0.3">
      <c r="A779" s="1"/>
      <c r="B779" s="2"/>
      <c r="C779" s="2"/>
      <c r="D779" s="2"/>
    </row>
    <row r="780" spans="1:4" x14ac:dyDescent="0.3">
      <c r="A780" s="1"/>
      <c r="B780" s="2"/>
      <c r="C780" s="2"/>
      <c r="D780" s="2"/>
    </row>
    <row r="781" spans="1:4" x14ac:dyDescent="0.3">
      <c r="A781" s="1"/>
      <c r="B781" s="2"/>
      <c r="C781" s="2"/>
      <c r="D781" s="2"/>
    </row>
    <row r="782" spans="1:4" x14ac:dyDescent="0.3">
      <c r="A782" s="1"/>
      <c r="B782" s="2"/>
      <c r="C782" s="2"/>
      <c r="D782" s="2"/>
    </row>
    <row r="783" spans="1:4" x14ac:dyDescent="0.3">
      <c r="A783" s="1"/>
      <c r="B783" s="2"/>
      <c r="C783" s="2"/>
      <c r="D783" s="2"/>
    </row>
    <row r="784" spans="1:4" x14ac:dyDescent="0.3">
      <c r="A784" s="1"/>
      <c r="B784" s="2"/>
      <c r="C784" s="2"/>
      <c r="D784" s="2"/>
    </row>
    <row r="785" spans="1:4" x14ac:dyDescent="0.3">
      <c r="A785" s="1"/>
      <c r="B785" s="2"/>
      <c r="C785" s="2"/>
      <c r="D785" s="2"/>
    </row>
    <row r="786" spans="1:4" x14ac:dyDescent="0.3">
      <c r="A786" s="1"/>
      <c r="B786" s="2"/>
      <c r="C786" s="2"/>
      <c r="D786" s="2"/>
    </row>
    <row r="787" spans="1:4" x14ac:dyDescent="0.3">
      <c r="A787" s="1"/>
      <c r="B787" s="2"/>
      <c r="C787" s="2"/>
      <c r="D787" s="2"/>
    </row>
    <row r="788" spans="1:4" x14ac:dyDescent="0.3">
      <c r="A788" s="1"/>
      <c r="B788" s="2"/>
      <c r="C788" s="2"/>
      <c r="D788" s="2"/>
    </row>
    <row r="789" spans="1:4" x14ac:dyDescent="0.3">
      <c r="A789" s="1"/>
      <c r="B789" s="2"/>
      <c r="C789" s="2"/>
      <c r="D789" s="2"/>
    </row>
    <row r="790" spans="1:4" x14ac:dyDescent="0.3">
      <c r="A790" s="1"/>
      <c r="B790" s="2"/>
      <c r="C790" s="2"/>
      <c r="D790" s="2"/>
    </row>
    <row r="791" spans="1:4" x14ac:dyDescent="0.3">
      <c r="A791" s="1"/>
      <c r="B791" s="2"/>
      <c r="C791" s="2"/>
      <c r="D791" s="2"/>
    </row>
    <row r="792" spans="1:4" x14ac:dyDescent="0.3">
      <c r="A792" s="1"/>
      <c r="B792" s="2"/>
      <c r="C792" s="2"/>
      <c r="D792" s="2"/>
    </row>
    <row r="793" spans="1:4" x14ac:dyDescent="0.3">
      <c r="A793" s="1"/>
      <c r="B793" s="2"/>
      <c r="C793" s="2"/>
      <c r="D793" s="2"/>
    </row>
    <row r="794" spans="1:4" x14ac:dyDescent="0.3">
      <c r="A794" s="1"/>
      <c r="B794" s="2"/>
      <c r="C794" s="2"/>
      <c r="D794" s="2"/>
    </row>
    <row r="795" spans="1:4" x14ac:dyDescent="0.3">
      <c r="A795" s="1"/>
      <c r="B795" s="2"/>
      <c r="C795" s="2"/>
      <c r="D795" s="2"/>
    </row>
    <row r="796" spans="1:4" x14ac:dyDescent="0.3">
      <c r="A796" s="1"/>
      <c r="B796" s="2"/>
      <c r="C796" s="2"/>
      <c r="D796" s="2"/>
    </row>
    <row r="797" spans="1:4" x14ac:dyDescent="0.3">
      <c r="A797" s="1"/>
      <c r="B797" s="2"/>
      <c r="C797" s="2"/>
      <c r="D797" s="2"/>
    </row>
    <row r="798" spans="1:4" x14ac:dyDescent="0.3">
      <c r="A798" s="1"/>
      <c r="B798" s="2"/>
      <c r="C798" s="2"/>
      <c r="D798" s="2"/>
    </row>
    <row r="799" spans="1:4" x14ac:dyDescent="0.3">
      <c r="A799" s="1"/>
      <c r="B799" s="2"/>
      <c r="C799" s="2"/>
      <c r="D799" s="2"/>
    </row>
    <row r="800" spans="1:4" x14ac:dyDescent="0.3">
      <c r="A800" s="1"/>
      <c r="B800" s="2"/>
      <c r="C800" s="2"/>
      <c r="D800" s="2"/>
    </row>
    <row r="801" spans="1:4" x14ac:dyDescent="0.3">
      <c r="A801" s="1"/>
      <c r="B801" s="2"/>
      <c r="C801" s="2"/>
      <c r="D801" s="2"/>
    </row>
    <row r="802" spans="1:4" x14ac:dyDescent="0.3">
      <c r="A802" s="1"/>
      <c r="B802" s="2"/>
      <c r="C802" s="2"/>
      <c r="D802" s="2"/>
    </row>
    <row r="803" spans="1:4" x14ac:dyDescent="0.3">
      <c r="A803" s="1"/>
      <c r="B803" s="2"/>
      <c r="C803" s="2"/>
      <c r="D803" s="2"/>
    </row>
    <row r="804" spans="1:4" x14ac:dyDescent="0.3">
      <c r="A804" s="1"/>
      <c r="B804" s="2"/>
      <c r="C804" s="2"/>
      <c r="D804" s="2"/>
    </row>
    <row r="805" spans="1:4" x14ac:dyDescent="0.3">
      <c r="A805" s="1"/>
      <c r="B805" s="2"/>
      <c r="C805" s="2"/>
      <c r="D805" s="2"/>
    </row>
    <row r="806" spans="1:4" x14ac:dyDescent="0.3">
      <c r="A806" s="1"/>
      <c r="B806" s="2"/>
      <c r="C806" s="2"/>
      <c r="D806" s="2"/>
    </row>
    <row r="807" spans="1:4" x14ac:dyDescent="0.3">
      <c r="A807" s="1"/>
      <c r="B807" s="2"/>
      <c r="C807" s="2"/>
      <c r="D807" s="2"/>
    </row>
    <row r="808" spans="1:4" x14ac:dyDescent="0.3">
      <c r="A808" s="1"/>
      <c r="B808" s="2"/>
      <c r="C808" s="2"/>
      <c r="D808" s="2"/>
    </row>
    <row r="809" spans="1:4" x14ac:dyDescent="0.3">
      <c r="A809" s="1"/>
      <c r="B809" s="2"/>
      <c r="C809" s="2"/>
      <c r="D809" s="2"/>
    </row>
    <row r="810" spans="1:4" x14ac:dyDescent="0.3">
      <c r="A810" s="1"/>
      <c r="B810" s="2"/>
      <c r="C810" s="2"/>
      <c r="D810" s="2"/>
    </row>
    <row r="811" spans="1:4" x14ac:dyDescent="0.3">
      <c r="A811" s="1"/>
      <c r="B811" s="2"/>
      <c r="C811" s="2"/>
      <c r="D811" s="2"/>
    </row>
    <row r="812" spans="1:4" x14ac:dyDescent="0.3">
      <c r="A812" s="1"/>
      <c r="B812" s="2"/>
      <c r="C812" s="2"/>
      <c r="D812" s="2"/>
    </row>
    <row r="813" spans="1:4" x14ac:dyDescent="0.3">
      <c r="A813" s="1"/>
      <c r="B813" s="2"/>
      <c r="C813" s="2"/>
      <c r="D813" s="2"/>
    </row>
    <row r="814" spans="1:4" x14ac:dyDescent="0.3">
      <c r="A814" s="1"/>
      <c r="B814" s="2"/>
      <c r="C814" s="2"/>
      <c r="D814" s="2"/>
    </row>
    <row r="815" spans="1:4" x14ac:dyDescent="0.3">
      <c r="A815" s="1"/>
      <c r="B815" s="2"/>
      <c r="C815" s="2"/>
      <c r="D815" s="2"/>
    </row>
    <row r="816" spans="1:4" x14ac:dyDescent="0.3">
      <c r="A816" s="1"/>
      <c r="B816" s="2"/>
      <c r="C816" s="2"/>
      <c r="D816" s="2"/>
    </row>
    <row r="817" spans="1:4" x14ac:dyDescent="0.3">
      <c r="A817" s="1"/>
      <c r="B817" s="2"/>
      <c r="C817" s="2"/>
      <c r="D817" s="2"/>
    </row>
    <row r="818" spans="1:4" x14ac:dyDescent="0.3">
      <c r="A818" s="1"/>
      <c r="B818" s="2"/>
      <c r="C818" s="2"/>
      <c r="D818" s="2"/>
    </row>
    <row r="819" spans="1:4" x14ac:dyDescent="0.3">
      <c r="A819" s="1"/>
      <c r="B819" s="2"/>
      <c r="C819" s="2"/>
      <c r="D819" s="2"/>
    </row>
    <row r="820" spans="1:4" x14ac:dyDescent="0.3">
      <c r="A820" s="1"/>
      <c r="B820" s="2"/>
      <c r="C820" s="2"/>
      <c r="D820" s="2"/>
    </row>
    <row r="821" spans="1:4" x14ac:dyDescent="0.3">
      <c r="A821" s="1"/>
      <c r="B821" s="2"/>
      <c r="C821" s="2"/>
      <c r="D821" s="2"/>
    </row>
    <row r="822" spans="1:4" x14ac:dyDescent="0.3">
      <c r="A822" s="1"/>
      <c r="B822" s="2"/>
      <c r="C822" s="2"/>
      <c r="D822" s="2"/>
    </row>
    <row r="823" spans="1:4" x14ac:dyDescent="0.3">
      <c r="A823" s="1"/>
      <c r="B823" s="2"/>
      <c r="C823" s="2"/>
      <c r="D823" s="2"/>
    </row>
    <row r="824" spans="1:4" x14ac:dyDescent="0.3">
      <c r="A824" s="1"/>
      <c r="B824" s="2"/>
      <c r="C824" s="2"/>
      <c r="D824" s="2"/>
    </row>
    <row r="825" spans="1:4" x14ac:dyDescent="0.3">
      <c r="A825" s="1"/>
      <c r="B825" s="2"/>
      <c r="C825" s="2"/>
      <c r="D825" s="2"/>
    </row>
    <row r="826" spans="1:4" x14ac:dyDescent="0.3">
      <c r="A826" s="1"/>
      <c r="B826" s="2"/>
      <c r="C826" s="2"/>
      <c r="D826" s="2"/>
    </row>
    <row r="827" spans="1:4" x14ac:dyDescent="0.3">
      <c r="A827" s="1"/>
      <c r="B827" s="2"/>
      <c r="C827" s="2"/>
      <c r="D827" s="2"/>
    </row>
    <row r="828" spans="1:4" x14ac:dyDescent="0.3">
      <c r="A828" s="1"/>
      <c r="B828" s="2"/>
      <c r="C828" s="2"/>
      <c r="D828" s="2"/>
    </row>
    <row r="829" spans="1:4" x14ac:dyDescent="0.3">
      <c r="A829" s="1"/>
      <c r="B829" s="2"/>
      <c r="C829" s="2"/>
      <c r="D829" s="2"/>
    </row>
    <row r="830" spans="1:4" x14ac:dyDescent="0.3">
      <c r="A830" s="1"/>
      <c r="B830" s="2"/>
      <c r="C830" s="2"/>
      <c r="D830" s="2"/>
    </row>
    <row r="831" spans="1:4" x14ac:dyDescent="0.3">
      <c r="A831" s="1"/>
      <c r="B831" s="2"/>
      <c r="C831" s="2"/>
      <c r="D831" s="2"/>
    </row>
    <row r="832" spans="1:4" x14ac:dyDescent="0.3">
      <c r="A832" s="1"/>
      <c r="B832" s="2"/>
      <c r="C832" s="2"/>
      <c r="D832" s="2"/>
    </row>
    <row r="833" spans="1:4" x14ac:dyDescent="0.3">
      <c r="A833" s="1"/>
      <c r="B833" s="2"/>
      <c r="C833" s="2"/>
      <c r="D833" s="2"/>
    </row>
    <row r="834" spans="1:4" x14ac:dyDescent="0.3">
      <c r="A834" s="1"/>
      <c r="B834" s="2"/>
      <c r="C834" s="2"/>
      <c r="D834" s="2"/>
    </row>
    <row r="835" spans="1:4" x14ac:dyDescent="0.3">
      <c r="A835" s="1"/>
      <c r="B835" s="2"/>
      <c r="C835" s="2"/>
      <c r="D835" s="2"/>
    </row>
    <row r="836" spans="1:4" x14ac:dyDescent="0.3">
      <c r="A836" s="1"/>
      <c r="B836" s="2"/>
      <c r="C836" s="2"/>
      <c r="D836" s="2"/>
    </row>
    <row r="837" spans="1:4" x14ac:dyDescent="0.3">
      <c r="A837" s="1"/>
      <c r="B837" s="2"/>
      <c r="C837" s="2"/>
      <c r="D837" s="2"/>
    </row>
    <row r="838" spans="1:4" x14ac:dyDescent="0.3">
      <c r="A838" s="1"/>
      <c r="B838" s="2"/>
      <c r="C838" s="2"/>
      <c r="D838" s="2"/>
    </row>
    <row r="839" spans="1:4" x14ac:dyDescent="0.3">
      <c r="A839" s="1"/>
      <c r="B839" s="2"/>
      <c r="C839" s="2"/>
      <c r="D839" s="2"/>
    </row>
    <row r="840" spans="1:4" x14ac:dyDescent="0.3">
      <c r="A840" s="1"/>
      <c r="B840" s="2"/>
      <c r="C840" s="2"/>
      <c r="D840" s="2"/>
    </row>
    <row r="841" spans="1:4" x14ac:dyDescent="0.3">
      <c r="A841" s="1"/>
      <c r="B841" s="2"/>
      <c r="C841" s="2"/>
      <c r="D841" s="2"/>
    </row>
    <row r="842" spans="1:4" x14ac:dyDescent="0.3">
      <c r="A842" s="1"/>
      <c r="B842" s="2"/>
      <c r="C842" s="2"/>
      <c r="D842" s="2"/>
    </row>
    <row r="843" spans="1:4" x14ac:dyDescent="0.3">
      <c r="A843" s="1"/>
      <c r="B843" s="2"/>
      <c r="C843" s="2"/>
      <c r="D843" s="2"/>
    </row>
    <row r="844" spans="1:4" x14ac:dyDescent="0.3">
      <c r="A844" s="1"/>
      <c r="B844" s="2"/>
      <c r="C844" s="2"/>
      <c r="D844" s="2"/>
    </row>
    <row r="845" spans="1:4" x14ac:dyDescent="0.3">
      <c r="A845" s="1"/>
      <c r="B845" s="2"/>
      <c r="C845" s="2"/>
      <c r="D845" s="2"/>
    </row>
    <row r="846" spans="1:4" x14ac:dyDescent="0.3">
      <c r="A846" s="1"/>
      <c r="B846" s="2"/>
      <c r="C846" s="2"/>
      <c r="D846" s="2"/>
    </row>
    <row r="847" spans="1:4" x14ac:dyDescent="0.3">
      <c r="A847" s="1"/>
      <c r="B847" s="2"/>
      <c r="C847" s="2"/>
      <c r="D847" s="2"/>
    </row>
    <row r="848" spans="1:4" x14ac:dyDescent="0.3">
      <c r="A848" s="1"/>
      <c r="B848" s="2"/>
      <c r="C848" s="2"/>
      <c r="D848" s="2"/>
    </row>
    <row r="849" spans="1:4" x14ac:dyDescent="0.3">
      <c r="A849" s="1"/>
      <c r="B849" s="2"/>
      <c r="C849" s="2"/>
      <c r="D849" s="2"/>
    </row>
    <row r="850" spans="1:4" x14ac:dyDescent="0.3">
      <c r="A850" s="1"/>
      <c r="B850" s="2"/>
      <c r="C850" s="2"/>
      <c r="D850" s="2"/>
    </row>
    <row r="851" spans="1:4" x14ac:dyDescent="0.3">
      <c r="A851" s="1"/>
      <c r="B851" s="2"/>
      <c r="C851" s="2"/>
      <c r="D851" s="2"/>
    </row>
    <row r="852" spans="1:4" x14ac:dyDescent="0.3">
      <c r="A852" s="1"/>
      <c r="B852" s="2"/>
      <c r="C852" s="2"/>
      <c r="D852" s="2"/>
    </row>
    <row r="853" spans="1:4" x14ac:dyDescent="0.3">
      <c r="A853" s="1"/>
      <c r="B853" s="2"/>
      <c r="C853" s="2"/>
      <c r="D853" s="2"/>
    </row>
    <row r="854" spans="1:4" x14ac:dyDescent="0.3">
      <c r="A854" s="1"/>
      <c r="B854" s="2"/>
      <c r="C854" s="2"/>
      <c r="D854" s="2"/>
    </row>
    <row r="855" spans="1:4" x14ac:dyDescent="0.3">
      <c r="A855" s="1"/>
      <c r="B855" s="2"/>
      <c r="C855" s="2"/>
      <c r="D855" s="2"/>
    </row>
    <row r="856" spans="1:4" x14ac:dyDescent="0.3">
      <c r="A856" s="1"/>
      <c r="B856" s="2"/>
      <c r="C856" s="2"/>
      <c r="D856" s="2"/>
    </row>
    <row r="857" spans="1:4" x14ac:dyDescent="0.3">
      <c r="A857" s="1"/>
      <c r="B857" s="2"/>
      <c r="C857" s="2"/>
      <c r="D857" s="2"/>
    </row>
    <row r="858" spans="1:4" x14ac:dyDescent="0.3">
      <c r="A858" s="1"/>
      <c r="B858" s="2"/>
      <c r="C858" s="2"/>
      <c r="D858" s="2"/>
    </row>
    <row r="859" spans="1:4" x14ac:dyDescent="0.3">
      <c r="A859" s="1"/>
      <c r="B859" s="2"/>
      <c r="C859" s="2"/>
      <c r="D859" s="2"/>
    </row>
    <row r="860" spans="1:4" x14ac:dyDescent="0.3">
      <c r="A860" s="1"/>
      <c r="B860" s="2"/>
      <c r="C860" s="2"/>
      <c r="D860" s="2"/>
    </row>
    <row r="861" spans="1:4" x14ac:dyDescent="0.3">
      <c r="A861" s="1"/>
      <c r="B861" s="2"/>
      <c r="C861" s="2"/>
      <c r="D861" s="2"/>
    </row>
    <row r="862" spans="1:4" x14ac:dyDescent="0.3">
      <c r="A862" s="1"/>
      <c r="B862" s="2"/>
      <c r="C862" s="2"/>
      <c r="D862" s="2"/>
    </row>
    <row r="863" spans="1:4" x14ac:dyDescent="0.3">
      <c r="A863" s="1"/>
      <c r="B863" s="2"/>
      <c r="C863" s="2"/>
      <c r="D863" s="2"/>
    </row>
    <row r="864" spans="1:4" x14ac:dyDescent="0.3">
      <c r="A864" s="1"/>
      <c r="B864" s="2"/>
      <c r="C864" s="2"/>
      <c r="D864" s="2"/>
    </row>
    <row r="865" spans="1:4" x14ac:dyDescent="0.3">
      <c r="A865" s="1"/>
      <c r="B865" s="2"/>
      <c r="C865" s="2"/>
      <c r="D865" s="2"/>
    </row>
    <row r="866" spans="1:4" x14ac:dyDescent="0.3">
      <c r="A866" s="1"/>
      <c r="B866" s="2"/>
      <c r="C866" s="2"/>
      <c r="D866" s="2"/>
    </row>
    <row r="867" spans="1:4" x14ac:dyDescent="0.3">
      <c r="A867" s="1"/>
      <c r="B867" s="2"/>
      <c r="C867" s="2"/>
      <c r="D867" s="2"/>
    </row>
    <row r="868" spans="1:4" x14ac:dyDescent="0.3">
      <c r="A868" s="1"/>
      <c r="B868" s="2"/>
      <c r="C868" s="2"/>
      <c r="D868" s="2"/>
    </row>
    <row r="869" spans="1:4" x14ac:dyDescent="0.3">
      <c r="A869" s="1"/>
      <c r="B869" s="2"/>
      <c r="C869" s="2"/>
      <c r="D869" s="2"/>
    </row>
    <row r="870" spans="1:4" x14ac:dyDescent="0.3">
      <c r="A870" s="1"/>
      <c r="B870" s="2"/>
      <c r="C870" s="2"/>
      <c r="D870" s="2"/>
    </row>
    <row r="871" spans="1:4" x14ac:dyDescent="0.3">
      <c r="A871" s="1"/>
      <c r="B871" s="2"/>
      <c r="C871" s="2"/>
      <c r="D871" s="2"/>
    </row>
    <row r="872" spans="1:4" x14ac:dyDescent="0.3">
      <c r="A872" s="1"/>
      <c r="B872" s="2"/>
      <c r="C872" s="2"/>
      <c r="D872" s="2"/>
    </row>
    <row r="873" spans="1:4" x14ac:dyDescent="0.3">
      <c r="A873" s="1"/>
      <c r="B873" s="2"/>
      <c r="C873" s="2"/>
      <c r="D873" s="2"/>
    </row>
    <row r="874" spans="1:4" x14ac:dyDescent="0.3">
      <c r="A874" s="1"/>
      <c r="B874" s="2"/>
      <c r="C874" s="2"/>
      <c r="D874" s="2"/>
    </row>
    <row r="875" spans="1:4" x14ac:dyDescent="0.3">
      <c r="A875" s="1"/>
      <c r="B875" s="2"/>
      <c r="C875" s="2"/>
      <c r="D875" s="2"/>
    </row>
    <row r="876" spans="1:4" x14ac:dyDescent="0.3">
      <c r="A876" s="1"/>
      <c r="B876" s="2"/>
      <c r="C876" s="2"/>
      <c r="D876" s="2"/>
    </row>
    <row r="877" spans="1:4" x14ac:dyDescent="0.3">
      <c r="A877" s="1"/>
      <c r="B877" s="2"/>
      <c r="C877" s="2"/>
      <c r="D877" s="2"/>
    </row>
    <row r="878" spans="1:4" x14ac:dyDescent="0.3">
      <c r="A878" s="1"/>
      <c r="B878" s="2"/>
      <c r="C878" s="2"/>
      <c r="D878" s="2"/>
    </row>
    <row r="879" spans="1:4" x14ac:dyDescent="0.3">
      <c r="A879" s="1"/>
      <c r="B879" s="2"/>
      <c r="C879" s="2"/>
      <c r="D879" s="2"/>
    </row>
    <row r="880" spans="1:4" x14ac:dyDescent="0.3">
      <c r="A880" s="1"/>
      <c r="B880" s="2"/>
      <c r="C880" s="2"/>
      <c r="D880" s="2"/>
    </row>
    <row r="881" spans="1:4" x14ac:dyDescent="0.3">
      <c r="A881" s="1"/>
      <c r="B881" s="2"/>
      <c r="C881" s="2"/>
      <c r="D881" s="2"/>
    </row>
    <row r="882" spans="1:4" x14ac:dyDescent="0.3">
      <c r="A882" s="1"/>
      <c r="B882" s="2"/>
      <c r="C882" s="2"/>
      <c r="D882" s="2"/>
    </row>
    <row r="883" spans="1:4" x14ac:dyDescent="0.3">
      <c r="A883" s="1"/>
      <c r="B883" s="2"/>
      <c r="C883" s="2"/>
      <c r="D883" s="2"/>
    </row>
    <row r="884" spans="1:4" x14ac:dyDescent="0.3">
      <c r="A884" s="1"/>
      <c r="B884" s="2"/>
      <c r="C884" s="2"/>
      <c r="D884" s="2"/>
    </row>
    <row r="885" spans="1:4" x14ac:dyDescent="0.3">
      <c r="A885" s="1"/>
      <c r="B885" s="2"/>
      <c r="C885" s="2"/>
      <c r="D885" s="2"/>
    </row>
    <row r="886" spans="1:4" x14ac:dyDescent="0.3">
      <c r="A886" s="1"/>
      <c r="B886" s="2"/>
      <c r="C886" s="2"/>
      <c r="D886" s="2"/>
    </row>
    <row r="887" spans="1:4" x14ac:dyDescent="0.3">
      <c r="A887" s="1"/>
      <c r="B887" s="2"/>
      <c r="C887" s="2"/>
      <c r="D887" s="2"/>
    </row>
    <row r="888" spans="1:4" x14ac:dyDescent="0.3">
      <c r="A888" s="1"/>
      <c r="B888" s="2"/>
      <c r="C888" s="2"/>
      <c r="D888" s="2"/>
    </row>
    <row r="889" spans="1:4" x14ac:dyDescent="0.3">
      <c r="A889" s="1"/>
      <c r="B889" s="2"/>
      <c r="C889" s="2"/>
      <c r="D889" s="2"/>
    </row>
    <row r="890" spans="1:4" x14ac:dyDescent="0.3">
      <c r="A890" s="1"/>
      <c r="B890" s="2"/>
      <c r="C890" s="2"/>
      <c r="D890" s="2"/>
    </row>
    <row r="891" spans="1:4" x14ac:dyDescent="0.3">
      <c r="A891" s="1"/>
      <c r="B891" s="2"/>
      <c r="C891" s="2"/>
      <c r="D891" s="2"/>
    </row>
    <row r="892" spans="1:4" x14ac:dyDescent="0.3">
      <c r="A892" s="1"/>
      <c r="B892" s="2"/>
      <c r="C892" s="2"/>
      <c r="D892" s="2"/>
    </row>
    <row r="893" spans="1:4" x14ac:dyDescent="0.3">
      <c r="A893" s="1"/>
      <c r="B893" s="2"/>
      <c r="C893" s="2"/>
      <c r="D893" s="2"/>
    </row>
    <row r="894" spans="1:4" x14ac:dyDescent="0.3">
      <c r="A894" s="1"/>
      <c r="B894" s="2"/>
      <c r="C894" s="2"/>
      <c r="D894" s="2"/>
    </row>
    <row r="895" spans="1:4" x14ac:dyDescent="0.3">
      <c r="A895" s="1"/>
      <c r="B895" s="2"/>
      <c r="C895" s="2"/>
      <c r="D895" s="2"/>
    </row>
    <row r="896" spans="1:4" x14ac:dyDescent="0.3">
      <c r="A896" s="1"/>
      <c r="B896" s="2"/>
      <c r="C896" s="2"/>
      <c r="D896" s="2"/>
    </row>
    <row r="897" spans="1:4" x14ac:dyDescent="0.3">
      <c r="A897" s="1"/>
      <c r="B897" s="2"/>
      <c r="C897" s="2"/>
      <c r="D897" s="2"/>
    </row>
    <row r="898" spans="1:4" x14ac:dyDescent="0.3">
      <c r="A898" s="1"/>
      <c r="B898" s="2"/>
      <c r="C898" s="2"/>
      <c r="D898" s="2"/>
    </row>
    <row r="899" spans="1:4" x14ac:dyDescent="0.3">
      <c r="A899" s="1"/>
      <c r="B899" s="2"/>
      <c r="C899" s="2"/>
      <c r="D899" s="2"/>
    </row>
    <row r="900" spans="1:4" x14ac:dyDescent="0.3">
      <c r="A900" s="1"/>
      <c r="B900" s="2"/>
      <c r="C900" s="2"/>
      <c r="D900" s="2"/>
    </row>
    <row r="901" spans="1:4" x14ac:dyDescent="0.3">
      <c r="A901" s="1"/>
      <c r="B901" s="2"/>
      <c r="C901" s="2"/>
      <c r="D901" s="2"/>
    </row>
    <row r="902" spans="1:4" x14ac:dyDescent="0.3">
      <c r="A902" s="1"/>
      <c r="B902" s="2"/>
      <c r="C902" s="2"/>
      <c r="D902" s="2"/>
    </row>
    <row r="903" spans="1:4" x14ac:dyDescent="0.3">
      <c r="A903" s="1"/>
      <c r="B903" s="2"/>
      <c r="C903" s="2"/>
      <c r="D903" s="2"/>
    </row>
    <row r="904" spans="1:4" x14ac:dyDescent="0.3">
      <c r="A904" s="1"/>
      <c r="B904" s="2"/>
      <c r="C904" s="2"/>
      <c r="D904" s="2"/>
    </row>
    <row r="905" spans="1:4" x14ac:dyDescent="0.3">
      <c r="A905" s="1"/>
      <c r="B905" s="2"/>
      <c r="C905" s="2"/>
      <c r="D905" s="2"/>
    </row>
    <row r="906" spans="1:4" x14ac:dyDescent="0.3">
      <c r="A906" s="1"/>
      <c r="B906" s="2"/>
      <c r="C906" s="2"/>
      <c r="D906" s="2"/>
    </row>
    <row r="907" spans="1:4" x14ac:dyDescent="0.3">
      <c r="A907" s="1"/>
      <c r="B907" s="2"/>
      <c r="C907" s="2"/>
      <c r="D907" s="2"/>
    </row>
    <row r="908" spans="1:4" x14ac:dyDescent="0.3">
      <c r="A908" s="1"/>
      <c r="B908" s="2"/>
      <c r="C908" s="2"/>
      <c r="D908" s="2"/>
    </row>
    <row r="909" spans="1:4" x14ac:dyDescent="0.3">
      <c r="A909" s="1"/>
      <c r="B909" s="2"/>
      <c r="C909" s="2"/>
      <c r="D909" s="2"/>
    </row>
    <row r="910" spans="1:4" x14ac:dyDescent="0.3">
      <c r="A910" s="1"/>
      <c r="B910" s="2"/>
      <c r="C910" s="2"/>
      <c r="D910" s="2"/>
    </row>
    <row r="911" spans="1:4" x14ac:dyDescent="0.3">
      <c r="A911" s="1"/>
      <c r="B911" s="2"/>
      <c r="C911" s="2"/>
      <c r="D911" s="2"/>
    </row>
    <row r="912" spans="1:4" x14ac:dyDescent="0.3">
      <c r="A912" s="1"/>
      <c r="B912" s="2"/>
      <c r="C912" s="2"/>
      <c r="D912" s="2"/>
    </row>
    <row r="913" spans="1:4" x14ac:dyDescent="0.3">
      <c r="A913" s="1"/>
      <c r="B913" s="2"/>
      <c r="C913" s="2"/>
      <c r="D913" s="2"/>
    </row>
    <row r="914" spans="1:4" x14ac:dyDescent="0.3">
      <c r="A914" s="1"/>
      <c r="B914" s="2"/>
      <c r="C914" s="2"/>
      <c r="D914" s="2"/>
    </row>
    <row r="915" spans="1:4" x14ac:dyDescent="0.3">
      <c r="A915" s="1"/>
      <c r="B915" s="2"/>
      <c r="C915" s="2"/>
      <c r="D915" s="2"/>
    </row>
    <row r="916" spans="1:4" x14ac:dyDescent="0.3">
      <c r="A916" s="1"/>
      <c r="B916" s="2"/>
      <c r="C916" s="2"/>
      <c r="D916" s="2"/>
    </row>
    <row r="917" spans="1:4" x14ac:dyDescent="0.3">
      <c r="A917" s="1"/>
      <c r="B917" s="2"/>
      <c r="C917" s="2"/>
      <c r="D917" s="2"/>
    </row>
    <row r="918" spans="1:4" x14ac:dyDescent="0.3">
      <c r="A918" s="1"/>
      <c r="B918" s="2"/>
      <c r="C918" s="2"/>
      <c r="D918" s="2"/>
    </row>
    <row r="919" spans="1:4" x14ac:dyDescent="0.3">
      <c r="A919" s="1"/>
      <c r="B919" s="2"/>
      <c r="C919" s="2"/>
      <c r="D919" s="2"/>
    </row>
    <row r="920" spans="1:4" x14ac:dyDescent="0.3">
      <c r="A920" s="1"/>
      <c r="B920" s="2"/>
      <c r="C920" s="2"/>
      <c r="D920" s="2"/>
    </row>
    <row r="921" spans="1:4" x14ac:dyDescent="0.3">
      <c r="A921" s="1"/>
      <c r="B921" s="2"/>
      <c r="C921" s="2"/>
      <c r="D921" s="2"/>
    </row>
    <row r="922" spans="1:4" x14ac:dyDescent="0.3">
      <c r="A922" s="1"/>
      <c r="B922" s="2"/>
      <c r="C922" s="2"/>
      <c r="D922" s="2"/>
    </row>
    <row r="923" spans="1:4" x14ac:dyDescent="0.3">
      <c r="A923" s="1"/>
      <c r="B923" s="2"/>
      <c r="C923" s="2"/>
      <c r="D923" s="2"/>
    </row>
    <row r="924" spans="1:4" x14ac:dyDescent="0.3">
      <c r="A924" s="1"/>
      <c r="B924" s="2"/>
      <c r="C924" s="2"/>
      <c r="D924" s="2"/>
    </row>
    <row r="925" spans="1:4" x14ac:dyDescent="0.3">
      <c r="A925" s="1"/>
      <c r="B925" s="2"/>
      <c r="C925" s="2"/>
      <c r="D925" s="2"/>
    </row>
    <row r="926" spans="1:4" x14ac:dyDescent="0.3">
      <c r="A926" s="1"/>
      <c r="B926" s="2"/>
      <c r="C926" s="2"/>
      <c r="D926" s="2"/>
    </row>
    <row r="927" spans="1:4" x14ac:dyDescent="0.3">
      <c r="A927" s="1"/>
      <c r="B927" s="2"/>
      <c r="C927" s="2"/>
      <c r="D927" s="2"/>
    </row>
    <row r="928" spans="1:4" x14ac:dyDescent="0.3">
      <c r="A928" s="1"/>
      <c r="B928" s="2"/>
      <c r="C928" s="2"/>
      <c r="D928" s="2"/>
    </row>
    <row r="929" spans="1:4" x14ac:dyDescent="0.3">
      <c r="A929" s="1"/>
      <c r="B929" s="2"/>
      <c r="C929" s="2"/>
      <c r="D929" s="2"/>
    </row>
    <row r="930" spans="1:4" x14ac:dyDescent="0.3">
      <c r="A930" s="1"/>
      <c r="B930" s="2"/>
      <c r="C930" s="2"/>
      <c r="D930" s="2"/>
    </row>
    <row r="931" spans="1:4" x14ac:dyDescent="0.3">
      <c r="A931" s="1"/>
      <c r="B931" s="2"/>
      <c r="C931" s="2"/>
      <c r="D931" s="2"/>
    </row>
    <row r="932" spans="1:4" x14ac:dyDescent="0.3">
      <c r="A932" s="1"/>
      <c r="B932" s="2"/>
      <c r="C932" s="2"/>
      <c r="D932" s="2"/>
    </row>
    <row r="933" spans="1:4" x14ac:dyDescent="0.3">
      <c r="A933" s="1"/>
      <c r="B933" s="2"/>
      <c r="C933" s="2"/>
      <c r="D933" s="2"/>
    </row>
    <row r="934" spans="1:4" x14ac:dyDescent="0.3">
      <c r="A934" s="1"/>
      <c r="B934" s="2"/>
      <c r="C934" s="2"/>
      <c r="D934" s="2"/>
    </row>
    <row r="935" spans="1:4" x14ac:dyDescent="0.3">
      <c r="A935" s="1"/>
      <c r="B935" s="2"/>
      <c r="C935" s="2"/>
      <c r="D935" s="2"/>
    </row>
    <row r="936" spans="1:4" x14ac:dyDescent="0.3">
      <c r="A936" s="1"/>
      <c r="B936" s="2"/>
      <c r="C936" s="2"/>
      <c r="D936" s="2"/>
    </row>
    <row r="937" spans="1:4" x14ac:dyDescent="0.3">
      <c r="A937" s="1"/>
      <c r="B937" s="2"/>
      <c r="C937" s="2"/>
      <c r="D937" s="2"/>
    </row>
    <row r="938" spans="1:4" x14ac:dyDescent="0.3">
      <c r="A938" s="1"/>
      <c r="B938" s="2"/>
      <c r="C938" s="2"/>
      <c r="D938" s="2"/>
    </row>
    <row r="939" spans="1:4" x14ac:dyDescent="0.3">
      <c r="A939" s="1"/>
      <c r="B939" s="2"/>
      <c r="C939" s="2"/>
      <c r="D939" s="2"/>
    </row>
    <row r="940" spans="1:4" x14ac:dyDescent="0.3">
      <c r="A940" s="1"/>
      <c r="B940" s="2"/>
      <c r="C940" s="2"/>
      <c r="D940" s="2"/>
    </row>
    <row r="941" spans="1:4" x14ac:dyDescent="0.3">
      <c r="A941" s="1"/>
      <c r="B941" s="2"/>
      <c r="C941" s="2"/>
      <c r="D941" s="2"/>
    </row>
    <row r="942" spans="1:4" x14ac:dyDescent="0.3">
      <c r="A942" s="1"/>
      <c r="B942" s="2"/>
      <c r="C942" s="2"/>
      <c r="D942" s="2"/>
    </row>
    <row r="943" spans="1:4" x14ac:dyDescent="0.3">
      <c r="A943" s="1"/>
      <c r="B943" s="2"/>
      <c r="C943" s="2"/>
      <c r="D943" s="2"/>
    </row>
    <row r="944" spans="1:4" x14ac:dyDescent="0.3">
      <c r="A944" s="1"/>
      <c r="B944" s="2"/>
      <c r="C944" s="2"/>
      <c r="D944" s="2"/>
    </row>
    <row r="945" spans="1:4" x14ac:dyDescent="0.3">
      <c r="A945" s="1"/>
      <c r="B945" s="2"/>
      <c r="C945" s="2"/>
      <c r="D945" s="2"/>
    </row>
    <row r="946" spans="1:4" x14ac:dyDescent="0.3">
      <c r="A946" s="1"/>
      <c r="B946" s="2"/>
      <c r="C946" s="2"/>
      <c r="D946" s="2"/>
    </row>
    <row r="947" spans="1:4" x14ac:dyDescent="0.3">
      <c r="A947" s="1"/>
      <c r="B947" s="2"/>
      <c r="C947" s="2"/>
      <c r="D947" s="2"/>
    </row>
    <row r="948" spans="1:4" x14ac:dyDescent="0.3">
      <c r="A948" s="1"/>
      <c r="B948" s="2"/>
      <c r="C948" s="2"/>
      <c r="D948" s="2"/>
    </row>
    <row r="949" spans="1:4" x14ac:dyDescent="0.3">
      <c r="A949" s="1"/>
      <c r="B949" s="2"/>
      <c r="C949" s="2"/>
      <c r="D949" s="2"/>
    </row>
    <row r="950" spans="1:4" x14ac:dyDescent="0.3">
      <c r="A950" s="1"/>
      <c r="B950" s="2"/>
      <c r="C950" s="2"/>
      <c r="D950" s="2"/>
    </row>
    <row r="951" spans="1:4" x14ac:dyDescent="0.3">
      <c r="A951" s="1"/>
      <c r="B951" s="2"/>
      <c r="C951" s="2"/>
      <c r="D951" s="2"/>
    </row>
    <row r="952" spans="1:4" x14ac:dyDescent="0.3">
      <c r="A952" s="1"/>
      <c r="B952" s="2"/>
      <c r="C952" s="2"/>
      <c r="D952" s="2"/>
    </row>
    <row r="953" spans="1:4" x14ac:dyDescent="0.3">
      <c r="A953" s="1"/>
      <c r="B953" s="2"/>
      <c r="C953" s="2"/>
      <c r="D953" s="2"/>
    </row>
    <row r="954" spans="1:4" x14ac:dyDescent="0.3">
      <c r="A954" s="1"/>
      <c r="B954" s="2"/>
      <c r="C954" s="2"/>
      <c r="D954" s="2"/>
    </row>
    <row r="955" spans="1:4" x14ac:dyDescent="0.3">
      <c r="A955" s="1"/>
      <c r="B955" s="2"/>
      <c r="C955" s="2"/>
      <c r="D955" s="2"/>
    </row>
    <row r="956" spans="1:4" x14ac:dyDescent="0.3">
      <c r="A956" s="1"/>
      <c r="B956" s="2"/>
      <c r="C956" s="2"/>
      <c r="D956" s="2"/>
    </row>
    <row r="957" spans="1:4" x14ac:dyDescent="0.3">
      <c r="A957" s="1"/>
      <c r="B957" s="2"/>
      <c r="C957" s="2"/>
      <c r="D957" s="2"/>
    </row>
    <row r="958" spans="1:4" x14ac:dyDescent="0.3">
      <c r="A958" s="1"/>
      <c r="B958" s="2"/>
      <c r="C958" s="2"/>
      <c r="D958" s="2"/>
    </row>
    <row r="959" spans="1:4" x14ac:dyDescent="0.3">
      <c r="A959" s="1"/>
      <c r="B959" s="2"/>
      <c r="C959" s="2"/>
      <c r="D959" s="2"/>
    </row>
    <row r="960" spans="1:4" x14ac:dyDescent="0.3">
      <c r="A960" s="1"/>
      <c r="B960" s="2"/>
      <c r="C960" s="2"/>
      <c r="D960" s="2"/>
    </row>
    <row r="961" spans="1:4" x14ac:dyDescent="0.3">
      <c r="A961" s="1"/>
      <c r="B961" s="2"/>
      <c r="C961" s="2"/>
      <c r="D961" s="2"/>
    </row>
    <row r="962" spans="1:4" x14ac:dyDescent="0.3">
      <c r="A962" s="1"/>
      <c r="B962" s="2"/>
      <c r="C962" s="2"/>
      <c r="D962" s="2"/>
    </row>
    <row r="963" spans="1:4" x14ac:dyDescent="0.3">
      <c r="A963" s="1"/>
      <c r="B963" s="2"/>
      <c r="C963" s="2"/>
      <c r="D963" s="2"/>
    </row>
    <row r="964" spans="1:4" x14ac:dyDescent="0.3">
      <c r="A964" s="1"/>
      <c r="B964" s="2"/>
      <c r="C964" s="2"/>
      <c r="D964" s="2"/>
    </row>
    <row r="965" spans="1:4" x14ac:dyDescent="0.3">
      <c r="A965" s="1"/>
      <c r="B965" s="2"/>
      <c r="C965" s="2"/>
      <c r="D965" s="2"/>
    </row>
    <row r="966" spans="1:4" x14ac:dyDescent="0.3">
      <c r="A966" s="1"/>
      <c r="B966" s="2"/>
      <c r="C966" s="2"/>
      <c r="D966" s="2"/>
    </row>
    <row r="967" spans="1:4" x14ac:dyDescent="0.3">
      <c r="A967" s="1"/>
      <c r="B967" s="2"/>
      <c r="C967" s="2"/>
      <c r="D967" s="2"/>
    </row>
    <row r="968" spans="1:4" x14ac:dyDescent="0.3">
      <c r="A968" s="1"/>
      <c r="B968" s="2"/>
      <c r="C968" s="2"/>
      <c r="D968" s="2"/>
    </row>
    <row r="969" spans="1:4" x14ac:dyDescent="0.3">
      <c r="A969" s="1"/>
      <c r="B969" s="2"/>
      <c r="C969" s="2"/>
      <c r="D969" s="2"/>
    </row>
    <row r="970" spans="1:4" x14ac:dyDescent="0.3">
      <c r="A970" s="1"/>
      <c r="B970" s="2"/>
      <c r="C970" s="2"/>
      <c r="D970" s="2"/>
    </row>
    <row r="971" spans="1:4" x14ac:dyDescent="0.3">
      <c r="A971" s="1"/>
      <c r="B971" s="2"/>
      <c r="C971" s="2"/>
      <c r="D971" s="2"/>
    </row>
    <row r="972" spans="1:4" x14ac:dyDescent="0.3">
      <c r="A972" s="1"/>
      <c r="B972" s="2"/>
      <c r="C972" s="2"/>
      <c r="D972" s="2"/>
    </row>
    <row r="973" spans="1:4" x14ac:dyDescent="0.3">
      <c r="A973" s="1"/>
      <c r="B973" s="2"/>
      <c r="C973" s="2"/>
      <c r="D973" s="2"/>
    </row>
    <row r="974" spans="1:4" x14ac:dyDescent="0.3">
      <c r="A974" s="1"/>
      <c r="B974" s="2"/>
      <c r="C974" s="2"/>
      <c r="D974" s="2"/>
    </row>
    <row r="975" spans="1:4" x14ac:dyDescent="0.3">
      <c r="A975" s="1"/>
      <c r="B975" s="2"/>
      <c r="C975" s="2"/>
      <c r="D975" s="2"/>
    </row>
    <row r="976" spans="1:4" x14ac:dyDescent="0.3">
      <c r="A976" s="1"/>
      <c r="B976" s="2"/>
      <c r="C976" s="2"/>
      <c r="D976" s="2"/>
    </row>
    <row r="977" spans="1:4" x14ac:dyDescent="0.3">
      <c r="A977" s="1"/>
      <c r="B977" s="2"/>
      <c r="C977" s="2"/>
      <c r="D977" s="2"/>
    </row>
    <row r="978" spans="1:4" x14ac:dyDescent="0.3">
      <c r="A978" s="1"/>
      <c r="B978" s="2"/>
      <c r="C978" s="2"/>
      <c r="D978" s="2"/>
    </row>
    <row r="979" spans="1:4" x14ac:dyDescent="0.3">
      <c r="A979" s="1"/>
      <c r="B979" s="2"/>
      <c r="C979" s="2"/>
      <c r="D979" s="2"/>
    </row>
    <row r="980" spans="1:4" x14ac:dyDescent="0.3">
      <c r="A980" s="1"/>
      <c r="B980" s="2"/>
      <c r="C980" s="2"/>
      <c r="D980" s="2"/>
    </row>
    <row r="981" spans="1:4" x14ac:dyDescent="0.3">
      <c r="A981" s="1"/>
      <c r="B981" s="2"/>
      <c r="C981" s="2"/>
      <c r="D981" s="2"/>
    </row>
    <row r="982" spans="1:4" x14ac:dyDescent="0.3">
      <c r="A982" s="1"/>
      <c r="B982" s="2"/>
      <c r="C982" s="2"/>
      <c r="D982" s="2"/>
    </row>
    <row r="983" spans="1:4" x14ac:dyDescent="0.3">
      <c r="A983" s="1"/>
      <c r="B983" s="2"/>
      <c r="C983" s="2"/>
      <c r="D983" s="2"/>
    </row>
    <row r="984" spans="1:4" x14ac:dyDescent="0.3">
      <c r="A984" s="1"/>
      <c r="B984" s="2"/>
      <c r="C984" s="2"/>
      <c r="D984" s="2"/>
    </row>
    <row r="985" spans="1:4" x14ac:dyDescent="0.3">
      <c r="A985" s="1"/>
      <c r="B985" s="2"/>
      <c r="C985" s="2"/>
      <c r="D985" s="2"/>
    </row>
    <row r="986" spans="1:4" x14ac:dyDescent="0.3">
      <c r="A986" s="1"/>
      <c r="B986" s="2"/>
      <c r="C986" s="2"/>
      <c r="D986" s="2"/>
    </row>
    <row r="987" spans="1:4" x14ac:dyDescent="0.3">
      <c r="A987" s="1"/>
      <c r="B987" s="2"/>
      <c r="C987" s="2"/>
      <c r="D987" s="2"/>
    </row>
    <row r="988" spans="1:4" x14ac:dyDescent="0.3">
      <c r="A988" s="1"/>
      <c r="B988" s="2"/>
      <c r="C988" s="2"/>
      <c r="D988" s="2"/>
    </row>
    <row r="989" spans="1:4" x14ac:dyDescent="0.3">
      <c r="A989" s="1"/>
      <c r="B989" s="2"/>
      <c r="C989" s="2"/>
      <c r="D989" s="2"/>
    </row>
    <row r="990" spans="1:4" x14ac:dyDescent="0.3">
      <c r="A990" s="1"/>
      <c r="B990" s="2"/>
      <c r="C990" s="2"/>
      <c r="D990" s="2"/>
    </row>
    <row r="991" spans="1:4" x14ac:dyDescent="0.3">
      <c r="A991" s="1"/>
      <c r="B991" s="2"/>
      <c r="C991" s="2"/>
      <c r="D991" s="2"/>
    </row>
    <row r="992" spans="1:4" x14ac:dyDescent="0.3">
      <c r="A992" s="1"/>
      <c r="B992" s="2"/>
      <c r="C992" s="2"/>
      <c r="D992" s="2"/>
    </row>
    <row r="993" spans="1:4" x14ac:dyDescent="0.3">
      <c r="A993" s="1"/>
      <c r="B993" s="2"/>
      <c r="C993" s="2"/>
      <c r="D993" s="2"/>
    </row>
    <row r="994" spans="1:4" x14ac:dyDescent="0.3">
      <c r="A994" s="1"/>
      <c r="B994" s="2"/>
      <c r="C994" s="2"/>
      <c r="D994" s="2"/>
    </row>
    <row r="995" spans="1:4" x14ac:dyDescent="0.3">
      <c r="A995" s="1"/>
      <c r="B995" s="2"/>
      <c r="C995" s="2"/>
      <c r="D995" s="2"/>
    </row>
    <row r="996" spans="1:4" x14ac:dyDescent="0.3">
      <c r="A996" s="1"/>
      <c r="B996" s="2"/>
      <c r="C996" s="2"/>
      <c r="D996" s="2"/>
    </row>
    <row r="997" spans="1:4" x14ac:dyDescent="0.3">
      <c r="A997" s="1"/>
      <c r="B997" s="2"/>
      <c r="C997" s="2"/>
      <c r="D997" s="2"/>
    </row>
    <row r="998" spans="1:4" x14ac:dyDescent="0.3">
      <c r="A998" s="1"/>
      <c r="B998" s="2"/>
      <c r="C998" s="2"/>
      <c r="D998" s="2"/>
    </row>
    <row r="999" spans="1:4" x14ac:dyDescent="0.3">
      <c r="A999" s="1"/>
      <c r="B999" s="2"/>
      <c r="C999" s="2"/>
      <c r="D999" s="2"/>
    </row>
    <row r="1000" spans="1:4" x14ac:dyDescent="0.3">
      <c r="A1000" s="1"/>
      <c r="B1000" s="2"/>
      <c r="C1000" s="2"/>
      <c r="D1000" s="2"/>
    </row>
    <row r="1001" spans="1:4" x14ac:dyDescent="0.3">
      <c r="A1001" s="1"/>
      <c r="B1001" s="2"/>
      <c r="C1001" s="2"/>
      <c r="D1001" s="2"/>
    </row>
    <row r="1002" spans="1:4" x14ac:dyDescent="0.3">
      <c r="A1002" s="1"/>
      <c r="B1002" s="2"/>
      <c r="C1002" s="2"/>
      <c r="D1002" s="2"/>
    </row>
    <row r="1003" spans="1:4" x14ac:dyDescent="0.3">
      <c r="A1003" s="1"/>
      <c r="B1003" s="2"/>
      <c r="C1003" s="2"/>
      <c r="D1003" s="2"/>
    </row>
    <row r="1004" spans="1:4" x14ac:dyDescent="0.3">
      <c r="A1004" s="1"/>
      <c r="B1004" s="2"/>
      <c r="C1004" s="2"/>
      <c r="D1004" s="2"/>
    </row>
    <row r="1005" spans="1:4" x14ac:dyDescent="0.3">
      <c r="A1005" s="1"/>
      <c r="B1005" s="2"/>
      <c r="C1005" s="2"/>
      <c r="D1005" s="2"/>
    </row>
    <row r="1006" spans="1:4" x14ac:dyDescent="0.3">
      <c r="A1006" s="1"/>
      <c r="B1006" s="2"/>
      <c r="C1006" s="2"/>
      <c r="D1006" s="2"/>
    </row>
    <row r="1007" spans="1:4" x14ac:dyDescent="0.3">
      <c r="A1007" s="1"/>
      <c r="B1007" s="2"/>
      <c r="C1007" s="2"/>
      <c r="D1007" s="2"/>
    </row>
    <row r="1008" spans="1:4" x14ac:dyDescent="0.3">
      <c r="A1008" s="1"/>
      <c r="B1008" s="2"/>
      <c r="C1008" s="2"/>
      <c r="D1008" s="2"/>
    </row>
    <row r="1009" spans="1:4" x14ac:dyDescent="0.3">
      <c r="A1009" s="1"/>
      <c r="B1009" s="2"/>
      <c r="C1009" s="2"/>
      <c r="D1009" s="2"/>
    </row>
    <row r="1010" spans="1:4" x14ac:dyDescent="0.3">
      <c r="A1010" s="1"/>
      <c r="B1010" s="2"/>
      <c r="C1010" s="2"/>
      <c r="D1010" s="2"/>
    </row>
    <row r="1011" spans="1:4" x14ac:dyDescent="0.3">
      <c r="A1011" s="1"/>
      <c r="B1011" s="2"/>
      <c r="C1011" s="2"/>
      <c r="D1011" s="2"/>
    </row>
    <row r="1012" spans="1:4" x14ac:dyDescent="0.3">
      <c r="A1012" s="1"/>
      <c r="B1012" s="2"/>
      <c r="C1012" s="2"/>
      <c r="D1012" s="2"/>
    </row>
    <row r="1013" spans="1:4" x14ac:dyDescent="0.3">
      <c r="A1013" s="1"/>
      <c r="B1013" s="2"/>
      <c r="C1013" s="2"/>
      <c r="D1013" s="2"/>
    </row>
    <row r="1014" spans="1:4" x14ac:dyDescent="0.3">
      <c r="A1014" s="1"/>
      <c r="B1014" s="2"/>
      <c r="C1014" s="2"/>
      <c r="D1014" s="2"/>
    </row>
    <row r="1015" spans="1:4" x14ac:dyDescent="0.3">
      <c r="A1015" s="1"/>
      <c r="B1015" s="2"/>
      <c r="C1015" s="2"/>
      <c r="D1015" s="2"/>
    </row>
    <row r="1016" spans="1:4" x14ac:dyDescent="0.3">
      <c r="A1016" s="1"/>
      <c r="B1016" s="2"/>
      <c r="C1016" s="2"/>
      <c r="D1016" s="2"/>
    </row>
    <row r="1017" spans="1:4" x14ac:dyDescent="0.3">
      <c r="A1017" s="1"/>
      <c r="B1017" s="2"/>
      <c r="C1017" s="2"/>
      <c r="D1017" s="2"/>
    </row>
    <row r="1018" spans="1:4" x14ac:dyDescent="0.3">
      <c r="A1018" s="1"/>
      <c r="B1018" s="2"/>
      <c r="C1018" s="2"/>
      <c r="D1018" s="2"/>
    </row>
    <row r="1019" spans="1:4" x14ac:dyDescent="0.3">
      <c r="A1019" s="1"/>
      <c r="B1019" s="2"/>
      <c r="C1019" s="2"/>
      <c r="D1019" s="2"/>
    </row>
    <row r="1020" spans="1:4" x14ac:dyDescent="0.3">
      <c r="A1020" s="1"/>
      <c r="B1020" s="2"/>
      <c r="C1020" s="2"/>
      <c r="D1020" s="2"/>
    </row>
    <row r="1021" spans="1:4" x14ac:dyDescent="0.3">
      <c r="A1021" s="1"/>
      <c r="B1021" s="2"/>
      <c r="C1021" s="2"/>
      <c r="D1021" s="2"/>
    </row>
    <row r="1022" spans="1:4" x14ac:dyDescent="0.3">
      <c r="A1022" s="1"/>
      <c r="B1022" s="2"/>
      <c r="C1022" s="2"/>
      <c r="D1022" s="2"/>
    </row>
    <row r="1023" spans="1:4" x14ac:dyDescent="0.3">
      <c r="A1023" s="1"/>
      <c r="B1023" s="2"/>
      <c r="C1023" s="2"/>
      <c r="D1023" s="2"/>
    </row>
    <row r="1024" spans="1:4" x14ac:dyDescent="0.3">
      <c r="A1024" s="1"/>
      <c r="B1024" s="2"/>
      <c r="C1024" s="2"/>
      <c r="D1024" s="2"/>
    </row>
    <row r="1025" spans="1:4" x14ac:dyDescent="0.3">
      <c r="A1025" s="1"/>
      <c r="B1025" s="2"/>
      <c r="C1025" s="2"/>
      <c r="D1025" s="2"/>
    </row>
    <row r="1026" spans="1:4" x14ac:dyDescent="0.3">
      <c r="A1026" s="1"/>
      <c r="B1026" s="2"/>
      <c r="C1026" s="2"/>
      <c r="D1026" s="2"/>
    </row>
    <row r="1027" spans="1:4" x14ac:dyDescent="0.3">
      <c r="A1027" s="1"/>
      <c r="B1027" s="2"/>
      <c r="C1027" s="2"/>
      <c r="D1027" s="2"/>
    </row>
    <row r="1028" spans="1:4" x14ac:dyDescent="0.3">
      <c r="A1028" s="1"/>
      <c r="B1028" s="2"/>
      <c r="C1028" s="2"/>
      <c r="D1028" s="2"/>
    </row>
    <row r="1029" spans="1:4" x14ac:dyDescent="0.3">
      <c r="A1029" s="1"/>
      <c r="B1029" s="2"/>
      <c r="C1029" s="2"/>
      <c r="D1029" s="2"/>
    </row>
    <row r="1030" spans="1:4" x14ac:dyDescent="0.3">
      <c r="A1030" s="1"/>
      <c r="B1030" s="2"/>
      <c r="C1030" s="2"/>
      <c r="D1030" s="2"/>
    </row>
    <row r="1031" spans="1:4" x14ac:dyDescent="0.3">
      <c r="A1031" s="1"/>
      <c r="B1031" s="2"/>
      <c r="C1031" s="2"/>
      <c r="D1031" s="2"/>
    </row>
    <row r="1032" spans="1:4" x14ac:dyDescent="0.3">
      <c r="A1032" s="1"/>
      <c r="B1032" s="2"/>
      <c r="C1032" s="2"/>
      <c r="D1032" s="2"/>
    </row>
    <row r="1033" spans="1:4" x14ac:dyDescent="0.3">
      <c r="A1033" s="1"/>
      <c r="B1033" s="2"/>
      <c r="C1033" s="2"/>
      <c r="D1033" s="2"/>
    </row>
    <row r="1034" spans="1:4" x14ac:dyDescent="0.3">
      <c r="A1034" s="1"/>
      <c r="B1034" s="2"/>
      <c r="C1034" s="2"/>
      <c r="D1034" s="2"/>
    </row>
    <row r="1035" spans="1:4" x14ac:dyDescent="0.3">
      <c r="A1035" s="1"/>
      <c r="B1035" s="2"/>
      <c r="C1035" s="2"/>
      <c r="D1035" s="2"/>
    </row>
    <row r="1036" spans="1:4" x14ac:dyDescent="0.3">
      <c r="A1036" s="1"/>
      <c r="B1036" s="2"/>
      <c r="C1036" s="2"/>
      <c r="D1036" s="2"/>
    </row>
    <row r="1037" spans="1:4" x14ac:dyDescent="0.3">
      <c r="A1037" s="1"/>
      <c r="B1037" s="2"/>
      <c r="C1037" s="2"/>
      <c r="D1037" s="2"/>
    </row>
    <row r="1038" spans="1:4" x14ac:dyDescent="0.3">
      <c r="A1038" s="1"/>
      <c r="B1038" s="2"/>
      <c r="C1038" s="2"/>
      <c r="D1038" s="2"/>
    </row>
    <row r="1039" spans="1:4" x14ac:dyDescent="0.3">
      <c r="A1039" s="1"/>
      <c r="B1039" s="2"/>
      <c r="C1039" s="2"/>
      <c r="D1039" s="2"/>
    </row>
    <row r="1040" spans="1:4" x14ac:dyDescent="0.3">
      <c r="A1040" s="1"/>
      <c r="B1040" s="2"/>
      <c r="C1040" s="2"/>
      <c r="D1040" s="2"/>
    </row>
    <row r="1041" spans="1:4" x14ac:dyDescent="0.3">
      <c r="A1041" s="1"/>
      <c r="B1041" s="2"/>
      <c r="C1041" s="2"/>
      <c r="D1041" s="2"/>
    </row>
    <row r="1042" spans="1:4" x14ac:dyDescent="0.3">
      <c r="A1042" s="1"/>
      <c r="B1042" s="2"/>
      <c r="C1042" s="2"/>
      <c r="D1042" s="2"/>
    </row>
    <row r="1043" spans="1:4" x14ac:dyDescent="0.3">
      <c r="A1043" s="1"/>
      <c r="B1043" s="2"/>
      <c r="C1043" s="2"/>
      <c r="D1043" s="2"/>
    </row>
    <row r="1044" spans="1:4" x14ac:dyDescent="0.3">
      <c r="A1044" s="1"/>
      <c r="B1044" s="2"/>
      <c r="C1044" s="2"/>
      <c r="D1044" s="2"/>
    </row>
    <row r="1045" spans="1:4" x14ac:dyDescent="0.3">
      <c r="A1045" s="1"/>
      <c r="B1045" s="2"/>
      <c r="C1045" s="2"/>
      <c r="D1045" s="2"/>
    </row>
    <row r="1046" spans="1:4" x14ac:dyDescent="0.3">
      <c r="A1046" s="1"/>
      <c r="B1046" s="2"/>
      <c r="C1046" s="2"/>
      <c r="D1046" s="2"/>
    </row>
    <row r="1047" spans="1:4" x14ac:dyDescent="0.3">
      <c r="A1047" s="1"/>
      <c r="B1047" s="2"/>
      <c r="C1047" s="2"/>
      <c r="D1047" s="2"/>
    </row>
    <row r="1048" spans="1:4" x14ac:dyDescent="0.3">
      <c r="A1048" s="1"/>
      <c r="B1048" s="2"/>
      <c r="C1048" s="2"/>
      <c r="D1048" s="2"/>
    </row>
    <row r="1049" spans="1:4" x14ac:dyDescent="0.3">
      <c r="A1049" s="1"/>
      <c r="B1049" s="2"/>
      <c r="C1049" s="2"/>
      <c r="D1049" s="2"/>
    </row>
    <row r="1050" spans="1:4" x14ac:dyDescent="0.3">
      <c r="A1050" s="1"/>
      <c r="B1050" s="2"/>
      <c r="C1050" s="2"/>
      <c r="D1050" s="2"/>
    </row>
    <row r="1051" spans="1:4" x14ac:dyDescent="0.3">
      <c r="A1051" s="1"/>
      <c r="B1051" s="2"/>
      <c r="C1051" s="2"/>
      <c r="D1051" s="2"/>
    </row>
    <row r="1052" spans="1:4" x14ac:dyDescent="0.3">
      <c r="A1052" s="1"/>
      <c r="B1052" s="2"/>
      <c r="C1052" s="2"/>
      <c r="D1052" s="2"/>
    </row>
    <row r="1053" spans="1:4" x14ac:dyDescent="0.3">
      <c r="A1053" s="1"/>
      <c r="B1053" s="2"/>
      <c r="C1053" s="2"/>
      <c r="D1053" s="2"/>
    </row>
    <row r="1054" spans="1:4" x14ac:dyDescent="0.3">
      <c r="A1054" s="1"/>
      <c r="B1054" s="2"/>
      <c r="C1054" s="2"/>
      <c r="D1054" s="2"/>
    </row>
    <row r="1055" spans="1:4" x14ac:dyDescent="0.3">
      <c r="A1055" s="1"/>
      <c r="B1055" s="2"/>
      <c r="C1055" s="2"/>
      <c r="D1055" s="2"/>
    </row>
    <row r="1056" spans="1:4" x14ac:dyDescent="0.3">
      <c r="A1056" s="1"/>
      <c r="B1056" s="2"/>
      <c r="C1056" s="2"/>
      <c r="D1056" s="2"/>
    </row>
    <row r="1057" spans="1:4" x14ac:dyDescent="0.3">
      <c r="A1057" s="1"/>
      <c r="B1057" s="2"/>
      <c r="C1057" s="2"/>
      <c r="D1057" s="2"/>
    </row>
    <row r="1058" spans="1:4" x14ac:dyDescent="0.3">
      <c r="A1058" s="1"/>
      <c r="B1058" s="2"/>
      <c r="C1058" s="2"/>
      <c r="D1058" s="2"/>
    </row>
    <row r="1059" spans="1:4" x14ac:dyDescent="0.3">
      <c r="A1059" s="1"/>
      <c r="B1059" s="2"/>
      <c r="C1059" s="2"/>
      <c r="D1059" s="2"/>
    </row>
    <row r="1060" spans="1:4" x14ac:dyDescent="0.3">
      <c r="A1060" s="1"/>
      <c r="B1060" s="2"/>
      <c r="C1060" s="2"/>
      <c r="D1060" s="2"/>
    </row>
    <row r="1061" spans="1:4" x14ac:dyDescent="0.3">
      <c r="A1061" s="1"/>
      <c r="B1061" s="2"/>
      <c r="C1061" s="2"/>
      <c r="D1061" s="2"/>
    </row>
    <row r="1062" spans="1:4" x14ac:dyDescent="0.3">
      <c r="A1062" s="1"/>
      <c r="B1062" s="2"/>
      <c r="C1062" s="2"/>
      <c r="D1062" s="2"/>
    </row>
    <row r="1063" spans="1:4" x14ac:dyDescent="0.3">
      <c r="A1063" s="1"/>
      <c r="B1063" s="2"/>
      <c r="C1063" s="2"/>
      <c r="D1063" s="2"/>
    </row>
    <row r="1064" spans="1:4" x14ac:dyDescent="0.3">
      <c r="A1064" s="1"/>
      <c r="B1064" s="2"/>
      <c r="C1064" s="2"/>
      <c r="D1064" s="2"/>
    </row>
    <row r="1065" spans="1:4" x14ac:dyDescent="0.3">
      <c r="A1065" s="1"/>
      <c r="B1065" s="2"/>
      <c r="C1065" s="2"/>
      <c r="D1065" s="2"/>
    </row>
    <row r="1066" spans="1:4" x14ac:dyDescent="0.3">
      <c r="A1066" s="1"/>
      <c r="B1066" s="2"/>
      <c r="C1066" s="2"/>
      <c r="D1066" s="2"/>
    </row>
    <row r="1067" spans="1:4" x14ac:dyDescent="0.3">
      <c r="A1067" s="1"/>
      <c r="B1067" s="2"/>
      <c r="C1067" s="2"/>
      <c r="D1067" s="2"/>
    </row>
    <row r="1068" spans="1:4" x14ac:dyDescent="0.3">
      <c r="A1068" s="1"/>
      <c r="B1068" s="2"/>
      <c r="C1068" s="2"/>
      <c r="D1068" s="2"/>
    </row>
    <row r="1069" spans="1:4" x14ac:dyDescent="0.3">
      <c r="A1069" s="1"/>
      <c r="B1069" s="2"/>
      <c r="C1069" s="2"/>
      <c r="D1069" s="2"/>
    </row>
    <row r="1070" spans="1:4" x14ac:dyDescent="0.3">
      <c r="A1070" s="1"/>
      <c r="B1070" s="2"/>
      <c r="C1070" s="2"/>
      <c r="D1070" s="2"/>
    </row>
    <row r="1071" spans="1:4" x14ac:dyDescent="0.3">
      <c r="A1071" s="1"/>
      <c r="B1071" s="2"/>
      <c r="C1071" s="2"/>
      <c r="D1071" s="2"/>
    </row>
    <row r="1072" spans="1:4" x14ac:dyDescent="0.3">
      <c r="A1072" s="1"/>
      <c r="B1072" s="2"/>
      <c r="C1072" s="2"/>
      <c r="D1072" s="2"/>
    </row>
    <row r="1073" spans="1:4" x14ac:dyDescent="0.3">
      <c r="A1073" s="1"/>
      <c r="B1073" s="2"/>
      <c r="C1073" s="2"/>
      <c r="D1073" s="2"/>
    </row>
    <row r="1074" spans="1:4" x14ac:dyDescent="0.3">
      <c r="A1074" s="1"/>
      <c r="B1074" s="2"/>
      <c r="C1074" s="2"/>
      <c r="D1074" s="2"/>
    </row>
    <row r="1075" spans="1:4" x14ac:dyDescent="0.3">
      <c r="A1075" s="1"/>
      <c r="B1075" s="2"/>
      <c r="C1075" s="2"/>
      <c r="D1075" s="2"/>
    </row>
    <row r="1076" spans="1:4" x14ac:dyDescent="0.3">
      <c r="A1076" s="1"/>
      <c r="B1076" s="2"/>
      <c r="C1076" s="2"/>
      <c r="D1076" s="2"/>
    </row>
    <row r="1077" spans="1:4" x14ac:dyDescent="0.3">
      <c r="A1077" s="1"/>
      <c r="B1077" s="2"/>
      <c r="C1077" s="2"/>
      <c r="D1077" s="2"/>
    </row>
    <row r="1078" spans="1:4" x14ac:dyDescent="0.3">
      <c r="A1078" s="1"/>
      <c r="B1078" s="2"/>
      <c r="C1078" s="2"/>
      <c r="D1078" s="2"/>
    </row>
    <row r="1079" spans="1:4" x14ac:dyDescent="0.3">
      <c r="A1079" s="1"/>
      <c r="B1079" s="2"/>
      <c r="C1079" s="2"/>
      <c r="D1079" s="2"/>
    </row>
    <row r="1080" spans="1:4" x14ac:dyDescent="0.3">
      <c r="A1080" s="1"/>
      <c r="B1080" s="2"/>
      <c r="C1080" s="2"/>
      <c r="D1080" s="2"/>
    </row>
    <row r="1081" spans="1:4" x14ac:dyDescent="0.3">
      <c r="A1081" s="1"/>
      <c r="B1081" s="2"/>
      <c r="C1081" s="2"/>
      <c r="D1081" s="2"/>
    </row>
    <row r="1082" spans="1:4" x14ac:dyDescent="0.3">
      <c r="A1082" s="1"/>
      <c r="B1082" s="2"/>
      <c r="C1082" s="2"/>
      <c r="D1082" s="2"/>
    </row>
    <row r="1083" spans="1:4" x14ac:dyDescent="0.3">
      <c r="A1083" s="1"/>
      <c r="B1083" s="2"/>
      <c r="C1083" s="2"/>
      <c r="D1083" s="2"/>
    </row>
    <row r="1084" spans="1:4" x14ac:dyDescent="0.3">
      <c r="A1084" s="1"/>
      <c r="B1084" s="2"/>
      <c r="C1084" s="2"/>
      <c r="D1084" s="2"/>
    </row>
    <row r="1085" spans="1:4" x14ac:dyDescent="0.3">
      <c r="A1085" s="1"/>
      <c r="B1085" s="2"/>
      <c r="C1085" s="2"/>
      <c r="D1085" s="2"/>
    </row>
    <row r="1086" spans="1:4" x14ac:dyDescent="0.3">
      <c r="A1086" s="1"/>
      <c r="B1086" s="2"/>
      <c r="C1086" s="2"/>
      <c r="D1086" s="2"/>
    </row>
    <row r="1087" spans="1:4" x14ac:dyDescent="0.3">
      <c r="A1087" s="1"/>
      <c r="B1087" s="2"/>
      <c r="C1087" s="2"/>
      <c r="D1087" s="2"/>
    </row>
    <row r="1088" spans="1:4" x14ac:dyDescent="0.3">
      <c r="A1088" s="1"/>
      <c r="B1088" s="2"/>
      <c r="C1088" s="2"/>
      <c r="D1088" s="2"/>
    </row>
    <row r="1089" spans="1:4" x14ac:dyDescent="0.3">
      <c r="A1089" s="1"/>
      <c r="B1089" s="2"/>
      <c r="C1089" s="2"/>
      <c r="D1089" s="2"/>
    </row>
    <row r="1090" spans="1:4" x14ac:dyDescent="0.3">
      <c r="A1090" s="1"/>
      <c r="B1090" s="2"/>
      <c r="C1090" s="2"/>
      <c r="D1090" s="2"/>
    </row>
    <row r="1091" spans="1:4" x14ac:dyDescent="0.3">
      <c r="A1091" s="1"/>
      <c r="B1091" s="2"/>
      <c r="C1091" s="2"/>
      <c r="D1091" s="2"/>
    </row>
    <row r="1092" spans="1:4" x14ac:dyDescent="0.3">
      <c r="A1092" s="1"/>
      <c r="B1092" s="2"/>
      <c r="C1092" s="2"/>
      <c r="D1092" s="2"/>
    </row>
    <row r="1093" spans="1:4" x14ac:dyDescent="0.3">
      <c r="A1093" s="1"/>
      <c r="B1093" s="2"/>
      <c r="C1093" s="2"/>
      <c r="D1093" s="2"/>
    </row>
    <row r="1094" spans="1:4" x14ac:dyDescent="0.3">
      <c r="A1094" s="1"/>
      <c r="B1094" s="2"/>
      <c r="C1094" s="2"/>
      <c r="D1094" s="2"/>
    </row>
    <row r="1095" spans="1:4" x14ac:dyDescent="0.3">
      <c r="A1095" s="1"/>
      <c r="B1095" s="2"/>
      <c r="C1095" s="2"/>
      <c r="D1095" s="2"/>
    </row>
    <row r="1096" spans="1:4" x14ac:dyDescent="0.3">
      <c r="A1096" s="1"/>
      <c r="B1096" s="2"/>
      <c r="C1096" s="2"/>
      <c r="D1096" s="2"/>
    </row>
    <row r="1097" spans="1:4" x14ac:dyDescent="0.3">
      <c r="A1097" s="1"/>
      <c r="B1097" s="2"/>
      <c r="C1097" s="2"/>
      <c r="D1097" s="2"/>
    </row>
    <row r="1098" spans="1:4" x14ac:dyDescent="0.3">
      <c r="A1098" s="1"/>
      <c r="B1098" s="2"/>
      <c r="C1098" s="2"/>
      <c r="D1098" s="2"/>
    </row>
    <row r="1099" spans="1:4" x14ac:dyDescent="0.3">
      <c r="A1099" s="1"/>
      <c r="B1099" s="2"/>
      <c r="C1099" s="2"/>
      <c r="D1099" s="2"/>
    </row>
    <row r="1100" spans="1:4" x14ac:dyDescent="0.3">
      <c r="A1100" s="1"/>
      <c r="B1100" s="2"/>
      <c r="C1100" s="2"/>
      <c r="D1100" s="2"/>
    </row>
    <row r="1101" spans="1:4" x14ac:dyDescent="0.3">
      <c r="A1101" s="1"/>
      <c r="B1101" s="2"/>
      <c r="C1101" s="2"/>
      <c r="D1101" s="2"/>
    </row>
    <row r="1102" spans="1:4" x14ac:dyDescent="0.3">
      <c r="A1102" s="1"/>
      <c r="B1102" s="2"/>
      <c r="C1102" s="2"/>
      <c r="D1102" s="2"/>
    </row>
    <row r="1103" spans="1:4" x14ac:dyDescent="0.3">
      <c r="A1103" s="1"/>
      <c r="B1103" s="2"/>
      <c r="C1103" s="2"/>
      <c r="D1103" s="2"/>
    </row>
    <row r="1104" spans="1:4" x14ac:dyDescent="0.3">
      <c r="A1104" s="1"/>
      <c r="B1104" s="2"/>
      <c r="C1104" s="2"/>
      <c r="D1104" s="2"/>
    </row>
    <row r="1105" spans="1:4" x14ac:dyDescent="0.3">
      <c r="A1105" s="1"/>
      <c r="B1105" s="2"/>
      <c r="C1105" s="2"/>
      <c r="D1105" s="2"/>
    </row>
    <row r="1106" spans="1:4" x14ac:dyDescent="0.3">
      <c r="A1106" s="1"/>
      <c r="B1106" s="2"/>
      <c r="C1106" s="2"/>
      <c r="D1106" s="2"/>
    </row>
    <row r="1107" spans="1:4" x14ac:dyDescent="0.3">
      <c r="A1107" s="1"/>
      <c r="B1107" s="2"/>
      <c r="C1107" s="2"/>
      <c r="D1107" s="2"/>
    </row>
    <row r="1108" spans="1:4" x14ac:dyDescent="0.3">
      <c r="A1108" s="1"/>
      <c r="B1108" s="2"/>
      <c r="C1108" s="2"/>
      <c r="D1108" s="2"/>
    </row>
    <row r="1109" spans="1:4" x14ac:dyDescent="0.3">
      <c r="A1109" s="1"/>
      <c r="B1109" s="2"/>
      <c r="C1109" s="2"/>
      <c r="D1109" s="2"/>
    </row>
    <row r="1110" spans="1:4" x14ac:dyDescent="0.3">
      <c r="A1110" s="1"/>
      <c r="B1110" s="2"/>
      <c r="C1110" s="2"/>
      <c r="D1110" s="2"/>
    </row>
    <row r="1111" spans="1:4" x14ac:dyDescent="0.3">
      <c r="A1111" s="1"/>
      <c r="B1111" s="2"/>
      <c r="C1111" s="2"/>
      <c r="D1111" s="2"/>
    </row>
    <row r="1112" spans="1:4" x14ac:dyDescent="0.3">
      <c r="A1112" s="1"/>
      <c r="B1112" s="2"/>
      <c r="C1112" s="2"/>
      <c r="D1112" s="2"/>
    </row>
    <row r="1113" spans="1:4" x14ac:dyDescent="0.3">
      <c r="A1113" s="1"/>
      <c r="B1113" s="2"/>
      <c r="C1113" s="2"/>
      <c r="D1113" s="2"/>
    </row>
    <row r="1114" spans="1:4" x14ac:dyDescent="0.3">
      <c r="A1114" s="1"/>
      <c r="B1114" s="2"/>
      <c r="C1114" s="2"/>
      <c r="D1114" s="2"/>
    </row>
    <row r="1115" spans="1:4" x14ac:dyDescent="0.3">
      <c r="A1115" s="1"/>
      <c r="B1115" s="2"/>
      <c r="C1115" s="2"/>
      <c r="D1115" s="2"/>
    </row>
    <row r="1116" spans="1:4" x14ac:dyDescent="0.3">
      <c r="A1116" s="1"/>
      <c r="B1116" s="2"/>
      <c r="C1116" s="2"/>
      <c r="D1116" s="2"/>
    </row>
    <row r="1117" spans="1:4" x14ac:dyDescent="0.3">
      <c r="A1117" s="1"/>
      <c r="B1117" s="2"/>
      <c r="C1117" s="2"/>
      <c r="D1117" s="2"/>
    </row>
    <row r="1118" spans="1:4" x14ac:dyDescent="0.3">
      <c r="A1118" s="1"/>
      <c r="B1118" s="2"/>
      <c r="C1118" s="2"/>
      <c r="D1118" s="2"/>
    </row>
    <row r="1119" spans="1:4" x14ac:dyDescent="0.3">
      <c r="A1119" s="1"/>
      <c r="B1119" s="2"/>
      <c r="C1119" s="2"/>
      <c r="D1119" s="2"/>
    </row>
    <row r="1120" spans="1:4" x14ac:dyDescent="0.3">
      <c r="A1120" s="1"/>
      <c r="B1120" s="2"/>
      <c r="C1120" s="2"/>
      <c r="D1120" s="2"/>
    </row>
    <row r="1121" spans="1:4" x14ac:dyDescent="0.3">
      <c r="A1121" s="1"/>
      <c r="B1121" s="2"/>
      <c r="C1121" s="2"/>
      <c r="D1121" s="2"/>
    </row>
    <row r="1122" spans="1:4" x14ac:dyDescent="0.3">
      <c r="A1122" s="1"/>
      <c r="B1122" s="2"/>
      <c r="C1122" s="2"/>
      <c r="D1122" s="2"/>
    </row>
    <row r="1123" spans="1:4" x14ac:dyDescent="0.3">
      <c r="A1123" s="1"/>
      <c r="B1123" s="2"/>
      <c r="C1123" s="2"/>
      <c r="D1123" s="2"/>
    </row>
    <row r="1124" spans="1:4" x14ac:dyDescent="0.3">
      <c r="A1124" s="1"/>
      <c r="B1124" s="2"/>
      <c r="C1124" s="2"/>
      <c r="D1124" s="2"/>
    </row>
    <row r="1125" spans="1:4" x14ac:dyDescent="0.3">
      <c r="A1125" s="1"/>
      <c r="B1125" s="2"/>
      <c r="C1125" s="2"/>
      <c r="D1125" s="2"/>
    </row>
    <row r="1126" spans="1:4" x14ac:dyDescent="0.3">
      <c r="A1126" s="1"/>
      <c r="B1126" s="2"/>
      <c r="C1126" s="2"/>
      <c r="D1126" s="2"/>
    </row>
    <row r="1127" spans="1:4" x14ac:dyDescent="0.3">
      <c r="A1127" s="1"/>
      <c r="B1127" s="2"/>
      <c r="C1127" s="2"/>
      <c r="D1127" s="2"/>
    </row>
    <row r="1128" spans="1:4" x14ac:dyDescent="0.3">
      <c r="A1128" s="1"/>
      <c r="B1128" s="2"/>
      <c r="C1128" s="2"/>
      <c r="D1128" s="2"/>
    </row>
    <row r="1129" spans="1:4" x14ac:dyDescent="0.3">
      <c r="A1129" s="1"/>
      <c r="B1129" s="2"/>
      <c r="C1129" s="2"/>
      <c r="D1129" s="2"/>
    </row>
    <row r="1130" spans="1:4" x14ac:dyDescent="0.3">
      <c r="A1130" s="1"/>
      <c r="B1130" s="2"/>
      <c r="C1130" s="2"/>
      <c r="D1130" s="2"/>
    </row>
    <row r="1131" spans="1:4" x14ac:dyDescent="0.3">
      <c r="A1131" s="1"/>
      <c r="B1131" s="2"/>
      <c r="C1131" s="2"/>
      <c r="D1131" s="2"/>
    </row>
    <row r="1132" spans="1:4" x14ac:dyDescent="0.3">
      <c r="A1132" s="1"/>
      <c r="B1132" s="2"/>
      <c r="C1132" s="2"/>
      <c r="D1132" s="2"/>
    </row>
    <row r="1133" spans="1:4" x14ac:dyDescent="0.3">
      <c r="A1133" s="1"/>
      <c r="B1133" s="2"/>
      <c r="C1133" s="2"/>
      <c r="D1133" s="2"/>
    </row>
    <row r="1134" spans="1:4" x14ac:dyDescent="0.3">
      <c r="A1134" s="1"/>
      <c r="B1134" s="2"/>
      <c r="C1134" s="2"/>
      <c r="D1134" s="2"/>
    </row>
    <row r="1135" spans="1:4" x14ac:dyDescent="0.3">
      <c r="A1135" s="1"/>
      <c r="B1135" s="2"/>
      <c r="C1135" s="2"/>
      <c r="D1135" s="2"/>
    </row>
    <row r="1136" spans="1:4" x14ac:dyDescent="0.3">
      <c r="A1136" s="1"/>
      <c r="B1136" s="2"/>
      <c r="C1136" s="2"/>
      <c r="D1136" s="2"/>
    </row>
    <row r="1137" spans="1:4" x14ac:dyDescent="0.3">
      <c r="A1137" s="1"/>
      <c r="B1137" s="2"/>
      <c r="C1137" s="2"/>
      <c r="D1137" s="2"/>
    </row>
    <row r="1138" spans="1:4" x14ac:dyDescent="0.3">
      <c r="A1138" s="1"/>
      <c r="B1138" s="2"/>
      <c r="C1138" s="2"/>
      <c r="D1138" s="2"/>
    </row>
    <row r="1139" spans="1:4" x14ac:dyDescent="0.3">
      <c r="A1139" s="1"/>
      <c r="B1139" s="2"/>
      <c r="C1139" s="2"/>
      <c r="D1139" s="2"/>
    </row>
    <row r="1140" spans="1:4" x14ac:dyDescent="0.3">
      <c r="A1140" s="1"/>
      <c r="B1140" s="2"/>
      <c r="C1140" s="2"/>
      <c r="D1140" s="2"/>
    </row>
    <row r="1141" spans="1:4" x14ac:dyDescent="0.3">
      <c r="A1141" s="1"/>
      <c r="B1141" s="2"/>
      <c r="C1141" s="2"/>
      <c r="D1141" s="2"/>
    </row>
    <row r="1142" spans="1:4" x14ac:dyDescent="0.3">
      <c r="A1142" s="1"/>
      <c r="B1142" s="2"/>
      <c r="C1142" s="2"/>
      <c r="D1142" s="2"/>
    </row>
    <row r="1143" spans="1:4" x14ac:dyDescent="0.3">
      <c r="A1143" s="1"/>
      <c r="B1143" s="2"/>
      <c r="C1143" s="2"/>
      <c r="D1143" s="2"/>
    </row>
    <row r="1144" spans="1:4" x14ac:dyDescent="0.3">
      <c r="A1144" s="1"/>
      <c r="B1144" s="2"/>
      <c r="C1144" s="2"/>
      <c r="D1144" s="2"/>
    </row>
    <row r="1145" spans="1:4" x14ac:dyDescent="0.3">
      <c r="A1145" s="1"/>
      <c r="B1145" s="2"/>
      <c r="C1145" s="2"/>
      <c r="D1145" s="2"/>
    </row>
    <row r="1146" spans="1:4" x14ac:dyDescent="0.3">
      <c r="A1146" s="1"/>
      <c r="B1146" s="2"/>
      <c r="C1146" s="2"/>
      <c r="D1146" s="2"/>
    </row>
    <row r="1147" spans="1:4" x14ac:dyDescent="0.3">
      <c r="A1147" s="1"/>
      <c r="B1147" s="2"/>
      <c r="C1147" s="2"/>
      <c r="D1147" s="2"/>
    </row>
    <row r="1148" spans="1:4" x14ac:dyDescent="0.3">
      <c r="A1148" s="1"/>
      <c r="B1148" s="2"/>
      <c r="C1148" s="2"/>
      <c r="D1148" s="2"/>
    </row>
    <row r="1149" spans="1:4" x14ac:dyDescent="0.3">
      <c r="A1149" s="1"/>
      <c r="B1149" s="2"/>
      <c r="C1149" s="2"/>
      <c r="D1149" s="2"/>
    </row>
    <row r="1150" spans="1:4" x14ac:dyDescent="0.3">
      <c r="A1150" s="1"/>
      <c r="B1150" s="2"/>
      <c r="C1150" s="2"/>
      <c r="D1150" s="2"/>
    </row>
    <row r="1151" spans="1:4" x14ac:dyDescent="0.3">
      <c r="A1151" s="1"/>
      <c r="B1151" s="2"/>
      <c r="C1151" s="2"/>
      <c r="D1151" s="2"/>
    </row>
    <row r="1152" spans="1:4" x14ac:dyDescent="0.3">
      <c r="A1152" s="1"/>
      <c r="B1152" s="2"/>
      <c r="C1152" s="2"/>
      <c r="D1152" s="2"/>
    </row>
    <row r="1153" spans="1:4" x14ac:dyDescent="0.3">
      <c r="A1153" s="1"/>
      <c r="B1153" s="2"/>
      <c r="C1153" s="2"/>
      <c r="D1153" s="2"/>
    </row>
    <row r="1154" spans="1:4" x14ac:dyDescent="0.3">
      <c r="A1154" s="1"/>
      <c r="B1154" s="2"/>
      <c r="C1154" s="2"/>
      <c r="D1154" s="2"/>
    </row>
    <row r="1155" spans="1:4" x14ac:dyDescent="0.3">
      <c r="A1155" s="1"/>
      <c r="B1155" s="2"/>
      <c r="C1155" s="2"/>
      <c r="D1155" s="2"/>
    </row>
    <row r="1156" spans="1:4" x14ac:dyDescent="0.3">
      <c r="A1156" s="1"/>
      <c r="B1156" s="2"/>
      <c r="C1156" s="2"/>
      <c r="D1156" s="2"/>
    </row>
    <row r="1157" spans="1:4" x14ac:dyDescent="0.3">
      <c r="A1157" s="1"/>
      <c r="B1157" s="2"/>
      <c r="C1157" s="2"/>
      <c r="D1157" s="2"/>
    </row>
    <row r="1158" spans="1:4" x14ac:dyDescent="0.3">
      <c r="A1158" s="1"/>
      <c r="B1158" s="2"/>
      <c r="C1158" s="2"/>
      <c r="D1158" s="2"/>
    </row>
    <row r="1159" spans="1:4" x14ac:dyDescent="0.3">
      <c r="A1159" s="1"/>
      <c r="B1159" s="2"/>
      <c r="C1159" s="2"/>
      <c r="D1159" s="2"/>
    </row>
    <row r="1160" spans="1:4" x14ac:dyDescent="0.3">
      <c r="A1160" s="1"/>
      <c r="B1160" s="2"/>
      <c r="C1160" s="2"/>
      <c r="D1160" s="2"/>
    </row>
    <row r="1161" spans="1:4" x14ac:dyDescent="0.3">
      <c r="A1161" s="1"/>
      <c r="B1161" s="2"/>
      <c r="C1161" s="2"/>
      <c r="D1161" s="2"/>
    </row>
    <row r="1162" spans="1:4" x14ac:dyDescent="0.3">
      <c r="A1162" s="1"/>
      <c r="B1162" s="2"/>
      <c r="C1162" s="2"/>
      <c r="D1162" s="2"/>
    </row>
    <row r="1163" spans="1:4" x14ac:dyDescent="0.3">
      <c r="A1163" s="1"/>
      <c r="B1163" s="2"/>
      <c r="C1163" s="2"/>
      <c r="D1163" s="2"/>
    </row>
    <row r="1164" spans="1:4" x14ac:dyDescent="0.3">
      <c r="A1164" s="1"/>
      <c r="B1164" s="2"/>
      <c r="C1164" s="2"/>
      <c r="D1164" s="2"/>
    </row>
    <row r="1165" spans="1:4" x14ac:dyDescent="0.3">
      <c r="A1165" s="1"/>
      <c r="B1165" s="2"/>
      <c r="C1165" s="2"/>
      <c r="D1165" s="2"/>
    </row>
    <row r="1166" spans="1:4" x14ac:dyDescent="0.3">
      <c r="A1166" s="1"/>
      <c r="B1166" s="2"/>
      <c r="C1166" s="2"/>
      <c r="D1166" s="2"/>
    </row>
    <row r="1167" spans="1:4" x14ac:dyDescent="0.3">
      <c r="A1167" s="1"/>
      <c r="B1167" s="2"/>
      <c r="C1167" s="2"/>
      <c r="D1167" s="2"/>
    </row>
    <row r="1168" spans="1:4" x14ac:dyDescent="0.3">
      <c r="A1168" s="1"/>
      <c r="B1168" s="2"/>
      <c r="C1168" s="2"/>
      <c r="D1168" s="2"/>
    </row>
    <row r="1169" spans="1:4" x14ac:dyDescent="0.3">
      <c r="A1169" s="1"/>
      <c r="B1169" s="2"/>
      <c r="C1169" s="2"/>
      <c r="D1169" s="2"/>
    </row>
    <row r="1170" spans="1:4" x14ac:dyDescent="0.3">
      <c r="A1170" s="1"/>
      <c r="B1170" s="2"/>
      <c r="C1170" s="2"/>
      <c r="D1170" s="2"/>
    </row>
    <row r="1171" spans="1:4" x14ac:dyDescent="0.3">
      <c r="A1171" s="1"/>
      <c r="B1171" s="2"/>
      <c r="C1171" s="2"/>
      <c r="D1171" s="2"/>
    </row>
    <row r="1172" spans="1:4" x14ac:dyDescent="0.3">
      <c r="A1172" s="1"/>
      <c r="B1172" s="2"/>
      <c r="C1172" s="2"/>
      <c r="D1172" s="2"/>
    </row>
    <row r="1173" spans="1:4" x14ac:dyDescent="0.3">
      <c r="A1173" s="1"/>
      <c r="B1173" s="2"/>
      <c r="C1173" s="2"/>
      <c r="D1173" s="2"/>
    </row>
    <row r="1174" spans="1:4" x14ac:dyDescent="0.3">
      <c r="A1174" s="1"/>
      <c r="B1174" s="2"/>
      <c r="C1174" s="2"/>
      <c r="D1174" s="2"/>
    </row>
    <row r="1175" spans="1:4" x14ac:dyDescent="0.3">
      <c r="A1175" s="1"/>
      <c r="B1175" s="2"/>
      <c r="C1175" s="2"/>
      <c r="D1175" s="2"/>
    </row>
    <row r="1176" spans="1:4" x14ac:dyDescent="0.3">
      <c r="A1176" s="1"/>
      <c r="B1176" s="2"/>
      <c r="C1176" s="2"/>
      <c r="D1176" s="2"/>
    </row>
    <row r="1177" spans="1:4" x14ac:dyDescent="0.3">
      <c r="A1177" s="1"/>
      <c r="B1177" s="2"/>
      <c r="C1177" s="2"/>
      <c r="D1177" s="2"/>
    </row>
    <row r="1178" spans="1:4" x14ac:dyDescent="0.3">
      <c r="A1178" s="1"/>
      <c r="B1178" s="2"/>
      <c r="C1178" s="2"/>
      <c r="D1178" s="2"/>
    </row>
    <row r="1179" spans="1:4" x14ac:dyDescent="0.3">
      <c r="A1179" s="1"/>
      <c r="B1179" s="2"/>
      <c r="C1179" s="2"/>
      <c r="D1179" s="2"/>
    </row>
    <row r="1180" spans="1:4" x14ac:dyDescent="0.3">
      <c r="A1180" s="1"/>
      <c r="B1180" s="2"/>
      <c r="C1180" s="2"/>
      <c r="D1180" s="2"/>
    </row>
    <row r="1181" spans="1:4" x14ac:dyDescent="0.3">
      <c r="A1181" s="1"/>
      <c r="B1181" s="2"/>
      <c r="C1181" s="2"/>
      <c r="D1181" s="2"/>
    </row>
    <row r="1182" spans="1:4" x14ac:dyDescent="0.3">
      <c r="A1182" s="1"/>
      <c r="B1182" s="2"/>
      <c r="C1182" s="2"/>
      <c r="D1182" s="2"/>
    </row>
    <row r="1183" spans="1:4" x14ac:dyDescent="0.3">
      <c r="A1183" s="1"/>
      <c r="B1183" s="2"/>
      <c r="C1183" s="2"/>
      <c r="D1183" s="2"/>
    </row>
    <row r="1184" spans="1:4" x14ac:dyDescent="0.3">
      <c r="A1184" s="1"/>
      <c r="B1184" s="2"/>
      <c r="C1184" s="2"/>
      <c r="D1184" s="2"/>
    </row>
    <row r="1185" spans="1:4" x14ac:dyDescent="0.3">
      <c r="A1185" s="1"/>
      <c r="B1185" s="2"/>
      <c r="C1185" s="2"/>
      <c r="D1185" s="2"/>
    </row>
    <row r="1186" spans="1:4" x14ac:dyDescent="0.3">
      <c r="A1186" s="1"/>
      <c r="B1186" s="2"/>
      <c r="C1186" s="2"/>
      <c r="D1186" s="2"/>
    </row>
    <row r="1187" spans="1:4" x14ac:dyDescent="0.3">
      <c r="A1187" s="1"/>
      <c r="B1187" s="2"/>
      <c r="C1187" s="2"/>
      <c r="D1187" s="2"/>
    </row>
    <row r="1188" spans="1:4" x14ac:dyDescent="0.3">
      <c r="A1188" s="1"/>
      <c r="B1188" s="2"/>
      <c r="C1188" s="2"/>
      <c r="D1188" s="2"/>
    </row>
    <row r="1189" spans="1:4" x14ac:dyDescent="0.3">
      <c r="A1189" s="1"/>
      <c r="B1189" s="2"/>
      <c r="C1189" s="2"/>
      <c r="D1189" s="2"/>
    </row>
    <row r="1190" spans="1:4" x14ac:dyDescent="0.3">
      <c r="A1190" s="1"/>
      <c r="B1190" s="2"/>
      <c r="C1190" s="2"/>
      <c r="D1190" s="2"/>
    </row>
    <row r="1191" spans="1:4" x14ac:dyDescent="0.3">
      <c r="A1191" s="1"/>
      <c r="B1191" s="2"/>
      <c r="C1191" s="2"/>
      <c r="D1191" s="2"/>
    </row>
    <row r="1192" spans="1:4" x14ac:dyDescent="0.3">
      <c r="A1192" s="1"/>
      <c r="B1192" s="2"/>
      <c r="C1192" s="2"/>
      <c r="D1192" s="2"/>
    </row>
    <row r="1193" spans="1:4" x14ac:dyDescent="0.3">
      <c r="A1193" s="1"/>
      <c r="B1193" s="2"/>
      <c r="C1193" s="2"/>
      <c r="D1193" s="2"/>
    </row>
    <row r="1194" spans="1:4" x14ac:dyDescent="0.3">
      <c r="A1194" s="1"/>
      <c r="B1194" s="2"/>
      <c r="C1194" s="2"/>
      <c r="D1194" s="2"/>
    </row>
    <row r="1195" spans="1:4" x14ac:dyDescent="0.3">
      <c r="A1195" s="1"/>
      <c r="B1195" s="2"/>
      <c r="C1195" s="2"/>
      <c r="D1195" s="2"/>
    </row>
    <row r="1196" spans="1:4" x14ac:dyDescent="0.3">
      <c r="A1196" s="1"/>
      <c r="B1196" s="2"/>
      <c r="C1196" s="2"/>
      <c r="D1196" s="2"/>
    </row>
    <row r="1197" spans="1:4" x14ac:dyDescent="0.3">
      <c r="A1197" s="1"/>
      <c r="B1197" s="2"/>
      <c r="C1197" s="2"/>
      <c r="D1197" s="2"/>
    </row>
    <row r="1198" spans="1:4" x14ac:dyDescent="0.3">
      <c r="A1198" s="1"/>
      <c r="B1198" s="2"/>
      <c r="C1198" s="2"/>
      <c r="D1198" s="2"/>
    </row>
    <row r="1199" spans="1:4" x14ac:dyDescent="0.3">
      <c r="A1199" s="1"/>
      <c r="B1199" s="2"/>
      <c r="C1199" s="2"/>
      <c r="D1199" s="2"/>
    </row>
    <row r="1200" spans="1:4" x14ac:dyDescent="0.3">
      <c r="A1200" s="1"/>
      <c r="B1200" s="2"/>
      <c r="C1200" s="2"/>
      <c r="D1200" s="2"/>
    </row>
    <row r="1201" spans="1:4" x14ac:dyDescent="0.3">
      <c r="A1201" s="1"/>
      <c r="B1201" s="2"/>
      <c r="C1201" s="2"/>
      <c r="D1201" s="2"/>
    </row>
    <row r="1202" spans="1:4" x14ac:dyDescent="0.3">
      <c r="A1202" s="1"/>
      <c r="B1202" s="2"/>
      <c r="C1202" s="2"/>
      <c r="D1202" s="2"/>
    </row>
    <row r="1203" spans="1:4" x14ac:dyDescent="0.3">
      <c r="A1203" s="1"/>
      <c r="B1203" s="2"/>
      <c r="C1203" s="2"/>
      <c r="D1203" s="2"/>
    </row>
    <row r="1204" spans="1:4" x14ac:dyDescent="0.3">
      <c r="A1204" s="1"/>
      <c r="B1204" s="2"/>
      <c r="C1204" s="2"/>
      <c r="D1204" s="2"/>
    </row>
    <row r="1205" spans="1:4" x14ac:dyDescent="0.3">
      <c r="A1205" s="1"/>
      <c r="B1205" s="2"/>
      <c r="C1205" s="2"/>
      <c r="D1205" s="2"/>
    </row>
    <row r="1206" spans="1:4" x14ac:dyDescent="0.3">
      <c r="A1206" s="1"/>
      <c r="B1206" s="2"/>
      <c r="C1206" s="2"/>
      <c r="D1206" s="2"/>
    </row>
    <row r="1207" spans="1:4" x14ac:dyDescent="0.3">
      <c r="A1207" s="1"/>
      <c r="B1207" s="2"/>
      <c r="C1207" s="2"/>
      <c r="D1207" s="2"/>
    </row>
    <row r="1208" spans="1:4" x14ac:dyDescent="0.3">
      <c r="A1208" s="1"/>
      <c r="B1208" s="2"/>
      <c r="C1208" s="2"/>
      <c r="D1208" s="2"/>
    </row>
    <row r="1209" spans="1:4" x14ac:dyDescent="0.3">
      <c r="A1209" s="1"/>
      <c r="B1209" s="2"/>
      <c r="C1209" s="2"/>
      <c r="D1209" s="2"/>
    </row>
    <row r="1210" spans="1:4" x14ac:dyDescent="0.3">
      <c r="A1210" s="1"/>
      <c r="B1210" s="2"/>
      <c r="C1210" s="2"/>
      <c r="D1210" s="2"/>
    </row>
    <row r="1211" spans="1:4" x14ac:dyDescent="0.3">
      <c r="A1211" s="1"/>
      <c r="B1211" s="2"/>
      <c r="C1211" s="2"/>
      <c r="D1211" s="2"/>
    </row>
    <row r="1212" spans="1:4" x14ac:dyDescent="0.3">
      <c r="A1212" s="1"/>
      <c r="B1212" s="2"/>
      <c r="C1212" s="2"/>
      <c r="D1212" s="2"/>
    </row>
    <row r="1213" spans="1:4" x14ac:dyDescent="0.3">
      <c r="A1213" s="1"/>
      <c r="B1213" s="2"/>
      <c r="C1213" s="2"/>
      <c r="D1213" s="2"/>
    </row>
    <row r="1214" spans="1:4" x14ac:dyDescent="0.3">
      <c r="A1214" s="1"/>
      <c r="B1214" s="2"/>
      <c r="C1214" s="2"/>
      <c r="D1214" s="2"/>
    </row>
    <row r="1215" spans="1:4" x14ac:dyDescent="0.3">
      <c r="A1215" s="1"/>
      <c r="B1215" s="2"/>
      <c r="C1215" s="2"/>
      <c r="D1215" s="2"/>
    </row>
    <row r="1216" spans="1:4" x14ac:dyDescent="0.3">
      <c r="A1216" s="1"/>
      <c r="B1216" s="2"/>
      <c r="C1216" s="2"/>
      <c r="D1216" s="2"/>
    </row>
    <row r="1217" spans="1:4" x14ac:dyDescent="0.3">
      <c r="A1217" s="1"/>
      <c r="B1217" s="2"/>
      <c r="C1217" s="2"/>
      <c r="D1217" s="2"/>
    </row>
    <row r="1218" spans="1:4" x14ac:dyDescent="0.3">
      <c r="A1218" s="1"/>
      <c r="B1218" s="2"/>
      <c r="C1218" s="2"/>
      <c r="D1218" s="2"/>
    </row>
    <row r="1219" spans="1:4" x14ac:dyDescent="0.3">
      <c r="A1219" s="1"/>
      <c r="B1219" s="2"/>
      <c r="C1219" s="2"/>
      <c r="D1219" s="2"/>
    </row>
    <row r="1220" spans="1:4" x14ac:dyDescent="0.3">
      <c r="A1220" s="1"/>
      <c r="B1220" s="2"/>
      <c r="C1220" s="2"/>
      <c r="D1220" s="2"/>
    </row>
    <row r="1221" spans="1:4" x14ac:dyDescent="0.3">
      <c r="A1221" s="1"/>
      <c r="B1221" s="2"/>
      <c r="C1221" s="2"/>
      <c r="D1221" s="2"/>
    </row>
    <row r="1222" spans="1:4" x14ac:dyDescent="0.3">
      <c r="A1222" s="1"/>
      <c r="B1222" s="2"/>
      <c r="C1222" s="2"/>
      <c r="D1222" s="2"/>
    </row>
    <row r="1223" spans="1:4" x14ac:dyDescent="0.3">
      <c r="A1223" s="1"/>
      <c r="B1223" s="2"/>
      <c r="C1223" s="2"/>
      <c r="D1223" s="2"/>
    </row>
    <row r="1224" spans="1:4" x14ac:dyDescent="0.3">
      <c r="A1224" s="1"/>
      <c r="B1224" s="2"/>
      <c r="C1224" s="2"/>
      <c r="D1224" s="2"/>
    </row>
    <row r="1225" spans="1:4" x14ac:dyDescent="0.3">
      <c r="A1225" s="1"/>
      <c r="B1225" s="2"/>
      <c r="C1225" s="2"/>
      <c r="D1225" s="2"/>
    </row>
    <row r="1226" spans="1:4" x14ac:dyDescent="0.3">
      <c r="A1226" s="1"/>
      <c r="B1226" s="2"/>
      <c r="C1226" s="2"/>
      <c r="D1226" s="2"/>
    </row>
    <row r="1227" spans="1:4" x14ac:dyDescent="0.3">
      <c r="A1227" s="1"/>
      <c r="B1227" s="2"/>
      <c r="C1227" s="2"/>
      <c r="D1227" s="2"/>
    </row>
    <row r="1228" spans="1:4" x14ac:dyDescent="0.3">
      <c r="A1228" s="1"/>
      <c r="B1228" s="2"/>
      <c r="C1228" s="2"/>
      <c r="D1228" s="2"/>
    </row>
    <row r="1229" spans="1:4" x14ac:dyDescent="0.3">
      <c r="A1229" s="1"/>
      <c r="B1229" s="2"/>
      <c r="C1229" s="2"/>
      <c r="D1229" s="2"/>
    </row>
    <row r="1230" spans="1:4" x14ac:dyDescent="0.3">
      <c r="A1230" s="1"/>
      <c r="B1230" s="2"/>
      <c r="C1230" s="2"/>
      <c r="D1230" s="2"/>
    </row>
    <row r="1231" spans="1:4" x14ac:dyDescent="0.3">
      <c r="A1231" s="1"/>
      <c r="B1231" s="2"/>
      <c r="C1231" s="2"/>
      <c r="D1231" s="2"/>
    </row>
    <row r="1232" spans="1:4" x14ac:dyDescent="0.3">
      <c r="A1232" s="1"/>
      <c r="B1232" s="2"/>
      <c r="C1232" s="2"/>
      <c r="D1232" s="2"/>
    </row>
    <row r="1233" spans="1:4" x14ac:dyDescent="0.3">
      <c r="A1233" s="1"/>
      <c r="B1233" s="2"/>
      <c r="C1233" s="2"/>
      <c r="D1233" s="2"/>
    </row>
    <row r="1234" spans="1:4" x14ac:dyDescent="0.3">
      <c r="A1234" s="1"/>
      <c r="B1234" s="2"/>
      <c r="C1234" s="2"/>
      <c r="D1234" s="2"/>
    </row>
    <row r="1235" spans="1:4" x14ac:dyDescent="0.3">
      <c r="A1235" s="1"/>
      <c r="B1235" s="2"/>
      <c r="C1235" s="2"/>
      <c r="D1235" s="2"/>
    </row>
    <row r="1236" spans="1:4" x14ac:dyDescent="0.3">
      <c r="A1236" s="1"/>
      <c r="B1236" s="2"/>
      <c r="C1236" s="2"/>
      <c r="D1236" s="2"/>
    </row>
    <row r="1237" spans="1:4" x14ac:dyDescent="0.3">
      <c r="A1237" s="1"/>
      <c r="B1237" s="2"/>
      <c r="C1237" s="2"/>
      <c r="D1237" s="2"/>
    </row>
    <row r="1238" spans="1:4" x14ac:dyDescent="0.3">
      <c r="A1238" s="1"/>
      <c r="B1238" s="2"/>
      <c r="C1238" s="2"/>
      <c r="D1238" s="2"/>
    </row>
    <row r="1239" spans="1:4" x14ac:dyDescent="0.3">
      <c r="A1239" s="1"/>
      <c r="B1239" s="2"/>
      <c r="C1239" s="2"/>
      <c r="D1239" s="2"/>
    </row>
    <row r="1240" spans="1:4" x14ac:dyDescent="0.3">
      <c r="A1240" s="1"/>
      <c r="B1240" s="2"/>
      <c r="C1240" s="2"/>
      <c r="D1240" s="2"/>
    </row>
    <row r="1241" spans="1:4" x14ac:dyDescent="0.3">
      <c r="A1241" s="1"/>
      <c r="B1241" s="2"/>
      <c r="C1241" s="2"/>
      <c r="D1241" s="2"/>
    </row>
    <row r="1242" spans="1:4" x14ac:dyDescent="0.3">
      <c r="A1242" s="1"/>
      <c r="B1242" s="2"/>
      <c r="C1242" s="2"/>
      <c r="D1242" s="2"/>
    </row>
    <row r="1243" spans="1:4" x14ac:dyDescent="0.3">
      <c r="A1243" s="1"/>
      <c r="B1243" s="2"/>
      <c r="C1243" s="2"/>
      <c r="D1243" s="2"/>
    </row>
    <row r="1244" spans="1:4" x14ac:dyDescent="0.3">
      <c r="A1244" s="1"/>
      <c r="B1244" s="2"/>
      <c r="C1244" s="2"/>
      <c r="D1244" s="2"/>
    </row>
    <row r="1245" spans="1:4" x14ac:dyDescent="0.3">
      <c r="A1245" s="1"/>
      <c r="B1245" s="2"/>
      <c r="C1245" s="2"/>
      <c r="D1245" s="2"/>
    </row>
    <row r="1246" spans="1:4" x14ac:dyDescent="0.3">
      <c r="A1246" s="1"/>
      <c r="B1246" s="2"/>
      <c r="C1246" s="2"/>
      <c r="D1246" s="2"/>
    </row>
    <row r="1247" spans="1:4" x14ac:dyDescent="0.3">
      <c r="A1247" s="1"/>
      <c r="B1247" s="2"/>
      <c r="C1247" s="2"/>
      <c r="D1247" s="2"/>
    </row>
    <row r="1248" spans="1:4" x14ac:dyDescent="0.3">
      <c r="A1248" s="1"/>
      <c r="B1248" s="2"/>
      <c r="C1248" s="2"/>
      <c r="D1248" s="2"/>
    </row>
    <row r="1249" spans="1:4" x14ac:dyDescent="0.3">
      <c r="A1249" s="1"/>
      <c r="B1249" s="2"/>
      <c r="C1249" s="2"/>
      <c r="D1249" s="2"/>
    </row>
    <row r="1250" spans="1:4" x14ac:dyDescent="0.3">
      <c r="A1250" s="1"/>
      <c r="B1250" s="2"/>
      <c r="C1250" s="2"/>
      <c r="D1250" s="2"/>
    </row>
    <row r="1251" spans="1:4" x14ac:dyDescent="0.3">
      <c r="A1251" s="1"/>
      <c r="B1251" s="2"/>
      <c r="C1251" s="2"/>
      <c r="D1251" s="2"/>
    </row>
    <row r="1252" spans="1:4" x14ac:dyDescent="0.3">
      <c r="A1252" s="1"/>
      <c r="B1252" s="2"/>
      <c r="C1252" s="2"/>
      <c r="D1252" s="2"/>
    </row>
    <row r="1253" spans="1:4" x14ac:dyDescent="0.3">
      <c r="A1253" s="1"/>
      <c r="B1253" s="2"/>
      <c r="C1253" s="2"/>
      <c r="D1253" s="2"/>
    </row>
    <row r="1254" spans="1:4" x14ac:dyDescent="0.3">
      <c r="A1254" s="1"/>
      <c r="B1254" s="2"/>
      <c r="C1254" s="2"/>
      <c r="D1254" s="2"/>
    </row>
    <row r="1255" spans="1:4" x14ac:dyDescent="0.3">
      <c r="A1255" s="1"/>
      <c r="B1255" s="2"/>
      <c r="C1255" s="2"/>
      <c r="D1255" s="2"/>
    </row>
    <row r="1256" spans="1:4" x14ac:dyDescent="0.3">
      <c r="A1256" s="1"/>
      <c r="B1256" s="2"/>
      <c r="C1256" s="2"/>
      <c r="D1256" s="2"/>
    </row>
    <row r="1257" spans="1:4" x14ac:dyDescent="0.3">
      <c r="A1257" s="1"/>
      <c r="B1257" s="2"/>
      <c r="C1257" s="2"/>
      <c r="D1257" s="2"/>
    </row>
    <row r="1258" spans="1:4" x14ac:dyDescent="0.3">
      <c r="A1258" s="1"/>
      <c r="B1258" s="2"/>
      <c r="C1258" s="2"/>
      <c r="D1258" s="2"/>
    </row>
    <row r="1259" spans="1:4" x14ac:dyDescent="0.3">
      <c r="A1259" s="1"/>
      <c r="B1259" s="2"/>
      <c r="C1259" s="2"/>
      <c r="D1259" s="2"/>
    </row>
    <row r="1260" spans="1:4" x14ac:dyDescent="0.3">
      <c r="A1260" s="1"/>
      <c r="B1260" s="2"/>
      <c r="C1260" s="2"/>
      <c r="D1260" s="2"/>
    </row>
    <row r="1261" spans="1:4" x14ac:dyDescent="0.3">
      <c r="A1261" s="1"/>
      <c r="B1261" s="2"/>
      <c r="C1261" s="2"/>
      <c r="D1261" s="2"/>
    </row>
    <row r="1262" spans="1:4" x14ac:dyDescent="0.3">
      <c r="A1262" s="1"/>
      <c r="B1262" s="2"/>
      <c r="C1262" s="2"/>
      <c r="D1262" s="2"/>
    </row>
    <row r="1263" spans="1:4" x14ac:dyDescent="0.3">
      <c r="A1263" s="1"/>
      <c r="B1263" s="2"/>
      <c r="C1263" s="2"/>
      <c r="D1263" s="2"/>
    </row>
    <row r="1264" spans="1:4" x14ac:dyDescent="0.3">
      <c r="A1264" s="1"/>
      <c r="B1264" s="2"/>
      <c r="C1264" s="2"/>
      <c r="D1264" s="2"/>
    </row>
    <row r="1265" spans="1:4" x14ac:dyDescent="0.3">
      <c r="A1265" s="1"/>
      <c r="B1265" s="2"/>
      <c r="C1265" s="2"/>
      <c r="D1265" s="2"/>
    </row>
    <row r="1266" spans="1:4" x14ac:dyDescent="0.3">
      <c r="A1266" s="1"/>
      <c r="B1266" s="2"/>
      <c r="C1266" s="2"/>
      <c r="D1266" s="2"/>
    </row>
    <row r="1267" spans="1:4" x14ac:dyDescent="0.3">
      <c r="A1267" s="1"/>
      <c r="B1267" s="2"/>
      <c r="C1267" s="2"/>
      <c r="D1267" s="2"/>
    </row>
    <row r="1268" spans="1:4" x14ac:dyDescent="0.3">
      <c r="A1268" s="1"/>
      <c r="B1268" s="2"/>
      <c r="C1268" s="2"/>
      <c r="D1268" s="2"/>
    </row>
    <row r="1269" spans="1:4" x14ac:dyDescent="0.3">
      <c r="A1269" s="1"/>
      <c r="B1269" s="2"/>
      <c r="C1269" s="2"/>
      <c r="D1269" s="2"/>
    </row>
    <row r="1270" spans="1:4" x14ac:dyDescent="0.3">
      <c r="A1270" s="1"/>
      <c r="B1270" s="2"/>
      <c r="C1270" s="2"/>
      <c r="D1270" s="2"/>
    </row>
    <row r="1271" spans="1:4" x14ac:dyDescent="0.3">
      <c r="A1271" s="1"/>
      <c r="B1271" s="2"/>
      <c r="C1271" s="2"/>
      <c r="D1271" s="2"/>
    </row>
    <row r="1272" spans="1:4" x14ac:dyDescent="0.3">
      <c r="A1272" s="1"/>
      <c r="B1272" s="2"/>
      <c r="C1272" s="2"/>
      <c r="D1272" s="2"/>
    </row>
    <row r="1273" spans="1:4" x14ac:dyDescent="0.3">
      <c r="A1273" s="1"/>
      <c r="B1273" s="2"/>
      <c r="C1273" s="2"/>
      <c r="D1273" s="2"/>
    </row>
    <row r="1274" spans="1:4" x14ac:dyDescent="0.3">
      <c r="A1274" s="1"/>
      <c r="B1274" s="2"/>
      <c r="C1274" s="2"/>
      <c r="D1274" s="2"/>
    </row>
    <row r="1275" spans="1:4" x14ac:dyDescent="0.3">
      <c r="A1275" s="1"/>
      <c r="B1275" s="2"/>
      <c r="C1275" s="2"/>
      <c r="D1275" s="2"/>
    </row>
    <row r="1276" spans="1:4" x14ac:dyDescent="0.3">
      <c r="A1276" s="1"/>
      <c r="B1276" s="2"/>
      <c r="C1276" s="2"/>
      <c r="D1276" s="2"/>
    </row>
    <row r="1277" spans="1:4" x14ac:dyDescent="0.3">
      <c r="A1277" s="1"/>
      <c r="B1277" s="2"/>
      <c r="C1277" s="2"/>
      <c r="D1277" s="2"/>
    </row>
    <row r="1278" spans="1:4" x14ac:dyDescent="0.3">
      <c r="A1278" s="1"/>
      <c r="B1278" s="2"/>
      <c r="C1278" s="2"/>
      <c r="D1278" s="2"/>
    </row>
    <row r="1279" spans="1:4" x14ac:dyDescent="0.3">
      <c r="A1279" s="1"/>
      <c r="B1279" s="2"/>
      <c r="C1279" s="2"/>
      <c r="D1279" s="2"/>
    </row>
    <row r="1280" spans="1:4" x14ac:dyDescent="0.3">
      <c r="A1280" s="1"/>
      <c r="B1280" s="2"/>
      <c r="C1280" s="2"/>
      <c r="D1280" s="2"/>
    </row>
    <row r="1281" spans="1:4" x14ac:dyDescent="0.3">
      <c r="A1281" s="1"/>
      <c r="B1281" s="2"/>
      <c r="C1281" s="2"/>
      <c r="D1281" s="2"/>
    </row>
    <row r="1282" spans="1:4" x14ac:dyDescent="0.3">
      <c r="A1282" s="1"/>
      <c r="B1282" s="2"/>
      <c r="C1282" s="2"/>
      <c r="D1282" s="2"/>
    </row>
    <row r="1283" spans="1:4" x14ac:dyDescent="0.3">
      <c r="A1283" s="1"/>
      <c r="B1283" s="2"/>
      <c r="C1283" s="2"/>
      <c r="D1283" s="2"/>
    </row>
    <row r="1284" spans="1:4" x14ac:dyDescent="0.3">
      <c r="A1284" s="1"/>
      <c r="B1284" s="2"/>
      <c r="C1284" s="2"/>
      <c r="D1284" s="2"/>
    </row>
    <row r="1285" spans="1:4" x14ac:dyDescent="0.3">
      <c r="A1285" s="1"/>
      <c r="B1285" s="2"/>
      <c r="C1285" s="2"/>
      <c r="D1285" s="2"/>
    </row>
    <row r="1286" spans="1:4" x14ac:dyDescent="0.3">
      <c r="A1286" s="1"/>
      <c r="B1286" s="2"/>
      <c r="C1286" s="2"/>
      <c r="D1286" s="2"/>
    </row>
    <row r="1287" spans="1:4" x14ac:dyDescent="0.3">
      <c r="A1287" s="1"/>
      <c r="B1287" s="2"/>
      <c r="C1287" s="2"/>
      <c r="D1287" s="2"/>
    </row>
    <row r="1288" spans="1:4" x14ac:dyDescent="0.3">
      <c r="A1288" s="1"/>
      <c r="B1288" s="2"/>
      <c r="C1288" s="2"/>
      <c r="D1288" s="2"/>
    </row>
    <row r="1289" spans="1:4" x14ac:dyDescent="0.3">
      <c r="A1289" s="1"/>
      <c r="B1289" s="2"/>
      <c r="C1289" s="2"/>
      <c r="D1289" s="2"/>
    </row>
    <row r="1290" spans="1:4" x14ac:dyDescent="0.3">
      <c r="A1290" s="1"/>
      <c r="B1290" s="2"/>
      <c r="C1290" s="2"/>
      <c r="D1290" s="2"/>
    </row>
    <row r="1291" spans="1:4" x14ac:dyDescent="0.3">
      <c r="A1291" s="1"/>
      <c r="B1291" s="2"/>
      <c r="C1291" s="2"/>
      <c r="D1291" s="2"/>
    </row>
    <row r="1292" spans="1:4" x14ac:dyDescent="0.3">
      <c r="A1292" s="1"/>
      <c r="B1292" s="2"/>
      <c r="C1292" s="2"/>
      <c r="D1292" s="2"/>
    </row>
    <row r="1293" spans="1:4" x14ac:dyDescent="0.3">
      <c r="A1293" s="1"/>
      <c r="B1293" s="2"/>
      <c r="C1293" s="2"/>
      <c r="D1293" s="2"/>
    </row>
    <row r="1294" spans="1:4" x14ac:dyDescent="0.3">
      <c r="A1294" s="1"/>
      <c r="B1294" s="2"/>
      <c r="C1294" s="2"/>
      <c r="D1294" s="2"/>
    </row>
    <row r="1295" spans="1:4" x14ac:dyDescent="0.3">
      <c r="A1295" s="1"/>
      <c r="B1295" s="2"/>
      <c r="C1295" s="2"/>
      <c r="D1295" s="2"/>
    </row>
    <row r="1296" spans="1:4" x14ac:dyDescent="0.3">
      <c r="A1296" s="1"/>
      <c r="B1296" s="2"/>
      <c r="C1296" s="2"/>
      <c r="D1296" s="2"/>
    </row>
    <row r="1297" spans="1:4" x14ac:dyDescent="0.3">
      <c r="A1297" s="1"/>
      <c r="B1297" s="2"/>
      <c r="C1297" s="2"/>
      <c r="D1297" s="2"/>
    </row>
    <row r="1298" spans="1:4" x14ac:dyDescent="0.3">
      <c r="A1298" s="1"/>
      <c r="B1298" s="2"/>
      <c r="C1298" s="2"/>
      <c r="D1298" s="2"/>
    </row>
    <row r="1299" spans="1:4" x14ac:dyDescent="0.3">
      <c r="A1299" s="1"/>
      <c r="B1299" s="2"/>
      <c r="C1299" s="2"/>
      <c r="D1299" s="2"/>
    </row>
    <row r="1300" spans="1:4" x14ac:dyDescent="0.3">
      <c r="A1300" s="1"/>
      <c r="B1300" s="2"/>
      <c r="C1300" s="2"/>
      <c r="D1300" s="2"/>
    </row>
    <row r="1301" spans="1:4" x14ac:dyDescent="0.3">
      <c r="A1301" s="1"/>
      <c r="B1301" s="2"/>
      <c r="C1301" s="2"/>
      <c r="D1301" s="2"/>
    </row>
    <row r="1302" spans="1:4" x14ac:dyDescent="0.3">
      <c r="A1302" s="1"/>
      <c r="B1302" s="2"/>
      <c r="C1302" s="2"/>
      <c r="D1302" s="2"/>
    </row>
    <row r="1303" spans="1:4" x14ac:dyDescent="0.3">
      <c r="A1303" s="1"/>
      <c r="B1303" s="2"/>
      <c r="C1303" s="2"/>
      <c r="D1303" s="2"/>
    </row>
    <row r="1304" spans="1:4" x14ac:dyDescent="0.3">
      <c r="A1304" s="1"/>
      <c r="B1304" s="2"/>
      <c r="C1304" s="2"/>
      <c r="D1304" s="2"/>
    </row>
    <row r="1305" spans="1:4" x14ac:dyDescent="0.3">
      <c r="A1305" s="1"/>
      <c r="B1305" s="2"/>
      <c r="C1305" s="2"/>
      <c r="D1305" s="2"/>
    </row>
    <row r="1306" spans="1:4" x14ac:dyDescent="0.3">
      <c r="A1306" s="1"/>
      <c r="B1306" s="2"/>
      <c r="C1306" s="2"/>
      <c r="D1306" s="2"/>
    </row>
    <row r="1307" spans="1:4" x14ac:dyDescent="0.3">
      <c r="A1307" s="1"/>
      <c r="B1307" s="2"/>
      <c r="C1307" s="2"/>
      <c r="D1307" s="2"/>
    </row>
    <row r="1308" spans="1:4" x14ac:dyDescent="0.3">
      <c r="A1308" s="1"/>
      <c r="B1308" s="2"/>
      <c r="C1308" s="2"/>
      <c r="D1308" s="2"/>
    </row>
    <row r="1309" spans="1:4" x14ac:dyDescent="0.3">
      <c r="A1309" s="1"/>
      <c r="B1309" s="2"/>
      <c r="C1309" s="2"/>
      <c r="D1309" s="2"/>
    </row>
    <row r="1310" spans="1:4" x14ac:dyDescent="0.3">
      <c r="A1310" s="1"/>
      <c r="B1310" s="2"/>
      <c r="C1310" s="2"/>
      <c r="D1310" s="2"/>
    </row>
    <row r="1311" spans="1:4" x14ac:dyDescent="0.3">
      <c r="A1311" s="1"/>
      <c r="B1311" s="2"/>
      <c r="C1311" s="2"/>
      <c r="D1311" s="2"/>
    </row>
    <row r="1312" spans="1:4" x14ac:dyDescent="0.3">
      <c r="A1312" s="1"/>
      <c r="B1312" s="2"/>
      <c r="C1312" s="2"/>
      <c r="D1312" s="2"/>
    </row>
    <row r="1313" spans="1:4" x14ac:dyDescent="0.3">
      <c r="A1313" s="1"/>
      <c r="B1313" s="2"/>
      <c r="C1313" s="2"/>
      <c r="D1313" s="2"/>
    </row>
    <row r="1314" spans="1:4" x14ac:dyDescent="0.3">
      <c r="A1314" s="1"/>
      <c r="B1314" s="2"/>
      <c r="C1314" s="2"/>
      <c r="D1314" s="2"/>
    </row>
    <row r="1315" spans="1:4" x14ac:dyDescent="0.3">
      <c r="A1315" s="1"/>
      <c r="B1315" s="2"/>
      <c r="C1315" s="2"/>
      <c r="D1315" s="2"/>
    </row>
    <row r="1316" spans="1:4" x14ac:dyDescent="0.3">
      <c r="A1316" s="1"/>
      <c r="B1316" s="2"/>
      <c r="C1316" s="2"/>
      <c r="D1316" s="2"/>
    </row>
    <row r="1317" spans="1:4" x14ac:dyDescent="0.3">
      <c r="A1317" s="1"/>
      <c r="B1317" s="2"/>
      <c r="C1317" s="2"/>
      <c r="D1317" s="2"/>
    </row>
    <row r="1318" spans="1:4" x14ac:dyDescent="0.3">
      <c r="A1318" s="1"/>
      <c r="B1318" s="2"/>
      <c r="C1318" s="2"/>
      <c r="D1318" s="2"/>
    </row>
    <row r="1319" spans="1:4" x14ac:dyDescent="0.3">
      <c r="A1319" s="1"/>
      <c r="B1319" s="2"/>
      <c r="C1319" s="2"/>
      <c r="D1319" s="2"/>
    </row>
    <row r="1320" spans="1:4" x14ac:dyDescent="0.3">
      <c r="A1320" s="1"/>
      <c r="B1320" s="2"/>
      <c r="C1320" s="2"/>
      <c r="D1320" s="2"/>
    </row>
    <row r="1321" spans="1:4" x14ac:dyDescent="0.3">
      <c r="A1321" s="1"/>
      <c r="B1321" s="2"/>
      <c r="C1321" s="2"/>
      <c r="D1321" s="2"/>
    </row>
    <row r="1322" spans="1:4" x14ac:dyDescent="0.3">
      <c r="A1322" s="1"/>
      <c r="B1322" s="2"/>
      <c r="C1322" s="2"/>
      <c r="D1322" s="2"/>
    </row>
    <row r="1323" spans="1:4" x14ac:dyDescent="0.3">
      <c r="A1323" s="1"/>
      <c r="B1323" s="2"/>
      <c r="C1323" s="2"/>
      <c r="D1323" s="2"/>
    </row>
    <row r="1324" spans="1:4" x14ac:dyDescent="0.3">
      <c r="A1324" s="1"/>
      <c r="B1324" s="2"/>
      <c r="C1324" s="2"/>
      <c r="D1324" s="2"/>
    </row>
    <row r="1325" spans="1:4" x14ac:dyDescent="0.3">
      <c r="A1325" s="1"/>
      <c r="B1325" s="2"/>
      <c r="C1325" s="2"/>
      <c r="D1325" s="2"/>
    </row>
    <row r="1326" spans="1:4" x14ac:dyDescent="0.3">
      <c r="A1326" s="1"/>
      <c r="B1326" s="2"/>
      <c r="C1326" s="2"/>
      <c r="D1326" s="2"/>
    </row>
    <row r="1327" spans="1:4" x14ac:dyDescent="0.3">
      <c r="A1327" s="1"/>
      <c r="B1327" s="2"/>
      <c r="C1327" s="2"/>
      <c r="D1327" s="2"/>
    </row>
    <row r="1328" spans="1:4" x14ac:dyDescent="0.3">
      <c r="A1328" s="1"/>
      <c r="B1328" s="2"/>
      <c r="C1328" s="2"/>
      <c r="D1328" s="2"/>
    </row>
    <row r="1329" spans="1:4" x14ac:dyDescent="0.3">
      <c r="A1329" s="1"/>
      <c r="B1329" s="2"/>
      <c r="C1329" s="2"/>
      <c r="D1329" s="2"/>
    </row>
    <row r="1330" spans="1:4" x14ac:dyDescent="0.3">
      <c r="A1330" s="1"/>
      <c r="B1330" s="2"/>
      <c r="C1330" s="2"/>
      <c r="D1330" s="2"/>
    </row>
    <row r="1331" spans="1:4" x14ac:dyDescent="0.3">
      <c r="A1331" s="1"/>
      <c r="B1331" s="2"/>
      <c r="C1331" s="2"/>
      <c r="D1331" s="2"/>
    </row>
    <row r="1332" spans="1:4" x14ac:dyDescent="0.3">
      <c r="A1332" s="1"/>
      <c r="B1332" s="2"/>
      <c r="C1332" s="2"/>
      <c r="D1332" s="2"/>
    </row>
    <row r="1333" spans="1:4" x14ac:dyDescent="0.3">
      <c r="A1333" s="1"/>
      <c r="B1333" s="2"/>
      <c r="C1333" s="2"/>
      <c r="D1333" s="2"/>
    </row>
    <row r="1334" spans="1:4" x14ac:dyDescent="0.3">
      <c r="A1334" s="1"/>
      <c r="B1334" s="2"/>
      <c r="C1334" s="2"/>
      <c r="D1334" s="2"/>
    </row>
    <row r="1335" spans="1:4" x14ac:dyDescent="0.3">
      <c r="A1335" s="1"/>
      <c r="B1335" s="2"/>
      <c r="C1335" s="2"/>
      <c r="D1335" s="2"/>
    </row>
    <row r="1336" spans="1:4" x14ac:dyDescent="0.3">
      <c r="A1336" s="1"/>
      <c r="B1336" s="2"/>
      <c r="C1336" s="2"/>
      <c r="D1336" s="2"/>
    </row>
    <row r="1337" spans="1:4" x14ac:dyDescent="0.3">
      <c r="A1337" s="1"/>
      <c r="B1337" s="2"/>
      <c r="C1337" s="2"/>
      <c r="D1337" s="2"/>
    </row>
    <row r="1338" spans="1:4" x14ac:dyDescent="0.3">
      <c r="A1338" s="1"/>
      <c r="B1338" s="2"/>
      <c r="C1338" s="2"/>
      <c r="D1338" s="2"/>
    </row>
    <row r="1339" spans="1:4" x14ac:dyDescent="0.3">
      <c r="A1339" s="1"/>
      <c r="B1339" s="2"/>
      <c r="C1339" s="2"/>
      <c r="D1339" s="2"/>
    </row>
    <row r="1340" spans="1:4" x14ac:dyDescent="0.3">
      <c r="A1340" s="1"/>
      <c r="B1340" s="2"/>
      <c r="C1340" s="2"/>
      <c r="D1340" s="2"/>
    </row>
    <row r="1341" spans="1:4" x14ac:dyDescent="0.3">
      <c r="A1341" s="1"/>
      <c r="B1341" s="2"/>
      <c r="C1341" s="2"/>
      <c r="D1341" s="2"/>
    </row>
    <row r="1342" spans="1:4" x14ac:dyDescent="0.3">
      <c r="A1342" s="1"/>
      <c r="B1342" s="2"/>
      <c r="C1342" s="2"/>
      <c r="D1342" s="2"/>
    </row>
    <row r="1343" spans="1:4" x14ac:dyDescent="0.3">
      <c r="A1343" s="1"/>
      <c r="B1343" s="2"/>
      <c r="C1343" s="2"/>
      <c r="D1343" s="2"/>
    </row>
    <row r="1344" spans="1:4" x14ac:dyDescent="0.3">
      <c r="A1344" s="1"/>
      <c r="B1344" s="2"/>
      <c r="C1344" s="2"/>
      <c r="D1344" s="2"/>
    </row>
    <row r="1345" spans="1:4" x14ac:dyDescent="0.3">
      <c r="A1345" s="1"/>
      <c r="B1345" s="2"/>
      <c r="C1345" s="2"/>
      <c r="D1345" s="2"/>
    </row>
    <row r="1346" spans="1:4" x14ac:dyDescent="0.3">
      <c r="A1346" s="1"/>
      <c r="B1346" s="2"/>
      <c r="C1346" s="2"/>
      <c r="D1346" s="2"/>
    </row>
    <row r="1347" spans="1:4" x14ac:dyDescent="0.3">
      <c r="A1347" s="1"/>
      <c r="B1347" s="2"/>
      <c r="C1347" s="2"/>
      <c r="D1347" s="2"/>
    </row>
    <row r="1348" spans="1:4" x14ac:dyDescent="0.3">
      <c r="A1348" s="1"/>
      <c r="B1348" s="2"/>
      <c r="C1348" s="2"/>
      <c r="D1348" s="2"/>
    </row>
    <row r="1349" spans="1:4" x14ac:dyDescent="0.3">
      <c r="A1349" s="1"/>
      <c r="B1349" s="2"/>
      <c r="C1349" s="2"/>
      <c r="D1349" s="2"/>
    </row>
    <row r="1350" spans="1:4" x14ac:dyDescent="0.3">
      <c r="A1350" s="1"/>
      <c r="B1350" s="2"/>
      <c r="C1350" s="2"/>
      <c r="D1350" s="2"/>
    </row>
    <row r="1351" spans="1:4" x14ac:dyDescent="0.3">
      <c r="A1351" s="1"/>
      <c r="B1351" s="2"/>
      <c r="C1351" s="2"/>
      <c r="D1351" s="2"/>
    </row>
    <row r="1352" spans="1:4" x14ac:dyDescent="0.3">
      <c r="A1352" s="1"/>
      <c r="B1352" s="2"/>
      <c r="C1352" s="2"/>
      <c r="D1352" s="2"/>
    </row>
    <row r="1353" spans="1:4" x14ac:dyDescent="0.3">
      <c r="A1353" s="1"/>
      <c r="B1353" s="2"/>
      <c r="C1353" s="2"/>
      <c r="D1353" s="2"/>
    </row>
    <row r="1354" spans="1:4" x14ac:dyDescent="0.3">
      <c r="A1354" s="1"/>
      <c r="B1354" s="2"/>
      <c r="C1354" s="2"/>
      <c r="D1354" s="2"/>
    </row>
    <row r="1355" spans="1:4" x14ac:dyDescent="0.3">
      <c r="A1355" s="1"/>
      <c r="B1355" s="2"/>
      <c r="C1355" s="2"/>
      <c r="D1355" s="2"/>
    </row>
    <row r="1356" spans="1:4" x14ac:dyDescent="0.3">
      <c r="A1356" s="1"/>
      <c r="B1356" s="2"/>
      <c r="C1356" s="2"/>
      <c r="D1356" s="2"/>
    </row>
    <row r="1357" spans="1:4" x14ac:dyDescent="0.3">
      <c r="A1357" s="1"/>
      <c r="B1357" s="2"/>
      <c r="C1357" s="2"/>
      <c r="D1357" s="2"/>
    </row>
    <row r="1358" spans="1:4" x14ac:dyDescent="0.3">
      <c r="A1358" s="1"/>
      <c r="B1358" s="2"/>
      <c r="C1358" s="2"/>
      <c r="D1358" s="2"/>
    </row>
    <row r="1359" spans="1:4" x14ac:dyDescent="0.3">
      <c r="A1359" s="1"/>
      <c r="B1359" s="2"/>
      <c r="C1359" s="2"/>
      <c r="D1359" s="2"/>
    </row>
    <row r="1360" spans="1:4" x14ac:dyDescent="0.3">
      <c r="A1360" s="1"/>
      <c r="B1360" s="2"/>
      <c r="C1360" s="2"/>
      <c r="D1360" s="2"/>
    </row>
    <row r="1361" spans="1:4" x14ac:dyDescent="0.3">
      <c r="A1361" s="1"/>
      <c r="B1361" s="2"/>
      <c r="C1361" s="2"/>
      <c r="D1361" s="2"/>
    </row>
    <row r="1362" spans="1:4" x14ac:dyDescent="0.3">
      <c r="A1362" s="1"/>
      <c r="B1362" s="2"/>
      <c r="C1362" s="2"/>
      <c r="D1362" s="2"/>
    </row>
    <row r="1363" spans="1:4" x14ac:dyDescent="0.3">
      <c r="A1363" s="1"/>
      <c r="B1363" s="2"/>
      <c r="C1363" s="2"/>
      <c r="D1363" s="2"/>
    </row>
    <row r="1364" spans="1:4" x14ac:dyDescent="0.3">
      <c r="A1364" s="1"/>
      <c r="B1364" s="2"/>
      <c r="C1364" s="2"/>
      <c r="D1364" s="2"/>
    </row>
    <row r="1365" spans="1:4" x14ac:dyDescent="0.3">
      <c r="A1365" s="1"/>
      <c r="B1365" s="2"/>
      <c r="C1365" s="2"/>
      <c r="D1365" s="2"/>
    </row>
    <row r="1366" spans="1:4" x14ac:dyDescent="0.3">
      <c r="A1366" s="1"/>
      <c r="B1366" s="2"/>
      <c r="C1366" s="2"/>
      <c r="D1366" s="2"/>
    </row>
    <row r="1367" spans="1:4" x14ac:dyDescent="0.3">
      <c r="A1367" s="1"/>
      <c r="B1367" s="2"/>
      <c r="C1367" s="2"/>
      <c r="D1367" s="2"/>
    </row>
    <row r="1368" spans="1:4" x14ac:dyDescent="0.3">
      <c r="A1368" s="1"/>
      <c r="B1368" s="2"/>
      <c r="C1368" s="2"/>
      <c r="D1368" s="2"/>
    </row>
    <row r="1369" spans="1:4" x14ac:dyDescent="0.3">
      <c r="A1369" s="1"/>
      <c r="B1369" s="2"/>
      <c r="C1369" s="2"/>
      <c r="D1369" s="2"/>
    </row>
    <row r="1370" spans="1:4" x14ac:dyDescent="0.3">
      <c r="A1370" s="1"/>
      <c r="B1370" s="2"/>
      <c r="C1370" s="2"/>
      <c r="D1370" s="2"/>
    </row>
    <row r="1371" spans="1:4" x14ac:dyDescent="0.3">
      <c r="A1371" s="1"/>
      <c r="B1371" s="2"/>
      <c r="C1371" s="2"/>
      <c r="D1371" s="2"/>
    </row>
    <row r="1372" spans="1:4" x14ac:dyDescent="0.3">
      <c r="A1372" s="1"/>
      <c r="B1372" s="2"/>
      <c r="C1372" s="2"/>
      <c r="D1372" s="2"/>
    </row>
    <row r="1373" spans="1:4" x14ac:dyDescent="0.3">
      <c r="A1373" s="1"/>
      <c r="B1373" s="2"/>
      <c r="C1373" s="2"/>
      <c r="D1373" s="2"/>
    </row>
    <row r="1374" spans="1:4" x14ac:dyDescent="0.3">
      <c r="A1374" s="1"/>
      <c r="B1374" s="2"/>
      <c r="C1374" s="2"/>
      <c r="D1374" s="2"/>
    </row>
    <row r="1375" spans="1:4" x14ac:dyDescent="0.3">
      <c r="A1375" s="1"/>
      <c r="B1375" s="2"/>
      <c r="C1375" s="2"/>
      <c r="D1375" s="2"/>
    </row>
    <row r="1376" spans="1:4" x14ac:dyDescent="0.3">
      <c r="A1376" s="1"/>
      <c r="B1376" s="2"/>
      <c r="C1376" s="2"/>
      <c r="D1376" s="2"/>
    </row>
    <row r="1377" spans="1:4" x14ac:dyDescent="0.3">
      <c r="A1377" s="1"/>
      <c r="B1377" s="2"/>
      <c r="C1377" s="2"/>
      <c r="D1377" s="2"/>
    </row>
    <row r="1378" spans="1:4" x14ac:dyDescent="0.3">
      <c r="A1378" s="1"/>
      <c r="B1378" s="2"/>
      <c r="C1378" s="2"/>
      <c r="D1378" s="2"/>
    </row>
    <row r="1379" spans="1:4" x14ac:dyDescent="0.3">
      <c r="A1379" s="1"/>
      <c r="B1379" s="2"/>
      <c r="C1379" s="2"/>
      <c r="D1379" s="2"/>
    </row>
    <row r="1380" spans="1:4" x14ac:dyDescent="0.3">
      <c r="A1380" s="1"/>
      <c r="B1380" s="2"/>
      <c r="C1380" s="2"/>
      <c r="D1380" s="2"/>
    </row>
    <row r="1381" spans="1:4" x14ac:dyDescent="0.3">
      <c r="A1381" s="1"/>
      <c r="B1381" s="2"/>
      <c r="C1381" s="2"/>
      <c r="D1381" s="2"/>
    </row>
    <row r="1382" spans="1:4" x14ac:dyDescent="0.3">
      <c r="A1382" s="1"/>
      <c r="B1382" s="2"/>
      <c r="C1382" s="2"/>
      <c r="D1382" s="2"/>
    </row>
    <row r="1383" spans="1:4" x14ac:dyDescent="0.3">
      <c r="A1383" s="1"/>
      <c r="B1383" s="2"/>
      <c r="C1383" s="2"/>
      <c r="D1383" s="2"/>
    </row>
    <row r="1384" spans="1:4" x14ac:dyDescent="0.3">
      <c r="A1384" s="1"/>
      <c r="B1384" s="2"/>
      <c r="C1384" s="2"/>
      <c r="D1384" s="2"/>
    </row>
    <row r="1385" spans="1:4" x14ac:dyDescent="0.3">
      <c r="A1385" s="1"/>
      <c r="B1385" s="2"/>
      <c r="C1385" s="2"/>
      <c r="D1385" s="2"/>
    </row>
    <row r="1386" spans="1:4" x14ac:dyDescent="0.3">
      <c r="A1386" s="1"/>
      <c r="B1386" s="2"/>
      <c r="C1386" s="2"/>
      <c r="D1386" s="2"/>
    </row>
    <row r="1387" spans="1:4" x14ac:dyDescent="0.3">
      <c r="A1387" s="1"/>
      <c r="B1387" s="2"/>
      <c r="C1387" s="2"/>
      <c r="D1387" s="2"/>
    </row>
    <row r="1388" spans="1:4" x14ac:dyDescent="0.3">
      <c r="A1388" s="1"/>
      <c r="B1388" s="2"/>
      <c r="C1388" s="2"/>
      <c r="D1388" s="2"/>
    </row>
    <row r="1389" spans="1:4" x14ac:dyDescent="0.3">
      <c r="A1389" s="1"/>
      <c r="B1389" s="2"/>
      <c r="C1389" s="2"/>
      <c r="D1389" s="2"/>
    </row>
    <row r="1390" spans="1:4" x14ac:dyDescent="0.3">
      <c r="A1390" s="1"/>
      <c r="B1390" s="2"/>
      <c r="C1390" s="2"/>
      <c r="D1390" s="2"/>
    </row>
    <row r="1391" spans="1:4" x14ac:dyDescent="0.3">
      <c r="A1391" s="1"/>
      <c r="B1391" s="2"/>
      <c r="C1391" s="2"/>
      <c r="D1391" s="2"/>
    </row>
    <row r="1392" spans="1:4" x14ac:dyDescent="0.3">
      <c r="A1392" s="1"/>
      <c r="B1392" s="2"/>
      <c r="C1392" s="2"/>
      <c r="D1392" s="2"/>
    </row>
    <row r="1393" spans="1:4" x14ac:dyDescent="0.3">
      <c r="A1393" s="1"/>
      <c r="B1393" s="2"/>
      <c r="C1393" s="2"/>
      <c r="D1393" s="2"/>
    </row>
    <row r="1394" spans="1:4" x14ac:dyDescent="0.3">
      <c r="A1394" s="1"/>
      <c r="B1394" s="2"/>
      <c r="C1394" s="2"/>
      <c r="D1394" s="2"/>
    </row>
    <row r="1395" spans="1:4" x14ac:dyDescent="0.3">
      <c r="A1395" s="1"/>
      <c r="B1395" s="2"/>
      <c r="C1395" s="2"/>
      <c r="D1395" s="2"/>
    </row>
    <row r="1396" spans="1:4" x14ac:dyDescent="0.3">
      <c r="A1396" s="1"/>
      <c r="B1396" s="2"/>
      <c r="C1396" s="2"/>
      <c r="D1396" s="2"/>
    </row>
    <row r="1397" spans="1:4" x14ac:dyDescent="0.3">
      <c r="A1397" s="1"/>
      <c r="B1397" s="2"/>
      <c r="C1397" s="2"/>
      <c r="D1397" s="2"/>
    </row>
    <row r="1398" spans="1:4" x14ac:dyDescent="0.3">
      <c r="A1398" s="1"/>
      <c r="B1398" s="2"/>
      <c r="C1398" s="2"/>
      <c r="D1398" s="2"/>
    </row>
    <row r="1399" spans="1:4" x14ac:dyDescent="0.3">
      <c r="A1399" s="1"/>
      <c r="B1399" s="2"/>
      <c r="C1399" s="2"/>
      <c r="D1399" s="2"/>
    </row>
    <row r="1400" spans="1:4" x14ac:dyDescent="0.3">
      <c r="A1400" s="1"/>
      <c r="B1400" s="2"/>
      <c r="C1400" s="2"/>
      <c r="D1400" s="2"/>
    </row>
    <row r="1401" spans="1:4" x14ac:dyDescent="0.3">
      <c r="A1401" s="1"/>
      <c r="B1401" s="2"/>
      <c r="C1401" s="2"/>
      <c r="D1401" s="2"/>
    </row>
    <row r="1402" spans="1:4" x14ac:dyDescent="0.3">
      <c r="A1402" s="1"/>
      <c r="B1402" s="2"/>
      <c r="C1402" s="2"/>
      <c r="D1402" s="2"/>
    </row>
    <row r="1403" spans="1:4" x14ac:dyDescent="0.3">
      <c r="A1403" s="1"/>
      <c r="B1403" s="2"/>
      <c r="C1403" s="2"/>
      <c r="D1403" s="2"/>
    </row>
    <row r="1404" spans="1:4" x14ac:dyDescent="0.3">
      <c r="A1404" s="1"/>
      <c r="B1404" s="2"/>
      <c r="C1404" s="2"/>
      <c r="D1404" s="2"/>
    </row>
    <row r="1405" spans="1:4" x14ac:dyDescent="0.3">
      <c r="A1405" s="1"/>
      <c r="B1405" s="2"/>
      <c r="C1405" s="2"/>
      <c r="D1405" s="2"/>
    </row>
    <row r="1406" spans="1:4" x14ac:dyDescent="0.3">
      <c r="A1406" s="1"/>
      <c r="B1406" s="2"/>
      <c r="C1406" s="2"/>
      <c r="D1406" s="2"/>
    </row>
    <row r="1407" spans="1:4" x14ac:dyDescent="0.3">
      <c r="A1407" s="1"/>
      <c r="B1407" s="2"/>
      <c r="C1407" s="2"/>
      <c r="D1407" s="2"/>
    </row>
    <row r="1408" spans="1:4" x14ac:dyDescent="0.3">
      <c r="A1408" s="1"/>
      <c r="B1408" s="2"/>
      <c r="C1408" s="2"/>
      <c r="D1408" s="2"/>
    </row>
    <row r="1409" spans="1:4" x14ac:dyDescent="0.3">
      <c r="A1409" s="1"/>
      <c r="B1409" s="2"/>
      <c r="C1409" s="2"/>
      <c r="D1409" s="2"/>
    </row>
    <row r="1410" spans="1:4" x14ac:dyDescent="0.3">
      <c r="A1410" s="1"/>
      <c r="B1410" s="2"/>
      <c r="C1410" s="2"/>
      <c r="D1410" s="2"/>
    </row>
    <row r="1411" spans="1:4" x14ac:dyDescent="0.3">
      <c r="A1411" s="1"/>
      <c r="B1411" s="2"/>
      <c r="C1411" s="2"/>
      <c r="D1411" s="2"/>
    </row>
    <row r="1412" spans="1:4" x14ac:dyDescent="0.3">
      <c r="A1412" s="1"/>
      <c r="B1412" s="2"/>
      <c r="C1412" s="2"/>
      <c r="D1412" s="2"/>
    </row>
    <row r="1413" spans="1:4" x14ac:dyDescent="0.3">
      <c r="A1413" s="1"/>
      <c r="B1413" s="2"/>
      <c r="C1413" s="2"/>
      <c r="D1413" s="2"/>
    </row>
    <row r="1414" spans="1:4" x14ac:dyDescent="0.3">
      <c r="A1414" s="1"/>
      <c r="B1414" s="2"/>
      <c r="C1414" s="2"/>
      <c r="D1414" s="2"/>
    </row>
    <row r="1415" spans="1:4" x14ac:dyDescent="0.3">
      <c r="A1415" s="1"/>
      <c r="B1415" s="2"/>
      <c r="C1415" s="2"/>
      <c r="D1415" s="2"/>
    </row>
    <row r="1416" spans="1:4" x14ac:dyDescent="0.3">
      <c r="A1416" s="1"/>
      <c r="B1416" s="2"/>
      <c r="C1416" s="2"/>
      <c r="D1416" s="2"/>
    </row>
    <row r="1417" spans="1:4" x14ac:dyDescent="0.3">
      <c r="A1417" s="1"/>
      <c r="B1417" s="2"/>
      <c r="C1417" s="2"/>
      <c r="D1417" s="2"/>
    </row>
    <row r="1418" spans="1:4" x14ac:dyDescent="0.3">
      <c r="A1418" s="1"/>
      <c r="B1418" s="2"/>
      <c r="C1418" s="2"/>
      <c r="D1418" s="2"/>
    </row>
    <row r="1419" spans="1:4" x14ac:dyDescent="0.3">
      <c r="A1419" s="1"/>
      <c r="B1419" s="2"/>
      <c r="C1419" s="2"/>
      <c r="D1419" s="2"/>
    </row>
    <row r="1420" spans="1:4" x14ac:dyDescent="0.3">
      <c r="A1420" s="1"/>
      <c r="B1420" s="2"/>
      <c r="C1420" s="2"/>
      <c r="D1420" s="2"/>
    </row>
    <row r="1421" spans="1:4" x14ac:dyDescent="0.3">
      <c r="A1421" s="1"/>
      <c r="B1421" s="2"/>
      <c r="C1421" s="2"/>
      <c r="D1421" s="2"/>
    </row>
    <row r="1422" spans="1:4" x14ac:dyDescent="0.3">
      <c r="A1422" s="1"/>
      <c r="B1422" s="2"/>
      <c r="C1422" s="2"/>
      <c r="D1422" s="2"/>
    </row>
    <row r="1423" spans="1:4" x14ac:dyDescent="0.3">
      <c r="A1423" s="1"/>
      <c r="B1423" s="2"/>
      <c r="C1423" s="2"/>
      <c r="D1423" s="2"/>
    </row>
    <row r="1424" spans="1:4" x14ac:dyDescent="0.3">
      <c r="A1424" s="1"/>
      <c r="B1424" s="2"/>
      <c r="C1424" s="2"/>
      <c r="D1424" s="2"/>
    </row>
    <row r="1425" spans="1:4" x14ac:dyDescent="0.3">
      <c r="A1425" s="1"/>
      <c r="B1425" s="2"/>
      <c r="C1425" s="2"/>
      <c r="D1425" s="2"/>
    </row>
    <row r="1426" spans="1:4" x14ac:dyDescent="0.3">
      <c r="A1426" s="1"/>
      <c r="B1426" s="2"/>
      <c r="C1426" s="2"/>
      <c r="D1426" s="2"/>
    </row>
    <row r="1427" spans="1:4" x14ac:dyDescent="0.3">
      <c r="A1427" s="1"/>
      <c r="B1427" s="2"/>
      <c r="C1427" s="2"/>
      <c r="D1427" s="2"/>
    </row>
    <row r="1428" spans="1:4" x14ac:dyDescent="0.3">
      <c r="A1428" s="1"/>
      <c r="B1428" s="2"/>
      <c r="C1428" s="2"/>
      <c r="D1428" s="2"/>
    </row>
    <row r="1429" spans="1:4" x14ac:dyDescent="0.3">
      <c r="A1429" s="1"/>
      <c r="B1429" s="2"/>
      <c r="C1429" s="2"/>
      <c r="D1429" s="2"/>
    </row>
    <row r="1430" spans="1:4" x14ac:dyDescent="0.3">
      <c r="A1430" s="1"/>
      <c r="B1430" s="2"/>
      <c r="C1430" s="2"/>
      <c r="D1430" s="2"/>
    </row>
    <row r="1431" spans="1:4" x14ac:dyDescent="0.3">
      <c r="A1431" s="1"/>
      <c r="B1431" s="2"/>
      <c r="C1431" s="2"/>
      <c r="D1431" s="2"/>
    </row>
    <row r="1432" spans="1:4" x14ac:dyDescent="0.3">
      <c r="A1432" s="1"/>
      <c r="B1432" s="2"/>
      <c r="C1432" s="2"/>
      <c r="D1432" s="2"/>
    </row>
    <row r="1433" spans="1:4" x14ac:dyDescent="0.3">
      <c r="A1433" s="1"/>
      <c r="B1433" s="2"/>
      <c r="C1433" s="2"/>
      <c r="D1433" s="2"/>
    </row>
    <row r="1434" spans="1:4" x14ac:dyDescent="0.3">
      <c r="A1434" s="1"/>
      <c r="B1434" s="2"/>
      <c r="C1434" s="2"/>
      <c r="D1434" s="2"/>
    </row>
    <row r="1435" spans="1:4" x14ac:dyDescent="0.3">
      <c r="A1435" s="1"/>
      <c r="B1435" s="2"/>
      <c r="C1435" s="2"/>
      <c r="D1435" s="2"/>
    </row>
    <row r="1436" spans="1:4" x14ac:dyDescent="0.3">
      <c r="A1436" s="1"/>
      <c r="B1436" s="2"/>
      <c r="C1436" s="2"/>
      <c r="D1436" s="2"/>
    </row>
    <row r="1437" spans="1:4" x14ac:dyDescent="0.3">
      <c r="A1437" s="1"/>
      <c r="B1437" s="2"/>
      <c r="C1437" s="2"/>
      <c r="D1437" s="2"/>
    </row>
    <row r="1438" spans="1:4" x14ac:dyDescent="0.3">
      <c r="A1438" s="1"/>
      <c r="B1438" s="2"/>
      <c r="C1438" s="2"/>
      <c r="D1438" s="2"/>
    </row>
    <row r="1439" spans="1:4" x14ac:dyDescent="0.3">
      <c r="A1439" s="1"/>
      <c r="B1439" s="2"/>
      <c r="C1439" s="2"/>
      <c r="D1439" s="2"/>
    </row>
    <row r="1440" spans="1:4" x14ac:dyDescent="0.3">
      <c r="A1440" s="1"/>
      <c r="B1440" s="2"/>
      <c r="C1440" s="2"/>
      <c r="D1440" s="2"/>
    </row>
    <row r="1441" spans="1:4" x14ac:dyDescent="0.3">
      <c r="A1441" s="1"/>
      <c r="B1441" s="2"/>
      <c r="C1441" s="2"/>
      <c r="D1441" s="2"/>
    </row>
    <row r="1442" spans="1:4" x14ac:dyDescent="0.3">
      <c r="A1442" s="1"/>
      <c r="B1442" s="2"/>
      <c r="C1442" s="2"/>
      <c r="D1442" s="2"/>
    </row>
    <row r="1443" spans="1:4" x14ac:dyDescent="0.3">
      <c r="A1443" s="1"/>
      <c r="B1443" s="2"/>
      <c r="C1443" s="2"/>
      <c r="D1443" s="2"/>
    </row>
    <row r="1444" spans="1:4" x14ac:dyDescent="0.3">
      <c r="A1444" s="1"/>
      <c r="B1444" s="2"/>
      <c r="C1444" s="2"/>
      <c r="D1444" s="2"/>
    </row>
    <row r="1445" spans="1:4" x14ac:dyDescent="0.3">
      <c r="A1445" s="1"/>
      <c r="B1445" s="2"/>
      <c r="C1445" s="2"/>
      <c r="D1445" s="2"/>
    </row>
    <row r="1446" spans="1:4" x14ac:dyDescent="0.3">
      <c r="A1446" s="1"/>
      <c r="B1446" s="2"/>
      <c r="C1446" s="2"/>
      <c r="D1446" s="2"/>
    </row>
    <row r="1447" spans="1:4" x14ac:dyDescent="0.3">
      <c r="A1447" s="1"/>
      <c r="B1447" s="2"/>
      <c r="C1447" s="2"/>
      <c r="D1447" s="2"/>
    </row>
    <row r="1448" spans="1:4" x14ac:dyDescent="0.3">
      <c r="A1448" s="1"/>
      <c r="B1448" s="2"/>
      <c r="C1448" s="2"/>
      <c r="D1448" s="2"/>
    </row>
    <row r="1449" spans="1:4" x14ac:dyDescent="0.3">
      <c r="A1449" s="1"/>
      <c r="B1449" s="2"/>
      <c r="C1449" s="2"/>
      <c r="D1449" s="2"/>
    </row>
    <row r="1450" spans="1:4" x14ac:dyDescent="0.3">
      <c r="A1450" s="1"/>
      <c r="B1450" s="2"/>
      <c r="C1450" s="2"/>
      <c r="D1450" s="2"/>
    </row>
    <row r="1451" spans="1:4" x14ac:dyDescent="0.3">
      <c r="A1451" s="1"/>
      <c r="B1451" s="2"/>
      <c r="C1451" s="2"/>
      <c r="D1451" s="2"/>
    </row>
    <row r="1452" spans="1:4" x14ac:dyDescent="0.3">
      <c r="A1452" s="1"/>
      <c r="B1452" s="2"/>
      <c r="C1452" s="2"/>
      <c r="D1452" s="2"/>
    </row>
    <row r="1453" spans="1:4" x14ac:dyDescent="0.3">
      <c r="A1453" s="1"/>
      <c r="B1453" s="2"/>
      <c r="C1453" s="2"/>
      <c r="D1453" s="2"/>
    </row>
    <row r="1454" spans="1:4" x14ac:dyDescent="0.3">
      <c r="A1454" s="1"/>
      <c r="B1454" s="2"/>
      <c r="C1454" s="2"/>
      <c r="D1454" s="2"/>
    </row>
    <row r="1455" spans="1:4" x14ac:dyDescent="0.3">
      <c r="A1455" s="1"/>
      <c r="B1455" s="2"/>
      <c r="C1455" s="2"/>
      <c r="D1455" s="2"/>
    </row>
    <row r="1456" spans="1:4" x14ac:dyDescent="0.3">
      <c r="A1456" s="1"/>
      <c r="B1456" s="2"/>
      <c r="C1456" s="2"/>
      <c r="D1456" s="2"/>
    </row>
    <row r="1457" spans="1:4" x14ac:dyDescent="0.3">
      <c r="A1457" s="1"/>
      <c r="B1457" s="2"/>
      <c r="C1457" s="2"/>
      <c r="D1457" s="2"/>
    </row>
    <row r="1458" spans="1:4" x14ac:dyDescent="0.3">
      <c r="A1458" s="1"/>
      <c r="B1458" s="2"/>
      <c r="C1458" s="2"/>
      <c r="D1458" s="2"/>
    </row>
    <row r="1459" spans="1:4" x14ac:dyDescent="0.3">
      <c r="A1459" s="1"/>
      <c r="B1459" s="2"/>
      <c r="C1459" s="2"/>
      <c r="D1459" s="2"/>
    </row>
    <row r="1460" spans="1:4" x14ac:dyDescent="0.3">
      <c r="A1460" s="1"/>
      <c r="B1460" s="2"/>
      <c r="C1460" s="2"/>
      <c r="D1460" s="2"/>
    </row>
    <row r="1461" spans="1:4" x14ac:dyDescent="0.3">
      <c r="A1461" s="1"/>
      <c r="B1461" s="2"/>
      <c r="C1461" s="2"/>
      <c r="D1461" s="2"/>
    </row>
    <row r="1462" spans="1:4" x14ac:dyDescent="0.3">
      <c r="A1462" s="1"/>
      <c r="B1462" s="2"/>
      <c r="C1462" s="2"/>
      <c r="D1462" s="2"/>
    </row>
    <row r="1463" spans="1:4" x14ac:dyDescent="0.3">
      <c r="A1463" s="1"/>
      <c r="B1463" s="2"/>
      <c r="C1463" s="2"/>
      <c r="D1463" s="2"/>
    </row>
    <row r="1464" spans="1:4" x14ac:dyDescent="0.3">
      <c r="A1464" s="1"/>
      <c r="B1464" s="2"/>
      <c r="C1464" s="2"/>
      <c r="D1464" s="2"/>
    </row>
    <row r="1465" spans="1:4" x14ac:dyDescent="0.3">
      <c r="A1465" s="1"/>
      <c r="B1465" s="2"/>
      <c r="C1465" s="2"/>
      <c r="D1465" s="2"/>
    </row>
    <row r="1466" spans="1:4" x14ac:dyDescent="0.3">
      <c r="A1466" s="1"/>
      <c r="B1466" s="2"/>
      <c r="C1466" s="2"/>
      <c r="D1466" s="2"/>
    </row>
    <row r="1467" spans="1:4" x14ac:dyDescent="0.3">
      <c r="A1467" s="1"/>
      <c r="B1467" s="2"/>
      <c r="C1467" s="2"/>
      <c r="D1467" s="2"/>
    </row>
    <row r="1468" spans="1:4" x14ac:dyDescent="0.3">
      <c r="A1468" s="1"/>
      <c r="B1468" s="2"/>
      <c r="C1468" s="2"/>
      <c r="D1468" s="2"/>
    </row>
    <row r="1469" spans="1:4" x14ac:dyDescent="0.3">
      <c r="A1469" s="1"/>
      <c r="B1469" s="2"/>
      <c r="C1469" s="2"/>
      <c r="D1469" s="2"/>
    </row>
    <row r="1470" spans="1:4" x14ac:dyDescent="0.3">
      <c r="A1470" s="1"/>
      <c r="B1470" s="2"/>
      <c r="C1470" s="2"/>
      <c r="D1470" s="2"/>
    </row>
    <row r="1471" spans="1:4" x14ac:dyDescent="0.3">
      <c r="A1471" s="1"/>
      <c r="B1471" s="2"/>
      <c r="C1471" s="2"/>
      <c r="D1471" s="2"/>
    </row>
    <row r="1472" spans="1:4" x14ac:dyDescent="0.3">
      <c r="A1472" s="1"/>
      <c r="B1472" s="2"/>
      <c r="C1472" s="2"/>
      <c r="D1472" s="2"/>
    </row>
    <row r="1473" spans="1:4" x14ac:dyDescent="0.3">
      <c r="A1473" s="1"/>
      <c r="B1473" s="2"/>
      <c r="C1473" s="2"/>
      <c r="D1473" s="2"/>
    </row>
    <row r="1474" spans="1:4" x14ac:dyDescent="0.3">
      <c r="A1474" s="1"/>
      <c r="B1474" s="2"/>
      <c r="C1474" s="2"/>
      <c r="D1474" s="2"/>
    </row>
    <row r="1475" spans="1:4" x14ac:dyDescent="0.3">
      <c r="A1475" s="1"/>
      <c r="B1475" s="2"/>
      <c r="C1475" s="2"/>
      <c r="D1475" s="2"/>
    </row>
    <row r="1476" spans="1:4" x14ac:dyDescent="0.3">
      <c r="A1476" s="1"/>
      <c r="B1476" s="2"/>
      <c r="C1476" s="2"/>
      <c r="D1476" s="2"/>
    </row>
    <row r="1477" spans="1:4" x14ac:dyDescent="0.3">
      <c r="A1477" s="1"/>
      <c r="B1477" s="2"/>
      <c r="C1477" s="2"/>
      <c r="D1477" s="2"/>
    </row>
    <row r="1478" spans="1:4" x14ac:dyDescent="0.3">
      <c r="A1478" s="1"/>
      <c r="B1478" s="2"/>
      <c r="C1478" s="2"/>
      <c r="D1478" s="2"/>
    </row>
    <row r="1479" spans="1:4" x14ac:dyDescent="0.3">
      <c r="A1479" s="1"/>
      <c r="B1479" s="2"/>
      <c r="C1479" s="2"/>
      <c r="D1479" s="2"/>
    </row>
    <row r="1480" spans="1:4" x14ac:dyDescent="0.3">
      <c r="A1480" s="1"/>
      <c r="B1480" s="2"/>
      <c r="C1480" s="2"/>
      <c r="D1480" s="2"/>
    </row>
    <row r="1481" spans="1:4" x14ac:dyDescent="0.3">
      <c r="A1481" s="1"/>
      <c r="B1481" s="2"/>
      <c r="C1481" s="2"/>
      <c r="D1481" s="2"/>
    </row>
    <row r="1482" spans="1:4" x14ac:dyDescent="0.3">
      <c r="A1482" s="1"/>
      <c r="B1482" s="2"/>
      <c r="C1482" s="2"/>
      <c r="D1482" s="2"/>
    </row>
    <row r="1483" spans="1:4" x14ac:dyDescent="0.3">
      <c r="A1483" s="1"/>
      <c r="B1483" s="2"/>
      <c r="C1483" s="2"/>
      <c r="D1483" s="2"/>
    </row>
    <row r="1484" spans="1:4" x14ac:dyDescent="0.3">
      <c r="A1484" s="1"/>
      <c r="B1484" s="2"/>
      <c r="C1484" s="2"/>
      <c r="D1484" s="2"/>
    </row>
    <row r="1485" spans="1:4" x14ac:dyDescent="0.3">
      <c r="A1485" s="1"/>
      <c r="B1485" s="2"/>
      <c r="C1485" s="2"/>
      <c r="D1485" s="2"/>
    </row>
    <row r="1486" spans="1:4" x14ac:dyDescent="0.3">
      <c r="A1486" s="1"/>
      <c r="B1486" s="2"/>
      <c r="C1486" s="2"/>
      <c r="D1486" s="2"/>
    </row>
    <row r="1487" spans="1:4" x14ac:dyDescent="0.3">
      <c r="A1487" s="1"/>
      <c r="B1487" s="2"/>
      <c r="C1487" s="2"/>
      <c r="D1487" s="2"/>
    </row>
    <row r="1488" spans="1:4" x14ac:dyDescent="0.3">
      <c r="A1488" s="1"/>
      <c r="B1488" s="2"/>
      <c r="C1488" s="2"/>
      <c r="D1488" s="2"/>
    </row>
    <row r="1489" spans="1:4" x14ac:dyDescent="0.3">
      <c r="A1489" s="1"/>
      <c r="B1489" s="2"/>
      <c r="C1489" s="2"/>
      <c r="D1489" s="2"/>
    </row>
    <row r="1490" spans="1:4" x14ac:dyDescent="0.3">
      <c r="A1490" s="1"/>
      <c r="B1490" s="2"/>
      <c r="C1490" s="2"/>
      <c r="D1490" s="2"/>
    </row>
    <row r="1491" spans="1:4" x14ac:dyDescent="0.3">
      <c r="A1491" s="1"/>
      <c r="B1491" s="2"/>
      <c r="C1491" s="2"/>
      <c r="D1491" s="2"/>
    </row>
    <row r="1492" spans="1:4" x14ac:dyDescent="0.3">
      <c r="A1492" s="1"/>
      <c r="B1492" s="2"/>
      <c r="C1492" s="2"/>
      <c r="D1492" s="2"/>
    </row>
    <row r="1493" spans="1:4" x14ac:dyDescent="0.3">
      <c r="A1493" s="1"/>
      <c r="B1493" s="2"/>
      <c r="C1493" s="2"/>
      <c r="D1493" s="2"/>
    </row>
    <row r="1494" spans="1:4" x14ac:dyDescent="0.3">
      <c r="A1494" s="1"/>
      <c r="B1494" s="2"/>
      <c r="C1494" s="2"/>
      <c r="D1494" s="2"/>
    </row>
    <row r="1495" spans="1:4" x14ac:dyDescent="0.3">
      <c r="A1495" s="1"/>
      <c r="B1495" s="2"/>
      <c r="C1495" s="2"/>
      <c r="D1495" s="2"/>
    </row>
    <row r="1496" spans="1:4" x14ac:dyDescent="0.3">
      <c r="A1496" s="1"/>
      <c r="B1496" s="2"/>
      <c r="C1496" s="2"/>
      <c r="D1496" s="2"/>
    </row>
    <row r="1497" spans="1:4" x14ac:dyDescent="0.3">
      <c r="A1497" s="1"/>
      <c r="B1497" s="2"/>
      <c r="C1497" s="2"/>
      <c r="D1497" s="2"/>
    </row>
    <row r="1498" spans="1:4" x14ac:dyDescent="0.3">
      <c r="A1498" s="1"/>
      <c r="B1498" s="2"/>
      <c r="C1498" s="2"/>
      <c r="D1498" s="2"/>
    </row>
    <row r="1499" spans="1:4" x14ac:dyDescent="0.3">
      <c r="A1499" s="1"/>
      <c r="B1499" s="2"/>
      <c r="C1499" s="2"/>
      <c r="D1499" s="2"/>
    </row>
    <row r="1500" spans="1:4" x14ac:dyDescent="0.3">
      <c r="A1500" s="1"/>
      <c r="B1500" s="2"/>
      <c r="C1500" s="2"/>
      <c r="D1500" s="2"/>
    </row>
    <row r="1501" spans="1:4" x14ac:dyDescent="0.3">
      <c r="A1501" s="1"/>
      <c r="B1501" s="2"/>
      <c r="C1501" s="2"/>
      <c r="D1501" s="2"/>
    </row>
    <row r="1502" spans="1:4" x14ac:dyDescent="0.3">
      <c r="A1502" s="1"/>
      <c r="B1502" s="2"/>
      <c r="C1502" s="2"/>
      <c r="D1502" s="2"/>
    </row>
    <row r="1503" spans="1:4" x14ac:dyDescent="0.3">
      <c r="A1503" s="1"/>
      <c r="B1503" s="2"/>
      <c r="C1503" s="2"/>
      <c r="D1503" s="2"/>
    </row>
    <row r="1504" spans="1:4" x14ac:dyDescent="0.3">
      <c r="A1504" s="1"/>
      <c r="B1504" s="2"/>
      <c r="C1504" s="2"/>
      <c r="D1504" s="2"/>
    </row>
    <row r="1505" spans="1:4" x14ac:dyDescent="0.3">
      <c r="A1505" s="1"/>
      <c r="B1505" s="2"/>
      <c r="C1505" s="2"/>
      <c r="D1505" s="2"/>
    </row>
    <row r="1506" spans="1:4" x14ac:dyDescent="0.3">
      <c r="A1506" s="1"/>
      <c r="B1506" s="2"/>
      <c r="C1506" s="2"/>
      <c r="D1506" s="2"/>
    </row>
    <row r="1507" spans="1:4" x14ac:dyDescent="0.3">
      <c r="A1507" s="1"/>
      <c r="B1507" s="2"/>
      <c r="C1507" s="2"/>
      <c r="D1507" s="2"/>
    </row>
    <row r="1508" spans="1:4" x14ac:dyDescent="0.3">
      <c r="A1508" s="1"/>
      <c r="B1508" s="2"/>
      <c r="C1508" s="2"/>
      <c r="D1508" s="2"/>
    </row>
    <row r="1509" spans="1:4" x14ac:dyDescent="0.3">
      <c r="A1509" s="1"/>
      <c r="B1509" s="2"/>
      <c r="C1509" s="2"/>
      <c r="D1509" s="2"/>
    </row>
    <row r="1510" spans="1:4" x14ac:dyDescent="0.3">
      <c r="A1510" s="1"/>
      <c r="B1510" s="2"/>
      <c r="C1510" s="2"/>
      <c r="D1510" s="2"/>
    </row>
    <row r="1511" spans="1:4" x14ac:dyDescent="0.3">
      <c r="A1511" s="1"/>
      <c r="B1511" s="2"/>
      <c r="C1511" s="2"/>
      <c r="D1511" s="2"/>
    </row>
    <row r="1512" spans="1:4" x14ac:dyDescent="0.3">
      <c r="A1512" s="1"/>
      <c r="B1512" s="2"/>
      <c r="C1512" s="2"/>
      <c r="D1512" s="2"/>
    </row>
    <row r="1513" spans="1:4" x14ac:dyDescent="0.3">
      <c r="A1513" s="1"/>
      <c r="B1513" s="2"/>
      <c r="C1513" s="2"/>
      <c r="D1513" s="2"/>
    </row>
    <row r="1514" spans="1:4" x14ac:dyDescent="0.3">
      <c r="A1514" s="1"/>
      <c r="B1514" s="2"/>
      <c r="C1514" s="2"/>
      <c r="D1514" s="2"/>
    </row>
    <row r="1515" spans="1:4" x14ac:dyDescent="0.3">
      <c r="A1515" s="1"/>
      <c r="B1515" s="2"/>
      <c r="C1515" s="2"/>
      <c r="D1515" s="2"/>
    </row>
    <row r="1516" spans="1:4" x14ac:dyDescent="0.3">
      <c r="A1516" s="1"/>
      <c r="B1516" s="2"/>
      <c r="C1516" s="2"/>
      <c r="D1516" s="2"/>
    </row>
    <row r="1517" spans="1:4" x14ac:dyDescent="0.3">
      <c r="A1517" s="1"/>
      <c r="B1517" s="2"/>
      <c r="C1517" s="2"/>
      <c r="D1517" s="2"/>
    </row>
    <row r="1518" spans="1:4" x14ac:dyDescent="0.3">
      <c r="A1518" s="1"/>
      <c r="B1518" s="2"/>
      <c r="C1518" s="2"/>
      <c r="D1518" s="2"/>
    </row>
    <row r="1519" spans="1:4" x14ac:dyDescent="0.3">
      <c r="A1519" s="1"/>
      <c r="B1519" s="2"/>
      <c r="C1519" s="2"/>
      <c r="D1519" s="2"/>
    </row>
    <row r="1520" spans="1:4" x14ac:dyDescent="0.3">
      <c r="A1520" s="1"/>
      <c r="B1520" s="2"/>
      <c r="C1520" s="2"/>
      <c r="D1520" s="2"/>
    </row>
    <row r="1521" spans="1:4" x14ac:dyDescent="0.3">
      <c r="A1521" s="1"/>
      <c r="B1521" s="2"/>
      <c r="C1521" s="2"/>
      <c r="D1521" s="2"/>
    </row>
    <row r="1522" spans="1:4" x14ac:dyDescent="0.3">
      <c r="A1522" s="1"/>
      <c r="B1522" s="2"/>
      <c r="C1522" s="2"/>
      <c r="D1522" s="2"/>
    </row>
    <row r="1523" spans="1:4" x14ac:dyDescent="0.3">
      <c r="A1523" s="1"/>
      <c r="B1523" s="2"/>
      <c r="C1523" s="2"/>
      <c r="D1523" s="2"/>
    </row>
    <row r="1524" spans="1:4" x14ac:dyDescent="0.3">
      <c r="A1524" s="1"/>
      <c r="B1524" s="2"/>
      <c r="C1524" s="2"/>
      <c r="D1524" s="2"/>
    </row>
    <row r="1525" spans="1:4" x14ac:dyDescent="0.3">
      <c r="A1525" s="1"/>
      <c r="B1525" s="2"/>
      <c r="C1525" s="2"/>
      <c r="D1525" s="2"/>
    </row>
    <row r="1526" spans="1:4" x14ac:dyDescent="0.3">
      <c r="A1526" s="1"/>
      <c r="B1526" s="2"/>
      <c r="C1526" s="2"/>
      <c r="D1526" s="2"/>
    </row>
    <row r="1527" spans="1:4" x14ac:dyDescent="0.3">
      <c r="A1527" s="1"/>
      <c r="B1527" s="2"/>
      <c r="C1527" s="2"/>
      <c r="D1527" s="2"/>
    </row>
    <row r="1528" spans="1:4" x14ac:dyDescent="0.3">
      <c r="A1528" s="1"/>
      <c r="B1528" s="2"/>
      <c r="C1528" s="2"/>
      <c r="D1528" s="2"/>
    </row>
    <row r="1529" spans="1:4" x14ac:dyDescent="0.3">
      <c r="A1529" s="1"/>
      <c r="B1529" s="2"/>
      <c r="C1529" s="2"/>
      <c r="D1529" s="2"/>
    </row>
    <row r="1530" spans="1:4" x14ac:dyDescent="0.3">
      <c r="A1530" s="1"/>
      <c r="B1530" s="2"/>
      <c r="C1530" s="2"/>
      <c r="D1530" s="2"/>
    </row>
    <row r="1531" spans="1:4" x14ac:dyDescent="0.3">
      <c r="A1531" s="1"/>
      <c r="B1531" s="2"/>
      <c r="C1531" s="2"/>
      <c r="D1531" s="2"/>
    </row>
    <row r="1532" spans="1:4" x14ac:dyDescent="0.3">
      <c r="A1532" s="1"/>
      <c r="B1532" s="2"/>
      <c r="C1532" s="2"/>
      <c r="D1532" s="2"/>
    </row>
    <row r="1533" spans="1:4" x14ac:dyDescent="0.3">
      <c r="A1533" s="1"/>
      <c r="B1533" s="2"/>
      <c r="C1533" s="2"/>
      <c r="D1533" s="2"/>
    </row>
    <row r="1534" spans="1:4" x14ac:dyDescent="0.3">
      <c r="A1534" s="1"/>
      <c r="B1534" s="2"/>
      <c r="C1534" s="2"/>
      <c r="D1534" s="2"/>
    </row>
    <row r="1535" spans="1:4" x14ac:dyDescent="0.3">
      <c r="A1535" s="1"/>
      <c r="B1535" s="2"/>
      <c r="C1535" s="2"/>
      <c r="D1535" s="2"/>
    </row>
    <row r="1536" spans="1:4" x14ac:dyDescent="0.3">
      <c r="A1536" s="1"/>
      <c r="B1536" s="2"/>
      <c r="C1536" s="2"/>
      <c r="D1536" s="2"/>
    </row>
    <row r="1537" spans="1:4" x14ac:dyDescent="0.3">
      <c r="A1537" s="1"/>
      <c r="B1537" s="2"/>
      <c r="C1537" s="2"/>
      <c r="D1537" s="2"/>
    </row>
    <row r="1538" spans="1:4" x14ac:dyDescent="0.3">
      <c r="A1538" s="1"/>
      <c r="B1538" s="2"/>
      <c r="C1538" s="2"/>
      <c r="D1538" s="2"/>
    </row>
    <row r="1539" spans="1:4" x14ac:dyDescent="0.3">
      <c r="A1539" s="1"/>
      <c r="B1539" s="2"/>
      <c r="C1539" s="2"/>
      <c r="D1539" s="2"/>
    </row>
    <row r="1540" spans="1:4" x14ac:dyDescent="0.3">
      <c r="A1540" s="1"/>
      <c r="B1540" s="2"/>
      <c r="C1540" s="2"/>
      <c r="D1540" s="2"/>
    </row>
    <row r="1541" spans="1:4" x14ac:dyDescent="0.3">
      <c r="A1541" s="1"/>
      <c r="B1541" s="2"/>
      <c r="C1541" s="2"/>
      <c r="D1541" s="2"/>
    </row>
    <row r="1542" spans="1:4" x14ac:dyDescent="0.3">
      <c r="A1542" s="1"/>
      <c r="B1542" s="2"/>
      <c r="C1542" s="2"/>
      <c r="D1542" s="2"/>
    </row>
    <row r="1543" spans="1:4" x14ac:dyDescent="0.3">
      <c r="A1543" s="1"/>
      <c r="B1543" s="2"/>
      <c r="C1543" s="2"/>
      <c r="D1543" s="2"/>
    </row>
    <row r="1544" spans="1:4" x14ac:dyDescent="0.3">
      <c r="A1544" s="1"/>
      <c r="B1544" s="2"/>
      <c r="C1544" s="2"/>
      <c r="D1544" s="2"/>
    </row>
    <row r="1545" spans="1:4" x14ac:dyDescent="0.3">
      <c r="A1545" s="1"/>
      <c r="B1545" s="2"/>
      <c r="C1545" s="2"/>
      <c r="D1545" s="2"/>
    </row>
    <row r="1546" spans="1:4" x14ac:dyDescent="0.3">
      <c r="A1546" s="1"/>
      <c r="B1546" s="2"/>
      <c r="C1546" s="2"/>
      <c r="D1546" s="2"/>
    </row>
    <row r="1547" spans="1:4" x14ac:dyDescent="0.3">
      <c r="A1547" s="1"/>
      <c r="B1547" s="2"/>
      <c r="C1547" s="2"/>
      <c r="D1547" s="2"/>
    </row>
    <row r="1548" spans="1:4" x14ac:dyDescent="0.3">
      <c r="A1548" s="1"/>
      <c r="B1548" s="2"/>
      <c r="C1548" s="2"/>
      <c r="D1548" s="2"/>
    </row>
    <row r="1549" spans="1:4" x14ac:dyDescent="0.3">
      <c r="A1549" s="1"/>
      <c r="B1549" s="2"/>
      <c r="C1549" s="2"/>
      <c r="D1549" s="2"/>
    </row>
    <row r="1550" spans="1:4" x14ac:dyDescent="0.3">
      <c r="A1550" s="1"/>
      <c r="B1550" s="2"/>
      <c r="C1550" s="2"/>
      <c r="D1550" s="2"/>
    </row>
    <row r="1551" spans="1:4" x14ac:dyDescent="0.3">
      <c r="A1551" s="1"/>
      <c r="B1551" s="2"/>
      <c r="C1551" s="2"/>
      <c r="D1551" s="2"/>
    </row>
    <row r="1552" spans="1:4" x14ac:dyDescent="0.3">
      <c r="A1552" s="1"/>
      <c r="B1552" s="2"/>
      <c r="C1552" s="2"/>
      <c r="D1552" s="2"/>
    </row>
    <row r="1553" spans="1:4" x14ac:dyDescent="0.3">
      <c r="A1553" s="1"/>
      <c r="B1553" s="2"/>
      <c r="C1553" s="2"/>
      <c r="D1553" s="2"/>
    </row>
    <row r="1554" spans="1:4" x14ac:dyDescent="0.3">
      <c r="A1554" s="1"/>
      <c r="B1554" s="2"/>
      <c r="C1554" s="2"/>
      <c r="D1554" s="2"/>
    </row>
    <row r="1555" spans="1:4" x14ac:dyDescent="0.3">
      <c r="A1555" s="1"/>
      <c r="B1555" s="2"/>
      <c r="C1555" s="2"/>
      <c r="D1555" s="2"/>
    </row>
    <row r="1556" spans="1:4" x14ac:dyDescent="0.3">
      <c r="A1556" s="1"/>
      <c r="B1556" s="2"/>
      <c r="C1556" s="2"/>
      <c r="D1556" s="2"/>
    </row>
    <row r="1557" spans="1:4" x14ac:dyDescent="0.3">
      <c r="A1557" s="1"/>
      <c r="B1557" s="2"/>
      <c r="C1557" s="2"/>
      <c r="D1557" s="2"/>
    </row>
    <row r="1558" spans="1:4" x14ac:dyDescent="0.3">
      <c r="A1558" s="1"/>
      <c r="B1558" s="2"/>
      <c r="C1558" s="2"/>
      <c r="D1558" s="2"/>
    </row>
    <row r="1559" spans="1:4" x14ac:dyDescent="0.3">
      <c r="A1559" s="1"/>
      <c r="B1559" s="2"/>
      <c r="C1559" s="2"/>
      <c r="D1559" s="2"/>
    </row>
    <row r="1560" spans="1:4" x14ac:dyDescent="0.3">
      <c r="A1560" s="1"/>
      <c r="B1560" s="2"/>
      <c r="C1560" s="2"/>
      <c r="D1560" s="2"/>
    </row>
    <row r="1561" spans="1:4" x14ac:dyDescent="0.3">
      <c r="A1561" s="1"/>
      <c r="B1561" s="2"/>
      <c r="C1561" s="2"/>
      <c r="D1561" s="2"/>
    </row>
    <row r="1562" spans="1:4" x14ac:dyDescent="0.3">
      <c r="A1562" s="1"/>
      <c r="B1562" s="2"/>
      <c r="C1562" s="2"/>
      <c r="D1562" s="2"/>
    </row>
    <row r="1563" spans="1:4" x14ac:dyDescent="0.3">
      <c r="A1563" s="1"/>
      <c r="B1563" s="2"/>
      <c r="C1563" s="2"/>
      <c r="D1563" s="2"/>
    </row>
    <row r="1564" spans="1:4" x14ac:dyDescent="0.3">
      <c r="A1564" s="1"/>
      <c r="B1564" s="2"/>
      <c r="C1564" s="2"/>
      <c r="D1564" s="2"/>
    </row>
    <row r="1565" spans="1:4" x14ac:dyDescent="0.3">
      <c r="A1565" s="1"/>
      <c r="B1565" s="2"/>
      <c r="C1565" s="2"/>
      <c r="D1565" s="2"/>
    </row>
    <row r="1566" spans="1:4" x14ac:dyDescent="0.3">
      <c r="A1566" s="1"/>
      <c r="B1566" s="2"/>
      <c r="C1566" s="2"/>
      <c r="D1566" s="2"/>
    </row>
    <row r="1567" spans="1:4" x14ac:dyDescent="0.3">
      <c r="A1567" s="1"/>
      <c r="B1567" s="2"/>
      <c r="C1567" s="2"/>
      <c r="D1567" s="2"/>
    </row>
    <row r="1568" spans="1:4" x14ac:dyDescent="0.3">
      <c r="A1568" s="1"/>
      <c r="B1568" s="2"/>
      <c r="C1568" s="2"/>
      <c r="D1568" s="2"/>
    </row>
    <row r="1569" spans="1:4" x14ac:dyDescent="0.3">
      <c r="A1569" s="1"/>
      <c r="B1569" s="2"/>
      <c r="C1569" s="2"/>
      <c r="D1569" s="2"/>
    </row>
    <row r="1570" spans="1:4" x14ac:dyDescent="0.3">
      <c r="A1570" s="1"/>
      <c r="B1570" s="2"/>
      <c r="C1570" s="2"/>
      <c r="D1570" s="2"/>
    </row>
    <row r="1571" spans="1:4" x14ac:dyDescent="0.3">
      <c r="A1571" s="1"/>
      <c r="B1571" s="2"/>
      <c r="C1571" s="2"/>
      <c r="D1571" s="2"/>
    </row>
    <row r="1572" spans="1:4" x14ac:dyDescent="0.3">
      <c r="A1572" s="1"/>
      <c r="B1572" s="2"/>
      <c r="C1572" s="2"/>
      <c r="D1572" s="2"/>
    </row>
    <row r="1573" spans="1:4" x14ac:dyDescent="0.3">
      <c r="A1573" s="1"/>
      <c r="B1573" s="2"/>
      <c r="C1573" s="2"/>
      <c r="D1573" s="2"/>
    </row>
    <row r="1574" spans="1:4" x14ac:dyDescent="0.3">
      <c r="A1574" s="1"/>
      <c r="B1574" s="2"/>
      <c r="C1574" s="2"/>
      <c r="D1574" s="2"/>
    </row>
    <row r="1575" spans="1:4" x14ac:dyDescent="0.3">
      <c r="A1575" s="1"/>
      <c r="B1575" s="2"/>
      <c r="C1575" s="2"/>
      <c r="D1575" s="2"/>
    </row>
    <row r="1576" spans="1:4" x14ac:dyDescent="0.3">
      <c r="A1576" s="1"/>
      <c r="B1576" s="2"/>
      <c r="C1576" s="2"/>
      <c r="D1576" s="2"/>
    </row>
    <row r="1577" spans="1:4" x14ac:dyDescent="0.3">
      <c r="A1577" s="1"/>
      <c r="B1577" s="2"/>
      <c r="C1577" s="2"/>
      <c r="D1577" s="2"/>
    </row>
    <row r="1578" spans="1:4" x14ac:dyDescent="0.3">
      <c r="A1578" s="1"/>
      <c r="B1578" s="2"/>
      <c r="C1578" s="2"/>
      <c r="D1578" s="2"/>
    </row>
    <row r="1579" spans="1:4" x14ac:dyDescent="0.3">
      <c r="A1579" s="1"/>
      <c r="B1579" s="2"/>
      <c r="C1579" s="2"/>
      <c r="D1579" s="2"/>
    </row>
    <row r="1580" spans="1:4" x14ac:dyDescent="0.3">
      <c r="A1580" s="1"/>
      <c r="B1580" s="2"/>
      <c r="C1580" s="2"/>
      <c r="D1580" s="2"/>
    </row>
    <row r="1581" spans="1:4" x14ac:dyDescent="0.3">
      <c r="A1581" s="1"/>
      <c r="B1581" s="2"/>
      <c r="C1581" s="2"/>
      <c r="D1581" s="2"/>
    </row>
    <row r="1582" spans="1:4" x14ac:dyDescent="0.3">
      <c r="A1582" s="1"/>
      <c r="B1582" s="2"/>
      <c r="C1582" s="2"/>
      <c r="D1582" s="2"/>
    </row>
    <row r="1583" spans="1:4" x14ac:dyDescent="0.3">
      <c r="A1583" s="1"/>
      <c r="B1583" s="2"/>
      <c r="C1583" s="2"/>
      <c r="D1583" s="2"/>
    </row>
    <row r="1584" spans="1:4" x14ac:dyDescent="0.3">
      <c r="A1584" s="1"/>
      <c r="B1584" s="2"/>
      <c r="C1584" s="2"/>
      <c r="D1584" s="2"/>
    </row>
    <row r="1585" spans="1:4" x14ac:dyDescent="0.3">
      <c r="A1585" s="1"/>
      <c r="B1585" s="2"/>
      <c r="C1585" s="2"/>
      <c r="D1585" s="2"/>
    </row>
    <row r="1586" spans="1:4" x14ac:dyDescent="0.3">
      <c r="A1586" s="1"/>
      <c r="B1586" s="2"/>
      <c r="C1586" s="2"/>
      <c r="D1586" s="2"/>
    </row>
    <row r="1587" spans="1:4" x14ac:dyDescent="0.3">
      <c r="A1587" s="1"/>
      <c r="B1587" s="2"/>
      <c r="C1587" s="2"/>
      <c r="D1587" s="2"/>
    </row>
    <row r="1588" spans="1:4" x14ac:dyDescent="0.3">
      <c r="A1588" s="1"/>
      <c r="B1588" s="2"/>
      <c r="C1588" s="2"/>
      <c r="D1588" s="2"/>
    </row>
    <row r="1589" spans="1:4" x14ac:dyDescent="0.3">
      <c r="A1589" s="1"/>
      <c r="B1589" s="2"/>
      <c r="C1589" s="2"/>
      <c r="D1589" s="2"/>
    </row>
    <row r="1590" spans="1:4" x14ac:dyDescent="0.3">
      <c r="A1590" s="1"/>
      <c r="B1590" s="2"/>
      <c r="C1590" s="2"/>
      <c r="D1590" s="2"/>
    </row>
    <row r="1591" spans="1:4" x14ac:dyDescent="0.3">
      <c r="A1591" s="1"/>
      <c r="B1591" s="2"/>
      <c r="C1591" s="2"/>
      <c r="D1591" s="2"/>
    </row>
    <row r="1592" spans="1:4" x14ac:dyDescent="0.3">
      <c r="A1592" s="1"/>
      <c r="B1592" s="2"/>
      <c r="C1592" s="2"/>
      <c r="D1592" s="2"/>
    </row>
    <row r="1593" spans="1:4" x14ac:dyDescent="0.3">
      <c r="A1593" s="1"/>
      <c r="B1593" s="2"/>
      <c r="C1593" s="2"/>
      <c r="D1593" s="2"/>
    </row>
    <row r="1594" spans="1:4" x14ac:dyDescent="0.3">
      <c r="A1594" s="1"/>
      <c r="B1594" s="2"/>
      <c r="C1594" s="2"/>
      <c r="D1594" s="2"/>
    </row>
    <row r="1595" spans="1:4" x14ac:dyDescent="0.3">
      <c r="A1595" s="1"/>
      <c r="B1595" s="2"/>
      <c r="C1595" s="2"/>
      <c r="D1595" s="2"/>
    </row>
    <row r="1596" spans="1:4" x14ac:dyDescent="0.3">
      <c r="A1596" s="1"/>
      <c r="B1596" s="2"/>
      <c r="C1596" s="2"/>
      <c r="D1596" s="2"/>
    </row>
    <row r="1597" spans="1:4" x14ac:dyDescent="0.3">
      <c r="A1597" s="1"/>
      <c r="B1597" s="2"/>
      <c r="C1597" s="2"/>
      <c r="D1597" s="2"/>
    </row>
    <row r="1598" spans="1:4" x14ac:dyDescent="0.3">
      <c r="A1598" s="1"/>
      <c r="B1598" s="2"/>
      <c r="C1598" s="2"/>
      <c r="D1598" s="2"/>
    </row>
    <row r="1599" spans="1:4" x14ac:dyDescent="0.3">
      <c r="A1599" s="1"/>
      <c r="B1599" s="2"/>
      <c r="C1599" s="2"/>
      <c r="D1599" s="2"/>
    </row>
    <row r="1600" spans="1:4" x14ac:dyDescent="0.3">
      <c r="A1600" s="1"/>
      <c r="B1600" s="2"/>
      <c r="C1600" s="2"/>
      <c r="D1600" s="2"/>
    </row>
    <row r="1601" spans="1:4" x14ac:dyDescent="0.3">
      <c r="A1601" s="1"/>
      <c r="B1601" s="2"/>
      <c r="C1601" s="2"/>
      <c r="D1601" s="2"/>
    </row>
    <row r="1602" spans="1:4" x14ac:dyDescent="0.3">
      <c r="A1602" s="1"/>
      <c r="B1602" s="2"/>
      <c r="C1602" s="2"/>
      <c r="D1602" s="2"/>
    </row>
    <row r="1603" spans="1:4" x14ac:dyDescent="0.3">
      <c r="A1603" s="1"/>
      <c r="B1603" s="2"/>
      <c r="C1603" s="2"/>
      <c r="D1603" s="2"/>
    </row>
    <row r="1604" spans="1:4" x14ac:dyDescent="0.3">
      <c r="A1604" s="1"/>
      <c r="B1604" s="2"/>
      <c r="C1604" s="2"/>
      <c r="D1604" s="2"/>
    </row>
    <row r="1605" spans="1:4" x14ac:dyDescent="0.3">
      <c r="A1605" s="1"/>
      <c r="B1605" s="2"/>
      <c r="C1605" s="2"/>
      <c r="D1605" s="2"/>
    </row>
    <row r="1606" spans="1:4" x14ac:dyDescent="0.3">
      <c r="A1606" s="1"/>
      <c r="B1606" s="2"/>
      <c r="C1606" s="2"/>
      <c r="D1606" s="2"/>
    </row>
    <row r="1607" spans="1:4" x14ac:dyDescent="0.3">
      <c r="A1607" s="1"/>
      <c r="B1607" s="2"/>
      <c r="C1607" s="2"/>
      <c r="D1607" s="2"/>
    </row>
    <row r="1608" spans="1:4" x14ac:dyDescent="0.3">
      <c r="A1608" s="1"/>
      <c r="B1608" s="2"/>
      <c r="C1608" s="2"/>
      <c r="D1608" s="2"/>
    </row>
    <row r="1609" spans="1:4" x14ac:dyDescent="0.3">
      <c r="A1609" s="1"/>
      <c r="B1609" s="2"/>
      <c r="C1609" s="2"/>
      <c r="D1609" s="2"/>
    </row>
    <row r="1610" spans="1:4" x14ac:dyDescent="0.3">
      <c r="A1610" s="1"/>
      <c r="B1610" s="2"/>
      <c r="C1610" s="2"/>
      <c r="D1610" s="2"/>
    </row>
    <row r="1611" spans="1:4" x14ac:dyDescent="0.3">
      <c r="A1611" s="1"/>
      <c r="B1611" s="2"/>
      <c r="C1611" s="2"/>
      <c r="D1611" s="2"/>
    </row>
    <row r="1612" spans="1:4" x14ac:dyDescent="0.3">
      <c r="A1612" s="1"/>
      <c r="B1612" s="2"/>
      <c r="C1612" s="2"/>
      <c r="D1612" s="2"/>
    </row>
    <row r="1613" spans="1:4" x14ac:dyDescent="0.3">
      <c r="A1613" s="1"/>
      <c r="B1613" s="2"/>
      <c r="C1613" s="2"/>
      <c r="D1613" s="2"/>
    </row>
    <row r="1614" spans="1:4" x14ac:dyDescent="0.3">
      <c r="A1614" s="1"/>
      <c r="B1614" s="2"/>
      <c r="C1614" s="2"/>
      <c r="D1614" s="2"/>
    </row>
    <row r="1615" spans="1:4" x14ac:dyDescent="0.3">
      <c r="A1615" s="1"/>
      <c r="B1615" s="2"/>
      <c r="C1615" s="2"/>
      <c r="D1615" s="2"/>
    </row>
    <row r="1616" spans="1:4" x14ac:dyDescent="0.3">
      <c r="A1616" s="1"/>
      <c r="B1616" s="2"/>
      <c r="C1616" s="2"/>
      <c r="D1616" s="2"/>
    </row>
    <row r="1617" spans="1:4" x14ac:dyDescent="0.3">
      <c r="A1617" s="1"/>
      <c r="B1617" s="2"/>
      <c r="C1617" s="2"/>
      <c r="D1617" s="2"/>
    </row>
    <row r="1618" spans="1:4" x14ac:dyDescent="0.3">
      <c r="A1618" s="1"/>
      <c r="B1618" s="2"/>
      <c r="C1618" s="2"/>
      <c r="D1618" s="2"/>
    </row>
    <row r="1619" spans="1:4" x14ac:dyDescent="0.3">
      <c r="A1619" s="1"/>
      <c r="B1619" s="2"/>
      <c r="C1619" s="2"/>
      <c r="D1619" s="2"/>
    </row>
    <row r="1620" spans="1:4" x14ac:dyDescent="0.3">
      <c r="A1620" s="1"/>
      <c r="B1620" s="2"/>
      <c r="C1620" s="2"/>
      <c r="D1620" s="2"/>
    </row>
    <row r="1621" spans="1:4" x14ac:dyDescent="0.3">
      <c r="A1621" s="1"/>
      <c r="B1621" s="2"/>
      <c r="C1621" s="2"/>
      <c r="D1621" s="2"/>
    </row>
    <row r="1622" spans="1:4" x14ac:dyDescent="0.3">
      <c r="A1622" s="1"/>
      <c r="B1622" s="2"/>
      <c r="C1622" s="2"/>
      <c r="D1622" s="2"/>
    </row>
    <row r="1623" spans="1:4" x14ac:dyDescent="0.3">
      <c r="A1623" s="1"/>
      <c r="B1623" s="2"/>
      <c r="C1623" s="2"/>
      <c r="D1623" s="2"/>
    </row>
    <row r="1624" spans="1:4" x14ac:dyDescent="0.3">
      <c r="A1624" s="1"/>
      <c r="B1624" s="2"/>
      <c r="C1624" s="2"/>
      <c r="D1624" s="2"/>
    </row>
    <row r="1625" spans="1:4" x14ac:dyDescent="0.3">
      <c r="A1625" s="1"/>
      <c r="B1625" s="2"/>
      <c r="C1625" s="2"/>
      <c r="D1625" s="2"/>
    </row>
    <row r="1626" spans="1:4" x14ac:dyDescent="0.3">
      <c r="A1626" s="1"/>
      <c r="B1626" s="2"/>
      <c r="C1626" s="2"/>
      <c r="D1626" s="2"/>
    </row>
    <row r="1627" spans="1:4" x14ac:dyDescent="0.3">
      <c r="A1627" s="1"/>
      <c r="B1627" s="2"/>
      <c r="C1627" s="2"/>
      <c r="D1627" s="2"/>
    </row>
    <row r="1628" spans="1:4" x14ac:dyDescent="0.3">
      <c r="A1628" s="1"/>
      <c r="B1628" s="2"/>
      <c r="C1628" s="2"/>
      <c r="D1628" s="2"/>
    </row>
    <row r="1629" spans="1:4" x14ac:dyDescent="0.3">
      <c r="A1629" s="1"/>
      <c r="B1629" s="2"/>
      <c r="C1629" s="2"/>
      <c r="D1629" s="2"/>
    </row>
    <row r="1630" spans="1:4" x14ac:dyDescent="0.3">
      <c r="A1630" s="1"/>
      <c r="B1630" s="2"/>
      <c r="C1630" s="2"/>
      <c r="D1630" s="2"/>
    </row>
    <row r="1631" spans="1:4" x14ac:dyDescent="0.3">
      <c r="A1631" s="1"/>
      <c r="B1631" s="2"/>
      <c r="C1631" s="2"/>
      <c r="D1631" s="2"/>
    </row>
    <row r="1632" spans="1:4" x14ac:dyDescent="0.3">
      <c r="A1632" s="1"/>
      <c r="B1632" s="2"/>
      <c r="C1632" s="2"/>
      <c r="D1632" s="2"/>
    </row>
    <row r="1633" spans="1:4" x14ac:dyDescent="0.3">
      <c r="A1633" s="1"/>
      <c r="B1633" s="2"/>
      <c r="C1633" s="2"/>
      <c r="D1633" s="2"/>
    </row>
    <row r="1634" spans="1:4" x14ac:dyDescent="0.3">
      <c r="A1634" s="1"/>
      <c r="B1634" s="2"/>
      <c r="C1634" s="2"/>
      <c r="D1634" s="2"/>
    </row>
    <row r="1635" spans="1:4" x14ac:dyDescent="0.3">
      <c r="A1635" s="1"/>
      <c r="B1635" s="2"/>
      <c r="C1635" s="2"/>
      <c r="D1635" s="2"/>
    </row>
    <row r="1636" spans="1:4" x14ac:dyDescent="0.3">
      <c r="A1636" s="1"/>
      <c r="B1636" s="2"/>
      <c r="C1636" s="2"/>
      <c r="D1636" s="2"/>
    </row>
    <row r="1637" spans="1:4" x14ac:dyDescent="0.3">
      <c r="A1637" s="1"/>
      <c r="B1637" s="2"/>
      <c r="C1637" s="2"/>
      <c r="D1637" s="2"/>
    </row>
    <row r="1638" spans="1:4" x14ac:dyDescent="0.3">
      <c r="A1638" s="1"/>
      <c r="B1638" s="2"/>
      <c r="C1638" s="2"/>
      <c r="D1638" s="2"/>
    </row>
    <row r="1639" spans="1:4" x14ac:dyDescent="0.3">
      <c r="A1639" s="1"/>
      <c r="B1639" s="2"/>
      <c r="C1639" s="2"/>
      <c r="D1639" s="2"/>
    </row>
    <row r="1640" spans="1:4" x14ac:dyDescent="0.3">
      <c r="A1640" s="1"/>
      <c r="B1640" s="2"/>
      <c r="C1640" s="2"/>
      <c r="D1640" s="2"/>
    </row>
    <row r="1641" spans="1:4" x14ac:dyDescent="0.3">
      <c r="A1641" s="1"/>
      <c r="B1641" s="2"/>
      <c r="C1641" s="2"/>
      <c r="D1641" s="2"/>
    </row>
    <row r="1642" spans="1:4" x14ac:dyDescent="0.3">
      <c r="A1642" s="1"/>
      <c r="B1642" s="2"/>
      <c r="C1642" s="2"/>
      <c r="D1642" s="2"/>
    </row>
    <row r="1643" spans="1:4" x14ac:dyDescent="0.3">
      <c r="A1643" s="1"/>
      <c r="B1643" s="2"/>
      <c r="C1643" s="2"/>
      <c r="D1643" s="2"/>
    </row>
    <row r="1644" spans="1:4" x14ac:dyDescent="0.3">
      <c r="A1644" s="1"/>
      <c r="B1644" s="2"/>
      <c r="C1644" s="2"/>
      <c r="D1644" s="2"/>
    </row>
    <row r="1645" spans="1:4" x14ac:dyDescent="0.3">
      <c r="A1645" s="1"/>
      <c r="B1645" s="2"/>
      <c r="C1645" s="2"/>
      <c r="D1645" s="2"/>
    </row>
    <row r="1646" spans="1:4" x14ac:dyDescent="0.3">
      <c r="A1646" s="1"/>
      <c r="B1646" s="2"/>
      <c r="C1646" s="2"/>
      <c r="D1646" s="2"/>
    </row>
    <row r="1647" spans="1:4" x14ac:dyDescent="0.3">
      <c r="A1647" s="1"/>
      <c r="B1647" s="2"/>
      <c r="C1647" s="2"/>
      <c r="D1647" s="2"/>
    </row>
    <row r="1648" spans="1:4" x14ac:dyDescent="0.3">
      <c r="A1648" s="1"/>
      <c r="B1648" s="2"/>
      <c r="C1648" s="2"/>
      <c r="D1648" s="2"/>
    </row>
    <row r="1649" spans="1:4" x14ac:dyDescent="0.3">
      <c r="A1649" s="1"/>
      <c r="B1649" s="2"/>
      <c r="C1649" s="2"/>
      <c r="D1649" s="2"/>
    </row>
    <row r="1650" spans="1:4" x14ac:dyDescent="0.3">
      <c r="A1650" s="1"/>
      <c r="B1650" s="2"/>
      <c r="C1650" s="2"/>
      <c r="D1650" s="2"/>
    </row>
    <row r="1651" spans="1:4" x14ac:dyDescent="0.3">
      <c r="A1651" s="1"/>
      <c r="B1651" s="2"/>
      <c r="C1651" s="2"/>
      <c r="D1651" s="2"/>
    </row>
    <row r="1652" spans="1:4" x14ac:dyDescent="0.3">
      <c r="A1652" s="1"/>
      <c r="B1652" s="2"/>
      <c r="C1652" s="2"/>
      <c r="D1652" s="2"/>
    </row>
    <row r="1653" spans="1:4" x14ac:dyDescent="0.3">
      <c r="A1653" s="1"/>
      <c r="B1653" s="2"/>
      <c r="C1653" s="2"/>
      <c r="D1653" s="2"/>
    </row>
    <row r="1654" spans="1:4" x14ac:dyDescent="0.3">
      <c r="A1654" s="1"/>
      <c r="B1654" s="2"/>
      <c r="C1654" s="2"/>
      <c r="D1654" s="2"/>
    </row>
    <row r="1655" spans="1:4" x14ac:dyDescent="0.3">
      <c r="A1655" s="1"/>
      <c r="B1655" s="2"/>
      <c r="C1655" s="2"/>
      <c r="D1655" s="2"/>
    </row>
    <row r="1656" spans="1:4" x14ac:dyDescent="0.3">
      <c r="A1656" s="1"/>
      <c r="B1656" s="2"/>
      <c r="C1656" s="2"/>
      <c r="D1656" s="2"/>
    </row>
    <row r="1657" spans="1:4" x14ac:dyDescent="0.3">
      <c r="A1657" s="1"/>
      <c r="B1657" s="2"/>
      <c r="C1657" s="2"/>
      <c r="D1657" s="2"/>
    </row>
    <row r="1658" spans="1:4" x14ac:dyDescent="0.3">
      <c r="A1658" s="1"/>
      <c r="B1658" s="2"/>
      <c r="C1658" s="2"/>
      <c r="D1658" s="2"/>
    </row>
    <row r="1659" spans="1:4" x14ac:dyDescent="0.3">
      <c r="A1659" s="1"/>
      <c r="B1659" s="2"/>
      <c r="C1659" s="2"/>
      <c r="D1659" s="2"/>
    </row>
    <row r="1660" spans="1:4" x14ac:dyDescent="0.3">
      <c r="A1660" s="1"/>
      <c r="B1660" s="2"/>
      <c r="C1660" s="2"/>
      <c r="D1660" s="2"/>
    </row>
    <row r="1661" spans="1:4" x14ac:dyDescent="0.3">
      <c r="A1661" s="1"/>
      <c r="B1661" s="2"/>
      <c r="C1661" s="2"/>
      <c r="D1661" s="2"/>
    </row>
    <row r="1662" spans="1:4" x14ac:dyDescent="0.3">
      <c r="A1662" s="1"/>
      <c r="B1662" s="2"/>
      <c r="C1662" s="2"/>
      <c r="D1662" s="2"/>
    </row>
    <row r="1663" spans="1:4" x14ac:dyDescent="0.3">
      <c r="A1663" s="1"/>
      <c r="B1663" s="2"/>
      <c r="C1663" s="2"/>
      <c r="D1663" s="2"/>
    </row>
    <row r="1664" spans="1:4" x14ac:dyDescent="0.3">
      <c r="A1664" s="1"/>
      <c r="B1664" s="2"/>
      <c r="C1664" s="2"/>
      <c r="D1664" s="2"/>
    </row>
    <row r="1665" spans="1:4" x14ac:dyDescent="0.3">
      <c r="A1665" s="1"/>
      <c r="B1665" s="2"/>
      <c r="C1665" s="2"/>
      <c r="D1665" s="2"/>
    </row>
    <row r="1666" spans="1:4" x14ac:dyDescent="0.3">
      <c r="A1666" s="1"/>
      <c r="B1666" s="2"/>
      <c r="C1666" s="2"/>
      <c r="D1666" s="2"/>
    </row>
    <row r="1667" spans="1:4" x14ac:dyDescent="0.3">
      <c r="A1667" s="1"/>
      <c r="B1667" s="2"/>
      <c r="C1667" s="2"/>
      <c r="D1667" s="2"/>
    </row>
    <row r="1668" spans="1:4" x14ac:dyDescent="0.3">
      <c r="A1668" s="1"/>
      <c r="B1668" s="2"/>
      <c r="C1668" s="2"/>
      <c r="D1668" s="2"/>
    </row>
    <row r="1669" spans="1:4" x14ac:dyDescent="0.3">
      <c r="A1669" s="1"/>
      <c r="B1669" s="2"/>
      <c r="C1669" s="2"/>
      <c r="D1669" s="2"/>
    </row>
    <row r="1670" spans="1:4" x14ac:dyDescent="0.3">
      <c r="A1670" s="1"/>
      <c r="B1670" s="2"/>
      <c r="C1670" s="2"/>
      <c r="D1670" s="2"/>
    </row>
    <row r="1671" spans="1:4" x14ac:dyDescent="0.3">
      <c r="A1671" s="1"/>
      <c r="B1671" s="2"/>
      <c r="C1671" s="2"/>
      <c r="D1671" s="2"/>
    </row>
    <row r="1672" spans="1:4" x14ac:dyDescent="0.3">
      <c r="A1672" s="1"/>
      <c r="B1672" s="2"/>
      <c r="C1672" s="2"/>
      <c r="D1672" s="2"/>
    </row>
    <row r="1673" spans="1:4" x14ac:dyDescent="0.3">
      <c r="A1673" s="1"/>
      <c r="B1673" s="2"/>
      <c r="C1673" s="2"/>
      <c r="D1673" s="2"/>
    </row>
    <row r="1674" spans="1:4" x14ac:dyDescent="0.3">
      <c r="A1674" s="1"/>
      <c r="B1674" s="2"/>
      <c r="C1674" s="2"/>
      <c r="D1674" s="2"/>
    </row>
    <row r="1675" spans="1:4" x14ac:dyDescent="0.3">
      <c r="A1675" s="1"/>
      <c r="B1675" s="2"/>
      <c r="C1675" s="2"/>
      <c r="D1675" s="2"/>
    </row>
    <row r="1676" spans="1:4" x14ac:dyDescent="0.3">
      <c r="A1676" s="1"/>
      <c r="B1676" s="2"/>
      <c r="C1676" s="2"/>
      <c r="D1676" s="2"/>
    </row>
    <row r="1677" spans="1:4" x14ac:dyDescent="0.3">
      <c r="A1677" s="1"/>
      <c r="B1677" s="2"/>
      <c r="C1677" s="2"/>
      <c r="D1677" s="2"/>
    </row>
    <row r="1678" spans="1:4" x14ac:dyDescent="0.3">
      <c r="A1678" s="1"/>
      <c r="B1678" s="2"/>
      <c r="C1678" s="2"/>
      <c r="D1678" s="2"/>
    </row>
    <row r="1679" spans="1:4" x14ac:dyDescent="0.3">
      <c r="A1679" s="1"/>
      <c r="B1679" s="2"/>
      <c r="C1679" s="2"/>
      <c r="D1679" s="2"/>
    </row>
    <row r="1680" spans="1:4" x14ac:dyDescent="0.3">
      <c r="A1680" s="1"/>
      <c r="B1680" s="2"/>
      <c r="C1680" s="2"/>
      <c r="D1680" s="2"/>
    </row>
    <row r="1681" spans="1:4" x14ac:dyDescent="0.3">
      <c r="A1681" s="1"/>
      <c r="B1681" s="2"/>
      <c r="C1681" s="2"/>
      <c r="D1681" s="2"/>
    </row>
    <row r="1682" spans="1:4" x14ac:dyDescent="0.3">
      <c r="A1682" s="1"/>
      <c r="B1682" s="2"/>
      <c r="C1682" s="2"/>
      <c r="D1682" s="2"/>
    </row>
    <row r="1683" spans="1:4" x14ac:dyDescent="0.3">
      <c r="A1683" s="1"/>
      <c r="B1683" s="2"/>
      <c r="C1683" s="2"/>
      <c r="D1683" s="2"/>
    </row>
    <row r="1684" spans="1:4" x14ac:dyDescent="0.3">
      <c r="A1684" s="1"/>
      <c r="B1684" s="2"/>
      <c r="C1684" s="2"/>
      <c r="D1684" s="2"/>
    </row>
    <row r="1685" spans="1:4" x14ac:dyDescent="0.3">
      <c r="A1685" s="1"/>
      <c r="B1685" s="2"/>
      <c r="C1685" s="2"/>
      <c r="D1685" s="2"/>
    </row>
    <row r="1686" spans="1:4" x14ac:dyDescent="0.3">
      <c r="A1686" s="1"/>
      <c r="B1686" s="2"/>
      <c r="C1686" s="2"/>
      <c r="D1686" s="2"/>
    </row>
    <row r="1687" spans="1:4" x14ac:dyDescent="0.3">
      <c r="A1687" s="1"/>
      <c r="B1687" s="2"/>
      <c r="C1687" s="2"/>
      <c r="D1687" s="2"/>
    </row>
    <row r="1688" spans="1:4" x14ac:dyDescent="0.3">
      <c r="A1688" s="1"/>
      <c r="B1688" s="2"/>
      <c r="C1688" s="2"/>
      <c r="D1688" s="2"/>
    </row>
    <row r="1689" spans="1:4" x14ac:dyDescent="0.3">
      <c r="A1689" s="1"/>
      <c r="B1689" s="2"/>
      <c r="C1689" s="2"/>
      <c r="D1689" s="2"/>
    </row>
    <row r="1690" spans="1:4" x14ac:dyDescent="0.3">
      <c r="A1690" s="1"/>
      <c r="B1690" s="2"/>
      <c r="C1690" s="2"/>
      <c r="D1690" s="2"/>
    </row>
    <row r="1691" spans="1:4" x14ac:dyDescent="0.3">
      <c r="A1691" s="1"/>
      <c r="B1691" s="2"/>
      <c r="C1691" s="2"/>
      <c r="D1691" s="2"/>
    </row>
    <row r="1692" spans="1:4" x14ac:dyDescent="0.3">
      <c r="A1692" s="1"/>
      <c r="B1692" s="2"/>
      <c r="C1692" s="2"/>
      <c r="D1692" s="2"/>
    </row>
    <row r="1693" spans="1:4" x14ac:dyDescent="0.3">
      <c r="A1693" s="1"/>
      <c r="B1693" s="2"/>
      <c r="C1693" s="2"/>
      <c r="D1693" s="2"/>
    </row>
    <row r="1694" spans="1:4" x14ac:dyDescent="0.3">
      <c r="A1694" s="1"/>
      <c r="B1694" s="2"/>
      <c r="C1694" s="2"/>
      <c r="D1694" s="2"/>
    </row>
    <row r="1695" spans="1:4" x14ac:dyDescent="0.3">
      <c r="A1695" s="1"/>
      <c r="B1695" s="2"/>
      <c r="C1695" s="2"/>
      <c r="D1695" s="2"/>
    </row>
    <row r="1696" spans="1:4" x14ac:dyDescent="0.3">
      <c r="A1696" s="1"/>
      <c r="B1696" s="2"/>
      <c r="C1696" s="2"/>
      <c r="D1696" s="2"/>
    </row>
    <row r="1697" spans="1:4" x14ac:dyDescent="0.3">
      <c r="A1697" s="1"/>
      <c r="B1697" s="2"/>
      <c r="C1697" s="2"/>
      <c r="D1697" s="2"/>
    </row>
    <row r="1698" spans="1:4" x14ac:dyDescent="0.3">
      <c r="A1698" s="1"/>
      <c r="B1698" s="2"/>
      <c r="C1698" s="2"/>
      <c r="D1698" s="2"/>
    </row>
    <row r="1699" spans="1:4" x14ac:dyDescent="0.3">
      <c r="A1699" s="1"/>
      <c r="B1699" s="2"/>
      <c r="C1699" s="2"/>
      <c r="D1699" s="2"/>
    </row>
    <row r="1700" spans="1:4" x14ac:dyDescent="0.3">
      <c r="A1700" s="1"/>
      <c r="B1700" s="2"/>
      <c r="C1700" s="2"/>
      <c r="D1700" s="2"/>
    </row>
    <row r="1701" spans="1:4" x14ac:dyDescent="0.3">
      <c r="A1701" s="1"/>
      <c r="B1701" s="2"/>
      <c r="C1701" s="2"/>
      <c r="D1701" s="2"/>
    </row>
    <row r="1702" spans="1:4" x14ac:dyDescent="0.3">
      <c r="A1702" s="1"/>
      <c r="B1702" s="2"/>
      <c r="C1702" s="2"/>
      <c r="D1702" s="2"/>
    </row>
    <row r="1703" spans="1:4" x14ac:dyDescent="0.3">
      <c r="A1703" s="1"/>
      <c r="B1703" s="2"/>
      <c r="C1703" s="2"/>
      <c r="D1703" s="2"/>
    </row>
    <row r="1704" spans="1:4" x14ac:dyDescent="0.3">
      <c r="A1704" s="1"/>
      <c r="B1704" s="2"/>
      <c r="C1704" s="2"/>
      <c r="D1704" s="2"/>
    </row>
    <row r="1705" spans="1:4" x14ac:dyDescent="0.3">
      <c r="A1705" s="1"/>
      <c r="B1705" s="2"/>
      <c r="C1705" s="2"/>
      <c r="D1705" s="2"/>
    </row>
    <row r="1706" spans="1:4" x14ac:dyDescent="0.3">
      <c r="A1706" s="1"/>
      <c r="B1706" s="2"/>
      <c r="C1706" s="2"/>
      <c r="D1706" s="2"/>
    </row>
    <row r="1707" spans="1:4" x14ac:dyDescent="0.3">
      <c r="A1707" s="1"/>
      <c r="B1707" s="2"/>
      <c r="C1707" s="2"/>
      <c r="D1707" s="2"/>
    </row>
    <row r="1708" spans="1:4" x14ac:dyDescent="0.3">
      <c r="A1708" s="1"/>
      <c r="B1708" s="2"/>
      <c r="C1708" s="2"/>
      <c r="D1708" s="2"/>
    </row>
    <row r="1709" spans="1:4" x14ac:dyDescent="0.3">
      <c r="A1709" s="1"/>
      <c r="B1709" s="2"/>
      <c r="C1709" s="2"/>
      <c r="D1709" s="2"/>
    </row>
    <row r="1710" spans="1:4" x14ac:dyDescent="0.3">
      <c r="A1710" s="1"/>
      <c r="B1710" s="2"/>
      <c r="C1710" s="2"/>
      <c r="D1710" s="2"/>
    </row>
    <row r="1711" spans="1:4" x14ac:dyDescent="0.3">
      <c r="A1711" s="1"/>
      <c r="B1711" s="2"/>
      <c r="C1711" s="2"/>
      <c r="D1711" s="2"/>
    </row>
    <row r="1712" spans="1:4" x14ac:dyDescent="0.3">
      <c r="A1712" s="1"/>
      <c r="B1712" s="2"/>
      <c r="C1712" s="2"/>
      <c r="D1712" s="2"/>
    </row>
    <row r="1713" spans="1:4" x14ac:dyDescent="0.3">
      <c r="A1713" s="1"/>
      <c r="B1713" s="2"/>
      <c r="C1713" s="2"/>
      <c r="D1713" s="2"/>
    </row>
    <row r="1714" spans="1:4" x14ac:dyDescent="0.3">
      <c r="A1714" s="1"/>
      <c r="B1714" s="2"/>
      <c r="C1714" s="2"/>
      <c r="D1714" s="2"/>
    </row>
    <row r="1715" spans="1:4" x14ac:dyDescent="0.3">
      <c r="A1715" s="1"/>
      <c r="B1715" s="2"/>
      <c r="C1715" s="2"/>
      <c r="D1715" s="2"/>
    </row>
    <row r="1716" spans="1:4" x14ac:dyDescent="0.3">
      <c r="A1716" s="1"/>
      <c r="B1716" s="2"/>
      <c r="C1716" s="2"/>
      <c r="D1716" s="2"/>
    </row>
    <row r="1717" spans="1:4" x14ac:dyDescent="0.3">
      <c r="A1717" s="1"/>
      <c r="B1717" s="2"/>
      <c r="C1717" s="2"/>
      <c r="D1717" s="2"/>
    </row>
    <row r="1718" spans="1:4" x14ac:dyDescent="0.3">
      <c r="A1718" s="1"/>
      <c r="B1718" s="2"/>
      <c r="C1718" s="2"/>
      <c r="D1718" s="2"/>
    </row>
    <row r="1719" spans="1:4" x14ac:dyDescent="0.3">
      <c r="A1719" s="1"/>
      <c r="B1719" s="2"/>
      <c r="C1719" s="2"/>
      <c r="D1719" s="2"/>
    </row>
    <row r="1720" spans="1:4" x14ac:dyDescent="0.3">
      <c r="A1720" s="1"/>
      <c r="B1720" s="2"/>
      <c r="C1720" s="2"/>
      <c r="D1720" s="2"/>
    </row>
    <row r="1721" spans="1:4" x14ac:dyDescent="0.3">
      <c r="A1721" s="1"/>
      <c r="B1721" s="2"/>
      <c r="C1721" s="2"/>
      <c r="D1721" s="2"/>
    </row>
    <row r="1722" spans="1:4" x14ac:dyDescent="0.3">
      <c r="A1722" s="1"/>
      <c r="B1722" s="2"/>
      <c r="C1722" s="2"/>
      <c r="D1722" s="2"/>
    </row>
    <row r="1723" spans="1:4" x14ac:dyDescent="0.3">
      <c r="A1723" s="1"/>
      <c r="B1723" s="2"/>
      <c r="C1723" s="2"/>
      <c r="D1723" s="2"/>
    </row>
    <row r="1724" spans="1:4" x14ac:dyDescent="0.3">
      <c r="A1724" s="1"/>
      <c r="B1724" s="2"/>
      <c r="C1724" s="2"/>
      <c r="D1724" s="2"/>
    </row>
    <row r="1725" spans="1:4" x14ac:dyDescent="0.3">
      <c r="A1725" s="1"/>
      <c r="B1725" s="2"/>
      <c r="C1725" s="2"/>
      <c r="D1725" s="2"/>
    </row>
    <row r="1726" spans="1:4" x14ac:dyDescent="0.3">
      <c r="A1726" s="1"/>
      <c r="B1726" s="2"/>
      <c r="C1726" s="2"/>
      <c r="D1726" s="2"/>
    </row>
    <row r="1727" spans="1:4" x14ac:dyDescent="0.3">
      <c r="A1727" s="1"/>
      <c r="B1727" s="2"/>
      <c r="C1727" s="2"/>
      <c r="D1727" s="2"/>
    </row>
    <row r="1728" spans="1:4" x14ac:dyDescent="0.3">
      <c r="A1728" s="1"/>
      <c r="B1728" s="2"/>
      <c r="C1728" s="2"/>
      <c r="D1728" s="2"/>
    </row>
    <row r="1729" spans="1:4" x14ac:dyDescent="0.3">
      <c r="A1729" s="1"/>
      <c r="B1729" s="2"/>
      <c r="C1729" s="2"/>
      <c r="D1729" s="2"/>
    </row>
    <row r="1730" spans="1:4" x14ac:dyDescent="0.3">
      <c r="A1730" s="1"/>
      <c r="B1730" s="2"/>
      <c r="C1730" s="2"/>
      <c r="D1730" s="2"/>
    </row>
    <row r="1731" spans="1:4" x14ac:dyDescent="0.3">
      <c r="A1731" s="1"/>
      <c r="B1731" s="2"/>
      <c r="C1731" s="2"/>
      <c r="D1731" s="2"/>
    </row>
    <row r="1732" spans="1:4" x14ac:dyDescent="0.3">
      <c r="A1732" s="1"/>
      <c r="B1732" s="2"/>
      <c r="C1732" s="2"/>
      <c r="D1732" s="2"/>
    </row>
    <row r="1733" spans="1:4" x14ac:dyDescent="0.3">
      <c r="A1733" s="1"/>
      <c r="B1733" s="2"/>
      <c r="C1733" s="2"/>
      <c r="D1733" s="2"/>
    </row>
    <row r="1734" spans="1:4" x14ac:dyDescent="0.3">
      <c r="A1734" s="1"/>
      <c r="B1734" s="2"/>
      <c r="C1734" s="2"/>
      <c r="D1734" s="2"/>
    </row>
    <row r="1735" spans="1:4" x14ac:dyDescent="0.3">
      <c r="A1735" s="1"/>
      <c r="B1735" s="2"/>
      <c r="C1735" s="2"/>
      <c r="D1735" s="2"/>
    </row>
    <row r="1736" spans="1:4" x14ac:dyDescent="0.3">
      <c r="A1736" s="1"/>
      <c r="B1736" s="2"/>
      <c r="C1736" s="2"/>
      <c r="D1736" s="2"/>
    </row>
    <row r="1737" spans="1:4" x14ac:dyDescent="0.3">
      <c r="A1737" s="1"/>
      <c r="B1737" s="2"/>
      <c r="C1737" s="2"/>
      <c r="D1737" s="2"/>
    </row>
    <row r="1738" spans="1:4" x14ac:dyDescent="0.3">
      <c r="A1738" s="1"/>
      <c r="B1738" s="2"/>
      <c r="C1738" s="2"/>
      <c r="D1738" s="2"/>
    </row>
    <row r="1739" spans="1:4" x14ac:dyDescent="0.3">
      <c r="A1739" s="1"/>
      <c r="B1739" s="2"/>
      <c r="C1739" s="2"/>
      <c r="D1739" s="2"/>
    </row>
    <row r="1740" spans="1:4" x14ac:dyDescent="0.3">
      <c r="A1740" s="1"/>
      <c r="B1740" s="2"/>
      <c r="C1740" s="2"/>
      <c r="D1740" s="2"/>
    </row>
    <row r="1741" spans="1:4" x14ac:dyDescent="0.3">
      <c r="A1741" s="1"/>
      <c r="B1741" s="2"/>
      <c r="C1741" s="2"/>
      <c r="D1741" s="2"/>
    </row>
    <row r="1742" spans="1:4" x14ac:dyDescent="0.3">
      <c r="A1742" s="1"/>
      <c r="B1742" s="2"/>
      <c r="C1742" s="2"/>
      <c r="D1742" s="2"/>
    </row>
    <row r="1743" spans="1:4" x14ac:dyDescent="0.3">
      <c r="A1743" s="1"/>
      <c r="B1743" s="2"/>
      <c r="C1743" s="2"/>
      <c r="D1743" s="2"/>
    </row>
    <row r="1744" spans="1:4" x14ac:dyDescent="0.3">
      <c r="A1744" s="1"/>
      <c r="B1744" s="2"/>
      <c r="C1744" s="2"/>
      <c r="D1744" s="2"/>
    </row>
    <row r="1745" spans="1:4" x14ac:dyDescent="0.3">
      <c r="A1745" s="1"/>
      <c r="B1745" s="2"/>
      <c r="C1745" s="2"/>
      <c r="D1745" s="2"/>
    </row>
    <row r="1746" spans="1:4" x14ac:dyDescent="0.3">
      <c r="A1746" s="1"/>
      <c r="B1746" s="2"/>
      <c r="C1746" s="2"/>
      <c r="D1746" s="2"/>
    </row>
    <row r="1747" spans="1:4" x14ac:dyDescent="0.3">
      <c r="A1747" s="1"/>
      <c r="B1747" s="2"/>
      <c r="C1747" s="2"/>
      <c r="D1747" s="2"/>
    </row>
    <row r="1748" spans="1:4" x14ac:dyDescent="0.3">
      <c r="A1748" s="1"/>
      <c r="B1748" s="2"/>
      <c r="C1748" s="2"/>
      <c r="D1748" s="2"/>
    </row>
    <row r="1749" spans="1:4" x14ac:dyDescent="0.3">
      <c r="A1749" s="1"/>
      <c r="B1749" s="2"/>
      <c r="C1749" s="2"/>
      <c r="D1749" s="2"/>
    </row>
    <row r="1750" spans="1:4" x14ac:dyDescent="0.3">
      <c r="A1750" s="1"/>
      <c r="B1750" s="2"/>
      <c r="C1750" s="2"/>
      <c r="D1750" s="2"/>
    </row>
    <row r="1751" spans="1:4" x14ac:dyDescent="0.3">
      <c r="A1751" s="1"/>
      <c r="B1751" s="2"/>
      <c r="C1751" s="2"/>
      <c r="D1751" s="2"/>
    </row>
    <row r="1752" spans="1:4" x14ac:dyDescent="0.3">
      <c r="A1752" s="1"/>
      <c r="B1752" s="2"/>
      <c r="C1752" s="2"/>
      <c r="D1752" s="2"/>
    </row>
    <row r="1753" spans="1:4" x14ac:dyDescent="0.3">
      <c r="A1753" s="1"/>
      <c r="B1753" s="2"/>
      <c r="C1753" s="2"/>
      <c r="D1753" s="2"/>
    </row>
    <row r="1754" spans="1:4" x14ac:dyDescent="0.3">
      <c r="A1754" s="1"/>
      <c r="B1754" s="2"/>
      <c r="C1754" s="2"/>
      <c r="D1754" s="2"/>
    </row>
    <row r="1755" spans="1:4" x14ac:dyDescent="0.3">
      <c r="A1755" s="1"/>
      <c r="B1755" s="2"/>
      <c r="C1755" s="2"/>
      <c r="D1755" s="2"/>
    </row>
    <row r="1756" spans="1:4" x14ac:dyDescent="0.3">
      <c r="A1756" s="1"/>
      <c r="B1756" s="2"/>
      <c r="C1756" s="2"/>
      <c r="D1756" s="2"/>
    </row>
    <row r="1757" spans="1:4" x14ac:dyDescent="0.3">
      <c r="A1757" s="1"/>
      <c r="B1757" s="2"/>
      <c r="C1757" s="2"/>
      <c r="D1757" s="2"/>
    </row>
    <row r="1758" spans="1:4" x14ac:dyDescent="0.3">
      <c r="A1758" s="1"/>
      <c r="B1758" s="2"/>
      <c r="C1758" s="2"/>
      <c r="D1758" s="2"/>
    </row>
    <row r="1759" spans="1:4" x14ac:dyDescent="0.3">
      <c r="A1759" s="1"/>
      <c r="B1759" s="2"/>
      <c r="C1759" s="2"/>
      <c r="D1759" s="2"/>
    </row>
    <row r="1760" spans="1:4" x14ac:dyDescent="0.3">
      <c r="A1760" s="1"/>
      <c r="B1760" s="2"/>
      <c r="C1760" s="2"/>
      <c r="D1760" s="2"/>
    </row>
    <row r="1761" spans="1:4" x14ac:dyDescent="0.3">
      <c r="A1761" s="1"/>
      <c r="B1761" s="2"/>
      <c r="C1761" s="2"/>
      <c r="D1761" s="2"/>
    </row>
    <row r="1762" spans="1:4" x14ac:dyDescent="0.3">
      <c r="A1762" s="1"/>
      <c r="B1762" s="2"/>
      <c r="C1762" s="2"/>
      <c r="D1762" s="2"/>
    </row>
    <row r="1763" spans="1:4" x14ac:dyDescent="0.3">
      <c r="A1763" s="1"/>
      <c r="B1763" s="2"/>
      <c r="C1763" s="2"/>
      <c r="D1763" s="2"/>
    </row>
    <row r="1764" spans="1:4" x14ac:dyDescent="0.3">
      <c r="A1764" s="1"/>
      <c r="B1764" s="2"/>
      <c r="C1764" s="2"/>
      <c r="D1764" s="2"/>
    </row>
    <row r="1765" spans="1:4" x14ac:dyDescent="0.3">
      <c r="A1765" s="1"/>
      <c r="B1765" s="2"/>
      <c r="C1765" s="2"/>
      <c r="D1765" s="2"/>
    </row>
    <row r="1766" spans="1:4" x14ac:dyDescent="0.3">
      <c r="A1766" s="1"/>
      <c r="B1766" s="2"/>
      <c r="C1766" s="2"/>
      <c r="D1766" s="2"/>
    </row>
    <row r="1767" spans="1:4" x14ac:dyDescent="0.3">
      <c r="A1767" s="1"/>
      <c r="B1767" s="2"/>
      <c r="C1767" s="2"/>
      <c r="D1767" s="2"/>
    </row>
    <row r="1768" spans="1:4" x14ac:dyDescent="0.3">
      <c r="A1768" s="1"/>
      <c r="B1768" s="2"/>
      <c r="C1768" s="2"/>
      <c r="D1768" s="2"/>
    </row>
    <row r="1769" spans="1:4" x14ac:dyDescent="0.3">
      <c r="A1769" s="1"/>
      <c r="B1769" s="2"/>
      <c r="C1769" s="2"/>
      <c r="D1769" s="2"/>
    </row>
    <row r="1770" spans="1:4" x14ac:dyDescent="0.3">
      <c r="A1770" s="1"/>
      <c r="B1770" s="2"/>
      <c r="C1770" s="2"/>
      <c r="D1770" s="2"/>
    </row>
    <row r="1771" spans="1:4" x14ac:dyDescent="0.3">
      <c r="A1771" s="1"/>
      <c r="B1771" s="2"/>
      <c r="C1771" s="2"/>
      <c r="D1771" s="2"/>
    </row>
    <row r="1772" spans="1:4" x14ac:dyDescent="0.3">
      <c r="A1772" s="1"/>
      <c r="B1772" s="2"/>
      <c r="C1772" s="2"/>
      <c r="D1772" s="2"/>
    </row>
    <row r="1773" spans="1:4" x14ac:dyDescent="0.3">
      <c r="A1773" s="1"/>
      <c r="B1773" s="2"/>
      <c r="C1773" s="2"/>
      <c r="D1773" s="2"/>
    </row>
    <row r="1774" spans="1:4" x14ac:dyDescent="0.3">
      <c r="A1774" s="1"/>
      <c r="B1774" s="2"/>
      <c r="C1774" s="2"/>
      <c r="D1774" s="2"/>
    </row>
    <row r="1775" spans="1:4" x14ac:dyDescent="0.3">
      <c r="A1775" s="1"/>
      <c r="B1775" s="2"/>
      <c r="C1775" s="2"/>
      <c r="D1775" s="2"/>
    </row>
    <row r="1776" spans="1:4" x14ac:dyDescent="0.3">
      <c r="A1776" s="1"/>
      <c r="B1776" s="2"/>
      <c r="C1776" s="2"/>
      <c r="D1776" s="2"/>
    </row>
    <row r="1777" spans="1:4" x14ac:dyDescent="0.3">
      <c r="A1777" s="1"/>
      <c r="B1777" s="2"/>
      <c r="C1777" s="2"/>
      <c r="D1777" s="2"/>
    </row>
    <row r="1778" spans="1:4" x14ac:dyDescent="0.3">
      <c r="A1778" s="1"/>
      <c r="B1778" s="2"/>
      <c r="C1778" s="2"/>
      <c r="D1778" s="2"/>
    </row>
    <row r="1779" spans="1:4" x14ac:dyDescent="0.3">
      <c r="A1779" s="1"/>
      <c r="B1779" s="2"/>
      <c r="C1779" s="2"/>
      <c r="D1779" s="2"/>
    </row>
    <row r="1780" spans="1:4" x14ac:dyDescent="0.3">
      <c r="A1780" s="1"/>
      <c r="B1780" s="2"/>
      <c r="C1780" s="2"/>
      <c r="D1780" s="2"/>
    </row>
    <row r="1781" spans="1:4" x14ac:dyDescent="0.3">
      <c r="A1781" s="1"/>
      <c r="B1781" s="2"/>
      <c r="C1781" s="2"/>
      <c r="D1781" s="2"/>
    </row>
    <row r="1782" spans="1:4" x14ac:dyDescent="0.3">
      <c r="A1782" s="1"/>
      <c r="B1782" s="2"/>
      <c r="C1782" s="2"/>
      <c r="D1782" s="2"/>
    </row>
    <row r="1783" spans="1:4" x14ac:dyDescent="0.3">
      <c r="A1783" s="1"/>
      <c r="B1783" s="2"/>
      <c r="C1783" s="2"/>
      <c r="D1783" s="2"/>
    </row>
    <row r="1784" spans="1:4" x14ac:dyDescent="0.3">
      <c r="A1784" s="1"/>
      <c r="B1784" s="2"/>
      <c r="C1784" s="2"/>
      <c r="D1784" s="2"/>
    </row>
    <row r="1785" spans="1:4" x14ac:dyDescent="0.3">
      <c r="A1785" s="1"/>
      <c r="B1785" s="2"/>
      <c r="C1785" s="2"/>
      <c r="D1785" s="2"/>
    </row>
    <row r="1786" spans="1:4" x14ac:dyDescent="0.3">
      <c r="A1786" s="1"/>
      <c r="B1786" s="2"/>
      <c r="C1786" s="2"/>
      <c r="D1786" s="2"/>
    </row>
    <row r="1787" spans="1:4" x14ac:dyDescent="0.3">
      <c r="A1787" s="1"/>
      <c r="B1787" s="2"/>
      <c r="C1787" s="2"/>
      <c r="D1787" s="2"/>
    </row>
    <row r="1788" spans="1:4" x14ac:dyDescent="0.3">
      <c r="A1788" s="1"/>
      <c r="B1788" s="2"/>
      <c r="C1788" s="2"/>
      <c r="D1788" s="2"/>
    </row>
    <row r="1789" spans="1:4" x14ac:dyDescent="0.3">
      <c r="A1789" s="1"/>
      <c r="B1789" s="2"/>
      <c r="C1789" s="2"/>
      <c r="D1789" s="2"/>
    </row>
    <row r="1790" spans="1:4" x14ac:dyDescent="0.3">
      <c r="A1790" s="1"/>
      <c r="B1790" s="2"/>
      <c r="C1790" s="2"/>
      <c r="D1790" s="2"/>
    </row>
    <row r="1791" spans="1:4" x14ac:dyDescent="0.3">
      <c r="A1791" s="1"/>
      <c r="B1791" s="2"/>
      <c r="C1791" s="2"/>
      <c r="D1791" s="2"/>
    </row>
    <row r="1792" spans="1:4" x14ac:dyDescent="0.3">
      <c r="A1792" s="1"/>
      <c r="B1792" s="2"/>
      <c r="C1792" s="2"/>
      <c r="D1792" s="2"/>
    </row>
    <row r="1793" spans="1:4" x14ac:dyDescent="0.3">
      <c r="A1793" s="1"/>
      <c r="B1793" s="2"/>
      <c r="C1793" s="2"/>
      <c r="D1793" s="2"/>
    </row>
    <row r="1794" spans="1:4" x14ac:dyDescent="0.3">
      <c r="A1794" s="1"/>
      <c r="B1794" s="2"/>
      <c r="C1794" s="2"/>
      <c r="D1794" s="2"/>
    </row>
    <row r="1795" spans="1:4" x14ac:dyDescent="0.3">
      <c r="A1795" s="1"/>
      <c r="B1795" s="2"/>
      <c r="C1795" s="2"/>
      <c r="D1795" s="2"/>
    </row>
    <row r="1796" spans="1:4" x14ac:dyDescent="0.3">
      <c r="A1796" s="1"/>
      <c r="B1796" s="2"/>
      <c r="C1796" s="2"/>
      <c r="D1796" s="2"/>
    </row>
    <row r="1797" spans="1:4" x14ac:dyDescent="0.3">
      <c r="A1797" s="1"/>
      <c r="B1797" s="2"/>
      <c r="C1797" s="2"/>
      <c r="D1797" s="2"/>
    </row>
    <row r="1798" spans="1:4" x14ac:dyDescent="0.3">
      <c r="A1798" s="1"/>
      <c r="B1798" s="2"/>
      <c r="C1798" s="2"/>
      <c r="D1798" s="2"/>
    </row>
    <row r="1799" spans="1:4" x14ac:dyDescent="0.3">
      <c r="A1799" s="1"/>
      <c r="B1799" s="2"/>
      <c r="C1799" s="2"/>
      <c r="D1799" s="2"/>
    </row>
    <row r="1800" spans="1:4" x14ac:dyDescent="0.3">
      <c r="A1800" s="1"/>
      <c r="B1800" s="2"/>
      <c r="C1800" s="2"/>
      <c r="D1800" s="2"/>
    </row>
    <row r="1801" spans="1:4" x14ac:dyDescent="0.3">
      <c r="A1801" s="1"/>
      <c r="B1801" s="2"/>
      <c r="C1801" s="2"/>
      <c r="D1801" s="2"/>
    </row>
    <row r="1802" spans="1:4" x14ac:dyDescent="0.3">
      <c r="A1802" s="1"/>
      <c r="B1802" s="2"/>
      <c r="C1802" s="2"/>
      <c r="D1802" s="2"/>
    </row>
    <row r="1803" spans="1:4" x14ac:dyDescent="0.3">
      <c r="A1803" s="1"/>
      <c r="B1803" s="2"/>
      <c r="C1803" s="2"/>
      <c r="D1803" s="2"/>
    </row>
    <row r="1804" spans="1:4" x14ac:dyDescent="0.3">
      <c r="A1804" s="1"/>
      <c r="B1804" s="2"/>
      <c r="C1804" s="2"/>
      <c r="D1804" s="2"/>
    </row>
    <row r="1805" spans="1:4" x14ac:dyDescent="0.3">
      <c r="A1805" s="1"/>
      <c r="B1805" s="2"/>
      <c r="C1805" s="2"/>
      <c r="D1805" s="2"/>
    </row>
    <row r="1806" spans="1:4" x14ac:dyDescent="0.3">
      <c r="A1806" s="1"/>
      <c r="B1806" s="2"/>
      <c r="C1806" s="2"/>
      <c r="D1806" s="2"/>
    </row>
    <row r="1807" spans="1:4" x14ac:dyDescent="0.3">
      <c r="A1807" s="1"/>
      <c r="B1807" s="2"/>
      <c r="C1807" s="2"/>
      <c r="D1807" s="2"/>
    </row>
    <row r="1808" spans="1:4" x14ac:dyDescent="0.3">
      <c r="A1808" s="1"/>
      <c r="B1808" s="2"/>
      <c r="C1808" s="2"/>
      <c r="D1808" s="2"/>
    </row>
    <row r="1809" spans="1:4" x14ac:dyDescent="0.3">
      <c r="A1809" s="1"/>
      <c r="B1809" s="2"/>
      <c r="C1809" s="2"/>
      <c r="D1809" s="2"/>
    </row>
    <row r="1810" spans="1:4" x14ac:dyDescent="0.3">
      <c r="A1810" s="1"/>
      <c r="B1810" s="2"/>
      <c r="C1810" s="2"/>
      <c r="D1810" s="2"/>
    </row>
    <row r="1811" spans="1:4" x14ac:dyDescent="0.3">
      <c r="A1811" s="1"/>
      <c r="B1811" s="2"/>
      <c r="C1811" s="2"/>
      <c r="D1811" s="2"/>
    </row>
    <row r="1812" spans="1:4" x14ac:dyDescent="0.3">
      <c r="A1812" s="1"/>
      <c r="B1812" s="2"/>
      <c r="C1812" s="2"/>
      <c r="D1812" s="2"/>
    </row>
    <row r="1813" spans="1:4" x14ac:dyDescent="0.3">
      <c r="A1813" s="1"/>
      <c r="B1813" s="2"/>
      <c r="C1813" s="2"/>
      <c r="D1813" s="2"/>
    </row>
    <row r="1814" spans="1:4" x14ac:dyDescent="0.3">
      <c r="A1814" s="1"/>
      <c r="B1814" s="2"/>
      <c r="C1814" s="2"/>
      <c r="D1814" s="2"/>
    </row>
    <row r="1815" spans="1:4" x14ac:dyDescent="0.3">
      <c r="A1815" s="1"/>
      <c r="B1815" s="2"/>
      <c r="C1815" s="2"/>
      <c r="D1815" s="2"/>
    </row>
    <row r="1816" spans="1:4" x14ac:dyDescent="0.3">
      <c r="A1816" s="1"/>
      <c r="B1816" s="2"/>
      <c r="C1816" s="2"/>
      <c r="D1816" s="2"/>
    </row>
    <row r="1817" spans="1:4" x14ac:dyDescent="0.3">
      <c r="A1817" s="1"/>
      <c r="B1817" s="2"/>
      <c r="C1817" s="2"/>
      <c r="D1817" s="2"/>
    </row>
    <row r="1818" spans="1:4" x14ac:dyDescent="0.3">
      <c r="A1818" s="1"/>
      <c r="B1818" s="2"/>
      <c r="C1818" s="2"/>
      <c r="D1818" s="2"/>
    </row>
    <row r="1819" spans="1:4" x14ac:dyDescent="0.3">
      <c r="A1819" s="1"/>
      <c r="B1819" s="2"/>
      <c r="C1819" s="2"/>
      <c r="D1819" s="2"/>
    </row>
    <row r="1820" spans="1:4" x14ac:dyDescent="0.3">
      <c r="A1820" s="1"/>
      <c r="B1820" s="2"/>
      <c r="C1820" s="2"/>
      <c r="D1820" s="2"/>
    </row>
    <row r="1821" spans="1:4" x14ac:dyDescent="0.3">
      <c r="A1821" s="1"/>
      <c r="B1821" s="2"/>
      <c r="C1821" s="2"/>
      <c r="D1821" s="2"/>
    </row>
    <row r="1822" spans="1:4" x14ac:dyDescent="0.3">
      <c r="A1822" s="1"/>
      <c r="B1822" s="2"/>
      <c r="C1822" s="2"/>
      <c r="D1822" s="2"/>
    </row>
    <row r="1823" spans="1:4" x14ac:dyDescent="0.3">
      <c r="A1823" s="1"/>
      <c r="B1823" s="2"/>
      <c r="C1823" s="2"/>
      <c r="D1823" s="2"/>
    </row>
    <row r="1824" spans="1:4" x14ac:dyDescent="0.3">
      <c r="A1824" s="1"/>
      <c r="B1824" s="2"/>
      <c r="C1824" s="2"/>
      <c r="D1824" s="2"/>
    </row>
    <row r="1825" spans="1:4" x14ac:dyDescent="0.3">
      <c r="A1825" s="1"/>
      <c r="B1825" s="2"/>
      <c r="C1825" s="2"/>
      <c r="D1825" s="2"/>
    </row>
    <row r="1826" spans="1:4" x14ac:dyDescent="0.3">
      <c r="A1826" s="1"/>
      <c r="B1826" s="2"/>
      <c r="C1826" s="2"/>
      <c r="D1826" s="2"/>
    </row>
    <row r="1827" spans="1:4" x14ac:dyDescent="0.3">
      <c r="A1827" s="1"/>
      <c r="B1827" s="2"/>
      <c r="C1827" s="2"/>
      <c r="D1827" s="2"/>
    </row>
    <row r="1828" spans="1:4" x14ac:dyDescent="0.3">
      <c r="A1828" s="1"/>
      <c r="B1828" s="2"/>
      <c r="C1828" s="2"/>
      <c r="D1828" s="2"/>
    </row>
    <row r="1829" spans="1:4" x14ac:dyDescent="0.3">
      <c r="A1829" s="1"/>
      <c r="B1829" s="2"/>
      <c r="C1829" s="2"/>
      <c r="D1829" s="2"/>
    </row>
    <row r="1830" spans="1:4" x14ac:dyDescent="0.3">
      <c r="A1830" s="1"/>
      <c r="B1830" s="2"/>
      <c r="C1830" s="2"/>
      <c r="D1830" s="2"/>
    </row>
    <row r="1831" spans="1:4" x14ac:dyDescent="0.3">
      <c r="A1831" s="1"/>
      <c r="B1831" s="2"/>
      <c r="C1831" s="2"/>
      <c r="D1831" s="2"/>
    </row>
    <row r="1832" spans="1:4" x14ac:dyDescent="0.3">
      <c r="A1832" s="1"/>
      <c r="B1832" s="2"/>
      <c r="C1832" s="2"/>
      <c r="D1832" s="2"/>
    </row>
    <row r="1833" spans="1:4" x14ac:dyDescent="0.3">
      <c r="A1833" s="1"/>
      <c r="B1833" s="2"/>
      <c r="C1833" s="2"/>
      <c r="D1833" s="2"/>
    </row>
    <row r="1834" spans="1:4" x14ac:dyDescent="0.3">
      <c r="A1834" s="1"/>
      <c r="B1834" s="2"/>
      <c r="C1834" s="2"/>
      <c r="D1834" s="2"/>
    </row>
    <row r="1835" spans="1:4" x14ac:dyDescent="0.3">
      <c r="A1835" s="1"/>
      <c r="B1835" s="2"/>
      <c r="C1835" s="2"/>
      <c r="D1835" s="2"/>
    </row>
    <row r="1836" spans="1:4" x14ac:dyDescent="0.3">
      <c r="A1836" s="1"/>
      <c r="B1836" s="2"/>
      <c r="C1836" s="2"/>
      <c r="D1836" s="2"/>
    </row>
    <row r="1837" spans="1:4" x14ac:dyDescent="0.3">
      <c r="A1837" s="1"/>
      <c r="B1837" s="2"/>
      <c r="C1837" s="2"/>
      <c r="D1837" s="2"/>
    </row>
    <row r="1838" spans="1:4" x14ac:dyDescent="0.3">
      <c r="A1838" s="1"/>
      <c r="B1838" s="2"/>
      <c r="C1838" s="2"/>
      <c r="D1838" s="2"/>
    </row>
    <row r="1839" spans="1:4" x14ac:dyDescent="0.3">
      <c r="A1839" s="1"/>
      <c r="B1839" s="2"/>
      <c r="C1839" s="2"/>
      <c r="D1839" s="2"/>
    </row>
    <row r="1840" spans="1:4" x14ac:dyDescent="0.3">
      <c r="A1840" s="1"/>
      <c r="B1840" s="2"/>
      <c r="C1840" s="2"/>
      <c r="D1840" s="2"/>
    </row>
    <row r="1841" spans="1:4" x14ac:dyDescent="0.3">
      <c r="A1841" s="1"/>
      <c r="B1841" s="2"/>
      <c r="C1841" s="2"/>
      <c r="D1841" s="2"/>
    </row>
    <row r="1842" spans="1:4" x14ac:dyDescent="0.3">
      <c r="A1842" s="1"/>
      <c r="B1842" s="2"/>
      <c r="C1842" s="2"/>
      <c r="D1842" s="2"/>
    </row>
    <row r="1843" spans="1:4" x14ac:dyDescent="0.3">
      <c r="A1843" s="1"/>
      <c r="B1843" s="2"/>
      <c r="C1843" s="2"/>
      <c r="D1843" s="2"/>
    </row>
    <row r="1844" spans="1:4" x14ac:dyDescent="0.3">
      <c r="A1844" s="1"/>
      <c r="B1844" s="2"/>
      <c r="C1844" s="2"/>
      <c r="D1844" s="2"/>
    </row>
    <row r="1845" spans="1:4" x14ac:dyDescent="0.3">
      <c r="A1845" s="1"/>
      <c r="B1845" s="2"/>
      <c r="C1845" s="2"/>
      <c r="D1845" s="2"/>
    </row>
    <row r="1846" spans="1:4" x14ac:dyDescent="0.3">
      <c r="A1846" s="1"/>
      <c r="B1846" s="2"/>
      <c r="C1846" s="2"/>
      <c r="D1846" s="2"/>
    </row>
    <row r="1847" spans="1:4" x14ac:dyDescent="0.3">
      <c r="A1847" s="1"/>
      <c r="B1847" s="2"/>
      <c r="C1847" s="2"/>
      <c r="D1847" s="2"/>
    </row>
    <row r="1848" spans="1:4" x14ac:dyDescent="0.3">
      <c r="A1848" s="1"/>
      <c r="B1848" s="2"/>
      <c r="C1848" s="2"/>
      <c r="D1848" s="2"/>
    </row>
    <row r="1849" spans="1:4" x14ac:dyDescent="0.3">
      <c r="A1849" s="1"/>
      <c r="B1849" s="2"/>
      <c r="C1849" s="2"/>
      <c r="D1849" s="2"/>
    </row>
    <row r="1850" spans="1:4" x14ac:dyDescent="0.3">
      <c r="A1850" s="1"/>
      <c r="B1850" s="2"/>
      <c r="C1850" s="2"/>
      <c r="D1850" s="2"/>
    </row>
    <row r="1851" spans="1:4" x14ac:dyDescent="0.3">
      <c r="A1851" s="1"/>
      <c r="B1851" s="2"/>
      <c r="C1851" s="2"/>
      <c r="D1851" s="2"/>
    </row>
    <row r="1852" spans="1:4" x14ac:dyDescent="0.3">
      <c r="A1852" s="1"/>
      <c r="B1852" s="2"/>
      <c r="C1852" s="2"/>
      <c r="D1852" s="2"/>
    </row>
    <row r="1853" spans="1:4" x14ac:dyDescent="0.3">
      <c r="A1853" s="1"/>
      <c r="B1853" s="2"/>
      <c r="C1853" s="2"/>
      <c r="D1853" s="2"/>
    </row>
  </sheetData>
  <pageMargins left="0.7" right="0.7" top="0.75" bottom="0.75" header="0.3" footer="0.3"/>
  <drawing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74DD2F-03DA-4B0B-8EDE-77191B7FB6EF}">
  <sheetPr>
    <tabColor rgb="FFFFC000"/>
  </sheetPr>
  <dimension ref="A1:E3846"/>
  <sheetViews>
    <sheetView workbookViewId="0">
      <selection activeCell="D3782" sqref="D3782:E3846"/>
    </sheetView>
  </sheetViews>
  <sheetFormatPr defaultRowHeight="14.4" x14ac:dyDescent="0.3"/>
  <cols>
    <col min="1" max="1" width="10.5546875" bestFit="1" customWidth="1"/>
    <col min="4" max="4" width="10.33203125" bestFit="1" customWidth="1"/>
  </cols>
  <sheetData>
    <row r="1" spans="1:5" x14ac:dyDescent="0.3">
      <c r="A1" t="s">
        <v>169</v>
      </c>
      <c r="B1" t="s">
        <v>170</v>
      </c>
      <c r="C1" t="s">
        <v>171</v>
      </c>
    </row>
    <row r="2" spans="1:5" x14ac:dyDescent="0.3">
      <c r="A2" s="1">
        <v>40182</v>
      </c>
      <c r="B2">
        <v>86.025700000000001</v>
      </c>
      <c r="C2" t="s">
        <v>143</v>
      </c>
      <c r="D2" s="26" t="str">
        <f>_xlfn.CONCAT(YEAR(A2),"-",IF(LEN(MONTH(A2))=1,0&amp;MONTH(A2),MONTH(A2)),"-",IF(LEN(DAY(A2))=1,0&amp;DAY(A2),DAY(A2)))</f>
        <v>2010-01-04</v>
      </c>
      <c r="E2" s="26">
        <f>B2</f>
        <v>86.025700000000001</v>
      </c>
    </row>
    <row r="3" spans="1:5" x14ac:dyDescent="0.3">
      <c r="A3" s="1">
        <v>40183</v>
      </c>
      <c r="B3">
        <v>86.253399999999999</v>
      </c>
      <c r="C3" t="s">
        <v>143</v>
      </c>
      <c r="D3" s="26" t="str">
        <f t="shared" ref="D3:D66" si="0">_xlfn.CONCAT(YEAR(A3),"-",IF(LEN(MONTH(A3))=1,0&amp;MONTH(A3),MONTH(A3)),"-",IF(LEN(DAY(A3))=1,0&amp;DAY(A3),DAY(A3)))</f>
        <v>2010-01-05</v>
      </c>
      <c r="E3" s="26">
        <f t="shared" ref="E3:E66" si="1">B3</f>
        <v>86.253399999999999</v>
      </c>
    </row>
    <row r="4" spans="1:5" x14ac:dyDescent="0.3">
      <c r="A4" s="1">
        <v>40184</v>
      </c>
      <c r="B4">
        <v>86.314099999999996</v>
      </c>
      <c r="C4" t="s">
        <v>143</v>
      </c>
      <c r="D4" s="26" t="str">
        <f t="shared" si="0"/>
        <v>2010-01-06</v>
      </c>
      <c r="E4" s="26">
        <f t="shared" si="1"/>
        <v>86.314099999999996</v>
      </c>
    </row>
    <row r="5" spans="1:5" x14ac:dyDescent="0.3">
      <c r="A5" s="1">
        <v>40185</v>
      </c>
      <c r="B5">
        <v>86.6785</v>
      </c>
      <c r="C5" t="s">
        <v>143</v>
      </c>
      <c r="D5" s="26" t="str">
        <f t="shared" si="0"/>
        <v>2010-01-07</v>
      </c>
      <c r="E5" s="26">
        <f t="shared" si="1"/>
        <v>86.6785</v>
      </c>
    </row>
    <row r="6" spans="1:5" x14ac:dyDescent="0.3">
      <c r="A6" s="1">
        <v>40186</v>
      </c>
      <c r="B6">
        <v>86.966899999999995</v>
      </c>
      <c r="C6" t="s">
        <v>143</v>
      </c>
      <c r="D6" s="26" t="str">
        <f t="shared" si="0"/>
        <v>2010-01-08</v>
      </c>
      <c r="E6" s="26">
        <f t="shared" si="1"/>
        <v>86.966899999999995</v>
      </c>
    </row>
    <row r="7" spans="1:5" x14ac:dyDescent="0.3">
      <c r="A7" s="1">
        <v>40189</v>
      </c>
      <c r="B7">
        <v>87.088399999999993</v>
      </c>
      <c r="C7" t="s">
        <v>143</v>
      </c>
      <c r="D7" s="26" t="str">
        <f t="shared" si="0"/>
        <v>2010-01-11</v>
      </c>
      <c r="E7" s="26">
        <f t="shared" si="1"/>
        <v>87.088399999999993</v>
      </c>
    </row>
    <row r="8" spans="1:5" x14ac:dyDescent="0.3">
      <c r="A8" s="1">
        <v>40190</v>
      </c>
      <c r="B8">
        <v>86.276200000000003</v>
      </c>
      <c r="C8" t="s">
        <v>143</v>
      </c>
      <c r="D8" s="26" t="str">
        <f t="shared" si="0"/>
        <v>2010-01-12</v>
      </c>
      <c r="E8" s="26">
        <f t="shared" si="1"/>
        <v>86.276200000000003</v>
      </c>
    </row>
    <row r="9" spans="1:5" x14ac:dyDescent="0.3">
      <c r="A9" s="1">
        <v>40191</v>
      </c>
      <c r="B9">
        <v>87.004900000000006</v>
      </c>
      <c r="C9" t="s">
        <v>143</v>
      </c>
      <c r="D9" s="26" t="str">
        <f t="shared" si="0"/>
        <v>2010-01-13</v>
      </c>
      <c r="E9" s="26">
        <f t="shared" si="1"/>
        <v>87.004900000000006</v>
      </c>
    </row>
    <row r="10" spans="1:5" x14ac:dyDescent="0.3">
      <c r="A10" s="1">
        <v>40192</v>
      </c>
      <c r="B10">
        <v>87.240200000000002</v>
      </c>
      <c r="C10" t="s">
        <v>143</v>
      </c>
      <c r="D10" s="26" t="str">
        <f t="shared" si="0"/>
        <v>2010-01-14</v>
      </c>
      <c r="E10" s="26">
        <f t="shared" si="1"/>
        <v>87.240200000000002</v>
      </c>
    </row>
    <row r="11" spans="1:5" x14ac:dyDescent="0.3">
      <c r="A11" s="1">
        <v>40193</v>
      </c>
      <c r="B11">
        <v>86.260999999999996</v>
      </c>
      <c r="C11" t="s">
        <v>143</v>
      </c>
      <c r="D11" s="26" t="str">
        <f t="shared" si="0"/>
        <v>2010-01-15</v>
      </c>
      <c r="E11" s="26">
        <f t="shared" si="1"/>
        <v>86.260999999999996</v>
      </c>
    </row>
    <row r="12" spans="1:5" x14ac:dyDescent="0.3">
      <c r="A12" s="1">
        <v>40196</v>
      </c>
      <c r="B12">
        <v>86.260999999999996</v>
      </c>
      <c r="C12" t="s">
        <v>143</v>
      </c>
      <c r="D12" s="26" t="str">
        <f t="shared" si="0"/>
        <v>2010-01-18</v>
      </c>
      <c r="E12" s="26">
        <f t="shared" si="1"/>
        <v>86.260999999999996</v>
      </c>
    </row>
    <row r="13" spans="1:5" x14ac:dyDescent="0.3">
      <c r="A13" s="1">
        <v>40197</v>
      </c>
      <c r="B13">
        <v>87.338899999999995</v>
      </c>
      <c r="C13" t="s">
        <v>143</v>
      </c>
      <c r="D13" s="26" t="str">
        <f t="shared" si="0"/>
        <v>2010-01-19</v>
      </c>
      <c r="E13" s="26">
        <f t="shared" si="1"/>
        <v>87.338899999999995</v>
      </c>
    </row>
    <row r="14" spans="1:5" x14ac:dyDescent="0.3">
      <c r="A14" s="1">
        <v>40198</v>
      </c>
      <c r="B14">
        <v>86.450699999999998</v>
      </c>
      <c r="C14" t="s">
        <v>143</v>
      </c>
      <c r="D14" s="26" t="str">
        <f t="shared" si="0"/>
        <v>2010-01-20</v>
      </c>
      <c r="E14" s="26">
        <f t="shared" si="1"/>
        <v>86.450699999999998</v>
      </c>
    </row>
    <row r="15" spans="1:5" x14ac:dyDescent="0.3">
      <c r="A15" s="1">
        <v>40199</v>
      </c>
      <c r="B15">
        <v>84.788399999999996</v>
      </c>
      <c r="C15" t="s">
        <v>143</v>
      </c>
      <c r="D15" s="26" t="str">
        <f t="shared" si="0"/>
        <v>2010-01-21</v>
      </c>
      <c r="E15" s="26">
        <f t="shared" si="1"/>
        <v>84.788399999999996</v>
      </c>
    </row>
    <row r="16" spans="1:5" x14ac:dyDescent="0.3">
      <c r="A16" s="1">
        <v>40200</v>
      </c>
      <c r="B16">
        <v>82.898300000000006</v>
      </c>
      <c r="C16" t="s">
        <v>143</v>
      </c>
      <c r="D16" s="26" t="str">
        <f t="shared" si="0"/>
        <v>2010-01-22</v>
      </c>
      <c r="E16" s="26">
        <f t="shared" si="1"/>
        <v>82.898300000000006</v>
      </c>
    </row>
    <row r="17" spans="1:5" x14ac:dyDescent="0.3">
      <c r="A17" s="1">
        <v>40203</v>
      </c>
      <c r="B17">
        <v>83.323400000000007</v>
      </c>
      <c r="C17" t="s">
        <v>143</v>
      </c>
      <c r="D17" s="26" t="str">
        <f t="shared" si="0"/>
        <v>2010-01-25</v>
      </c>
      <c r="E17" s="26">
        <f t="shared" si="1"/>
        <v>83.323400000000007</v>
      </c>
    </row>
    <row r="18" spans="1:5" x14ac:dyDescent="0.3">
      <c r="A18" s="1">
        <v>40204</v>
      </c>
      <c r="B18">
        <v>82.974199999999996</v>
      </c>
      <c r="C18" t="s">
        <v>143</v>
      </c>
      <c r="D18" s="26" t="str">
        <f t="shared" si="0"/>
        <v>2010-01-26</v>
      </c>
      <c r="E18" s="26">
        <f t="shared" si="1"/>
        <v>82.974199999999996</v>
      </c>
    </row>
    <row r="19" spans="1:5" x14ac:dyDescent="0.3">
      <c r="A19" s="1">
        <v>40205</v>
      </c>
      <c r="B19">
        <v>83.368899999999996</v>
      </c>
      <c r="C19" t="s">
        <v>143</v>
      </c>
      <c r="D19" s="26" t="str">
        <f t="shared" si="0"/>
        <v>2010-01-27</v>
      </c>
      <c r="E19" s="26">
        <f t="shared" si="1"/>
        <v>83.368899999999996</v>
      </c>
    </row>
    <row r="20" spans="1:5" x14ac:dyDescent="0.3">
      <c r="A20" s="1">
        <v>40206</v>
      </c>
      <c r="B20">
        <v>82.412499999999994</v>
      </c>
      <c r="C20" t="s">
        <v>143</v>
      </c>
      <c r="D20" s="26" t="str">
        <f t="shared" si="0"/>
        <v>2010-01-28</v>
      </c>
      <c r="E20" s="26">
        <f t="shared" si="1"/>
        <v>82.412499999999994</v>
      </c>
    </row>
    <row r="21" spans="1:5" x14ac:dyDescent="0.3">
      <c r="A21" s="1">
        <v>40207</v>
      </c>
      <c r="B21">
        <v>81.516800000000003</v>
      </c>
      <c r="C21" t="s">
        <v>143</v>
      </c>
      <c r="D21" s="26" t="str">
        <f t="shared" si="0"/>
        <v>2010-01-29</v>
      </c>
      <c r="E21" s="26">
        <f t="shared" si="1"/>
        <v>81.516800000000003</v>
      </c>
    </row>
    <row r="22" spans="1:5" x14ac:dyDescent="0.3">
      <c r="A22" s="1">
        <v>40210</v>
      </c>
      <c r="B22">
        <v>82.784400000000005</v>
      </c>
      <c r="C22" t="s">
        <v>143</v>
      </c>
      <c r="D22" s="26" t="str">
        <f t="shared" si="0"/>
        <v>2010-02-01</v>
      </c>
      <c r="E22" s="26">
        <f t="shared" si="1"/>
        <v>82.784400000000005</v>
      </c>
    </row>
    <row r="23" spans="1:5" x14ac:dyDescent="0.3">
      <c r="A23" s="1">
        <v>40211</v>
      </c>
      <c r="B23">
        <v>83.7864</v>
      </c>
      <c r="C23" t="s">
        <v>143</v>
      </c>
      <c r="D23" s="26" t="str">
        <f t="shared" si="0"/>
        <v>2010-02-02</v>
      </c>
      <c r="E23" s="26">
        <f t="shared" si="1"/>
        <v>83.7864</v>
      </c>
    </row>
    <row r="24" spans="1:5" x14ac:dyDescent="0.3">
      <c r="A24" s="1">
        <v>40212</v>
      </c>
      <c r="B24">
        <v>83.368899999999996</v>
      </c>
      <c r="C24" t="s">
        <v>143</v>
      </c>
      <c r="D24" s="26" t="str">
        <f t="shared" si="0"/>
        <v>2010-02-03</v>
      </c>
      <c r="E24" s="26">
        <f t="shared" si="1"/>
        <v>83.368899999999996</v>
      </c>
    </row>
    <row r="25" spans="1:5" x14ac:dyDescent="0.3">
      <c r="A25" s="1">
        <v>40213</v>
      </c>
      <c r="B25">
        <v>80.795699999999997</v>
      </c>
      <c r="C25" t="s">
        <v>143</v>
      </c>
      <c r="D25" s="26" t="str">
        <f t="shared" si="0"/>
        <v>2010-02-04</v>
      </c>
      <c r="E25" s="26">
        <f t="shared" si="1"/>
        <v>80.795699999999997</v>
      </c>
    </row>
    <row r="26" spans="1:5" x14ac:dyDescent="0.3">
      <c r="A26" s="1">
        <v>40214</v>
      </c>
      <c r="B26">
        <v>80.962699999999998</v>
      </c>
      <c r="C26" t="s">
        <v>143</v>
      </c>
      <c r="D26" s="26" t="str">
        <f t="shared" si="0"/>
        <v>2010-02-05</v>
      </c>
      <c r="E26" s="26">
        <f t="shared" si="1"/>
        <v>80.962699999999998</v>
      </c>
    </row>
    <row r="27" spans="1:5" x14ac:dyDescent="0.3">
      <c r="A27" s="1">
        <v>40217</v>
      </c>
      <c r="B27">
        <v>80.378200000000007</v>
      </c>
      <c r="C27" t="s">
        <v>143</v>
      </c>
      <c r="D27" s="26" t="str">
        <f t="shared" si="0"/>
        <v>2010-02-08</v>
      </c>
      <c r="E27" s="26">
        <f t="shared" si="1"/>
        <v>80.378200000000007</v>
      </c>
    </row>
    <row r="28" spans="1:5" x14ac:dyDescent="0.3">
      <c r="A28" s="1">
        <v>40218</v>
      </c>
      <c r="B28">
        <v>81.387699999999995</v>
      </c>
      <c r="C28" t="s">
        <v>143</v>
      </c>
      <c r="D28" s="26" t="str">
        <f t="shared" si="0"/>
        <v>2010-02-09</v>
      </c>
      <c r="E28" s="26">
        <f t="shared" si="1"/>
        <v>81.387699999999995</v>
      </c>
    </row>
    <row r="29" spans="1:5" x14ac:dyDescent="0.3">
      <c r="A29" s="1">
        <v>40219</v>
      </c>
      <c r="B29">
        <v>81.228300000000004</v>
      </c>
      <c r="C29" t="s">
        <v>143</v>
      </c>
      <c r="D29" s="26" t="str">
        <f t="shared" si="0"/>
        <v>2010-02-10</v>
      </c>
      <c r="E29" s="26">
        <f t="shared" si="1"/>
        <v>81.228300000000004</v>
      </c>
    </row>
    <row r="30" spans="1:5" x14ac:dyDescent="0.3">
      <c r="A30" s="1">
        <v>40220</v>
      </c>
      <c r="B30">
        <v>82.078500000000005</v>
      </c>
      <c r="C30" t="s">
        <v>143</v>
      </c>
      <c r="D30" s="26" t="str">
        <f t="shared" si="0"/>
        <v>2010-02-11</v>
      </c>
      <c r="E30" s="26">
        <f t="shared" si="1"/>
        <v>82.078500000000005</v>
      </c>
    </row>
    <row r="31" spans="1:5" x14ac:dyDescent="0.3">
      <c r="A31" s="1">
        <v>40221</v>
      </c>
      <c r="B31">
        <v>82.010199999999998</v>
      </c>
      <c r="C31" t="s">
        <v>143</v>
      </c>
      <c r="D31" s="26" t="str">
        <f t="shared" si="0"/>
        <v>2010-02-12</v>
      </c>
      <c r="E31" s="26">
        <f t="shared" si="1"/>
        <v>82.010199999999998</v>
      </c>
    </row>
    <row r="32" spans="1:5" x14ac:dyDescent="0.3">
      <c r="A32" s="1">
        <v>40225</v>
      </c>
      <c r="B32">
        <v>83.300600000000003</v>
      </c>
      <c r="C32" t="s">
        <v>143</v>
      </c>
      <c r="D32" s="26" t="str">
        <f t="shared" si="0"/>
        <v>2010-02-16</v>
      </c>
      <c r="E32" s="26">
        <f t="shared" si="1"/>
        <v>83.300600000000003</v>
      </c>
    </row>
    <row r="33" spans="1:5" x14ac:dyDescent="0.3">
      <c r="A33" s="1">
        <v>40226</v>
      </c>
      <c r="B33">
        <v>83.695300000000003</v>
      </c>
      <c r="C33" t="s">
        <v>143</v>
      </c>
      <c r="D33" s="26" t="str">
        <f t="shared" si="0"/>
        <v>2010-02-17</v>
      </c>
      <c r="E33" s="26">
        <f t="shared" si="1"/>
        <v>83.695300000000003</v>
      </c>
    </row>
    <row r="34" spans="1:5" x14ac:dyDescent="0.3">
      <c r="A34" s="1">
        <v>40227</v>
      </c>
      <c r="B34">
        <v>84.188699999999997</v>
      </c>
      <c r="C34" t="s">
        <v>143</v>
      </c>
      <c r="D34" s="26" t="str">
        <f t="shared" si="0"/>
        <v>2010-02-18</v>
      </c>
      <c r="E34" s="26">
        <f t="shared" si="1"/>
        <v>84.188699999999997</v>
      </c>
    </row>
    <row r="35" spans="1:5" x14ac:dyDescent="0.3">
      <c r="A35" s="1">
        <v>40228</v>
      </c>
      <c r="B35">
        <v>84.363299999999995</v>
      </c>
      <c r="C35" t="s">
        <v>143</v>
      </c>
      <c r="D35" s="26" t="str">
        <f t="shared" si="0"/>
        <v>2010-02-19</v>
      </c>
      <c r="E35" s="26">
        <f t="shared" si="1"/>
        <v>84.363299999999995</v>
      </c>
    </row>
    <row r="36" spans="1:5" x14ac:dyDescent="0.3">
      <c r="A36" s="1">
        <v>40231</v>
      </c>
      <c r="B36">
        <v>84.378500000000003</v>
      </c>
      <c r="C36" t="s">
        <v>143</v>
      </c>
      <c r="D36" s="26" t="str">
        <f t="shared" si="0"/>
        <v>2010-02-22</v>
      </c>
      <c r="E36" s="26">
        <f t="shared" si="1"/>
        <v>84.378500000000003</v>
      </c>
    </row>
    <row r="37" spans="1:5" x14ac:dyDescent="0.3">
      <c r="A37" s="1">
        <v>40232</v>
      </c>
      <c r="B37">
        <v>83.353700000000003</v>
      </c>
      <c r="C37" t="s">
        <v>143</v>
      </c>
      <c r="D37" s="26" t="str">
        <f t="shared" si="0"/>
        <v>2010-02-23</v>
      </c>
      <c r="E37" s="26">
        <f t="shared" si="1"/>
        <v>83.353700000000003</v>
      </c>
    </row>
    <row r="38" spans="1:5" x14ac:dyDescent="0.3">
      <c r="A38" s="1">
        <v>40233</v>
      </c>
      <c r="B38">
        <v>84.120400000000004</v>
      </c>
      <c r="C38" t="s">
        <v>143</v>
      </c>
      <c r="D38" s="26" t="str">
        <f t="shared" si="0"/>
        <v>2010-02-24</v>
      </c>
      <c r="E38" s="26">
        <f t="shared" si="1"/>
        <v>84.120400000000004</v>
      </c>
    </row>
    <row r="39" spans="1:5" x14ac:dyDescent="0.3">
      <c r="A39" s="1">
        <v>40234</v>
      </c>
      <c r="B39">
        <v>84.006500000000003</v>
      </c>
      <c r="C39" t="s">
        <v>143</v>
      </c>
      <c r="D39" s="26" t="str">
        <f t="shared" si="0"/>
        <v>2010-02-25</v>
      </c>
      <c r="E39" s="26">
        <f t="shared" si="1"/>
        <v>84.006500000000003</v>
      </c>
    </row>
    <row r="40" spans="1:5" x14ac:dyDescent="0.3">
      <c r="A40" s="1">
        <v>40235</v>
      </c>
      <c r="B40">
        <v>84.059700000000007</v>
      </c>
      <c r="C40" t="s">
        <v>143</v>
      </c>
      <c r="D40" s="26" t="str">
        <f t="shared" si="0"/>
        <v>2010-02-26</v>
      </c>
      <c r="E40" s="26">
        <f t="shared" si="1"/>
        <v>84.059700000000007</v>
      </c>
    </row>
    <row r="41" spans="1:5" x14ac:dyDescent="0.3">
      <c r="A41" s="1">
        <v>40238</v>
      </c>
      <c r="B41">
        <v>84.932599999999994</v>
      </c>
      <c r="C41" t="s">
        <v>143</v>
      </c>
      <c r="D41" s="26" t="str">
        <f t="shared" si="0"/>
        <v>2010-03-01</v>
      </c>
      <c r="E41" s="26">
        <f t="shared" si="1"/>
        <v>84.932599999999994</v>
      </c>
    </row>
    <row r="42" spans="1:5" x14ac:dyDescent="0.3">
      <c r="A42" s="1">
        <v>40239</v>
      </c>
      <c r="B42">
        <v>85.167900000000003</v>
      </c>
      <c r="C42" t="s">
        <v>143</v>
      </c>
      <c r="D42" s="26" t="str">
        <f t="shared" si="0"/>
        <v>2010-03-02</v>
      </c>
      <c r="E42" s="26">
        <f t="shared" si="1"/>
        <v>85.167900000000003</v>
      </c>
    </row>
    <row r="43" spans="1:5" x14ac:dyDescent="0.3">
      <c r="A43" s="1">
        <v>40240</v>
      </c>
      <c r="B43">
        <v>85.243799999999993</v>
      </c>
      <c r="C43" t="s">
        <v>143</v>
      </c>
      <c r="D43" s="26" t="str">
        <f t="shared" si="0"/>
        <v>2010-03-03</v>
      </c>
      <c r="E43" s="26">
        <f t="shared" si="1"/>
        <v>85.243799999999993</v>
      </c>
    </row>
    <row r="44" spans="1:5" x14ac:dyDescent="0.3">
      <c r="A44" s="1">
        <v>40241</v>
      </c>
      <c r="B44">
        <v>85.502700000000004</v>
      </c>
      <c r="C44" t="s">
        <v>143</v>
      </c>
      <c r="D44" s="26" t="str">
        <f t="shared" si="0"/>
        <v>2010-03-04</v>
      </c>
      <c r="E44" s="26">
        <f t="shared" si="1"/>
        <v>85.502700000000004</v>
      </c>
    </row>
    <row r="45" spans="1:5" x14ac:dyDescent="0.3">
      <c r="A45" s="1">
        <v>40242</v>
      </c>
      <c r="B45">
        <v>86.724000000000004</v>
      </c>
      <c r="C45" t="s">
        <v>143</v>
      </c>
      <c r="D45" s="26" t="str">
        <f t="shared" si="0"/>
        <v>2010-03-05</v>
      </c>
      <c r="E45" s="26">
        <f t="shared" si="1"/>
        <v>86.724000000000004</v>
      </c>
    </row>
    <row r="46" spans="1:5" x14ac:dyDescent="0.3">
      <c r="A46" s="1">
        <v>40245</v>
      </c>
      <c r="B46">
        <v>86.739199999999997</v>
      </c>
      <c r="C46" t="s">
        <v>143</v>
      </c>
      <c r="D46" s="26" t="str">
        <f t="shared" si="0"/>
        <v>2010-03-08</v>
      </c>
      <c r="E46" s="26">
        <f t="shared" si="1"/>
        <v>86.739199999999997</v>
      </c>
    </row>
    <row r="47" spans="1:5" x14ac:dyDescent="0.3">
      <c r="A47" s="1">
        <v>40246</v>
      </c>
      <c r="B47">
        <v>86.883399999999995</v>
      </c>
      <c r="C47" t="s">
        <v>143</v>
      </c>
      <c r="D47" s="26" t="str">
        <f t="shared" si="0"/>
        <v>2010-03-09</v>
      </c>
      <c r="E47" s="26">
        <f t="shared" si="1"/>
        <v>86.883399999999995</v>
      </c>
    </row>
    <row r="48" spans="1:5" x14ac:dyDescent="0.3">
      <c r="A48" s="1">
        <v>40247</v>
      </c>
      <c r="B48">
        <v>87.270499999999998</v>
      </c>
      <c r="C48" t="s">
        <v>143</v>
      </c>
      <c r="D48" s="26" t="str">
        <f t="shared" si="0"/>
        <v>2010-03-10</v>
      </c>
      <c r="E48" s="26">
        <f t="shared" si="1"/>
        <v>87.270499999999998</v>
      </c>
    </row>
    <row r="49" spans="1:5" x14ac:dyDescent="0.3">
      <c r="A49" s="1">
        <v>40248</v>
      </c>
      <c r="B49">
        <v>87.634900000000002</v>
      </c>
      <c r="C49" t="s">
        <v>143</v>
      </c>
      <c r="D49" s="26" t="str">
        <f t="shared" si="0"/>
        <v>2010-03-11</v>
      </c>
      <c r="E49" s="26">
        <f t="shared" si="1"/>
        <v>87.634900000000002</v>
      </c>
    </row>
    <row r="50" spans="1:5" x14ac:dyDescent="0.3">
      <c r="A50" s="1">
        <v>40249</v>
      </c>
      <c r="B50">
        <v>87.642499999999998</v>
      </c>
      <c r="C50" t="s">
        <v>143</v>
      </c>
      <c r="D50" s="26" t="str">
        <f t="shared" si="0"/>
        <v>2010-03-12</v>
      </c>
      <c r="E50" s="26">
        <f t="shared" si="1"/>
        <v>87.642499999999998</v>
      </c>
    </row>
    <row r="51" spans="1:5" x14ac:dyDescent="0.3">
      <c r="A51" s="1">
        <v>40252</v>
      </c>
      <c r="B51">
        <v>87.665300000000002</v>
      </c>
      <c r="C51" t="s">
        <v>143</v>
      </c>
      <c r="D51" s="26" t="str">
        <f t="shared" si="0"/>
        <v>2010-03-15</v>
      </c>
      <c r="E51" s="26">
        <f t="shared" si="1"/>
        <v>87.665300000000002</v>
      </c>
    </row>
    <row r="52" spans="1:5" x14ac:dyDescent="0.3">
      <c r="A52" s="1">
        <v>40253</v>
      </c>
      <c r="B52">
        <v>88.363600000000005</v>
      </c>
      <c r="C52" t="s">
        <v>143</v>
      </c>
      <c r="D52" s="26" t="str">
        <f t="shared" si="0"/>
        <v>2010-03-16</v>
      </c>
      <c r="E52" s="26">
        <f t="shared" si="1"/>
        <v>88.363600000000005</v>
      </c>
    </row>
    <row r="53" spans="1:5" x14ac:dyDescent="0.3">
      <c r="A53" s="1">
        <v>40254</v>
      </c>
      <c r="B53">
        <v>88.8874</v>
      </c>
      <c r="C53" t="s">
        <v>143</v>
      </c>
      <c r="D53" s="26" t="str">
        <f t="shared" si="0"/>
        <v>2010-03-17</v>
      </c>
      <c r="E53" s="26">
        <f t="shared" si="1"/>
        <v>88.8874</v>
      </c>
    </row>
    <row r="54" spans="1:5" x14ac:dyDescent="0.3">
      <c r="A54" s="1">
        <v>40255</v>
      </c>
      <c r="B54">
        <v>88.8399</v>
      </c>
      <c r="C54" t="s">
        <v>143</v>
      </c>
      <c r="D54" s="26" t="str">
        <f t="shared" si="0"/>
        <v>2010-03-18</v>
      </c>
      <c r="E54" s="26">
        <f t="shared" si="1"/>
        <v>88.8399</v>
      </c>
    </row>
    <row r="55" spans="1:5" x14ac:dyDescent="0.3">
      <c r="A55" s="1">
        <v>40256</v>
      </c>
      <c r="B55">
        <v>88.392399999999995</v>
      </c>
      <c r="C55" t="s">
        <v>143</v>
      </c>
      <c r="D55" s="26" t="str">
        <f t="shared" si="0"/>
        <v>2010-03-19</v>
      </c>
      <c r="E55" s="26">
        <f t="shared" si="1"/>
        <v>88.392399999999995</v>
      </c>
    </row>
    <row r="56" spans="1:5" x14ac:dyDescent="0.3">
      <c r="A56" s="1">
        <v>40259</v>
      </c>
      <c r="B56">
        <v>88.866900000000001</v>
      </c>
      <c r="C56" t="s">
        <v>143</v>
      </c>
      <c r="D56" s="26" t="str">
        <f t="shared" si="0"/>
        <v>2010-03-22</v>
      </c>
      <c r="E56" s="26">
        <f t="shared" si="1"/>
        <v>88.866900000000001</v>
      </c>
    </row>
    <row r="57" spans="1:5" x14ac:dyDescent="0.3">
      <c r="A57" s="1">
        <v>40260</v>
      </c>
      <c r="B57">
        <v>89.49</v>
      </c>
      <c r="C57" t="s">
        <v>143</v>
      </c>
      <c r="D57" s="26" t="str">
        <f t="shared" si="0"/>
        <v>2010-03-23</v>
      </c>
      <c r="E57" s="26">
        <f t="shared" si="1"/>
        <v>89.49</v>
      </c>
    </row>
    <row r="58" spans="1:5" x14ac:dyDescent="0.3">
      <c r="A58" s="1">
        <v>40261</v>
      </c>
      <c r="B58">
        <v>89.055499999999995</v>
      </c>
      <c r="C58" t="s">
        <v>143</v>
      </c>
      <c r="D58" s="26" t="str">
        <f t="shared" si="0"/>
        <v>2010-03-24</v>
      </c>
      <c r="E58" s="26">
        <f t="shared" si="1"/>
        <v>89.055499999999995</v>
      </c>
    </row>
    <row r="59" spans="1:5" x14ac:dyDescent="0.3">
      <c r="A59" s="1">
        <v>40262</v>
      </c>
      <c r="B59">
        <v>88.910700000000006</v>
      </c>
      <c r="C59" t="s">
        <v>143</v>
      </c>
      <c r="D59" s="26" t="str">
        <f t="shared" si="0"/>
        <v>2010-03-25</v>
      </c>
      <c r="E59" s="26">
        <f t="shared" si="1"/>
        <v>88.910700000000006</v>
      </c>
    </row>
    <row r="60" spans="1:5" x14ac:dyDescent="0.3">
      <c r="A60" s="1">
        <v>40263</v>
      </c>
      <c r="B60">
        <v>88.858900000000006</v>
      </c>
      <c r="C60" t="s">
        <v>143</v>
      </c>
      <c r="D60" s="26" t="str">
        <f t="shared" si="0"/>
        <v>2010-03-26</v>
      </c>
      <c r="E60" s="26">
        <f t="shared" si="1"/>
        <v>88.858900000000006</v>
      </c>
    </row>
    <row r="61" spans="1:5" x14ac:dyDescent="0.3">
      <c r="A61" s="1">
        <v>40266</v>
      </c>
      <c r="B61">
        <v>89.421400000000006</v>
      </c>
      <c r="C61" t="s">
        <v>143</v>
      </c>
      <c r="D61" s="26" t="str">
        <f t="shared" si="0"/>
        <v>2010-03-29</v>
      </c>
      <c r="E61" s="26">
        <f t="shared" si="1"/>
        <v>89.421400000000006</v>
      </c>
    </row>
    <row r="62" spans="1:5" x14ac:dyDescent="0.3">
      <c r="A62" s="1">
        <v>40267</v>
      </c>
      <c r="B62">
        <v>89.482399999999998</v>
      </c>
      <c r="C62" t="s">
        <v>143</v>
      </c>
      <c r="D62" s="26" t="str">
        <f t="shared" si="0"/>
        <v>2010-03-30</v>
      </c>
      <c r="E62" s="26">
        <f t="shared" si="1"/>
        <v>89.482399999999998</v>
      </c>
    </row>
    <row r="63" spans="1:5" x14ac:dyDescent="0.3">
      <c r="A63" s="1">
        <v>40268</v>
      </c>
      <c r="B63">
        <v>89.177499999999995</v>
      </c>
      <c r="C63" t="s">
        <v>143</v>
      </c>
      <c r="D63" s="26" t="str">
        <f t="shared" si="0"/>
        <v>2010-03-31</v>
      </c>
      <c r="E63" s="26">
        <f t="shared" si="1"/>
        <v>89.177499999999995</v>
      </c>
    </row>
    <row r="64" spans="1:5" x14ac:dyDescent="0.3">
      <c r="A64" s="1">
        <v>40269</v>
      </c>
      <c r="B64">
        <v>89.787199999999999</v>
      </c>
      <c r="C64" t="s">
        <v>143</v>
      </c>
      <c r="D64" s="26" t="str">
        <f t="shared" si="0"/>
        <v>2010-04-01</v>
      </c>
      <c r="E64" s="26">
        <f t="shared" si="1"/>
        <v>89.787199999999999</v>
      </c>
    </row>
    <row r="65" spans="1:5" x14ac:dyDescent="0.3">
      <c r="A65" s="1">
        <v>40270</v>
      </c>
      <c r="B65">
        <v>89.787199999999999</v>
      </c>
      <c r="C65" t="s">
        <v>143</v>
      </c>
      <c r="D65" s="26" t="str">
        <f t="shared" si="0"/>
        <v>2010-04-02</v>
      </c>
      <c r="E65" s="26">
        <f t="shared" si="1"/>
        <v>89.787199999999999</v>
      </c>
    </row>
    <row r="66" spans="1:5" x14ac:dyDescent="0.3">
      <c r="A66" s="1">
        <v>40273</v>
      </c>
      <c r="B66">
        <v>90.519000000000005</v>
      </c>
      <c r="C66" t="s">
        <v>143</v>
      </c>
      <c r="D66" s="26" t="str">
        <f t="shared" si="0"/>
        <v>2010-04-05</v>
      </c>
      <c r="E66" s="26">
        <f t="shared" si="1"/>
        <v>90.519000000000005</v>
      </c>
    </row>
    <row r="67" spans="1:5" x14ac:dyDescent="0.3">
      <c r="A67" s="1">
        <v>40274</v>
      </c>
      <c r="B67">
        <v>90.732399999999998</v>
      </c>
      <c r="C67" t="s">
        <v>143</v>
      </c>
      <c r="D67" s="26" t="str">
        <f t="shared" ref="D67:D130" si="2">_xlfn.CONCAT(YEAR(A67),"-",IF(LEN(MONTH(A67))=1,0&amp;MONTH(A67),MONTH(A67)),"-",IF(LEN(DAY(A67))=1,0&amp;DAY(A67),DAY(A67)))</f>
        <v>2010-04-06</v>
      </c>
      <c r="E67" s="26">
        <f t="shared" ref="E67:E130" si="3">B67</f>
        <v>90.732399999999998</v>
      </c>
    </row>
    <row r="68" spans="1:5" x14ac:dyDescent="0.3">
      <c r="A68" s="1">
        <v>40275</v>
      </c>
      <c r="B68">
        <v>90.214100000000002</v>
      </c>
      <c r="C68" t="s">
        <v>143</v>
      </c>
      <c r="D68" s="26" t="str">
        <f t="shared" si="2"/>
        <v>2010-04-07</v>
      </c>
      <c r="E68" s="26">
        <f t="shared" si="3"/>
        <v>90.214100000000002</v>
      </c>
    </row>
    <row r="69" spans="1:5" x14ac:dyDescent="0.3">
      <c r="A69" s="1">
        <v>40276</v>
      </c>
      <c r="B69">
        <v>90.528499999999994</v>
      </c>
      <c r="C69" t="s">
        <v>143</v>
      </c>
      <c r="D69" s="26" t="str">
        <f t="shared" si="2"/>
        <v>2010-04-08</v>
      </c>
      <c r="E69" s="26">
        <f t="shared" si="3"/>
        <v>90.528499999999994</v>
      </c>
    </row>
    <row r="70" spans="1:5" x14ac:dyDescent="0.3">
      <c r="A70" s="1">
        <v>40277</v>
      </c>
      <c r="B70">
        <v>91.121099999999998</v>
      </c>
      <c r="C70" t="s">
        <v>143</v>
      </c>
      <c r="D70" s="26" t="str">
        <f t="shared" si="2"/>
        <v>2010-04-09</v>
      </c>
      <c r="E70" s="26">
        <f t="shared" si="3"/>
        <v>91.121099999999998</v>
      </c>
    </row>
    <row r="71" spans="1:5" x14ac:dyDescent="0.3">
      <c r="A71" s="1">
        <v>40280</v>
      </c>
      <c r="B71">
        <v>91.265900000000002</v>
      </c>
      <c r="C71" t="s">
        <v>143</v>
      </c>
      <c r="D71" s="26" t="str">
        <f t="shared" si="2"/>
        <v>2010-04-12</v>
      </c>
      <c r="E71" s="26">
        <f t="shared" si="3"/>
        <v>91.265900000000002</v>
      </c>
    </row>
    <row r="72" spans="1:5" x14ac:dyDescent="0.3">
      <c r="A72" s="1">
        <v>40281</v>
      </c>
      <c r="B72">
        <v>91.334500000000006</v>
      </c>
      <c r="C72" t="s">
        <v>143</v>
      </c>
      <c r="D72" s="26" t="str">
        <f t="shared" si="2"/>
        <v>2010-04-13</v>
      </c>
      <c r="E72" s="26">
        <f t="shared" si="3"/>
        <v>91.334500000000006</v>
      </c>
    </row>
    <row r="73" spans="1:5" x14ac:dyDescent="0.3">
      <c r="A73" s="1">
        <v>40282</v>
      </c>
      <c r="B73">
        <v>92.371099999999998</v>
      </c>
      <c r="C73" t="s">
        <v>143</v>
      </c>
      <c r="D73" s="26" t="str">
        <f t="shared" si="2"/>
        <v>2010-04-14</v>
      </c>
      <c r="E73" s="26">
        <f t="shared" si="3"/>
        <v>92.371099999999998</v>
      </c>
    </row>
    <row r="74" spans="1:5" x14ac:dyDescent="0.3">
      <c r="A74" s="1">
        <v>40283</v>
      </c>
      <c r="B74">
        <v>92.447299999999998</v>
      </c>
      <c r="C74" t="s">
        <v>143</v>
      </c>
      <c r="D74" s="26" t="str">
        <f t="shared" si="2"/>
        <v>2010-04-15</v>
      </c>
      <c r="E74" s="26">
        <f t="shared" si="3"/>
        <v>92.447299999999998</v>
      </c>
    </row>
    <row r="75" spans="1:5" x14ac:dyDescent="0.3">
      <c r="A75" s="1">
        <v>40284</v>
      </c>
      <c r="B75">
        <v>90.976299999999995</v>
      </c>
      <c r="C75" t="s">
        <v>143</v>
      </c>
      <c r="D75" s="26" t="str">
        <f t="shared" si="2"/>
        <v>2010-04-16</v>
      </c>
      <c r="E75" s="26">
        <f t="shared" si="3"/>
        <v>90.976299999999995</v>
      </c>
    </row>
    <row r="76" spans="1:5" x14ac:dyDescent="0.3">
      <c r="A76" s="1">
        <v>40287</v>
      </c>
      <c r="B76">
        <v>91.319299999999998</v>
      </c>
      <c r="C76" t="s">
        <v>143</v>
      </c>
      <c r="D76" s="26" t="str">
        <f t="shared" si="2"/>
        <v>2010-04-19</v>
      </c>
      <c r="E76" s="26">
        <f t="shared" si="3"/>
        <v>91.319299999999998</v>
      </c>
    </row>
    <row r="77" spans="1:5" x14ac:dyDescent="0.3">
      <c r="A77" s="1">
        <v>40288</v>
      </c>
      <c r="B77">
        <v>92.134799999999998</v>
      </c>
      <c r="C77" t="s">
        <v>143</v>
      </c>
      <c r="D77" s="26" t="str">
        <f t="shared" si="2"/>
        <v>2010-04-20</v>
      </c>
      <c r="E77" s="26">
        <f t="shared" si="3"/>
        <v>92.134799999999998</v>
      </c>
    </row>
    <row r="78" spans="1:5" x14ac:dyDescent="0.3">
      <c r="A78" s="1">
        <v>40289</v>
      </c>
      <c r="B78">
        <v>91.967100000000002</v>
      </c>
      <c r="C78" t="s">
        <v>143</v>
      </c>
      <c r="D78" s="26" t="str">
        <f t="shared" si="2"/>
        <v>2010-04-21</v>
      </c>
      <c r="E78" s="26">
        <f t="shared" si="3"/>
        <v>91.967100000000002</v>
      </c>
    </row>
    <row r="79" spans="1:5" x14ac:dyDescent="0.3">
      <c r="A79" s="1">
        <v>40290</v>
      </c>
      <c r="B79">
        <v>92.241500000000002</v>
      </c>
      <c r="C79" t="s">
        <v>143</v>
      </c>
      <c r="D79" s="26" t="str">
        <f t="shared" si="2"/>
        <v>2010-04-22</v>
      </c>
      <c r="E79" s="26">
        <f t="shared" si="3"/>
        <v>92.241500000000002</v>
      </c>
    </row>
    <row r="80" spans="1:5" x14ac:dyDescent="0.3">
      <c r="A80" s="1">
        <v>40291</v>
      </c>
      <c r="B80">
        <v>92.845600000000005</v>
      </c>
      <c r="C80" t="s">
        <v>143</v>
      </c>
      <c r="D80" s="26" t="str">
        <f t="shared" si="2"/>
        <v>2010-04-23</v>
      </c>
      <c r="E80" s="26">
        <f t="shared" si="3"/>
        <v>92.845600000000005</v>
      </c>
    </row>
    <row r="81" spans="1:5" x14ac:dyDescent="0.3">
      <c r="A81" s="1">
        <v>40294</v>
      </c>
      <c r="B81">
        <v>92.493099999999998</v>
      </c>
      <c r="C81" t="s">
        <v>143</v>
      </c>
      <c r="D81" s="26" t="str">
        <f t="shared" si="2"/>
        <v>2010-04-26</v>
      </c>
      <c r="E81" s="26">
        <f t="shared" si="3"/>
        <v>92.493099999999998</v>
      </c>
    </row>
    <row r="82" spans="1:5" x14ac:dyDescent="0.3">
      <c r="A82" s="1">
        <v>40295</v>
      </c>
      <c r="B82">
        <v>90.305499999999995</v>
      </c>
      <c r="C82" t="s">
        <v>143</v>
      </c>
      <c r="D82" s="26" t="str">
        <f t="shared" si="2"/>
        <v>2010-04-27</v>
      </c>
      <c r="E82" s="26">
        <f t="shared" si="3"/>
        <v>90.305499999999995</v>
      </c>
    </row>
    <row r="83" spans="1:5" x14ac:dyDescent="0.3">
      <c r="A83" s="1">
        <v>40296</v>
      </c>
      <c r="B83">
        <v>90.991500000000002</v>
      </c>
      <c r="C83" t="s">
        <v>143</v>
      </c>
      <c r="D83" s="26" t="str">
        <f t="shared" si="2"/>
        <v>2010-04-28</v>
      </c>
      <c r="E83" s="26">
        <f t="shared" si="3"/>
        <v>90.991500000000002</v>
      </c>
    </row>
    <row r="84" spans="1:5" x14ac:dyDescent="0.3">
      <c r="A84" s="1">
        <v>40297</v>
      </c>
      <c r="B84">
        <v>92.117699999999999</v>
      </c>
      <c r="C84" t="s">
        <v>143</v>
      </c>
      <c r="D84" s="26" t="str">
        <f t="shared" si="2"/>
        <v>2010-04-29</v>
      </c>
      <c r="E84" s="26">
        <f t="shared" si="3"/>
        <v>92.117699999999999</v>
      </c>
    </row>
    <row r="85" spans="1:5" x14ac:dyDescent="0.3">
      <c r="A85" s="1">
        <v>40298</v>
      </c>
      <c r="B85">
        <v>90.558999999999997</v>
      </c>
      <c r="C85" t="s">
        <v>143</v>
      </c>
      <c r="D85" s="26" t="str">
        <f t="shared" si="2"/>
        <v>2010-04-30</v>
      </c>
      <c r="E85" s="26">
        <f t="shared" si="3"/>
        <v>90.558999999999997</v>
      </c>
    </row>
    <row r="86" spans="1:5" x14ac:dyDescent="0.3">
      <c r="A86" s="1">
        <v>40301</v>
      </c>
      <c r="B86">
        <v>91.730900000000005</v>
      </c>
      <c r="C86" t="s">
        <v>143</v>
      </c>
      <c r="D86" s="26" t="str">
        <f t="shared" si="2"/>
        <v>2010-05-03</v>
      </c>
      <c r="E86" s="26">
        <f t="shared" si="3"/>
        <v>91.730900000000005</v>
      </c>
    </row>
    <row r="87" spans="1:5" x14ac:dyDescent="0.3">
      <c r="A87" s="1">
        <v>40302</v>
      </c>
      <c r="B87">
        <v>89.573800000000006</v>
      </c>
      <c r="C87" t="s">
        <v>143</v>
      </c>
      <c r="D87" s="26" t="str">
        <f t="shared" si="2"/>
        <v>2010-05-04</v>
      </c>
      <c r="E87" s="26">
        <f t="shared" si="3"/>
        <v>89.573800000000006</v>
      </c>
    </row>
    <row r="88" spans="1:5" x14ac:dyDescent="0.3">
      <c r="A88" s="1">
        <v>40303</v>
      </c>
      <c r="B88">
        <v>89.040300000000002</v>
      </c>
      <c r="C88" t="s">
        <v>143</v>
      </c>
      <c r="D88" s="26" t="str">
        <f t="shared" si="2"/>
        <v>2010-05-05</v>
      </c>
      <c r="E88" s="26">
        <f t="shared" si="3"/>
        <v>89.040300000000002</v>
      </c>
    </row>
    <row r="89" spans="1:5" x14ac:dyDescent="0.3">
      <c r="A89" s="1">
        <v>40304</v>
      </c>
      <c r="B89">
        <v>86.084500000000006</v>
      </c>
      <c r="C89" t="s">
        <v>143</v>
      </c>
      <c r="D89" s="26" t="str">
        <f t="shared" si="2"/>
        <v>2010-05-06</v>
      </c>
      <c r="E89" s="26">
        <f t="shared" si="3"/>
        <v>86.084500000000006</v>
      </c>
    </row>
    <row r="90" spans="1:5" x14ac:dyDescent="0.3">
      <c r="A90" s="1">
        <v>40305</v>
      </c>
      <c r="B90">
        <v>84.802499999999995</v>
      </c>
      <c r="C90" t="s">
        <v>143</v>
      </c>
      <c r="D90" s="26" t="str">
        <f t="shared" si="2"/>
        <v>2010-05-07</v>
      </c>
      <c r="E90" s="26">
        <f t="shared" si="3"/>
        <v>84.802499999999995</v>
      </c>
    </row>
    <row r="91" spans="1:5" x14ac:dyDescent="0.3">
      <c r="A91" s="1">
        <v>40308</v>
      </c>
      <c r="B91">
        <v>88.537199999999999</v>
      </c>
      <c r="C91" t="s">
        <v>143</v>
      </c>
      <c r="D91" s="26" t="str">
        <f t="shared" si="2"/>
        <v>2010-05-10</v>
      </c>
      <c r="E91" s="26">
        <f t="shared" si="3"/>
        <v>88.537199999999999</v>
      </c>
    </row>
    <row r="92" spans="1:5" x14ac:dyDescent="0.3">
      <c r="A92" s="1">
        <v>40309</v>
      </c>
      <c r="B92">
        <v>88.285700000000006</v>
      </c>
      <c r="C92" t="s">
        <v>143</v>
      </c>
      <c r="D92" s="26" t="str">
        <f t="shared" si="2"/>
        <v>2010-05-11</v>
      </c>
      <c r="E92" s="26">
        <f t="shared" si="3"/>
        <v>88.285700000000006</v>
      </c>
    </row>
    <row r="93" spans="1:5" x14ac:dyDescent="0.3">
      <c r="A93" s="1">
        <v>40310</v>
      </c>
      <c r="B93">
        <v>89.520499999999998</v>
      </c>
      <c r="C93" t="s">
        <v>143</v>
      </c>
      <c r="D93" s="26" t="str">
        <f t="shared" si="2"/>
        <v>2010-05-12</v>
      </c>
      <c r="E93" s="26">
        <f t="shared" si="3"/>
        <v>89.520499999999998</v>
      </c>
    </row>
    <row r="94" spans="1:5" x14ac:dyDescent="0.3">
      <c r="A94" s="1">
        <v>40311</v>
      </c>
      <c r="B94">
        <v>88.407700000000006</v>
      </c>
      <c r="C94" t="s">
        <v>143</v>
      </c>
      <c r="D94" s="26" t="str">
        <f t="shared" si="2"/>
        <v>2010-05-13</v>
      </c>
      <c r="E94" s="26">
        <f t="shared" si="3"/>
        <v>88.407700000000006</v>
      </c>
    </row>
    <row r="95" spans="1:5" x14ac:dyDescent="0.3">
      <c r="A95" s="1">
        <v>40312</v>
      </c>
      <c r="B95">
        <v>86.807000000000002</v>
      </c>
      <c r="C95" t="s">
        <v>143</v>
      </c>
      <c r="D95" s="26" t="str">
        <f t="shared" si="2"/>
        <v>2010-05-14</v>
      </c>
      <c r="E95" s="26">
        <f t="shared" si="3"/>
        <v>86.807000000000002</v>
      </c>
    </row>
    <row r="96" spans="1:5" x14ac:dyDescent="0.3">
      <c r="A96" s="1">
        <v>40315</v>
      </c>
      <c r="B96">
        <v>86.852800000000002</v>
      </c>
      <c r="C96" t="s">
        <v>143</v>
      </c>
      <c r="D96" s="26" t="str">
        <f t="shared" si="2"/>
        <v>2010-05-17</v>
      </c>
      <c r="E96" s="26">
        <f t="shared" si="3"/>
        <v>86.852800000000002</v>
      </c>
    </row>
    <row r="97" spans="1:5" x14ac:dyDescent="0.3">
      <c r="A97" s="1">
        <v>40316</v>
      </c>
      <c r="B97">
        <v>85.671400000000006</v>
      </c>
      <c r="C97" t="s">
        <v>143</v>
      </c>
      <c r="D97" s="26" t="str">
        <f t="shared" si="2"/>
        <v>2010-05-18</v>
      </c>
      <c r="E97" s="26">
        <f t="shared" si="3"/>
        <v>85.671400000000006</v>
      </c>
    </row>
    <row r="98" spans="1:5" x14ac:dyDescent="0.3">
      <c r="A98" s="1">
        <v>40317</v>
      </c>
      <c r="B98">
        <v>85.183599999999998</v>
      </c>
      <c r="C98" t="s">
        <v>143</v>
      </c>
      <c r="D98" s="26" t="str">
        <f t="shared" si="2"/>
        <v>2010-05-19</v>
      </c>
      <c r="E98" s="26">
        <f t="shared" si="3"/>
        <v>85.183599999999998</v>
      </c>
    </row>
    <row r="99" spans="1:5" x14ac:dyDescent="0.3">
      <c r="A99" s="1">
        <v>40318</v>
      </c>
      <c r="B99">
        <v>81.967100000000002</v>
      </c>
      <c r="C99" t="s">
        <v>143</v>
      </c>
      <c r="D99" s="26" t="str">
        <f t="shared" si="2"/>
        <v>2010-05-20</v>
      </c>
      <c r="E99" s="26">
        <f t="shared" si="3"/>
        <v>81.967100000000002</v>
      </c>
    </row>
    <row r="100" spans="1:5" x14ac:dyDescent="0.3">
      <c r="A100" s="1">
        <v>40319</v>
      </c>
      <c r="B100">
        <v>83.167500000000004</v>
      </c>
      <c r="C100" t="s">
        <v>143</v>
      </c>
      <c r="D100" s="26" t="str">
        <f t="shared" si="2"/>
        <v>2010-05-21</v>
      </c>
      <c r="E100" s="26">
        <f t="shared" si="3"/>
        <v>83.167500000000004</v>
      </c>
    </row>
    <row r="101" spans="1:5" x14ac:dyDescent="0.3">
      <c r="A101" s="1">
        <v>40322</v>
      </c>
      <c r="B101">
        <v>82.096599999999995</v>
      </c>
      <c r="C101" t="s">
        <v>143</v>
      </c>
      <c r="D101" s="26" t="str">
        <f t="shared" si="2"/>
        <v>2010-05-24</v>
      </c>
      <c r="E101" s="26">
        <f t="shared" si="3"/>
        <v>82.096599999999995</v>
      </c>
    </row>
    <row r="102" spans="1:5" x14ac:dyDescent="0.3">
      <c r="A102" s="1">
        <v>40323</v>
      </c>
      <c r="B102">
        <v>82.179000000000002</v>
      </c>
      <c r="C102" t="s">
        <v>143</v>
      </c>
      <c r="D102" s="26" t="str">
        <f t="shared" si="2"/>
        <v>2010-05-25</v>
      </c>
      <c r="E102" s="26">
        <f t="shared" si="3"/>
        <v>82.179000000000002</v>
      </c>
    </row>
    <row r="103" spans="1:5" x14ac:dyDescent="0.3">
      <c r="A103" s="1">
        <v>40324</v>
      </c>
      <c r="B103">
        <v>81.685100000000006</v>
      </c>
      <c r="C103" t="s">
        <v>143</v>
      </c>
      <c r="D103" s="26" t="str">
        <f t="shared" si="2"/>
        <v>2010-05-26</v>
      </c>
      <c r="E103" s="26">
        <f t="shared" si="3"/>
        <v>81.685100000000006</v>
      </c>
    </row>
    <row r="104" spans="1:5" x14ac:dyDescent="0.3">
      <c r="A104" s="1">
        <v>40325</v>
      </c>
      <c r="B104">
        <v>84.421400000000006</v>
      </c>
      <c r="C104" t="s">
        <v>143</v>
      </c>
      <c r="D104" s="26" t="str">
        <f t="shared" si="2"/>
        <v>2010-05-27</v>
      </c>
      <c r="E104" s="26">
        <f t="shared" si="3"/>
        <v>84.421400000000006</v>
      </c>
    </row>
    <row r="105" spans="1:5" x14ac:dyDescent="0.3">
      <c r="A105" s="1">
        <v>40326</v>
      </c>
      <c r="B105">
        <v>83.361099999999993</v>
      </c>
      <c r="C105" t="s">
        <v>143</v>
      </c>
      <c r="D105" s="26" t="str">
        <f t="shared" si="2"/>
        <v>2010-05-28</v>
      </c>
      <c r="E105" s="26">
        <f t="shared" si="3"/>
        <v>83.361099999999993</v>
      </c>
    </row>
    <row r="106" spans="1:5" x14ac:dyDescent="0.3">
      <c r="A106" s="1">
        <v>40330</v>
      </c>
      <c r="B106">
        <v>81.959400000000002</v>
      </c>
      <c r="C106" t="s">
        <v>143</v>
      </c>
      <c r="D106" s="26" t="str">
        <f t="shared" si="2"/>
        <v>2010-06-01</v>
      </c>
      <c r="E106" s="26">
        <f t="shared" si="3"/>
        <v>81.959400000000002</v>
      </c>
    </row>
    <row r="107" spans="1:5" x14ac:dyDescent="0.3">
      <c r="A107" s="1">
        <v>40331</v>
      </c>
      <c r="B107">
        <v>84.093599999999995</v>
      </c>
      <c r="C107" t="s">
        <v>143</v>
      </c>
      <c r="D107" s="26" t="str">
        <f t="shared" si="2"/>
        <v>2010-06-02</v>
      </c>
      <c r="E107" s="26">
        <f t="shared" si="3"/>
        <v>84.093599999999995</v>
      </c>
    </row>
    <row r="108" spans="1:5" x14ac:dyDescent="0.3">
      <c r="A108" s="1">
        <v>40332</v>
      </c>
      <c r="B108">
        <v>84.383200000000002</v>
      </c>
      <c r="C108" t="s">
        <v>143</v>
      </c>
      <c r="D108" s="26" t="str">
        <f t="shared" si="2"/>
        <v>2010-06-03</v>
      </c>
      <c r="E108" s="26">
        <f t="shared" si="3"/>
        <v>84.383200000000002</v>
      </c>
    </row>
    <row r="109" spans="1:5" x14ac:dyDescent="0.3">
      <c r="A109" s="1">
        <v>40333</v>
      </c>
      <c r="B109">
        <v>81.418300000000002</v>
      </c>
      <c r="C109" t="s">
        <v>143</v>
      </c>
      <c r="D109" s="26" t="str">
        <f t="shared" si="2"/>
        <v>2010-06-04</v>
      </c>
      <c r="E109" s="26">
        <f t="shared" si="3"/>
        <v>81.418300000000002</v>
      </c>
    </row>
    <row r="110" spans="1:5" x14ac:dyDescent="0.3">
      <c r="A110" s="1">
        <v>40336</v>
      </c>
      <c r="B110">
        <v>80.404600000000002</v>
      </c>
      <c r="C110" t="s">
        <v>143</v>
      </c>
      <c r="D110" s="26" t="str">
        <f t="shared" si="2"/>
        <v>2010-06-07</v>
      </c>
      <c r="E110" s="26">
        <f t="shared" si="3"/>
        <v>80.404600000000002</v>
      </c>
    </row>
    <row r="111" spans="1:5" x14ac:dyDescent="0.3">
      <c r="A111" s="1">
        <v>40337</v>
      </c>
      <c r="B111">
        <v>81.265799999999999</v>
      </c>
      <c r="C111" t="s">
        <v>143</v>
      </c>
      <c r="D111" s="26" t="str">
        <f t="shared" si="2"/>
        <v>2010-06-08</v>
      </c>
      <c r="E111" s="26">
        <f t="shared" si="3"/>
        <v>81.265799999999999</v>
      </c>
    </row>
    <row r="112" spans="1:5" x14ac:dyDescent="0.3">
      <c r="A112" s="1">
        <v>40338</v>
      </c>
      <c r="B112">
        <v>80.831400000000002</v>
      </c>
      <c r="C112" t="s">
        <v>143</v>
      </c>
      <c r="D112" s="26" t="str">
        <f t="shared" si="2"/>
        <v>2010-06-09</v>
      </c>
      <c r="E112" s="26">
        <f t="shared" si="3"/>
        <v>80.831400000000002</v>
      </c>
    </row>
    <row r="113" spans="1:5" x14ac:dyDescent="0.3">
      <c r="A113" s="1">
        <v>40339</v>
      </c>
      <c r="B113">
        <v>83.194199999999995</v>
      </c>
      <c r="C113" t="s">
        <v>143</v>
      </c>
      <c r="D113" s="26" t="str">
        <f t="shared" si="2"/>
        <v>2010-06-10</v>
      </c>
      <c r="E113" s="26">
        <f t="shared" si="3"/>
        <v>83.194199999999995</v>
      </c>
    </row>
    <row r="114" spans="1:5" x14ac:dyDescent="0.3">
      <c r="A114" s="1">
        <v>40340</v>
      </c>
      <c r="B114">
        <v>83.598200000000006</v>
      </c>
      <c r="C114" t="s">
        <v>143</v>
      </c>
      <c r="D114" s="26" t="str">
        <f t="shared" si="2"/>
        <v>2010-06-11</v>
      </c>
      <c r="E114" s="26">
        <f t="shared" si="3"/>
        <v>83.598200000000006</v>
      </c>
    </row>
    <row r="115" spans="1:5" x14ac:dyDescent="0.3">
      <c r="A115" s="1">
        <v>40343</v>
      </c>
      <c r="B115">
        <v>83.467799999999997</v>
      </c>
      <c r="C115" t="s">
        <v>143</v>
      </c>
      <c r="D115" s="26" t="str">
        <f t="shared" si="2"/>
        <v>2010-06-14</v>
      </c>
      <c r="E115" s="26">
        <f t="shared" si="3"/>
        <v>83.467799999999997</v>
      </c>
    </row>
    <row r="116" spans="1:5" x14ac:dyDescent="0.3">
      <c r="A116" s="1">
        <v>40344</v>
      </c>
      <c r="B116">
        <v>85.366500000000002</v>
      </c>
      <c r="C116" t="s">
        <v>143</v>
      </c>
      <c r="D116" s="26" t="str">
        <f t="shared" si="2"/>
        <v>2010-06-15</v>
      </c>
      <c r="E116" s="26">
        <f t="shared" si="3"/>
        <v>85.366500000000002</v>
      </c>
    </row>
    <row r="117" spans="1:5" x14ac:dyDescent="0.3">
      <c r="A117" s="1">
        <v>40345</v>
      </c>
      <c r="B117">
        <v>85.335999999999999</v>
      </c>
      <c r="C117" t="s">
        <v>143</v>
      </c>
      <c r="D117" s="26" t="str">
        <f t="shared" si="2"/>
        <v>2010-06-16</v>
      </c>
      <c r="E117" s="26">
        <f t="shared" si="3"/>
        <v>85.335999999999999</v>
      </c>
    </row>
    <row r="118" spans="1:5" x14ac:dyDescent="0.3">
      <c r="A118" s="1">
        <v>40346</v>
      </c>
      <c r="B118">
        <v>85.473200000000006</v>
      </c>
      <c r="C118" t="s">
        <v>143</v>
      </c>
      <c r="D118" s="26" t="str">
        <f t="shared" si="2"/>
        <v>2010-06-17</v>
      </c>
      <c r="E118" s="26">
        <f t="shared" si="3"/>
        <v>85.473200000000006</v>
      </c>
    </row>
    <row r="119" spans="1:5" x14ac:dyDescent="0.3">
      <c r="A119" s="1">
        <v>40347</v>
      </c>
      <c r="B119">
        <v>85.565299999999993</v>
      </c>
      <c r="C119" t="s">
        <v>143</v>
      </c>
      <c r="D119" s="26" t="str">
        <f t="shared" si="2"/>
        <v>2010-06-18</v>
      </c>
      <c r="E119" s="26">
        <f t="shared" si="3"/>
        <v>85.565299999999993</v>
      </c>
    </row>
    <row r="120" spans="1:5" x14ac:dyDescent="0.3">
      <c r="A120" s="1">
        <v>40350</v>
      </c>
      <c r="B120">
        <v>85.320999999999998</v>
      </c>
      <c r="C120" t="s">
        <v>143</v>
      </c>
      <c r="D120" s="26" t="str">
        <f t="shared" si="2"/>
        <v>2010-06-21</v>
      </c>
      <c r="E120" s="26">
        <f t="shared" si="3"/>
        <v>85.320999999999998</v>
      </c>
    </row>
    <row r="121" spans="1:5" x14ac:dyDescent="0.3">
      <c r="A121" s="1">
        <v>40351</v>
      </c>
      <c r="B121">
        <v>83.911900000000003</v>
      </c>
      <c r="C121" t="s">
        <v>143</v>
      </c>
      <c r="D121" s="26" t="str">
        <f t="shared" si="2"/>
        <v>2010-06-22</v>
      </c>
      <c r="E121" s="26">
        <f t="shared" si="3"/>
        <v>83.911900000000003</v>
      </c>
    </row>
    <row r="122" spans="1:5" x14ac:dyDescent="0.3">
      <c r="A122" s="1">
        <v>40352</v>
      </c>
      <c r="B122">
        <v>83.651499999999999</v>
      </c>
      <c r="C122" t="s">
        <v>143</v>
      </c>
      <c r="D122" s="26" t="str">
        <f t="shared" si="2"/>
        <v>2010-06-23</v>
      </c>
      <c r="E122" s="26">
        <f t="shared" si="3"/>
        <v>83.651499999999999</v>
      </c>
    </row>
    <row r="123" spans="1:5" x14ac:dyDescent="0.3">
      <c r="A123" s="1">
        <v>40353</v>
      </c>
      <c r="B123">
        <v>82.265299999999996</v>
      </c>
      <c r="C123" t="s">
        <v>143</v>
      </c>
      <c r="D123" s="26" t="str">
        <f t="shared" si="2"/>
        <v>2010-06-24</v>
      </c>
      <c r="E123" s="26">
        <f t="shared" si="3"/>
        <v>82.265299999999996</v>
      </c>
    </row>
    <row r="124" spans="1:5" x14ac:dyDescent="0.3">
      <c r="A124" s="1">
        <v>40354</v>
      </c>
      <c r="B124">
        <v>82.608099999999993</v>
      </c>
      <c r="C124" t="s">
        <v>143</v>
      </c>
      <c r="D124" s="26" t="str">
        <f t="shared" si="2"/>
        <v>2010-06-25</v>
      </c>
      <c r="E124" s="26">
        <f t="shared" si="3"/>
        <v>82.608099999999993</v>
      </c>
    </row>
    <row r="125" spans="1:5" x14ac:dyDescent="0.3">
      <c r="A125" s="1">
        <v>40357</v>
      </c>
      <c r="B125">
        <v>82.349599999999995</v>
      </c>
      <c r="C125" t="s">
        <v>143</v>
      </c>
      <c r="D125" s="26" t="str">
        <f t="shared" si="2"/>
        <v>2010-06-28</v>
      </c>
      <c r="E125" s="26">
        <f t="shared" si="3"/>
        <v>82.349599999999995</v>
      </c>
    </row>
    <row r="126" spans="1:5" x14ac:dyDescent="0.3">
      <c r="A126" s="1">
        <v>40358</v>
      </c>
      <c r="B126">
        <v>79.807000000000002</v>
      </c>
      <c r="C126" t="s">
        <v>143</v>
      </c>
      <c r="D126" s="26" t="str">
        <f t="shared" si="2"/>
        <v>2010-06-29</v>
      </c>
      <c r="E126" s="26">
        <f t="shared" si="3"/>
        <v>79.807000000000002</v>
      </c>
    </row>
    <row r="127" spans="1:5" x14ac:dyDescent="0.3">
      <c r="A127" s="1">
        <v>40359</v>
      </c>
      <c r="B127">
        <v>79.048900000000003</v>
      </c>
      <c r="C127" t="s">
        <v>143</v>
      </c>
      <c r="D127" s="26" t="str">
        <f t="shared" si="2"/>
        <v>2010-06-30</v>
      </c>
      <c r="E127" s="26">
        <f t="shared" si="3"/>
        <v>79.048900000000003</v>
      </c>
    </row>
    <row r="128" spans="1:5" x14ac:dyDescent="0.3">
      <c r="A128" s="1">
        <v>40360</v>
      </c>
      <c r="B128">
        <v>78.696600000000004</v>
      </c>
      <c r="C128" t="s">
        <v>143</v>
      </c>
      <c r="D128" s="26" t="str">
        <f t="shared" si="2"/>
        <v>2010-07-01</v>
      </c>
      <c r="E128" s="26">
        <f t="shared" si="3"/>
        <v>78.696600000000004</v>
      </c>
    </row>
    <row r="129" spans="1:5" x14ac:dyDescent="0.3">
      <c r="A129" s="1">
        <v>40361</v>
      </c>
      <c r="B129">
        <v>78.267700000000005</v>
      </c>
      <c r="C129" t="s">
        <v>143</v>
      </c>
      <c r="D129" s="26" t="str">
        <f t="shared" si="2"/>
        <v>2010-07-02</v>
      </c>
      <c r="E129" s="26">
        <f t="shared" si="3"/>
        <v>78.267700000000005</v>
      </c>
    </row>
    <row r="130" spans="1:5" x14ac:dyDescent="0.3">
      <c r="A130" s="1">
        <v>40365</v>
      </c>
      <c r="B130">
        <v>78.780799999999999</v>
      </c>
      <c r="C130" t="s">
        <v>143</v>
      </c>
      <c r="D130" s="26" t="str">
        <f t="shared" si="2"/>
        <v>2010-07-06</v>
      </c>
      <c r="E130" s="26">
        <f t="shared" si="3"/>
        <v>78.780799999999999</v>
      </c>
    </row>
    <row r="131" spans="1:5" x14ac:dyDescent="0.3">
      <c r="A131" s="1">
        <v>40366</v>
      </c>
      <c r="B131">
        <v>81.260199999999998</v>
      </c>
      <c r="C131" t="s">
        <v>143</v>
      </c>
      <c r="D131" s="26" t="str">
        <f t="shared" ref="D131:D194" si="4">_xlfn.CONCAT(YEAR(A131),"-",IF(LEN(MONTH(A131))=1,0&amp;MONTH(A131),MONTH(A131)),"-",IF(LEN(DAY(A131))=1,0&amp;DAY(A131),DAY(A131)))</f>
        <v>2010-07-07</v>
      </c>
      <c r="E131" s="26">
        <f t="shared" ref="E131:E194" si="5">B131</f>
        <v>81.260199999999998</v>
      </c>
    </row>
    <row r="132" spans="1:5" x14ac:dyDescent="0.3">
      <c r="A132" s="1">
        <v>40367</v>
      </c>
      <c r="B132">
        <v>82.066199999999995</v>
      </c>
      <c r="C132" t="s">
        <v>143</v>
      </c>
      <c r="D132" s="26" t="str">
        <f t="shared" si="4"/>
        <v>2010-07-08</v>
      </c>
      <c r="E132" s="26">
        <f t="shared" si="5"/>
        <v>82.066199999999995</v>
      </c>
    </row>
    <row r="133" spans="1:5" x14ac:dyDescent="0.3">
      <c r="A133" s="1">
        <v>40368</v>
      </c>
      <c r="B133">
        <v>82.678899999999999</v>
      </c>
      <c r="C133" t="s">
        <v>143</v>
      </c>
      <c r="D133" s="26" t="str">
        <f t="shared" si="4"/>
        <v>2010-07-09</v>
      </c>
      <c r="E133" s="26">
        <f t="shared" si="5"/>
        <v>82.678899999999999</v>
      </c>
    </row>
    <row r="134" spans="1:5" x14ac:dyDescent="0.3">
      <c r="A134" s="1">
        <v>40371</v>
      </c>
      <c r="B134">
        <v>82.732500000000002</v>
      </c>
      <c r="C134" t="s">
        <v>143</v>
      </c>
      <c r="D134" s="26" t="str">
        <f t="shared" si="4"/>
        <v>2010-07-12</v>
      </c>
      <c r="E134" s="26">
        <f t="shared" si="5"/>
        <v>82.732500000000002</v>
      </c>
    </row>
    <row r="135" spans="1:5" x14ac:dyDescent="0.3">
      <c r="A135" s="1">
        <v>40372</v>
      </c>
      <c r="B135">
        <v>83.980800000000002</v>
      </c>
      <c r="C135" t="s">
        <v>143</v>
      </c>
      <c r="D135" s="26" t="str">
        <f t="shared" si="4"/>
        <v>2010-07-13</v>
      </c>
      <c r="E135" s="26">
        <f t="shared" si="5"/>
        <v>83.980800000000002</v>
      </c>
    </row>
    <row r="136" spans="1:5" x14ac:dyDescent="0.3">
      <c r="A136" s="1">
        <v>40373</v>
      </c>
      <c r="B136">
        <v>83.9739</v>
      </c>
      <c r="C136" t="s">
        <v>143</v>
      </c>
      <c r="D136" s="26" t="str">
        <f t="shared" si="4"/>
        <v>2010-07-14</v>
      </c>
      <c r="E136" s="26">
        <f t="shared" si="5"/>
        <v>83.9739</v>
      </c>
    </row>
    <row r="137" spans="1:5" x14ac:dyDescent="0.3">
      <c r="A137" s="1">
        <v>40374</v>
      </c>
      <c r="B137">
        <v>83.996099999999998</v>
      </c>
      <c r="C137" t="s">
        <v>143</v>
      </c>
      <c r="D137" s="26" t="str">
        <f t="shared" si="4"/>
        <v>2010-07-15</v>
      </c>
      <c r="E137" s="26">
        <f t="shared" si="5"/>
        <v>83.996099999999998</v>
      </c>
    </row>
    <row r="138" spans="1:5" x14ac:dyDescent="0.3">
      <c r="A138" s="1">
        <v>40375</v>
      </c>
      <c r="B138">
        <v>81.683300000000003</v>
      </c>
      <c r="C138" t="s">
        <v>143</v>
      </c>
      <c r="D138" s="26" t="str">
        <f t="shared" si="4"/>
        <v>2010-07-16</v>
      </c>
      <c r="E138" s="26">
        <f t="shared" si="5"/>
        <v>81.683300000000003</v>
      </c>
    </row>
    <row r="139" spans="1:5" x14ac:dyDescent="0.3">
      <c r="A139" s="1">
        <v>40378</v>
      </c>
      <c r="B139">
        <v>82.165800000000004</v>
      </c>
      <c r="C139" t="s">
        <v>143</v>
      </c>
      <c r="D139" s="26" t="str">
        <f t="shared" si="4"/>
        <v>2010-07-19</v>
      </c>
      <c r="E139" s="26">
        <f t="shared" si="5"/>
        <v>82.165800000000004</v>
      </c>
    </row>
    <row r="140" spans="1:5" x14ac:dyDescent="0.3">
      <c r="A140" s="1">
        <v>40379</v>
      </c>
      <c r="B140">
        <v>83.077100000000002</v>
      </c>
      <c r="C140" t="s">
        <v>143</v>
      </c>
      <c r="D140" s="26" t="str">
        <f t="shared" si="4"/>
        <v>2010-07-20</v>
      </c>
      <c r="E140" s="26">
        <f t="shared" si="5"/>
        <v>83.077100000000002</v>
      </c>
    </row>
    <row r="141" spans="1:5" x14ac:dyDescent="0.3">
      <c r="A141" s="1">
        <v>40380</v>
      </c>
      <c r="B141">
        <v>81.997299999999996</v>
      </c>
      <c r="C141" t="s">
        <v>143</v>
      </c>
      <c r="D141" s="26" t="str">
        <f t="shared" si="4"/>
        <v>2010-07-21</v>
      </c>
      <c r="E141" s="26">
        <f t="shared" si="5"/>
        <v>81.997299999999996</v>
      </c>
    </row>
    <row r="142" spans="1:5" x14ac:dyDescent="0.3">
      <c r="A142" s="1">
        <v>40381</v>
      </c>
      <c r="B142">
        <v>83.828400000000002</v>
      </c>
      <c r="C142" t="s">
        <v>143</v>
      </c>
      <c r="D142" s="26" t="str">
        <f t="shared" si="4"/>
        <v>2010-07-22</v>
      </c>
      <c r="E142" s="26">
        <f t="shared" si="5"/>
        <v>83.828400000000002</v>
      </c>
    </row>
    <row r="143" spans="1:5" x14ac:dyDescent="0.3">
      <c r="A143" s="1">
        <v>40382</v>
      </c>
      <c r="B143">
        <v>84.555199999999999</v>
      </c>
      <c r="C143" t="s">
        <v>143</v>
      </c>
      <c r="D143" s="26" t="str">
        <f t="shared" si="4"/>
        <v>2010-07-23</v>
      </c>
      <c r="E143" s="26">
        <f t="shared" si="5"/>
        <v>84.555199999999999</v>
      </c>
    </row>
    <row r="144" spans="1:5" x14ac:dyDescent="0.3">
      <c r="A144" s="1">
        <v>40385</v>
      </c>
      <c r="B144">
        <v>85.435900000000004</v>
      </c>
      <c r="C144" t="s">
        <v>143</v>
      </c>
      <c r="D144" s="26" t="str">
        <f t="shared" si="4"/>
        <v>2010-07-26</v>
      </c>
      <c r="E144" s="26">
        <f t="shared" si="5"/>
        <v>85.435900000000004</v>
      </c>
    </row>
    <row r="145" spans="1:5" x14ac:dyDescent="0.3">
      <c r="A145" s="1">
        <v>40386</v>
      </c>
      <c r="B145">
        <v>85.428200000000004</v>
      </c>
      <c r="C145" t="s">
        <v>143</v>
      </c>
      <c r="D145" s="26" t="str">
        <f t="shared" si="4"/>
        <v>2010-07-27</v>
      </c>
      <c r="E145" s="26">
        <f t="shared" si="5"/>
        <v>85.428200000000004</v>
      </c>
    </row>
    <row r="146" spans="1:5" x14ac:dyDescent="0.3">
      <c r="A146" s="1">
        <v>40387</v>
      </c>
      <c r="B146">
        <v>84.876800000000003</v>
      </c>
      <c r="C146" t="s">
        <v>143</v>
      </c>
      <c r="D146" s="26" t="str">
        <f t="shared" si="4"/>
        <v>2010-07-28</v>
      </c>
      <c r="E146" s="26">
        <f t="shared" si="5"/>
        <v>84.876800000000003</v>
      </c>
    </row>
    <row r="147" spans="1:5" x14ac:dyDescent="0.3">
      <c r="A147" s="1">
        <v>40388</v>
      </c>
      <c r="B147">
        <v>84.463300000000004</v>
      </c>
      <c r="C147" t="s">
        <v>143</v>
      </c>
      <c r="D147" s="26" t="str">
        <f t="shared" si="4"/>
        <v>2010-07-29</v>
      </c>
      <c r="E147" s="26">
        <f t="shared" si="5"/>
        <v>84.463300000000004</v>
      </c>
    </row>
    <row r="148" spans="1:5" x14ac:dyDescent="0.3">
      <c r="A148" s="1">
        <v>40389</v>
      </c>
      <c r="B148">
        <v>84.447999999999993</v>
      </c>
      <c r="C148" t="s">
        <v>143</v>
      </c>
      <c r="D148" s="26" t="str">
        <f t="shared" si="4"/>
        <v>2010-07-30</v>
      </c>
      <c r="E148" s="26">
        <f t="shared" si="5"/>
        <v>84.447999999999993</v>
      </c>
    </row>
    <row r="149" spans="1:5" x14ac:dyDescent="0.3">
      <c r="A149" s="1">
        <v>40392</v>
      </c>
      <c r="B149">
        <v>86.354900000000001</v>
      </c>
      <c r="C149" t="s">
        <v>143</v>
      </c>
      <c r="D149" s="26" t="str">
        <f t="shared" si="4"/>
        <v>2010-08-02</v>
      </c>
      <c r="E149" s="26">
        <f t="shared" si="5"/>
        <v>86.354900000000001</v>
      </c>
    </row>
    <row r="150" spans="1:5" x14ac:dyDescent="0.3">
      <c r="A150" s="1">
        <v>40393</v>
      </c>
      <c r="B150">
        <v>85.941299999999998</v>
      </c>
      <c r="C150" t="s">
        <v>143</v>
      </c>
      <c r="D150" s="26" t="str">
        <f t="shared" si="4"/>
        <v>2010-08-03</v>
      </c>
      <c r="E150" s="26">
        <f t="shared" si="5"/>
        <v>85.941299999999998</v>
      </c>
    </row>
    <row r="151" spans="1:5" x14ac:dyDescent="0.3">
      <c r="A151" s="1">
        <v>40394</v>
      </c>
      <c r="B151">
        <v>86.515699999999995</v>
      </c>
      <c r="C151" t="s">
        <v>143</v>
      </c>
      <c r="D151" s="26" t="str">
        <f t="shared" si="4"/>
        <v>2010-08-04</v>
      </c>
      <c r="E151" s="26">
        <f t="shared" si="5"/>
        <v>86.515699999999995</v>
      </c>
    </row>
    <row r="152" spans="1:5" x14ac:dyDescent="0.3">
      <c r="A152" s="1">
        <v>40395</v>
      </c>
      <c r="B152">
        <v>86.4238</v>
      </c>
      <c r="C152" t="s">
        <v>143</v>
      </c>
      <c r="D152" s="26" t="str">
        <f t="shared" si="4"/>
        <v>2010-08-05</v>
      </c>
      <c r="E152" s="26">
        <f t="shared" si="5"/>
        <v>86.4238</v>
      </c>
    </row>
    <row r="153" spans="1:5" x14ac:dyDescent="0.3">
      <c r="A153" s="1">
        <v>40396</v>
      </c>
      <c r="B153">
        <v>86.073099999999997</v>
      </c>
      <c r="C153" t="s">
        <v>143</v>
      </c>
      <c r="D153" s="26" t="str">
        <f t="shared" si="4"/>
        <v>2010-08-06</v>
      </c>
      <c r="E153" s="26">
        <f t="shared" si="5"/>
        <v>86.073099999999997</v>
      </c>
    </row>
    <row r="154" spans="1:5" x14ac:dyDescent="0.3">
      <c r="A154" s="1">
        <v>40399</v>
      </c>
      <c r="B154">
        <v>86.532499999999999</v>
      </c>
      <c r="C154" t="s">
        <v>143</v>
      </c>
      <c r="D154" s="26" t="str">
        <f t="shared" si="4"/>
        <v>2010-08-09</v>
      </c>
      <c r="E154" s="26">
        <f t="shared" si="5"/>
        <v>86.532499999999999</v>
      </c>
    </row>
    <row r="155" spans="1:5" x14ac:dyDescent="0.3">
      <c r="A155" s="1">
        <v>40400</v>
      </c>
      <c r="B155">
        <v>86.06</v>
      </c>
      <c r="C155" t="s">
        <v>143</v>
      </c>
      <c r="D155" s="26" t="str">
        <f t="shared" si="4"/>
        <v>2010-08-10</v>
      </c>
      <c r="E155" s="26">
        <f t="shared" si="5"/>
        <v>86.06</v>
      </c>
    </row>
    <row r="156" spans="1:5" x14ac:dyDescent="0.3">
      <c r="A156" s="1">
        <v>40401</v>
      </c>
      <c r="B156">
        <v>83.705100000000002</v>
      </c>
      <c r="C156" t="s">
        <v>143</v>
      </c>
      <c r="D156" s="26" t="str">
        <f t="shared" si="4"/>
        <v>2010-08-11</v>
      </c>
      <c r="E156" s="26">
        <f t="shared" si="5"/>
        <v>83.705100000000002</v>
      </c>
    </row>
    <row r="157" spans="1:5" x14ac:dyDescent="0.3">
      <c r="A157" s="1">
        <v>40402</v>
      </c>
      <c r="B157">
        <v>83.191999999999993</v>
      </c>
      <c r="C157" t="s">
        <v>143</v>
      </c>
      <c r="D157" s="26" t="str">
        <f t="shared" si="4"/>
        <v>2010-08-12</v>
      </c>
      <c r="E157" s="26">
        <f t="shared" si="5"/>
        <v>83.191999999999993</v>
      </c>
    </row>
    <row r="158" spans="1:5" x14ac:dyDescent="0.3">
      <c r="A158" s="1">
        <v>40403</v>
      </c>
      <c r="B158">
        <v>82.946899999999999</v>
      </c>
      <c r="C158" t="s">
        <v>143</v>
      </c>
      <c r="D158" s="26" t="str">
        <f t="shared" si="4"/>
        <v>2010-08-13</v>
      </c>
      <c r="E158" s="26">
        <f t="shared" si="5"/>
        <v>82.946899999999999</v>
      </c>
    </row>
    <row r="159" spans="1:5" x14ac:dyDescent="0.3">
      <c r="A159" s="1">
        <v>40406</v>
      </c>
      <c r="B159">
        <v>82.908600000000007</v>
      </c>
      <c r="C159" t="s">
        <v>143</v>
      </c>
      <c r="D159" s="26" t="str">
        <f t="shared" si="4"/>
        <v>2010-08-16</v>
      </c>
      <c r="E159" s="26">
        <f t="shared" si="5"/>
        <v>82.908600000000007</v>
      </c>
    </row>
    <row r="160" spans="1:5" x14ac:dyDescent="0.3">
      <c r="A160" s="1">
        <v>40407</v>
      </c>
      <c r="B160">
        <v>83.927199999999999</v>
      </c>
      <c r="C160" t="s">
        <v>143</v>
      </c>
      <c r="D160" s="26" t="str">
        <f t="shared" si="4"/>
        <v>2010-08-17</v>
      </c>
      <c r="E160" s="26">
        <f t="shared" si="5"/>
        <v>83.927199999999999</v>
      </c>
    </row>
    <row r="161" spans="1:5" x14ac:dyDescent="0.3">
      <c r="A161" s="1">
        <v>40408</v>
      </c>
      <c r="B161">
        <v>84.080399999999997</v>
      </c>
      <c r="C161" t="s">
        <v>143</v>
      </c>
      <c r="D161" s="26" t="str">
        <f t="shared" si="4"/>
        <v>2010-08-18</v>
      </c>
      <c r="E161" s="26">
        <f t="shared" si="5"/>
        <v>84.080399999999997</v>
      </c>
    </row>
    <row r="162" spans="1:5" x14ac:dyDescent="0.3">
      <c r="A162" s="1">
        <v>40409</v>
      </c>
      <c r="B162">
        <v>82.617599999999996</v>
      </c>
      <c r="C162" t="s">
        <v>143</v>
      </c>
      <c r="D162" s="26" t="str">
        <f t="shared" si="4"/>
        <v>2010-08-19</v>
      </c>
      <c r="E162" s="26">
        <f t="shared" si="5"/>
        <v>82.617599999999996</v>
      </c>
    </row>
    <row r="163" spans="1:5" x14ac:dyDescent="0.3">
      <c r="A163" s="1">
        <v>40410</v>
      </c>
      <c r="B163">
        <v>82.349599999999995</v>
      </c>
      <c r="C163" t="s">
        <v>143</v>
      </c>
      <c r="D163" s="26" t="str">
        <f t="shared" si="4"/>
        <v>2010-08-20</v>
      </c>
      <c r="E163" s="26">
        <f t="shared" si="5"/>
        <v>82.349599999999995</v>
      </c>
    </row>
    <row r="164" spans="1:5" x14ac:dyDescent="0.3">
      <c r="A164" s="1">
        <v>40413</v>
      </c>
      <c r="B164">
        <v>82.038399999999996</v>
      </c>
      <c r="C164" t="s">
        <v>143</v>
      </c>
      <c r="D164" s="26" t="str">
        <f t="shared" si="4"/>
        <v>2010-08-23</v>
      </c>
      <c r="E164" s="26">
        <f t="shared" si="5"/>
        <v>82.038399999999996</v>
      </c>
    </row>
    <row r="165" spans="1:5" x14ac:dyDescent="0.3">
      <c r="A165" s="1">
        <v>40414</v>
      </c>
      <c r="B165">
        <v>80.817899999999995</v>
      </c>
      <c r="C165" t="s">
        <v>143</v>
      </c>
      <c r="D165" s="26" t="str">
        <f t="shared" si="4"/>
        <v>2010-08-24</v>
      </c>
      <c r="E165" s="26">
        <f t="shared" si="5"/>
        <v>80.817899999999995</v>
      </c>
    </row>
    <row r="166" spans="1:5" x14ac:dyDescent="0.3">
      <c r="A166" s="1">
        <v>40415</v>
      </c>
      <c r="B166">
        <v>81.131900000000002</v>
      </c>
      <c r="C166" t="s">
        <v>143</v>
      </c>
      <c r="D166" s="26" t="str">
        <f t="shared" si="4"/>
        <v>2010-08-25</v>
      </c>
      <c r="E166" s="26">
        <f t="shared" si="5"/>
        <v>81.131900000000002</v>
      </c>
    </row>
    <row r="167" spans="1:5" x14ac:dyDescent="0.3">
      <c r="A167" s="1">
        <v>40416</v>
      </c>
      <c r="B167">
        <v>80.588200000000001</v>
      </c>
      <c r="C167" t="s">
        <v>143</v>
      </c>
      <c r="D167" s="26" t="str">
        <f t="shared" si="4"/>
        <v>2010-08-26</v>
      </c>
      <c r="E167" s="26">
        <f t="shared" si="5"/>
        <v>80.588200000000001</v>
      </c>
    </row>
    <row r="168" spans="1:5" x14ac:dyDescent="0.3">
      <c r="A168" s="1">
        <v>40417</v>
      </c>
      <c r="B168">
        <v>81.836500000000001</v>
      </c>
      <c r="C168" t="s">
        <v>143</v>
      </c>
      <c r="D168" s="26" t="str">
        <f t="shared" si="4"/>
        <v>2010-08-27</v>
      </c>
      <c r="E168" s="26">
        <f t="shared" si="5"/>
        <v>81.836500000000001</v>
      </c>
    </row>
    <row r="169" spans="1:5" x14ac:dyDescent="0.3">
      <c r="A169" s="1">
        <v>40420</v>
      </c>
      <c r="B169">
        <v>80.650199999999998</v>
      </c>
      <c r="C169" t="s">
        <v>143</v>
      </c>
      <c r="D169" s="26" t="str">
        <f t="shared" si="4"/>
        <v>2010-08-30</v>
      </c>
      <c r="E169" s="26">
        <f t="shared" si="5"/>
        <v>80.650199999999998</v>
      </c>
    </row>
    <row r="170" spans="1:5" x14ac:dyDescent="0.3">
      <c r="A170" s="1">
        <v>40421</v>
      </c>
      <c r="B170">
        <v>80.6494</v>
      </c>
      <c r="C170" t="s">
        <v>143</v>
      </c>
      <c r="D170" s="26" t="str">
        <f t="shared" si="4"/>
        <v>2010-08-31</v>
      </c>
      <c r="E170" s="26">
        <f t="shared" si="5"/>
        <v>80.6494</v>
      </c>
    </row>
    <row r="171" spans="1:5" x14ac:dyDescent="0.3">
      <c r="A171" s="1">
        <v>40422</v>
      </c>
      <c r="B171">
        <v>83.061800000000005</v>
      </c>
      <c r="C171" t="s">
        <v>143</v>
      </c>
      <c r="D171" s="26" t="str">
        <f t="shared" si="4"/>
        <v>2010-09-01</v>
      </c>
      <c r="E171" s="26">
        <f t="shared" si="5"/>
        <v>83.061800000000005</v>
      </c>
    </row>
    <row r="172" spans="1:5" x14ac:dyDescent="0.3">
      <c r="A172" s="1">
        <v>40423</v>
      </c>
      <c r="B172">
        <v>83.835300000000004</v>
      </c>
      <c r="C172" t="s">
        <v>143</v>
      </c>
      <c r="D172" s="26" t="str">
        <f t="shared" si="4"/>
        <v>2010-09-02</v>
      </c>
      <c r="E172" s="26">
        <f t="shared" si="5"/>
        <v>83.835300000000004</v>
      </c>
    </row>
    <row r="173" spans="1:5" x14ac:dyDescent="0.3">
      <c r="A173" s="1">
        <v>40424</v>
      </c>
      <c r="B173">
        <v>84.922799999999995</v>
      </c>
      <c r="C173" t="s">
        <v>143</v>
      </c>
      <c r="D173" s="26" t="str">
        <f t="shared" si="4"/>
        <v>2010-09-03</v>
      </c>
      <c r="E173" s="26">
        <f t="shared" si="5"/>
        <v>84.922799999999995</v>
      </c>
    </row>
    <row r="174" spans="1:5" x14ac:dyDescent="0.3">
      <c r="A174" s="1">
        <v>40428</v>
      </c>
      <c r="B174">
        <v>83.965500000000006</v>
      </c>
      <c r="C174" t="s">
        <v>143</v>
      </c>
      <c r="D174" s="26" t="str">
        <f t="shared" si="4"/>
        <v>2010-09-07</v>
      </c>
      <c r="E174" s="26">
        <f t="shared" si="5"/>
        <v>83.965500000000006</v>
      </c>
    </row>
    <row r="175" spans="1:5" x14ac:dyDescent="0.3">
      <c r="A175" s="1">
        <v>40429</v>
      </c>
      <c r="B175">
        <v>84.555199999999999</v>
      </c>
      <c r="C175" t="s">
        <v>143</v>
      </c>
      <c r="D175" s="26" t="str">
        <f t="shared" si="4"/>
        <v>2010-09-08</v>
      </c>
      <c r="E175" s="26">
        <f t="shared" si="5"/>
        <v>84.555199999999999</v>
      </c>
    </row>
    <row r="176" spans="1:5" x14ac:dyDescent="0.3">
      <c r="A176" s="1">
        <v>40430</v>
      </c>
      <c r="B176">
        <v>84.945800000000006</v>
      </c>
      <c r="C176" t="s">
        <v>143</v>
      </c>
      <c r="D176" s="26" t="str">
        <f t="shared" si="4"/>
        <v>2010-09-09</v>
      </c>
      <c r="E176" s="26">
        <f t="shared" si="5"/>
        <v>84.945800000000006</v>
      </c>
    </row>
    <row r="177" spans="1:5" x14ac:dyDescent="0.3">
      <c r="A177" s="1">
        <v>40431</v>
      </c>
      <c r="B177">
        <v>85.376099999999994</v>
      </c>
      <c r="C177" t="s">
        <v>143</v>
      </c>
      <c r="D177" s="26" t="str">
        <f t="shared" si="4"/>
        <v>2010-09-10</v>
      </c>
      <c r="E177" s="26">
        <f t="shared" si="5"/>
        <v>85.376099999999994</v>
      </c>
    </row>
    <row r="178" spans="1:5" x14ac:dyDescent="0.3">
      <c r="A178" s="1">
        <v>40434</v>
      </c>
      <c r="B178">
        <v>86.324200000000005</v>
      </c>
      <c r="C178" t="s">
        <v>143</v>
      </c>
      <c r="D178" s="26" t="str">
        <f t="shared" si="4"/>
        <v>2010-09-13</v>
      </c>
      <c r="E178" s="26">
        <f t="shared" si="5"/>
        <v>86.324200000000005</v>
      </c>
    </row>
    <row r="179" spans="1:5" x14ac:dyDescent="0.3">
      <c r="A179" s="1">
        <v>40435</v>
      </c>
      <c r="B179">
        <v>86.270600000000002</v>
      </c>
      <c r="C179" t="s">
        <v>143</v>
      </c>
      <c r="D179" s="26" t="str">
        <f t="shared" si="4"/>
        <v>2010-09-14</v>
      </c>
      <c r="E179" s="26">
        <f t="shared" si="5"/>
        <v>86.270600000000002</v>
      </c>
    </row>
    <row r="180" spans="1:5" x14ac:dyDescent="0.3">
      <c r="A180" s="1">
        <v>40436</v>
      </c>
      <c r="B180">
        <v>86.599900000000005</v>
      </c>
      <c r="C180" t="s">
        <v>143</v>
      </c>
      <c r="D180" s="26" t="str">
        <f t="shared" si="4"/>
        <v>2010-09-15</v>
      </c>
      <c r="E180" s="26">
        <f t="shared" si="5"/>
        <v>86.599900000000005</v>
      </c>
    </row>
    <row r="181" spans="1:5" x14ac:dyDescent="0.3">
      <c r="A181" s="1">
        <v>40437</v>
      </c>
      <c r="B181">
        <v>86.576999999999998</v>
      </c>
      <c r="C181" t="s">
        <v>143</v>
      </c>
      <c r="D181" s="26" t="str">
        <f t="shared" si="4"/>
        <v>2010-09-16</v>
      </c>
      <c r="E181" s="26">
        <f t="shared" si="5"/>
        <v>86.576999999999998</v>
      </c>
    </row>
    <row r="182" spans="1:5" x14ac:dyDescent="0.3">
      <c r="A182" s="1">
        <v>40438</v>
      </c>
      <c r="B182">
        <v>86.609399999999994</v>
      </c>
      <c r="C182" t="s">
        <v>143</v>
      </c>
      <c r="D182" s="26" t="str">
        <f t="shared" si="4"/>
        <v>2010-09-17</v>
      </c>
      <c r="E182" s="26">
        <f t="shared" si="5"/>
        <v>86.609399999999994</v>
      </c>
    </row>
    <row r="183" spans="1:5" x14ac:dyDescent="0.3">
      <c r="A183" s="1">
        <v>40441</v>
      </c>
      <c r="B183">
        <v>87.933700000000002</v>
      </c>
      <c r="C183" t="s">
        <v>143</v>
      </c>
      <c r="D183" s="26" t="str">
        <f t="shared" si="4"/>
        <v>2010-09-20</v>
      </c>
      <c r="E183" s="26">
        <f t="shared" si="5"/>
        <v>87.933700000000002</v>
      </c>
    </row>
    <row r="184" spans="1:5" x14ac:dyDescent="0.3">
      <c r="A184" s="1">
        <v>40442</v>
      </c>
      <c r="B184">
        <v>87.756600000000006</v>
      </c>
      <c r="C184" t="s">
        <v>143</v>
      </c>
      <c r="D184" s="26" t="str">
        <f t="shared" si="4"/>
        <v>2010-09-21</v>
      </c>
      <c r="E184" s="26">
        <f t="shared" si="5"/>
        <v>87.756600000000006</v>
      </c>
    </row>
    <row r="185" spans="1:5" x14ac:dyDescent="0.3">
      <c r="A185" s="1">
        <v>40443</v>
      </c>
      <c r="B185">
        <v>87.325400000000002</v>
      </c>
      <c r="C185" t="s">
        <v>143</v>
      </c>
      <c r="D185" s="26" t="str">
        <f t="shared" si="4"/>
        <v>2010-09-22</v>
      </c>
      <c r="E185" s="26">
        <f t="shared" si="5"/>
        <v>87.325400000000002</v>
      </c>
    </row>
    <row r="186" spans="1:5" x14ac:dyDescent="0.3">
      <c r="A186" s="1">
        <v>40444</v>
      </c>
      <c r="B186">
        <v>86.615600000000001</v>
      </c>
      <c r="C186" t="s">
        <v>143</v>
      </c>
      <c r="D186" s="26" t="str">
        <f t="shared" si="4"/>
        <v>2010-09-23</v>
      </c>
      <c r="E186" s="26">
        <f t="shared" si="5"/>
        <v>86.615600000000001</v>
      </c>
    </row>
    <row r="187" spans="1:5" x14ac:dyDescent="0.3">
      <c r="A187" s="1">
        <v>40445</v>
      </c>
      <c r="B187">
        <v>88.403300000000002</v>
      </c>
      <c r="C187" t="s">
        <v>143</v>
      </c>
      <c r="D187" s="26" t="str">
        <f t="shared" si="4"/>
        <v>2010-09-24</v>
      </c>
      <c r="E187" s="26">
        <f t="shared" si="5"/>
        <v>88.403300000000002</v>
      </c>
    </row>
    <row r="188" spans="1:5" x14ac:dyDescent="0.3">
      <c r="A188" s="1">
        <v>40448</v>
      </c>
      <c r="B188">
        <v>87.979900000000001</v>
      </c>
      <c r="C188" t="s">
        <v>143</v>
      </c>
      <c r="D188" s="26" t="str">
        <f t="shared" si="4"/>
        <v>2010-09-27</v>
      </c>
      <c r="E188" s="26">
        <f t="shared" si="5"/>
        <v>87.979900000000001</v>
      </c>
    </row>
    <row r="189" spans="1:5" x14ac:dyDescent="0.3">
      <c r="A189" s="1">
        <v>40449</v>
      </c>
      <c r="B189">
        <v>88.287899999999993</v>
      </c>
      <c r="C189" t="s">
        <v>143</v>
      </c>
      <c r="D189" s="26" t="str">
        <f t="shared" si="4"/>
        <v>2010-09-28</v>
      </c>
      <c r="E189" s="26">
        <f t="shared" si="5"/>
        <v>88.287899999999993</v>
      </c>
    </row>
    <row r="190" spans="1:5" x14ac:dyDescent="0.3">
      <c r="A190" s="1">
        <v>40450</v>
      </c>
      <c r="B190">
        <v>88.133899999999997</v>
      </c>
      <c r="C190" t="s">
        <v>143</v>
      </c>
      <c r="D190" s="26" t="str">
        <f t="shared" si="4"/>
        <v>2010-09-29</v>
      </c>
      <c r="E190" s="26">
        <f t="shared" si="5"/>
        <v>88.133899999999997</v>
      </c>
    </row>
    <row r="191" spans="1:5" x14ac:dyDescent="0.3">
      <c r="A191" s="1">
        <v>40451</v>
      </c>
      <c r="B191">
        <v>87.872100000000003</v>
      </c>
      <c r="C191" t="s">
        <v>143</v>
      </c>
      <c r="D191" s="26" t="str">
        <f t="shared" si="4"/>
        <v>2010-09-30</v>
      </c>
      <c r="E191" s="26">
        <f t="shared" si="5"/>
        <v>87.872100000000003</v>
      </c>
    </row>
    <row r="192" spans="1:5" x14ac:dyDescent="0.3">
      <c r="A192" s="1">
        <v>40452</v>
      </c>
      <c r="B192">
        <v>88.241699999999994</v>
      </c>
      <c r="C192" t="s">
        <v>143</v>
      </c>
      <c r="D192" s="26" t="str">
        <f t="shared" si="4"/>
        <v>2010-10-01</v>
      </c>
      <c r="E192" s="26">
        <f t="shared" si="5"/>
        <v>88.241699999999994</v>
      </c>
    </row>
    <row r="193" spans="1:5" x14ac:dyDescent="0.3">
      <c r="A193" s="1">
        <v>40455</v>
      </c>
      <c r="B193">
        <v>87.579499999999996</v>
      </c>
      <c r="C193" t="s">
        <v>143</v>
      </c>
      <c r="D193" s="26" t="str">
        <f t="shared" si="4"/>
        <v>2010-10-04</v>
      </c>
      <c r="E193" s="26">
        <f t="shared" si="5"/>
        <v>87.579499999999996</v>
      </c>
    </row>
    <row r="194" spans="1:5" x14ac:dyDescent="0.3">
      <c r="A194" s="1">
        <v>40456</v>
      </c>
      <c r="B194">
        <v>89.342699999999994</v>
      </c>
      <c r="C194" t="s">
        <v>143</v>
      </c>
      <c r="D194" s="26" t="str">
        <f t="shared" si="4"/>
        <v>2010-10-05</v>
      </c>
      <c r="E194" s="26">
        <f t="shared" si="5"/>
        <v>89.342699999999994</v>
      </c>
    </row>
    <row r="195" spans="1:5" x14ac:dyDescent="0.3">
      <c r="A195" s="1">
        <v>40457</v>
      </c>
      <c r="B195">
        <v>89.334999999999994</v>
      </c>
      <c r="C195" t="s">
        <v>143</v>
      </c>
      <c r="D195" s="26" t="str">
        <f t="shared" ref="D195:D258" si="6">_xlfn.CONCAT(YEAR(A195),"-",IF(LEN(MONTH(A195))=1,0&amp;MONTH(A195),MONTH(A195)),"-",IF(LEN(DAY(A195))=1,0&amp;DAY(A195),DAY(A195)))</f>
        <v>2010-10-06</v>
      </c>
      <c r="E195" s="26">
        <f t="shared" ref="E195:E258" si="7">B195</f>
        <v>89.334999999999994</v>
      </c>
    </row>
    <row r="196" spans="1:5" x14ac:dyDescent="0.3">
      <c r="A196" s="1">
        <v>40458</v>
      </c>
      <c r="B196">
        <v>89.227199999999996</v>
      </c>
      <c r="C196" t="s">
        <v>143</v>
      </c>
      <c r="D196" s="26" t="str">
        <f t="shared" si="6"/>
        <v>2010-10-07</v>
      </c>
      <c r="E196" s="26">
        <f t="shared" si="7"/>
        <v>89.227199999999996</v>
      </c>
    </row>
    <row r="197" spans="1:5" x14ac:dyDescent="0.3">
      <c r="A197" s="1">
        <v>40459</v>
      </c>
      <c r="B197">
        <v>89.725700000000003</v>
      </c>
      <c r="C197" t="s">
        <v>143</v>
      </c>
      <c r="D197" s="26" t="str">
        <f t="shared" si="6"/>
        <v>2010-10-08</v>
      </c>
      <c r="E197" s="26">
        <f t="shared" si="7"/>
        <v>89.725700000000003</v>
      </c>
    </row>
    <row r="198" spans="1:5" x14ac:dyDescent="0.3">
      <c r="A198" s="1">
        <v>40462</v>
      </c>
      <c r="B198">
        <v>89.812299999999993</v>
      </c>
      <c r="C198" t="s">
        <v>143</v>
      </c>
      <c r="D198" s="26" t="str">
        <f t="shared" si="6"/>
        <v>2010-10-11</v>
      </c>
      <c r="E198" s="26">
        <f t="shared" si="7"/>
        <v>89.812299999999993</v>
      </c>
    </row>
    <row r="199" spans="1:5" x14ac:dyDescent="0.3">
      <c r="A199" s="1">
        <v>40463</v>
      </c>
      <c r="B199">
        <v>90.089500000000001</v>
      </c>
      <c r="C199" t="s">
        <v>143</v>
      </c>
      <c r="D199" s="26" t="str">
        <f t="shared" si="6"/>
        <v>2010-10-12</v>
      </c>
      <c r="E199" s="26">
        <f t="shared" si="7"/>
        <v>90.089500000000001</v>
      </c>
    </row>
    <row r="200" spans="1:5" x14ac:dyDescent="0.3">
      <c r="A200" s="1">
        <v>40464</v>
      </c>
      <c r="B200">
        <v>90.790099999999995</v>
      </c>
      <c r="C200" t="s">
        <v>143</v>
      </c>
      <c r="D200" s="26" t="str">
        <f t="shared" si="6"/>
        <v>2010-10-13</v>
      </c>
      <c r="E200" s="26">
        <f t="shared" si="7"/>
        <v>90.790099999999995</v>
      </c>
    </row>
    <row r="201" spans="1:5" x14ac:dyDescent="0.3">
      <c r="A201" s="1">
        <v>40465</v>
      </c>
      <c r="B201">
        <v>90.436000000000007</v>
      </c>
      <c r="C201" t="s">
        <v>143</v>
      </c>
      <c r="D201" s="26" t="str">
        <f t="shared" si="6"/>
        <v>2010-10-14</v>
      </c>
      <c r="E201" s="26">
        <f t="shared" si="7"/>
        <v>90.436000000000007</v>
      </c>
    </row>
    <row r="202" spans="1:5" x14ac:dyDescent="0.3">
      <c r="A202" s="1">
        <v>40466</v>
      </c>
      <c r="B202">
        <v>90.620699999999999</v>
      </c>
      <c r="C202" t="s">
        <v>143</v>
      </c>
      <c r="D202" s="26" t="str">
        <f t="shared" si="6"/>
        <v>2010-10-15</v>
      </c>
      <c r="E202" s="26">
        <f t="shared" si="7"/>
        <v>90.620699999999999</v>
      </c>
    </row>
    <row r="203" spans="1:5" x14ac:dyDescent="0.3">
      <c r="A203" s="1">
        <v>40469</v>
      </c>
      <c r="B203">
        <v>91.267499999999998</v>
      </c>
      <c r="C203" t="s">
        <v>143</v>
      </c>
      <c r="D203" s="26" t="str">
        <f t="shared" si="6"/>
        <v>2010-10-18</v>
      </c>
      <c r="E203" s="26">
        <f t="shared" si="7"/>
        <v>91.267499999999998</v>
      </c>
    </row>
    <row r="204" spans="1:5" x14ac:dyDescent="0.3">
      <c r="A204" s="1">
        <v>40470</v>
      </c>
      <c r="B204">
        <v>89.873900000000006</v>
      </c>
      <c r="C204" t="s">
        <v>143</v>
      </c>
      <c r="D204" s="26" t="str">
        <f t="shared" si="6"/>
        <v>2010-10-19</v>
      </c>
      <c r="E204" s="26">
        <f t="shared" si="7"/>
        <v>89.873900000000006</v>
      </c>
    </row>
    <row r="205" spans="1:5" x14ac:dyDescent="0.3">
      <c r="A205" s="1">
        <v>40471</v>
      </c>
      <c r="B205">
        <v>90.751599999999996</v>
      </c>
      <c r="C205" t="s">
        <v>143</v>
      </c>
      <c r="D205" s="26" t="str">
        <f t="shared" si="6"/>
        <v>2010-10-20</v>
      </c>
      <c r="E205" s="26">
        <f t="shared" si="7"/>
        <v>90.751599999999996</v>
      </c>
    </row>
    <row r="206" spans="1:5" x14ac:dyDescent="0.3">
      <c r="A206" s="1">
        <v>40472</v>
      </c>
      <c r="B206">
        <v>90.951800000000006</v>
      </c>
      <c r="C206" t="s">
        <v>143</v>
      </c>
      <c r="D206" s="26" t="str">
        <f t="shared" si="6"/>
        <v>2010-10-21</v>
      </c>
      <c r="E206" s="26">
        <f t="shared" si="7"/>
        <v>90.951800000000006</v>
      </c>
    </row>
    <row r="207" spans="1:5" x14ac:dyDescent="0.3">
      <c r="A207" s="1">
        <v>40473</v>
      </c>
      <c r="B207">
        <v>91.118899999999996</v>
      </c>
      <c r="C207" t="s">
        <v>143</v>
      </c>
      <c r="D207" s="26" t="str">
        <f t="shared" si="6"/>
        <v>2010-10-22</v>
      </c>
      <c r="E207" s="26">
        <f t="shared" si="7"/>
        <v>91.118899999999996</v>
      </c>
    </row>
    <row r="208" spans="1:5" x14ac:dyDescent="0.3">
      <c r="A208" s="1">
        <v>40476</v>
      </c>
      <c r="B208">
        <v>91.390699999999995</v>
      </c>
      <c r="C208" t="s">
        <v>143</v>
      </c>
      <c r="D208" s="26" t="str">
        <f t="shared" si="6"/>
        <v>2010-10-25</v>
      </c>
      <c r="E208" s="26">
        <f t="shared" si="7"/>
        <v>91.390699999999995</v>
      </c>
    </row>
    <row r="209" spans="1:5" x14ac:dyDescent="0.3">
      <c r="A209" s="1">
        <v>40477</v>
      </c>
      <c r="B209">
        <v>91.406099999999995</v>
      </c>
      <c r="C209" t="s">
        <v>143</v>
      </c>
      <c r="D209" s="26" t="str">
        <f t="shared" si="6"/>
        <v>2010-10-26</v>
      </c>
      <c r="E209" s="26">
        <f t="shared" si="7"/>
        <v>91.406099999999995</v>
      </c>
    </row>
    <row r="210" spans="1:5" x14ac:dyDescent="0.3">
      <c r="A210" s="1">
        <v>40478</v>
      </c>
      <c r="B210">
        <v>91.144300000000001</v>
      </c>
      <c r="C210" t="s">
        <v>143</v>
      </c>
      <c r="D210" s="26" t="str">
        <f t="shared" si="6"/>
        <v>2010-10-27</v>
      </c>
      <c r="E210" s="26">
        <f t="shared" si="7"/>
        <v>91.144300000000001</v>
      </c>
    </row>
    <row r="211" spans="1:5" x14ac:dyDescent="0.3">
      <c r="A211" s="1">
        <v>40479</v>
      </c>
      <c r="B211">
        <v>91.159700000000001</v>
      </c>
      <c r="C211" t="s">
        <v>143</v>
      </c>
      <c r="D211" s="26" t="str">
        <f t="shared" si="6"/>
        <v>2010-10-28</v>
      </c>
      <c r="E211" s="26">
        <f t="shared" si="7"/>
        <v>91.159700000000001</v>
      </c>
    </row>
    <row r="212" spans="1:5" x14ac:dyDescent="0.3">
      <c r="A212" s="1">
        <v>40480</v>
      </c>
      <c r="B212">
        <v>91.228999999999999</v>
      </c>
      <c r="C212" t="s">
        <v>143</v>
      </c>
      <c r="D212" s="26" t="str">
        <f t="shared" si="6"/>
        <v>2010-10-29</v>
      </c>
      <c r="E212" s="26">
        <f t="shared" si="7"/>
        <v>91.228999999999999</v>
      </c>
    </row>
    <row r="213" spans="1:5" x14ac:dyDescent="0.3">
      <c r="A213" s="1">
        <v>40483</v>
      </c>
      <c r="B213">
        <v>91.259799999999998</v>
      </c>
      <c r="C213" t="s">
        <v>143</v>
      </c>
      <c r="D213" s="26" t="str">
        <f t="shared" si="6"/>
        <v>2010-11-01</v>
      </c>
      <c r="E213" s="26">
        <f t="shared" si="7"/>
        <v>91.259799999999998</v>
      </c>
    </row>
    <row r="214" spans="1:5" x14ac:dyDescent="0.3">
      <c r="A214" s="1">
        <v>40484</v>
      </c>
      <c r="B214">
        <v>91.987399999999994</v>
      </c>
      <c r="C214" t="s">
        <v>143</v>
      </c>
      <c r="D214" s="26" t="str">
        <f t="shared" si="6"/>
        <v>2010-11-02</v>
      </c>
      <c r="E214" s="26">
        <f t="shared" si="7"/>
        <v>91.987399999999994</v>
      </c>
    </row>
    <row r="215" spans="1:5" x14ac:dyDescent="0.3">
      <c r="A215" s="1">
        <v>40485</v>
      </c>
      <c r="B215">
        <v>92.353099999999998</v>
      </c>
      <c r="C215" t="s">
        <v>143</v>
      </c>
      <c r="D215" s="26" t="str">
        <f t="shared" si="6"/>
        <v>2010-11-03</v>
      </c>
      <c r="E215" s="26">
        <f t="shared" si="7"/>
        <v>92.353099999999998</v>
      </c>
    </row>
    <row r="216" spans="1:5" x14ac:dyDescent="0.3">
      <c r="A216" s="1">
        <v>40486</v>
      </c>
      <c r="B216">
        <v>94.131600000000006</v>
      </c>
      <c r="C216" t="s">
        <v>143</v>
      </c>
      <c r="D216" s="26" t="str">
        <f t="shared" si="6"/>
        <v>2010-11-04</v>
      </c>
      <c r="E216" s="26">
        <f t="shared" si="7"/>
        <v>94.131600000000006</v>
      </c>
    </row>
    <row r="217" spans="1:5" x14ac:dyDescent="0.3">
      <c r="A217" s="1">
        <v>40487</v>
      </c>
      <c r="B217">
        <v>94.489599999999996</v>
      </c>
      <c r="C217" t="s">
        <v>143</v>
      </c>
      <c r="D217" s="26" t="str">
        <f t="shared" si="6"/>
        <v>2010-11-05</v>
      </c>
      <c r="E217" s="26">
        <f t="shared" si="7"/>
        <v>94.489599999999996</v>
      </c>
    </row>
    <row r="218" spans="1:5" x14ac:dyDescent="0.3">
      <c r="A218" s="1">
        <v>40490</v>
      </c>
      <c r="B218">
        <v>94.308700000000002</v>
      </c>
      <c r="C218" t="s">
        <v>143</v>
      </c>
      <c r="D218" s="26" t="str">
        <f t="shared" si="6"/>
        <v>2010-11-08</v>
      </c>
      <c r="E218" s="26">
        <f t="shared" si="7"/>
        <v>94.308700000000002</v>
      </c>
    </row>
    <row r="219" spans="1:5" x14ac:dyDescent="0.3">
      <c r="A219" s="1">
        <v>40491</v>
      </c>
      <c r="B219">
        <v>93.631200000000007</v>
      </c>
      <c r="C219" t="s">
        <v>143</v>
      </c>
      <c r="D219" s="26" t="str">
        <f t="shared" si="6"/>
        <v>2010-11-09</v>
      </c>
      <c r="E219" s="26">
        <f t="shared" si="7"/>
        <v>93.631200000000007</v>
      </c>
    </row>
    <row r="220" spans="1:5" x14ac:dyDescent="0.3">
      <c r="A220" s="1">
        <v>40492</v>
      </c>
      <c r="B220">
        <v>94.008399999999995</v>
      </c>
      <c r="C220" t="s">
        <v>143</v>
      </c>
      <c r="D220" s="26" t="str">
        <f t="shared" si="6"/>
        <v>2010-11-10</v>
      </c>
      <c r="E220" s="26">
        <f t="shared" si="7"/>
        <v>94.008399999999995</v>
      </c>
    </row>
    <row r="221" spans="1:5" x14ac:dyDescent="0.3">
      <c r="A221" s="1">
        <v>40493</v>
      </c>
      <c r="B221">
        <v>93.650400000000005</v>
      </c>
      <c r="C221" t="s">
        <v>143</v>
      </c>
      <c r="D221" s="26" t="str">
        <f t="shared" si="6"/>
        <v>2010-11-11</v>
      </c>
      <c r="E221" s="26">
        <f t="shared" si="7"/>
        <v>93.650400000000005</v>
      </c>
    </row>
    <row r="222" spans="1:5" x14ac:dyDescent="0.3">
      <c r="A222" s="1">
        <v>40494</v>
      </c>
      <c r="B222">
        <v>92.543999999999997</v>
      </c>
      <c r="C222" t="s">
        <v>143</v>
      </c>
      <c r="D222" s="26" t="str">
        <f t="shared" si="6"/>
        <v>2010-11-12</v>
      </c>
      <c r="E222" s="26">
        <f t="shared" si="7"/>
        <v>92.543999999999997</v>
      </c>
    </row>
    <row r="223" spans="1:5" x14ac:dyDescent="0.3">
      <c r="A223" s="1">
        <v>40497</v>
      </c>
      <c r="B223">
        <v>92.414699999999996</v>
      </c>
      <c r="C223" t="s">
        <v>143</v>
      </c>
      <c r="D223" s="26" t="str">
        <f t="shared" si="6"/>
        <v>2010-11-15</v>
      </c>
      <c r="E223" s="26">
        <f t="shared" si="7"/>
        <v>92.414699999999996</v>
      </c>
    </row>
    <row r="224" spans="1:5" x14ac:dyDescent="0.3">
      <c r="A224" s="1">
        <v>40498</v>
      </c>
      <c r="B224">
        <v>90.974900000000005</v>
      </c>
      <c r="C224" t="s">
        <v>143</v>
      </c>
      <c r="D224" s="26" t="str">
        <f t="shared" si="6"/>
        <v>2010-11-16</v>
      </c>
      <c r="E224" s="26">
        <f t="shared" si="7"/>
        <v>90.974900000000005</v>
      </c>
    </row>
    <row r="225" spans="1:5" x14ac:dyDescent="0.3">
      <c r="A225" s="1">
        <v>40499</v>
      </c>
      <c r="B225">
        <v>91.019599999999997</v>
      </c>
      <c r="C225" t="s">
        <v>143</v>
      </c>
      <c r="D225" s="26" t="str">
        <f t="shared" si="6"/>
        <v>2010-11-17</v>
      </c>
      <c r="E225" s="26">
        <f t="shared" si="7"/>
        <v>91.019599999999997</v>
      </c>
    </row>
    <row r="226" spans="1:5" x14ac:dyDescent="0.3">
      <c r="A226" s="1">
        <v>40500</v>
      </c>
      <c r="B226">
        <v>92.358900000000006</v>
      </c>
      <c r="C226" t="s">
        <v>143</v>
      </c>
      <c r="D226" s="26" t="str">
        <f t="shared" si="6"/>
        <v>2010-11-18</v>
      </c>
      <c r="E226" s="26">
        <f t="shared" si="7"/>
        <v>92.358900000000006</v>
      </c>
    </row>
    <row r="227" spans="1:5" x14ac:dyDescent="0.3">
      <c r="A227" s="1">
        <v>40501</v>
      </c>
      <c r="B227">
        <v>92.614900000000006</v>
      </c>
      <c r="C227" t="s">
        <v>143</v>
      </c>
      <c r="D227" s="26" t="str">
        <f t="shared" si="6"/>
        <v>2010-11-19</v>
      </c>
      <c r="E227" s="26">
        <f t="shared" si="7"/>
        <v>92.614900000000006</v>
      </c>
    </row>
    <row r="228" spans="1:5" x14ac:dyDescent="0.3">
      <c r="A228" s="1">
        <v>40504</v>
      </c>
      <c r="B228">
        <v>92.537899999999993</v>
      </c>
      <c r="C228" t="s">
        <v>143</v>
      </c>
      <c r="D228" s="26" t="str">
        <f t="shared" si="6"/>
        <v>2010-11-22</v>
      </c>
      <c r="E228" s="26">
        <f t="shared" si="7"/>
        <v>92.537899999999993</v>
      </c>
    </row>
    <row r="229" spans="1:5" x14ac:dyDescent="0.3">
      <c r="A229" s="1">
        <v>40505</v>
      </c>
      <c r="B229">
        <v>91.196299999999994</v>
      </c>
      <c r="C229" t="s">
        <v>143</v>
      </c>
      <c r="D229" s="26" t="str">
        <f t="shared" si="6"/>
        <v>2010-11-23</v>
      </c>
      <c r="E229" s="26">
        <f t="shared" si="7"/>
        <v>91.196299999999994</v>
      </c>
    </row>
    <row r="230" spans="1:5" x14ac:dyDescent="0.3">
      <c r="A230" s="1">
        <v>40506</v>
      </c>
      <c r="B230">
        <v>92.545599999999993</v>
      </c>
      <c r="C230" t="s">
        <v>143</v>
      </c>
      <c r="D230" s="26" t="str">
        <f t="shared" si="6"/>
        <v>2010-11-24</v>
      </c>
      <c r="E230" s="26">
        <f t="shared" si="7"/>
        <v>92.545599999999993</v>
      </c>
    </row>
    <row r="231" spans="1:5" x14ac:dyDescent="0.3">
      <c r="A231" s="1">
        <v>40508</v>
      </c>
      <c r="B231">
        <v>91.467699999999994</v>
      </c>
      <c r="C231" t="s">
        <v>143</v>
      </c>
      <c r="D231" s="26" t="str">
        <f t="shared" si="6"/>
        <v>2010-11-26</v>
      </c>
      <c r="E231" s="26">
        <f t="shared" si="7"/>
        <v>91.467699999999994</v>
      </c>
    </row>
    <row r="232" spans="1:5" x14ac:dyDescent="0.3">
      <c r="A232" s="1">
        <v>40511</v>
      </c>
      <c r="B232">
        <v>91.746399999999994</v>
      </c>
      <c r="C232" t="s">
        <v>143</v>
      </c>
      <c r="D232" s="26" t="str">
        <f t="shared" si="6"/>
        <v>2010-11-29</v>
      </c>
      <c r="E232" s="26">
        <f t="shared" si="7"/>
        <v>91.746399999999994</v>
      </c>
    </row>
    <row r="233" spans="1:5" x14ac:dyDescent="0.3">
      <c r="A233" s="1">
        <v>40512</v>
      </c>
      <c r="B233">
        <v>91.230900000000005</v>
      </c>
      <c r="C233" t="s">
        <v>143</v>
      </c>
      <c r="D233" s="26" t="str">
        <f t="shared" si="6"/>
        <v>2010-11-30</v>
      </c>
      <c r="E233" s="26">
        <f t="shared" si="7"/>
        <v>91.230900000000005</v>
      </c>
    </row>
    <row r="234" spans="1:5" x14ac:dyDescent="0.3">
      <c r="A234" s="1">
        <v>40513</v>
      </c>
      <c r="B234">
        <v>93.169200000000004</v>
      </c>
      <c r="C234" t="s">
        <v>143</v>
      </c>
      <c r="D234" s="26" t="str">
        <f t="shared" si="6"/>
        <v>2010-12-01</v>
      </c>
      <c r="E234" s="26">
        <f t="shared" si="7"/>
        <v>93.169200000000004</v>
      </c>
    </row>
    <row r="235" spans="1:5" x14ac:dyDescent="0.3">
      <c r="A235" s="1">
        <v>40514</v>
      </c>
      <c r="B235">
        <v>94.3626</v>
      </c>
      <c r="C235" t="s">
        <v>143</v>
      </c>
      <c r="D235" s="26" t="str">
        <f t="shared" si="6"/>
        <v>2010-12-02</v>
      </c>
      <c r="E235" s="26">
        <f t="shared" si="7"/>
        <v>94.3626</v>
      </c>
    </row>
    <row r="236" spans="1:5" x14ac:dyDescent="0.3">
      <c r="A236" s="1">
        <v>40515</v>
      </c>
      <c r="B236">
        <v>94.616699999999994</v>
      </c>
      <c r="C236" t="s">
        <v>143</v>
      </c>
      <c r="D236" s="26" t="str">
        <f t="shared" si="6"/>
        <v>2010-12-03</v>
      </c>
      <c r="E236" s="26">
        <f t="shared" si="7"/>
        <v>94.616699999999994</v>
      </c>
    </row>
    <row r="237" spans="1:5" x14ac:dyDescent="0.3">
      <c r="A237" s="1">
        <v>40518</v>
      </c>
      <c r="B237">
        <v>94.516599999999997</v>
      </c>
      <c r="C237" t="s">
        <v>143</v>
      </c>
      <c r="D237" s="26" t="str">
        <f t="shared" si="6"/>
        <v>2010-12-06</v>
      </c>
      <c r="E237" s="26">
        <f t="shared" si="7"/>
        <v>94.516599999999997</v>
      </c>
    </row>
    <row r="238" spans="1:5" x14ac:dyDescent="0.3">
      <c r="A238" s="1">
        <v>40519</v>
      </c>
      <c r="B238">
        <v>94.570499999999996</v>
      </c>
      <c r="C238" t="s">
        <v>143</v>
      </c>
      <c r="D238" s="26" t="str">
        <f t="shared" si="6"/>
        <v>2010-12-07</v>
      </c>
      <c r="E238" s="26">
        <f t="shared" si="7"/>
        <v>94.570499999999996</v>
      </c>
    </row>
    <row r="239" spans="1:5" x14ac:dyDescent="0.3">
      <c r="A239" s="1">
        <v>40520</v>
      </c>
      <c r="B239">
        <v>94.916899999999998</v>
      </c>
      <c r="C239" t="s">
        <v>143</v>
      </c>
      <c r="D239" s="26" t="str">
        <f t="shared" si="6"/>
        <v>2010-12-08</v>
      </c>
      <c r="E239" s="26">
        <f t="shared" si="7"/>
        <v>94.916899999999998</v>
      </c>
    </row>
    <row r="240" spans="1:5" x14ac:dyDescent="0.3">
      <c r="A240" s="1">
        <v>40521</v>
      </c>
      <c r="B240">
        <v>95.286500000000004</v>
      </c>
      <c r="C240" t="s">
        <v>143</v>
      </c>
      <c r="D240" s="26" t="str">
        <f t="shared" si="6"/>
        <v>2010-12-09</v>
      </c>
      <c r="E240" s="26">
        <f t="shared" si="7"/>
        <v>95.286500000000004</v>
      </c>
    </row>
    <row r="241" spans="1:5" x14ac:dyDescent="0.3">
      <c r="A241" s="1">
        <v>40522</v>
      </c>
      <c r="B241">
        <v>95.840900000000005</v>
      </c>
      <c r="C241" t="s">
        <v>143</v>
      </c>
      <c r="D241" s="26" t="str">
        <f t="shared" si="6"/>
        <v>2010-12-10</v>
      </c>
      <c r="E241" s="26">
        <f t="shared" si="7"/>
        <v>95.840900000000005</v>
      </c>
    </row>
    <row r="242" spans="1:5" x14ac:dyDescent="0.3">
      <c r="A242" s="1">
        <v>40525</v>
      </c>
      <c r="B242">
        <v>95.902500000000003</v>
      </c>
      <c r="C242" t="s">
        <v>143</v>
      </c>
      <c r="D242" s="26" t="str">
        <f t="shared" si="6"/>
        <v>2010-12-13</v>
      </c>
      <c r="E242" s="26">
        <f t="shared" si="7"/>
        <v>95.902500000000003</v>
      </c>
    </row>
    <row r="243" spans="1:5" x14ac:dyDescent="0.3">
      <c r="A243" s="1">
        <v>40526</v>
      </c>
      <c r="B243">
        <v>95.987099999999998</v>
      </c>
      <c r="C243" t="s">
        <v>143</v>
      </c>
      <c r="D243" s="26" t="str">
        <f t="shared" si="6"/>
        <v>2010-12-14</v>
      </c>
      <c r="E243" s="26">
        <f t="shared" si="7"/>
        <v>95.987099999999998</v>
      </c>
    </row>
    <row r="244" spans="1:5" x14ac:dyDescent="0.3">
      <c r="A244" s="1">
        <v>40527</v>
      </c>
      <c r="B244">
        <v>95.546700000000001</v>
      </c>
      <c r="C244" t="s">
        <v>143</v>
      </c>
      <c r="D244" s="26" t="str">
        <f t="shared" si="6"/>
        <v>2010-12-15</v>
      </c>
      <c r="E244" s="26">
        <f t="shared" si="7"/>
        <v>95.546700000000001</v>
      </c>
    </row>
    <row r="245" spans="1:5" x14ac:dyDescent="0.3">
      <c r="A245" s="1">
        <v>40528</v>
      </c>
      <c r="B245">
        <v>96.102599999999995</v>
      </c>
      <c r="C245" t="s">
        <v>143</v>
      </c>
      <c r="D245" s="26" t="str">
        <f t="shared" si="6"/>
        <v>2010-12-16</v>
      </c>
      <c r="E245" s="26">
        <f t="shared" si="7"/>
        <v>96.102599999999995</v>
      </c>
    </row>
    <row r="246" spans="1:5" x14ac:dyDescent="0.3">
      <c r="A246" s="1">
        <v>40529</v>
      </c>
      <c r="B246">
        <v>96.205399999999997</v>
      </c>
      <c r="C246" t="s">
        <v>143</v>
      </c>
      <c r="D246" s="26" t="str">
        <f t="shared" si="6"/>
        <v>2010-12-17</v>
      </c>
      <c r="E246" s="26">
        <f t="shared" si="7"/>
        <v>96.205399999999997</v>
      </c>
    </row>
    <row r="247" spans="1:5" x14ac:dyDescent="0.3">
      <c r="A247" s="1">
        <v>40532</v>
      </c>
      <c r="B247">
        <v>96.437600000000003</v>
      </c>
      <c r="C247" t="s">
        <v>143</v>
      </c>
      <c r="D247" s="26" t="str">
        <f t="shared" si="6"/>
        <v>2010-12-20</v>
      </c>
      <c r="E247" s="26">
        <f t="shared" si="7"/>
        <v>96.437600000000003</v>
      </c>
    </row>
    <row r="248" spans="1:5" x14ac:dyDescent="0.3">
      <c r="A248" s="1">
        <v>40533</v>
      </c>
      <c r="B248">
        <v>97.049000000000007</v>
      </c>
      <c r="C248" t="s">
        <v>143</v>
      </c>
      <c r="D248" s="26" t="str">
        <f t="shared" si="6"/>
        <v>2010-12-21</v>
      </c>
      <c r="E248" s="26">
        <f t="shared" si="7"/>
        <v>97.049000000000007</v>
      </c>
    </row>
    <row r="249" spans="1:5" x14ac:dyDescent="0.3">
      <c r="A249" s="1">
        <v>40534</v>
      </c>
      <c r="B249">
        <v>97.350899999999996</v>
      </c>
      <c r="C249" t="s">
        <v>143</v>
      </c>
      <c r="D249" s="26" t="str">
        <f t="shared" si="6"/>
        <v>2010-12-22</v>
      </c>
      <c r="E249" s="26">
        <f t="shared" si="7"/>
        <v>97.350899999999996</v>
      </c>
    </row>
    <row r="250" spans="1:5" x14ac:dyDescent="0.3">
      <c r="A250" s="1">
        <v>40535</v>
      </c>
      <c r="B250">
        <v>97.211600000000004</v>
      </c>
      <c r="C250" t="s">
        <v>143</v>
      </c>
      <c r="D250" s="26" t="str">
        <f t="shared" si="6"/>
        <v>2010-12-23</v>
      </c>
      <c r="E250" s="26">
        <f t="shared" si="7"/>
        <v>97.211600000000004</v>
      </c>
    </row>
    <row r="251" spans="1:5" x14ac:dyDescent="0.3">
      <c r="A251" s="1">
        <v>40536</v>
      </c>
      <c r="B251">
        <v>97.211600000000004</v>
      </c>
      <c r="C251" t="s">
        <v>143</v>
      </c>
      <c r="D251" s="26" t="str">
        <f t="shared" si="6"/>
        <v>2010-12-24</v>
      </c>
      <c r="E251" s="26">
        <f t="shared" si="7"/>
        <v>97.211600000000004</v>
      </c>
    </row>
    <row r="252" spans="1:5" x14ac:dyDescent="0.3">
      <c r="A252" s="1">
        <v>40539</v>
      </c>
      <c r="B252">
        <v>97.250299999999996</v>
      </c>
      <c r="C252" t="s">
        <v>143</v>
      </c>
      <c r="D252" s="26" t="str">
        <f t="shared" si="6"/>
        <v>2010-12-27</v>
      </c>
      <c r="E252" s="26">
        <f t="shared" si="7"/>
        <v>97.250299999999996</v>
      </c>
    </row>
    <row r="253" spans="1:5" x14ac:dyDescent="0.3">
      <c r="A253" s="1">
        <v>40540</v>
      </c>
      <c r="B253">
        <v>97.389600000000002</v>
      </c>
      <c r="C253" t="s">
        <v>143</v>
      </c>
      <c r="D253" s="26" t="str">
        <f t="shared" si="6"/>
        <v>2010-12-28</v>
      </c>
      <c r="E253" s="26">
        <f t="shared" si="7"/>
        <v>97.389600000000002</v>
      </c>
    </row>
    <row r="254" spans="1:5" x14ac:dyDescent="0.3">
      <c r="A254" s="1">
        <v>40541</v>
      </c>
      <c r="B254">
        <v>97.459199999999996</v>
      </c>
      <c r="C254" t="s">
        <v>143</v>
      </c>
      <c r="D254" s="26" t="str">
        <f t="shared" si="6"/>
        <v>2010-12-29</v>
      </c>
      <c r="E254" s="26">
        <f t="shared" si="7"/>
        <v>97.459199999999996</v>
      </c>
    </row>
    <row r="255" spans="1:5" x14ac:dyDescent="0.3">
      <c r="A255" s="1">
        <v>40542</v>
      </c>
      <c r="B255">
        <v>97.304400000000001</v>
      </c>
      <c r="C255" t="s">
        <v>143</v>
      </c>
      <c r="D255" s="26" t="str">
        <f t="shared" si="6"/>
        <v>2010-12-30</v>
      </c>
      <c r="E255" s="26">
        <f t="shared" si="7"/>
        <v>97.304400000000001</v>
      </c>
    </row>
    <row r="256" spans="1:5" x14ac:dyDescent="0.3">
      <c r="A256" s="1">
        <v>40543</v>
      </c>
      <c r="B256">
        <v>97.327699999999993</v>
      </c>
      <c r="C256" t="s">
        <v>143</v>
      </c>
      <c r="D256" s="26" t="str">
        <f t="shared" si="6"/>
        <v>2010-12-31</v>
      </c>
      <c r="E256" s="26">
        <f t="shared" si="7"/>
        <v>97.327699999999993</v>
      </c>
    </row>
    <row r="257" spans="1:5" x14ac:dyDescent="0.3">
      <c r="A257" s="1">
        <v>40546</v>
      </c>
      <c r="B257">
        <v>98.333799999999997</v>
      </c>
      <c r="C257" t="s">
        <v>143</v>
      </c>
      <c r="D257" s="26" t="str">
        <f t="shared" si="6"/>
        <v>2011-01-03</v>
      </c>
      <c r="E257" s="26">
        <f t="shared" si="7"/>
        <v>98.333799999999997</v>
      </c>
    </row>
    <row r="258" spans="1:5" x14ac:dyDescent="0.3">
      <c r="A258" s="1">
        <v>40547</v>
      </c>
      <c r="B258">
        <v>98.279700000000005</v>
      </c>
      <c r="C258" t="s">
        <v>143</v>
      </c>
      <c r="D258" s="26" t="str">
        <f t="shared" si="6"/>
        <v>2011-01-04</v>
      </c>
      <c r="E258" s="26">
        <f t="shared" si="7"/>
        <v>98.279700000000005</v>
      </c>
    </row>
    <row r="259" spans="1:5" x14ac:dyDescent="0.3">
      <c r="A259" s="1">
        <v>40548</v>
      </c>
      <c r="B259">
        <v>98.790499999999994</v>
      </c>
      <c r="C259" t="s">
        <v>143</v>
      </c>
      <c r="D259" s="26" t="str">
        <f t="shared" ref="D259:D322" si="8">_xlfn.CONCAT(YEAR(A259),"-",IF(LEN(MONTH(A259))=1,0&amp;MONTH(A259),MONTH(A259)),"-",IF(LEN(DAY(A259))=1,0&amp;DAY(A259),DAY(A259)))</f>
        <v>2011-01-05</v>
      </c>
      <c r="E259" s="26">
        <f t="shared" ref="E259:E322" si="9">B259</f>
        <v>98.790499999999994</v>
      </c>
    </row>
    <row r="260" spans="1:5" x14ac:dyDescent="0.3">
      <c r="A260" s="1">
        <v>40549</v>
      </c>
      <c r="B260">
        <v>98.596999999999994</v>
      </c>
      <c r="C260" t="s">
        <v>143</v>
      </c>
      <c r="D260" s="26" t="str">
        <f t="shared" si="8"/>
        <v>2011-01-06</v>
      </c>
      <c r="E260" s="26">
        <f t="shared" si="9"/>
        <v>98.596999999999994</v>
      </c>
    </row>
    <row r="261" spans="1:5" x14ac:dyDescent="0.3">
      <c r="A261" s="1">
        <v>40550</v>
      </c>
      <c r="B261">
        <v>98.403499999999994</v>
      </c>
      <c r="C261" t="s">
        <v>143</v>
      </c>
      <c r="D261" s="26" t="str">
        <f t="shared" si="8"/>
        <v>2011-01-07</v>
      </c>
      <c r="E261" s="26">
        <f t="shared" si="9"/>
        <v>98.403499999999994</v>
      </c>
    </row>
    <row r="262" spans="1:5" x14ac:dyDescent="0.3">
      <c r="A262" s="1">
        <v>40553</v>
      </c>
      <c r="B262">
        <v>98.279700000000005</v>
      </c>
      <c r="C262" t="s">
        <v>143</v>
      </c>
      <c r="D262" s="26" t="str">
        <f t="shared" si="8"/>
        <v>2011-01-10</v>
      </c>
      <c r="E262" s="26">
        <f t="shared" si="9"/>
        <v>98.279700000000005</v>
      </c>
    </row>
    <row r="263" spans="1:5" x14ac:dyDescent="0.3">
      <c r="A263" s="1">
        <v>40554</v>
      </c>
      <c r="B263">
        <v>98.627899999999997</v>
      </c>
      <c r="C263" t="s">
        <v>143</v>
      </c>
      <c r="D263" s="26" t="str">
        <f t="shared" si="8"/>
        <v>2011-01-11</v>
      </c>
      <c r="E263" s="26">
        <f t="shared" si="9"/>
        <v>98.627899999999997</v>
      </c>
    </row>
    <row r="264" spans="1:5" x14ac:dyDescent="0.3">
      <c r="A264" s="1">
        <v>40555</v>
      </c>
      <c r="B264">
        <v>99.518000000000001</v>
      </c>
      <c r="C264" t="s">
        <v>143</v>
      </c>
      <c r="D264" s="26" t="str">
        <f t="shared" si="8"/>
        <v>2011-01-12</v>
      </c>
      <c r="E264" s="26">
        <f t="shared" si="9"/>
        <v>99.518000000000001</v>
      </c>
    </row>
    <row r="265" spans="1:5" x14ac:dyDescent="0.3">
      <c r="A265" s="1">
        <v>40556</v>
      </c>
      <c r="B265">
        <v>99.353499999999997</v>
      </c>
      <c r="C265" t="s">
        <v>143</v>
      </c>
      <c r="D265" s="26" t="str">
        <f t="shared" si="8"/>
        <v>2011-01-13</v>
      </c>
      <c r="E265" s="26">
        <f t="shared" si="9"/>
        <v>99.353499999999997</v>
      </c>
    </row>
    <row r="266" spans="1:5" x14ac:dyDescent="0.3">
      <c r="A266" s="1">
        <v>40557</v>
      </c>
      <c r="B266">
        <v>100.0753</v>
      </c>
      <c r="C266" t="s">
        <v>143</v>
      </c>
      <c r="D266" s="26" t="str">
        <f t="shared" si="8"/>
        <v>2011-01-14</v>
      </c>
      <c r="E266" s="26">
        <f t="shared" si="9"/>
        <v>100.0753</v>
      </c>
    </row>
    <row r="267" spans="1:5" x14ac:dyDescent="0.3">
      <c r="A267" s="1">
        <v>40561</v>
      </c>
      <c r="B267">
        <v>100.2456</v>
      </c>
      <c r="C267" t="s">
        <v>143</v>
      </c>
      <c r="D267" s="26" t="str">
        <f t="shared" si="8"/>
        <v>2011-01-18</v>
      </c>
      <c r="E267" s="26">
        <f t="shared" si="9"/>
        <v>100.2456</v>
      </c>
    </row>
    <row r="268" spans="1:5" x14ac:dyDescent="0.3">
      <c r="A268" s="1">
        <v>40562</v>
      </c>
      <c r="B268">
        <v>99.262600000000006</v>
      </c>
      <c r="C268" t="s">
        <v>143</v>
      </c>
      <c r="D268" s="26" t="str">
        <f t="shared" si="8"/>
        <v>2011-01-19</v>
      </c>
      <c r="E268" s="26">
        <f t="shared" si="9"/>
        <v>99.262600000000006</v>
      </c>
    </row>
    <row r="269" spans="1:5" x14ac:dyDescent="0.3">
      <c r="A269" s="1">
        <v>40563</v>
      </c>
      <c r="B269">
        <v>99.131</v>
      </c>
      <c r="C269" t="s">
        <v>143</v>
      </c>
      <c r="D269" s="26" t="str">
        <f t="shared" si="8"/>
        <v>2011-01-20</v>
      </c>
      <c r="E269" s="26">
        <f t="shared" si="9"/>
        <v>99.131</v>
      </c>
    </row>
    <row r="270" spans="1:5" x14ac:dyDescent="0.3">
      <c r="A270" s="1">
        <v>40564</v>
      </c>
      <c r="B270">
        <v>99.355500000000006</v>
      </c>
      <c r="C270" t="s">
        <v>143</v>
      </c>
      <c r="D270" s="26" t="str">
        <f t="shared" si="8"/>
        <v>2011-01-21</v>
      </c>
      <c r="E270" s="26">
        <f t="shared" si="9"/>
        <v>99.355500000000006</v>
      </c>
    </row>
    <row r="271" spans="1:5" x14ac:dyDescent="0.3">
      <c r="A271" s="1">
        <v>40567</v>
      </c>
      <c r="B271">
        <v>99.920500000000004</v>
      </c>
      <c r="C271" t="s">
        <v>143</v>
      </c>
      <c r="D271" s="26" t="str">
        <f t="shared" si="8"/>
        <v>2011-01-24</v>
      </c>
      <c r="E271" s="26">
        <f t="shared" si="9"/>
        <v>99.920500000000004</v>
      </c>
    </row>
    <row r="272" spans="1:5" x14ac:dyDescent="0.3">
      <c r="A272" s="1">
        <v>40568</v>
      </c>
      <c r="B272">
        <v>99.974699999999999</v>
      </c>
      <c r="C272" t="s">
        <v>143</v>
      </c>
      <c r="D272" s="26" t="str">
        <f t="shared" si="8"/>
        <v>2011-01-25</v>
      </c>
      <c r="E272" s="26">
        <f t="shared" si="9"/>
        <v>99.974699999999999</v>
      </c>
    </row>
    <row r="273" spans="1:5" x14ac:dyDescent="0.3">
      <c r="A273" s="1">
        <v>40569</v>
      </c>
      <c r="B273">
        <v>100.3616</v>
      </c>
      <c r="C273" t="s">
        <v>143</v>
      </c>
      <c r="D273" s="26" t="str">
        <f t="shared" si="8"/>
        <v>2011-01-26</v>
      </c>
      <c r="E273" s="26">
        <f t="shared" si="9"/>
        <v>100.3616</v>
      </c>
    </row>
    <row r="274" spans="1:5" x14ac:dyDescent="0.3">
      <c r="A274" s="1">
        <v>40570</v>
      </c>
      <c r="B274">
        <v>100.6093</v>
      </c>
      <c r="C274" t="s">
        <v>143</v>
      </c>
      <c r="D274" s="26" t="str">
        <f t="shared" si="8"/>
        <v>2011-01-27</v>
      </c>
      <c r="E274" s="26">
        <f t="shared" si="9"/>
        <v>100.6093</v>
      </c>
    </row>
    <row r="275" spans="1:5" x14ac:dyDescent="0.3">
      <c r="A275" s="1">
        <v>40571</v>
      </c>
      <c r="B275">
        <v>98.852400000000003</v>
      </c>
      <c r="C275" t="s">
        <v>143</v>
      </c>
      <c r="D275" s="26" t="str">
        <f t="shared" si="8"/>
        <v>2011-01-28</v>
      </c>
      <c r="E275" s="26">
        <f t="shared" si="9"/>
        <v>98.852400000000003</v>
      </c>
    </row>
    <row r="276" spans="1:5" x14ac:dyDescent="0.3">
      <c r="A276" s="1">
        <v>40574</v>
      </c>
      <c r="B276">
        <v>99.595399999999998</v>
      </c>
      <c r="C276" t="s">
        <v>143</v>
      </c>
      <c r="D276" s="26" t="str">
        <f t="shared" si="8"/>
        <v>2011-01-31</v>
      </c>
      <c r="E276" s="26">
        <f t="shared" si="9"/>
        <v>99.595399999999998</v>
      </c>
    </row>
    <row r="277" spans="1:5" x14ac:dyDescent="0.3">
      <c r="A277" s="1">
        <v>40575</v>
      </c>
      <c r="B277">
        <v>101.18980000000001</v>
      </c>
      <c r="C277" t="s">
        <v>143</v>
      </c>
      <c r="D277" s="26" t="str">
        <f t="shared" si="8"/>
        <v>2011-02-01</v>
      </c>
      <c r="E277" s="26">
        <f t="shared" si="9"/>
        <v>101.18980000000001</v>
      </c>
    </row>
    <row r="278" spans="1:5" x14ac:dyDescent="0.3">
      <c r="A278" s="1">
        <v>40576</v>
      </c>
      <c r="B278">
        <v>100.9924</v>
      </c>
      <c r="C278" t="s">
        <v>143</v>
      </c>
      <c r="D278" s="26" t="str">
        <f t="shared" si="8"/>
        <v>2011-02-02</v>
      </c>
      <c r="E278" s="26">
        <f t="shared" si="9"/>
        <v>100.9924</v>
      </c>
    </row>
    <row r="279" spans="1:5" x14ac:dyDescent="0.3">
      <c r="A279" s="1">
        <v>40577</v>
      </c>
      <c r="B279">
        <v>101.2208</v>
      </c>
      <c r="C279" t="s">
        <v>143</v>
      </c>
      <c r="D279" s="26" t="str">
        <f t="shared" si="8"/>
        <v>2011-02-03</v>
      </c>
      <c r="E279" s="26">
        <f t="shared" si="9"/>
        <v>101.2208</v>
      </c>
    </row>
    <row r="280" spans="1:5" x14ac:dyDescent="0.3">
      <c r="A280" s="1">
        <v>40578</v>
      </c>
      <c r="B280">
        <v>101.50709999999999</v>
      </c>
      <c r="C280" t="s">
        <v>143</v>
      </c>
      <c r="D280" s="26" t="str">
        <f t="shared" si="8"/>
        <v>2011-02-04</v>
      </c>
      <c r="E280" s="26">
        <f t="shared" si="9"/>
        <v>101.50709999999999</v>
      </c>
    </row>
    <row r="281" spans="1:5" x14ac:dyDescent="0.3">
      <c r="A281" s="1">
        <v>40581</v>
      </c>
      <c r="B281">
        <v>102.1418</v>
      </c>
      <c r="C281" t="s">
        <v>143</v>
      </c>
      <c r="D281" s="26" t="str">
        <f t="shared" si="8"/>
        <v>2011-02-07</v>
      </c>
      <c r="E281" s="26">
        <f t="shared" si="9"/>
        <v>102.1418</v>
      </c>
    </row>
    <row r="282" spans="1:5" x14ac:dyDescent="0.3">
      <c r="A282" s="1">
        <v>40582</v>
      </c>
      <c r="B282">
        <v>102.6062</v>
      </c>
      <c r="C282" t="s">
        <v>143</v>
      </c>
      <c r="D282" s="26" t="str">
        <f t="shared" si="8"/>
        <v>2011-02-08</v>
      </c>
      <c r="E282" s="26">
        <f t="shared" si="9"/>
        <v>102.6062</v>
      </c>
    </row>
    <row r="283" spans="1:5" x14ac:dyDescent="0.3">
      <c r="A283" s="1">
        <v>40583</v>
      </c>
      <c r="B283">
        <v>102.3732</v>
      </c>
      <c r="C283" t="s">
        <v>143</v>
      </c>
      <c r="D283" s="26" t="str">
        <f t="shared" si="8"/>
        <v>2011-02-09</v>
      </c>
      <c r="E283" s="26">
        <f t="shared" si="9"/>
        <v>102.3732</v>
      </c>
    </row>
    <row r="284" spans="1:5" x14ac:dyDescent="0.3">
      <c r="A284" s="1">
        <v>40584</v>
      </c>
      <c r="B284">
        <v>102.4135</v>
      </c>
      <c r="C284" t="s">
        <v>143</v>
      </c>
      <c r="D284" s="26" t="str">
        <f t="shared" si="8"/>
        <v>2011-02-10</v>
      </c>
      <c r="E284" s="26">
        <f t="shared" si="9"/>
        <v>102.4135</v>
      </c>
    </row>
    <row r="285" spans="1:5" x14ac:dyDescent="0.3">
      <c r="A285" s="1">
        <v>40585</v>
      </c>
      <c r="B285">
        <v>103.0241</v>
      </c>
      <c r="C285" t="s">
        <v>143</v>
      </c>
      <c r="D285" s="26" t="str">
        <f t="shared" si="8"/>
        <v>2011-02-11</v>
      </c>
      <c r="E285" s="26">
        <f t="shared" si="9"/>
        <v>103.0241</v>
      </c>
    </row>
    <row r="286" spans="1:5" x14ac:dyDescent="0.3">
      <c r="A286" s="1">
        <v>40588</v>
      </c>
      <c r="B286">
        <v>103.2718</v>
      </c>
      <c r="C286" t="s">
        <v>143</v>
      </c>
      <c r="D286" s="26" t="str">
        <f t="shared" si="8"/>
        <v>2011-02-14</v>
      </c>
      <c r="E286" s="26">
        <f t="shared" si="9"/>
        <v>103.2718</v>
      </c>
    </row>
    <row r="287" spans="1:5" x14ac:dyDescent="0.3">
      <c r="A287" s="1">
        <v>40589</v>
      </c>
      <c r="B287">
        <v>102.94670000000001</v>
      </c>
      <c r="C287" t="s">
        <v>143</v>
      </c>
      <c r="D287" s="26" t="str">
        <f t="shared" si="8"/>
        <v>2011-02-15</v>
      </c>
      <c r="E287" s="26">
        <f t="shared" si="9"/>
        <v>102.94670000000001</v>
      </c>
    </row>
    <row r="288" spans="1:5" x14ac:dyDescent="0.3">
      <c r="A288" s="1">
        <v>40590</v>
      </c>
      <c r="B288">
        <v>103.59690000000001</v>
      </c>
      <c r="C288" t="s">
        <v>143</v>
      </c>
      <c r="D288" s="26" t="str">
        <f t="shared" si="8"/>
        <v>2011-02-16</v>
      </c>
      <c r="E288" s="26">
        <f t="shared" si="9"/>
        <v>103.59690000000001</v>
      </c>
    </row>
    <row r="289" spans="1:5" x14ac:dyDescent="0.3">
      <c r="A289" s="1">
        <v>40591</v>
      </c>
      <c r="B289">
        <v>103.90649999999999</v>
      </c>
      <c r="C289" t="s">
        <v>143</v>
      </c>
      <c r="D289" s="26" t="str">
        <f t="shared" si="8"/>
        <v>2011-02-17</v>
      </c>
      <c r="E289" s="26">
        <f t="shared" si="9"/>
        <v>103.90649999999999</v>
      </c>
    </row>
    <row r="290" spans="1:5" x14ac:dyDescent="0.3">
      <c r="A290" s="1">
        <v>40592</v>
      </c>
      <c r="B290">
        <v>104.1232</v>
      </c>
      <c r="C290" t="s">
        <v>143</v>
      </c>
      <c r="D290" s="26" t="str">
        <f t="shared" si="8"/>
        <v>2011-02-18</v>
      </c>
      <c r="E290" s="26">
        <f t="shared" si="9"/>
        <v>104.1232</v>
      </c>
    </row>
    <row r="291" spans="1:5" x14ac:dyDescent="0.3">
      <c r="A291" s="1">
        <v>40596</v>
      </c>
      <c r="B291">
        <v>102.0334</v>
      </c>
      <c r="C291" t="s">
        <v>143</v>
      </c>
      <c r="D291" s="26" t="str">
        <f t="shared" si="8"/>
        <v>2011-02-22</v>
      </c>
      <c r="E291" s="26">
        <f t="shared" si="9"/>
        <v>102.0334</v>
      </c>
    </row>
    <row r="292" spans="1:5" x14ac:dyDescent="0.3">
      <c r="A292" s="1">
        <v>40597</v>
      </c>
      <c r="B292">
        <v>101.40649999999999</v>
      </c>
      <c r="C292" t="s">
        <v>143</v>
      </c>
      <c r="D292" s="26" t="str">
        <f t="shared" si="8"/>
        <v>2011-02-23</v>
      </c>
      <c r="E292" s="26">
        <f t="shared" si="9"/>
        <v>101.40649999999999</v>
      </c>
    </row>
    <row r="293" spans="1:5" x14ac:dyDescent="0.3">
      <c r="A293" s="1">
        <v>40598</v>
      </c>
      <c r="B293">
        <v>101.3369</v>
      </c>
      <c r="C293" t="s">
        <v>143</v>
      </c>
      <c r="D293" s="26" t="str">
        <f t="shared" si="8"/>
        <v>2011-02-24</v>
      </c>
      <c r="E293" s="26">
        <f t="shared" si="9"/>
        <v>101.3369</v>
      </c>
    </row>
    <row r="294" spans="1:5" x14ac:dyDescent="0.3">
      <c r="A294" s="1">
        <v>40599</v>
      </c>
      <c r="B294">
        <v>102.4204</v>
      </c>
      <c r="C294" t="s">
        <v>143</v>
      </c>
      <c r="D294" s="26" t="str">
        <f t="shared" si="8"/>
        <v>2011-02-25</v>
      </c>
      <c r="E294" s="26">
        <f t="shared" si="9"/>
        <v>102.4204</v>
      </c>
    </row>
    <row r="295" spans="1:5" x14ac:dyDescent="0.3">
      <c r="A295" s="1">
        <v>40602</v>
      </c>
      <c r="B295">
        <v>103.0551</v>
      </c>
      <c r="C295" t="s">
        <v>143</v>
      </c>
      <c r="D295" s="26" t="str">
        <f t="shared" si="8"/>
        <v>2011-02-28</v>
      </c>
      <c r="E295" s="26">
        <f t="shared" si="9"/>
        <v>103.0551</v>
      </c>
    </row>
    <row r="296" spans="1:5" x14ac:dyDescent="0.3">
      <c r="A296" s="1">
        <v>40603</v>
      </c>
      <c r="B296">
        <v>101.3369</v>
      </c>
      <c r="C296" t="s">
        <v>143</v>
      </c>
      <c r="D296" s="26" t="str">
        <f t="shared" si="8"/>
        <v>2011-03-01</v>
      </c>
      <c r="E296" s="26">
        <f t="shared" si="9"/>
        <v>101.3369</v>
      </c>
    </row>
    <row r="297" spans="1:5" x14ac:dyDescent="0.3">
      <c r="A297" s="1">
        <v>40604</v>
      </c>
      <c r="B297">
        <v>101.5536</v>
      </c>
      <c r="C297" t="s">
        <v>143</v>
      </c>
      <c r="D297" s="26" t="str">
        <f t="shared" si="8"/>
        <v>2011-03-02</v>
      </c>
      <c r="E297" s="26">
        <f t="shared" si="9"/>
        <v>101.5536</v>
      </c>
    </row>
    <row r="298" spans="1:5" x14ac:dyDescent="0.3">
      <c r="A298" s="1">
        <v>40605</v>
      </c>
      <c r="B298">
        <v>103.3028</v>
      </c>
      <c r="C298" t="s">
        <v>143</v>
      </c>
      <c r="D298" s="26" t="str">
        <f t="shared" si="8"/>
        <v>2011-03-03</v>
      </c>
      <c r="E298" s="26">
        <f t="shared" si="9"/>
        <v>103.3028</v>
      </c>
    </row>
    <row r="299" spans="1:5" x14ac:dyDescent="0.3">
      <c r="A299" s="1">
        <v>40606</v>
      </c>
      <c r="B299">
        <v>102.5288</v>
      </c>
      <c r="C299" t="s">
        <v>143</v>
      </c>
      <c r="D299" s="26" t="str">
        <f t="shared" si="8"/>
        <v>2011-03-04</v>
      </c>
      <c r="E299" s="26">
        <f t="shared" si="9"/>
        <v>102.5288</v>
      </c>
    </row>
    <row r="300" spans="1:5" x14ac:dyDescent="0.3">
      <c r="A300" s="1">
        <v>40609</v>
      </c>
      <c r="B300">
        <v>101.7238</v>
      </c>
      <c r="C300" t="s">
        <v>143</v>
      </c>
      <c r="D300" s="26" t="str">
        <f t="shared" si="8"/>
        <v>2011-03-07</v>
      </c>
      <c r="E300" s="26">
        <f t="shared" si="9"/>
        <v>101.7238</v>
      </c>
    </row>
    <row r="301" spans="1:5" x14ac:dyDescent="0.3">
      <c r="A301" s="1">
        <v>40610</v>
      </c>
      <c r="B301">
        <v>102.6139</v>
      </c>
      <c r="C301" t="s">
        <v>143</v>
      </c>
      <c r="D301" s="26" t="str">
        <f t="shared" si="8"/>
        <v>2011-03-08</v>
      </c>
      <c r="E301" s="26">
        <f t="shared" si="9"/>
        <v>102.6139</v>
      </c>
    </row>
    <row r="302" spans="1:5" x14ac:dyDescent="0.3">
      <c r="A302" s="1">
        <v>40611</v>
      </c>
      <c r="B302">
        <v>102.4669</v>
      </c>
      <c r="C302" t="s">
        <v>143</v>
      </c>
      <c r="D302" s="26" t="str">
        <f t="shared" si="8"/>
        <v>2011-03-09</v>
      </c>
      <c r="E302" s="26">
        <f t="shared" si="9"/>
        <v>102.4669</v>
      </c>
    </row>
    <row r="303" spans="1:5" x14ac:dyDescent="0.3">
      <c r="A303" s="1">
        <v>40612</v>
      </c>
      <c r="B303">
        <v>100.56870000000001</v>
      </c>
      <c r="C303" t="s">
        <v>143</v>
      </c>
      <c r="D303" s="26" t="str">
        <f t="shared" si="8"/>
        <v>2011-03-10</v>
      </c>
      <c r="E303" s="26">
        <f t="shared" si="9"/>
        <v>100.56870000000001</v>
      </c>
    </row>
    <row r="304" spans="1:5" x14ac:dyDescent="0.3">
      <c r="A304" s="1">
        <v>40613</v>
      </c>
      <c r="B304">
        <v>101.2672</v>
      </c>
      <c r="C304" t="s">
        <v>143</v>
      </c>
      <c r="D304" s="26" t="str">
        <f t="shared" si="8"/>
        <v>2011-03-11</v>
      </c>
      <c r="E304" s="26">
        <f t="shared" si="9"/>
        <v>101.2672</v>
      </c>
    </row>
    <row r="305" spans="1:5" x14ac:dyDescent="0.3">
      <c r="A305" s="1">
        <v>40616</v>
      </c>
      <c r="B305">
        <v>100.6558</v>
      </c>
      <c r="C305" t="s">
        <v>143</v>
      </c>
      <c r="D305" s="26" t="str">
        <f t="shared" si="8"/>
        <v>2011-03-14</v>
      </c>
      <c r="E305" s="26">
        <f t="shared" si="9"/>
        <v>100.6558</v>
      </c>
    </row>
    <row r="306" spans="1:5" x14ac:dyDescent="0.3">
      <c r="A306" s="1">
        <v>40617</v>
      </c>
      <c r="B306">
        <v>99.502499999999998</v>
      </c>
      <c r="C306" t="s">
        <v>143</v>
      </c>
      <c r="D306" s="26" t="str">
        <f t="shared" si="8"/>
        <v>2011-03-15</v>
      </c>
      <c r="E306" s="26">
        <f t="shared" si="9"/>
        <v>99.502499999999998</v>
      </c>
    </row>
    <row r="307" spans="1:5" x14ac:dyDescent="0.3">
      <c r="A307" s="1">
        <v>40618</v>
      </c>
      <c r="B307">
        <v>97.656599999999997</v>
      </c>
      <c r="C307" t="s">
        <v>143</v>
      </c>
      <c r="D307" s="26" t="str">
        <f t="shared" si="8"/>
        <v>2011-03-16</v>
      </c>
      <c r="E307" s="26">
        <f t="shared" si="9"/>
        <v>97.656599999999997</v>
      </c>
    </row>
    <row r="308" spans="1:5" x14ac:dyDescent="0.3">
      <c r="A308" s="1">
        <v>40619</v>
      </c>
      <c r="B308">
        <v>98.953000000000003</v>
      </c>
      <c r="C308" t="s">
        <v>143</v>
      </c>
      <c r="D308" s="26" t="str">
        <f t="shared" si="8"/>
        <v>2011-03-17</v>
      </c>
      <c r="E308" s="26">
        <f t="shared" si="9"/>
        <v>98.953000000000003</v>
      </c>
    </row>
    <row r="309" spans="1:5" x14ac:dyDescent="0.3">
      <c r="A309" s="1">
        <v>40620</v>
      </c>
      <c r="B309">
        <v>99.313199999999995</v>
      </c>
      <c r="C309" t="s">
        <v>143</v>
      </c>
      <c r="D309" s="26" t="str">
        <f t="shared" si="8"/>
        <v>2011-03-18</v>
      </c>
      <c r="E309" s="26">
        <f t="shared" si="9"/>
        <v>99.313199999999995</v>
      </c>
    </row>
    <row r="310" spans="1:5" x14ac:dyDescent="0.3">
      <c r="A310" s="1">
        <v>40623</v>
      </c>
      <c r="B310">
        <v>100.8523</v>
      </c>
      <c r="C310" t="s">
        <v>143</v>
      </c>
      <c r="D310" s="26" t="str">
        <f t="shared" si="8"/>
        <v>2011-03-21</v>
      </c>
      <c r="E310" s="26">
        <f t="shared" si="9"/>
        <v>100.8523</v>
      </c>
    </row>
    <row r="311" spans="1:5" x14ac:dyDescent="0.3">
      <c r="A311" s="1">
        <v>40624</v>
      </c>
      <c r="B311">
        <v>100.5025</v>
      </c>
      <c r="C311" t="s">
        <v>143</v>
      </c>
      <c r="D311" s="26" t="str">
        <f t="shared" si="8"/>
        <v>2011-03-22</v>
      </c>
      <c r="E311" s="26">
        <f t="shared" si="9"/>
        <v>100.5025</v>
      </c>
    </row>
    <row r="312" spans="1:5" x14ac:dyDescent="0.3">
      <c r="A312" s="1">
        <v>40625</v>
      </c>
      <c r="B312">
        <v>100.7901</v>
      </c>
      <c r="C312" t="s">
        <v>143</v>
      </c>
      <c r="D312" s="26" t="str">
        <f t="shared" si="8"/>
        <v>2011-03-23</v>
      </c>
      <c r="E312" s="26">
        <f t="shared" si="9"/>
        <v>100.7901</v>
      </c>
    </row>
    <row r="313" spans="1:5" x14ac:dyDescent="0.3">
      <c r="A313" s="1">
        <v>40626</v>
      </c>
      <c r="B313">
        <v>101.754</v>
      </c>
      <c r="C313" t="s">
        <v>143</v>
      </c>
      <c r="D313" s="26" t="str">
        <f t="shared" si="8"/>
        <v>2011-03-24</v>
      </c>
      <c r="E313" s="26">
        <f t="shared" si="9"/>
        <v>101.754</v>
      </c>
    </row>
    <row r="314" spans="1:5" x14ac:dyDescent="0.3">
      <c r="A314" s="1">
        <v>40627</v>
      </c>
      <c r="B314">
        <v>102.065</v>
      </c>
      <c r="C314" t="s">
        <v>143</v>
      </c>
      <c r="D314" s="26" t="str">
        <f t="shared" si="8"/>
        <v>2011-03-25</v>
      </c>
      <c r="E314" s="26">
        <f t="shared" si="9"/>
        <v>102.065</v>
      </c>
    </row>
    <row r="315" spans="1:5" x14ac:dyDescent="0.3">
      <c r="A315" s="1">
        <v>40630</v>
      </c>
      <c r="B315">
        <v>101.81619999999999</v>
      </c>
      <c r="C315" t="s">
        <v>143</v>
      </c>
      <c r="D315" s="26" t="str">
        <f t="shared" si="8"/>
        <v>2011-03-28</v>
      </c>
      <c r="E315" s="26">
        <f t="shared" si="9"/>
        <v>101.81619999999999</v>
      </c>
    </row>
    <row r="316" spans="1:5" x14ac:dyDescent="0.3">
      <c r="A316" s="1">
        <v>40631</v>
      </c>
      <c r="B316">
        <v>102.5003</v>
      </c>
      <c r="C316" t="s">
        <v>143</v>
      </c>
      <c r="D316" s="26" t="str">
        <f t="shared" si="8"/>
        <v>2011-03-29</v>
      </c>
      <c r="E316" s="26">
        <f t="shared" si="9"/>
        <v>102.5003</v>
      </c>
    </row>
    <row r="317" spans="1:5" x14ac:dyDescent="0.3">
      <c r="A317" s="1">
        <v>40632</v>
      </c>
      <c r="B317">
        <v>103.2077</v>
      </c>
      <c r="C317" t="s">
        <v>143</v>
      </c>
      <c r="D317" s="26" t="str">
        <f t="shared" si="8"/>
        <v>2011-03-30</v>
      </c>
      <c r="E317" s="26">
        <f t="shared" si="9"/>
        <v>103.2077</v>
      </c>
    </row>
    <row r="318" spans="1:5" x14ac:dyDescent="0.3">
      <c r="A318" s="1">
        <v>40633</v>
      </c>
      <c r="B318">
        <v>103.0677</v>
      </c>
      <c r="C318" t="s">
        <v>143</v>
      </c>
      <c r="D318" s="26" t="str">
        <f t="shared" si="8"/>
        <v>2011-03-31</v>
      </c>
      <c r="E318" s="26">
        <f t="shared" si="9"/>
        <v>103.0677</v>
      </c>
    </row>
    <row r="319" spans="1:5" x14ac:dyDescent="0.3">
      <c r="A319" s="1">
        <v>40634</v>
      </c>
      <c r="B319">
        <v>103.503</v>
      </c>
      <c r="C319" t="s">
        <v>143</v>
      </c>
      <c r="D319" s="26" t="str">
        <f t="shared" si="8"/>
        <v>2011-04-01</v>
      </c>
      <c r="E319" s="26">
        <f t="shared" si="9"/>
        <v>103.503</v>
      </c>
    </row>
    <row r="320" spans="1:5" x14ac:dyDescent="0.3">
      <c r="A320" s="1">
        <v>40637</v>
      </c>
      <c r="B320">
        <v>103.5885</v>
      </c>
      <c r="C320" t="s">
        <v>143</v>
      </c>
      <c r="D320" s="26" t="str">
        <f t="shared" si="8"/>
        <v>2011-04-04</v>
      </c>
      <c r="E320" s="26">
        <f t="shared" si="9"/>
        <v>103.5885</v>
      </c>
    </row>
    <row r="321" spans="1:5" x14ac:dyDescent="0.3">
      <c r="A321" s="1">
        <v>40638</v>
      </c>
      <c r="B321">
        <v>103.57299999999999</v>
      </c>
      <c r="C321" t="s">
        <v>143</v>
      </c>
      <c r="D321" s="26" t="str">
        <f t="shared" si="8"/>
        <v>2011-04-05</v>
      </c>
      <c r="E321" s="26">
        <f t="shared" si="9"/>
        <v>103.57299999999999</v>
      </c>
    </row>
    <row r="322" spans="1:5" x14ac:dyDescent="0.3">
      <c r="A322" s="1">
        <v>40639</v>
      </c>
      <c r="B322">
        <v>103.8995</v>
      </c>
      <c r="C322" t="s">
        <v>143</v>
      </c>
      <c r="D322" s="26" t="str">
        <f t="shared" si="8"/>
        <v>2011-04-06</v>
      </c>
      <c r="E322" s="26">
        <f t="shared" si="9"/>
        <v>103.8995</v>
      </c>
    </row>
    <row r="323" spans="1:5" x14ac:dyDescent="0.3">
      <c r="A323" s="1">
        <v>40640</v>
      </c>
      <c r="B323">
        <v>103.6352</v>
      </c>
      <c r="C323" t="s">
        <v>143</v>
      </c>
      <c r="D323" s="26" t="str">
        <f t="shared" ref="D323:D386" si="10">_xlfn.CONCAT(YEAR(A323),"-",IF(LEN(MONTH(A323))=1,0&amp;MONTH(A323),MONTH(A323)),"-",IF(LEN(DAY(A323))=1,0&amp;DAY(A323),DAY(A323)))</f>
        <v>2011-04-07</v>
      </c>
      <c r="E323" s="26">
        <f t="shared" ref="E323:E386" si="11">B323</f>
        <v>103.6352</v>
      </c>
    </row>
    <row r="324" spans="1:5" x14ac:dyDescent="0.3">
      <c r="A324" s="1">
        <v>40641</v>
      </c>
      <c r="B324">
        <v>103.27760000000001</v>
      </c>
      <c r="C324" t="s">
        <v>143</v>
      </c>
      <c r="D324" s="26" t="str">
        <f t="shared" si="10"/>
        <v>2011-04-08</v>
      </c>
      <c r="E324" s="26">
        <f t="shared" si="11"/>
        <v>103.27760000000001</v>
      </c>
    </row>
    <row r="325" spans="1:5" x14ac:dyDescent="0.3">
      <c r="A325" s="1">
        <v>40644</v>
      </c>
      <c r="B325">
        <v>102.9667</v>
      </c>
      <c r="C325" t="s">
        <v>143</v>
      </c>
      <c r="D325" s="26" t="str">
        <f t="shared" si="10"/>
        <v>2011-04-11</v>
      </c>
      <c r="E325" s="26">
        <f t="shared" si="11"/>
        <v>102.9667</v>
      </c>
    </row>
    <row r="326" spans="1:5" x14ac:dyDescent="0.3">
      <c r="A326" s="1">
        <v>40645</v>
      </c>
      <c r="B326">
        <v>102.19710000000001</v>
      </c>
      <c r="C326" t="s">
        <v>143</v>
      </c>
      <c r="D326" s="26" t="str">
        <f t="shared" si="10"/>
        <v>2011-04-12</v>
      </c>
      <c r="E326" s="26">
        <f t="shared" si="11"/>
        <v>102.19710000000001</v>
      </c>
    </row>
    <row r="327" spans="1:5" x14ac:dyDescent="0.3">
      <c r="A327" s="1">
        <v>40646</v>
      </c>
      <c r="B327">
        <v>102.1893</v>
      </c>
      <c r="C327" t="s">
        <v>143</v>
      </c>
      <c r="D327" s="26" t="str">
        <f t="shared" si="10"/>
        <v>2011-04-13</v>
      </c>
      <c r="E327" s="26">
        <f t="shared" si="11"/>
        <v>102.1893</v>
      </c>
    </row>
    <row r="328" spans="1:5" x14ac:dyDescent="0.3">
      <c r="A328" s="1">
        <v>40647</v>
      </c>
      <c r="B328">
        <v>102.2671</v>
      </c>
      <c r="C328" t="s">
        <v>143</v>
      </c>
      <c r="D328" s="26" t="str">
        <f t="shared" si="10"/>
        <v>2011-04-14</v>
      </c>
      <c r="E328" s="26">
        <f t="shared" si="11"/>
        <v>102.2671</v>
      </c>
    </row>
    <row r="329" spans="1:5" x14ac:dyDescent="0.3">
      <c r="A329" s="1">
        <v>40648</v>
      </c>
      <c r="B329">
        <v>102.64019999999999</v>
      </c>
      <c r="C329" t="s">
        <v>143</v>
      </c>
      <c r="D329" s="26" t="str">
        <f t="shared" si="10"/>
        <v>2011-04-15</v>
      </c>
      <c r="E329" s="26">
        <f t="shared" si="11"/>
        <v>102.64019999999999</v>
      </c>
    </row>
    <row r="330" spans="1:5" x14ac:dyDescent="0.3">
      <c r="A330" s="1">
        <v>40651</v>
      </c>
      <c r="B330">
        <v>101.4897</v>
      </c>
      <c r="C330" t="s">
        <v>143</v>
      </c>
      <c r="D330" s="26" t="str">
        <f t="shared" si="10"/>
        <v>2011-04-18</v>
      </c>
      <c r="E330" s="26">
        <f t="shared" si="11"/>
        <v>101.4897</v>
      </c>
    </row>
    <row r="331" spans="1:5" x14ac:dyDescent="0.3">
      <c r="A331" s="1">
        <v>40652</v>
      </c>
      <c r="B331">
        <v>102.0727</v>
      </c>
      <c r="C331" t="s">
        <v>143</v>
      </c>
      <c r="D331" s="26" t="str">
        <f t="shared" si="10"/>
        <v>2011-04-19</v>
      </c>
      <c r="E331" s="26">
        <f t="shared" si="11"/>
        <v>102.0727</v>
      </c>
    </row>
    <row r="332" spans="1:5" x14ac:dyDescent="0.3">
      <c r="A332" s="1">
        <v>40653</v>
      </c>
      <c r="B332">
        <v>103.46420000000001</v>
      </c>
      <c r="C332" t="s">
        <v>143</v>
      </c>
      <c r="D332" s="26" t="str">
        <f t="shared" si="10"/>
        <v>2011-04-20</v>
      </c>
      <c r="E332" s="26">
        <f t="shared" si="11"/>
        <v>103.46420000000001</v>
      </c>
    </row>
    <row r="333" spans="1:5" x14ac:dyDescent="0.3">
      <c r="A333" s="1">
        <v>40654</v>
      </c>
      <c r="B333">
        <v>103.9928</v>
      </c>
      <c r="C333" t="s">
        <v>143</v>
      </c>
      <c r="D333" s="26" t="str">
        <f t="shared" si="10"/>
        <v>2011-04-21</v>
      </c>
      <c r="E333" s="26">
        <f t="shared" si="11"/>
        <v>103.9928</v>
      </c>
    </row>
    <row r="334" spans="1:5" x14ac:dyDescent="0.3">
      <c r="A334" s="1">
        <v>40655</v>
      </c>
      <c r="B334">
        <v>103.9928</v>
      </c>
      <c r="C334" t="s">
        <v>143</v>
      </c>
      <c r="D334" s="26" t="str">
        <f t="shared" si="10"/>
        <v>2011-04-22</v>
      </c>
      <c r="E334" s="26">
        <f t="shared" si="11"/>
        <v>103.9928</v>
      </c>
    </row>
    <row r="335" spans="1:5" x14ac:dyDescent="0.3">
      <c r="A335" s="1">
        <v>40658</v>
      </c>
      <c r="B335">
        <v>103.8839</v>
      </c>
      <c r="C335" t="s">
        <v>143</v>
      </c>
      <c r="D335" s="26" t="str">
        <f t="shared" si="10"/>
        <v>2011-04-25</v>
      </c>
      <c r="E335" s="26">
        <f t="shared" si="11"/>
        <v>103.8839</v>
      </c>
    </row>
    <row r="336" spans="1:5" x14ac:dyDescent="0.3">
      <c r="A336" s="1">
        <v>40659</v>
      </c>
      <c r="B336">
        <v>104.7787</v>
      </c>
      <c r="C336" t="s">
        <v>143</v>
      </c>
      <c r="D336" s="26" t="str">
        <f t="shared" si="10"/>
        <v>2011-04-26</v>
      </c>
      <c r="E336" s="26">
        <f t="shared" si="11"/>
        <v>104.7787</v>
      </c>
    </row>
    <row r="337" spans="1:5" x14ac:dyDescent="0.3">
      <c r="A337" s="1">
        <v>40660</v>
      </c>
      <c r="B337">
        <v>105.4619</v>
      </c>
      <c r="C337" t="s">
        <v>143</v>
      </c>
      <c r="D337" s="26" t="str">
        <f t="shared" si="10"/>
        <v>2011-04-27</v>
      </c>
      <c r="E337" s="26">
        <f t="shared" si="11"/>
        <v>105.4619</v>
      </c>
    </row>
    <row r="338" spans="1:5" x14ac:dyDescent="0.3">
      <c r="A338" s="1">
        <v>40661</v>
      </c>
      <c r="B338">
        <v>105.804</v>
      </c>
      <c r="C338" t="s">
        <v>143</v>
      </c>
      <c r="D338" s="26" t="str">
        <f t="shared" si="10"/>
        <v>2011-04-28</v>
      </c>
      <c r="E338" s="26">
        <f t="shared" si="11"/>
        <v>105.804</v>
      </c>
    </row>
    <row r="339" spans="1:5" x14ac:dyDescent="0.3">
      <c r="A339" s="1">
        <v>40662</v>
      </c>
      <c r="B339">
        <v>106.0527</v>
      </c>
      <c r="C339" t="s">
        <v>143</v>
      </c>
      <c r="D339" s="26" t="str">
        <f t="shared" si="10"/>
        <v>2011-04-29</v>
      </c>
      <c r="E339" s="26">
        <f t="shared" si="11"/>
        <v>106.0527</v>
      </c>
    </row>
    <row r="340" spans="1:5" x14ac:dyDescent="0.3">
      <c r="A340" s="1">
        <v>40665</v>
      </c>
      <c r="B340">
        <v>105.8895</v>
      </c>
      <c r="C340" t="s">
        <v>143</v>
      </c>
      <c r="D340" s="26" t="str">
        <f t="shared" si="10"/>
        <v>2011-05-02</v>
      </c>
      <c r="E340" s="26">
        <f t="shared" si="11"/>
        <v>105.8895</v>
      </c>
    </row>
    <row r="341" spans="1:5" x14ac:dyDescent="0.3">
      <c r="A341" s="1">
        <v>40666</v>
      </c>
      <c r="B341">
        <v>105.5086</v>
      </c>
      <c r="C341" t="s">
        <v>143</v>
      </c>
      <c r="D341" s="26" t="str">
        <f t="shared" si="10"/>
        <v>2011-05-03</v>
      </c>
      <c r="E341" s="26">
        <f t="shared" si="11"/>
        <v>105.5086</v>
      </c>
    </row>
    <row r="342" spans="1:5" x14ac:dyDescent="0.3">
      <c r="A342" s="1">
        <v>40667</v>
      </c>
      <c r="B342">
        <v>104.809</v>
      </c>
      <c r="C342" t="s">
        <v>143</v>
      </c>
      <c r="D342" s="26" t="str">
        <f t="shared" si="10"/>
        <v>2011-05-04</v>
      </c>
      <c r="E342" s="26">
        <f t="shared" si="11"/>
        <v>104.809</v>
      </c>
    </row>
    <row r="343" spans="1:5" x14ac:dyDescent="0.3">
      <c r="A343" s="1">
        <v>40668</v>
      </c>
      <c r="B343">
        <v>104.809</v>
      </c>
      <c r="C343" t="s">
        <v>143</v>
      </c>
      <c r="D343" s="26" t="str">
        <f t="shared" si="10"/>
        <v>2011-05-05</v>
      </c>
      <c r="E343" s="26">
        <f t="shared" si="11"/>
        <v>104.809</v>
      </c>
    </row>
    <row r="344" spans="1:5" x14ac:dyDescent="0.3">
      <c r="A344" s="1">
        <v>40669</v>
      </c>
      <c r="B344">
        <v>104.3192</v>
      </c>
      <c r="C344" t="s">
        <v>143</v>
      </c>
      <c r="D344" s="26" t="str">
        <f t="shared" si="10"/>
        <v>2011-05-06</v>
      </c>
      <c r="E344" s="26">
        <f t="shared" si="11"/>
        <v>104.3192</v>
      </c>
    </row>
    <row r="345" spans="1:5" x14ac:dyDescent="0.3">
      <c r="A345" s="1">
        <v>40672</v>
      </c>
      <c r="B345">
        <v>104.7235</v>
      </c>
      <c r="C345" t="s">
        <v>143</v>
      </c>
      <c r="D345" s="26" t="str">
        <f t="shared" si="10"/>
        <v>2011-05-09</v>
      </c>
      <c r="E345" s="26">
        <f t="shared" si="11"/>
        <v>104.7235</v>
      </c>
    </row>
    <row r="346" spans="1:5" x14ac:dyDescent="0.3">
      <c r="A346" s="1">
        <v>40673</v>
      </c>
      <c r="B346">
        <v>105.6174</v>
      </c>
      <c r="C346" t="s">
        <v>143</v>
      </c>
      <c r="D346" s="26" t="str">
        <f t="shared" si="10"/>
        <v>2011-05-10</v>
      </c>
      <c r="E346" s="26">
        <f t="shared" si="11"/>
        <v>105.6174</v>
      </c>
    </row>
    <row r="347" spans="1:5" x14ac:dyDescent="0.3">
      <c r="A347" s="1">
        <v>40674</v>
      </c>
      <c r="B347">
        <v>104.50579999999999</v>
      </c>
      <c r="C347" t="s">
        <v>143</v>
      </c>
      <c r="D347" s="26" t="str">
        <f t="shared" si="10"/>
        <v>2011-05-11</v>
      </c>
      <c r="E347" s="26">
        <f t="shared" si="11"/>
        <v>104.50579999999999</v>
      </c>
    </row>
    <row r="348" spans="1:5" x14ac:dyDescent="0.3">
      <c r="A348" s="1">
        <v>40675</v>
      </c>
      <c r="B348">
        <v>105.0033</v>
      </c>
      <c r="C348" t="s">
        <v>143</v>
      </c>
      <c r="D348" s="26" t="str">
        <f t="shared" si="10"/>
        <v>2011-05-12</v>
      </c>
      <c r="E348" s="26">
        <f t="shared" si="11"/>
        <v>105.0033</v>
      </c>
    </row>
    <row r="349" spans="1:5" x14ac:dyDescent="0.3">
      <c r="A349" s="1">
        <v>40676</v>
      </c>
      <c r="B349">
        <v>104.1949</v>
      </c>
      <c r="C349" t="s">
        <v>143</v>
      </c>
      <c r="D349" s="26" t="str">
        <f t="shared" si="10"/>
        <v>2011-05-13</v>
      </c>
      <c r="E349" s="26">
        <f t="shared" si="11"/>
        <v>104.1949</v>
      </c>
    </row>
    <row r="350" spans="1:5" x14ac:dyDescent="0.3">
      <c r="A350" s="1">
        <v>40679</v>
      </c>
      <c r="B350">
        <v>103.5341</v>
      </c>
      <c r="C350" t="s">
        <v>143</v>
      </c>
      <c r="D350" s="26" t="str">
        <f t="shared" si="10"/>
        <v>2011-05-16</v>
      </c>
      <c r="E350" s="26">
        <f t="shared" si="11"/>
        <v>103.5341</v>
      </c>
    </row>
    <row r="351" spans="1:5" x14ac:dyDescent="0.3">
      <c r="A351" s="1">
        <v>40680</v>
      </c>
      <c r="B351">
        <v>103.51860000000001</v>
      </c>
      <c r="C351" t="s">
        <v>143</v>
      </c>
      <c r="D351" s="26" t="str">
        <f t="shared" si="10"/>
        <v>2011-05-17</v>
      </c>
      <c r="E351" s="26">
        <f t="shared" si="11"/>
        <v>103.51860000000001</v>
      </c>
    </row>
    <row r="352" spans="1:5" x14ac:dyDescent="0.3">
      <c r="A352" s="1">
        <v>40681</v>
      </c>
      <c r="B352">
        <v>104.4436</v>
      </c>
      <c r="C352" t="s">
        <v>143</v>
      </c>
      <c r="D352" s="26" t="str">
        <f t="shared" si="10"/>
        <v>2011-05-18</v>
      </c>
      <c r="E352" s="26">
        <f t="shared" si="11"/>
        <v>104.4436</v>
      </c>
    </row>
    <row r="353" spans="1:5" x14ac:dyDescent="0.3">
      <c r="A353" s="1">
        <v>40682</v>
      </c>
      <c r="B353">
        <v>104.69240000000001</v>
      </c>
      <c r="C353" t="s">
        <v>143</v>
      </c>
      <c r="D353" s="26" t="str">
        <f t="shared" si="10"/>
        <v>2011-05-19</v>
      </c>
      <c r="E353" s="26">
        <f t="shared" si="11"/>
        <v>104.69240000000001</v>
      </c>
    </row>
    <row r="354" spans="1:5" x14ac:dyDescent="0.3">
      <c r="A354" s="1">
        <v>40683</v>
      </c>
      <c r="B354">
        <v>103.86060000000001</v>
      </c>
      <c r="C354" t="s">
        <v>143</v>
      </c>
      <c r="D354" s="26" t="str">
        <f t="shared" si="10"/>
        <v>2011-05-20</v>
      </c>
      <c r="E354" s="26">
        <f t="shared" si="11"/>
        <v>103.86060000000001</v>
      </c>
    </row>
    <row r="355" spans="1:5" x14ac:dyDescent="0.3">
      <c r="A355" s="1">
        <v>40686</v>
      </c>
      <c r="B355">
        <v>102.6557</v>
      </c>
      <c r="C355" t="s">
        <v>143</v>
      </c>
      <c r="D355" s="26" t="str">
        <f t="shared" si="10"/>
        <v>2011-05-23</v>
      </c>
      <c r="E355" s="26">
        <f t="shared" si="11"/>
        <v>102.6557</v>
      </c>
    </row>
    <row r="356" spans="1:5" x14ac:dyDescent="0.3">
      <c r="A356" s="1">
        <v>40687</v>
      </c>
      <c r="B356">
        <v>102.5702</v>
      </c>
      <c r="C356" t="s">
        <v>143</v>
      </c>
      <c r="D356" s="26" t="str">
        <f t="shared" si="10"/>
        <v>2011-05-24</v>
      </c>
      <c r="E356" s="26">
        <f t="shared" si="11"/>
        <v>102.5702</v>
      </c>
    </row>
    <row r="357" spans="1:5" x14ac:dyDescent="0.3">
      <c r="A357" s="1">
        <v>40688</v>
      </c>
      <c r="B357">
        <v>102.9123</v>
      </c>
      <c r="C357" t="s">
        <v>143</v>
      </c>
      <c r="D357" s="26" t="str">
        <f t="shared" si="10"/>
        <v>2011-05-25</v>
      </c>
      <c r="E357" s="26">
        <f t="shared" si="11"/>
        <v>102.9123</v>
      </c>
    </row>
    <row r="358" spans="1:5" x14ac:dyDescent="0.3">
      <c r="A358" s="1">
        <v>40689</v>
      </c>
      <c r="B358">
        <v>103.38639999999999</v>
      </c>
      <c r="C358" t="s">
        <v>143</v>
      </c>
      <c r="D358" s="26" t="str">
        <f t="shared" si="10"/>
        <v>2011-05-26</v>
      </c>
      <c r="E358" s="26">
        <f t="shared" si="11"/>
        <v>103.38639999999999</v>
      </c>
    </row>
    <row r="359" spans="1:5" x14ac:dyDescent="0.3">
      <c r="A359" s="1">
        <v>40690</v>
      </c>
      <c r="B359">
        <v>103.7829</v>
      </c>
      <c r="C359" t="s">
        <v>143</v>
      </c>
      <c r="D359" s="26" t="str">
        <f t="shared" si="10"/>
        <v>2011-05-27</v>
      </c>
      <c r="E359" s="26">
        <f t="shared" si="11"/>
        <v>103.7829</v>
      </c>
    </row>
    <row r="360" spans="1:5" x14ac:dyDescent="0.3">
      <c r="A360" s="1">
        <v>40694</v>
      </c>
      <c r="B360">
        <v>104.8634</v>
      </c>
      <c r="C360" t="s">
        <v>143</v>
      </c>
      <c r="D360" s="26" t="str">
        <f t="shared" si="10"/>
        <v>2011-05-31</v>
      </c>
      <c r="E360" s="26">
        <f t="shared" si="11"/>
        <v>104.8634</v>
      </c>
    </row>
    <row r="361" spans="1:5" x14ac:dyDescent="0.3">
      <c r="A361" s="1">
        <v>40695</v>
      </c>
      <c r="B361">
        <v>102.508</v>
      </c>
      <c r="C361" t="s">
        <v>143</v>
      </c>
      <c r="D361" s="26" t="str">
        <f t="shared" si="10"/>
        <v>2011-06-01</v>
      </c>
      <c r="E361" s="26">
        <f t="shared" si="11"/>
        <v>102.508</v>
      </c>
    </row>
    <row r="362" spans="1:5" x14ac:dyDescent="0.3">
      <c r="A362" s="1">
        <v>40696</v>
      </c>
      <c r="B362">
        <v>102.39919999999999</v>
      </c>
      <c r="C362" t="s">
        <v>143</v>
      </c>
      <c r="D362" s="26" t="str">
        <f t="shared" si="10"/>
        <v>2011-06-02</v>
      </c>
      <c r="E362" s="26">
        <f t="shared" si="11"/>
        <v>102.39919999999999</v>
      </c>
    </row>
    <row r="363" spans="1:5" x14ac:dyDescent="0.3">
      <c r="A363" s="1">
        <v>40697</v>
      </c>
      <c r="B363">
        <v>101.3809</v>
      </c>
      <c r="C363" t="s">
        <v>143</v>
      </c>
      <c r="D363" s="26" t="str">
        <f t="shared" si="10"/>
        <v>2011-06-03</v>
      </c>
      <c r="E363" s="26">
        <f t="shared" si="11"/>
        <v>101.3809</v>
      </c>
    </row>
    <row r="364" spans="1:5" x14ac:dyDescent="0.3">
      <c r="A364" s="1">
        <v>40700</v>
      </c>
      <c r="B364">
        <v>100.3121</v>
      </c>
      <c r="C364" t="s">
        <v>143</v>
      </c>
      <c r="D364" s="26" t="str">
        <f t="shared" si="10"/>
        <v>2011-06-06</v>
      </c>
      <c r="E364" s="26">
        <f t="shared" si="11"/>
        <v>100.3121</v>
      </c>
    </row>
    <row r="365" spans="1:5" x14ac:dyDescent="0.3">
      <c r="A365" s="1">
        <v>40701</v>
      </c>
      <c r="B365">
        <v>100.246</v>
      </c>
      <c r="C365" t="s">
        <v>143</v>
      </c>
      <c r="D365" s="26" t="str">
        <f t="shared" si="10"/>
        <v>2011-06-07</v>
      </c>
      <c r="E365" s="26">
        <f t="shared" si="11"/>
        <v>100.246</v>
      </c>
    </row>
    <row r="366" spans="1:5" x14ac:dyDescent="0.3">
      <c r="A366" s="1">
        <v>40702</v>
      </c>
      <c r="B366">
        <v>99.8262</v>
      </c>
      <c r="C366" t="s">
        <v>143</v>
      </c>
      <c r="D366" s="26" t="str">
        <f t="shared" si="10"/>
        <v>2011-06-08</v>
      </c>
      <c r="E366" s="26">
        <f t="shared" si="11"/>
        <v>99.8262</v>
      </c>
    </row>
    <row r="367" spans="1:5" x14ac:dyDescent="0.3">
      <c r="A367" s="1">
        <v>40703</v>
      </c>
      <c r="B367">
        <v>100.58799999999999</v>
      </c>
      <c r="C367" t="s">
        <v>143</v>
      </c>
      <c r="D367" s="26" t="str">
        <f t="shared" si="10"/>
        <v>2011-06-09</v>
      </c>
      <c r="E367" s="26">
        <f t="shared" si="11"/>
        <v>100.58799999999999</v>
      </c>
    </row>
    <row r="368" spans="1:5" x14ac:dyDescent="0.3">
      <c r="A368" s="1">
        <v>40704</v>
      </c>
      <c r="B368">
        <v>99.188800000000001</v>
      </c>
      <c r="C368" t="s">
        <v>143</v>
      </c>
      <c r="D368" s="26" t="str">
        <f t="shared" si="10"/>
        <v>2011-06-10</v>
      </c>
      <c r="E368" s="26">
        <f t="shared" si="11"/>
        <v>99.188800000000001</v>
      </c>
    </row>
    <row r="369" spans="1:5" x14ac:dyDescent="0.3">
      <c r="A369" s="1">
        <v>40707</v>
      </c>
      <c r="B369">
        <v>99.266499999999994</v>
      </c>
      <c r="C369" t="s">
        <v>143</v>
      </c>
      <c r="D369" s="26" t="str">
        <f t="shared" si="10"/>
        <v>2011-06-13</v>
      </c>
      <c r="E369" s="26">
        <f t="shared" si="11"/>
        <v>99.266499999999994</v>
      </c>
    </row>
    <row r="370" spans="1:5" x14ac:dyDescent="0.3">
      <c r="A370" s="1">
        <v>40708</v>
      </c>
      <c r="B370">
        <v>100.5258</v>
      </c>
      <c r="C370" t="s">
        <v>143</v>
      </c>
      <c r="D370" s="26" t="str">
        <f t="shared" si="10"/>
        <v>2011-06-14</v>
      </c>
      <c r="E370" s="26">
        <f t="shared" si="11"/>
        <v>100.5258</v>
      </c>
    </row>
    <row r="371" spans="1:5" x14ac:dyDescent="0.3">
      <c r="A371" s="1">
        <v>40709</v>
      </c>
      <c r="B371">
        <v>98.737899999999996</v>
      </c>
      <c r="C371" t="s">
        <v>143</v>
      </c>
      <c r="D371" s="26" t="str">
        <f t="shared" si="10"/>
        <v>2011-06-15</v>
      </c>
      <c r="E371" s="26">
        <f t="shared" si="11"/>
        <v>98.737899999999996</v>
      </c>
    </row>
    <row r="372" spans="1:5" x14ac:dyDescent="0.3">
      <c r="A372" s="1">
        <v>40710</v>
      </c>
      <c r="B372">
        <v>98.955600000000004</v>
      </c>
      <c r="C372" t="s">
        <v>143</v>
      </c>
      <c r="D372" s="26" t="str">
        <f t="shared" si="10"/>
        <v>2011-06-16</v>
      </c>
      <c r="E372" s="26">
        <f t="shared" si="11"/>
        <v>98.955600000000004</v>
      </c>
    </row>
    <row r="373" spans="1:5" x14ac:dyDescent="0.3">
      <c r="A373" s="1">
        <v>40711</v>
      </c>
      <c r="B373">
        <v>99.250600000000006</v>
      </c>
      <c r="C373" t="s">
        <v>143</v>
      </c>
      <c r="D373" s="26" t="str">
        <f t="shared" si="10"/>
        <v>2011-06-17</v>
      </c>
      <c r="E373" s="26">
        <f t="shared" si="11"/>
        <v>99.250600000000006</v>
      </c>
    </row>
    <row r="374" spans="1:5" x14ac:dyDescent="0.3">
      <c r="A374" s="1">
        <v>40714</v>
      </c>
      <c r="B374">
        <v>99.758399999999995</v>
      </c>
      <c r="C374" t="s">
        <v>143</v>
      </c>
      <c r="D374" s="26" t="str">
        <f t="shared" si="10"/>
        <v>2011-06-20</v>
      </c>
      <c r="E374" s="26">
        <f t="shared" si="11"/>
        <v>99.758399999999995</v>
      </c>
    </row>
    <row r="375" spans="1:5" x14ac:dyDescent="0.3">
      <c r="A375" s="1">
        <v>40715</v>
      </c>
      <c r="B375">
        <v>101.1254</v>
      </c>
      <c r="C375" t="s">
        <v>143</v>
      </c>
      <c r="D375" s="26" t="str">
        <f t="shared" si="10"/>
        <v>2011-06-21</v>
      </c>
      <c r="E375" s="26">
        <f t="shared" si="11"/>
        <v>101.1254</v>
      </c>
    </row>
    <row r="376" spans="1:5" x14ac:dyDescent="0.3">
      <c r="A376" s="1">
        <v>40716</v>
      </c>
      <c r="B376">
        <v>100.51609999999999</v>
      </c>
      <c r="C376" t="s">
        <v>143</v>
      </c>
      <c r="D376" s="26" t="str">
        <f t="shared" si="10"/>
        <v>2011-06-22</v>
      </c>
      <c r="E376" s="26">
        <f t="shared" si="11"/>
        <v>100.51609999999999</v>
      </c>
    </row>
    <row r="377" spans="1:5" x14ac:dyDescent="0.3">
      <c r="A377" s="1">
        <v>40717</v>
      </c>
      <c r="B377">
        <v>100.22790000000001</v>
      </c>
      <c r="C377" t="s">
        <v>143</v>
      </c>
      <c r="D377" s="26" t="str">
        <f t="shared" si="10"/>
        <v>2011-06-23</v>
      </c>
      <c r="E377" s="26">
        <f t="shared" si="11"/>
        <v>100.22790000000001</v>
      </c>
    </row>
    <row r="378" spans="1:5" x14ac:dyDescent="0.3">
      <c r="A378" s="1">
        <v>40718</v>
      </c>
      <c r="B378">
        <v>99.063100000000006</v>
      </c>
      <c r="C378" t="s">
        <v>143</v>
      </c>
      <c r="D378" s="26" t="str">
        <f t="shared" si="10"/>
        <v>2011-06-24</v>
      </c>
      <c r="E378" s="26">
        <f t="shared" si="11"/>
        <v>99.063100000000006</v>
      </c>
    </row>
    <row r="379" spans="1:5" x14ac:dyDescent="0.3">
      <c r="A379" s="1">
        <v>40721</v>
      </c>
      <c r="B379">
        <v>99.945800000000006</v>
      </c>
      <c r="C379" t="s">
        <v>143</v>
      </c>
      <c r="D379" s="26" t="str">
        <f t="shared" si="10"/>
        <v>2011-06-27</v>
      </c>
      <c r="E379" s="26">
        <f t="shared" si="11"/>
        <v>99.945800000000006</v>
      </c>
    </row>
    <row r="380" spans="1:5" x14ac:dyDescent="0.3">
      <c r="A380" s="1">
        <v>40722</v>
      </c>
      <c r="B380">
        <v>101.2504</v>
      </c>
      <c r="C380" t="s">
        <v>143</v>
      </c>
      <c r="D380" s="26" t="str">
        <f t="shared" si="10"/>
        <v>2011-06-28</v>
      </c>
      <c r="E380" s="26">
        <f t="shared" si="11"/>
        <v>101.2504</v>
      </c>
    </row>
    <row r="381" spans="1:5" x14ac:dyDescent="0.3">
      <c r="A381" s="1">
        <v>40723</v>
      </c>
      <c r="B381">
        <v>102.1176</v>
      </c>
      <c r="C381" t="s">
        <v>143</v>
      </c>
      <c r="D381" s="26" t="str">
        <f t="shared" si="10"/>
        <v>2011-06-29</v>
      </c>
      <c r="E381" s="26">
        <f t="shared" si="11"/>
        <v>102.1176</v>
      </c>
    </row>
    <row r="382" spans="1:5" x14ac:dyDescent="0.3">
      <c r="A382" s="1">
        <v>40724</v>
      </c>
      <c r="B382">
        <v>103.0941</v>
      </c>
      <c r="C382" t="s">
        <v>143</v>
      </c>
      <c r="D382" s="26" t="str">
        <f t="shared" si="10"/>
        <v>2011-06-30</v>
      </c>
      <c r="E382" s="26">
        <f t="shared" si="11"/>
        <v>103.0941</v>
      </c>
    </row>
    <row r="383" spans="1:5" x14ac:dyDescent="0.3">
      <c r="A383" s="1">
        <v>40725</v>
      </c>
      <c r="B383">
        <v>104.6174</v>
      </c>
      <c r="C383" t="s">
        <v>143</v>
      </c>
      <c r="D383" s="26" t="str">
        <f t="shared" si="10"/>
        <v>2011-07-01</v>
      </c>
      <c r="E383" s="26">
        <f t="shared" si="11"/>
        <v>104.6174</v>
      </c>
    </row>
    <row r="384" spans="1:5" x14ac:dyDescent="0.3">
      <c r="A384" s="1">
        <v>40729</v>
      </c>
      <c r="B384">
        <v>104.53149999999999</v>
      </c>
      <c r="C384" t="s">
        <v>143</v>
      </c>
      <c r="D384" s="26" t="str">
        <f t="shared" si="10"/>
        <v>2011-07-05</v>
      </c>
      <c r="E384" s="26">
        <f t="shared" si="11"/>
        <v>104.53149999999999</v>
      </c>
    </row>
    <row r="385" spans="1:5" x14ac:dyDescent="0.3">
      <c r="A385" s="1">
        <v>40730</v>
      </c>
      <c r="B385">
        <v>104.6564</v>
      </c>
      <c r="C385" t="s">
        <v>143</v>
      </c>
      <c r="D385" s="26" t="str">
        <f t="shared" si="10"/>
        <v>2011-07-06</v>
      </c>
      <c r="E385" s="26">
        <f t="shared" si="11"/>
        <v>104.6564</v>
      </c>
    </row>
    <row r="386" spans="1:5" x14ac:dyDescent="0.3">
      <c r="A386" s="1">
        <v>40731</v>
      </c>
      <c r="B386">
        <v>105.7423</v>
      </c>
      <c r="C386" t="s">
        <v>143</v>
      </c>
      <c r="D386" s="26" t="str">
        <f t="shared" si="10"/>
        <v>2011-07-07</v>
      </c>
      <c r="E386" s="26">
        <f t="shared" si="11"/>
        <v>105.7423</v>
      </c>
    </row>
    <row r="387" spans="1:5" x14ac:dyDescent="0.3">
      <c r="A387" s="1">
        <v>40732</v>
      </c>
      <c r="B387">
        <v>104.9924</v>
      </c>
      <c r="C387" t="s">
        <v>143</v>
      </c>
      <c r="D387" s="26" t="str">
        <f t="shared" ref="D387:D450" si="12">_xlfn.CONCAT(YEAR(A387),"-",IF(LEN(MONTH(A387))=1,0&amp;MONTH(A387),MONTH(A387)),"-",IF(LEN(DAY(A387))=1,0&amp;DAY(A387),DAY(A387)))</f>
        <v>2011-07-08</v>
      </c>
      <c r="E387" s="26">
        <f t="shared" ref="E387:E450" si="13">B387</f>
        <v>104.9924</v>
      </c>
    </row>
    <row r="388" spans="1:5" x14ac:dyDescent="0.3">
      <c r="A388" s="1">
        <v>40735</v>
      </c>
      <c r="B388">
        <v>103.0941</v>
      </c>
      <c r="C388" t="s">
        <v>143</v>
      </c>
      <c r="D388" s="26" t="str">
        <f t="shared" si="12"/>
        <v>2011-07-11</v>
      </c>
      <c r="E388" s="26">
        <f t="shared" si="13"/>
        <v>103.0941</v>
      </c>
    </row>
    <row r="389" spans="1:5" x14ac:dyDescent="0.3">
      <c r="A389" s="1">
        <v>40736</v>
      </c>
      <c r="B389">
        <v>102.64879999999999</v>
      </c>
      <c r="C389" t="s">
        <v>143</v>
      </c>
      <c r="D389" s="26" t="str">
        <f t="shared" si="12"/>
        <v>2011-07-12</v>
      </c>
      <c r="E389" s="26">
        <f t="shared" si="13"/>
        <v>102.64879999999999</v>
      </c>
    </row>
    <row r="390" spans="1:5" x14ac:dyDescent="0.3">
      <c r="A390" s="1">
        <v>40737</v>
      </c>
      <c r="B390">
        <v>102.99250000000001</v>
      </c>
      <c r="C390" t="s">
        <v>143</v>
      </c>
      <c r="D390" s="26" t="str">
        <f t="shared" si="12"/>
        <v>2011-07-13</v>
      </c>
      <c r="E390" s="26">
        <f t="shared" si="13"/>
        <v>102.99250000000001</v>
      </c>
    </row>
    <row r="391" spans="1:5" x14ac:dyDescent="0.3">
      <c r="A391" s="1">
        <v>40738</v>
      </c>
      <c r="B391">
        <v>102.2816</v>
      </c>
      <c r="C391" t="s">
        <v>143</v>
      </c>
      <c r="D391" s="26" t="str">
        <f t="shared" si="12"/>
        <v>2011-07-14</v>
      </c>
      <c r="E391" s="26">
        <f t="shared" si="13"/>
        <v>102.2816</v>
      </c>
    </row>
    <row r="392" spans="1:5" x14ac:dyDescent="0.3">
      <c r="A392" s="1">
        <v>40739</v>
      </c>
      <c r="B392">
        <v>102.8753</v>
      </c>
      <c r="C392" t="s">
        <v>143</v>
      </c>
      <c r="D392" s="26" t="str">
        <f t="shared" si="12"/>
        <v>2011-07-15</v>
      </c>
      <c r="E392" s="26">
        <f t="shared" si="13"/>
        <v>102.8753</v>
      </c>
    </row>
    <row r="393" spans="1:5" x14ac:dyDescent="0.3">
      <c r="A393" s="1">
        <v>40742</v>
      </c>
      <c r="B393">
        <v>102.0316</v>
      </c>
      <c r="C393" t="s">
        <v>143</v>
      </c>
      <c r="D393" s="26" t="str">
        <f t="shared" si="12"/>
        <v>2011-07-18</v>
      </c>
      <c r="E393" s="26">
        <f t="shared" si="13"/>
        <v>102.0316</v>
      </c>
    </row>
    <row r="394" spans="1:5" x14ac:dyDescent="0.3">
      <c r="A394" s="1">
        <v>40743</v>
      </c>
      <c r="B394">
        <v>103.6878</v>
      </c>
      <c r="C394" t="s">
        <v>143</v>
      </c>
      <c r="D394" s="26" t="str">
        <f t="shared" si="12"/>
        <v>2011-07-19</v>
      </c>
      <c r="E394" s="26">
        <f t="shared" si="13"/>
        <v>103.6878</v>
      </c>
    </row>
    <row r="395" spans="1:5" x14ac:dyDescent="0.3">
      <c r="A395" s="1">
        <v>40744</v>
      </c>
      <c r="B395">
        <v>103.6253</v>
      </c>
      <c r="C395" t="s">
        <v>143</v>
      </c>
      <c r="D395" s="26" t="str">
        <f t="shared" si="12"/>
        <v>2011-07-20</v>
      </c>
      <c r="E395" s="26">
        <f t="shared" si="13"/>
        <v>103.6253</v>
      </c>
    </row>
    <row r="396" spans="1:5" x14ac:dyDescent="0.3">
      <c r="A396" s="1">
        <v>40745</v>
      </c>
      <c r="B396">
        <v>105.06270000000001</v>
      </c>
      <c r="C396" t="s">
        <v>143</v>
      </c>
      <c r="D396" s="26" t="str">
        <f t="shared" si="12"/>
        <v>2011-07-21</v>
      </c>
      <c r="E396" s="26">
        <f t="shared" si="13"/>
        <v>105.06270000000001</v>
      </c>
    </row>
    <row r="397" spans="1:5" x14ac:dyDescent="0.3">
      <c r="A397" s="1">
        <v>40746</v>
      </c>
      <c r="B397">
        <v>105.133</v>
      </c>
      <c r="C397" t="s">
        <v>143</v>
      </c>
      <c r="D397" s="26" t="str">
        <f t="shared" si="12"/>
        <v>2011-07-22</v>
      </c>
      <c r="E397" s="26">
        <f t="shared" si="13"/>
        <v>105.133</v>
      </c>
    </row>
    <row r="398" spans="1:5" x14ac:dyDescent="0.3">
      <c r="A398" s="1">
        <v>40749</v>
      </c>
      <c r="B398">
        <v>104.5471</v>
      </c>
      <c r="C398" t="s">
        <v>143</v>
      </c>
      <c r="D398" s="26" t="str">
        <f t="shared" si="12"/>
        <v>2011-07-25</v>
      </c>
      <c r="E398" s="26">
        <f t="shared" si="13"/>
        <v>104.5471</v>
      </c>
    </row>
    <row r="399" spans="1:5" x14ac:dyDescent="0.3">
      <c r="A399" s="1">
        <v>40750</v>
      </c>
      <c r="B399">
        <v>104.15649999999999</v>
      </c>
      <c r="C399" t="s">
        <v>143</v>
      </c>
      <c r="D399" s="26" t="str">
        <f t="shared" si="12"/>
        <v>2011-07-26</v>
      </c>
      <c r="E399" s="26">
        <f t="shared" si="13"/>
        <v>104.15649999999999</v>
      </c>
    </row>
    <row r="400" spans="1:5" x14ac:dyDescent="0.3">
      <c r="A400" s="1">
        <v>40751</v>
      </c>
      <c r="B400">
        <v>102.02379999999999</v>
      </c>
      <c r="C400" t="s">
        <v>143</v>
      </c>
      <c r="D400" s="26" t="str">
        <f t="shared" si="12"/>
        <v>2011-07-27</v>
      </c>
      <c r="E400" s="26">
        <f t="shared" si="13"/>
        <v>102.02379999999999</v>
      </c>
    </row>
    <row r="401" spans="1:5" x14ac:dyDescent="0.3">
      <c r="A401" s="1">
        <v>40752</v>
      </c>
      <c r="B401">
        <v>101.727</v>
      </c>
      <c r="C401" t="s">
        <v>143</v>
      </c>
      <c r="D401" s="26" t="str">
        <f t="shared" si="12"/>
        <v>2011-07-28</v>
      </c>
      <c r="E401" s="26">
        <f t="shared" si="13"/>
        <v>101.727</v>
      </c>
    </row>
    <row r="402" spans="1:5" x14ac:dyDescent="0.3">
      <c r="A402" s="1">
        <v>40753</v>
      </c>
      <c r="B402">
        <v>101.0317</v>
      </c>
      <c r="C402" t="s">
        <v>143</v>
      </c>
      <c r="D402" s="26" t="str">
        <f t="shared" si="12"/>
        <v>2011-07-29</v>
      </c>
      <c r="E402" s="26">
        <f t="shared" si="13"/>
        <v>101.0317</v>
      </c>
    </row>
    <row r="403" spans="1:5" x14ac:dyDescent="0.3">
      <c r="A403" s="1">
        <v>40756</v>
      </c>
      <c r="B403">
        <v>100.602</v>
      </c>
      <c r="C403" t="s">
        <v>143</v>
      </c>
      <c r="D403" s="26" t="str">
        <f t="shared" si="12"/>
        <v>2011-08-01</v>
      </c>
      <c r="E403" s="26">
        <f t="shared" si="13"/>
        <v>100.602</v>
      </c>
    </row>
    <row r="404" spans="1:5" x14ac:dyDescent="0.3">
      <c r="A404" s="1">
        <v>40757</v>
      </c>
      <c r="B404">
        <v>98.031899999999993</v>
      </c>
      <c r="C404" t="s">
        <v>143</v>
      </c>
      <c r="D404" s="26" t="str">
        <f t="shared" si="12"/>
        <v>2011-08-02</v>
      </c>
      <c r="E404" s="26">
        <f t="shared" si="13"/>
        <v>98.031899999999993</v>
      </c>
    </row>
    <row r="405" spans="1:5" x14ac:dyDescent="0.3">
      <c r="A405" s="1">
        <v>40758</v>
      </c>
      <c r="B405">
        <v>98.563100000000006</v>
      </c>
      <c r="C405" t="s">
        <v>143</v>
      </c>
      <c r="D405" s="26" t="str">
        <f t="shared" si="12"/>
        <v>2011-08-03</v>
      </c>
      <c r="E405" s="26">
        <f t="shared" si="13"/>
        <v>98.563100000000006</v>
      </c>
    </row>
    <row r="406" spans="1:5" x14ac:dyDescent="0.3">
      <c r="A406" s="1">
        <v>40759</v>
      </c>
      <c r="B406">
        <v>93.946299999999994</v>
      </c>
      <c r="C406" t="s">
        <v>143</v>
      </c>
      <c r="D406" s="26" t="str">
        <f t="shared" si="12"/>
        <v>2011-08-04</v>
      </c>
      <c r="E406" s="26">
        <f t="shared" si="13"/>
        <v>93.946299999999994</v>
      </c>
    </row>
    <row r="407" spans="1:5" x14ac:dyDescent="0.3">
      <c r="A407" s="1">
        <v>40760</v>
      </c>
      <c r="B407">
        <v>93.805700000000002</v>
      </c>
      <c r="C407" t="s">
        <v>143</v>
      </c>
      <c r="D407" s="26" t="str">
        <f t="shared" si="12"/>
        <v>2011-08-05</v>
      </c>
      <c r="E407" s="26">
        <f t="shared" si="13"/>
        <v>93.805700000000002</v>
      </c>
    </row>
    <row r="408" spans="1:5" x14ac:dyDescent="0.3">
      <c r="A408" s="1">
        <v>40763</v>
      </c>
      <c r="B408">
        <v>87.696700000000007</v>
      </c>
      <c r="C408" t="s">
        <v>143</v>
      </c>
      <c r="D408" s="26" t="str">
        <f t="shared" si="12"/>
        <v>2011-08-08</v>
      </c>
      <c r="E408" s="26">
        <f t="shared" si="13"/>
        <v>87.696700000000007</v>
      </c>
    </row>
    <row r="409" spans="1:5" x14ac:dyDescent="0.3">
      <c r="A409" s="1">
        <v>40764</v>
      </c>
      <c r="B409">
        <v>91.774600000000007</v>
      </c>
      <c r="C409" t="s">
        <v>143</v>
      </c>
      <c r="D409" s="26" t="str">
        <f t="shared" si="12"/>
        <v>2011-08-09</v>
      </c>
      <c r="E409" s="26">
        <f t="shared" si="13"/>
        <v>91.774600000000007</v>
      </c>
    </row>
    <row r="410" spans="1:5" x14ac:dyDescent="0.3">
      <c r="A410" s="1">
        <v>40765</v>
      </c>
      <c r="B410">
        <v>87.720200000000006</v>
      </c>
      <c r="C410" t="s">
        <v>143</v>
      </c>
      <c r="D410" s="26" t="str">
        <f t="shared" si="12"/>
        <v>2011-08-10</v>
      </c>
      <c r="E410" s="26">
        <f t="shared" si="13"/>
        <v>87.720200000000006</v>
      </c>
    </row>
    <row r="411" spans="1:5" x14ac:dyDescent="0.3">
      <c r="A411" s="1">
        <v>40766</v>
      </c>
      <c r="B411">
        <v>91.657399999999996</v>
      </c>
      <c r="C411" t="s">
        <v>143</v>
      </c>
      <c r="D411" s="26" t="str">
        <f t="shared" si="12"/>
        <v>2011-08-11</v>
      </c>
      <c r="E411" s="26">
        <f t="shared" si="13"/>
        <v>91.657399999999996</v>
      </c>
    </row>
    <row r="412" spans="1:5" x14ac:dyDescent="0.3">
      <c r="A412" s="1">
        <v>40767</v>
      </c>
      <c r="B412">
        <v>92.274500000000003</v>
      </c>
      <c r="C412" t="s">
        <v>143</v>
      </c>
      <c r="D412" s="26" t="str">
        <f t="shared" si="12"/>
        <v>2011-08-12</v>
      </c>
      <c r="E412" s="26">
        <f t="shared" si="13"/>
        <v>92.274500000000003</v>
      </c>
    </row>
    <row r="413" spans="1:5" x14ac:dyDescent="0.3">
      <c r="A413" s="1">
        <v>40770</v>
      </c>
      <c r="B413">
        <v>94.227500000000006</v>
      </c>
      <c r="C413" t="s">
        <v>143</v>
      </c>
      <c r="D413" s="26" t="str">
        <f t="shared" si="12"/>
        <v>2011-08-15</v>
      </c>
      <c r="E413" s="26">
        <f t="shared" si="13"/>
        <v>94.227500000000006</v>
      </c>
    </row>
    <row r="414" spans="1:5" x14ac:dyDescent="0.3">
      <c r="A414" s="1">
        <v>40771</v>
      </c>
      <c r="B414">
        <v>93.422899999999998</v>
      </c>
      <c r="C414" t="s">
        <v>143</v>
      </c>
      <c r="D414" s="26" t="str">
        <f t="shared" si="12"/>
        <v>2011-08-16</v>
      </c>
      <c r="E414" s="26">
        <f t="shared" si="13"/>
        <v>93.422899999999998</v>
      </c>
    </row>
    <row r="415" spans="1:5" x14ac:dyDescent="0.3">
      <c r="A415" s="1">
        <v>40772</v>
      </c>
      <c r="B415">
        <v>93.485399999999998</v>
      </c>
      <c r="C415" t="s">
        <v>143</v>
      </c>
      <c r="D415" s="26" t="str">
        <f t="shared" si="12"/>
        <v>2011-08-17</v>
      </c>
      <c r="E415" s="26">
        <f t="shared" si="13"/>
        <v>93.485399999999998</v>
      </c>
    </row>
    <row r="416" spans="1:5" x14ac:dyDescent="0.3">
      <c r="A416" s="1">
        <v>40773</v>
      </c>
      <c r="B416">
        <v>89.454400000000007</v>
      </c>
      <c r="C416" t="s">
        <v>143</v>
      </c>
      <c r="D416" s="26" t="str">
        <f t="shared" si="12"/>
        <v>2011-08-18</v>
      </c>
      <c r="E416" s="26">
        <f t="shared" si="13"/>
        <v>89.454400000000007</v>
      </c>
    </row>
    <row r="417" spans="1:5" x14ac:dyDescent="0.3">
      <c r="A417" s="1">
        <v>40774</v>
      </c>
      <c r="B417">
        <v>87.993600000000001</v>
      </c>
      <c r="C417" t="s">
        <v>143</v>
      </c>
      <c r="D417" s="26" t="str">
        <f t="shared" si="12"/>
        <v>2011-08-19</v>
      </c>
      <c r="E417" s="26">
        <f t="shared" si="13"/>
        <v>87.993600000000001</v>
      </c>
    </row>
    <row r="418" spans="1:5" x14ac:dyDescent="0.3">
      <c r="A418" s="1">
        <v>40777</v>
      </c>
      <c r="B418">
        <v>88.063900000000004</v>
      </c>
      <c r="C418" t="s">
        <v>143</v>
      </c>
      <c r="D418" s="26" t="str">
        <f t="shared" si="12"/>
        <v>2011-08-22</v>
      </c>
      <c r="E418" s="26">
        <f t="shared" si="13"/>
        <v>88.063900000000004</v>
      </c>
    </row>
    <row r="419" spans="1:5" x14ac:dyDescent="0.3">
      <c r="A419" s="1">
        <v>40778</v>
      </c>
      <c r="B419">
        <v>90.962100000000007</v>
      </c>
      <c r="C419" t="s">
        <v>143</v>
      </c>
      <c r="D419" s="26" t="str">
        <f t="shared" si="12"/>
        <v>2011-08-23</v>
      </c>
      <c r="E419" s="26">
        <f t="shared" si="13"/>
        <v>90.962100000000007</v>
      </c>
    </row>
    <row r="420" spans="1:5" x14ac:dyDescent="0.3">
      <c r="A420" s="1">
        <v>40779</v>
      </c>
      <c r="B420">
        <v>92.243300000000005</v>
      </c>
      <c r="C420" t="s">
        <v>143</v>
      </c>
      <c r="D420" s="26" t="str">
        <f t="shared" si="12"/>
        <v>2011-08-24</v>
      </c>
      <c r="E420" s="26">
        <f t="shared" si="13"/>
        <v>92.243300000000005</v>
      </c>
    </row>
    <row r="421" spans="1:5" x14ac:dyDescent="0.3">
      <c r="A421" s="1">
        <v>40780</v>
      </c>
      <c r="B421">
        <v>90.837100000000007</v>
      </c>
      <c r="C421" t="s">
        <v>143</v>
      </c>
      <c r="D421" s="26" t="str">
        <f t="shared" si="12"/>
        <v>2011-08-25</v>
      </c>
      <c r="E421" s="26">
        <f t="shared" si="13"/>
        <v>90.837100000000007</v>
      </c>
    </row>
    <row r="422" spans="1:5" x14ac:dyDescent="0.3">
      <c r="A422" s="1">
        <v>40781</v>
      </c>
      <c r="B422">
        <v>92.157399999999996</v>
      </c>
      <c r="C422" t="s">
        <v>143</v>
      </c>
      <c r="D422" s="26" t="str">
        <f t="shared" si="12"/>
        <v>2011-08-26</v>
      </c>
      <c r="E422" s="26">
        <f t="shared" si="13"/>
        <v>92.157399999999996</v>
      </c>
    </row>
    <row r="423" spans="1:5" x14ac:dyDescent="0.3">
      <c r="A423" s="1">
        <v>40784</v>
      </c>
      <c r="B423">
        <v>94.805599999999998</v>
      </c>
      <c r="C423" t="s">
        <v>143</v>
      </c>
      <c r="D423" s="26" t="str">
        <f t="shared" si="12"/>
        <v>2011-08-29</v>
      </c>
      <c r="E423" s="26">
        <f t="shared" si="13"/>
        <v>94.805599999999998</v>
      </c>
    </row>
    <row r="424" spans="1:5" x14ac:dyDescent="0.3">
      <c r="A424" s="1">
        <v>40785</v>
      </c>
      <c r="B424">
        <v>95.055599999999998</v>
      </c>
      <c r="C424" t="s">
        <v>143</v>
      </c>
      <c r="D424" s="26" t="str">
        <f t="shared" si="12"/>
        <v>2011-08-30</v>
      </c>
      <c r="E424" s="26">
        <f t="shared" si="13"/>
        <v>95.055599999999998</v>
      </c>
    </row>
    <row r="425" spans="1:5" x14ac:dyDescent="0.3">
      <c r="A425" s="1">
        <v>40786</v>
      </c>
      <c r="B425">
        <v>95.477400000000003</v>
      </c>
      <c r="C425" t="s">
        <v>143</v>
      </c>
      <c r="D425" s="26" t="str">
        <f t="shared" si="12"/>
        <v>2011-08-31</v>
      </c>
      <c r="E425" s="26">
        <f t="shared" si="13"/>
        <v>95.477400000000003</v>
      </c>
    </row>
    <row r="426" spans="1:5" x14ac:dyDescent="0.3">
      <c r="A426" s="1">
        <v>40787</v>
      </c>
      <c r="B426">
        <v>94.477500000000006</v>
      </c>
      <c r="C426" t="s">
        <v>143</v>
      </c>
      <c r="D426" s="26" t="str">
        <f t="shared" si="12"/>
        <v>2011-09-01</v>
      </c>
      <c r="E426" s="26">
        <f t="shared" si="13"/>
        <v>94.477500000000006</v>
      </c>
    </row>
    <row r="427" spans="1:5" x14ac:dyDescent="0.3">
      <c r="A427" s="1">
        <v>40788</v>
      </c>
      <c r="B427">
        <v>92.063599999999994</v>
      </c>
      <c r="C427" t="s">
        <v>143</v>
      </c>
      <c r="D427" s="26" t="str">
        <f t="shared" si="12"/>
        <v>2011-09-02</v>
      </c>
      <c r="E427" s="26">
        <f t="shared" si="13"/>
        <v>92.063599999999994</v>
      </c>
    </row>
    <row r="428" spans="1:5" x14ac:dyDescent="0.3">
      <c r="A428" s="1">
        <v>40792</v>
      </c>
      <c r="B428">
        <v>91.391800000000003</v>
      </c>
      <c r="C428" t="s">
        <v>143</v>
      </c>
      <c r="D428" s="26" t="str">
        <f t="shared" si="12"/>
        <v>2011-09-06</v>
      </c>
      <c r="E428" s="26">
        <f t="shared" si="13"/>
        <v>91.391800000000003</v>
      </c>
    </row>
    <row r="429" spans="1:5" x14ac:dyDescent="0.3">
      <c r="A429" s="1">
        <v>40793</v>
      </c>
      <c r="B429">
        <v>93.969700000000003</v>
      </c>
      <c r="C429" t="s">
        <v>143</v>
      </c>
      <c r="D429" s="26" t="str">
        <f t="shared" si="12"/>
        <v>2011-09-07</v>
      </c>
      <c r="E429" s="26">
        <f t="shared" si="13"/>
        <v>93.969700000000003</v>
      </c>
    </row>
    <row r="430" spans="1:5" x14ac:dyDescent="0.3">
      <c r="A430" s="1">
        <v>40794</v>
      </c>
      <c r="B430">
        <v>92.993200000000002</v>
      </c>
      <c r="C430" t="s">
        <v>143</v>
      </c>
      <c r="D430" s="26" t="str">
        <f t="shared" si="12"/>
        <v>2011-09-08</v>
      </c>
      <c r="E430" s="26">
        <f t="shared" si="13"/>
        <v>92.993200000000002</v>
      </c>
    </row>
    <row r="431" spans="1:5" x14ac:dyDescent="0.3">
      <c r="A431" s="1">
        <v>40795</v>
      </c>
      <c r="B431">
        <v>90.555899999999994</v>
      </c>
      <c r="C431" t="s">
        <v>143</v>
      </c>
      <c r="D431" s="26" t="str">
        <f t="shared" si="12"/>
        <v>2011-09-09</v>
      </c>
      <c r="E431" s="26">
        <f t="shared" si="13"/>
        <v>90.555899999999994</v>
      </c>
    </row>
    <row r="432" spans="1:5" x14ac:dyDescent="0.3">
      <c r="A432" s="1">
        <v>40798</v>
      </c>
      <c r="B432">
        <v>91.141800000000003</v>
      </c>
      <c r="C432" t="s">
        <v>143</v>
      </c>
      <c r="D432" s="26" t="str">
        <f t="shared" si="12"/>
        <v>2011-09-12</v>
      </c>
      <c r="E432" s="26">
        <f t="shared" si="13"/>
        <v>91.141800000000003</v>
      </c>
    </row>
    <row r="433" spans="1:5" x14ac:dyDescent="0.3">
      <c r="A433" s="1">
        <v>40799</v>
      </c>
      <c r="B433">
        <v>91.977699999999999</v>
      </c>
      <c r="C433" t="s">
        <v>143</v>
      </c>
      <c r="D433" s="26" t="str">
        <f t="shared" si="12"/>
        <v>2011-09-13</v>
      </c>
      <c r="E433" s="26">
        <f t="shared" si="13"/>
        <v>91.977699999999999</v>
      </c>
    </row>
    <row r="434" spans="1:5" x14ac:dyDescent="0.3">
      <c r="A434" s="1">
        <v>40800</v>
      </c>
      <c r="B434">
        <v>93.251000000000005</v>
      </c>
      <c r="C434" t="s">
        <v>143</v>
      </c>
      <c r="D434" s="26" t="str">
        <f t="shared" si="12"/>
        <v>2011-09-14</v>
      </c>
      <c r="E434" s="26">
        <f t="shared" si="13"/>
        <v>93.251000000000005</v>
      </c>
    </row>
    <row r="435" spans="1:5" x14ac:dyDescent="0.3">
      <c r="A435" s="1">
        <v>40801</v>
      </c>
      <c r="B435">
        <v>94.860299999999995</v>
      </c>
      <c r="C435" t="s">
        <v>143</v>
      </c>
      <c r="D435" s="26" t="str">
        <f t="shared" si="12"/>
        <v>2011-09-15</v>
      </c>
      <c r="E435" s="26">
        <f t="shared" si="13"/>
        <v>94.860299999999995</v>
      </c>
    </row>
    <row r="436" spans="1:5" x14ac:dyDescent="0.3">
      <c r="A436" s="1">
        <v>40802</v>
      </c>
      <c r="B436">
        <v>95.422499999999999</v>
      </c>
      <c r="C436" t="s">
        <v>143</v>
      </c>
      <c r="D436" s="26" t="str">
        <f t="shared" si="12"/>
        <v>2011-09-16</v>
      </c>
      <c r="E436" s="26">
        <f t="shared" si="13"/>
        <v>95.422499999999999</v>
      </c>
    </row>
    <row r="437" spans="1:5" x14ac:dyDescent="0.3">
      <c r="A437" s="1">
        <v>40805</v>
      </c>
      <c r="B437">
        <v>94.471500000000006</v>
      </c>
      <c r="C437" t="s">
        <v>143</v>
      </c>
      <c r="D437" s="26" t="str">
        <f t="shared" si="12"/>
        <v>2011-09-19</v>
      </c>
      <c r="E437" s="26">
        <f t="shared" si="13"/>
        <v>94.471500000000006</v>
      </c>
    </row>
    <row r="438" spans="1:5" x14ac:dyDescent="0.3">
      <c r="A438" s="1">
        <v>40806</v>
      </c>
      <c r="B438">
        <v>94.361599999999996</v>
      </c>
      <c r="C438" t="s">
        <v>143</v>
      </c>
      <c r="D438" s="26" t="str">
        <f t="shared" si="12"/>
        <v>2011-09-20</v>
      </c>
      <c r="E438" s="26">
        <f t="shared" si="13"/>
        <v>94.361599999999996</v>
      </c>
    </row>
    <row r="439" spans="1:5" x14ac:dyDescent="0.3">
      <c r="A439" s="1">
        <v>40807</v>
      </c>
      <c r="B439">
        <v>91.581900000000005</v>
      </c>
      <c r="C439" t="s">
        <v>143</v>
      </c>
      <c r="D439" s="26" t="str">
        <f t="shared" si="12"/>
        <v>2011-09-21</v>
      </c>
      <c r="E439" s="26">
        <f t="shared" si="13"/>
        <v>91.581900000000005</v>
      </c>
    </row>
    <row r="440" spans="1:5" x14ac:dyDescent="0.3">
      <c r="A440" s="1">
        <v>40808</v>
      </c>
      <c r="B440">
        <v>88.621600000000001</v>
      </c>
      <c r="C440" t="s">
        <v>143</v>
      </c>
      <c r="D440" s="26" t="str">
        <f t="shared" si="12"/>
        <v>2011-09-22</v>
      </c>
      <c r="E440" s="26">
        <f t="shared" si="13"/>
        <v>88.621600000000001</v>
      </c>
    </row>
    <row r="441" spans="1:5" x14ac:dyDescent="0.3">
      <c r="A441" s="1">
        <v>40809</v>
      </c>
      <c r="B441">
        <v>89.155500000000004</v>
      </c>
      <c r="C441" t="s">
        <v>143</v>
      </c>
      <c r="D441" s="26" t="str">
        <f t="shared" si="12"/>
        <v>2011-09-23</v>
      </c>
      <c r="E441" s="26">
        <f t="shared" si="13"/>
        <v>89.155500000000004</v>
      </c>
    </row>
    <row r="442" spans="1:5" x14ac:dyDescent="0.3">
      <c r="A442" s="1">
        <v>40812</v>
      </c>
      <c r="B442">
        <v>91.275599999999997</v>
      </c>
      <c r="C442" t="s">
        <v>143</v>
      </c>
      <c r="D442" s="26" t="str">
        <f t="shared" si="12"/>
        <v>2011-09-26</v>
      </c>
      <c r="E442" s="26">
        <f t="shared" si="13"/>
        <v>91.275599999999997</v>
      </c>
    </row>
    <row r="443" spans="1:5" x14ac:dyDescent="0.3">
      <c r="A443" s="1">
        <v>40813</v>
      </c>
      <c r="B443">
        <v>92.296499999999995</v>
      </c>
      <c r="C443" t="s">
        <v>143</v>
      </c>
      <c r="D443" s="26" t="str">
        <f t="shared" si="12"/>
        <v>2011-09-27</v>
      </c>
      <c r="E443" s="26">
        <f t="shared" si="13"/>
        <v>92.296499999999995</v>
      </c>
    </row>
    <row r="444" spans="1:5" x14ac:dyDescent="0.3">
      <c r="A444" s="1">
        <v>40814</v>
      </c>
      <c r="B444">
        <v>90.415800000000004</v>
      </c>
      <c r="C444" t="s">
        <v>143</v>
      </c>
      <c r="D444" s="26" t="str">
        <f t="shared" si="12"/>
        <v>2011-09-28</v>
      </c>
      <c r="E444" s="26">
        <f t="shared" si="13"/>
        <v>90.415800000000004</v>
      </c>
    </row>
    <row r="445" spans="1:5" x14ac:dyDescent="0.3">
      <c r="A445" s="1">
        <v>40815</v>
      </c>
      <c r="B445">
        <v>91.126499999999993</v>
      </c>
      <c r="C445" t="s">
        <v>143</v>
      </c>
      <c r="D445" s="26" t="str">
        <f t="shared" si="12"/>
        <v>2011-09-29</v>
      </c>
      <c r="E445" s="26">
        <f t="shared" si="13"/>
        <v>91.126499999999993</v>
      </c>
    </row>
    <row r="446" spans="1:5" x14ac:dyDescent="0.3">
      <c r="A446" s="1">
        <v>40816</v>
      </c>
      <c r="B446">
        <v>88.849299999999999</v>
      </c>
      <c r="C446" t="s">
        <v>143</v>
      </c>
      <c r="D446" s="26" t="str">
        <f t="shared" si="12"/>
        <v>2011-09-30</v>
      </c>
      <c r="E446" s="26">
        <f t="shared" si="13"/>
        <v>88.849299999999999</v>
      </c>
    </row>
    <row r="447" spans="1:5" x14ac:dyDescent="0.3">
      <c r="A447" s="1">
        <v>40819</v>
      </c>
      <c r="B447">
        <v>86.320800000000006</v>
      </c>
      <c r="C447" t="s">
        <v>143</v>
      </c>
      <c r="D447" s="26" t="str">
        <f t="shared" si="12"/>
        <v>2011-10-03</v>
      </c>
      <c r="E447" s="26">
        <f t="shared" si="13"/>
        <v>86.320800000000006</v>
      </c>
    </row>
    <row r="448" spans="1:5" x14ac:dyDescent="0.3">
      <c r="A448" s="1">
        <v>40820</v>
      </c>
      <c r="B448">
        <v>88.213200000000001</v>
      </c>
      <c r="C448" t="s">
        <v>143</v>
      </c>
      <c r="D448" s="26" t="str">
        <f t="shared" si="12"/>
        <v>2011-10-04</v>
      </c>
      <c r="E448" s="26">
        <f t="shared" si="13"/>
        <v>88.213200000000001</v>
      </c>
    </row>
    <row r="449" spans="1:5" x14ac:dyDescent="0.3">
      <c r="A449" s="1">
        <v>40821</v>
      </c>
      <c r="B449">
        <v>89.846500000000006</v>
      </c>
      <c r="C449" t="s">
        <v>143</v>
      </c>
      <c r="D449" s="26" t="str">
        <f t="shared" si="12"/>
        <v>2011-10-05</v>
      </c>
      <c r="E449" s="26">
        <f t="shared" si="13"/>
        <v>89.846500000000006</v>
      </c>
    </row>
    <row r="450" spans="1:5" x14ac:dyDescent="0.3">
      <c r="A450" s="1">
        <v>40822</v>
      </c>
      <c r="B450">
        <v>91.471999999999994</v>
      </c>
      <c r="C450" t="s">
        <v>143</v>
      </c>
      <c r="D450" s="26" t="str">
        <f t="shared" si="12"/>
        <v>2011-10-06</v>
      </c>
      <c r="E450" s="26">
        <f t="shared" si="13"/>
        <v>91.471999999999994</v>
      </c>
    </row>
    <row r="451" spans="1:5" x14ac:dyDescent="0.3">
      <c r="A451" s="1">
        <v>40823</v>
      </c>
      <c r="B451">
        <v>90.859499999999997</v>
      </c>
      <c r="C451" t="s">
        <v>143</v>
      </c>
      <c r="D451" s="26" t="str">
        <f t="shared" ref="D451:D514" si="14">_xlfn.CONCAT(YEAR(A451),"-",IF(LEN(MONTH(A451))=1,0&amp;MONTH(A451),MONTH(A451)),"-",IF(LEN(DAY(A451))=1,0&amp;DAY(A451),DAY(A451)))</f>
        <v>2011-10-07</v>
      </c>
      <c r="E451" s="26">
        <f t="shared" ref="E451:E514" si="15">B451</f>
        <v>90.859499999999997</v>
      </c>
    </row>
    <row r="452" spans="1:5" x14ac:dyDescent="0.3">
      <c r="A452" s="1">
        <v>40826</v>
      </c>
      <c r="B452">
        <v>93.898300000000006</v>
      </c>
      <c r="C452" t="s">
        <v>143</v>
      </c>
      <c r="D452" s="26" t="str">
        <f t="shared" si="14"/>
        <v>2011-10-10</v>
      </c>
      <c r="E452" s="26">
        <f t="shared" si="15"/>
        <v>93.898300000000006</v>
      </c>
    </row>
    <row r="453" spans="1:5" x14ac:dyDescent="0.3">
      <c r="A453" s="1">
        <v>40827</v>
      </c>
      <c r="B453">
        <v>93.992599999999996</v>
      </c>
      <c r="C453" t="s">
        <v>143</v>
      </c>
      <c r="D453" s="26" t="str">
        <f t="shared" si="14"/>
        <v>2011-10-11</v>
      </c>
      <c r="E453" s="26">
        <f t="shared" si="15"/>
        <v>93.992599999999996</v>
      </c>
    </row>
    <row r="454" spans="1:5" x14ac:dyDescent="0.3">
      <c r="A454" s="1">
        <v>40828</v>
      </c>
      <c r="B454">
        <v>94.817099999999996</v>
      </c>
      <c r="C454" t="s">
        <v>143</v>
      </c>
      <c r="D454" s="26" t="str">
        <f t="shared" si="14"/>
        <v>2011-10-12</v>
      </c>
      <c r="E454" s="26">
        <f t="shared" si="15"/>
        <v>94.817099999999996</v>
      </c>
    </row>
    <row r="455" spans="1:5" x14ac:dyDescent="0.3">
      <c r="A455" s="1">
        <v>40829</v>
      </c>
      <c r="B455">
        <v>94.628600000000006</v>
      </c>
      <c r="C455" t="s">
        <v>143</v>
      </c>
      <c r="D455" s="26" t="str">
        <f t="shared" si="14"/>
        <v>2011-10-13</v>
      </c>
      <c r="E455" s="26">
        <f t="shared" si="15"/>
        <v>94.628600000000006</v>
      </c>
    </row>
    <row r="456" spans="1:5" x14ac:dyDescent="0.3">
      <c r="A456" s="1">
        <v>40830</v>
      </c>
      <c r="B456">
        <v>96.246200000000002</v>
      </c>
      <c r="C456" t="s">
        <v>143</v>
      </c>
      <c r="D456" s="26" t="str">
        <f t="shared" si="14"/>
        <v>2011-10-14</v>
      </c>
      <c r="E456" s="26">
        <f t="shared" si="15"/>
        <v>96.246200000000002</v>
      </c>
    </row>
    <row r="457" spans="1:5" x14ac:dyDescent="0.3">
      <c r="A457" s="1">
        <v>40833</v>
      </c>
      <c r="B457">
        <v>94.408699999999996</v>
      </c>
      <c r="C457" t="s">
        <v>143</v>
      </c>
      <c r="D457" s="26" t="str">
        <f t="shared" si="14"/>
        <v>2011-10-17</v>
      </c>
      <c r="E457" s="26">
        <f t="shared" si="15"/>
        <v>94.408699999999996</v>
      </c>
    </row>
    <row r="458" spans="1:5" x14ac:dyDescent="0.3">
      <c r="A458" s="1">
        <v>40834</v>
      </c>
      <c r="B458">
        <v>96.254000000000005</v>
      </c>
      <c r="C458" t="s">
        <v>143</v>
      </c>
      <c r="D458" s="26" t="str">
        <f t="shared" si="14"/>
        <v>2011-10-18</v>
      </c>
      <c r="E458" s="26">
        <f t="shared" si="15"/>
        <v>96.254000000000005</v>
      </c>
    </row>
    <row r="459" spans="1:5" x14ac:dyDescent="0.3">
      <c r="A459" s="1">
        <v>40835</v>
      </c>
      <c r="B459">
        <v>95.115399999999994</v>
      </c>
      <c r="C459" t="s">
        <v>143</v>
      </c>
      <c r="D459" s="26" t="str">
        <f t="shared" si="14"/>
        <v>2011-10-19</v>
      </c>
      <c r="E459" s="26">
        <f t="shared" si="15"/>
        <v>95.115399999999994</v>
      </c>
    </row>
    <row r="460" spans="1:5" x14ac:dyDescent="0.3">
      <c r="A460" s="1">
        <v>40836</v>
      </c>
      <c r="B460">
        <v>95.531599999999997</v>
      </c>
      <c r="C460" t="s">
        <v>143</v>
      </c>
      <c r="D460" s="26" t="str">
        <f t="shared" si="14"/>
        <v>2011-10-20</v>
      </c>
      <c r="E460" s="26">
        <f t="shared" si="15"/>
        <v>95.531599999999997</v>
      </c>
    </row>
    <row r="461" spans="1:5" x14ac:dyDescent="0.3">
      <c r="A461" s="1">
        <v>40837</v>
      </c>
      <c r="B461">
        <v>97.345500000000001</v>
      </c>
      <c r="C461" t="s">
        <v>143</v>
      </c>
      <c r="D461" s="26" t="str">
        <f t="shared" si="14"/>
        <v>2011-10-21</v>
      </c>
      <c r="E461" s="26">
        <f t="shared" si="15"/>
        <v>97.345500000000001</v>
      </c>
    </row>
    <row r="462" spans="1:5" x14ac:dyDescent="0.3">
      <c r="A462" s="1">
        <v>40840</v>
      </c>
      <c r="B462">
        <v>98.539100000000005</v>
      </c>
      <c r="C462" t="s">
        <v>143</v>
      </c>
      <c r="D462" s="26" t="str">
        <f t="shared" si="14"/>
        <v>2011-10-24</v>
      </c>
      <c r="E462" s="26">
        <f t="shared" si="15"/>
        <v>98.539100000000005</v>
      </c>
    </row>
    <row r="463" spans="1:5" x14ac:dyDescent="0.3">
      <c r="A463" s="1">
        <v>40841</v>
      </c>
      <c r="B463">
        <v>96.622299999999996</v>
      </c>
      <c r="C463" t="s">
        <v>143</v>
      </c>
      <c r="D463" s="26" t="str">
        <f t="shared" si="14"/>
        <v>2011-10-25</v>
      </c>
      <c r="E463" s="26">
        <f t="shared" si="15"/>
        <v>96.622299999999996</v>
      </c>
    </row>
    <row r="464" spans="1:5" x14ac:dyDescent="0.3">
      <c r="A464" s="1">
        <v>40842</v>
      </c>
      <c r="B464">
        <v>97.604600000000005</v>
      </c>
      <c r="C464" t="s">
        <v>143</v>
      </c>
      <c r="D464" s="26" t="str">
        <f t="shared" si="14"/>
        <v>2011-10-26</v>
      </c>
      <c r="E464" s="26">
        <f t="shared" si="15"/>
        <v>97.604600000000005</v>
      </c>
    </row>
    <row r="465" spans="1:5" x14ac:dyDescent="0.3">
      <c r="A465" s="1">
        <v>40843</v>
      </c>
      <c r="B465">
        <v>100.0624</v>
      </c>
      <c r="C465" t="s">
        <v>143</v>
      </c>
      <c r="D465" s="26" t="str">
        <f t="shared" si="14"/>
        <v>2011-10-27</v>
      </c>
      <c r="E465" s="26">
        <f t="shared" si="15"/>
        <v>100.0624</v>
      </c>
    </row>
    <row r="466" spans="1:5" x14ac:dyDescent="0.3">
      <c r="A466" s="1">
        <v>40844</v>
      </c>
      <c r="B466">
        <v>100.9811</v>
      </c>
      <c r="C466" t="s">
        <v>143</v>
      </c>
      <c r="D466" s="26" t="str">
        <f t="shared" si="14"/>
        <v>2011-10-28</v>
      </c>
      <c r="E466" s="26">
        <f t="shared" si="15"/>
        <v>100.9811</v>
      </c>
    </row>
    <row r="467" spans="1:5" x14ac:dyDescent="0.3">
      <c r="A467" s="1">
        <v>40847</v>
      </c>
      <c r="B467">
        <v>98.546899999999994</v>
      </c>
      <c r="C467" t="s">
        <v>143</v>
      </c>
      <c r="D467" s="26" t="str">
        <f t="shared" si="14"/>
        <v>2011-10-31</v>
      </c>
      <c r="E467" s="26">
        <f t="shared" si="15"/>
        <v>98.546899999999994</v>
      </c>
    </row>
    <row r="468" spans="1:5" x14ac:dyDescent="0.3">
      <c r="A468" s="1">
        <v>40848</v>
      </c>
      <c r="B468">
        <v>95.800200000000004</v>
      </c>
      <c r="C468" t="s">
        <v>143</v>
      </c>
      <c r="D468" s="26" t="str">
        <f t="shared" si="14"/>
        <v>2011-11-01</v>
      </c>
      <c r="E468" s="26">
        <f t="shared" si="15"/>
        <v>95.800200000000004</v>
      </c>
    </row>
    <row r="469" spans="1:5" x14ac:dyDescent="0.3">
      <c r="A469" s="1">
        <v>40849</v>
      </c>
      <c r="B469">
        <v>97.361199999999997</v>
      </c>
      <c r="C469" t="s">
        <v>143</v>
      </c>
      <c r="D469" s="26" t="str">
        <f t="shared" si="14"/>
        <v>2011-11-02</v>
      </c>
      <c r="E469" s="26">
        <f t="shared" si="15"/>
        <v>97.361199999999997</v>
      </c>
    </row>
    <row r="470" spans="1:5" x14ac:dyDescent="0.3">
      <c r="A470" s="1">
        <v>40850</v>
      </c>
      <c r="B470">
        <v>99.135800000000003</v>
      </c>
      <c r="C470" t="s">
        <v>143</v>
      </c>
      <c r="D470" s="26" t="str">
        <f t="shared" si="14"/>
        <v>2011-11-03</v>
      </c>
      <c r="E470" s="26">
        <f t="shared" si="15"/>
        <v>99.135800000000003</v>
      </c>
    </row>
    <row r="471" spans="1:5" x14ac:dyDescent="0.3">
      <c r="A471" s="1">
        <v>40851</v>
      </c>
      <c r="B471">
        <v>98.531999999999996</v>
      </c>
      <c r="C471" t="s">
        <v>143</v>
      </c>
      <c r="D471" s="26" t="str">
        <f t="shared" si="14"/>
        <v>2011-11-04</v>
      </c>
      <c r="E471" s="26">
        <f t="shared" si="15"/>
        <v>98.531999999999996</v>
      </c>
    </row>
    <row r="472" spans="1:5" x14ac:dyDescent="0.3">
      <c r="A472" s="1">
        <v>40854</v>
      </c>
      <c r="B472">
        <v>99.143699999999995</v>
      </c>
      <c r="C472" t="s">
        <v>143</v>
      </c>
      <c r="D472" s="26" t="str">
        <f t="shared" si="14"/>
        <v>2011-11-07</v>
      </c>
      <c r="E472" s="26">
        <f t="shared" si="15"/>
        <v>99.143699999999995</v>
      </c>
    </row>
    <row r="473" spans="1:5" x14ac:dyDescent="0.3">
      <c r="A473" s="1">
        <v>40855</v>
      </c>
      <c r="B473">
        <v>100.4158</v>
      </c>
      <c r="C473" t="s">
        <v>143</v>
      </c>
      <c r="D473" s="26" t="str">
        <f t="shared" si="14"/>
        <v>2011-11-08</v>
      </c>
      <c r="E473" s="26">
        <f t="shared" si="15"/>
        <v>100.4158</v>
      </c>
    </row>
    <row r="474" spans="1:5" x14ac:dyDescent="0.3">
      <c r="A474" s="1">
        <v>40856</v>
      </c>
      <c r="B474">
        <v>96.710300000000004</v>
      </c>
      <c r="C474" t="s">
        <v>143</v>
      </c>
      <c r="D474" s="26" t="str">
        <f t="shared" si="14"/>
        <v>2011-11-09</v>
      </c>
      <c r="E474" s="26">
        <f t="shared" si="15"/>
        <v>96.710300000000004</v>
      </c>
    </row>
    <row r="475" spans="1:5" x14ac:dyDescent="0.3">
      <c r="A475" s="1">
        <v>40857</v>
      </c>
      <c r="B475">
        <v>97.6203</v>
      </c>
      <c r="C475" t="s">
        <v>143</v>
      </c>
      <c r="D475" s="26" t="str">
        <f t="shared" si="14"/>
        <v>2011-11-10</v>
      </c>
      <c r="E475" s="26">
        <f t="shared" si="15"/>
        <v>97.6203</v>
      </c>
    </row>
    <row r="476" spans="1:5" x14ac:dyDescent="0.3">
      <c r="A476" s="1">
        <v>40858</v>
      </c>
      <c r="B476">
        <v>99.457800000000006</v>
      </c>
      <c r="C476" t="s">
        <v>143</v>
      </c>
      <c r="D476" s="26" t="str">
        <f t="shared" si="14"/>
        <v>2011-11-11</v>
      </c>
      <c r="E476" s="26">
        <f t="shared" si="15"/>
        <v>99.457800000000006</v>
      </c>
    </row>
    <row r="477" spans="1:5" x14ac:dyDescent="0.3">
      <c r="A477" s="1">
        <v>40861</v>
      </c>
      <c r="B477">
        <v>98.515500000000003</v>
      </c>
      <c r="C477" t="s">
        <v>143</v>
      </c>
      <c r="D477" s="26" t="str">
        <f t="shared" si="14"/>
        <v>2011-11-14</v>
      </c>
      <c r="E477" s="26">
        <f t="shared" si="15"/>
        <v>98.515500000000003</v>
      </c>
    </row>
    <row r="478" spans="1:5" x14ac:dyDescent="0.3">
      <c r="A478" s="1">
        <v>40862</v>
      </c>
      <c r="B478">
        <v>99.0047</v>
      </c>
      <c r="C478" t="s">
        <v>143</v>
      </c>
      <c r="D478" s="26" t="str">
        <f t="shared" si="14"/>
        <v>2011-11-15</v>
      </c>
      <c r="E478" s="26">
        <f t="shared" si="15"/>
        <v>99.0047</v>
      </c>
    </row>
    <row r="479" spans="1:5" x14ac:dyDescent="0.3">
      <c r="A479" s="1">
        <v>40863</v>
      </c>
      <c r="B479">
        <v>97.431899999999999</v>
      </c>
      <c r="C479" t="s">
        <v>143</v>
      </c>
      <c r="D479" s="26" t="str">
        <f t="shared" si="14"/>
        <v>2011-11-16</v>
      </c>
      <c r="E479" s="26">
        <f t="shared" si="15"/>
        <v>97.431899999999999</v>
      </c>
    </row>
    <row r="480" spans="1:5" x14ac:dyDescent="0.3">
      <c r="A480" s="1">
        <v>40864</v>
      </c>
      <c r="B480">
        <v>95.881</v>
      </c>
      <c r="C480" t="s">
        <v>143</v>
      </c>
      <c r="D480" s="26" t="str">
        <f t="shared" si="14"/>
        <v>2011-11-17</v>
      </c>
      <c r="E480" s="26">
        <f t="shared" si="15"/>
        <v>95.881</v>
      </c>
    </row>
    <row r="481" spans="1:5" x14ac:dyDescent="0.3">
      <c r="A481" s="1">
        <v>40865</v>
      </c>
      <c r="B481">
        <v>95.7821</v>
      </c>
      <c r="C481" t="s">
        <v>143</v>
      </c>
      <c r="D481" s="26" t="str">
        <f t="shared" si="14"/>
        <v>2011-11-18</v>
      </c>
      <c r="E481" s="26">
        <f t="shared" si="15"/>
        <v>95.7821</v>
      </c>
    </row>
    <row r="482" spans="1:5" x14ac:dyDescent="0.3">
      <c r="A482" s="1">
        <v>40868</v>
      </c>
      <c r="B482">
        <v>93.9619</v>
      </c>
      <c r="C482" t="s">
        <v>143</v>
      </c>
      <c r="D482" s="26" t="str">
        <f t="shared" si="14"/>
        <v>2011-11-21</v>
      </c>
      <c r="E482" s="26">
        <f t="shared" si="15"/>
        <v>93.9619</v>
      </c>
    </row>
    <row r="483" spans="1:5" x14ac:dyDescent="0.3">
      <c r="A483" s="1">
        <v>40869</v>
      </c>
      <c r="B483">
        <v>93.592100000000002</v>
      </c>
      <c r="C483" t="s">
        <v>143</v>
      </c>
      <c r="D483" s="26" t="str">
        <f t="shared" si="14"/>
        <v>2011-11-22</v>
      </c>
      <c r="E483" s="26">
        <f t="shared" si="15"/>
        <v>93.592100000000002</v>
      </c>
    </row>
    <row r="484" spans="1:5" x14ac:dyDescent="0.3">
      <c r="A484" s="1">
        <v>40870</v>
      </c>
      <c r="B484">
        <v>91.526899999999998</v>
      </c>
      <c r="C484" t="s">
        <v>143</v>
      </c>
      <c r="D484" s="26" t="str">
        <f t="shared" si="14"/>
        <v>2011-11-23</v>
      </c>
      <c r="E484" s="26">
        <f t="shared" si="15"/>
        <v>91.526899999999998</v>
      </c>
    </row>
    <row r="485" spans="1:5" x14ac:dyDescent="0.3">
      <c r="A485" s="1">
        <v>40872</v>
      </c>
      <c r="B485">
        <v>91.354200000000006</v>
      </c>
      <c r="C485" t="s">
        <v>143</v>
      </c>
      <c r="D485" s="26" t="str">
        <f t="shared" si="14"/>
        <v>2011-11-25</v>
      </c>
      <c r="E485" s="26">
        <f t="shared" si="15"/>
        <v>91.354200000000006</v>
      </c>
    </row>
    <row r="486" spans="1:5" x14ac:dyDescent="0.3">
      <c r="A486" s="1">
        <v>40875</v>
      </c>
      <c r="B486">
        <v>94.000399999999999</v>
      </c>
      <c r="C486" t="s">
        <v>143</v>
      </c>
      <c r="D486" s="26" t="str">
        <f t="shared" si="14"/>
        <v>2011-11-28</v>
      </c>
      <c r="E486" s="26">
        <f t="shared" si="15"/>
        <v>94.000399999999999</v>
      </c>
    </row>
    <row r="487" spans="1:5" x14ac:dyDescent="0.3">
      <c r="A487" s="1">
        <v>40876</v>
      </c>
      <c r="B487">
        <v>94.267399999999995</v>
      </c>
      <c r="C487" t="s">
        <v>143</v>
      </c>
      <c r="D487" s="26" t="str">
        <f t="shared" si="14"/>
        <v>2011-11-29</v>
      </c>
      <c r="E487" s="26">
        <f t="shared" si="15"/>
        <v>94.267399999999995</v>
      </c>
    </row>
    <row r="488" spans="1:5" x14ac:dyDescent="0.3">
      <c r="A488" s="1">
        <v>40877</v>
      </c>
      <c r="B488">
        <v>98.1464</v>
      </c>
      <c r="C488" t="s">
        <v>143</v>
      </c>
      <c r="D488" s="26" t="str">
        <f t="shared" si="14"/>
        <v>2011-11-30</v>
      </c>
      <c r="E488" s="26">
        <f t="shared" si="15"/>
        <v>98.1464</v>
      </c>
    </row>
    <row r="489" spans="1:5" x14ac:dyDescent="0.3">
      <c r="A489" s="1">
        <v>40878</v>
      </c>
      <c r="B489">
        <v>98.130700000000004</v>
      </c>
      <c r="C489" t="s">
        <v>143</v>
      </c>
      <c r="D489" s="26" t="str">
        <f t="shared" si="14"/>
        <v>2011-12-01</v>
      </c>
      <c r="E489" s="26">
        <f t="shared" si="15"/>
        <v>98.130700000000004</v>
      </c>
    </row>
    <row r="490" spans="1:5" x14ac:dyDescent="0.3">
      <c r="A490" s="1">
        <v>40879</v>
      </c>
      <c r="B490">
        <v>98.044399999999996</v>
      </c>
      <c r="C490" t="s">
        <v>143</v>
      </c>
      <c r="D490" s="26" t="str">
        <f t="shared" si="14"/>
        <v>2011-12-02</v>
      </c>
      <c r="E490" s="26">
        <f t="shared" si="15"/>
        <v>98.044399999999996</v>
      </c>
    </row>
    <row r="491" spans="1:5" x14ac:dyDescent="0.3">
      <c r="A491" s="1">
        <v>40882</v>
      </c>
      <c r="B491">
        <v>99.112300000000005</v>
      </c>
      <c r="C491" t="s">
        <v>143</v>
      </c>
      <c r="D491" s="26" t="str">
        <f t="shared" si="14"/>
        <v>2011-12-05</v>
      </c>
      <c r="E491" s="26">
        <f t="shared" si="15"/>
        <v>99.112300000000005</v>
      </c>
    </row>
    <row r="492" spans="1:5" x14ac:dyDescent="0.3">
      <c r="A492" s="1">
        <v>40883</v>
      </c>
      <c r="B492">
        <v>99.143699999999995</v>
      </c>
      <c r="C492" t="s">
        <v>143</v>
      </c>
      <c r="D492" s="26" t="str">
        <f t="shared" si="14"/>
        <v>2011-12-06</v>
      </c>
      <c r="E492" s="26">
        <f t="shared" si="15"/>
        <v>99.143699999999995</v>
      </c>
    </row>
    <row r="493" spans="1:5" x14ac:dyDescent="0.3">
      <c r="A493" s="1">
        <v>40884</v>
      </c>
      <c r="B493">
        <v>99.512799999999999</v>
      </c>
      <c r="C493" t="s">
        <v>143</v>
      </c>
      <c r="D493" s="26" t="str">
        <f t="shared" si="14"/>
        <v>2011-12-07</v>
      </c>
      <c r="E493" s="26">
        <f t="shared" si="15"/>
        <v>99.512799999999999</v>
      </c>
    </row>
    <row r="494" spans="1:5" x14ac:dyDescent="0.3">
      <c r="A494" s="1">
        <v>40885</v>
      </c>
      <c r="B494">
        <v>97.329800000000006</v>
      </c>
      <c r="C494" t="s">
        <v>143</v>
      </c>
      <c r="D494" s="26" t="str">
        <f t="shared" si="14"/>
        <v>2011-12-08</v>
      </c>
      <c r="E494" s="26">
        <f t="shared" si="15"/>
        <v>97.329800000000006</v>
      </c>
    </row>
    <row r="495" spans="1:5" x14ac:dyDescent="0.3">
      <c r="A495" s="1">
        <v>40886</v>
      </c>
      <c r="B495">
        <v>98.978800000000007</v>
      </c>
      <c r="C495" t="s">
        <v>143</v>
      </c>
      <c r="D495" s="26" t="str">
        <f t="shared" si="14"/>
        <v>2011-12-09</v>
      </c>
      <c r="E495" s="26">
        <f t="shared" si="15"/>
        <v>98.978800000000007</v>
      </c>
    </row>
    <row r="496" spans="1:5" x14ac:dyDescent="0.3">
      <c r="A496" s="1">
        <v>40889</v>
      </c>
      <c r="B496">
        <v>97.534000000000006</v>
      </c>
      <c r="C496" t="s">
        <v>143</v>
      </c>
      <c r="D496" s="26" t="str">
        <f t="shared" si="14"/>
        <v>2011-12-12</v>
      </c>
      <c r="E496" s="26">
        <f t="shared" si="15"/>
        <v>97.534000000000006</v>
      </c>
    </row>
    <row r="497" spans="1:5" x14ac:dyDescent="0.3">
      <c r="A497" s="1">
        <v>40890</v>
      </c>
      <c r="B497">
        <v>96.623099999999994</v>
      </c>
      <c r="C497" t="s">
        <v>143</v>
      </c>
      <c r="D497" s="26" t="str">
        <f t="shared" si="14"/>
        <v>2011-12-13</v>
      </c>
      <c r="E497" s="26">
        <f t="shared" si="15"/>
        <v>96.623099999999994</v>
      </c>
    </row>
    <row r="498" spans="1:5" x14ac:dyDescent="0.3">
      <c r="A498" s="1">
        <v>40891</v>
      </c>
      <c r="B498">
        <v>95.594399999999993</v>
      </c>
      <c r="C498" t="s">
        <v>143</v>
      </c>
      <c r="D498" s="26" t="str">
        <f t="shared" si="14"/>
        <v>2011-12-14</v>
      </c>
      <c r="E498" s="26">
        <f t="shared" si="15"/>
        <v>95.594399999999993</v>
      </c>
    </row>
    <row r="499" spans="1:5" x14ac:dyDescent="0.3">
      <c r="A499" s="1">
        <v>40892</v>
      </c>
      <c r="B499">
        <v>95.943899999999999</v>
      </c>
      <c r="C499" t="s">
        <v>143</v>
      </c>
      <c r="D499" s="26" t="str">
        <f t="shared" si="14"/>
        <v>2011-12-15</v>
      </c>
      <c r="E499" s="26">
        <f t="shared" si="15"/>
        <v>95.943899999999999</v>
      </c>
    </row>
    <row r="500" spans="1:5" x14ac:dyDescent="0.3">
      <c r="A500" s="1">
        <v>40893</v>
      </c>
      <c r="B500">
        <v>96.082300000000004</v>
      </c>
      <c r="C500" t="s">
        <v>143</v>
      </c>
      <c r="D500" s="26" t="str">
        <f t="shared" si="14"/>
        <v>2011-12-16</v>
      </c>
      <c r="E500" s="26">
        <f t="shared" si="15"/>
        <v>96.082300000000004</v>
      </c>
    </row>
    <row r="501" spans="1:5" x14ac:dyDescent="0.3">
      <c r="A501" s="1">
        <v>40896</v>
      </c>
      <c r="B501">
        <v>95.055000000000007</v>
      </c>
      <c r="C501" t="s">
        <v>143</v>
      </c>
      <c r="D501" s="26" t="str">
        <f t="shared" si="14"/>
        <v>2011-12-19</v>
      </c>
      <c r="E501" s="26">
        <f t="shared" si="15"/>
        <v>95.055000000000007</v>
      </c>
    </row>
    <row r="502" spans="1:5" x14ac:dyDescent="0.3">
      <c r="A502" s="1">
        <v>40897</v>
      </c>
      <c r="B502">
        <v>97.931399999999996</v>
      </c>
      <c r="C502" t="s">
        <v>143</v>
      </c>
      <c r="D502" s="26" t="str">
        <f t="shared" si="14"/>
        <v>2011-12-20</v>
      </c>
      <c r="E502" s="26">
        <f t="shared" si="15"/>
        <v>97.931399999999996</v>
      </c>
    </row>
    <row r="503" spans="1:5" x14ac:dyDescent="0.3">
      <c r="A503" s="1">
        <v>40898</v>
      </c>
      <c r="B503">
        <v>98.120999999999995</v>
      </c>
      <c r="C503" t="s">
        <v>143</v>
      </c>
      <c r="D503" s="26" t="str">
        <f t="shared" si="14"/>
        <v>2011-12-21</v>
      </c>
      <c r="E503" s="26">
        <f t="shared" si="15"/>
        <v>98.120999999999995</v>
      </c>
    </row>
    <row r="504" spans="1:5" x14ac:dyDescent="0.3">
      <c r="A504" s="1">
        <v>40899</v>
      </c>
      <c r="B504">
        <v>98.990200000000002</v>
      </c>
      <c r="C504" t="s">
        <v>143</v>
      </c>
      <c r="D504" s="26" t="str">
        <f t="shared" si="14"/>
        <v>2011-12-22</v>
      </c>
      <c r="E504" s="26">
        <f t="shared" si="15"/>
        <v>98.990200000000002</v>
      </c>
    </row>
    <row r="505" spans="1:5" x14ac:dyDescent="0.3">
      <c r="A505" s="1">
        <v>40900</v>
      </c>
      <c r="B505">
        <v>99.875299999999996</v>
      </c>
      <c r="C505" t="s">
        <v>143</v>
      </c>
      <c r="D505" s="26" t="str">
        <f t="shared" si="14"/>
        <v>2011-12-23</v>
      </c>
      <c r="E505" s="26">
        <f t="shared" si="15"/>
        <v>99.875299999999996</v>
      </c>
    </row>
    <row r="506" spans="1:5" x14ac:dyDescent="0.3">
      <c r="A506" s="1">
        <v>40904</v>
      </c>
      <c r="B506">
        <v>99.954300000000003</v>
      </c>
      <c r="C506" t="s">
        <v>143</v>
      </c>
      <c r="D506" s="26" t="str">
        <f t="shared" si="14"/>
        <v>2011-12-27</v>
      </c>
      <c r="E506" s="26">
        <f t="shared" si="15"/>
        <v>99.954300000000003</v>
      </c>
    </row>
    <row r="507" spans="1:5" x14ac:dyDescent="0.3">
      <c r="A507" s="1">
        <v>40905</v>
      </c>
      <c r="B507">
        <v>98.642600000000002</v>
      </c>
      <c r="C507" t="s">
        <v>143</v>
      </c>
      <c r="D507" s="26" t="str">
        <f t="shared" si="14"/>
        <v>2011-12-28</v>
      </c>
      <c r="E507" s="26">
        <f t="shared" si="15"/>
        <v>98.642600000000002</v>
      </c>
    </row>
    <row r="508" spans="1:5" x14ac:dyDescent="0.3">
      <c r="A508" s="1">
        <v>40906</v>
      </c>
      <c r="B508">
        <v>99.661900000000003</v>
      </c>
      <c r="C508" t="s">
        <v>143</v>
      </c>
      <c r="D508" s="26" t="str">
        <f t="shared" si="14"/>
        <v>2011-12-29</v>
      </c>
      <c r="E508" s="26">
        <f t="shared" si="15"/>
        <v>99.661900000000003</v>
      </c>
    </row>
    <row r="509" spans="1:5" x14ac:dyDescent="0.3">
      <c r="A509" s="1">
        <v>40907</v>
      </c>
      <c r="B509">
        <v>99.171999999999997</v>
      </c>
      <c r="C509" t="s">
        <v>143</v>
      </c>
      <c r="D509" s="26" t="str">
        <f t="shared" si="14"/>
        <v>2011-12-30</v>
      </c>
      <c r="E509" s="26">
        <f t="shared" si="15"/>
        <v>99.171999999999997</v>
      </c>
    </row>
    <row r="510" spans="1:5" x14ac:dyDescent="0.3">
      <c r="A510" s="1">
        <v>40911</v>
      </c>
      <c r="B510">
        <v>100.74850000000001</v>
      </c>
      <c r="C510" t="s">
        <v>143</v>
      </c>
      <c r="D510" s="26" t="str">
        <f t="shared" si="14"/>
        <v>2012-01-03</v>
      </c>
      <c r="E510" s="26">
        <f t="shared" si="15"/>
        <v>100.74850000000001</v>
      </c>
    </row>
    <row r="511" spans="1:5" x14ac:dyDescent="0.3">
      <c r="A511" s="1">
        <v>40912</v>
      </c>
      <c r="B511">
        <v>100.9105</v>
      </c>
      <c r="C511" t="s">
        <v>143</v>
      </c>
      <c r="D511" s="26" t="str">
        <f t="shared" si="14"/>
        <v>2012-01-04</v>
      </c>
      <c r="E511" s="26">
        <f t="shared" si="15"/>
        <v>100.9105</v>
      </c>
    </row>
    <row r="512" spans="1:5" x14ac:dyDescent="0.3">
      <c r="A512" s="1">
        <v>40913</v>
      </c>
      <c r="B512">
        <v>101.17910000000001</v>
      </c>
      <c r="C512" t="s">
        <v>143</v>
      </c>
      <c r="D512" s="26" t="str">
        <f t="shared" si="14"/>
        <v>2012-01-05</v>
      </c>
      <c r="E512" s="26">
        <f t="shared" si="15"/>
        <v>101.17910000000001</v>
      </c>
    </row>
    <row r="513" spans="1:5" x14ac:dyDescent="0.3">
      <c r="A513" s="1">
        <v>40914</v>
      </c>
      <c r="B513">
        <v>100.91840000000001</v>
      </c>
      <c r="C513" t="s">
        <v>143</v>
      </c>
      <c r="D513" s="26" t="str">
        <f t="shared" si="14"/>
        <v>2012-01-06</v>
      </c>
      <c r="E513" s="26">
        <f t="shared" si="15"/>
        <v>100.91840000000001</v>
      </c>
    </row>
    <row r="514" spans="1:5" x14ac:dyDescent="0.3">
      <c r="A514" s="1">
        <v>40917</v>
      </c>
      <c r="B514">
        <v>101.16330000000001</v>
      </c>
      <c r="C514" t="s">
        <v>143</v>
      </c>
      <c r="D514" s="26" t="str">
        <f t="shared" si="14"/>
        <v>2012-01-09</v>
      </c>
      <c r="E514" s="26">
        <f t="shared" si="15"/>
        <v>101.16330000000001</v>
      </c>
    </row>
    <row r="515" spans="1:5" x14ac:dyDescent="0.3">
      <c r="A515" s="1">
        <v>40918</v>
      </c>
      <c r="B515">
        <v>102.04049999999999</v>
      </c>
      <c r="C515" t="s">
        <v>143</v>
      </c>
      <c r="D515" s="26" t="str">
        <f t="shared" ref="D515:D578" si="16">_xlfn.CONCAT(YEAR(A515),"-",IF(LEN(MONTH(A515))=1,0&amp;MONTH(A515),MONTH(A515)),"-",IF(LEN(DAY(A515))=1,0&amp;DAY(A515),DAY(A515)))</f>
        <v>2012-01-10</v>
      </c>
      <c r="E515" s="26">
        <f t="shared" ref="E515:E578" si="17">B515</f>
        <v>102.04049999999999</v>
      </c>
    </row>
    <row r="516" spans="1:5" x14ac:dyDescent="0.3">
      <c r="A516" s="1">
        <v>40919</v>
      </c>
      <c r="B516">
        <v>102.0958</v>
      </c>
      <c r="C516" t="s">
        <v>143</v>
      </c>
      <c r="D516" s="26" t="str">
        <f t="shared" si="16"/>
        <v>2012-01-11</v>
      </c>
      <c r="E516" s="26">
        <f t="shared" si="17"/>
        <v>102.0958</v>
      </c>
    </row>
    <row r="517" spans="1:5" x14ac:dyDescent="0.3">
      <c r="A517" s="1">
        <v>40920</v>
      </c>
      <c r="B517">
        <v>102.3408</v>
      </c>
      <c r="C517" t="s">
        <v>143</v>
      </c>
      <c r="D517" s="26" t="str">
        <f t="shared" si="16"/>
        <v>2012-01-12</v>
      </c>
      <c r="E517" s="26">
        <f t="shared" si="17"/>
        <v>102.3408</v>
      </c>
    </row>
    <row r="518" spans="1:5" x14ac:dyDescent="0.3">
      <c r="A518" s="1">
        <v>40921</v>
      </c>
      <c r="B518">
        <v>101.8113</v>
      </c>
      <c r="C518" t="s">
        <v>143</v>
      </c>
      <c r="D518" s="26" t="str">
        <f t="shared" si="16"/>
        <v>2012-01-13</v>
      </c>
      <c r="E518" s="26">
        <f t="shared" si="17"/>
        <v>101.8113</v>
      </c>
    </row>
    <row r="519" spans="1:5" x14ac:dyDescent="0.3">
      <c r="A519" s="1">
        <v>40925</v>
      </c>
      <c r="B519">
        <v>102.2064</v>
      </c>
      <c r="C519" t="s">
        <v>143</v>
      </c>
      <c r="D519" s="26" t="str">
        <f t="shared" si="16"/>
        <v>2012-01-17</v>
      </c>
      <c r="E519" s="26">
        <f t="shared" si="17"/>
        <v>102.2064</v>
      </c>
    </row>
    <row r="520" spans="1:5" x14ac:dyDescent="0.3">
      <c r="A520" s="1">
        <v>40926</v>
      </c>
      <c r="B520">
        <v>103.3364</v>
      </c>
      <c r="C520" t="s">
        <v>143</v>
      </c>
      <c r="D520" s="26" t="str">
        <f t="shared" si="16"/>
        <v>2012-01-18</v>
      </c>
      <c r="E520" s="26">
        <f t="shared" si="17"/>
        <v>103.3364</v>
      </c>
    </row>
    <row r="521" spans="1:5" x14ac:dyDescent="0.3">
      <c r="A521" s="1">
        <v>40927</v>
      </c>
      <c r="B521">
        <v>103.8817</v>
      </c>
      <c r="C521" t="s">
        <v>143</v>
      </c>
      <c r="D521" s="26" t="str">
        <f t="shared" si="16"/>
        <v>2012-01-19</v>
      </c>
      <c r="E521" s="26">
        <f t="shared" si="17"/>
        <v>103.8817</v>
      </c>
    </row>
    <row r="522" spans="1:5" x14ac:dyDescent="0.3">
      <c r="A522" s="1">
        <v>40928</v>
      </c>
      <c r="B522">
        <v>103.9449</v>
      </c>
      <c r="C522" t="s">
        <v>143</v>
      </c>
      <c r="D522" s="26" t="str">
        <f t="shared" si="16"/>
        <v>2012-01-20</v>
      </c>
      <c r="E522" s="26">
        <f t="shared" si="17"/>
        <v>103.9449</v>
      </c>
    </row>
    <row r="523" spans="1:5" x14ac:dyDescent="0.3">
      <c r="A523" s="1">
        <v>40931</v>
      </c>
      <c r="B523">
        <v>104.00020000000001</v>
      </c>
      <c r="C523" t="s">
        <v>143</v>
      </c>
      <c r="D523" s="26" t="str">
        <f t="shared" si="16"/>
        <v>2012-01-23</v>
      </c>
      <c r="E523" s="26">
        <f t="shared" si="17"/>
        <v>104.00020000000001</v>
      </c>
    </row>
    <row r="524" spans="1:5" x14ac:dyDescent="0.3">
      <c r="A524" s="1">
        <v>40932</v>
      </c>
      <c r="B524">
        <v>103.8817</v>
      </c>
      <c r="C524" t="s">
        <v>143</v>
      </c>
      <c r="D524" s="26" t="str">
        <f t="shared" si="16"/>
        <v>2012-01-24</v>
      </c>
      <c r="E524" s="26">
        <f t="shared" si="17"/>
        <v>103.8817</v>
      </c>
    </row>
    <row r="525" spans="1:5" x14ac:dyDescent="0.3">
      <c r="A525" s="1">
        <v>40933</v>
      </c>
      <c r="B525">
        <v>104.7509</v>
      </c>
      <c r="C525" t="s">
        <v>143</v>
      </c>
      <c r="D525" s="26" t="str">
        <f t="shared" si="16"/>
        <v>2012-01-25</v>
      </c>
      <c r="E525" s="26">
        <f t="shared" si="17"/>
        <v>104.7509</v>
      </c>
    </row>
    <row r="526" spans="1:5" x14ac:dyDescent="0.3">
      <c r="A526" s="1">
        <v>40934</v>
      </c>
      <c r="B526">
        <v>104.2136</v>
      </c>
      <c r="C526" t="s">
        <v>143</v>
      </c>
      <c r="D526" s="26" t="str">
        <f t="shared" si="16"/>
        <v>2012-01-26</v>
      </c>
      <c r="E526" s="26">
        <f t="shared" si="17"/>
        <v>104.2136</v>
      </c>
    </row>
    <row r="527" spans="1:5" x14ac:dyDescent="0.3">
      <c r="A527" s="1">
        <v>40935</v>
      </c>
      <c r="B527">
        <v>104.1662</v>
      </c>
      <c r="C527" t="s">
        <v>143</v>
      </c>
      <c r="D527" s="26" t="str">
        <f t="shared" si="16"/>
        <v>2012-01-27</v>
      </c>
      <c r="E527" s="26">
        <f t="shared" si="17"/>
        <v>104.1662</v>
      </c>
    </row>
    <row r="528" spans="1:5" x14ac:dyDescent="0.3">
      <c r="A528" s="1">
        <v>40938</v>
      </c>
      <c r="B528">
        <v>103.81059999999999</v>
      </c>
      <c r="C528" t="s">
        <v>143</v>
      </c>
      <c r="D528" s="26" t="str">
        <f t="shared" si="16"/>
        <v>2012-01-30</v>
      </c>
      <c r="E528" s="26">
        <f t="shared" si="17"/>
        <v>103.81059999999999</v>
      </c>
    </row>
    <row r="529" spans="1:5" x14ac:dyDescent="0.3">
      <c r="A529" s="1">
        <v>40939</v>
      </c>
      <c r="B529">
        <v>103.771</v>
      </c>
      <c r="C529" t="s">
        <v>143</v>
      </c>
      <c r="D529" s="26" t="str">
        <f t="shared" si="16"/>
        <v>2012-01-31</v>
      </c>
      <c r="E529" s="26">
        <f t="shared" si="17"/>
        <v>103.771</v>
      </c>
    </row>
    <row r="530" spans="1:5" x14ac:dyDescent="0.3">
      <c r="A530" s="1">
        <v>40940</v>
      </c>
      <c r="B530">
        <v>104.6798</v>
      </c>
      <c r="C530" t="s">
        <v>143</v>
      </c>
      <c r="D530" s="26" t="str">
        <f t="shared" si="16"/>
        <v>2012-02-01</v>
      </c>
      <c r="E530" s="26">
        <f t="shared" si="17"/>
        <v>104.6798</v>
      </c>
    </row>
    <row r="531" spans="1:5" x14ac:dyDescent="0.3">
      <c r="A531" s="1">
        <v>40941</v>
      </c>
      <c r="B531">
        <v>104.84569999999999</v>
      </c>
      <c r="C531" t="s">
        <v>143</v>
      </c>
      <c r="D531" s="26" t="str">
        <f t="shared" si="16"/>
        <v>2012-02-02</v>
      </c>
      <c r="E531" s="26">
        <f t="shared" si="17"/>
        <v>104.84569999999999</v>
      </c>
    </row>
    <row r="532" spans="1:5" x14ac:dyDescent="0.3">
      <c r="A532" s="1">
        <v>40942</v>
      </c>
      <c r="B532">
        <v>106.3155</v>
      </c>
      <c r="C532" t="s">
        <v>143</v>
      </c>
      <c r="D532" s="26" t="str">
        <f t="shared" si="16"/>
        <v>2012-02-03</v>
      </c>
      <c r="E532" s="26">
        <f t="shared" si="17"/>
        <v>106.3155</v>
      </c>
    </row>
    <row r="533" spans="1:5" x14ac:dyDescent="0.3">
      <c r="A533" s="1">
        <v>40945</v>
      </c>
      <c r="B533">
        <v>106.2444</v>
      </c>
      <c r="C533" t="s">
        <v>143</v>
      </c>
      <c r="D533" s="26" t="str">
        <f t="shared" si="16"/>
        <v>2012-02-06</v>
      </c>
      <c r="E533" s="26">
        <f t="shared" si="17"/>
        <v>106.2444</v>
      </c>
    </row>
    <row r="534" spans="1:5" x14ac:dyDescent="0.3">
      <c r="A534" s="1">
        <v>40946</v>
      </c>
      <c r="B534">
        <v>106.51309999999999</v>
      </c>
      <c r="C534" t="s">
        <v>143</v>
      </c>
      <c r="D534" s="26" t="str">
        <f t="shared" si="16"/>
        <v>2012-02-07</v>
      </c>
      <c r="E534" s="26">
        <f t="shared" si="17"/>
        <v>106.51309999999999</v>
      </c>
    </row>
    <row r="535" spans="1:5" x14ac:dyDescent="0.3">
      <c r="A535" s="1">
        <v>40947</v>
      </c>
      <c r="B535">
        <v>106.8292</v>
      </c>
      <c r="C535" t="s">
        <v>143</v>
      </c>
      <c r="D535" s="26" t="str">
        <f t="shared" si="16"/>
        <v>2012-02-08</v>
      </c>
      <c r="E535" s="26">
        <f t="shared" si="17"/>
        <v>106.8292</v>
      </c>
    </row>
    <row r="536" spans="1:5" x14ac:dyDescent="0.3">
      <c r="A536" s="1">
        <v>40948</v>
      </c>
      <c r="B536">
        <v>106.9635</v>
      </c>
      <c r="C536" t="s">
        <v>143</v>
      </c>
      <c r="D536" s="26" t="str">
        <f t="shared" si="16"/>
        <v>2012-02-09</v>
      </c>
      <c r="E536" s="26">
        <f t="shared" si="17"/>
        <v>106.9635</v>
      </c>
    </row>
    <row r="537" spans="1:5" x14ac:dyDescent="0.3">
      <c r="A537" s="1">
        <v>40949</v>
      </c>
      <c r="B537">
        <v>106.1741</v>
      </c>
      <c r="C537" t="s">
        <v>143</v>
      </c>
      <c r="D537" s="26" t="str">
        <f t="shared" si="16"/>
        <v>2012-02-10</v>
      </c>
      <c r="E537" s="26">
        <f t="shared" si="17"/>
        <v>106.1741</v>
      </c>
    </row>
    <row r="538" spans="1:5" x14ac:dyDescent="0.3">
      <c r="A538" s="1">
        <v>40952</v>
      </c>
      <c r="B538">
        <v>106.9635</v>
      </c>
      <c r="C538" t="s">
        <v>143</v>
      </c>
      <c r="D538" s="26" t="str">
        <f t="shared" si="16"/>
        <v>2012-02-13</v>
      </c>
      <c r="E538" s="26">
        <f t="shared" si="17"/>
        <v>106.9635</v>
      </c>
    </row>
    <row r="539" spans="1:5" x14ac:dyDescent="0.3">
      <c r="A539" s="1">
        <v>40953</v>
      </c>
      <c r="B539">
        <v>106.8292</v>
      </c>
      <c r="C539" t="s">
        <v>143</v>
      </c>
      <c r="D539" s="26" t="str">
        <f t="shared" si="16"/>
        <v>2012-02-14</v>
      </c>
      <c r="E539" s="26">
        <f t="shared" si="17"/>
        <v>106.8292</v>
      </c>
    </row>
    <row r="540" spans="1:5" x14ac:dyDescent="0.3">
      <c r="A540" s="1">
        <v>40954</v>
      </c>
      <c r="B540">
        <v>106.3313</v>
      </c>
      <c r="C540" t="s">
        <v>143</v>
      </c>
      <c r="D540" s="26" t="str">
        <f t="shared" si="16"/>
        <v>2012-02-15</v>
      </c>
      <c r="E540" s="26">
        <f t="shared" si="17"/>
        <v>106.3313</v>
      </c>
    </row>
    <row r="541" spans="1:5" x14ac:dyDescent="0.3">
      <c r="A541" s="1">
        <v>40955</v>
      </c>
      <c r="B541">
        <v>107.508</v>
      </c>
      <c r="C541" t="s">
        <v>143</v>
      </c>
      <c r="D541" s="26" t="str">
        <f t="shared" si="16"/>
        <v>2012-02-16</v>
      </c>
      <c r="E541" s="26">
        <f t="shared" si="17"/>
        <v>107.508</v>
      </c>
    </row>
    <row r="542" spans="1:5" x14ac:dyDescent="0.3">
      <c r="A542" s="1">
        <v>40956</v>
      </c>
      <c r="B542">
        <v>107.7932</v>
      </c>
      <c r="C542" t="s">
        <v>143</v>
      </c>
      <c r="D542" s="26" t="str">
        <f t="shared" si="16"/>
        <v>2012-02-17</v>
      </c>
      <c r="E542" s="26">
        <f t="shared" si="17"/>
        <v>107.7932</v>
      </c>
    </row>
    <row r="543" spans="1:5" x14ac:dyDescent="0.3">
      <c r="A543" s="1">
        <v>40960</v>
      </c>
      <c r="B543">
        <v>107.8407</v>
      </c>
      <c r="C543" t="s">
        <v>143</v>
      </c>
      <c r="D543" s="26" t="str">
        <f t="shared" si="16"/>
        <v>2012-02-21</v>
      </c>
      <c r="E543" s="26">
        <f t="shared" si="17"/>
        <v>107.8407</v>
      </c>
    </row>
    <row r="544" spans="1:5" x14ac:dyDescent="0.3">
      <c r="A544" s="1">
        <v>40961</v>
      </c>
      <c r="B544">
        <v>107.4945</v>
      </c>
      <c r="C544" t="s">
        <v>143</v>
      </c>
      <c r="D544" s="26" t="str">
        <f t="shared" si="16"/>
        <v>2012-02-22</v>
      </c>
      <c r="E544" s="26">
        <f t="shared" si="17"/>
        <v>107.4945</v>
      </c>
    </row>
    <row r="545" spans="1:5" x14ac:dyDescent="0.3">
      <c r="A545" s="1">
        <v>40962</v>
      </c>
      <c r="B545">
        <v>107.9679</v>
      </c>
      <c r="C545" t="s">
        <v>143</v>
      </c>
      <c r="D545" s="26" t="str">
        <f t="shared" si="16"/>
        <v>2012-02-23</v>
      </c>
      <c r="E545" s="26">
        <f t="shared" si="17"/>
        <v>107.9679</v>
      </c>
    </row>
    <row r="546" spans="1:5" x14ac:dyDescent="0.3">
      <c r="A546" s="1">
        <v>40963</v>
      </c>
      <c r="B546">
        <v>108.2042</v>
      </c>
      <c r="C546" t="s">
        <v>143</v>
      </c>
      <c r="D546" s="26" t="str">
        <f t="shared" si="16"/>
        <v>2012-02-24</v>
      </c>
      <c r="E546" s="26">
        <f t="shared" si="17"/>
        <v>108.2042</v>
      </c>
    </row>
    <row r="547" spans="1:5" x14ac:dyDescent="0.3">
      <c r="A547" s="1">
        <v>40966</v>
      </c>
      <c r="B547">
        <v>108.38590000000001</v>
      </c>
      <c r="C547" t="s">
        <v>143</v>
      </c>
      <c r="D547" s="26" t="str">
        <f t="shared" si="16"/>
        <v>2012-02-27</v>
      </c>
      <c r="E547" s="26">
        <f t="shared" si="17"/>
        <v>108.38590000000001</v>
      </c>
    </row>
    <row r="548" spans="1:5" x14ac:dyDescent="0.3">
      <c r="A548" s="1">
        <v>40967</v>
      </c>
      <c r="B548">
        <v>108.7012</v>
      </c>
      <c r="C548" t="s">
        <v>143</v>
      </c>
      <c r="D548" s="26" t="str">
        <f t="shared" si="16"/>
        <v>2012-02-28</v>
      </c>
      <c r="E548" s="26">
        <f t="shared" si="17"/>
        <v>108.7012</v>
      </c>
    </row>
    <row r="549" spans="1:5" x14ac:dyDescent="0.3">
      <c r="A549" s="1">
        <v>40968</v>
      </c>
      <c r="B549">
        <v>108.2753</v>
      </c>
      <c r="C549" t="s">
        <v>143</v>
      </c>
      <c r="D549" s="26" t="str">
        <f t="shared" si="16"/>
        <v>2012-02-29</v>
      </c>
      <c r="E549" s="26">
        <f t="shared" si="17"/>
        <v>108.2753</v>
      </c>
    </row>
    <row r="550" spans="1:5" x14ac:dyDescent="0.3">
      <c r="A550" s="1">
        <v>40969</v>
      </c>
      <c r="B550">
        <v>108.83629999999999</v>
      </c>
      <c r="C550" t="s">
        <v>143</v>
      </c>
      <c r="D550" s="26" t="str">
        <f t="shared" si="16"/>
        <v>2012-03-01</v>
      </c>
      <c r="E550" s="26">
        <f t="shared" si="17"/>
        <v>108.83629999999999</v>
      </c>
    </row>
    <row r="551" spans="1:5" x14ac:dyDescent="0.3">
      <c r="A551" s="1">
        <v>40970</v>
      </c>
      <c r="B551">
        <v>108.506</v>
      </c>
      <c r="C551" t="s">
        <v>143</v>
      </c>
      <c r="D551" s="26" t="str">
        <f t="shared" si="16"/>
        <v>2012-03-02</v>
      </c>
      <c r="E551" s="26">
        <f t="shared" si="17"/>
        <v>108.506</v>
      </c>
    </row>
    <row r="552" spans="1:5" x14ac:dyDescent="0.3">
      <c r="A552" s="1">
        <v>40973</v>
      </c>
      <c r="B552">
        <v>108.06189999999999</v>
      </c>
      <c r="C552" t="s">
        <v>143</v>
      </c>
      <c r="D552" s="26" t="str">
        <f t="shared" si="16"/>
        <v>2012-03-05</v>
      </c>
      <c r="E552" s="26">
        <f t="shared" si="17"/>
        <v>108.06189999999999</v>
      </c>
    </row>
    <row r="553" spans="1:5" x14ac:dyDescent="0.3">
      <c r="A553" s="1">
        <v>40974</v>
      </c>
      <c r="B553">
        <v>106.4815</v>
      </c>
      <c r="C553" t="s">
        <v>143</v>
      </c>
      <c r="D553" s="26" t="str">
        <f t="shared" si="16"/>
        <v>2012-03-06</v>
      </c>
      <c r="E553" s="26">
        <f t="shared" si="17"/>
        <v>106.4815</v>
      </c>
    </row>
    <row r="554" spans="1:5" x14ac:dyDescent="0.3">
      <c r="A554" s="1">
        <v>40975</v>
      </c>
      <c r="B554">
        <v>107.2243</v>
      </c>
      <c r="C554" t="s">
        <v>143</v>
      </c>
      <c r="D554" s="26" t="str">
        <f t="shared" si="16"/>
        <v>2012-03-07</v>
      </c>
      <c r="E554" s="26">
        <f t="shared" si="17"/>
        <v>107.2243</v>
      </c>
    </row>
    <row r="555" spans="1:5" x14ac:dyDescent="0.3">
      <c r="A555" s="1">
        <v>40976</v>
      </c>
      <c r="B555">
        <v>108.2911</v>
      </c>
      <c r="C555" t="s">
        <v>143</v>
      </c>
      <c r="D555" s="26" t="str">
        <f t="shared" si="16"/>
        <v>2012-03-08</v>
      </c>
      <c r="E555" s="26">
        <f t="shared" si="17"/>
        <v>108.2911</v>
      </c>
    </row>
    <row r="556" spans="1:5" x14ac:dyDescent="0.3">
      <c r="A556" s="1">
        <v>40977</v>
      </c>
      <c r="B556">
        <v>108.7099</v>
      </c>
      <c r="C556" t="s">
        <v>143</v>
      </c>
      <c r="D556" s="26" t="str">
        <f t="shared" si="16"/>
        <v>2012-03-09</v>
      </c>
      <c r="E556" s="26">
        <f t="shared" si="17"/>
        <v>108.7099</v>
      </c>
    </row>
    <row r="557" spans="1:5" x14ac:dyDescent="0.3">
      <c r="A557" s="1">
        <v>40980</v>
      </c>
      <c r="B557">
        <v>108.7178</v>
      </c>
      <c r="C557" t="s">
        <v>143</v>
      </c>
      <c r="D557" s="26" t="str">
        <f t="shared" si="16"/>
        <v>2012-03-12</v>
      </c>
      <c r="E557" s="26">
        <f t="shared" si="17"/>
        <v>108.7178</v>
      </c>
    </row>
    <row r="558" spans="1:5" x14ac:dyDescent="0.3">
      <c r="A558" s="1">
        <v>40981</v>
      </c>
      <c r="B558">
        <v>110.67910000000001</v>
      </c>
      <c r="C558" t="s">
        <v>143</v>
      </c>
      <c r="D558" s="26" t="str">
        <f t="shared" si="16"/>
        <v>2012-03-13</v>
      </c>
      <c r="E558" s="26">
        <f t="shared" si="17"/>
        <v>110.67910000000001</v>
      </c>
    </row>
    <row r="559" spans="1:5" x14ac:dyDescent="0.3">
      <c r="A559" s="1">
        <v>40982</v>
      </c>
      <c r="B559">
        <v>110.559</v>
      </c>
      <c r="C559" t="s">
        <v>143</v>
      </c>
      <c r="D559" s="26" t="str">
        <f t="shared" si="16"/>
        <v>2012-03-14</v>
      </c>
      <c r="E559" s="26">
        <f t="shared" si="17"/>
        <v>110.559</v>
      </c>
    </row>
    <row r="560" spans="1:5" x14ac:dyDescent="0.3">
      <c r="A560" s="1">
        <v>40983</v>
      </c>
      <c r="B560">
        <v>111.1991</v>
      </c>
      <c r="C560" t="s">
        <v>143</v>
      </c>
      <c r="D560" s="26" t="str">
        <f t="shared" si="16"/>
        <v>2012-03-15</v>
      </c>
      <c r="E560" s="26">
        <f t="shared" si="17"/>
        <v>111.1991</v>
      </c>
    </row>
    <row r="561" spans="1:5" x14ac:dyDescent="0.3">
      <c r="A561" s="1">
        <v>40984</v>
      </c>
      <c r="B561">
        <v>111.35299999999999</v>
      </c>
      <c r="C561" t="s">
        <v>143</v>
      </c>
      <c r="D561" s="26" t="str">
        <f t="shared" si="16"/>
        <v>2012-03-16</v>
      </c>
      <c r="E561" s="26">
        <f t="shared" si="17"/>
        <v>111.35299999999999</v>
      </c>
    </row>
    <row r="562" spans="1:5" x14ac:dyDescent="0.3">
      <c r="A562" s="1">
        <v>40987</v>
      </c>
      <c r="B562">
        <v>111.7895</v>
      </c>
      <c r="C562" t="s">
        <v>143</v>
      </c>
      <c r="D562" s="26" t="str">
        <f t="shared" si="16"/>
        <v>2012-03-19</v>
      </c>
      <c r="E562" s="26">
        <f t="shared" si="17"/>
        <v>111.7895</v>
      </c>
    </row>
    <row r="563" spans="1:5" x14ac:dyDescent="0.3">
      <c r="A563" s="1">
        <v>40988</v>
      </c>
      <c r="B563">
        <v>111.4641</v>
      </c>
      <c r="C563" t="s">
        <v>143</v>
      </c>
      <c r="D563" s="26" t="str">
        <f t="shared" si="16"/>
        <v>2012-03-20</v>
      </c>
      <c r="E563" s="26">
        <f t="shared" si="17"/>
        <v>111.4641</v>
      </c>
    </row>
    <row r="564" spans="1:5" x14ac:dyDescent="0.3">
      <c r="A564" s="1">
        <v>40989</v>
      </c>
      <c r="B564">
        <v>111.28149999999999</v>
      </c>
      <c r="C564" t="s">
        <v>143</v>
      </c>
      <c r="D564" s="26" t="str">
        <f t="shared" si="16"/>
        <v>2012-03-21</v>
      </c>
      <c r="E564" s="26">
        <f t="shared" si="17"/>
        <v>111.28149999999999</v>
      </c>
    </row>
    <row r="565" spans="1:5" x14ac:dyDescent="0.3">
      <c r="A565" s="1">
        <v>40990</v>
      </c>
      <c r="B565">
        <v>110.4799</v>
      </c>
      <c r="C565" t="s">
        <v>143</v>
      </c>
      <c r="D565" s="26" t="str">
        <f t="shared" si="16"/>
        <v>2012-03-22</v>
      </c>
      <c r="E565" s="26">
        <f t="shared" si="17"/>
        <v>110.4799</v>
      </c>
    </row>
    <row r="566" spans="1:5" x14ac:dyDescent="0.3">
      <c r="A566" s="1">
        <v>40991</v>
      </c>
      <c r="B566">
        <v>110.83710000000001</v>
      </c>
      <c r="C566" t="s">
        <v>143</v>
      </c>
      <c r="D566" s="26" t="str">
        <f t="shared" si="16"/>
        <v>2012-03-23</v>
      </c>
      <c r="E566" s="26">
        <f t="shared" si="17"/>
        <v>110.83710000000001</v>
      </c>
    </row>
    <row r="567" spans="1:5" x14ac:dyDescent="0.3">
      <c r="A567" s="1">
        <v>40994</v>
      </c>
      <c r="B567">
        <v>112.3927</v>
      </c>
      <c r="C567" t="s">
        <v>143</v>
      </c>
      <c r="D567" s="26" t="str">
        <f t="shared" si="16"/>
        <v>2012-03-26</v>
      </c>
      <c r="E567" s="26">
        <f t="shared" si="17"/>
        <v>112.3927</v>
      </c>
    </row>
    <row r="568" spans="1:5" x14ac:dyDescent="0.3">
      <c r="A568" s="1">
        <v>40995</v>
      </c>
      <c r="B568">
        <v>112.04349999999999</v>
      </c>
      <c r="C568" t="s">
        <v>143</v>
      </c>
      <c r="D568" s="26" t="str">
        <f t="shared" si="16"/>
        <v>2012-03-27</v>
      </c>
      <c r="E568" s="26">
        <f t="shared" si="17"/>
        <v>112.04349999999999</v>
      </c>
    </row>
    <row r="569" spans="1:5" x14ac:dyDescent="0.3">
      <c r="A569" s="1">
        <v>40996</v>
      </c>
      <c r="B569">
        <v>111.4879</v>
      </c>
      <c r="C569" t="s">
        <v>143</v>
      </c>
      <c r="D569" s="26" t="str">
        <f t="shared" si="16"/>
        <v>2012-03-28</v>
      </c>
      <c r="E569" s="26">
        <f t="shared" si="17"/>
        <v>111.4879</v>
      </c>
    </row>
    <row r="570" spans="1:5" x14ac:dyDescent="0.3">
      <c r="A570" s="1">
        <v>40997</v>
      </c>
      <c r="B570">
        <v>111.2974</v>
      </c>
      <c r="C570" t="s">
        <v>143</v>
      </c>
      <c r="D570" s="26" t="str">
        <f t="shared" si="16"/>
        <v>2012-03-29</v>
      </c>
      <c r="E570" s="26">
        <f t="shared" si="17"/>
        <v>111.2974</v>
      </c>
    </row>
    <row r="571" spans="1:5" x14ac:dyDescent="0.3">
      <c r="A571" s="1">
        <v>40998</v>
      </c>
      <c r="B571">
        <v>111.7577</v>
      </c>
      <c r="C571" t="s">
        <v>143</v>
      </c>
      <c r="D571" s="26" t="str">
        <f t="shared" si="16"/>
        <v>2012-03-30</v>
      </c>
      <c r="E571" s="26">
        <f t="shared" si="17"/>
        <v>111.7577</v>
      </c>
    </row>
    <row r="572" spans="1:5" x14ac:dyDescent="0.3">
      <c r="A572" s="1">
        <v>41001</v>
      </c>
      <c r="B572">
        <v>112.5752</v>
      </c>
      <c r="C572" t="s">
        <v>143</v>
      </c>
      <c r="D572" s="26" t="str">
        <f t="shared" si="16"/>
        <v>2012-04-02</v>
      </c>
      <c r="E572" s="26">
        <f t="shared" si="17"/>
        <v>112.5752</v>
      </c>
    </row>
    <row r="573" spans="1:5" x14ac:dyDescent="0.3">
      <c r="A573" s="1">
        <v>41002</v>
      </c>
      <c r="B573">
        <v>112.11490000000001</v>
      </c>
      <c r="C573" t="s">
        <v>143</v>
      </c>
      <c r="D573" s="26" t="str">
        <f t="shared" si="16"/>
        <v>2012-04-03</v>
      </c>
      <c r="E573" s="26">
        <f t="shared" si="17"/>
        <v>112.11490000000001</v>
      </c>
    </row>
    <row r="574" spans="1:5" x14ac:dyDescent="0.3">
      <c r="A574" s="1">
        <v>41003</v>
      </c>
      <c r="B574">
        <v>111.00369999999999</v>
      </c>
      <c r="C574" t="s">
        <v>143</v>
      </c>
      <c r="D574" s="26" t="str">
        <f t="shared" si="16"/>
        <v>2012-04-04</v>
      </c>
      <c r="E574" s="26">
        <f t="shared" si="17"/>
        <v>111.00369999999999</v>
      </c>
    </row>
    <row r="575" spans="1:5" x14ac:dyDescent="0.3">
      <c r="A575" s="1">
        <v>41004</v>
      </c>
      <c r="B575">
        <v>110.9482</v>
      </c>
      <c r="C575" t="s">
        <v>143</v>
      </c>
      <c r="D575" s="26" t="str">
        <f t="shared" si="16"/>
        <v>2012-04-05</v>
      </c>
      <c r="E575" s="26">
        <f t="shared" si="17"/>
        <v>110.9482</v>
      </c>
    </row>
    <row r="576" spans="1:5" x14ac:dyDescent="0.3">
      <c r="A576" s="1">
        <v>41005</v>
      </c>
      <c r="B576">
        <v>110.9482</v>
      </c>
      <c r="C576" t="s">
        <v>143</v>
      </c>
      <c r="D576" s="26" t="str">
        <f t="shared" si="16"/>
        <v>2012-04-06</v>
      </c>
      <c r="E576" s="26">
        <f t="shared" si="17"/>
        <v>110.9482</v>
      </c>
    </row>
    <row r="577" spans="1:5" x14ac:dyDescent="0.3">
      <c r="A577" s="1">
        <v>41008</v>
      </c>
      <c r="B577">
        <v>109.7021</v>
      </c>
      <c r="C577" t="s">
        <v>143</v>
      </c>
      <c r="D577" s="26" t="str">
        <f t="shared" si="16"/>
        <v>2012-04-09</v>
      </c>
      <c r="E577" s="26">
        <f t="shared" si="17"/>
        <v>109.7021</v>
      </c>
    </row>
    <row r="578" spans="1:5" x14ac:dyDescent="0.3">
      <c r="A578" s="1">
        <v>41009</v>
      </c>
      <c r="B578">
        <v>107.8608</v>
      </c>
      <c r="C578" t="s">
        <v>143</v>
      </c>
      <c r="D578" s="26" t="str">
        <f t="shared" si="16"/>
        <v>2012-04-10</v>
      </c>
      <c r="E578" s="26">
        <f t="shared" si="17"/>
        <v>107.8608</v>
      </c>
    </row>
    <row r="579" spans="1:5" x14ac:dyDescent="0.3">
      <c r="A579" s="1">
        <v>41010</v>
      </c>
      <c r="B579">
        <v>108.7338</v>
      </c>
      <c r="C579" t="s">
        <v>143</v>
      </c>
      <c r="D579" s="26" t="str">
        <f t="shared" ref="D579:D642" si="18">_xlfn.CONCAT(YEAR(A579),"-",IF(LEN(MONTH(A579))=1,0&amp;MONTH(A579),MONTH(A579)),"-",IF(LEN(DAY(A579))=1,0&amp;DAY(A579),DAY(A579)))</f>
        <v>2012-04-11</v>
      </c>
      <c r="E579" s="26">
        <f t="shared" ref="E579:E642" si="19">B579</f>
        <v>108.7338</v>
      </c>
    </row>
    <row r="580" spans="1:5" x14ac:dyDescent="0.3">
      <c r="A580" s="1">
        <v>41011</v>
      </c>
      <c r="B580">
        <v>110.1545</v>
      </c>
      <c r="C580" t="s">
        <v>143</v>
      </c>
      <c r="D580" s="26" t="str">
        <f t="shared" si="18"/>
        <v>2012-04-12</v>
      </c>
      <c r="E580" s="26">
        <f t="shared" si="19"/>
        <v>110.1545</v>
      </c>
    </row>
    <row r="581" spans="1:5" x14ac:dyDescent="0.3">
      <c r="A581" s="1">
        <v>41012</v>
      </c>
      <c r="B581">
        <v>108.8449</v>
      </c>
      <c r="C581" t="s">
        <v>143</v>
      </c>
      <c r="D581" s="26" t="str">
        <f t="shared" si="18"/>
        <v>2012-04-13</v>
      </c>
      <c r="E581" s="26">
        <f t="shared" si="19"/>
        <v>108.8449</v>
      </c>
    </row>
    <row r="582" spans="1:5" x14ac:dyDescent="0.3">
      <c r="A582" s="1">
        <v>41015</v>
      </c>
      <c r="B582">
        <v>108.7735</v>
      </c>
      <c r="C582" t="s">
        <v>143</v>
      </c>
      <c r="D582" s="26" t="str">
        <f t="shared" si="18"/>
        <v>2012-04-16</v>
      </c>
      <c r="E582" s="26">
        <f t="shared" si="19"/>
        <v>108.7735</v>
      </c>
    </row>
    <row r="583" spans="1:5" x14ac:dyDescent="0.3">
      <c r="A583" s="1">
        <v>41016</v>
      </c>
      <c r="B583">
        <v>110.38630000000001</v>
      </c>
      <c r="C583" t="s">
        <v>143</v>
      </c>
      <c r="D583" s="26" t="str">
        <f t="shared" si="18"/>
        <v>2012-04-17</v>
      </c>
      <c r="E583" s="26">
        <f t="shared" si="19"/>
        <v>110.38630000000001</v>
      </c>
    </row>
    <row r="584" spans="1:5" x14ac:dyDescent="0.3">
      <c r="A584" s="1">
        <v>41017</v>
      </c>
      <c r="B584">
        <v>110.0116</v>
      </c>
      <c r="C584" t="s">
        <v>143</v>
      </c>
      <c r="D584" s="26" t="str">
        <f t="shared" si="18"/>
        <v>2012-04-18</v>
      </c>
      <c r="E584" s="26">
        <f t="shared" si="19"/>
        <v>110.0116</v>
      </c>
    </row>
    <row r="585" spans="1:5" x14ac:dyDescent="0.3">
      <c r="A585" s="1">
        <v>41018</v>
      </c>
      <c r="B585">
        <v>109.3053</v>
      </c>
      <c r="C585" t="s">
        <v>143</v>
      </c>
      <c r="D585" s="26" t="str">
        <f t="shared" si="18"/>
        <v>2012-04-19</v>
      </c>
      <c r="E585" s="26">
        <f t="shared" si="19"/>
        <v>109.3053</v>
      </c>
    </row>
    <row r="586" spans="1:5" x14ac:dyDescent="0.3">
      <c r="A586" s="1">
        <v>41019</v>
      </c>
      <c r="B586">
        <v>109.48779999999999</v>
      </c>
      <c r="C586" t="s">
        <v>143</v>
      </c>
      <c r="D586" s="26" t="str">
        <f t="shared" si="18"/>
        <v>2012-04-20</v>
      </c>
      <c r="E586" s="26">
        <f t="shared" si="19"/>
        <v>109.48779999999999</v>
      </c>
    </row>
    <row r="587" spans="1:5" x14ac:dyDescent="0.3">
      <c r="A587" s="1">
        <v>41022</v>
      </c>
      <c r="B587">
        <v>108.5671</v>
      </c>
      <c r="C587" t="s">
        <v>143</v>
      </c>
      <c r="D587" s="26" t="str">
        <f t="shared" si="18"/>
        <v>2012-04-23</v>
      </c>
      <c r="E587" s="26">
        <f t="shared" si="19"/>
        <v>108.5671</v>
      </c>
    </row>
    <row r="588" spans="1:5" x14ac:dyDescent="0.3">
      <c r="A588" s="1">
        <v>41023</v>
      </c>
      <c r="B588">
        <v>108.9799</v>
      </c>
      <c r="C588" t="s">
        <v>143</v>
      </c>
      <c r="D588" s="26" t="str">
        <f t="shared" si="18"/>
        <v>2012-04-24</v>
      </c>
      <c r="E588" s="26">
        <f t="shared" si="19"/>
        <v>108.9799</v>
      </c>
    </row>
    <row r="589" spans="1:5" x14ac:dyDescent="0.3">
      <c r="A589" s="1">
        <v>41024</v>
      </c>
      <c r="B589">
        <v>110.47199999999999</v>
      </c>
      <c r="C589" t="s">
        <v>143</v>
      </c>
      <c r="D589" s="26" t="str">
        <f t="shared" si="18"/>
        <v>2012-04-25</v>
      </c>
      <c r="E589" s="26">
        <f t="shared" si="19"/>
        <v>110.47199999999999</v>
      </c>
    </row>
    <row r="590" spans="1:5" x14ac:dyDescent="0.3">
      <c r="A590" s="1">
        <v>41025</v>
      </c>
      <c r="B590">
        <v>111.2418</v>
      </c>
      <c r="C590" t="s">
        <v>143</v>
      </c>
      <c r="D590" s="26" t="str">
        <f t="shared" si="18"/>
        <v>2012-04-26</v>
      </c>
      <c r="E590" s="26">
        <f t="shared" si="19"/>
        <v>111.2418</v>
      </c>
    </row>
    <row r="591" spans="1:5" x14ac:dyDescent="0.3">
      <c r="A591" s="1">
        <v>41026</v>
      </c>
      <c r="B591">
        <v>111.42440000000001</v>
      </c>
      <c r="C591" t="s">
        <v>143</v>
      </c>
      <c r="D591" s="26" t="str">
        <f t="shared" si="18"/>
        <v>2012-04-27</v>
      </c>
      <c r="E591" s="26">
        <f t="shared" si="19"/>
        <v>111.42440000000001</v>
      </c>
    </row>
    <row r="592" spans="1:5" x14ac:dyDescent="0.3">
      <c r="A592" s="1">
        <v>41029</v>
      </c>
      <c r="B592">
        <v>111.0117</v>
      </c>
      <c r="C592" t="s">
        <v>143</v>
      </c>
      <c r="D592" s="26" t="str">
        <f t="shared" si="18"/>
        <v>2012-04-30</v>
      </c>
      <c r="E592" s="26">
        <f t="shared" si="19"/>
        <v>111.0117</v>
      </c>
    </row>
    <row r="593" spans="1:5" x14ac:dyDescent="0.3">
      <c r="A593" s="1">
        <v>41030</v>
      </c>
      <c r="B593">
        <v>111.7022</v>
      </c>
      <c r="C593" t="s">
        <v>143</v>
      </c>
      <c r="D593" s="26" t="str">
        <f t="shared" si="18"/>
        <v>2012-05-01</v>
      </c>
      <c r="E593" s="26">
        <f t="shared" si="19"/>
        <v>111.7022</v>
      </c>
    </row>
    <row r="594" spans="1:5" x14ac:dyDescent="0.3">
      <c r="A594" s="1">
        <v>41031</v>
      </c>
      <c r="B594">
        <v>111.3728</v>
      </c>
      <c r="C594" t="s">
        <v>143</v>
      </c>
      <c r="D594" s="26" t="str">
        <f t="shared" si="18"/>
        <v>2012-05-02</v>
      </c>
      <c r="E594" s="26">
        <f t="shared" si="19"/>
        <v>111.3728</v>
      </c>
    </row>
    <row r="595" spans="1:5" x14ac:dyDescent="0.3">
      <c r="A595" s="1">
        <v>41032</v>
      </c>
      <c r="B595">
        <v>110.5196</v>
      </c>
      <c r="C595" t="s">
        <v>143</v>
      </c>
      <c r="D595" s="26" t="str">
        <f t="shared" si="18"/>
        <v>2012-05-03</v>
      </c>
      <c r="E595" s="26">
        <f t="shared" si="19"/>
        <v>110.5196</v>
      </c>
    </row>
    <row r="596" spans="1:5" x14ac:dyDescent="0.3">
      <c r="A596" s="1">
        <v>41033</v>
      </c>
      <c r="B596">
        <v>108.7338</v>
      </c>
      <c r="C596" t="s">
        <v>143</v>
      </c>
      <c r="D596" s="26" t="str">
        <f t="shared" si="18"/>
        <v>2012-05-04</v>
      </c>
      <c r="E596" s="26">
        <f t="shared" si="19"/>
        <v>108.7338</v>
      </c>
    </row>
    <row r="597" spans="1:5" x14ac:dyDescent="0.3">
      <c r="A597" s="1">
        <v>41036</v>
      </c>
      <c r="B597">
        <v>108.81319999999999</v>
      </c>
      <c r="C597" t="s">
        <v>143</v>
      </c>
      <c r="D597" s="26" t="str">
        <f t="shared" si="18"/>
        <v>2012-05-07</v>
      </c>
      <c r="E597" s="26">
        <f t="shared" si="19"/>
        <v>108.81319999999999</v>
      </c>
    </row>
    <row r="598" spans="1:5" x14ac:dyDescent="0.3">
      <c r="A598" s="1">
        <v>41037</v>
      </c>
      <c r="B598">
        <v>108.3767</v>
      </c>
      <c r="C598" t="s">
        <v>143</v>
      </c>
      <c r="D598" s="26" t="str">
        <f t="shared" si="18"/>
        <v>2012-05-08</v>
      </c>
      <c r="E598" s="26">
        <f t="shared" si="19"/>
        <v>108.3767</v>
      </c>
    </row>
    <row r="599" spans="1:5" x14ac:dyDescent="0.3">
      <c r="A599" s="1">
        <v>41038</v>
      </c>
      <c r="B599">
        <v>107.7338</v>
      </c>
      <c r="C599" t="s">
        <v>143</v>
      </c>
      <c r="D599" s="26" t="str">
        <f t="shared" si="18"/>
        <v>2012-05-09</v>
      </c>
      <c r="E599" s="26">
        <f t="shared" si="19"/>
        <v>107.7338</v>
      </c>
    </row>
    <row r="600" spans="1:5" x14ac:dyDescent="0.3">
      <c r="A600" s="1">
        <v>41039</v>
      </c>
      <c r="B600">
        <v>107.956</v>
      </c>
      <c r="C600" t="s">
        <v>143</v>
      </c>
      <c r="D600" s="26" t="str">
        <f t="shared" si="18"/>
        <v>2012-05-10</v>
      </c>
      <c r="E600" s="26">
        <f t="shared" si="19"/>
        <v>107.956</v>
      </c>
    </row>
    <row r="601" spans="1:5" x14ac:dyDescent="0.3">
      <c r="A601" s="1">
        <v>41040</v>
      </c>
      <c r="B601">
        <v>107.6306</v>
      </c>
      <c r="C601" t="s">
        <v>143</v>
      </c>
      <c r="D601" s="26" t="str">
        <f t="shared" si="18"/>
        <v>2012-05-11</v>
      </c>
      <c r="E601" s="26">
        <f t="shared" si="19"/>
        <v>107.6306</v>
      </c>
    </row>
    <row r="602" spans="1:5" x14ac:dyDescent="0.3">
      <c r="A602" s="1">
        <v>41043</v>
      </c>
      <c r="B602">
        <v>106.4401</v>
      </c>
      <c r="C602" t="s">
        <v>143</v>
      </c>
      <c r="D602" s="26" t="str">
        <f t="shared" si="18"/>
        <v>2012-05-14</v>
      </c>
      <c r="E602" s="26">
        <f t="shared" si="19"/>
        <v>106.4401</v>
      </c>
    </row>
    <row r="603" spans="1:5" x14ac:dyDescent="0.3">
      <c r="A603" s="1">
        <v>41044</v>
      </c>
      <c r="B603">
        <v>105.82899999999999</v>
      </c>
      <c r="C603" t="s">
        <v>143</v>
      </c>
      <c r="D603" s="26" t="str">
        <f t="shared" si="18"/>
        <v>2012-05-15</v>
      </c>
      <c r="E603" s="26">
        <f t="shared" si="19"/>
        <v>105.82899999999999</v>
      </c>
    </row>
    <row r="604" spans="1:5" x14ac:dyDescent="0.3">
      <c r="A604" s="1">
        <v>41045</v>
      </c>
      <c r="B604">
        <v>105.4234</v>
      </c>
      <c r="C604" t="s">
        <v>143</v>
      </c>
      <c r="D604" s="26" t="str">
        <f t="shared" si="18"/>
        <v>2012-05-16</v>
      </c>
      <c r="E604" s="26">
        <f t="shared" si="19"/>
        <v>105.4234</v>
      </c>
    </row>
    <row r="605" spans="1:5" x14ac:dyDescent="0.3">
      <c r="A605" s="1">
        <v>41046</v>
      </c>
      <c r="B605">
        <v>103.86060000000001</v>
      </c>
      <c r="C605" t="s">
        <v>143</v>
      </c>
      <c r="D605" s="26" t="str">
        <f t="shared" si="18"/>
        <v>2012-05-17</v>
      </c>
      <c r="E605" s="26">
        <f t="shared" si="19"/>
        <v>103.86060000000001</v>
      </c>
    </row>
    <row r="606" spans="1:5" x14ac:dyDescent="0.3">
      <c r="A606" s="1">
        <v>41047</v>
      </c>
      <c r="B606">
        <v>102.9717</v>
      </c>
      <c r="C606" t="s">
        <v>143</v>
      </c>
      <c r="D606" s="26" t="str">
        <f t="shared" si="18"/>
        <v>2012-05-18</v>
      </c>
      <c r="E606" s="26">
        <f t="shared" si="19"/>
        <v>102.9717</v>
      </c>
    </row>
    <row r="607" spans="1:5" x14ac:dyDescent="0.3">
      <c r="A607" s="1">
        <v>41050</v>
      </c>
      <c r="B607">
        <v>104.74160000000001</v>
      </c>
      <c r="C607" t="s">
        <v>143</v>
      </c>
      <c r="D607" s="26" t="str">
        <f t="shared" si="18"/>
        <v>2012-05-21</v>
      </c>
      <c r="E607" s="26">
        <f t="shared" si="19"/>
        <v>104.74160000000001</v>
      </c>
    </row>
    <row r="608" spans="1:5" x14ac:dyDescent="0.3">
      <c r="A608" s="1">
        <v>41051</v>
      </c>
      <c r="B608">
        <v>104.9242</v>
      </c>
      <c r="C608" t="s">
        <v>143</v>
      </c>
      <c r="D608" s="26" t="str">
        <f t="shared" si="18"/>
        <v>2012-05-22</v>
      </c>
      <c r="E608" s="26">
        <f t="shared" si="19"/>
        <v>104.9242</v>
      </c>
    </row>
    <row r="609" spans="1:5" x14ac:dyDescent="0.3">
      <c r="A609" s="1">
        <v>41052</v>
      </c>
      <c r="B609">
        <v>104.97969999999999</v>
      </c>
      <c r="C609" t="s">
        <v>143</v>
      </c>
      <c r="D609" s="26" t="str">
        <f t="shared" si="18"/>
        <v>2012-05-23</v>
      </c>
      <c r="E609" s="26">
        <f t="shared" si="19"/>
        <v>104.97969999999999</v>
      </c>
    </row>
    <row r="610" spans="1:5" x14ac:dyDescent="0.3">
      <c r="A610" s="1">
        <v>41053</v>
      </c>
      <c r="B610">
        <v>105.1861</v>
      </c>
      <c r="C610" t="s">
        <v>143</v>
      </c>
      <c r="D610" s="26" t="str">
        <f t="shared" si="18"/>
        <v>2012-05-24</v>
      </c>
      <c r="E610" s="26">
        <f t="shared" si="19"/>
        <v>105.1861</v>
      </c>
    </row>
    <row r="611" spans="1:5" x14ac:dyDescent="0.3">
      <c r="A611" s="1">
        <v>41054</v>
      </c>
      <c r="B611">
        <v>104.84480000000001</v>
      </c>
      <c r="C611" t="s">
        <v>143</v>
      </c>
      <c r="D611" s="26" t="str">
        <f t="shared" si="18"/>
        <v>2012-05-25</v>
      </c>
      <c r="E611" s="26">
        <f t="shared" si="19"/>
        <v>104.84480000000001</v>
      </c>
    </row>
    <row r="612" spans="1:5" x14ac:dyDescent="0.3">
      <c r="A612" s="1">
        <v>41058</v>
      </c>
      <c r="B612">
        <v>106.1147</v>
      </c>
      <c r="C612" t="s">
        <v>143</v>
      </c>
      <c r="D612" s="26" t="str">
        <f t="shared" si="18"/>
        <v>2012-05-29</v>
      </c>
      <c r="E612" s="26">
        <f t="shared" si="19"/>
        <v>106.1147</v>
      </c>
    </row>
    <row r="613" spans="1:5" x14ac:dyDescent="0.3">
      <c r="A613" s="1">
        <v>41059</v>
      </c>
      <c r="B613">
        <v>104.5749</v>
      </c>
      <c r="C613" t="s">
        <v>143</v>
      </c>
      <c r="D613" s="26" t="str">
        <f t="shared" si="18"/>
        <v>2012-05-30</v>
      </c>
      <c r="E613" s="26">
        <f t="shared" si="19"/>
        <v>104.5749</v>
      </c>
    </row>
    <row r="614" spans="1:5" x14ac:dyDescent="0.3">
      <c r="A614" s="1">
        <v>41060</v>
      </c>
      <c r="B614">
        <v>104.34480000000001</v>
      </c>
      <c r="C614" t="s">
        <v>143</v>
      </c>
      <c r="D614" s="26" t="str">
        <f t="shared" si="18"/>
        <v>2012-05-31</v>
      </c>
      <c r="E614" s="26">
        <f t="shared" si="19"/>
        <v>104.34480000000001</v>
      </c>
    </row>
    <row r="615" spans="1:5" x14ac:dyDescent="0.3">
      <c r="A615" s="1">
        <v>41061</v>
      </c>
      <c r="B615">
        <v>101.71769999999999</v>
      </c>
      <c r="C615" t="s">
        <v>143</v>
      </c>
      <c r="D615" s="26" t="str">
        <f t="shared" si="18"/>
        <v>2012-06-01</v>
      </c>
      <c r="E615" s="26">
        <f t="shared" si="19"/>
        <v>101.71769999999999</v>
      </c>
    </row>
    <row r="616" spans="1:5" x14ac:dyDescent="0.3">
      <c r="A616" s="1">
        <v>41064</v>
      </c>
      <c r="B616">
        <v>101.67010000000001</v>
      </c>
      <c r="C616" t="s">
        <v>143</v>
      </c>
      <c r="D616" s="26" t="str">
        <f t="shared" si="18"/>
        <v>2012-06-04</v>
      </c>
      <c r="E616" s="26">
        <f t="shared" si="19"/>
        <v>101.67010000000001</v>
      </c>
    </row>
    <row r="617" spans="1:5" x14ac:dyDescent="0.3">
      <c r="A617" s="1">
        <v>41065</v>
      </c>
      <c r="B617">
        <v>102.44</v>
      </c>
      <c r="C617" t="s">
        <v>143</v>
      </c>
      <c r="D617" s="26" t="str">
        <f t="shared" si="18"/>
        <v>2012-06-05</v>
      </c>
      <c r="E617" s="26">
        <f t="shared" si="19"/>
        <v>102.44</v>
      </c>
    </row>
    <row r="618" spans="1:5" x14ac:dyDescent="0.3">
      <c r="A618" s="1">
        <v>41066</v>
      </c>
      <c r="B618">
        <v>104.74160000000001</v>
      </c>
      <c r="C618" t="s">
        <v>143</v>
      </c>
      <c r="D618" s="26" t="str">
        <f t="shared" si="18"/>
        <v>2012-06-06</v>
      </c>
      <c r="E618" s="26">
        <f t="shared" si="19"/>
        <v>104.74160000000001</v>
      </c>
    </row>
    <row r="619" spans="1:5" x14ac:dyDescent="0.3">
      <c r="A619" s="1">
        <v>41067</v>
      </c>
      <c r="B619">
        <v>104.8051</v>
      </c>
      <c r="C619" t="s">
        <v>143</v>
      </c>
      <c r="D619" s="26" t="str">
        <f t="shared" si="18"/>
        <v>2012-06-07</v>
      </c>
      <c r="E619" s="26">
        <f t="shared" si="19"/>
        <v>104.8051</v>
      </c>
    </row>
    <row r="620" spans="1:5" x14ac:dyDescent="0.3">
      <c r="A620" s="1">
        <v>41068</v>
      </c>
      <c r="B620">
        <v>105.63849999999999</v>
      </c>
      <c r="C620" t="s">
        <v>143</v>
      </c>
      <c r="D620" s="26" t="str">
        <f t="shared" si="18"/>
        <v>2012-06-08</v>
      </c>
      <c r="E620" s="26">
        <f t="shared" si="19"/>
        <v>105.63849999999999</v>
      </c>
    </row>
    <row r="621" spans="1:5" x14ac:dyDescent="0.3">
      <c r="A621" s="1">
        <v>41071</v>
      </c>
      <c r="B621">
        <v>104.30110000000001</v>
      </c>
      <c r="C621" t="s">
        <v>143</v>
      </c>
      <c r="D621" s="26" t="str">
        <f t="shared" si="18"/>
        <v>2012-06-11</v>
      </c>
      <c r="E621" s="26">
        <f t="shared" si="19"/>
        <v>104.30110000000001</v>
      </c>
    </row>
    <row r="622" spans="1:5" x14ac:dyDescent="0.3">
      <c r="A622" s="1">
        <v>41072</v>
      </c>
      <c r="B622">
        <v>105.4956</v>
      </c>
      <c r="C622" t="s">
        <v>143</v>
      </c>
      <c r="D622" s="26" t="str">
        <f t="shared" si="18"/>
        <v>2012-06-12</v>
      </c>
      <c r="E622" s="26">
        <f t="shared" si="19"/>
        <v>105.4956</v>
      </c>
    </row>
    <row r="623" spans="1:5" x14ac:dyDescent="0.3">
      <c r="A623" s="1">
        <v>41073</v>
      </c>
      <c r="B623">
        <v>104.821</v>
      </c>
      <c r="C623" t="s">
        <v>143</v>
      </c>
      <c r="D623" s="26" t="str">
        <f t="shared" si="18"/>
        <v>2012-06-13</v>
      </c>
      <c r="E623" s="26">
        <f t="shared" si="19"/>
        <v>104.821</v>
      </c>
    </row>
    <row r="624" spans="1:5" x14ac:dyDescent="0.3">
      <c r="A624" s="1">
        <v>41074</v>
      </c>
      <c r="B624">
        <v>105.93210000000001</v>
      </c>
      <c r="C624" t="s">
        <v>143</v>
      </c>
      <c r="D624" s="26" t="str">
        <f t="shared" si="18"/>
        <v>2012-06-14</v>
      </c>
      <c r="E624" s="26">
        <f t="shared" si="19"/>
        <v>105.93210000000001</v>
      </c>
    </row>
    <row r="625" spans="1:5" x14ac:dyDescent="0.3">
      <c r="A625" s="1">
        <v>41075</v>
      </c>
      <c r="B625">
        <v>107.0157</v>
      </c>
      <c r="C625" t="s">
        <v>143</v>
      </c>
      <c r="D625" s="26" t="str">
        <f t="shared" si="18"/>
        <v>2012-06-15</v>
      </c>
      <c r="E625" s="26">
        <f t="shared" si="19"/>
        <v>107.0157</v>
      </c>
    </row>
    <row r="626" spans="1:5" x14ac:dyDescent="0.3">
      <c r="A626" s="1">
        <v>41078</v>
      </c>
      <c r="B626">
        <v>107.22320000000001</v>
      </c>
      <c r="C626" t="s">
        <v>143</v>
      </c>
      <c r="D626" s="26" t="str">
        <f t="shared" si="18"/>
        <v>2012-06-18</v>
      </c>
      <c r="E626" s="26">
        <f t="shared" si="19"/>
        <v>107.22320000000001</v>
      </c>
    </row>
    <row r="627" spans="1:5" x14ac:dyDescent="0.3">
      <c r="A627" s="1">
        <v>41079</v>
      </c>
      <c r="B627">
        <v>108.2603</v>
      </c>
      <c r="C627" t="s">
        <v>143</v>
      </c>
      <c r="D627" s="26" t="str">
        <f t="shared" si="18"/>
        <v>2012-06-19</v>
      </c>
      <c r="E627" s="26">
        <f t="shared" si="19"/>
        <v>108.2603</v>
      </c>
    </row>
    <row r="628" spans="1:5" x14ac:dyDescent="0.3">
      <c r="A628" s="1">
        <v>41080</v>
      </c>
      <c r="B628">
        <v>108.0848</v>
      </c>
      <c r="C628" t="s">
        <v>143</v>
      </c>
      <c r="D628" s="26" t="str">
        <f t="shared" si="18"/>
        <v>2012-06-20</v>
      </c>
      <c r="E628" s="26">
        <f t="shared" si="19"/>
        <v>108.0848</v>
      </c>
    </row>
    <row r="629" spans="1:5" x14ac:dyDescent="0.3">
      <c r="A629" s="1">
        <v>41081</v>
      </c>
      <c r="B629">
        <v>105.65949999999999</v>
      </c>
      <c r="C629" t="s">
        <v>143</v>
      </c>
      <c r="D629" s="26" t="str">
        <f t="shared" si="18"/>
        <v>2012-06-21</v>
      </c>
      <c r="E629" s="26">
        <f t="shared" si="19"/>
        <v>105.65949999999999</v>
      </c>
    </row>
    <row r="630" spans="1:5" x14ac:dyDescent="0.3">
      <c r="A630" s="1">
        <v>41082</v>
      </c>
      <c r="B630">
        <v>106.47320000000001</v>
      </c>
      <c r="C630" t="s">
        <v>143</v>
      </c>
      <c r="D630" s="26" t="str">
        <f t="shared" si="18"/>
        <v>2012-06-22</v>
      </c>
      <c r="E630" s="26">
        <f t="shared" si="19"/>
        <v>106.47320000000001</v>
      </c>
    </row>
    <row r="631" spans="1:5" x14ac:dyDescent="0.3">
      <c r="A631" s="1">
        <v>41085</v>
      </c>
      <c r="B631">
        <v>104.76600000000001</v>
      </c>
      <c r="C631" t="s">
        <v>143</v>
      </c>
      <c r="D631" s="26" t="str">
        <f t="shared" si="18"/>
        <v>2012-06-25</v>
      </c>
      <c r="E631" s="26">
        <f t="shared" si="19"/>
        <v>104.76600000000001</v>
      </c>
    </row>
    <row r="632" spans="1:5" x14ac:dyDescent="0.3">
      <c r="A632" s="1">
        <v>41086</v>
      </c>
      <c r="B632">
        <v>105.2925</v>
      </c>
      <c r="C632" t="s">
        <v>143</v>
      </c>
      <c r="D632" s="26" t="str">
        <f t="shared" si="18"/>
        <v>2012-06-26</v>
      </c>
      <c r="E632" s="26">
        <f t="shared" si="19"/>
        <v>105.2925</v>
      </c>
    </row>
    <row r="633" spans="1:5" x14ac:dyDescent="0.3">
      <c r="A633" s="1">
        <v>41087</v>
      </c>
      <c r="B633">
        <v>106.2443</v>
      </c>
      <c r="C633" t="s">
        <v>143</v>
      </c>
      <c r="D633" s="26" t="str">
        <f t="shared" si="18"/>
        <v>2012-06-27</v>
      </c>
      <c r="E633" s="26">
        <f t="shared" si="19"/>
        <v>106.2443</v>
      </c>
    </row>
    <row r="634" spans="1:5" x14ac:dyDescent="0.3">
      <c r="A634" s="1">
        <v>41088</v>
      </c>
      <c r="B634">
        <v>105.9387</v>
      </c>
      <c r="C634" t="s">
        <v>143</v>
      </c>
      <c r="D634" s="26" t="str">
        <f t="shared" si="18"/>
        <v>2012-06-28</v>
      </c>
      <c r="E634" s="26">
        <f t="shared" si="19"/>
        <v>105.9387</v>
      </c>
    </row>
    <row r="635" spans="1:5" x14ac:dyDescent="0.3">
      <c r="A635" s="1">
        <v>41089</v>
      </c>
      <c r="B635">
        <v>108.5834</v>
      </c>
      <c r="C635" t="s">
        <v>143</v>
      </c>
      <c r="D635" s="26" t="str">
        <f t="shared" si="18"/>
        <v>2012-06-29</v>
      </c>
      <c r="E635" s="26">
        <f t="shared" si="19"/>
        <v>108.5834</v>
      </c>
    </row>
    <row r="636" spans="1:5" x14ac:dyDescent="0.3">
      <c r="A636" s="1">
        <v>41092</v>
      </c>
      <c r="B636">
        <v>108.90649999999999</v>
      </c>
      <c r="C636" t="s">
        <v>143</v>
      </c>
      <c r="D636" s="26" t="str">
        <f t="shared" si="18"/>
        <v>2012-07-02</v>
      </c>
      <c r="E636" s="26">
        <f t="shared" si="19"/>
        <v>108.90649999999999</v>
      </c>
    </row>
    <row r="637" spans="1:5" x14ac:dyDescent="0.3">
      <c r="A637" s="1">
        <v>41093</v>
      </c>
      <c r="B637">
        <v>109.62609999999999</v>
      </c>
      <c r="C637" t="s">
        <v>143</v>
      </c>
      <c r="D637" s="26" t="str">
        <f t="shared" si="18"/>
        <v>2012-07-03</v>
      </c>
      <c r="E637" s="26">
        <f t="shared" si="19"/>
        <v>109.62609999999999</v>
      </c>
    </row>
    <row r="638" spans="1:5" x14ac:dyDescent="0.3">
      <c r="A638" s="1">
        <v>41095</v>
      </c>
      <c r="B638">
        <v>109.12990000000001</v>
      </c>
      <c r="C638" t="s">
        <v>143</v>
      </c>
      <c r="D638" s="26" t="str">
        <f t="shared" si="18"/>
        <v>2012-07-05</v>
      </c>
      <c r="E638" s="26">
        <f t="shared" si="19"/>
        <v>109.12990000000001</v>
      </c>
    </row>
    <row r="639" spans="1:5" x14ac:dyDescent="0.3">
      <c r="A639" s="1">
        <v>41096</v>
      </c>
      <c r="B639">
        <v>108.0928</v>
      </c>
      <c r="C639" t="s">
        <v>143</v>
      </c>
      <c r="D639" s="26" t="str">
        <f t="shared" si="18"/>
        <v>2012-07-06</v>
      </c>
      <c r="E639" s="26">
        <f t="shared" si="19"/>
        <v>108.0928</v>
      </c>
    </row>
    <row r="640" spans="1:5" x14ac:dyDescent="0.3">
      <c r="A640" s="1">
        <v>41099</v>
      </c>
      <c r="B640">
        <v>107.9571</v>
      </c>
      <c r="C640" t="s">
        <v>143</v>
      </c>
      <c r="D640" s="26" t="str">
        <f t="shared" si="18"/>
        <v>2012-07-09</v>
      </c>
      <c r="E640" s="26">
        <f t="shared" si="19"/>
        <v>107.9571</v>
      </c>
    </row>
    <row r="641" spans="1:5" x14ac:dyDescent="0.3">
      <c r="A641" s="1">
        <v>41100</v>
      </c>
      <c r="B641">
        <v>107.0157</v>
      </c>
      <c r="C641" t="s">
        <v>143</v>
      </c>
      <c r="D641" s="26" t="str">
        <f t="shared" si="18"/>
        <v>2012-07-10</v>
      </c>
      <c r="E641" s="26">
        <f t="shared" si="19"/>
        <v>107.0157</v>
      </c>
    </row>
    <row r="642" spans="1:5" x14ac:dyDescent="0.3">
      <c r="A642" s="1">
        <v>41101</v>
      </c>
      <c r="B642">
        <v>107.0317</v>
      </c>
      <c r="C642" t="s">
        <v>143</v>
      </c>
      <c r="D642" s="26" t="str">
        <f t="shared" si="18"/>
        <v>2012-07-11</v>
      </c>
      <c r="E642" s="26">
        <f t="shared" si="19"/>
        <v>107.0317</v>
      </c>
    </row>
    <row r="643" spans="1:5" x14ac:dyDescent="0.3">
      <c r="A643" s="1">
        <v>41102</v>
      </c>
      <c r="B643">
        <v>106.51309999999999</v>
      </c>
      <c r="C643" t="s">
        <v>143</v>
      </c>
      <c r="D643" s="26" t="str">
        <f t="shared" ref="D643:D706" si="20">_xlfn.CONCAT(YEAR(A643),"-",IF(LEN(MONTH(A643))=1,0&amp;MONTH(A643),MONTH(A643)),"-",IF(LEN(DAY(A643))=1,0&amp;DAY(A643),DAY(A643)))</f>
        <v>2012-07-12</v>
      </c>
      <c r="E643" s="26">
        <f t="shared" ref="E643:E706" si="21">B643</f>
        <v>106.51309999999999</v>
      </c>
    </row>
    <row r="644" spans="1:5" x14ac:dyDescent="0.3">
      <c r="A644" s="1">
        <v>41103</v>
      </c>
      <c r="B644">
        <v>108.3002</v>
      </c>
      <c r="C644" t="s">
        <v>143</v>
      </c>
      <c r="D644" s="26" t="str">
        <f t="shared" si="20"/>
        <v>2012-07-13</v>
      </c>
      <c r="E644" s="26">
        <f t="shared" si="21"/>
        <v>108.3002</v>
      </c>
    </row>
    <row r="645" spans="1:5" x14ac:dyDescent="0.3">
      <c r="A645" s="1">
        <v>41106</v>
      </c>
      <c r="B645">
        <v>108.0449</v>
      </c>
      <c r="C645" t="s">
        <v>143</v>
      </c>
      <c r="D645" s="26" t="str">
        <f t="shared" si="20"/>
        <v>2012-07-16</v>
      </c>
      <c r="E645" s="26">
        <f t="shared" si="21"/>
        <v>108.0449</v>
      </c>
    </row>
    <row r="646" spans="1:5" x14ac:dyDescent="0.3">
      <c r="A646" s="1">
        <v>41107</v>
      </c>
      <c r="B646">
        <v>108.7868</v>
      </c>
      <c r="C646" t="s">
        <v>143</v>
      </c>
      <c r="D646" s="26" t="str">
        <f t="shared" si="20"/>
        <v>2012-07-17</v>
      </c>
      <c r="E646" s="26">
        <f t="shared" si="21"/>
        <v>108.7868</v>
      </c>
    </row>
    <row r="647" spans="1:5" x14ac:dyDescent="0.3">
      <c r="A647" s="1">
        <v>41108</v>
      </c>
      <c r="B647">
        <v>109.5926</v>
      </c>
      <c r="C647" t="s">
        <v>143</v>
      </c>
      <c r="D647" s="26" t="str">
        <f t="shared" si="20"/>
        <v>2012-07-18</v>
      </c>
      <c r="E647" s="26">
        <f t="shared" si="21"/>
        <v>109.5926</v>
      </c>
    </row>
    <row r="648" spans="1:5" x14ac:dyDescent="0.3">
      <c r="A648" s="1">
        <v>41109</v>
      </c>
      <c r="B648">
        <v>109.8798</v>
      </c>
      <c r="C648" t="s">
        <v>143</v>
      </c>
      <c r="D648" s="26" t="str">
        <f t="shared" si="20"/>
        <v>2012-07-19</v>
      </c>
      <c r="E648" s="26">
        <f t="shared" si="21"/>
        <v>109.8798</v>
      </c>
    </row>
    <row r="649" spans="1:5" x14ac:dyDescent="0.3">
      <c r="A649" s="1">
        <v>41110</v>
      </c>
      <c r="B649">
        <v>108.8746</v>
      </c>
      <c r="C649" t="s">
        <v>143</v>
      </c>
      <c r="D649" s="26" t="str">
        <f t="shared" si="20"/>
        <v>2012-07-20</v>
      </c>
      <c r="E649" s="26">
        <f t="shared" si="21"/>
        <v>108.8746</v>
      </c>
    </row>
    <row r="650" spans="1:5" x14ac:dyDescent="0.3">
      <c r="A650" s="1">
        <v>41113</v>
      </c>
      <c r="B650">
        <v>107.7736</v>
      </c>
      <c r="C650" t="s">
        <v>143</v>
      </c>
      <c r="D650" s="26" t="str">
        <f t="shared" si="20"/>
        <v>2012-07-23</v>
      </c>
      <c r="E650" s="26">
        <f t="shared" si="21"/>
        <v>107.7736</v>
      </c>
    </row>
    <row r="651" spans="1:5" x14ac:dyDescent="0.3">
      <c r="A651" s="1">
        <v>41114</v>
      </c>
      <c r="B651">
        <v>106.8442</v>
      </c>
      <c r="C651" t="s">
        <v>143</v>
      </c>
      <c r="D651" s="26" t="str">
        <f t="shared" si="20"/>
        <v>2012-07-24</v>
      </c>
      <c r="E651" s="26">
        <f t="shared" si="21"/>
        <v>106.8442</v>
      </c>
    </row>
    <row r="652" spans="1:5" x14ac:dyDescent="0.3">
      <c r="A652" s="1">
        <v>41115</v>
      </c>
      <c r="B652">
        <v>106.8721</v>
      </c>
      <c r="C652" t="s">
        <v>143</v>
      </c>
      <c r="D652" s="26" t="str">
        <f t="shared" si="20"/>
        <v>2012-07-25</v>
      </c>
      <c r="E652" s="26">
        <f t="shared" si="21"/>
        <v>106.8721</v>
      </c>
    </row>
    <row r="653" spans="1:5" x14ac:dyDescent="0.3">
      <c r="A653" s="1">
        <v>41116</v>
      </c>
      <c r="B653">
        <v>108.6353</v>
      </c>
      <c r="C653" t="s">
        <v>143</v>
      </c>
      <c r="D653" s="26" t="str">
        <f t="shared" si="20"/>
        <v>2012-07-26</v>
      </c>
      <c r="E653" s="26">
        <f t="shared" si="21"/>
        <v>108.6353</v>
      </c>
    </row>
    <row r="654" spans="1:5" x14ac:dyDescent="0.3">
      <c r="A654" s="1">
        <v>41117</v>
      </c>
      <c r="B654">
        <v>110.6337</v>
      </c>
      <c r="C654" t="s">
        <v>143</v>
      </c>
      <c r="D654" s="26" t="str">
        <f t="shared" si="20"/>
        <v>2012-07-27</v>
      </c>
      <c r="E654" s="26">
        <f t="shared" si="21"/>
        <v>110.6337</v>
      </c>
    </row>
    <row r="655" spans="1:5" x14ac:dyDescent="0.3">
      <c r="A655" s="1">
        <v>41120</v>
      </c>
      <c r="B655">
        <v>110.6377</v>
      </c>
      <c r="C655" t="s">
        <v>143</v>
      </c>
      <c r="D655" s="26" t="str">
        <f t="shared" si="20"/>
        <v>2012-07-30</v>
      </c>
      <c r="E655" s="26">
        <f t="shared" si="21"/>
        <v>110.6377</v>
      </c>
    </row>
    <row r="656" spans="1:5" x14ac:dyDescent="0.3">
      <c r="A656" s="1">
        <v>41121</v>
      </c>
      <c r="B656">
        <v>109.8639</v>
      </c>
      <c r="C656" t="s">
        <v>143</v>
      </c>
      <c r="D656" s="26" t="str">
        <f t="shared" si="20"/>
        <v>2012-07-31</v>
      </c>
      <c r="E656" s="26">
        <f t="shared" si="21"/>
        <v>109.8639</v>
      </c>
    </row>
    <row r="657" spans="1:5" x14ac:dyDescent="0.3">
      <c r="A657" s="1">
        <v>41122</v>
      </c>
      <c r="B657">
        <v>109.7681</v>
      </c>
      <c r="C657" t="s">
        <v>143</v>
      </c>
      <c r="D657" s="26" t="str">
        <f t="shared" si="20"/>
        <v>2012-08-01</v>
      </c>
      <c r="E657" s="26">
        <f t="shared" si="21"/>
        <v>109.7681</v>
      </c>
    </row>
    <row r="658" spans="1:5" x14ac:dyDescent="0.3">
      <c r="A658" s="1">
        <v>41123</v>
      </c>
      <c r="B658">
        <v>109.0102</v>
      </c>
      <c r="C658" t="s">
        <v>143</v>
      </c>
      <c r="D658" s="26" t="str">
        <f t="shared" si="20"/>
        <v>2012-08-02</v>
      </c>
      <c r="E658" s="26">
        <f t="shared" si="21"/>
        <v>109.0102</v>
      </c>
    </row>
    <row r="659" spans="1:5" x14ac:dyDescent="0.3">
      <c r="A659" s="1">
        <v>41124</v>
      </c>
      <c r="B659">
        <v>111.17140000000001</v>
      </c>
      <c r="C659" t="s">
        <v>143</v>
      </c>
      <c r="D659" s="26" t="str">
        <f t="shared" si="20"/>
        <v>2012-08-03</v>
      </c>
      <c r="E659" s="26">
        <f t="shared" si="21"/>
        <v>111.17140000000001</v>
      </c>
    </row>
    <row r="660" spans="1:5" x14ac:dyDescent="0.3">
      <c r="A660" s="1">
        <v>41127</v>
      </c>
      <c r="B660">
        <v>111.38760000000001</v>
      </c>
      <c r="C660" t="s">
        <v>143</v>
      </c>
      <c r="D660" s="26" t="str">
        <f t="shared" si="20"/>
        <v>2012-08-06</v>
      </c>
      <c r="E660" s="26">
        <f t="shared" si="21"/>
        <v>111.38760000000001</v>
      </c>
    </row>
    <row r="661" spans="1:5" x14ac:dyDescent="0.3">
      <c r="A661" s="1">
        <v>41128</v>
      </c>
      <c r="B661">
        <v>111.9461</v>
      </c>
      <c r="C661" t="s">
        <v>143</v>
      </c>
      <c r="D661" s="26" t="str">
        <f t="shared" si="20"/>
        <v>2012-08-07</v>
      </c>
      <c r="E661" s="26">
        <f t="shared" si="21"/>
        <v>111.9461</v>
      </c>
    </row>
    <row r="662" spans="1:5" x14ac:dyDescent="0.3">
      <c r="A662" s="1">
        <v>41129</v>
      </c>
      <c r="B662">
        <v>112.0817</v>
      </c>
      <c r="C662" t="s">
        <v>143</v>
      </c>
      <c r="D662" s="26" t="str">
        <f t="shared" si="20"/>
        <v>2012-08-08</v>
      </c>
      <c r="E662" s="26">
        <f t="shared" si="21"/>
        <v>112.0817</v>
      </c>
    </row>
    <row r="663" spans="1:5" x14ac:dyDescent="0.3">
      <c r="A663" s="1">
        <v>41130</v>
      </c>
      <c r="B663">
        <v>112.17749999999999</v>
      </c>
      <c r="C663" t="s">
        <v>143</v>
      </c>
      <c r="D663" s="26" t="str">
        <f t="shared" si="20"/>
        <v>2012-08-09</v>
      </c>
      <c r="E663" s="26">
        <f t="shared" si="21"/>
        <v>112.17749999999999</v>
      </c>
    </row>
    <row r="664" spans="1:5" x14ac:dyDescent="0.3">
      <c r="A664" s="1">
        <v>41131</v>
      </c>
      <c r="B664">
        <v>112.3609</v>
      </c>
      <c r="C664" t="s">
        <v>143</v>
      </c>
      <c r="D664" s="26" t="str">
        <f t="shared" si="20"/>
        <v>2012-08-10</v>
      </c>
      <c r="E664" s="26">
        <f t="shared" si="21"/>
        <v>112.3609</v>
      </c>
    </row>
    <row r="665" spans="1:5" x14ac:dyDescent="0.3">
      <c r="A665" s="1">
        <v>41134</v>
      </c>
      <c r="B665">
        <v>112.3051</v>
      </c>
      <c r="C665" t="s">
        <v>143</v>
      </c>
      <c r="D665" s="26" t="str">
        <f t="shared" si="20"/>
        <v>2012-08-13</v>
      </c>
      <c r="E665" s="26">
        <f t="shared" si="21"/>
        <v>112.3051</v>
      </c>
    </row>
    <row r="666" spans="1:5" x14ac:dyDescent="0.3">
      <c r="A666" s="1">
        <v>41135</v>
      </c>
      <c r="B666">
        <v>112.3211</v>
      </c>
      <c r="C666" t="s">
        <v>143</v>
      </c>
      <c r="D666" s="26" t="str">
        <f t="shared" si="20"/>
        <v>2012-08-14</v>
      </c>
      <c r="E666" s="26">
        <f t="shared" si="21"/>
        <v>112.3211</v>
      </c>
    </row>
    <row r="667" spans="1:5" x14ac:dyDescent="0.3">
      <c r="A667" s="1">
        <v>41136</v>
      </c>
      <c r="B667">
        <v>112.4487</v>
      </c>
      <c r="C667" t="s">
        <v>143</v>
      </c>
      <c r="D667" s="26" t="str">
        <f t="shared" si="20"/>
        <v>2012-08-15</v>
      </c>
      <c r="E667" s="26">
        <f t="shared" si="21"/>
        <v>112.4487</v>
      </c>
    </row>
    <row r="668" spans="1:5" x14ac:dyDescent="0.3">
      <c r="A668" s="1">
        <v>41137</v>
      </c>
      <c r="B668">
        <v>113.2784</v>
      </c>
      <c r="C668" t="s">
        <v>143</v>
      </c>
      <c r="D668" s="26" t="str">
        <f t="shared" si="20"/>
        <v>2012-08-16</v>
      </c>
      <c r="E668" s="26">
        <f t="shared" si="21"/>
        <v>113.2784</v>
      </c>
    </row>
    <row r="669" spans="1:5" x14ac:dyDescent="0.3">
      <c r="A669" s="1">
        <v>41138</v>
      </c>
      <c r="B669">
        <v>113.43</v>
      </c>
      <c r="C669" t="s">
        <v>143</v>
      </c>
      <c r="D669" s="26" t="str">
        <f t="shared" si="20"/>
        <v>2012-08-17</v>
      </c>
      <c r="E669" s="26">
        <f t="shared" si="21"/>
        <v>113.43</v>
      </c>
    </row>
    <row r="670" spans="1:5" x14ac:dyDescent="0.3">
      <c r="A670" s="1">
        <v>41141</v>
      </c>
      <c r="B670">
        <v>113.438</v>
      </c>
      <c r="C670" t="s">
        <v>143</v>
      </c>
      <c r="D670" s="26" t="str">
        <f t="shared" si="20"/>
        <v>2012-08-20</v>
      </c>
      <c r="E670" s="26">
        <f t="shared" si="21"/>
        <v>113.438</v>
      </c>
    </row>
    <row r="671" spans="1:5" x14ac:dyDescent="0.3">
      <c r="A671" s="1">
        <v>41142</v>
      </c>
      <c r="B671">
        <v>113.0949</v>
      </c>
      <c r="C671" t="s">
        <v>143</v>
      </c>
      <c r="D671" s="26" t="str">
        <f t="shared" si="20"/>
        <v>2012-08-21</v>
      </c>
      <c r="E671" s="26">
        <f t="shared" si="21"/>
        <v>113.0949</v>
      </c>
    </row>
    <row r="672" spans="1:5" x14ac:dyDescent="0.3">
      <c r="A672" s="1">
        <v>41143</v>
      </c>
      <c r="B672">
        <v>113.14279999999999</v>
      </c>
      <c r="C672" t="s">
        <v>143</v>
      </c>
      <c r="D672" s="26" t="str">
        <f t="shared" si="20"/>
        <v>2012-08-22</v>
      </c>
      <c r="E672" s="26">
        <f t="shared" si="21"/>
        <v>113.14279999999999</v>
      </c>
    </row>
    <row r="673" spans="1:5" x14ac:dyDescent="0.3">
      <c r="A673" s="1">
        <v>41144</v>
      </c>
      <c r="B673">
        <v>112.2213</v>
      </c>
      <c r="C673" t="s">
        <v>143</v>
      </c>
      <c r="D673" s="26" t="str">
        <f t="shared" si="20"/>
        <v>2012-08-23</v>
      </c>
      <c r="E673" s="26">
        <f t="shared" si="21"/>
        <v>112.2213</v>
      </c>
    </row>
    <row r="674" spans="1:5" x14ac:dyDescent="0.3">
      <c r="A674" s="1">
        <v>41145</v>
      </c>
      <c r="B674">
        <v>112.8955</v>
      </c>
      <c r="C674" t="s">
        <v>143</v>
      </c>
      <c r="D674" s="26" t="str">
        <f t="shared" si="20"/>
        <v>2012-08-24</v>
      </c>
      <c r="E674" s="26">
        <f t="shared" si="21"/>
        <v>112.8955</v>
      </c>
    </row>
    <row r="675" spans="1:5" x14ac:dyDescent="0.3">
      <c r="A675" s="1">
        <v>41148</v>
      </c>
      <c r="B675">
        <v>112.9194</v>
      </c>
      <c r="C675" t="s">
        <v>143</v>
      </c>
      <c r="D675" s="26" t="str">
        <f t="shared" si="20"/>
        <v>2012-08-27</v>
      </c>
      <c r="E675" s="26">
        <f t="shared" si="21"/>
        <v>112.9194</v>
      </c>
    </row>
    <row r="676" spans="1:5" x14ac:dyDescent="0.3">
      <c r="A676" s="1">
        <v>41149</v>
      </c>
      <c r="B676">
        <v>112.8077</v>
      </c>
      <c r="C676" t="s">
        <v>143</v>
      </c>
      <c r="D676" s="26" t="str">
        <f t="shared" si="20"/>
        <v>2012-08-28</v>
      </c>
      <c r="E676" s="26">
        <f t="shared" si="21"/>
        <v>112.8077</v>
      </c>
    </row>
    <row r="677" spans="1:5" x14ac:dyDescent="0.3">
      <c r="A677" s="1">
        <v>41150</v>
      </c>
      <c r="B677">
        <v>112.8955</v>
      </c>
      <c r="C677" t="s">
        <v>143</v>
      </c>
      <c r="D677" s="26" t="str">
        <f t="shared" si="20"/>
        <v>2012-08-29</v>
      </c>
      <c r="E677" s="26">
        <f t="shared" si="21"/>
        <v>112.8955</v>
      </c>
    </row>
    <row r="678" spans="1:5" x14ac:dyDescent="0.3">
      <c r="A678" s="1">
        <v>41151</v>
      </c>
      <c r="B678">
        <v>112.0817</v>
      </c>
      <c r="C678" t="s">
        <v>143</v>
      </c>
      <c r="D678" s="26" t="str">
        <f t="shared" si="20"/>
        <v>2012-08-30</v>
      </c>
      <c r="E678" s="26">
        <f t="shared" si="21"/>
        <v>112.0817</v>
      </c>
    </row>
    <row r="679" spans="1:5" x14ac:dyDescent="0.3">
      <c r="A679" s="1">
        <v>41152</v>
      </c>
      <c r="B679">
        <v>112.61620000000001</v>
      </c>
      <c r="C679" t="s">
        <v>143</v>
      </c>
      <c r="D679" s="26" t="str">
        <f t="shared" si="20"/>
        <v>2012-08-31</v>
      </c>
      <c r="E679" s="26">
        <f t="shared" si="21"/>
        <v>112.61620000000001</v>
      </c>
    </row>
    <row r="680" spans="1:5" x14ac:dyDescent="0.3">
      <c r="A680" s="1">
        <v>41156</v>
      </c>
      <c r="B680">
        <v>112.5125</v>
      </c>
      <c r="C680" t="s">
        <v>143</v>
      </c>
      <c r="D680" s="26" t="str">
        <f t="shared" si="20"/>
        <v>2012-09-04</v>
      </c>
      <c r="E680" s="26">
        <f t="shared" si="21"/>
        <v>112.5125</v>
      </c>
    </row>
    <row r="681" spans="1:5" x14ac:dyDescent="0.3">
      <c r="A681" s="1">
        <v>41157</v>
      </c>
      <c r="B681">
        <v>112.41679999999999</v>
      </c>
      <c r="C681" t="s">
        <v>143</v>
      </c>
      <c r="D681" s="26" t="str">
        <f t="shared" si="20"/>
        <v>2012-09-05</v>
      </c>
      <c r="E681" s="26">
        <f t="shared" si="21"/>
        <v>112.41679999999999</v>
      </c>
    </row>
    <row r="682" spans="1:5" x14ac:dyDescent="0.3">
      <c r="A682" s="1">
        <v>41158</v>
      </c>
      <c r="B682">
        <v>114.6985</v>
      </c>
      <c r="C682" t="s">
        <v>143</v>
      </c>
      <c r="D682" s="26" t="str">
        <f t="shared" si="20"/>
        <v>2012-09-06</v>
      </c>
      <c r="E682" s="26">
        <f t="shared" si="21"/>
        <v>114.6985</v>
      </c>
    </row>
    <row r="683" spans="1:5" x14ac:dyDescent="0.3">
      <c r="A683" s="1">
        <v>41159</v>
      </c>
      <c r="B683">
        <v>115.1452</v>
      </c>
      <c r="C683" t="s">
        <v>143</v>
      </c>
      <c r="D683" s="26" t="str">
        <f t="shared" si="20"/>
        <v>2012-09-07</v>
      </c>
      <c r="E683" s="26">
        <f t="shared" si="21"/>
        <v>115.1452</v>
      </c>
    </row>
    <row r="684" spans="1:5" x14ac:dyDescent="0.3">
      <c r="A684" s="1">
        <v>41162</v>
      </c>
      <c r="B684">
        <v>114.4911</v>
      </c>
      <c r="C684" t="s">
        <v>143</v>
      </c>
      <c r="D684" s="26" t="str">
        <f t="shared" si="20"/>
        <v>2012-09-10</v>
      </c>
      <c r="E684" s="26">
        <f t="shared" si="21"/>
        <v>114.4911</v>
      </c>
    </row>
    <row r="685" spans="1:5" x14ac:dyDescent="0.3">
      <c r="A685" s="1">
        <v>41163</v>
      </c>
      <c r="B685">
        <v>114.81019999999999</v>
      </c>
      <c r="C685" t="s">
        <v>143</v>
      </c>
      <c r="D685" s="26" t="str">
        <f t="shared" si="20"/>
        <v>2012-09-11</v>
      </c>
      <c r="E685" s="26">
        <f t="shared" si="21"/>
        <v>114.81019999999999</v>
      </c>
    </row>
    <row r="686" spans="1:5" x14ac:dyDescent="0.3">
      <c r="A686" s="1">
        <v>41164</v>
      </c>
      <c r="B686">
        <v>115.1931</v>
      </c>
      <c r="C686" t="s">
        <v>143</v>
      </c>
      <c r="D686" s="26" t="str">
        <f t="shared" si="20"/>
        <v>2012-09-12</v>
      </c>
      <c r="E686" s="26">
        <f t="shared" si="21"/>
        <v>115.1931</v>
      </c>
    </row>
    <row r="687" spans="1:5" x14ac:dyDescent="0.3">
      <c r="A687" s="1">
        <v>41165</v>
      </c>
      <c r="B687">
        <v>116.9483</v>
      </c>
      <c r="C687" t="s">
        <v>143</v>
      </c>
      <c r="D687" s="26" t="str">
        <f t="shared" si="20"/>
        <v>2012-09-13</v>
      </c>
      <c r="E687" s="26">
        <f t="shared" si="21"/>
        <v>116.9483</v>
      </c>
    </row>
    <row r="688" spans="1:5" x14ac:dyDescent="0.3">
      <c r="A688" s="1">
        <v>41166</v>
      </c>
      <c r="B688">
        <v>117.46680000000001</v>
      </c>
      <c r="C688" t="s">
        <v>143</v>
      </c>
      <c r="D688" s="26" t="str">
        <f t="shared" si="20"/>
        <v>2012-09-14</v>
      </c>
      <c r="E688" s="26">
        <f t="shared" si="21"/>
        <v>117.46680000000001</v>
      </c>
    </row>
    <row r="689" spans="1:5" x14ac:dyDescent="0.3">
      <c r="A689" s="1">
        <v>41169</v>
      </c>
      <c r="B689">
        <v>117.06789999999999</v>
      </c>
      <c r="C689" t="s">
        <v>143</v>
      </c>
      <c r="D689" s="26" t="str">
        <f t="shared" si="20"/>
        <v>2012-09-17</v>
      </c>
      <c r="E689" s="26">
        <f t="shared" si="21"/>
        <v>117.06789999999999</v>
      </c>
    </row>
    <row r="690" spans="1:5" x14ac:dyDescent="0.3">
      <c r="A690" s="1">
        <v>41170</v>
      </c>
      <c r="B690">
        <v>116.9722</v>
      </c>
      <c r="C690" t="s">
        <v>143</v>
      </c>
      <c r="D690" s="26" t="str">
        <f t="shared" si="20"/>
        <v>2012-09-18</v>
      </c>
      <c r="E690" s="26">
        <f t="shared" si="21"/>
        <v>116.9722</v>
      </c>
    </row>
    <row r="691" spans="1:5" x14ac:dyDescent="0.3">
      <c r="A691" s="1">
        <v>41171</v>
      </c>
      <c r="B691">
        <v>117.036</v>
      </c>
      <c r="C691" t="s">
        <v>143</v>
      </c>
      <c r="D691" s="26" t="str">
        <f t="shared" si="20"/>
        <v>2012-09-19</v>
      </c>
      <c r="E691" s="26">
        <f t="shared" si="21"/>
        <v>117.036</v>
      </c>
    </row>
    <row r="692" spans="1:5" x14ac:dyDescent="0.3">
      <c r="A692" s="1">
        <v>41172</v>
      </c>
      <c r="B692">
        <v>117.044</v>
      </c>
      <c r="C692" t="s">
        <v>143</v>
      </c>
      <c r="D692" s="26" t="str">
        <f t="shared" si="20"/>
        <v>2012-09-20</v>
      </c>
      <c r="E692" s="26">
        <f t="shared" si="21"/>
        <v>117.044</v>
      </c>
    </row>
    <row r="693" spans="1:5" x14ac:dyDescent="0.3">
      <c r="A693" s="1">
        <v>41173</v>
      </c>
      <c r="B693">
        <v>116.9954</v>
      </c>
      <c r="C693" t="s">
        <v>143</v>
      </c>
      <c r="D693" s="26" t="str">
        <f t="shared" si="20"/>
        <v>2012-09-21</v>
      </c>
      <c r="E693" s="26">
        <f t="shared" si="21"/>
        <v>116.9954</v>
      </c>
    </row>
    <row r="694" spans="1:5" x14ac:dyDescent="0.3">
      <c r="A694" s="1">
        <v>41176</v>
      </c>
      <c r="B694">
        <v>116.815</v>
      </c>
      <c r="C694" t="s">
        <v>143</v>
      </c>
      <c r="D694" s="26" t="str">
        <f t="shared" si="20"/>
        <v>2012-09-24</v>
      </c>
      <c r="E694" s="26">
        <f t="shared" si="21"/>
        <v>116.815</v>
      </c>
    </row>
    <row r="695" spans="1:5" x14ac:dyDescent="0.3">
      <c r="A695" s="1">
        <v>41177</v>
      </c>
      <c r="B695">
        <v>115.5758</v>
      </c>
      <c r="C695" t="s">
        <v>143</v>
      </c>
      <c r="D695" s="26" t="str">
        <f t="shared" si="20"/>
        <v>2012-09-25</v>
      </c>
      <c r="E695" s="26">
        <f t="shared" si="21"/>
        <v>115.5758</v>
      </c>
    </row>
    <row r="696" spans="1:5" x14ac:dyDescent="0.3">
      <c r="A696" s="1">
        <v>41178</v>
      </c>
      <c r="B696">
        <v>114.9301</v>
      </c>
      <c r="C696" t="s">
        <v>143</v>
      </c>
      <c r="D696" s="26" t="str">
        <f t="shared" si="20"/>
        <v>2012-09-26</v>
      </c>
      <c r="E696" s="26">
        <f t="shared" si="21"/>
        <v>114.9301</v>
      </c>
    </row>
    <row r="697" spans="1:5" x14ac:dyDescent="0.3">
      <c r="A697" s="1">
        <v>41179</v>
      </c>
      <c r="B697">
        <v>116.0089</v>
      </c>
      <c r="C697" t="s">
        <v>143</v>
      </c>
      <c r="D697" s="26" t="str">
        <f t="shared" si="20"/>
        <v>2012-09-27</v>
      </c>
      <c r="E697" s="26">
        <f t="shared" si="21"/>
        <v>116.0089</v>
      </c>
    </row>
    <row r="698" spans="1:5" x14ac:dyDescent="0.3">
      <c r="A698" s="1">
        <v>41180</v>
      </c>
      <c r="B698">
        <v>115.47150000000001</v>
      </c>
      <c r="C698" t="s">
        <v>143</v>
      </c>
      <c r="D698" s="26" t="str">
        <f t="shared" si="20"/>
        <v>2012-09-28</v>
      </c>
      <c r="E698" s="26">
        <f t="shared" si="21"/>
        <v>115.47150000000001</v>
      </c>
    </row>
    <row r="699" spans="1:5" x14ac:dyDescent="0.3">
      <c r="A699" s="1">
        <v>41183</v>
      </c>
      <c r="B699">
        <v>115.7723</v>
      </c>
      <c r="C699" t="s">
        <v>143</v>
      </c>
      <c r="D699" s="26" t="str">
        <f t="shared" si="20"/>
        <v>2012-10-01</v>
      </c>
      <c r="E699" s="26">
        <f t="shared" si="21"/>
        <v>115.7723</v>
      </c>
    </row>
    <row r="700" spans="1:5" x14ac:dyDescent="0.3">
      <c r="A700" s="1">
        <v>41184</v>
      </c>
      <c r="B700">
        <v>115.89660000000001</v>
      </c>
      <c r="C700" t="s">
        <v>143</v>
      </c>
      <c r="D700" s="26" t="str">
        <f t="shared" si="20"/>
        <v>2012-10-02</v>
      </c>
      <c r="E700" s="26">
        <f t="shared" si="21"/>
        <v>115.89660000000001</v>
      </c>
    </row>
    <row r="701" spans="1:5" x14ac:dyDescent="0.3">
      <c r="A701" s="1">
        <v>41185</v>
      </c>
      <c r="B701">
        <v>116.3698</v>
      </c>
      <c r="C701" t="s">
        <v>143</v>
      </c>
      <c r="D701" s="26" t="str">
        <f t="shared" si="20"/>
        <v>2012-10-03</v>
      </c>
      <c r="E701" s="26">
        <f t="shared" si="21"/>
        <v>116.3698</v>
      </c>
    </row>
    <row r="702" spans="1:5" x14ac:dyDescent="0.3">
      <c r="A702" s="1">
        <v>41186</v>
      </c>
      <c r="B702">
        <v>117.1999</v>
      </c>
      <c r="C702" t="s">
        <v>143</v>
      </c>
      <c r="D702" s="26" t="str">
        <f t="shared" si="20"/>
        <v>2012-10-04</v>
      </c>
      <c r="E702" s="26">
        <f t="shared" si="21"/>
        <v>117.1999</v>
      </c>
    </row>
    <row r="703" spans="1:5" x14ac:dyDescent="0.3">
      <c r="A703" s="1">
        <v>41187</v>
      </c>
      <c r="B703">
        <v>117.212</v>
      </c>
      <c r="C703" t="s">
        <v>143</v>
      </c>
      <c r="D703" s="26" t="str">
        <f t="shared" si="20"/>
        <v>2012-10-05</v>
      </c>
      <c r="E703" s="26">
        <f t="shared" si="21"/>
        <v>117.212</v>
      </c>
    </row>
    <row r="704" spans="1:5" x14ac:dyDescent="0.3">
      <c r="A704" s="1">
        <v>41190</v>
      </c>
      <c r="B704">
        <v>116.8126</v>
      </c>
      <c r="C704" t="s">
        <v>143</v>
      </c>
      <c r="D704" s="26" t="str">
        <f t="shared" si="20"/>
        <v>2012-10-08</v>
      </c>
      <c r="E704" s="26">
        <f t="shared" si="21"/>
        <v>116.8126</v>
      </c>
    </row>
    <row r="705" spans="1:5" x14ac:dyDescent="0.3">
      <c r="A705" s="1">
        <v>41191</v>
      </c>
      <c r="B705">
        <v>115.65600000000001</v>
      </c>
      <c r="C705" t="s">
        <v>143</v>
      </c>
      <c r="D705" s="26" t="str">
        <f t="shared" si="20"/>
        <v>2012-10-09</v>
      </c>
      <c r="E705" s="26">
        <f t="shared" si="21"/>
        <v>115.65600000000001</v>
      </c>
    </row>
    <row r="706" spans="1:5" x14ac:dyDescent="0.3">
      <c r="A706" s="1">
        <v>41192</v>
      </c>
      <c r="B706">
        <v>114.9181</v>
      </c>
      <c r="C706" t="s">
        <v>143</v>
      </c>
      <c r="D706" s="26" t="str">
        <f t="shared" si="20"/>
        <v>2012-10-10</v>
      </c>
      <c r="E706" s="26">
        <f t="shared" si="21"/>
        <v>114.9181</v>
      </c>
    </row>
    <row r="707" spans="1:5" x14ac:dyDescent="0.3">
      <c r="A707" s="1">
        <v>41193</v>
      </c>
      <c r="B707">
        <v>114.9823</v>
      </c>
      <c r="C707" t="s">
        <v>143</v>
      </c>
      <c r="D707" s="26" t="str">
        <f t="shared" ref="D707:D770" si="22">_xlfn.CONCAT(YEAR(A707),"-",IF(LEN(MONTH(A707))=1,0&amp;MONTH(A707),MONTH(A707)),"-",IF(LEN(DAY(A707))=1,0&amp;DAY(A707),DAY(A707)))</f>
        <v>2012-10-11</v>
      </c>
      <c r="E707" s="26">
        <f t="shared" ref="E707:E770" si="23">B707</f>
        <v>114.9823</v>
      </c>
    </row>
    <row r="708" spans="1:5" x14ac:dyDescent="0.3">
      <c r="A708" s="1">
        <v>41194</v>
      </c>
      <c r="B708">
        <v>114.6053</v>
      </c>
      <c r="C708" t="s">
        <v>143</v>
      </c>
      <c r="D708" s="26" t="str">
        <f t="shared" si="22"/>
        <v>2012-10-12</v>
      </c>
      <c r="E708" s="26">
        <f t="shared" si="23"/>
        <v>114.6053</v>
      </c>
    </row>
    <row r="709" spans="1:5" x14ac:dyDescent="0.3">
      <c r="A709" s="1">
        <v>41197</v>
      </c>
      <c r="B709">
        <v>115.55970000000001</v>
      </c>
      <c r="C709" t="s">
        <v>143</v>
      </c>
      <c r="D709" s="26" t="str">
        <f t="shared" si="22"/>
        <v>2012-10-15</v>
      </c>
      <c r="E709" s="26">
        <f t="shared" si="23"/>
        <v>115.55970000000001</v>
      </c>
    </row>
    <row r="710" spans="1:5" x14ac:dyDescent="0.3">
      <c r="A710" s="1">
        <v>41198</v>
      </c>
      <c r="B710">
        <v>116.7307</v>
      </c>
      <c r="C710" t="s">
        <v>143</v>
      </c>
      <c r="D710" s="26" t="str">
        <f t="shared" si="22"/>
        <v>2012-10-16</v>
      </c>
      <c r="E710" s="26">
        <f t="shared" si="23"/>
        <v>116.7307</v>
      </c>
    </row>
    <row r="711" spans="1:5" x14ac:dyDescent="0.3">
      <c r="A711" s="1">
        <v>41199</v>
      </c>
      <c r="B711">
        <v>117.26009999999999</v>
      </c>
      <c r="C711" t="s">
        <v>143</v>
      </c>
      <c r="D711" s="26" t="str">
        <f t="shared" si="22"/>
        <v>2012-10-17</v>
      </c>
      <c r="E711" s="26">
        <f t="shared" si="23"/>
        <v>117.26009999999999</v>
      </c>
    </row>
    <row r="712" spans="1:5" x14ac:dyDescent="0.3">
      <c r="A712" s="1">
        <v>41200</v>
      </c>
      <c r="B712">
        <v>116.95529999999999</v>
      </c>
      <c r="C712" t="s">
        <v>143</v>
      </c>
      <c r="D712" s="26" t="str">
        <f t="shared" si="22"/>
        <v>2012-10-18</v>
      </c>
      <c r="E712" s="26">
        <f t="shared" si="23"/>
        <v>116.95529999999999</v>
      </c>
    </row>
    <row r="713" spans="1:5" x14ac:dyDescent="0.3">
      <c r="A713" s="1">
        <v>41201</v>
      </c>
      <c r="B713">
        <v>115.006</v>
      </c>
      <c r="C713" t="s">
        <v>143</v>
      </c>
      <c r="D713" s="26" t="str">
        <f t="shared" si="22"/>
        <v>2012-10-19</v>
      </c>
      <c r="E713" s="26">
        <f t="shared" si="23"/>
        <v>115.006</v>
      </c>
    </row>
    <row r="714" spans="1:5" x14ac:dyDescent="0.3">
      <c r="A714" s="1">
        <v>41204</v>
      </c>
      <c r="B714">
        <v>115.0224</v>
      </c>
      <c r="C714" t="s">
        <v>143</v>
      </c>
      <c r="D714" s="26" t="str">
        <f t="shared" si="22"/>
        <v>2012-10-22</v>
      </c>
      <c r="E714" s="26">
        <f t="shared" si="23"/>
        <v>115.0224</v>
      </c>
    </row>
    <row r="715" spans="1:5" x14ac:dyDescent="0.3">
      <c r="A715" s="1">
        <v>41205</v>
      </c>
      <c r="B715">
        <v>113.4263</v>
      </c>
      <c r="C715" t="s">
        <v>143</v>
      </c>
      <c r="D715" s="26" t="str">
        <f t="shared" si="22"/>
        <v>2012-10-23</v>
      </c>
      <c r="E715" s="26">
        <f t="shared" si="23"/>
        <v>113.4263</v>
      </c>
    </row>
    <row r="716" spans="1:5" x14ac:dyDescent="0.3">
      <c r="A716" s="1">
        <v>41206</v>
      </c>
      <c r="B716">
        <v>113.10550000000001</v>
      </c>
      <c r="C716" t="s">
        <v>143</v>
      </c>
      <c r="D716" s="26" t="str">
        <f t="shared" si="22"/>
        <v>2012-10-24</v>
      </c>
      <c r="E716" s="26">
        <f t="shared" si="23"/>
        <v>113.10550000000001</v>
      </c>
    </row>
    <row r="717" spans="1:5" x14ac:dyDescent="0.3">
      <c r="A717" s="1">
        <v>41207</v>
      </c>
      <c r="B717">
        <v>113.43429999999999</v>
      </c>
      <c r="C717" t="s">
        <v>143</v>
      </c>
      <c r="D717" s="26" t="str">
        <f t="shared" si="22"/>
        <v>2012-10-25</v>
      </c>
      <c r="E717" s="26">
        <f t="shared" si="23"/>
        <v>113.43429999999999</v>
      </c>
    </row>
    <row r="718" spans="1:5" x14ac:dyDescent="0.3">
      <c r="A718" s="1">
        <v>41208</v>
      </c>
      <c r="B718">
        <v>113.37009999999999</v>
      </c>
      <c r="C718" t="s">
        <v>143</v>
      </c>
      <c r="D718" s="26" t="str">
        <f t="shared" si="22"/>
        <v>2012-10-26</v>
      </c>
      <c r="E718" s="26">
        <f t="shared" si="23"/>
        <v>113.37009999999999</v>
      </c>
    </row>
    <row r="719" spans="1:5" x14ac:dyDescent="0.3">
      <c r="A719" s="1">
        <v>41212</v>
      </c>
      <c r="B719">
        <v>113.37009999999999</v>
      </c>
      <c r="C719" t="s">
        <v>143</v>
      </c>
      <c r="D719" s="26" t="str">
        <f t="shared" si="22"/>
        <v>2012-10-30</v>
      </c>
      <c r="E719" s="26">
        <f t="shared" si="23"/>
        <v>113.37009999999999</v>
      </c>
    </row>
    <row r="720" spans="1:5" x14ac:dyDescent="0.3">
      <c r="A720" s="1">
        <v>41213</v>
      </c>
      <c r="B720">
        <v>113.37009999999999</v>
      </c>
      <c r="C720" t="s">
        <v>143</v>
      </c>
      <c r="D720" s="26" t="str">
        <f t="shared" si="22"/>
        <v>2012-10-31</v>
      </c>
      <c r="E720" s="26">
        <f t="shared" si="23"/>
        <v>113.37009999999999</v>
      </c>
    </row>
    <row r="721" spans="1:5" x14ac:dyDescent="0.3">
      <c r="A721" s="1">
        <v>41214</v>
      </c>
      <c r="B721">
        <v>114.55719999999999</v>
      </c>
      <c r="C721" t="s">
        <v>143</v>
      </c>
      <c r="D721" s="26" t="str">
        <f t="shared" si="22"/>
        <v>2012-11-01</v>
      </c>
      <c r="E721" s="26">
        <f t="shared" si="23"/>
        <v>114.55719999999999</v>
      </c>
    </row>
    <row r="722" spans="1:5" x14ac:dyDescent="0.3">
      <c r="A722" s="1">
        <v>41215</v>
      </c>
      <c r="B722">
        <v>113.5386</v>
      </c>
      <c r="C722" t="s">
        <v>143</v>
      </c>
      <c r="D722" s="26" t="str">
        <f t="shared" si="22"/>
        <v>2012-11-02</v>
      </c>
      <c r="E722" s="26">
        <f t="shared" si="23"/>
        <v>113.5386</v>
      </c>
    </row>
    <row r="723" spans="1:5" x14ac:dyDescent="0.3">
      <c r="A723" s="1">
        <v>41218</v>
      </c>
      <c r="B723">
        <v>113.77</v>
      </c>
      <c r="C723" t="s">
        <v>143</v>
      </c>
      <c r="D723" s="26" t="str">
        <f t="shared" si="22"/>
        <v>2012-11-05</v>
      </c>
      <c r="E723" s="26">
        <f t="shared" si="23"/>
        <v>113.77</v>
      </c>
    </row>
    <row r="724" spans="1:5" x14ac:dyDescent="0.3">
      <c r="A724" s="1">
        <v>41219</v>
      </c>
      <c r="B724">
        <v>114.6614</v>
      </c>
      <c r="C724" t="s">
        <v>143</v>
      </c>
      <c r="D724" s="26" t="str">
        <f t="shared" si="22"/>
        <v>2012-11-06</v>
      </c>
      <c r="E724" s="26">
        <f t="shared" si="23"/>
        <v>114.6614</v>
      </c>
    </row>
    <row r="725" spans="1:5" x14ac:dyDescent="0.3">
      <c r="A725" s="1">
        <v>41220</v>
      </c>
      <c r="B725">
        <v>112.0628</v>
      </c>
      <c r="C725" t="s">
        <v>143</v>
      </c>
      <c r="D725" s="26" t="str">
        <f t="shared" si="22"/>
        <v>2012-11-07</v>
      </c>
      <c r="E725" s="26">
        <f t="shared" si="23"/>
        <v>112.0628</v>
      </c>
    </row>
    <row r="726" spans="1:5" x14ac:dyDescent="0.3">
      <c r="A726" s="1">
        <v>41221</v>
      </c>
      <c r="B726">
        <v>110.7153</v>
      </c>
      <c r="C726" t="s">
        <v>143</v>
      </c>
      <c r="D726" s="26" t="str">
        <f t="shared" si="22"/>
        <v>2012-11-08</v>
      </c>
      <c r="E726" s="26">
        <f t="shared" si="23"/>
        <v>110.7153</v>
      </c>
    </row>
    <row r="727" spans="1:5" x14ac:dyDescent="0.3">
      <c r="A727" s="1">
        <v>41222</v>
      </c>
      <c r="B727">
        <v>110.8116</v>
      </c>
      <c r="C727" t="s">
        <v>143</v>
      </c>
      <c r="D727" s="26" t="str">
        <f t="shared" si="22"/>
        <v>2012-11-09</v>
      </c>
      <c r="E727" s="26">
        <f t="shared" si="23"/>
        <v>110.8116</v>
      </c>
    </row>
    <row r="728" spans="1:5" x14ac:dyDescent="0.3">
      <c r="A728" s="1">
        <v>41225</v>
      </c>
      <c r="B728">
        <v>110.89579999999999</v>
      </c>
      <c r="C728" t="s">
        <v>143</v>
      </c>
      <c r="D728" s="26" t="str">
        <f t="shared" si="22"/>
        <v>2012-11-12</v>
      </c>
      <c r="E728" s="26">
        <f t="shared" si="23"/>
        <v>110.89579999999999</v>
      </c>
    </row>
    <row r="729" spans="1:5" x14ac:dyDescent="0.3">
      <c r="A729" s="1">
        <v>41226</v>
      </c>
      <c r="B729">
        <v>110.51479999999999</v>
      </c>
      <c r="C729" t="s">
        <v>143</v>
      </c>
      <c r="D729" s="26" t="str">
        <f t="shared" si="22"/>
        <v>2012-11-13</v>
      </c>
      <c r="E729" s="26">
        <f t="shared" si="23"/>
        <v>110.51479999999999</v>
      </c>
    </row>
    <row r="730" spans="1:5" x14ac:dyDescent="0.3">
      <c r="A730" s="1">
        <v>41227</v>
      </c>
      <c r="B730">
        <v>109.02290000000001</v>
      </c>
      <c r="C730" t="s">
        <v>143</v>
      </c>
      <c r="D730" s="26" t="str">
        <f t="shared" si="22"/>
        <v>2012-11-14</v>
      </c>
      <c r="E730" s="26">
        <f t="shared" si="23"/>
        <v>109.02290000000001</v>
      </c>
    </row>
    <row r="731" spans="1:5" x14ac:dyDescent="0.3">
      <c r="A731" s="1">
        <v>41228</v>
      </c>
      <c r="B731">
        <v>108.8385</v>
      </c>
      <c r="C731" t="s">
        <v>143</v>
      </c>
      <c r="D731" s="26" t="str">
        <f t="shared" si="22"/>
        <v>2012-11-15</v>
      </c>
      <c r="E731" s="26">
        <f t="shared" si="23"/>
        <v>108.8385</v>
      </c>
    </row>
    <row r="732" spans="1:5" x14ac:dyDescent="0.3">
      <c r="A732" s="1">
        <v>41229</v>
      </c>
      <c r="B732">
        <v>109.3759</v>
      </c>
      <c r="C732" t="s">
        <v>143</v>
      </c>
      <c r="D732" s="26" t="str">
        <f t="shared" si="22"/>
        <v>2012-11-16</v>
      </c>
      <c r="E732" s="26">
        <f t="shared" si="23"/>
        <v>109.3759</v>
      </c>
    </row>
    <row r="733" spans="1:5" x14ac:dyDescent="0.3">
      <c r="A733" s="1">
        <v>41232</v>
      </c>
      <c r="B733">
        <v>111.5896</v>
      </c>
      <c r="C733" t="s">
        <v>143</v>
      </c>
      <c r="D733" s="26" t="str">
        <f t="shared" si="22"/>
        <v>2012-11-19</v>
      </c>
      <c r="E733" s="26">
        <f t="shared" si="23"/>
        <v>111.5896</v>
      </c>
    </row>
    <row r="734" spans="1:5" x14ac:dyDescent="0.3">
      <c r="A734" s="1">
        <v>41233</v>
      </c>
      <c r="B734">
        <v>111.6377</v>
      </c>
      <c r="C734" t="s">
        <v>143</v>
      </c>
      <c r="D734" s="26" t="str">
        <f t="shared" si="22"/>
        <v>2012-11-20</v>
      </c>
      <c r="E734" s="26">
        <f t="shared" si="23"/>
        <v>111.6377</v>
      </c>
    </row>
    <row r="735" spans="1:5" x14ac:dyDescent="0.3">
      <c r="A735" s="1">
        <v>41234</v>
      </c>
      <c r="B735">
        <v>111.8462</v>
      </c>
      <c r="C735" t="s">
        <v>143</v>
      </c>
      <c r="D735" s="26" t="str">
        <f t="shared" si="22"/>
        <v>2012-11-21</v>
      </c>
      <c r="E735" s="26">
        <f t="shared" si="23"/>
        <v>111.8462</v>
      </c>
    </row>
    <row r="736" spans="1:5" x14ac:dyDescent="0.3">
      <c r="A736" s="1">
        <v>41236</v>
      </c>
      <c r="B736">
        <v>113.37009999999999</v>
      </c>
      <c r="C736" t="s">
        <v>143</v>
      </c>
      <c r="D736" s="26" t="str">
        <f t="shared" si="22"/>
        <v>2012-11-23</v>
      </c>
      <c r="E736" s="26">
        <f t="shared" si="23"/>
        <v>113.37009999999999</v>
      </c>
    </row>
    <row r="737" spans="1:5" x14ac:dyDescent="0.3">
      <c r="A737" s="1">
        <v>41239</v>
      </c>
      <c r="B737">
        <v>113.12949999999999</v>
      </c>
      <c r="C737" t="s">
        <v>143</v>
      </c>
      <c r="D737" s="26" t="str">
        <f t="shared" si="22"/>
        <v>2012-11-26</v>
      </c>
      <c r="E737" s="26">
        <f t="shared" si="23"/>
        <v>113.12949999999999</v>
      </c>
    </row>
    <row r="738" spans="1:5" x14ac:dyDescent="0.3">
      <c r="A738" s="1">
        <v>41240</v>
      </c>
      <c r="B738">
        <v>112.55200000000001</v>
      </c>
      <c r="C738" t="s">
        <v>143</v>
      </c>
      <c r="D738" s="26" t="str">
        <f t="shared" si="22"/>
        <v>2012-11-27</v>
      </c>
      <c r="E738" s="26">
        <f t="shared" si="23"/>
        <v>112.55200000000001</v>
      </c>
    </row>
    <row r="739" spans="1:5" x14ac:dyDescent="0.3">
      <c r="A739" s="1">
        <v>41241</v>
      </c>
      <c r="B739">
        <v>113.4584</v>
      </c>
      <c r="C739" t="s">
        <v>143</v>
      </c>
      <c r="D739" s="26" t="str">
        <f t="shared" si="22"/>
        <v>2012-11-28</v>
      </c>
      <c r="E739" s="26">
        <f t="shared" si="23"/>
        <v>113.4584</v>
      </c>
    </row>
    <row r="740" spans="1:5" x14ac:dyDescent="0.3">
      <c r="A740" s="1">
        <v>41242</v>
      </c>
      <c r="B740">
        <v>113.9877</v>
      </c>
      <c r="C740" t="s">
        <v>143</v>
      </c>
      <c r="D740" s="26" t="str">
        <f t="shared" si="22"/>
        <v>2012-11-29</v>
      </c>
      <c r="E740" s="26">
        <f t="shared" si="23"/>
        <v>113.9877</v>
      </c>
    </row>
    <row r="741" spans="1:5" x14ac:dyDescent="0.3">
      <c r="A741" s="1">
        <v>41243</v>
      </c>
      <c r="B741">
        <v>114.0158</v>
      </c>
      <c r="C741" t="s">
        <v>143</v>
      </c>
      <c r="D741" s="26" t="str">
        <f t="shared" si="22"/>
        <v>2012-11-30</v>
      </c>
      <c r="E741" s="26">
        <f t="shared" si="23"/>
        <v>114.0158</v>
      </c>
    </row>
    <row r="742" spans="1:5" x14ac:dyDescent="0.3">
      <c r="A742" s="1">
        <v>41246</v>
      </c>
      <c r="B742">
        <v>113.4503</v>
      </c>
      <c r="C742" t="s">
        <v>143</v>
      </c>
      <c r="D742" s="26" t="str">
        <f t="shared" si="22"/>
        <v>2012-12-03</v>
      </c>
      <c r="E742" s="26">
        <f t="shared" si="23"/>
        <v>113.4503</v>
      </c>
    </row>
    <row r="743" spans="1:5" x14ac:dyDescent="0.3">
      <c r="A743" s="1">
        <v>41247</v>
      </c>
      <c r="B743">
        <v>113.2899</v>
      </c>
      <c r="C743" t="s">
        <v>143</v>
      </c>
      <c r="D743" s="26" t="str">
        <f t="shared" si="22"/>
        <v>2012-12-04</v>
      </c>
      <c r="E743" s="26">
        <f t="shared" si="23"/>
        <v>113.2899</v>
      </c>
    </row>
    <row r="744" spans="1:5" x14ac:dyDescent="0.3">
      <c r="A744" s="1">
        <v>41248</v>
      </c>
      <c r="B744">
        <v>113.4905</v>
      </c>
      <c r="C744" t="s">
        <v>143</v>
      </c>
      <c r="D744" s="26" t="str">
        <f t="shared" si="22"/>
        <v>2012-12-05</v>
      </c>
      <c r="E744" s="26">
        <f t="shared" si="23"/>
        <v>113.4905</v>
      </c>
    </row>
    <row r="745" spans="1:5" x14ac:dyDescent="0.3">
      <c r="A745" s="1">
        <v>41249</v>
      </c>
      <c r="B745">
        <v>113.8754</v>
      </c>
      <c r="C745" t="s">
        <v>143</v>
      </c>
      <c r="D745" s="26" t="str">
        <f t="shared" si="22"/>
        <v>2012-12-06</v>
      </c>
      <c r="E745" s="26">
        <f t="shared" si="23"/>
        <v>113.8754</v>
      </c>
    </row>
    <row r="746" spans="1:5" x14ac:dyDescent="0.3">
      <c r="A746" s="1">
        <v>41250</v>
      </c>
      <c r="B746">
        <v>114.2243</v>
      </c>
      <c r="C746" t="s">
        <v>143</v>
      </c>
      <c r="D746" s="26" t="str">
        <f t="shared" si="22"/>
        <v>2012-12-07</v>
      </c>
      <c r="E746" s="26">
        <f t="shared" si="23"/>
        <v>114.2243</v>
      </c>
    </row>
    <row r="747" spans="1:5" x14ac:dyDescent="0.3">
      <c r="A747" s="1">
        <v>41253</v>
      </c>
      <c r="B747">
        <v>114.27079999999999</v>
      </c>
      <c r="C747" t="s">
        <v>143</v>
      </c>
      <c r="D747" s="26" t="str">
        <f t="shared" si="22"/>
        <v>2012-12-10</v>
      </c>
      <c r="E747" s="26">
        <f t="shared" si="23"/>
        <v>114.27079999999999</v>
      </c>
    </row>
    <row r="748" spans="1:5" x14ac:dyDescent="0.3">
      <c r="A748" s="1">
        <v>41254</v>
      </c>
      <c r="B748">
        <v>115.04640000000001</v>
      </c>
      <c r="C748" t="s">
        <v>143</v>
      </c>
      <c r="D748" s="26" t="str">
        <f t="shared" si="22"/>
        <v>2012-12-11</v>
      </c>
      <c r="E748" s="26">
        <f t="shared" si="23"/>
        <v>115.04640000000001</v>
      </c>
    </row>
    <row r="749" spans="1:5" x14ac:dyDescent="0.3">
      <c r="A749" s="1">
        <v>41255</v>
      </c>
      <c r="B749">
        <v>115.1026</v>
      </c>
      <c r="C749" t="s">
        <v>143</v>
      </c>
      <c r="D749" s="26" t="str">
        <f t="shared" si="22"/>
        <v>2012-12-12</v>
      </c>
      <c r="E749" s="26">
        <f t="shared" si="23"/>
        <v>115.1026</v>
      </c>
    </row>
    <row r="750" spans="1:5" x14ac:dyDescent="0.3">
      <c r="A750" s="1">
        <v>41256</v>
      </c>
      <c r="B750">
        <v>114.3968</v>
      </c>
      <c r="C750" t="s">
        <v>143</v>
      </c>
      <c r="D750" s="26" t="str">
        <f t="shared" si="22"/>
        <v>2012-12-13</v>
      </c>
      <c r="E750" s="26">
        <f t="shared" si="23"/>
        <v>114.3968</v>
      </c>
    </row>
    <row r="751" spans="1:5" x14ac:dyDescent="0.3">
      <c r="A751" s="1">
        <v>41257</v>
      </c>
      <c r="B751">
        <v>113.97580000000001</v>
      </c>
      <c r="C751" t="s">
        <v>143</v>
      </c>
      <c r="D751" s="26" t="str">
        <f t="shared" si="22"/>
        <v>2012-12-14</v>
      </c>
      <c r="E751" s="26">
        <f t="shared" si="23"/>
        <v>113.97580000000001</v>
      </c>
    </row>
    <row r="752" spans="1:5" x14ac:dyDescent="0.3">
      <c r="A752" s="1">
        <v>41260</v>
      </c>
      <c r="B752">
        <v>115.3111</v>
      </c>
      <c r="C752" t="s">
        <v>143</v>
      </c>
      <c r="D752" s="26" t="str">
        <f t="shared" si="22"/>
        <v>2012-12-17</v>
      </c>
      <c r="E752" s="26">
        <f t="shared" si="23"/>
        <v>115.3111</v>
      </c>
    </row>
    <row r="753" spans="1:5" x14ac:dyDescent="0.3">
      <c r="A753" s="1">
        <v>41261</v>
      </c>
      <c r="B753">
        <v>116.59439999999999</v>
      </c>
      <c r="C753" t="s">
        <v>143</v>
      </c>
      <c r="D753" s="26" t="str">
        <f t="shared" si="22"/>
        <v>2012-12-18</v>
      </c>
      <c r="E753" s="26">
        <f t="shared" si="23"/>
        <v>116.59439999999999</v>
      </c>
    </row>
    <row r="754" spans="1:5" x14ac:dyDescent="0.3">
      <c r="A754" s="1">
        <v>41262</v>
      </c>
      <c r="B754">
        <v>115.7282</v>
      </c>
      <c r="C754" t="s">
        <v>143</v>
      </c>
      <c r="D754" s="26" t="str">
        <f t="shared" si="22"/>
        <v>2012-12-19</v>
      </c>
      <c r="E754" s="26">
        <f t="shared" si="23"/>
        <v>115.7282</v>
      </c>
    </row>
    <row r="755" spans="1:5" x14ac:dyDescent="0.3">
      <c r="A755" s="1">
        <v>41263</v>
      </c>
      <c r="B755">
        <v>116.3939</v>
      </c>
      <c r="C755" t="s">
        <v>143</v>
      </c>
      <c r="D755" s="26" t="str">
        <f t="shared" si="22"/>
        <v>2012-12-20</v>
      </c>
      <c r="E755" s="26">
        <f t="shared" si="23"/>
        <v>116.3939</v>
      </c>
    </row>
    <row r="756" spans="1:5" x14ac:dyDescent="0.3">
      <c r="A756" s="1">
        <v>41264</v>
      </c>
      <c r="B756">
        <v>115.3372</v>
      </c>
      <c r="C756" t="s">
        <v>143</v>
      </c>
      <c r="D756" s="26" t="str">
        <f t="shared" si="22"/>
        <v>2012-12-21</v>
      </c>
      <c r="E756" s="26">
        <f t="shared" si="23"/>
        <v>115.3372</v>
      </c>
    </row>
    <row r="757" spans="1:5" x14ac:dyDescent="0.3">
      <c r="A757" s="1">
        <v>41267</v>
      </c>
      <c r="B757">
        <v>114.98180000000001</v>
      </c>
      <c r="C757" t="s">
        <v>143</v>
      </c>
      <c r="D757" s="26" t="str">
        <f t="shared" si="22"/>
        <v>2012-12-24</v>
      </c>
      <c r="E757" s="26">
        <f t="shared" si="23"/>
        <v>114.98180000000001</v>
      </c>
    </row>
    <row r="758" spans="1:5" x14ac:dyDescent="0.3">
      <c r="A758" s="1">
        <v>41269</v>
      </c>
      <c r="B758">
        <v>114.49720000000001</v>
      </c>
      <c r="C758" t="s">
        <v>143</v>
      </c>
      <c r="D758" s="26" t="str">
        <f t="shared" si="22"/>
        <v>2012-12-26</v>
      </c>
      <c r="E758" s="26">
        <f t="shared" si="23"/>
        <v>114.49720000000001</v>
      </c>
    </row>
    <row r="759" spans="1:5" x14ac:dyDescent="0.3">
      <c r="A759" s="1">
        <v>41270</v>
      </c>
      <c r="B759">
        <v>114.345</v>
      </c>
      <c r="C759" t="s">
        <v>143</v>
      </c>
      <c r="D759" s="26" t="str">
        <f t="shared" si="22"/>
        <v>2012-12-27</v>
      </c>
      <c r="E759" s="26">
        <f t="shared" si="23"/>
        <v>114.345</v>
      </c>
    </row>
    <row r="760" spans="1:5" x14ac:dyDescent="0.3">
      <c r="A760" s="1">
        <v>41271</v>
      </c>
      <c r="B760">
        <v>113.1079</v>
      </c>
      <c r="C760" t="s">
        <v>143</v>
      </c>
      <c r="D760" s="26" t="str">
        <f t="shared" si="22"/>
        <v>2012-12-28</v>
      </c>
      <c r="E760" s="26">
        <f t="shared" si="23"/>
        <v>113.1079</v>
      </c>
    </row>
    <row r="761" spans="1:5" x14ac:dyDescent="0.3">
      <c r="A761" s="1">
        <v>41274</v>
      </c>
      <c r="B761">
        <v>115.0303</v>
      </c>
      <c r="C761" t="s">
        <v>143</v>
      </c>
      <c r="D761" s="26" t="str">
        <f t="shared" si="22"/>
        <v>2012-12-31</v>
      </c>
      <c r="E761" s="26">
        <f t="shared" si="23"/>
        <v>115.0303</v>
      </c>
    </row>
    <row r="762" spans="1:5" x14ac:dyDescent="0.3">
      <c r="A762" s="1">
        <v>41276</v>
      </c>
      <c r="B762">
        <v>117.9785</v>
      </c>
      <c r="C762" t="s">
        <v>143</v>
      </c>
      <c r="D762" s="26" t="str">
        <f t="shared" si="22"/>
        <v>2013-01-02</v>
      </c>
      <c r="E762" s="26">
        <f t="shared" si="23"/>
        <v>117.9785</v>
      </c>
    </row>
    <row r="763" spans="1:5" x14ac:dyDescent="0.3">
      <c r="A763" s="1">
        <v>41277</v>
      </c>
      <c r="B763">
        <v>117.7153</v>
      </c>
      <c r="C763" t="s">
        <v>143</v>
      </c>
      <c r="D763" s="26" t="str">
        <f t="shared" si="22"/>
        <v>2013-01-03</v>
      </c>
      <c r="E763" s="26">
        <f t="shared" si="23"/>
        <v>117.7153</v>
      </c>
    </row>
    <row r="764" spans="1:5" x14ac:dyDescent="0.3">
      <c r="A764" s="1">
        <v>41278</v>
      </c>
      <c r="B764">
        <v>118.2289</v>
      </c>
      <c r="C764" t="s">
        <v>143</v>
      </c>
      <c r="D764" s="26" t="str">
        <f t="shared" si="22"/>
        <v>2013-01-04</v>
      </c>
      <c r="E764" s="26">
        <f t="shared" si="23"/>
        <v>118.2289</v>
      </c>
    </row>
    <row r="765" spans="1:5" x14ac:dyDescent="0.3">
      <c r="A765" s="1">
        <v>41281</v>
      </c>
      <c r="B765">
        <v>117.9054</v>
      </c>
      <c r="C765" t="s">
        <v>143</v>
      </c>
      <c r="D765" s="26" t="str">
        <f t="shared" si="22"/>
        <v>2013-01-07</v>
      </c>
      <c r="E765" s="26">
        <f t="shared" si="23"/>
        <v>117.9054</v>
      </c>
    </row>
    <row r="766" spans="1:5" x14ac:dyDescent="0.3">
      <c r="A766" s="1">
        <v>41282</v>
      </c>
      <c r="B766">
        <v>117.5663</v>
      </c>
      <c r="C766" t="s">
        <v>143</v>
      </c>
      <c r="D766" s="26" t="str">
        <f t="shared" si="22"/>
        <v>2013-01-08</v>
      </c>
      <c r="E766" s="26">
        <f t="shared" si="23"/>
        <v>117.5663</v>
      </c>
    </row>
    <row r="767" spans="1:5" x14ac:dyDescent="0.3">
      <c r="A767" s="1">
        <v>41283</v>
      </c>
      <c r="B767">
        <v>117.86539999999999</v>
      </c>
      <c r="C767" t="s">
        <v>143</v>
      </c>
      <c r="D767" s="26" t="str">
        <f t="shared" si="22"/>
        <v>2013-01-09</v>
      </c>
      <c r="E767" s="26">
        <f t="shared" si="23"/>
        <v>117.86539999999999</v>
      </c>
    </row>
    <row r="768" spans="1:5" x14ac:dyDescent="0.3">
      <c r="A768" s="1">
        <v>41284</v>
      </c>
      <c r="B768">
        <v>118.80240000000001</v>
      </c>
      <c r="C768" t="s">
        <v>143</v>
      </c>
      <c r="D768" s="26" t="str">
        <f t="shared" si="22"/>
        <v>2013-01-10</v>
      </c>
      <c r="E768" s="26">
        <f t="shared" si="23"/>
        <v>118.80240000000001</v>
      </c>
    </row>
    <row r="769" spans="1:5" x14ac:dyDescent="0.3">
      <c r="A769" s="1">
        <v>41285</v>
      </c>
      <c r="B769">
        <v>118.79430000000001</v>
      </c>
      <c r="C769" t="s">
        <v>143</v>
      </c>
      <c r="D769" s="26" t="str">
        <f t="shared" si="22"/>
        <v>2013-01-11</v>
      </c>
      <c r="E769" s="26">
        <f t="shared" si="23"/>
        <v>118.79430000000001</v>
      </c>
    </row>
    <row r="770" spans="1:5" x14ac:dyDescent="0.3">
      <c r="A770" s="1">
        <v>41288</v>
      </c>
      <c r="B770">
        <v>118.7136</v>
      </c>
      <c r="C770" t="s">
        <v>143</v>
      </c>
      <c r="D770" s="26" t="str">
        <f t="shared" si="22"/>
        <v>2013-01-14</v>
      </c>
      <c r="E770" s="26">
        <f t="shared" si="23"/>
        <v>118.7136</v>
      </c>
    </row>
    <row r="771" spans="1:5" x14ac:dyDescent="0.3">
      <c r="A771" s="1">
        <v>41289</v>
      </c>
      <c r="B771">
        <v>118.79430000000001</v>
      </c>
      <c r="C771" t="s">
        <v>143</v>
      </c>
      <c r="D771" s="26" t="str">
        <f t="shared" ref="D771:D834" si="24">_xlfn.CONCAT(YEAR(A771),"-",IF(LEN(MONTH(A771))=1,0&amp;MONTH(A771),MONTH(A771)),"-",IF(LEN(DAY(A771))=1,0&amp;DAY(A771),DAY(A771)))</f>
        <v>2013-01-15</v>
      </c>
      <c r="E771" s="26">
        <f t="shared" ref="E771:E834" si="25">B771</f>
        <v>118.79430000000001</v>
      </c>
    </row>
    <row r="772" spans="1:5" x14ac:dyDescent="0.3">
      <c r="A772" s="1">
        <v>41290</v>
      </c>
      <c r="B772">
        <v>118.7782</v>
      </c>
      <c r="C772" t="s">
        <v>143</v>
      </c>
      <c r="D772" s="26" t="str">
        <f t="shared" si="24"/>
        <v>2013-01-16</v>
      </c>
      <c r="E772" s="26">
        <f t="shared" si="25"/>
        <v>118.7782</v>
      </c>
    </row>
    <row r="773" spans="1:5" x14ac:dyDescent="0.3">
      <c r="A773" s="1">
        <v>41291</v>
      </c>
      <c r="B773">
        <v>119.5455</v>
      </c>
      <c r="C773" t="s">
        <v>143</v>
      </c>
      <c r="D773" s="26" t="str">
        <f t="shared" si="24"/>
        <v>2013-01-17</v>
      </c>
      <c r="E773" s="26">
        <f t="shared" si="25"/>
        <v>119.5455</v>
      </c>
    </row>
    <row r="774" spans="1:5" x14ac:dyDescent="0.3">
      <c r="A774" s="1">
        <v>41292</v>
      </c>
      <c r="B774">
        <v>119.8121</v>
      </c>
      <c r="C774" t="s">
        <v>143</v>
      </c>
      <c r="D774" s="26" t="str">
        <f t="shared" si="24"/>
        <v>2013-01-18</v>
      </c>
      <c r="E774" s="26">
        <f t="shared" si="25"/>
        <v>119.8121</v>
      </c>
    </row>
    <row r="775" spans="1:5" x14ac:dyDescent="0.3">
      <c r="A775" s="1">
        <v>41295</v>
      </c>
      <c r="B775">
        <v>119.8121</v>
      </c>
      <c r="C775" t="s">
        <v>143</v>
      </c>
      <c r="D775" s="26" t="str">
        <f t="shared" si="24"/>
        <v>2013-01-21</v>
      </c>
      <c r="E775" s="26">
        <f t="shared" si="25"/>
        <v>119.8121</v>
      </c>
    </row>
    <row r="776" spans="1:5" x14ac:dyDescent="0.3">
      <c r="A776" s="1">
        <v>41296</v>
      </c>
      <c r="B776">
        <v>120.45829999999999</v>
      </c>
      <c r="C776" t="s">
        <v>143</v>
      </c>
      <c r="D776" s="26" t="str">
        <f t="shared" si="24"/>
        <v>2013-01-22</v>
      </c>
      <c r="E776" s="26">
        <f t="shared" si="25"/>
        <v>120.45829999999999</v>
      </c>
    </row>
    <row r="777" spans="1:5" x14ac:dyDescent="0.3">
      <c r="A777" s="1">
        <v>41297</v>
      </c>
      <c r="B777">
        <v>120.65219999999999</v>
      </c>
      <c r="C777" t="s">
        <v>143</v>
      </c>
      <c r="D777" s="26" t="str">
        <f t="shared" si="24"/>
        <v>2013-01-23</v>
      </c>
      <c r="E777" s="26">
        <f t="shared" si="25"/>
        <v>120.65219999999999</v>
      </c>
    </row>
    <row r="778" spans="1:5" x14ac:dyDescent="0.3">
      <c r="A778" s="1">
        <v>41298</v>
      </c>
      <c r="B778">
        <v>120.6845</v>
      </c>
      <c r="C778" t="s">
        <v>143</v>
      </c>
      <c r="D778" s="26" t="str">
        <f t="shared" si="24"/>
        <v>2013-01-24</v>
      </c>
      <c r="E778" s="26">
        <f t="shared" si="25"/>
        <v>120.6845</v>
      </c>
    </row>
    <row r="779" spans="1:5" x14ac:dyDescent="0.3">
      <c r="A779" s="1">
        <v>41299</v>
      </c>
      <c r="B779">
        <v>121.363</v>
      </c>
      <c r="C779" t="s">
        <v>143</v>
      </c>
      <c r="D779" s="26" t="str">
        <f t="shared" si="24"/>
        <v>2013-01-25</v>
      </c>
      <c r="E779" s="26">
        <f t="shared" si="25"/>
        <v>121.363</v>
      </c>
    </row>
    <row r="780" spans="1:5" x14ac:dyDescent="0.3">
      <c r="A780" s="1">
        <v>41302</v>
      </c>
      <c r="B780">
        <v>121.2176</v>
      </c>
      <c r="C780" t="s">
        <v>143</v>
      </c>
      <c r="D780" s="26" t="str">
        <f t="shared" si="24"/>
        <v>2013-01-28</v>
      </c>
      <c r="E780" s="26">
        <f t="shared" si="25"/>
        <v>121.2176</v>
      </c>
    </row>
    <row r="781" spans="1:5" x14ac:dyDescent="0.3">
      <c r="A781" s="1">
        <v>41303</v>
      </c>
      <c r="B781">
        <v>121.69410000000001</v>
      </c>
      <c r="C781" t="s">
        <v>143</v>
      </c>
      <c r="D781" s="26" t="str">
        <f t="shared" si="24"/>
        <v>2013-01-29</v>
      </c>
      <c r="E781" s="26">
        <f t="shared" si="25"/>
        <v>121.69410000000001</v>
      </c>
    </row>
    <row r="782" spans="1:5" x14ac:dyDescent="0.3">
      <c r="A782" s="1">
        <v>41304</v>
      </c>
      <c r="B782">
        <v>121.2176</v>
      </c>
      <c r="C782" t="s">
        <v>143</v>
      </c>
      <c r="D782" s="26" t="str">
        <f t="shared" si="24"/>
        <v>2013-01-30</v>
      </c>
      <c r="E782" s="26">
        <f t="shared" si="25"/>
        <v>121.2176</v>
      </c>
    </row>
    <row r="783" spans="1:5" x14ac:dyDescent="0.3">
      <c r="A783" s="1">
        <v>41305</v>
      </c>
      <c r="B783">
        <v>120.9187</v>
      </c>
      <c r="C783" t="s">
        <v>143</v>
      </c>
      <c r="D783" s="26" t="str">
        <f t="shared" si="24"/>
        <v>2013-01-31</v>
      </c>
      <c r="E783" s="26">
        <f t="shared" si="25"/>
        <v>120.9187</v>
      </c>
    </row>
    <row r="784" spans="1:5" x14ac:dyDescent="0.3">
      <c r="A784" s="1">
        <v>41306</v>
      </c>
      <c r="B784">
        <v>122.1626</v>
      </c>
      <c r="C784" t="s">
        <v>143</v>
      </c>
      <c r="D784" s="26" t="str">
        <f t="shared" si="24"/>
        <v>2013-02-01</v>
      </c>
      <c r="E784" s="26">
        <f t="shared" si="25"/>
        <v>122.1626</v>
      </c>
    </row>
    <row r="785" spans="1:5" x14ac:dyDescent="0.3">
      <c r="A785" s="1">
        <v>41309</v>
      </c>
      <c r="B785">
        <v>120.7854</v>
      </c>
      <c r="C785" t="s">
        <v>143</v>
      </c>
      <c r="D785" s="26" t="str">
        <f t="shared" si="24"/>
        <v>2013-02-04</v>
      </c>
      <c r="E785" s="26">
        <f t="shared" si="25"/>
        <v>120.7854</v>
      </c>
    </row>
    <row r="786" spans="1:5" x14ac:dyDescent="0.3">
      <c r="A786" s="1">
        <v>41310</v>
      </c>
      <c r="B786">
        <v>122.00920000000001</v>
      </c>
      <c r="C786" t="s">
        <v>143</v>
      </c>
      <c r="D786" s="26" t="str">
        <f t="shared" si="24"/>
        <v>2013-02-05</v>
      </c>
      <c r="E786" s="26">
        <f t="shared" si="25"/>
        <v>122.00920000000001</v>
      </c>
    </row>
    <row r="787" spans="1:5" x14ac:dyDescent="0.3">
      <c r="A787" s="1">
        <v>41311</v>
      </c>
      <c r="B787">
        <v>122.098</v>
      </c>
      <c r="C787" t="s">
        <v>143</v>
      </c>
      <c r="D787" s="26" t="str">
        <f t="shared" si="24"/>
        <v>2013-02-06</v>
      </c>
      <c r="E787" s="26">
        <f t="shared" si="25"/>
        <v>122.098</v>
      </c>
    </row>
    <row r="788" spans="1:5" x14ac:dyDescent="0.3">
      <c r="A788" s="1">
        <v>41312</v>
      </c>
      <c r="B788">
        <v>121.9365</v>
      </c>
      <c r="C788" t="s">
        <v>143</v>
      </c>
      <c r="D788" s="26" t="str">
        <f t="shared" si="24"/>
        <v>2013-02-07</v>
      </c>
      <c r="E788" s="26">
        <f t="shared" si="25"/>
        <v>121.9365</v>
      </c>
    </row>
    <row r="789" spans="1:5" x14ac:dyDescent="0.3">
      <c r="A789" s="1">
        <v>41313</v>
      </c>
      <c r="B789">
        <v>122.61499999999999</v>
      </c>
      <c r="C789" t="s">
        <v>143</v>
      </c>
      <c r="D789" s="26" t="str">
        <f t="shared" si="24"/>
        <v>2013-02-08</v>
      </c>
      <c r="E789" s="26">
        <f t="shared" si="25"/>
        <v>122.61499999999999</v>
      </c>
    </row>
    <row r="790" spans="1:5" x14ac:dyDescent="0.3">
      <c r="A790" s="1">
        <v>41316</v>
      </c>
      <c r="B790">
        <v>122.5907</v>
      </c>
      <c r="C790" t="s">
        <v>143</v>
      </c>
      <c r="D790" s="26" t="str">
        <f t="shared" si="24"/>
        <v>2013-02-11</v>
      </c>
      <c r="E790" s="26">
        <f t="shared" si="25"/>
        <v>122.5907</v>
      </c>
    </row>
    <row r="791" spans="1:5" x14ac:dyDescent="0.3">
      <c r="A791" s="1">
        <v>41317</v>
      </c>
      <c r="B791">
        <v>122.7927</v>
      </c>
      <c r="C791" t="s">
        <v>143</v>
      </c>
      <c r="D791" s="26" t="str">
        <f t="shared" si="24"/>
        <v>2013-02-12</v>
      </c>
      <c r="E791" s="26">
        <f t="shared" si="25"/>
        <v>122.7927</v>
      </c>
    </row>
    <row r="792" spans="1:5" x14ac:dyDescent="0.3">
      <c r="A792" s="1">
        <v>41318</v>
      </c>
      <c r="B792">
        <v>122.8985</v>
      </c>
      <c r="C792" t="s">
        <v>143</v>
      </c>
      <c r="D792" s="26" t="str">
        <f t="shared" si="24"/>
        <v>2013-02-13</v>
      </c>
      <c r="E792" s="26">
        <f t="shared" si="25"/>
        <v>122.8985</v>
      </c>
    </row>
    <row r="793" spans="1:5" x14ac:dyDescent="0.3">
      <c r="A793" s="1">
        <v>41319</v>
      </c>
      <c r="B793">
        <v>123.0108</v>
      </c>
      <c r="C793" t="s">
        <v>143</v>
      </c>
      <c r="D793" s="26" t="str">
        <f t="shared" si="24"/>
        <v>2013-02-14</v>
      </c>
      <c r="E793" s="26">
        <f t="shared" si="25"/>
        <v>123.0108</v>
      </c>
    </row>
    <row r="794" spans="1:5" x14ac:dyDescent="0.3">
      <c r="A794" s="1">
        <v>41320</v>
      </c>
      <c r="B794">
        <v>122.86539999999999</v>
      </c>
      <c r="C794" t="s">
        <v>143</v>
      </c>
      <c r="D794" s="26" t="str">
        <f t="shared" si="24"/>
        <v>2013-02-15</v>
      </c>
      <c r="E794" s="26">
        <f t="shared" si="25"/>
        <v>122.86539999999999</v>
      </c>
    </row>
    <row r="795" spans="1:5" x14ac:dyDescent="0.3">
      <c r="A795" s="1">
        <v>41323</v>
      </c>
      <c r="B795">
        <v>122.86539999999999</v>
      </c>
      <c r="C795" t="s">
        <v>143</v>
      </c>
      <c r="D795" s="26" t="str">
        <f t="shared" si="24"/>
        <v>2013-02-18</v>
      </c>
      <c r="E795" s="26">
        <f t="shared" si="25"/>
        <v>122.86539999999999</v>
      </c>
    </row>
    <row r="796" spans="1:5" x14ac:dyDescent="0.3">
      <c r="A796" s="1">
        <v>41324</v>
      </c>
      <c r="B796">
        <v>123.78619999999999</v>
      </c>
      <c r="C796" t="s">
        <v>143</v>
      </c>
      <c r="D796" s="26" t="str">
        <f t="shared" si="24"/>
        <v>2013-02-19</v>
      </c>
      <c r="E796" s="26">
        <f t="shared" si="25"/>
        <v>123.78619999999999</v>
      </c>
    </row>
    <row r="797" spans="1:5" x14ac:dyDescent="0.3">
      <c r="A797" s="1">
        <v>41325</v>
      </c>
      <c r="B797">
        <v>122.24339999999999</v>
      </c>
      <c r="C797" t="s">
        <v>143</v>
      </c>
      <c r="D797" s="26" t="str">
        <f t="shared" si="24"/>
        <v>2013-02-20</v>
      </c>
      <c r="E797" s="26">
        <f t="shared" si="25"/>
        <v>122.24339999999999</v>
      </c>
    </row>
    <row r="798" spans="1:5" x14ac:dyDescent="0.3">
      <c r="A798" s="1">
        <v>41326</v>
      </c>
      <c r="B798">
        <v>121.5003</v>
      </c>
      <c r="C798" t="s">
        <v>143</v>
      </c>
      <c r="D798" s="26" t="str">
        <f t="shared" si="24"/>
        <v>2013-02-21</v>
      </c>
      <c r="E798" s="26">
        <f t="shared" si="25"/>
        <v>121.5003</v>
      </c>
    </row>
    <row r="799" spans="1:5" x14ac:dyDescent="0.3">
      <c r="A799" s="1">
        <v>41327</v>
      </c>
      <c r="B799">
        <v>122.68770000000001</v>
      </c>
      <c r="C799" t="s">
        <v>143</v>
      </c>
      <c r="D799" s="26" t="str">
        <f t="shared" si="24"/>
        <v>2013-02-22</v>
      </c>
      <c r="E799" s="26">
        <f t="shared" si="25"/>
        <v>122.68770000000001</v>
      </c>
    </row>
    <row r="800" spans="1:5" x14ac:dyDescent="0.3">
      <c r="A800" s="1">
        <v>41330</v>
      </c>
      <c r="B800">
        <v>120.3533</v>
      </c>
      <c r="C800" t="s">
        <v>143</v>
      </c>
      <c r="D800" s="26" t="str">
        <f t="shared" si="24"/>
        <v>2013-02-25</v>
      </c>
      <c r="E800" s="26">
        <f t="shared" si="25"/>
        <v>120.3533</v>
      </c>
    </row>
    <row r="801" spans="1:5" x14ac:dyDescent="0.3">
      <c r="A801" s="1">
        <v>41331</v>
      </c>
      <c r="B801">
        <v>121.1772</v>
      </c>
      <c r="C801" t="s">
        <v>143</v>
      </c>
      <c r="D801" s="26" t="str">
        <f t="shared" si="24"/>
        <v>2013-02-26</v>
      </c>
      <c r="E801" s="26">
        <f t="shared" si="25"/>
        <v>121.1772</v>
      </c>
    </row>
    <row r="802" spans="1:5" x14ac:dyDescent="0.3">
      <c r="A802" s="1">
        <v>41332</v>
      </c>
      <c r="B802">
        <v>122.7038</v>
      </c>
      <c r="C802" t="s">
        <v>143</v>
      </c>
      <c r="D802" s="26" t="str">
        <f t="shared" si="24"/>
        <v>2013-02-27</v>
      </c>
      <c r="E802" s="26">
        <f t="shared" si="25"/>
        <v>122.7038</v>
      </c>
    </row>
    <row r="803" spans="1:5" x14ac:dyDescent="0.3">
      <c r="A803" s="1">
        <v>41333</v>
      </c>
      <c r="B803">
        <v>122.4615</v>
      </c>
      <c r="C803" t="s">
        <v>143</v>
      </c>
      <c r="D803" s="26" t="str">
        <f t="shared" si="24"/>
        <v>2013-02-28</v>
      </c>
      <c r="E803" s="26">
        <f t="shared" si="25"/>
        <v>122.4615</v>
      </c>
    </row>
    <row r="804" spans="1:5" x14ac:dyDescent="0.3">
      <c r="A804" s="1">
        <v>41334</v>
      </c>
      <c r="B804">
        <v>122.86539999999999</v>
      </c>
      <c r="C804" t="s">
        <v>143</v>
      </c>
      <c r="D804" s="26" t="str">
        <f t="shared" si="24"/>
        <v>2013-03-01</v>
      </c>
      <c r="E804" s="26">
        <f t="shared" si="25"/>
        <v>122.86539999999999</v>
      </c>
    </row>
    <row r="805" spans="1:5" x14ac:dyDescent="0.3">
      <c r="A805" s="1">
        <v>41337</v>
      </c>
      <c r="B805">
        <v>123.5196</v>
      </c>
      <c r="C805" t="s">
        <v>143</v>
      </c>
      <c r="D805" s="26" t="str">
        <f t="shared" si="24"/>
        <v>2013-03-04</v>
      </c>
      <c r="E805" s="26">
        <f t="shared" si="25"/>
        <v>123.5196</v>
      </c>
    </row>
    <row r="806" spans="1:5" x14ac:dyDescent="0.3">
      <c r="A806" s="1">
        <v>41338</v>
      </c>
      <c r="B806">
        <v>124.6262</v>
      </c>
      <c r="C806" t="s">
        <v>143</v>
      </c>
      <c r="D806" s="26" t="str">
        <f t="shared" si="24"/>
        <v>2013-03-05</v>
      </c>
      <c r="E806" s="26">
        <f t="shared" si="25"/>
        <v>124.6262</v>
      </c>
    </row>
    <row r="807" spans="1:5" x14ac:dyDescent="0.3">
      <c r="A807" s="1">
        <v>41339</v>
      </c>
      <c r="B807">
        <v>124.7959</v>
      </c>
      <c r="C807" t="s">
        <v>143</v>
      </c>
      <c r="D807" s="26" t="str">
        <f t="shared" si="24"/>
        <v>2013-03-06</v>
      </c>
      <c r="E807" s="26">
        <f t="shared" si="25"/>
        <v>124.7959</v>
      </c>
    </row>
    <row r="808" spans="1:5" x14ac:dyDescent="0.3">
      <c r="A808" s="1">
        <v>41340</v>
      </c>
      <c r="B808">
        <v>125.0188</v>
      </c>
      <c r="C808" t="s">
        <v>143</v>
      </c>
      <c r="D808" s="26" t="str">
        <f t="shared" si="24"/>
        <v>2013-03-07</v>
      </c>
      <c r="E808" s="26">
        <f t="shared" si="25"/>
        <v>125.0188</v>
      </c>
    </row>
    <row r="809" spans="1:5" x14ac:dyDescent="0.3">
      <c r="A809" s="1">
        <v>41341</v>
      </c>
      <c r="B809">
        <v>125.5551</v>
      </c>
      <c r="C809" t="s">
        <v>143</v>
      </c>
      <c r="D809" s="26" t="str">
        <f t="shared" si="24"/>
        <v>2013-03-08</v>
      </c>
      <c r="E809" s="26">
        <f t="shared" si="25"/>
        <v>125.5551</v>
      </c>
    </row>
    <row r="810" spans="1:5" x14ac:dyDescent="0.3">
      <c r="A810" s="1">
        <v>41344</v>
      </c>
      <c r="B810">
        <v>126.0317</v>
      </c>
      <c r="C810" t="s">
        <v>143</v>
      </c>
      <c r="D810" s="26" t="str">
        <f t="shared" si="24"/>
        <v>2013-03-11</v>
      </c>
      <c r="E810" s="26">
        <f t="shared" si="25"/>
        <v>126.0317</v>
      </c>
    </row>
    <row r="811" spans="1:5" x14ac:dyDescent="0.3">
      <c r="A811" s="1">
        <v>41345</v>
      </c>
      <c r="B811">
        <v>125.749</v>
      </c>
      <c r="C811" t="s">
        <v>143</v>
      </c>
      <c r="D811" s="26" t="str">
        <f t="shared" si="24"/>
        <v>2013-03-12</v>
      </c>
      <c r="E811" s="26">
        <f t="shared" si="25"/>
        <v>125.749</v>
      </c>
    </row>
    <row r="812" spans="1:5" x14ac:dyDescent="0.3">
      <c r="A812" s="1">
        <v>41346</v>
      </c>
      <c r="B812">
        <v>125.9307</v>
      </c>
      <c r="C812" t="s">
        <v>143</v>
      </c>
      <c r="D812" s="26" t="str">
        <f t="shared" si="24"/>
        <v>2013-03-13</v>
      </c>
      <c r="E812" s="26">
        <f t="shared" si="25"/>
        <v>125.9307</v>
      </c>
    </row>
    <row r="813" spans="1:5" x14ac:dyDescent="0.3">
      <c r="A813" s="1">
        <v>41347</v>
      </c>
      <c r="B813">
        <v>126.5971</v>
      </c>
      <c r="C813" t="s">
        <v>143</v>
      </c>
      <c r="D813" s="26" t="str">
        <f t="shared" si="24"/>
        <v>2013-03-14</v>
      </c>
      <c r="E813" s="26">
        <f t="shared" si="25"/>
        <v>126.5971</v>
      </c>
    </row>
    <row r="814" spans="1:5" x14ac:dyDescent="0.3">
      <c r="A814" s="1">
        <v>41348</v>
      </c>
      <c r="B814">
        <v>126.4298</v>
      </c>
      <c r="C814" t="s">
        <v>143</v>
      </c>
      <c r="D814" s="26" t="str">
        <f t="shared" si="24"/>
        <v>2013-03-15</v>
      </c>
      <c r="E814" s="26">
        <f t="shared" si="25"/>
        <v>126.4298</v>
      </c>
    </row>
    <row r="815" spans="1:5" x14ac:dyDescent="0.3">
      <c r="A815" s="1">
        <v>41351</v>
      </c>
      <c r="B815">
        <v>125.732</v>
      </c>
      <c r="C815" t="s">
        <v>143</v>
      </c>
      <c r="D815" s="26" t="str">
        <f t="shared" si="24"/>
        <v>2013-03-18</v>
      </c>
      <c r="E815" s="26">
        <f t="shared" si="25"/>
        <v>125.732</v>
      </c>
    </row>
    <row r="816" spans="1:5" x14ac:dyDescent="0.3">
      <c r="A816" s="1">
        <v>41352</v>
      </c>
      <c r="B816">
        <v>125.43989999999999</v>
      </c>
      <c r="C816" t="s">
        <v>143</v>
      </c>
      <c r="D816" s="26" t="str">
        <f t="shared" si="24"/>
        <v>2013-03-19</v>
      </c>
      <c r="E816" s="26">
        <f t="shared" si="25"/>
        <v>125.43989999999999</v>
      </c>
    </row>
    <row r="817" spans="1:5" x14ac:dyDescent="0.3">
      <c r="A817" s="1">
        <v>41353</v>
      </c>
      <c r="B817">
        <v>126.31619999999999</v>
      </c>
      <c r="C817" t="s">
        <v>143</v>
      </c>
      <c r="D817" s="26" t="str">
        <f t="shared" si="24"/>
        <v>2013-03-20</v>
      </c>
      <c r="E817" s="26">
        <f t="shared" si="25"/>
        <v>126.31619999999999</v>
      </c>
    </row>
    <row r="818" spans="1:5" x14ac:dyDescent="0.3">
      <c r="A818" s="1">
        <v>41354</v>
      </c>
      <c r="B818">
        <v>125.2363</v>
      </c>
      <c r="C818" t="s">
        <v>143</v>
      </c>
      <c r="D818" s="26" t="str">
        <f t="shared" si="24"/>
        <v>2013-03-21</v>
      </c>
      <c r="E818" s="26">
        <f t="shared" si="25"/>
        <v>125.2363</v>
      </c>
    </row>
    <row r="819" spans="1:5" x14ac:dyDescent="0.3">
      <c r="A819" s="1">
        <v>41355</v>
      </c>
      <c r="B819">
        <v>126.2432</v>
      </c>
      <c r="C819" t="s">
        <v>143</v>
      </c>
      <c r="D819" s="26" t="str">
        <f t="shared" si="24"/>
        <v>2013-03-22</v>
      </c>
      <c r="E819" s="26">
        <f t="shared" si="25"/>
        <v>126.2432</v>
      </c>
    </row>
    <row r="820" spans="1:5" x14ac:dyDescent="0.3">
      <c r="A820" s="1">
        <v>41358</v>
      </c>
      <c r="B820">
        <v>125.7158</v>
      </c>
      <c r="C820" t="s">
        <v>143</v>
      </c>
      <c r="D820" s="26" t="str">
        <f t="shared" si="24"/>
        <v>2013-03-25</v>
      </c>
      <c r="E820" s="26">
        <f t="shared" si="25"/>
        <v>125.7158</v>
      </c>
    </row>
    <row r="821" spans="1:5" x14ac:dyDescent="0.3">
      <c r="A821" s="1">
        <v>41359</v>
      </c>
      <c r="B821">
        <v>126.7218</v>
      </c>
      <c r="C821" t="s">
        <v>143</v>
      </c>
      <c r="D821" s="26" t="str">
        <f t="shared" si="24"/>
        <v>2013-03-26</v>
      </c>
      <c r="E821" s="26">
        <f t="shared" si="25"/>
        <v>126.7218</v>
      </c>
    </row>
    <row r="822" spans="1:5" x14ac:dyDescent="0.3">
      <c r="A822" s="1">
        <v>41360</v>
      </c>
      <c r="B822">
        <v>126.7218</v>
      </c>
      <c r="C822" t="s">
        <v>143</v>
      </c>
      <c r="D822" s="26" t="str">
        <f t="shared" si="24"/>
        <v>2013-03-27</v>
      </c>
      <c r="E822" s="26">
        <f t="shared" si="25"/>
        <v>126.7218</v>
      </c>
    </row>
    <row r="823" spans="1:5" x14ac:dyDescent="0.3">
      <c r="A823" s="1">
        <v>41361</v>
      </c>
      <c r="B823">
        <v>127.1113</v>
      </c>
      <c r="C823" t="s">
        <v>143</v>
      </c>
      <c r="D823" s="26" t="str">
        <f t="shared" si="24"/>
        <v>2013-03-28</v>
      </c>
      <c r="E823" s="26">
        <f t="shared" si="25"/>
        <v>127.1113</v>
      </c>
    </row>
    <row r="824" spans="1:5" x14ac:dyDescent="0.3">
      <c r="A824" s="1">
        <v>41362</v>
      </c>
      <c r="B824">
        <v>127.1113</v>
      </c>
      <c r="C824" t="s">
        <v>143</v>
      </c>
      <c r="D824" s="26" t="str">
        <f t="shared" si="24"/>
        <v>2013-03-29</v>
      </c>
      <c r="E824" s="26">
        <f t="shared" si="25"/>
        <v>127.1113</v>
      </c>
    </row>
    <row r="825" spans="1:5" x14ac:dyDescent="0.3">
      <c r="A825" s="1">
        <v>41365</v>
      </c>
      <c r="B825">
        <v>126.6082</v>
      </c>
      <c r="C825" t="s">
        <v>143</v>
      </c>
      <c r="D825" s="26" t="str">
        <f t="shared" si="24"/>
        <v>2013-04-01</v>
      </c>
      <c r="E825" s="26">
        <f t="shared" si="25"/>
        <v>126.6082</v>
      </c>
    </row>
    <row r="826" spans="1:5" x14ac:dyDescent="0.3">
      <c r="A826" s="1">
        <v>41366</v>
      </c>
      <c r="B826">
        <v>127.233</v>
      </c>
      <c r="C826" t="s">
        <v>143</v>
      </c>
      <c r="D826" s="26" t="str">
        <f t="shared" si="24"/>
        <v>2013-04-02</v>
      </c>
      <c r="E826" s="26">
        <f t="shared" si="25"/>
        <v>127.233</v>
      </c>
    </row>
    <row r="827" spans="1:5" x14ac:dyDescent="0.3">
      <c r="A827" s="1">
        <v>41367</v>
      </c>
      <c r="B827">
        <v>125.943</v>
      </c>
      <c r="C827" t="s">
        <v>143</v>
      </c>
      <c r="D827" s="26" t="str">
        <f t="shared" si="24"/>
        <v>2013-04-03</v>
      </c>
      <c r="E827" s="26">
        <f t="shared" si="25"/>
        <v>125.943</v>
      </c>
    </row>
    <row r="828" spans="1:5" x14ac:dyDescent="0.3">
      <c r="A828" s="1">
        <v>41368</v>
      </c>
      <c r="B828">
        <v>126.4541</v>
      </c>
      <c r="C828" t="s">
        <v>143</v>
      </c>
      <c r="D828" s="26" t="str">
        <f t="shared" si="24"/>
        <v>2013-04-04</v>
      </c>
      <c r="E828" s="26">
        <f t="shared" si="25"/>
        <v>126.4541</v>
      </c>
    </row>
    <row r="829" spans="1:5" x14ac:dyDescent="0.3">
      <c r="A829" s="1">
        <v>41369</v>
      </c>
      <c r="B829">
        <v>125.8845</v>
      </c>
      <c r="C829" t="s">
        <v>143</v>
      </c>
      <c r="D829" s="26" t="str">
        <f t="shared" si="24"/>
        <v>2013-04-05</v>
      </c>
      <c r="E829" s="26">
        <f t="shared" si="25"/>
        <v>125.8845</v>
      </c>
    </row>
    <row r="830" spans="1:5" x14ac:dyDescent="0.3">
      <c r="A830" s="1">
        <v>41372</v>
      </c>
      <c r="B830">
        <v>126.7381</v>
      </c>
      <c r="C830" t="s">
        <v>143</v>
      </c>
      <c r="D830" s="26" t="str">
        <f t="shared" si="24"/>
        <v>2013-04-08</v>
      </c>
      <c r="E830" s="26">
        <f t="shared" si="25"/>
        <v>126.7381</v>
      </c>
    </row>
    <row r="831" spans="1:5" x14ac:dyDescent="0.3">
      <c r="A831" s="1">
        <v>41373</v>
      </c>
      <c r="B831">
        <v>127.17619999999999</v>
      </c>
      <c r="C831" t="s">
        <v>143</v>
      </c>
      <c r="D831" s="26" t="str">
        <f t="shared" si="24"/>
        <v>2013-04-09</v>
      </c>
      <c r="E831" s="26">
        <f t="shared" si="25"/>
        <v>127.17619999999999</v>
      </c>
    </row>
    <row r="832" spans="1:5" x14ac:dyDescent="0.3">
      <c r="A832" s="1">
        <v>41374</v>
      </c>
      <c r="B832">
        <v>128.73390000000001</v>
      </c>
      <c r="C832" t="s">
        <v>143</v>
      </c>
      <c r="D832" s="26" t="str">
        <f t="shared" si="24"/>
        <v>2013-04-10</v>
      </c>
      <c r="E832" s="26">
        <f t="shared" si="25"/>
        <v>128.73390000000001</v>
      </c>
    </row>
    <row r="833" spans="1:5" x14ac:dyDescent="0.3">
      <c r="A833" s="1">
        <v>41375</v>
      </c>
      <c r="B833">
        <v>129.1558</v>
      </c>
      <c r="C833" t="s">
        <v>143</v>
      </c>
      <c r="D833" s="26" t="str">
        <f t="shared" si="24"/>
        <v>2013-04-11</v>
      </c>
      <c r="E833" s="26">
        <f t="shared" si="25"/>
        <v>129.1558</v>
      </c>
    </row>
    <row r="834" spans="1:5" x14ac:dyDescent="0.3">
      <c r="A834" s="1">
        <v>41376</v>
      </c>
      <c r="B834">
        <v>128.83940000000001</v>
      </c>
      <c r="C834" t="s">
        <v>143</v>
      </c>
      <c r="D834" s="26" t="str">
        <f t="shared" si="24"/>
        <v>2013-04-12</v>
      </c>
      <c r="E834" s="26">
        <f t="shared" si="25"/>
        <v>128.83940000000001</v>
      </c>
    </row>
    <row r="835" spans="1:5" x14ac:dyDescent="0.3">
      <c r="A835" s="1">
        <v>41379</v>
      </c>
      <c r="B835">
        <v>125.85209999999999</v>
      </c>
      <c r="C835" t="s">
        <v>143</v>
      </c>
      <c r="D835" s="26" t="str">
        <f t="shared" ref="D835:D898" si="26">_xlfn.CONCAT(YEAR(A835),"-",IF(LEN(MONTH(A835))=1,0&amp;MONTH(A835),MONTH(A835)),"-",IF(LEN(DAY(A835))=1,0&amp;DAY(A835),DAY(A835)))</f>
        <v>2013-04-15</v>
      </c>
      <c r="E835" s="26">
        <f t="shared" ref="E835:E898" si="27">B835</f>
        <v>125.85209999999999</v>
      </c>
    </row>
    <row r="836" spans="1:5" x14ac:dyDescent="0.3">
      <c r="A836" s="1">
        <v>41380</v>
      </c>
      <c r="B836">
        <v>127.71169999999999</v>
      </c>
      <c r="C836" t="s">
        <v>143</v>
      </c>
      <c r="D836" s="26" t="str">
        <f t="shared" si="26"/>
        <v>2013-04-16</v>
      </c>
      <c r="E836" s="26">
        <f t="shared" si="27"/>
        <v>127.71169999999999</v>
      </c>
    </row>
    <row r="837" spans="1:5" x14ac:dyDescent="0.3">
      <c r="A837" s="1">
        <v>41381</v>
      </c>
      <c r="B837">
        <v>125.8456</v>
      </c>
      <c r="C837" t="s">
        <v>143</v>
      </c>
      <c r="D837" s="26" t="str">
        <f t="shared" si="26"/>
        <v>2013-04-17</v>
      </c>
      <c r="E837" s="26">
        <f t="shared" si="27"/>
        <v>125.8456</v>
      </c>
    </row>
    <row r="838" spans="1:5" x14ac:dyDescent="0.3">
      <c r="A838" s="1">
        <v>41382</v>
      </c>
      <c r="B838">
        <v>125.0586</v>
      </c>
      <c r="C838" t="s">
        <v>143</v>
      </c>
      <c r="D838" s="26" t="str">
        <f t="shared" si="26"/>
        <v>2013-04-18</v>
      </c>
      <c r="E838" s="26">
        <f t="shared" si="27"/>
        <v>125.0586</v>
      </c>
    </row>
    <row r="839" spans="1:5" x14ac:dyDescent="0.3">
      <c r="A839" s="1">
        <v>41383</v>
      </c>
      <c r="B839">
        <v>126.14579999999999</v>
      </c>
      <c r="C839" t="s">
        <v>143</v>
      </c>
      <c r="D839" s="26" t="str">
        <f t="shared" si="26"/>
        <v>2013-04-19</v>
      </c>
      <c r="E839" s="26">
        <f t="shared" si="27"/>
        <v>126.14579999999999</v>
      </c>
    </row>
    <row r="840" spans="1:5" x14ac:dyDescent="0.3">
      <c r="A840" s="1">
        <v>41386</v>
      </c>
      <c r="B840">
        <v>126.7056</v>
      </c>
      <c r="C840" t="s">
        <v>143</v>
      </c>
      <c r="D840" s="26" t="str">
        <f t="shared" si="26"/>
        <v>2013-04-22</v>
      </c>
      <c r="E840" s="26">
        <f t="shared" si="27"/>
        <v>126.7056</v>
      </c>
    </row>
    <row r="841" spans="1:5" x14ac:dyDescent="0.3">
      <c r="A841" s="1">
        <v>41387</v>
      </c>
      <c r="B841">
        <v>128.0119</v>
      </c>
      <c r="C841" t="s">
        <v>143</v>
      </c>
      <c r="D841" s="26" t="str">
        <f t="shared" si="26"/>
        <v>2013-04-23</v>
      </c>
      <c r="E841" s="26">
        <f t="shared" si="27"/>
        <v>128.0119</v>
      </c>
    </row>
    <row r="842" spans="1:5" x14ac:dyDescent="0.3">
      <c r="A842" s="1">
        <v>41388</v>
      </c>
      <c r="B842">
        <v>128.09299999999999</v>
      </c>
      <c r="C842" t="s">
        <v>143</v>
      </c>
      <c r="D842" s="26" t="str">
        <f t="shared" si="26"/>
        <v>2013-04-24</v>
      </c>
      <c r="E842" s="26">
        <f t="shared" si="27"/>
        <v>128.09299999999999</v>
      </c>
    </row>
    <row r="843" spans="1:5" x14ac:dyDescent="0.3">
      <c r="A843" s="1">
        <v>41389</v>
      </c>
      <c r="B843">
        <v>128.6122</v>
      </c>
      <c r="C843" t="s">
        <v>143</v>
      </c>
      <c r="D843" s="26" t="str">
        <f t="shared" si="26"/>
        <v>2013-04-25</v>
      </c>
      <c r="E843" s="26">
        <f t="shared" si="27"/>
        <v>128.6122</v>
      </c>
    </row>
    <row r="844" spans="1:5" x14ac:dyDescent="0.3">
      <c r="A844" s="1">
        <v>41390</v>
      </c>
      <c r="B844">
        <v>128.38509999999999</v>
      </c>
      <c r="C844" t="s">
        <v>143</v>
      </c>
      <c r="D844" s="26" t="str">
        <f t="shared" si="26"/>
        <v>2013-04-26</v>
      </c>
      <c r="E844" s="26">
        <f t="shared" si="27"/>
        <v>128.38509999999999</v>
      </c>
    </row>
    <row r="845" spans="1:5" x14ac:dyDescent="0.3">
      <c r="A845" s="1">
        <v>41393</v>
      </c>
      <c r="B845">
        <v>129.24510000000001</v>
      </c>
      <c r="C845" t="s">
        <v>143</v>
      </c>
      <c r="D845" s="26" t="str">
        <f t="shared" si="26"/>
        <v>2013-04-29</v>
      </c>
      <c r="E845" s="26">
        <f t="shared" si="27"/>
        <v>129.24510000000001</v>
      </c>
    </row>
    <row r="846" spans="1:5" x14ac:dyDescent="0.3">
      <c r="A846" s="1">
        <v>41394</v>
      </c>
      <c r="B846">
        <v>129.55340000000001</v>
      </c>
      <c r="C846" t="s">
        <v>143</v>
      </c>
      <c r="D846" s="26" t="str">
        <f t="shared" si="26"/>
        <v>2013-04-30</v>
      </c>
      <c r="E846" s="26">
        <f t="shared" si="27"/>
        <v>129.55340000000001</v>
      </c>
    </row>
    <row r="847" spans="1:5" x14ac:dyDescent="0.3">
      <c r="A847" s="1">
        <v>41395</v>
      </c>
      <c r="B847">
        <v>128.41749999999999</v>
      </c>
      <c r="C847" t="s">
        <v>143</v>
      </c>
      <c r="D847" s="26" t="str">
        <f t="shared" si="26"/>
        <v>2013-05-01</v>
      </c>
      <c r="E847" s="26">
        <f t="shared" si="27"/>
        <v>128.41749999999999</v>
      </c>
    </row>
    <row r="848" spans="1:5" x14ac:dyDescent="0.3">
      <c r="A848" s="1">
        <v>41396</v>
      </c>
      <c r="B848">
        <v>129.61019999999999</v>
      </c>
      <c r="C848" t="s">
        <v>143</v>
      </c>
      <c r="D848" s="26" t="str">
        <f t="shared" si="26"/>
        <v>2013-05-02</v>
      </c>
      <c r="E848" s="26">
        <f t="shared" si="27"/>
        <v>129.61019999999999</v>
      </c>
    </row>
    <row r="849" spans="1:5" x14ac:dyDescent="0.3">
      <c r="A849" s="1">
        <v>41397</v>
      </c>
      <c r="B849">
        <v>130.9229</v>
      </c>
      <c r="C849" t="s">
        <v>143</v>
      </c>
      <c r="D849" s="26" t="str">
        <f t="shared" si="26"/>
        <v>2013-05-03</v>
      </c>
      <c r="E849" s="26">
        <f t="shared" si="27"/>
        <v>130.9229</v>
      </c>
    </row>
    <row r="850" spans="1:5" x14ac:dyDescent="0.3">
      <c r="A850" s="1">
        <v>41400</v>
      </c>
      <c r="B850">
        <v>131.25720000000001</v>
      </c>
      <c r="C850" t="s">
        <v>143</v>
      </c>
      <c r="D850" s="26" t="str">
        <f t="shared" si="26"/>
        <v>2013-05-06</v>
      </c>
      <c r="E850" s="26">
        <f t="shared" si="27"/>
        <v>131.25720000000001</v>
      </c>
    </row>
    <row r="851" spans="1:5" x14ac:dyDescent="0.3">
      <c r="A851" s="1">
        <v>41401</v>
      </c>
      <c r="B851">
        <v>131.92240000000001</v>
      </c>
      <c r="C851" t="s">
        <v>143</v>
      </c>
      <c r="D851" s="26" t="str">
        <f t="shared" si="26"/>
        <v>2013-05-07</v>
      </c>
      <c r="E851" s="26">
        <f t="shared" si="27"/>
        <v>131.92240000000001</v>
      </c>
    </row>
    <row r="852" spans="1:5" x14ac:dyDescent="0.3">
      <c r="A852" s="1">
        <v>41402</v>
      </c>
      <c r="B852">
        <v>132.52289999999999</v>
      </c>
      <c r="C852" t="s">
        <v>143</v>
      </c>
      <c r="D852" s="26" t="str">
        <f t="shared" si="26"/>
        <v>2013-05-08</v>
      </c>
      <c r="E852" s="26">
        <f t="shared" si="27"/>
        <v>132.52289999999999</v>
      </c>
    </row>
    <row r="853" spans="1:5" x14ac:dyDescent="0.3">
      <c r="A853" s="1">
        <v>41403</v>
      </c>
      <c r="B853">
        <v>132.15049999999999</v>
      </c>
      <c r="C853" t="s">
        <v>143</v>
      </c>
      <c r="D853" s="26" t="str">
        <f t="shared" si="26"/>
        <v>2013-05-09</v>
      </c>
      <c r="E853" s="26">
        <f t="shared" si="27"/>
        <v>132.15049999999999</v>
      </c>
    </row>
    <row r="854" spans="1:5" x14ac:dyDescent="0.3">
      <c r="A854" s="1">
        <v>41404</v>
      </c>
      <c r="B854">
        <v>132.5796</v>
      </c>
      <c r="C854" t="s">
        <v>143</v>
      </c>
      <c r="D854" s="26" t="str">
        <f t="shared" si="26"/>
        <v>2013-05-10</v>
      </c>
      <c r="E854" s="26">
        <f t="shared" si="27"/>
        <v>132.5796</v>
      </c>
    </row>
    <row r="855" spans="1:5" x14ac:dyDescent="0.3">
      <c r="A855" s="1">
        <v>41407</v>
      </c>
      <c r="B855">
        <v>132.68510000000001</v>
      </c>
      <c r="C855" t="s">
        <v>143</v>
      </c>
      <c r="D855" s="26" t="str">
        <f t="shared" si="26"/>
        <v>2013-05-13</v>
      </c>
      <c r="E855" s="26">
        <f t="shared" si="27"/>
        <v>132.68510000000001</v>
      </c>
    </row>
    <row r="856" spans="1:5" x14ac:dyDescent="0.3">
      <c r="A856" s="1">
        <v>41408</v>
      </c>
      <c r="B856">
        <v>134.05629999999999</v>
      </c>
      <c r="C856" t="s">
        <v>143</v>
      </c>
      <c r="D856" s="26" t="str">
        <f t="shared" si="26"/>
        <v>2013-05-14</v>
      </c>
      <c r="E856" s="26">
        <f t="shared" si="27"/>
        <v>134.05629999999999</v>
      </c>
    </row>
    <row r="857" spans="1:5" x14ac:dyDescent="0.3">
      <c r="A857" s="1">
        <v>41409</v>
      </c>
      <c r="B857">
        <v>134.77430000000001</v>
      </c>
      <c r="C857" t="s">
        <v>143</v>
      </c>
      <c r="D857" s="26" t="str">
        <f t="shared" si="26"/>
        <v>2013-05-15</v>
      </c>
      <c r="E857" s="26">
        <f t="shared" si="27"/>
        <v>134.77430000000001</v>
      </c>
    </row>
    <row r="858" spans="1:5" x14ac:dyDescent="0.3">
      <c r="A858" s="1">
        <v>41410</v>
      </c>
      <c r="B858">
        <v>134.1455</v>
      </c>
      <c r="C858" t="s">
        <v>143</v>
      </c>
      <c r="D858" s="26" t="str">
        <f t="shared" si="26"/>
        <v>2013-05-16</v>
      </c>
      <c r="E858" s="26">
        <f t="shared" si="27"/>
        <v>134.1455</v>
      </c>
    </row>
    <row r="859" spans="1:5" x14ac:dyDescent="0.3">
      <c r="A859" s="1">
        <v>41411</v>
      </c>
      <c r="B859">
        <v>135.4436</v>
      </c>
      <c r="C859" t="s">
        <v>143</v>
      </c>
      <c r="D859" s="26" t="str">
        <f t="shared" si="26"/>
        <v>2013-05-17</v>
      </c>
      <c r="E859" s="26">
        <f t="shared" si="27"/>
        <v>135.4436</v>
      </c>
    </row>
    <row r="860" spans="1:5" x14ac:dyDescent="0.3">
      <c r="A860" s="1">
        <v>41414</v>
      </c>
      <c r="B860">
        <v>135.43549999999999</v>
      </c>
      <c r="C860" t="s">
        <v>143</v>
      </c>
      <c r="D860" s="26" t="str">
        <f t="shared" si="26"/>
        <v>2013-05-20</v>
      </c>
      <c r="E860" s="26">
        <f t="shared" si="27"/>
        <v>135.43549999999999</v>
      </c>
    </row>
    <row r="861" spans="1:5" x14ac:dyDescent="0.3">
      <c r="A861" s="1">
        <v>41415</v>
      </c>
      <c r="B861">
        <v>135.63030000000001</v>
      </c>
      <c r="C861" t="s">
        <v>143</v>
      </c>
      <c r="D861" s="26" t="str">
        <f t="shared" si="26"/>
        <v>2013-05-21</v>
      </c>
      <c r="E861" s="26">
        <f t="shared" si="27"/>
        <v>135.63030000000001</v>
      </c>
    </row>
    <row r="862" spans="1:5" x14ac:dyDescent="0.3">
      <c r="A862" s="1">
        <v>41416</v>
      </c>
      <c r="B862">
        <v>134.6242</v>
      </c>
      <c r="C862" t="s">
        <v>143</v>
      </c>
      <c r="D862" s="26" t="str">
        <f t="shared" si="26"/>
        <v>2013-05-22</v>
      </c>
      <c r="E862" s="26">
        <f t="shared" si="27"/>
        <v>134.6242</v>
      </c>
    </row>
    <row r="863" spans="1:5" x14ac:dyDescent="0.3">
      <c r="A863" s="1">
        <v>41417</v>
      </c>
      <c r="B863">
        <v>134.23480000000001</v>
      </c>
      <c r="C863" t="s">
        <v>143</v>
      </c>
      <c r="D863" s="26" t="str">
        <f t="shared" si="26"/>
        <v>2013-05-23</v>
      </c>
      <c r="E863" s="26">
        <f t="shared" si="27"/>
        <v>134.23480000000001</v>
      </c>
    </row>
    <row r="864" spans="1:5" x14ac:dyDescent="0.3">
      <c r="A864" s="1">
        <v>41418</v>
      </c>
      <c r="B864">
        <v>134.11959999999999</v>
      </c>
      <c r="C864" t="s">
        <v>143</v>
      </c>
      <c r="D864" s="26" t="str">
        <f t="shared" si="26"/>
        <v>2013-05-24</v>
      </c>
      <c r="E864" s="26">
        <f t="shared" si="27"/>
        <v>134.11959999999999</v>
      </c>
    </row>
    <row r="865" spans="1:5" x14ac:dyDescent="0.3">
      <c r="A865" s="1">
        <v>41422</v>
      </c>
      <c r="B865">
        <v>134.92439999999999</v>
      </c>
      <c r="C865" t="s">
        <v>143</v>
      </c>
      <c r="D865" s="26" t="str">
        <f t="shared" si="26"/>
        <v>2013-05-28</v>
      </c>
      <c r="E865" s="26">
        <f t="shared" si="27"/>
        <v>134.92439999999999</v>
      </c>
    </row>
    <row r="866" spans="1:5" x14ac:dyDescent="0.3">
      <c r="A866" s="1">
        <v>41423</v>
      </c>
      <c r="B866">
        <v>134.04820000000001</v>
      </c>
      <c r="C866" t="s">
        <v>143</v>
      </c>
      <c r="D866" s="26" t="str">
        <f t="shared" si="26"/>
        <v>2013-05-29</v>
      </c>
      <c r="E866" s="26">
        <f t="shared" si="27"/>
        <v>134.04820000000001</v>
      </c>
    </row>
    <row r="867" spans="1:5" x14ac:dyDescent="0.3">
      <c r="A867" s="1">
        <v>41424</v>
      </c>
      <c r="B867">
        <v>134.54310000000001</v>
      </c>
      <c r="C867" t="s">
        <v>143</v>
      </c>
      <c r="D867" s="26" t="str">
        <f t="shared" si="26"/>
        <v>2013-05-30</v>
      </c>
      <c r="E867" s="26">
        <f t="shared" si="27"/>
        <v>134.54310000000001</v>
      </c>
    </row>
    <row r="868" spans="1:5" x14ac:dyDescent="0.3">
      <c r="A868" s="1">
        <v>41425</v>
      </c>
      <c r="B868">
        <v>132.608</v>
      </c>
      <c r="C868" t="s">
        <v>143</v>
      </c>
      <c r="D868" s="26" t="str">
        <f t="shared" si="26"/>
        <v>2013-05-31</v>
      </c>
      <c r="E868" s="26">
        <f t="shared" si="27"/>
        <v>132.608</v>
      </c>
    </row>
    <row r="869" spans="1:5" x14ac:dyDescent="0.3">
      <c r="A869" s="1">
        <v>41428</v>
      </c>
      <c r="B869">
        <v>133.34229999999999</v>
      </c>
      <c r="C869" t="s">
        <v>143</v>
      </c>
      <c r="D869" s="26" t="str">
        <f t="shared" si="26"/>
        <v>2013-06-03</v>
      </c>
      <c r="E869" s="26">
        <f t="shared" si="27"/>
        <v>133.34229999999999</v>
      </c>
    </row>
    <row r="870" spans="1:5" x14ac:dyDescent="0.3">
      <c r="A870" s="1">
        <v>41429</v>
      </c>
      <c r="B870">
        <v>132.7013</v>
      </c>
      <c r="C870" t="s">
        <v>143</v>
      </c>
      <c r="D870" s="26" t="str">
        <f t="shared" si="26"/>
        <v>2013-06-04</v>
      </c>
      <c r="E870" s="26">
        <f t="shared" si="27"/>
        <v>132.7013</v>
      </c>
    </row>
    <row r="871" spans="1:5" x14ac:dyDescent="0.3">
      <c r="A871" s="1">
        <v>41430</v>
      </c>
      <c r="B871">
        <v>130.845</v>
      </c>
      <c r="C871" t="s">
        <v>143</v>
      </c>
      <c r="D871" s="26" t="str">
        <f t="shared" si="26"/>
        <v>2013-06-05</v>
      </c>
      <c r="E871" s="26">
        <f t="shared" si="27"/>
        <v>130.845</v>
      </c>
    </row>
    <row r="872" spans="1:5" x14ac:dyDescent="0.3">
      <c r="A872" s="1">
        <v>41431</v>
      </c>
      <c r="B872">
        <v>132.02789999999999</v>
      </c>
      <c r="C872" t="s">
        <v>143</v>
      </c>
      <c r="D872" s="26" t="str">
        <f t="shared" si="26"/>
        <v>2013-06-06</v>
      </c>
      <c r="E872" s="26">
        <f t="shared" si="27"/>
        <v>132.02789999999999</v>
      </c>
    </row>
    <row r="873" spans="1:5" x14ac:dyDescent="0.3">
      <c r="A873" s="1">
        <v>41432</v>
      </c>
      <c r="B873">
        <v>133.70740000000001</v>
      </c>
      <c r="C873" t="s">
        <v>143</v>
      </c>
      <c r="D873" s="26" t="str">
        <f t="shared" si="26"/>
        <v>2013-06-07</v>
      </c>
      <c r="E873" s="26">
        <f t="shared" si="27"/>
        <v>133.70740000000001</v>
      </c>
    </row>
    <row r="874" spans="1:5" x14ac:dyDescent="0.3">
      <c r="A874" s="1">
        <v>41435</v>
      </c>
      <c r="B874">
        <v>133.70740000000001</v>
      </c>
      <c r="C874" t="s">
        <v>143</v>
      </c>
      <c r="D874" s="26" t="str">
        <f t="shared" si="26"/>
        <v>2013-06-10</v>
      </c>
      <c r="E874" s="26">
        <f t="shared" si="27"/>
        <v>133.70740000000001</v>
      </c>
    </row>
    <row r="875" spans="1:5" x14ac:dyDescent="0.3">
      <c r="A875" s="1">
        <v>41436</v>
      </c>
      <c r="B875">
        <v>132.32650000000001</v>
      </c>
      <c r="C875" t="s">
        <v>143</v>
      </c>
      <c r="D875" s="26" t="str">
        <f t="shared" si="26"/>
        <v>2013-06-11</v>
      </c>
      <c r="E875" s="26">
        <f t="shared" si="27"/>
        <v>132.32650000000001</v>
      </c>
    </row>
    <row r="876" spans="1:5" x14ac:dyDescent="0.3">
      <c r="A876" s="1">
        <v>41437</v>
      </c>
      <c r="B876">
        <v>131.2328</v>
      </c>
      <c r="C876" t="s">
        <v>143</v>
      </c>
      <c r="D876" s="26" t="str">
        <f t="shared" si="26"/>
        <v>2013-06-12</v>
      </c>
      <c r="E876" s="26">
        <f t="shared" si="27"/>
        <v>131.2328</v>
      </c>
    </row>
    <row r="877" spans="1:5" x14ac:dyDescent="0.3">
      <c r="A877" s="1">
        <v>41438</v>
      </c>
      <c r="B877">
        <v>133.2287</v>
      </c>
      <c r="C877" t="s">
        <v>143</v>
      </c>
      <c r="D877" s="26" t="str">
        <f t="shared" si="26"/>
        <v>2013-06-13</v>
      </c>
      <c r="E877" s="26">
        <f t="shared" si="27"/>
        <v>133.2287</v>
      </c>
    </row>
    <row r="878" spans="1:5" x14ac:dyDescent="0.3">
      <c r="A878" s="1">
        <v>41439</v>
      </c>
      <c r="B878">
        <v>132.38900000000001</v>
      </c>
      <c r="C878" t="s">
        <v>143</v>
      </c>
      <c r="D878" s="26" t="str">
        <f t="shared" si="26"/>
        <v>2013-06-14</v>
      </c>
      <c r="E878" s="26">
        <f t="shared" si="27"/>
        <v>132.38900000000001</v>
      </c>
    </row>
    <row r="879" spans="1:5" x14ac:dyDescent="0.3">
      <c r="A879" s="1">
        <v>41442</v>
      </c>
      <c r="B879">
        <v>133.4153</v>
      </c>
      <c r="C879" t="s">
        <v>143</v>
      </c>
      <c r="D879" s="26" t="str">
        <f t="shared" si="26"/>
        <v>2013-06-17</v>
      </c>
      <c r="E879" s="26">
        <f t="shared" si="27"/>
        <v>133.4153</v>
      </c>
    </row>
    <row r="880" spans="1:5" x14ac:dyDescent="0.3">
      <c r="A880" s="1">
        <v>41443</v>
      </c>
      <c r="B880">
        <v>134.46600000000001</v>
      </c>
      <c r="C880" t="s">
        <v>143</v>
      </c>
      <c r="D880" s="26" t="str">
        <f t="shared" si="26"/>
        <v>2013-06-18</v>
      </c>
      <c r="E880" s="26">
        <f t="shared" si="27"/>
        <v>134.46600000000001</v>
      </c>
    </row>
    <row r="881" spans="1:5" x14ac:dyDescent="0.3">
      <c r="A881" s="1">
        <v>41444</v>
      </c>
      <c r="B881">
        <v>132.6121</v>
      </c>
      <c r="C881" t="s">
        <v>143</v>
      </c>
      <c r="D881" s="26" t="str">
        <f t="shared" si="26"/>
        <v>2013-06-19</v>
      </c>
      <c r="E881" s="26">
        <f t="shared" si="27"/>
        <v>132.6121</v>
      </c>
    </row>
    <row r="882" spans="1:5" x14ac:dyDescent="0.3">
      <c r="A882" s="1">
        <v>41445</v>
      </c>
      <c r="B882">
        <v>129.3262</v>
      </c>
      <c r="C882" t="s">
        <v>143</v>
      </c>
      <c r="D882" s="26" t="str">
        <f t="shared" si="26"/>
        <v>2013-06-20</v>
      </c>
      <c r="E882" s="26">
        <f t="shared" si="27"/>
        <v>129.3262</v>
      </c>
    </row>
    <row r="883" spans="1:5" x14ac:dyDescent="0.3">
      <c r="A883" s="1">
        <v>41446</v>
      </c>
      <c r="B883">
        <v>129.7415</v>
      </c>
      <c r="C883" t="s">
        <v>143</v>
      </c>
      <c r="D883" s="26" t="str">
        <f t="shared" si="26"/>
        <v>2013-06-21</v>
      </c>
      <c r="E883" s="26">
        <f t="shared" si="27"/>
        <v>129.7415</v>
      </c>
    </row>
    <row r="884" spans="1:5" x14ac:dyDescent="0.3">
      <c r="A884" s="1">
        <v>41449</v>
      </c>
      <c r="B884">
        <v>128.10210000000001</v>
      </c>
      <c r="C884" t="s">
        <v>143</v>
      </c>
      <c r="D884" s="26" t="str">
        <f t="shared" si="26"/>
        <v>2013-06-24</v>
      </c>
      <c r="E884" s="26">
        <f t="shared" si="27"/>
        <v>128.10210000000001</v>
      </c>
    </row>
    <row r="885" spans="1:5" x14ac:dyDescent="0.3">
      <c r="A885" s="1">
        <v>41450</v>
      </c>
      <c r="B885">
        <v>129.33770000000001</v>
      </c>
      <c r="C885" t="s">
        <v>143</v>
      </c>
      <c r="D885" s="26" t="str">
        <f t="shared" si="26"/>
        <v>2013-06-25</v>
      </c>
      <c r="E885" s="26">
        <f t="shared" si="27"/>
        <v>129.33770000000001</v>
      </c>
    </row>
    <row r="886" spans="1:5" x14ac:dyDescent="0.3">
      <c r="A886" s="1">
        <v>41451</v>
      </c>
      <c r="B886">
        <v>130.61420000000001</v>
      </c>
      <c r="C886" t="s">
        <v>143</v>
      </c>
      <c r="D886" s="26" t="str">
        <f t="shared" si="26"/>
        <v>2013-06-26</v>
      </c>
      <c r="E886" s="26">
        <f t="shared" si="27"/>
        <v>130.61420000000001</v>
      </c>
    </row>
    <row r="887" spans="1:5" x14ac:dyDescent="0.3">
      <c r="A887" s="1">
        <v>41452</v>
      </c>
      <c r="B887">
        <v>131.3809</v>
      </c>
      <c r="C887" t="s">
        <v>143</v>
      </c>
      <c r="D887" s="26" t="str">
        <f t="shared" si="26"/>
        <v>2013-06-27</v>
      </c>
      <c r="E887" s="26">
        <f t="shared" si="27"/>
        <v>131.3809</v>
      </c>
    </row>
    <row r="888" spans="1:5" x14ac:dyDescent="0.3">
      <c r="A888" s="1">
        <v>41453</v>
      </c>
      <c r="B888">
        <v>130.8426</v>
      </c>
      <c r="C888" t="s">
        <v>143</v>
      </c>
      <c r="D888" s="26" t="str">
        <f t="shared" si="26"/>
        <v>2013-06-28</v>
      </c>
      <c r="E888" s="26">
        <f t="shared" si="27"/>
        <v>130.8426</v>
      </c>
    </row>
    <row r="889" spans="1:5" x14ac:dyDescent="0.3">
      <c r="A889" s="1">
        <v>41456</v>
      </c>
      <c r="B889">
        <v>131.60919999999999</v>
      </c>
      <c r="C889" t="s">
        <v>143</v>
      </c>
      <c r="D889" s="26" t="str">
        <f t="shared" si="26"/>
        <v>2013-07-01</v>
      </c>
      <c r="E889" s="26">
        <f t="shared" si="27"/>
        <v>131.60919999999999</v>
      </c>
    </row>
    <row r="890" spans="1:5" x14ac:dyDescent="0.3">
      <c r="A890" s="1">
        <v>41457</v>
      </c>
      <c r="B890">
        <v>131.48689999999999</v>
      </c>
      <c r="C890" t="s">
        <v>143</v>
      </c>
      <c r="D890" s="26" t="str">
        <f t="shared" si="26"/>
        <v>2013-07-02</v>
      </c>
      <c r="E890" s="26">
        <f t="shared" si="27"/>
        <v>131.48689999999999</v>
      </c>
    </row>
    <row r="891" spans="1:5" x14ac:dyDescent="0.3">
      <c r="A891" s="1">
        <v>41458</v>
      </c>
      <c r="B891">
        <v>131.54400000000001</v>
      </c>
      <c r="C891" t="s">
        <v>143</v>
      </c>
      <c r="D891" s="26" t="str">
        <f t="shared" si="26"/>
        <v>2013-07-03</v>
      </c>
      <c r="E891" s="26">
        <f t="shared" si="27"/>
        <v>131.54400000000001</v>
      </c>
    </row>
    <row r="892" spans="1:5" x14ac:dyDescent="0.3">
      <c r="A892" s="1">
        <v>41459</v>
      </c>
      <c r="B892">
        <v>131.54400000000001</v>
      </c>
      <c r="C892" t="s">
        <v>143</v>
      </c>
      <c r="D892" s="26" t="str">
        <f t="shared" si="26"/>
        <v>2013-07-04</v>
      </c>
      <c r="E892" s="26">
        <f t="shared" si="27"/>
        <v>131.54400000000001</v>
      </c>
    </row>
    <row r="893" spans="1:5" x14ac:dyDescent="0.3">
      <c r="A893" s="1">
        <v>41460</v>
      </c>
      <c r="B893">
        <v>132.9632</v>
      </c>
      <c r="C893" t="s">
        <v>143</v>
      </c>
      <c r="D893" s="26" t="str">
        <f t="shared" si="26"/>
        <v>2013-07-05</v>
      </c>
      <c r="E893" s="26">
        <f t="shared" si="27"/>
        <v>132.9632</v>
      </c>
    </row>
    <row r="894" spans="1:5" x14ac:dyDescent="0.3">
      <c r="A894" s="1">
        <v>41463</v>
      </c>
      <c r="B894">
        <v>133.7176</v>
      </c>
      <c r="C894" t="s">
        <v>143</v>
      </c>
      <c r="D894" s="26" t="str">
        <f t="shared" si="26"/>
        <v>2013-07-08</v>
      </c>
      <c r="E894" s="26">
        <f t="shared" si="27"/>
        <v>133.7176</v>
      </c>
    </row>
    <row r="895" spans="1:5" x14ac:dyDescent="0.3">
      <c r="A895" s="1">
        <v>41464</v>
      </c>
      <c r="B895">
        <v>134.6841</v>
      </c>
      <c r="C895" t="s">
        <v>143</v>
      </c>
      <c r="D895" s="26" t="str">
        <f t="shared" si="26"/>
        <v>2013-07-09</v>
      </c>
      <c r="E895" s="26">
        <f t="shared" si="27"/>
        <v>134.6841</v>
      </c>
    </row>
    <row r="896" spans="1:5" x14ac:dyDescent="0.3">
      <c r="A896" s="1">
        <v>41465</v>
      </c>
      <c r="B896">
        <v>134.7347</v>
      </c>
      <c r="C896" t="s">
        <v>143</v>
      </c>
      <c r="D896" s="26" t="str">
        <f t="shared" si="26"/>
        <v>2013-07-10</v>
      </c>
      <c r="E896" s="26">
        <f t="shared" si="27"/>
        <v>134.7347</v>
      </c>
    </row>
    <row r="897" spans="1:5" x14ac:dyDescent="0.3">
      <c r="A897" s="1">
        <v>41466</v>
      </c>
      <c r="B897">
        <v>136.56819999999999</v>
      </c>
      <c r="C897" t="s">
        <v>143</v>
      </c>
      <c r="D897" s="26" t="str">
        <f t="shared" si="26"/>
        <v>2013-07-11</v>
      </c>
      <c r="E897" s="26">
        <f t="shared" si="27"/>
        <v>136.56819999999999</v>
      </c>
    </row>
    <row r="898" spans="1:5" x14ac:dyDescent="0.3">
      <c r="A898" s="1">
        <v>41467</v>
      </c>
      <c r="B898">
        <v>136.62530000000001</v>
      </c>
      <c r="C898" t="s">
        <v>143</v>
      </c>
      <c r="D898" s="26" t="str">
        <f t="shared" si="26"/>
        <v>2013-07-12</v>
      </c>
      <c r="E898" s="26">
        <f t="shared" si="27"/>
        <v>136.62530000000001</v>
      </c>
    </row>
    <row r="899" spans="1:5" x14ac:dyDescent="0.3">
      <c r="A899" s="1">
        <v>41470</v>
      </c>
      <c r="B899">
        <v>137.1514</v>
      </c>
      <c r="C899" t="s">
        <v>143</v>
      </c>
      <c r="D899" s="26" t="str">
        <f t="shared" ref="D899:D962" si="28">_xlfn.CONCAT(YEAR(A899),"-",IF(LEN(MONTH(A899))=1,0&amp;MONTH(A899),MONTH(A899)),"-",IF(LEN(DAY(A899))=1,0&amp;DAY(A899),DAY(A899)))</f>
        <v>2013-07-15</v>
      </c>
      <c r="E899" s="26">
        <f t="shared" ref="E899:E962" si="29">B899</f>
        <v>137.1514</v>
      </c>
    </row>
    <row r="900" spans="1:5" x14ac:dyDescent="0.3">
      <c r="A900" s="1">
        <v>41471</v>
      </c>
      <c r="B900">
        <v>136.63759999999999</v>
      </c>
      <c r="C900" t="s">
        <v>143</v>
      </c>
      <c r="D900" s="26" t="str">
        <f t="shared" si="28"/>
        <v>2013-07-16</v>
      </c>
      <c r="E900" s="26">
        <f t="shared" si="29"/>
        <v>136.63759999999999</v>
      </c>
    </row>
    <row r="901" spans="1:5" x14ac:dyDescent="0.3">
      <c r="A901" s="1">
        <v>41472</v>
      </c>
      <c r="B901">
        <v>136.98429999999999</v>
      </c>
      <c r="C901" t="s">
        <v>143</v>
      </c>
      <c r="D901" s="26" t="str">
        <f t="shared" si="28"/>
        <v>2013-07-17</v>
      </c>
      <c r="E901" s="26">
        <f t="shared" si="29"/>
        <v>136.98429999999999</v>
      </c>
    </row>
    <row r="902" spans="1:5" x14ac:dyDescent="0.3">
      <c r="A902" s="1">
        <v>41473</v>
      </c>
      <c r="B902">
        <v>137.7346</v>
      </c>
      <c r="C902" t="s">
        <v>143</v>
      </c>
      <c r="D902" s="26" t="str">
        <f t="shared" si="28"/>
        <v>2013-07-18</v>
      </c>
      <c r="E902" s="26">
        <f t="shared" si="29"/>
        <v>137.7346</v>
      </c>
    </row>
    <row r="903" spans="1:5" x14ac:dyDescent="0.3">
      <c r="A903" s="1">
        <v>41474</v>
      </c>
      <c r="B903">
        <v>137.97929999999999</v>
      </c>
      <c r="C903" t="s">
        <v>143</v>
      </c>
      <c r="D903" s="26" t="str">
        <f t="shared" si="28"/>
        <v>2013-07-19</v>
      </c>
      <c r="E903" s="26">
        <f t="shared" si="29"/>
        <v>137.97929999999999</v>
      </c>
    </row>
    <row r="904" spans="1:5" x14ac:dyDescent="0.3">
      <c r="A904" s="1">
        <v>41477</v>
      </c>
      <c r="B904">
        <v>138.2484</v>
      </c>
      <c r="C904" t="s">
        <v>143</v>
      </c>
      <c r="D904" s="26" t="str">
        <f t="shared" si="28"/>
        <v>2013-07-22</v>
      </c>
      <c r="E904" s="26">
        <f t="shared" si="29"/>
        <v>138.2484</v>
      </c>
    </row>
    <row r="905" spans="1:5" x14ac:dyDescent="0.3">
      <c r="A905" s="1">
        <v>41478</v>
      </c>
      <c r="B905">
        <v>137.95480000000001</v>
      </c>
      <c r="C905" t="s">
        <v>143</v>
      </c>
      <c r="D905" s="26" t="str">
        <f t="shared" si="28"/>
        <v>2013-07-23</v>
      </c>
      <c r="E905" s="26">
        <f t="shared" si="29"/>
        <v>137.95480000000001</v>
      </c>
    </row>
    <row r="906" spans="1:5" x14ac:dyDescent="0.3">
      <c r="A906" s="1">
        <v>41479</v>
      </c>
      <c r="B906">
        <v>137.44909999999999</v>
      </c>
      <c r="C906" t="s">
        <v>143</v>
      </c>
      <c r="D906" s="26" t="str">
        <f t="shared" si="28"/>
        <v>2013-07-24</v>
      </c>
      <c r="E906" s="26">
        <f t="shared" si="29"/>
        <v>137.44909999999999</v>
      </c>
    </row>
    <row r="907" spans="1:5" x14ac:dyDescent="0.3">
      <c r="A907" s="1">
        <v>41480</v>
      </c>
      <c r="B907">
        <v>137.7835</v>
      </c>
      <c r="C907" t="s">
        <v>143</v>
      </c>
      <c r="D907" s="26" t="str">
        <f t="shared" si="28"/>
        <v>2013-07-25</v>
      </c>
      <c r="E907" s="26">
        <f t="shared" si="29"/>
        <v>137.7835</v>
      </c>
    </row>
    <row r="908" spans="1:5" x14ac:dyDescent="0.3">
      <c r="A908" s="1">
        <v>41481</v>
      </c>
      <c r="B908">
        <v>137.93029999999999</v>
      </c>
      <c r="C908" t="s">
        <v>143</v>
      </c>
      <c r="D908" s="26" t="str">
        <f t="shared" si="28"/>
        <v>2013-07-26</v>
      </c>
      <c r="E908" s="26">
        <f t="shared" si="29"/>
        <v>137.93029999999999</v>
      </c>
    </row>
    <row r="909" spans="1:5" x14ac:dyDescent="0.3">
      <c r="A909" s="1">
        <v>41484</v>
      </c>
      <c r="B909">
        <v>137.50620000000001</v>
      </c>
      <c r="C909" t="s">
        <v>143</v>
      </c>
      <c r="D909" s="26" t="str">
        <f t="shared" si="28"/>
        <v>2013-07-29</v>
      </c>
      <c r="E909" s="26">
        <f t="shared" si="29"/>
        <v>137.50620000000001</v>
      </c>
    </row>
    <row r="910" spans="1:5" x14ac:dyDescent="0.3">
      <c r="A910" s="1">
        <v>41485</v>
      </c>
      <c r="B910">
        <v>137.50460000000001</v>
      </c>
      <c r="C910" t="s">
        <v>143</v>
      </c>
      <c r="D910" s="26" t="str">
        <f t="shared" si="28"/>
        <v>2013-07-30</v>
      </c>
      <c r="E910" s="26">
        <f t="shared" si="29"/>
        <v>137.50460000000001</v>
      </c>
    </row>
    <row r="911" spans="1:5" x14ac:dyDescent="0.3">
      <c r="A911" s="1">
        <v>41486</v>
      </c>
      <c r="B911">
        <v>137.60409999999999</v>
      </c>
      <c r="C911" t="s">
        <v>143</v>
      </c>
      <c r="D911" s="26" t="str">
        <f t="shared" si="28"/>
        <v>2013-07-31</v>
      </c>
      <c r="E911" s="26">
        <f t="shared" si="29"/>
        <v>137.60409999999999</v>
      </c>
    </row>
    <row r="912" spans="1:5" x14ac:dyDescent="0.3">
      <c r="A912" s="1">
        <v>41487</v>
      </c>
      <c r="B912">
        <v>139.19460000000001</v>
      </c>
      <c r="C912" t="s">
        <v>143</v>
      </c>
      <c r="D912" s="26" t="str">
        <f t="shared" si="28"/>
        <v>2013-08-01</v>
      </c>
      <c r="E912" s="26">
        <f t="shared" si="29"/>
        <v>139.19460000000001</v>
      </c>
    </row>
    <row r="913" spans="1:5" x14ac:dyDescent="0.3">
      <c r="A913" s="1">
        <v>41488</v>
      </c>
      <c r="B913">
        <v>139.43109999999999</v>
      </c>
      <c r="C913" t="s">
        <v>143</v>
      </c>
      <c r="D913" s="26" t="str">
        <f t="shared" si="28"/>
        <v>2013-08-02</v>
      </c>
      <c r="E913" s="26">
        <f t="shared" si="29"/>
        <v>139.43109999999999</v>
      </c>
    </row>
    <row r="914" spans="1:5" x14ac:dyDescent="0.3">
      <c r="A914" s="1">
        <v>41491</v>
      </c>
      <c r="B914">
        <v>139.22720000000001</v>
      </c>
      <c r="C914" t="s">
        <v>143</v>
      </c>
      <c r="D914" s="26" t="str">
        <f t="shared" si="28"/>
        <v>2013-08-05</v>
      </c>
      <c r="E914" s="26">
        <f t="shared" si="29"/>
        <v>139.22720000000001</v>
      </c>
    </row>
    <row r="915" spans="1:5" x14ac:dyDescent="0.3">
      <c r="A915" s="1">
        <v>41492</v>
      </c>
      <c r="B915">
        <v>138.43600000000001</v>
      </c>
      <c r="C915" t="s">
        <v>143</v>
      </c>
      <c r="D915" s="26" t="str">
        <f t="shared" si="28"/>
        <v>2013-08-06</v>
      </c>
      <c r="E915" s="26">
        <f t="shared" si="29"/>
        <v>138.43600000000001</v>
      </c>
    </row>
    <row r="916" spans="1:5" x14ac:dyDescent="0.3">
      <c r="A916" s="1">
        <v>41493</v>
      </c>
      <c r="B916">
        <v>137.98740000000001</v>
      </c>
      <c r="C916" t="s">
        <v>143</v>
      </c>
      <c r="D916" s="26" t="str">
        <f t="shared" si="28"/>
        <v>2013-08-07</v>
      </c>
      <c r="E916" s="26">
        <f t="shared" si="29"/>
        <v>137.98740000000001</v>
      </c>
    </row>
    <row r="917" spans="1:5" x14ac:dyDescent="0.3">
      <c r="A917" s="1">
        <v>41494</v>
      </c>
      <c r="B917">
        <v>138.4931</v>
      </c>
      <c r="C917" t="s">
        <v>143</v>
      </c>
      <c r="D917" s="26" t="str">
        <f t="shared" si="28"/>
        <v>2013-08-08</v>
      </c>
      <c r="E917" s="26">
        <f t="shared" si="29"/>
        <v>138.4931</v>
      </c>
    </row>
    <row r="918" spans="1:5" x14ac:dyDescent="0.3">
      <c r="A918" s="1">
        <v>41495</v>
      </c>
      <c r="B918">
        <v>138.09350000000001</v>
      </c>
      <c r="C918" t="s">
        <v>143</v>
      </c>
      <c r="D918" s="26" t="str">
        <f t="shared" si="28"/>
        <v>2013-08-09</v>
      </c>
      <c r="E918" s="26">
        <f t="shared" si="29"/>
        <v>138.09350000000001</v>
      </c>
    </row>
    <row r="919" spans="1:5" x14ac:dyDescent="0.3">
      <c r="A919" s="1">
        <v>41498</v>
      </c>
      <c r="B919">
        <v>137.93119999999999</v>
      </c>
      <c r="C919" t="s">
        <v>143</v>
      </c>
      <c r="D919" s="26" t="str">
        <f t="shared" si="28"/>
        <v>2013-08-12</v>
      </c>
      <c r="E919" s="26">
        <f t="shared" si="29"/>
        <v>137.93119999999999</v>
      </c>
    </row>
    <row r="920" spans="1:5" x14ac:dyDescent="0.3">
      <c r="A920" s="1">
        <v>41499</v>
      </c>
      <c r="B920">
        <v>138.3381</v>
      </c>
      <c r="C920" t="s">
        <v>143</v>
      </c>
      <c r="D920" s="26" t="str">
        <f t="shared" si="28"/>
        <v>2013-08-13</v>
      </c>
      <c r="E920" s="26">
        <f t="shared" si="29"/>
        <v>138.3381</v>
      </c>
    </row>
    <row r="921" spans="1:5" x14ac:dyDescent="0.3">
      <c r="A921" s="1">
        <v>41500</v>
      </c>
      <c r="B921">
        <v>137.62860000000001</v>
      </c>
      <c r="C921" t="s">
        <v>143</v>
      </c>
      <c r="D921" s="26" t="str">
        <f t="shared" si="28"/>
        <v>2013-08-14</v>
      </c>
      <c r="E921" s="26">
        <f t="shared" si="29"/>
        <v>137.62860000000001</v>
      </c>
    </row>
    <row r="922" spans="1:5" x14ac:dyDescent="0.3">
      <c r="A922" s="1">
        <v>41501</v>
      </c>
      <c r="B922">
        <v>135.7037</v>
      </c>
      <c r="C922" t="s">
        <v>143</v>
      </c>
      <c r="D922" s="26" t="str">
        <f t="shared" si="28"/>
        <v>2013-08-15</v>
      </c>
      <c r="E922" s="26">
        <f t="shared" si="29"/>
        <v>135.7037</v>
      </c>
    </row>
    <row r="923" spans="1:5" x14ac:dyDescent="0.3">
      <c r="A923" s="1">
        <v>41502</v>
      </c>
      <c r="B923">
        <v>135.2551</v>
      </c>
      <c r="C923" t="s">
        <v>143</v>
      </c>
      <c r="D923" s="26" t="str">
        <f t="shared" si="28"/>
        <v>2013-08-16</v>
      </c>
      <c r="E923" s="26">
        <f t="shared" si="29"/>
        <v>135.2551</v>
      </c>
    </row>
    <row r="924" spans="1:5" x14ac:dyDescent="0.3">
      <c r="A924" s="1">
        <v>41505</v>
      </c>
      <c r="B924">
        <v>134.3905</v>
      </c>
      <c r="C924" t="s">
        <v>143</v>
      </c>
      <c r="D924" s="26" t="str">
        <f t="shared" si="28"/>
        <v>2013-08-19</v>
      </c>
      <c r="E924" s="26">
        <f t="shared" si="29"/>
        <v>134.3905</v>
      </c>
    </row>
    <row r="925" spans="1:5" x14ac:dyDescent="0.3">
      <c r="A925" s="1">
        <v>41506</v>
      </c>
      <c r="B925">
        <v>135.05119999999999</v>
      </c>
      <c r="C925" t="s">
        <v>143</v>
      </c>
      <c r="D925" s="26" t="str">
        <f t="shared" si="28"/>
        <v>2013-08-20</v>
      </c>
      <c r="E925" s="26">
        <f t="shared" si="29"/>
        <v>135.05119999999999</v>
      </c>
    </row>
    <row r="926" spans="1:5" x14ac:dyDescent="0.3">
      <c r="A926" s="1">
        <v>41507</v>
      </c>
      <c r="B926">
        <v>134.2192</v>
      </c>
      <c r="C926" t="s">
        <v>143</v>
      </c>
      <c r="D926" s="26" t="str">
        <f t="shared" si="28"/>
        <v>2013-08-21</v>
      </c>
      <c r="E926" s="26">
        <f t="shared" si="29"/>
        <v>134.2192</v>
      </c>
    </row>
    <row r="927" spans="1:5" x14ac:dyDescent="0.3">
      <c r="A927" s="1">
        <v>41508</v>
      </c>
      <c r="B927">
        <v>135.4427</v>
      </c>
      <c r="C927" t="s">
        <v>143</v>
      </c>
      <c r="D927" s="26" t="str">
        <f t="shared" si="28"/>
        <v>2013-08-22</v>
      </c>
      <c r="E927" s="26">
        <f t="shared" si="29"/>
        <v>135.4427</v>
      </c>
    </row>
    <row r="928" spans="1:5" x14ac:dyDescent="0.3">
      <c r="A928" s="1">
        <v>41509</v>
      </c>
      <c r="B928">
        <v>135.89940000000001</v>
      </c>
      <c r="C928" t="s">
        <v>143</v>
      </c>
      <c r="D928" s="26" t="str">
        <f t="shared" si="28"/>
        <v>2013-08-23</v>
      </c>
      <c r="E928" s="26">
        <f t="shared" si="29"/>
        <v>135.89940000000001</v>
      </c>
    </row>
    <row r="929" spans="1:5" x14ac:dyDescent="0.3">
      <c r="A929" s="1">
        <v>41512</v>
      </c>
      <c r="B929">
        <v>135.3937</v>
      </c>
      <c r="C929" t="s">
        <v>143</v>
      </c>
      <c r="D929" s="26" t="str">
        <f t="shared" si="28"/>
        <v>2013-08-26</v>
      </c>
      <c r="E929" s="26">
        <f t="shared" si="29"/>
        <v>135.3937</v>
      </c>
    </row>
    <row r="930" spans="1:5" x14ac:dyDescent="0.3">
      <c r="A930" s="1">
        <v>41513</v>
      </c>
      <c r="B930">
        <v>133.21600000000001</v>
      </c>
      <c r="C930" t="s">
        <v>143</v>
      </c>
      <c r="D930" s="26" t="str">
        <f t="shared" si="28"/>
        <v>2013-08-27</v>
      </c>
      <c r="E930" s="26">
        <f t="shared" si="29"/>
        <v>133.21600000000001</v>
      </c>
    </row>
    <row r="931" spans="1:5" x14ac:dyDescent="0.3">
      <c r="A931" s="1">
        <v>41514</v>
      </c>
      <c r="B931">
        <v>133.6891</v>
      </c>
      <c r="C931" t="s">
        <v>143</v>
      </c>
      <c r="D931" s="26" t="str">
        <f t="shared" si="28"/>
        <v>2013-08-28</v>
      </c>
      <c r="E931" s="26">
        <f t="shared" si="29"/>
        <v>133.6891</v>
      </c>
    </row>
    <row r="932" spans="1:5" x14ac:dyDescent="0.3">
      <c r="A932" s="1">
        <v>41515</v>
      </c>
      <c r="B932">
        <v>133.90110000000001</v>
      </c>
      <c r="C932" t="s">
        <v>143</v>
      </c>
      <c r="D932" s="26" t="str">
        <f t="shared" si="28"/>
        <v>2013-08-29</v>
      </c>
      <c r="E932" s="26">
        <f t="shared" si="29"/>
        <v>133.90110000000001</v>
      </c>
    </row>
    <row r="933" spans="1:5" x14ac:dyDescent="0.3">
      <c r="A933" s="1">
        <v>41516</v>
      </c>
      <c r="B933">
        <v>133.477</v>
      </c>
      <c r="C933" t="s">
        <v>143</v>
      </c>
      <c r="D933" s="26" t="str">
        <f t="shared" si="28"/>
        <v>2013-08-30</v>
      </c>
      <c r="E933" s="26">
        <f t="shared" si="29"/>
        <v>133.477</v>
      </c>
    </row>
    <row r="934" spans="1:5" x14ac:dyDescent="0.3">
      <c r="A934" s="1">
        <v>41520</v>
      </c>
      <c r="B934">
        <v>134.0806</v>
      </c>
      <c r="C934" t="s">
        <v>143</v>
      </c>
      <c r="D934" s="26" t="str">
        <f t="shared" si="28"/>
        <v>2013-09-03</v>
      </c>
      <c r="E934" s="26">
        <f t="shared" si="29"/>
        <v>134.0806</v>
      </c>
    </row>
    <row r="935" spans="1:5" x14ac:dyDescent="0.3">
      <c r="A935" s="1">
        <v>41521</v>
      </c>
      <c r="B935">
        <v>135.18979999999999</v>
      </c>
      <c r="C935" t="s">
        <v>143</v>
      </c>
      <c r="D935" s="26" t="str">
        <f t="shared" si="28"/>
        <v>2013-09-04</v>
      </c>
      <c r="E935" s="26">
        <f t="shared" si="29"/>
        <v>135.18979999999999</v>
      </c>
    </row>
    <row r="936" spans="1:5" x14ac:dyDescent="0.3">
      <c r="A936" s="1">
        <v>41522</v>
      </c>
      <c r="B936">
        <v>135.36109999999999</v>
      </c>
      <c r="C936" t="s">
        <v>143</v>
      </c>
      <c r="D936" s="26" t="str">
        <f t="shared" si="28"/>
        <v>2013-09-05</v>
      </c>
      <c r="E936" s="26">
        <f t="shared" si="29"/>
        <v>135.36109999999999</v>
      </c>
    </row>
    <row r="937" spans="1:5" x14ac:dyDescent="0.3">
      <c r="A937" s="1">
        <v>41523</v>
      </c>
      <c r="B937">
        <v>135.4264</v>
      </c>
      <c r="C937" t="s">
        <v>143</v>
      </c>
      <c r="D937" s="26" t="str">
        <f t="shared" si="28"/>
        <v>2013-09-06</v>
      </c>
      <c r="E937" s="26">
        <f t="shared" si="29"/>
        <v>135.4264</v>
      </c>
    </row>
    <row r="938" spans="1:5" x14ac:dyDescent="0.3">
      <c r="A938" s="1">
        <v>41526</v>
      </c>
      <c r="B938">
        <v>136.72649999999999</v>
      </c>
      <c r="C938" t="s">
        <v>143</v>
      </c>
      <c r="D938" s="26" t="str">
        <f t="shared" si="28"/>
        <v>2013-09-09</v>
      </c>
      <c r="E938" s="26">
        <f t="shared" si="29"/>
        <v>136.72649999999999</v>
      </c>
    </row>
    <row r="939" spans="1:5" x14ac:dyDescent="0.3">
      <c r="A939" s="1">
        <v>41527</v>
      </c>
      <c r="B939">
        <v>137.7346</v>
      </c>
      <c r="C939" t="s">
        <v>143</v>
      </c>
      <c r="D939" s="26" t="str">
        <f t="shared" si="28"/>
        <v>2013-09-10</v>
      </c>
      <c r="E939" s="26">
        <f t="shared" si="29"/>
        <v>137.7346</v>
      </c>
    </row>
    <row r="940" spans="1:5" x14ac:dyDescent="0.3">
      <c r="A940" s="1">
        <v>41528</v>
      </c>
      <c r="B940">
        <v>138.1669</v>
      </c>
      <c r="C940" t="s">
        <v>143</v>
      </c>
      <c r="D940" s="26" t="str">
        <f t="shared" si="28"/>
        <v>2013-09-11</v>
      </c>
      <c r="E940" s="26">
        <f t="shared" si="29"/>
        <v>138.1669</v>
      </c>
    </row>
    <row r="941" spans="1:5" x14ac:dyDescent="0.3">
      <c r="A941" s="1">
        <v>41529</v>
      </c>
      <c r="B941">
        <v>137.7998</v>
      </c>
      <c r="C941" t="s">
        <v>143</v>
      </c>
      <c r="D941" s="26" t="str">
        <f t="shared" si="28"/>
        <v>2013-09-12</v>
      </c>
      <c r="E941" s="26">
        <f t="shared" si="29"/>
        <v>137.7998</v>
      </c>
    </row>
    <row r="942" spans="1:5" x14ac:dyDescent="0.3">
      <c r="A942" s="1">
        <v>41530</v>
      </c>
      <c r="B942">
        <v>138.10980000000001</v>
      </c>
      <c r="C942" t="s">
        <v>143</v>
      </c>
      <c r="D942" s="26" t="str">
        <f t="shared" si="28"/>
        <v>2013-09-13</v>
      </c>
      <c r="E942" s="26">
        <f t="shared" si="29"/>
        <v>138.10980000000001</v>
      </c>
    </row>
    <row r="943" spans="1:5" x14ac:dyDescent="0.3">
      <c r="A943" s="1">
        <v>41533</v>
      </c>
      <c r="B943">
        <v>138.9091</v>
      </c>
      <c r="C943" t="s">
        <v>143</v>
      </c>
      <c r="D943" s="26" t="str">
        <f t="shared" si="28"/>
        <v>2013-09-16</v>
      </c>
      <c r="E943" s="26">
        <f t="shared" si="29"/>
        <v>138.9091</v>
      </c>
    </row>
    <row r="944" spans="1:5" x14ac:dyDescent="0.3">
      <c r="A944" s="1">
        <v>41534</v>
      </c>
      <c r="B944">
        <v>139.529</v>
      </c>
      <c r="C944" t="s">
        <v>143</v>
      </c>
      <c r="D944" s="26" t="str">
        <f t="shared" si="28"/>
        <v>2013-09-17</v>
      </c>
      <c r="E944" s="26">
        <f t="shared" si="29"/>
        <v>139.529</v>
      </c>
    </row>
    <row r="945" spans="1:5" x14ac:dyDescent="0.3">
      <c r="A945" s="1">
        <v>41535</v>
      </c>
      <c r="B945">
        <v>141.1447</v>
      </c>
      <c r="C945" t="s">
        <v>143</v>
      </c>
      <c r="D945" s="26" t="str">
        <f t="shared" si="28"/>
        <v>2013-09-18</v>
      </c>
      <c r="E945" s="26">
        <f t="shared" si="29"/>
        <v>141.1447</v>
      </c>
    </row>
    <row r="946" spans="1:5" x14ac:dyDescent="0.3">
      <c r="A946" s="1">
        <v>41536</v>
      </c>
      <c r="B946">
        <v>140.9074</v>
      </c>
      <c r="C946" t="s">
        <v>143</v>
      </c>
      <c r="D946" s="26" t="str">
        <f t="shared" si="28"/>
        <v>2013-09-19</v>
      </c>
      <c r="E946" s="26">
        <f t="shared" si="29"/>
        <v>140.9074</v>
      </c>
    </row>
    <row r="947" spans="1:5" x14ac:dyDescent="0.3">
      <c r="A947" s="1">
        <v>41537</v>
      </c>
      <c r="B947">
        <v>139.9222</v>
      </c>
      <c r="C947" t="s">
        <v>143</v>
      </c>
      <c r="D947" s="26" t="str">
        <f t="shared" si="28"/>
        <v>2013-09-20</v>
      </c>
      <c r="E947" s="26">
        <f t="shared" si="29"/>
        <v>139.9222</v>
      </c>
    </row>
    <row r="948" spans="1:5" x14ac:dyDescent="0.3">
      <c r="A948" s="1">
        <v>41540</v>
      </c>
      <c r="B948">
        <v>139.2747</v>
      </c>
      <c r="C948" t="s">
        <v>143</v>
      </c>
      <c r="D948" s="26" t="str">
        <f t="shared" si="28"/>
        <v>2013-09-23</v>
      </c>
      <c r="E948" s="26">
        <f t="shared" si="29"/>
        <v>139.2747</v>
      </c>
    </row>
    <row r="949" spans="1:5" x14ac:dyDescent="0.3">
      <c r="A949" s="1">
        <v>41541</v>
      </c>
      <c r="B949">
        <v>138.9468</v>
      </c>
      <c r="C949" t="s">
        <v>143</v>
      </c>
      <c r="D949" s="26" t="str">
        <f t="shared" si="28"/>
        <v>2013-09-24</v>
      </c>
      <c r="E949" s="26">
        <f t="shared" si="29"/>
        <v>138.9468</v>
      </c>
    </row>
    <row r="950" spans="1:5" x14ac:dyDescent="0.3">
      <c r="A950" s="1">
        <v>41542</v>
      </c>
      <c r="B950">
        <v>138.54519999999999</v>
      </c>
      <c r="C950" t="s">
        <v>143</v>
      </c>
      <c r="D950" s="26" t="str">
        <f t="shared" si="28"/>
        <v>2013-09-25</v>
      </c>
      <c r="E950" s="26">
        <f t="shared" si="29"/>
        <v>138.54519999999999</v>
      </c>
    </row>
    <row r="951" spans="1:5" x14ac:dyDescent="0.3">
      <c r="A951" s="1">
        <v>41543</v>
      </c>
      <c r="B951">
        <v>139.078</v>
      </c>
      <c r="C951" t="s">
        <v>143</v>
      </c>
      <c r="D951" s="26" t="str">
        <f t="shared" si="28"/>
        <v>2013-09-26</v>
      </c>
      <c r="E951" s="26">
        <f t="shared" si="29"/>
        <v>139.078</v>
      </c>
    </row>
    <row r="952" spans="1:5" x14ac:dyDescent="0.3">
      <c r="A952" s="1">
        <v>41544</v>
      </c>
      <c r="B952">
        <v>138.43790000000001</v>
      </c>
      <c r="C952" t="s">
        <v>143</v>
      </c>
      <c r="D952" s="26" t="str">
        <f t="shared" si="28"/>
        <v>2013-09-27</v>
      </c>
      <c r="E952" s="26">
        <f t="shared" si="29"/>
        <v>138.43790000000001</v>
      </c>
    </row>
    <row r="953" spans="1:5" x14ac:dyDescent="0.3">
      <c r="A953" s="1">
        <v>41547</v>
      </c>
      <c r="B953">
        <v>137.70099999999999</v>
      </c>
      <c r="C953" t="s">
        <v>143</v>
      </c>
      <c r="D953" s="26" t="str">
        <f t="shared" si="28"/>
        <v>2013-09-30</v>
      </c>
      <c r="E953" s="26">
        <f t="shared" si="29"/>
        <v>137.70099999999999</v>
      </c>
    </row>
    <row r="954" spans="1:5" x14ac:dyDescent="0.3">
      <c r="A954" s="1">
        <v>41548</v>
      </c>
      <c r="B954">
        <v>138.7911</v>
      </c>
      <c r="C954" t="s">
        <v>143</v>
      </c>
      <c r="D954" s="26" t="str">
        <f t="shared" si="28"/>
        <v>2013-10-01</v>
      </c>
      <c r="E954" s="26">
        <f t="shared" si="29"/>
        <v>138.7911</v>
      </c>
    </row>
    <row r="955" spans="1:5" x14ac:dyDescent="0.3">
      <c r="A955" s="1">
        <v>41549</v>
      </c>
      <c r="B955">
        <v>138.66</v>
      </c>
      <c r="C955" t="s">
        <v>143</v>
      </c>
      <c r="D955" s="26" t="str">
        <f t="shared" si="28"/>
        <v>2013-10-02</v>
      </c>
      <c r="E955" s="26">
        <f t="shared" si="29"/>
        <v>138.66</v>
      </c>
    </row>
    <row r="956" spans="1:5" x14ac:dyDescent="0.3">
      <c r="A956" s="1">
        <v>41550</v>
      </c>
      <c r="B956">
        <v>137.38140000000001</v>
      </c>
      <c r="C956" t="s">
        <v>143</v>
      </c>
      <c r="D956" s="26" t="str">
        <f t="shared" si="28"/>
        <v>2013-10-03</v>
      </c>
      <c r="E956" s="26">
        <f t="shared" si="29"/>
        <v>137.38140000000001</v>
      </c>
    </row>
    <row r="957" spans="1:5" x14ac:dyDescent="0.3">
      <c r="A957" s="1">
        <v>41551</v>
      </c>
      <c r="B957">
        <v>138.42230000000001</v>
      </c>
      <c r="C957" t="s">
        <v>143</v>
      </c>
      <c r="D957" s="26" t="str">
        <f t="shared" si="28"/>
        <v>2013-10-04</v>
      </c>
      <c r="E957" s="26">
        <f t="shared" si="29"/>
        <v>138.42230000000001</v>
      </c>
    </row>
    <row r="958" spans="1:5" x14ac:dyDescent="0.3">
      <c r="A958" s="1">
        <v>41554</v>
      </c>
      <c r="B958">
        <v>137.22569999999999</v>
      </c>
      <c r="C958" t="s">
        <v>143</v>
      </c>
      <c r="D958" s="26" t="str">
        <f t="shared" si="28"/>
        <v>2013-10-07</v>
      </c>
      <c r="E958" s="26">
        <f t="shared" si="29"/>
        <v>137.22569999999999</v>
      </c>
    </row>
    <row r="959" spans="1:5" x14ac:dyDescent="0.3">
      <c r="A959" s="1">
        <v>41555</v>
      </c>
      <c r="B959">
        <v>135.6275</v>
      </c>
      <c r="C959" t="s">
        <v>143</v>
      </c>
      <c r="D959" s="26" t="str">
        <f t="shared" si="28"/>
        <v>2013-10-08</v>
      </c>
      <c r="E959" s="26">
        <f t="shared" si="29"/>
        <v>135.6275</v>
      </c>
    </row>
    <row r="960" spans="1:5" x14ac:dyDescent="0.3">
      <c r="A960" s="1">
        <v>41556</v>
      </c>
      <c r="B960">
        <v>135.72579999999999</v>
      </c>
      <c r="C960" t="s">
        <v>143</v>
      </c>
      <c r="D960" s="26" t="str">
        <f t="shared" si="28"/>
        <v>2013-10-09</v>
      </c>
      <c r="E960" s="26">
        <f t="shared" si="29"/>
        <v>135.72579999999999</v>
      </c>
    </row>
    <row r="961" spans="1:5" x14ac:dyDescent="0.3">
      <c r="A961" s="1">
        <v>41557</v>
      </c>
      <c r="B961">
        <v>138.65180000000001</v>
      </c>
      <c r="C961" t="s">
        <v>143</v>
      </c>
      <c r="D961" s="26" t="str">
        <f t="shared" si="28"/>
        <v>2013-10-10</v>
      </c>
      <c r="E961" s="26">
        <f t="shared" si="29"/>
        <v>138.65180000000001</v>
      </c>
    </row>
    <row r="962" spans="1:5" x14ac:dyDescent="0.3">
      <c r="A962" s="1">
        <v>41558</v>
      </c>
      <c r="B962">
        <v>139.54509999999999</v>
      </c>
      <c r="C962" t="s">
        <v>143</v>
      </c>
      <c r="D962" s="26" t="str">
        <f t="shared" si="28"/>
        <v>2013-10-11</v>
      </c>
      <c r="E962" s="26">
        <f t="shared" si="29"/>
        <v>139.54509999999999</v>
      </c>
    </row>
    <row r="963" spans="1:5" x14ac:dyDescent="0.3">
      <c r="A963" s="1">
        <v>41561</v>
      </c>
      <c r="B963">
        <v>140.10249999999999</v>
      </c>
      <c r="C963" t="s">
        <v>143</v>
      </c>
      <c r="D963" s="26" t="str">
        <f t="shared" ref="D963:D1026" si="30">_xlfn.CONCAT(YEAR(A963),"-",IF(LEN(MONTH(A963))=1,0&amp;MONTH(A963),MONTH(A963)),"-",IF(LEN(DAY(A963))=1,0&amp;DAY(A963),DAY(A963)))</f>
        <v>2013-10-14</v>
      </c>
      <c r="E963" s="26">
        <f t="shared" ref="E963:E1026" si="31">B963</f>
        <v>140.10249999999999</v>
      </c>
    </row>
    <row r="964" spans="1:5" x14ac:dyDescent="0.3">
      <c r="A964" s="1">
        <v>41562</v>
      </c>
      <c r="B964">
        <v>139.08619999999999</v>
      </c>
      <c r="C964" t="s">
        <v>143</v>
      </c>
      <c r="D964" s="26" t="str">
        <f t="shared" si="30"/>
        <v>2013-10-15</v>
      </c>
      <c r="E964" s="26">
        <f t="shared" si="31"/>
        <v>139.08619999999999</v>
      </c>
    </row>
    <row r="965" spans="1:5" x14ac:dyDescent="0.3">
      <c r="A965" s="1">
        <v>41563</v>
      </c>
      <c r="B965">
        <v>141.02860000000001</v>
      </c>
      <c r="C965" t="s">
        <v>143</v>
      </c>
      <c r="D965" s="26" t="str">
        <f t="shared" si="30"/>
        <v>2013-10-16</v>
      </c>
      <c r="E965" s="26">
        <f t="shared" si="31"/>
        <v>141.02860000000001</v>
      </c>
    </row>
    <row r="966" spans="1:5" x14ac:dyDescent="0.3">
      <c r="A966" s="1">
        <v>41564</v>
      </c>
      <c r="B966">
        <v>141.97120000000001</v>
      </c>
      <c r="C966" t="s">
        <v>143</v>
      </c>
      <c r="D966" s="26" t="str">
        <f t="shared" si="30"/>
        <v>2013-10-17</v>
      </c>
      <c r="E966" s="26">
        <f t="shared" si="31"/>
        <v>141.97120000000001</v>
      </c>
    </row>
    <row r="967" spans="1:5" x14ac:dyDescent="0.3">
      <c r="A967" s="1">
        <v>41565</v>
      </c>
      <c r="B967">
        <v>142.92850000000001</v>
      </c>
      <c r="C967" t="s">
        <v>143</v>
      </c>
      <c r="D967" s="26" t="str">
        <f t="shared" si="30"/>
        <v>2013-10-18</v>
      </c>
      <c r="E967" s="26">
        <f t="shared" si="31"/>
        <v>142.92850000000001</v>
      </c>
    </row>
    <row r="968" spans="1:5" x14ac:dyDescent="0.3">
      <c r="A968" s="1">
        <v>41568</v>
      </c>
      <c r="B968">
        <v>142.9383</v>
      </c>
      <c r="C968" t="s">
        <v>143</v>
      </c>
      <c r="D968" s="26" t="str">
        <f t="shared" si="30"/>
        <v>2013-10-21</v>
      </c>
      <c r="E968" s="26">
        <f t="shared" si="31"/>
        <v>142.9383</v>
      </c>
    </row>
    <row r="969" spans="1:5" x14ac:dyDescent="0.3">
      <c r="A969" s="1">
        <v>41569</v>
      </c>
      <c r="B969">
        <v>143.76609999999999</v>
      </c>
      <c r="C969" t="s">
        <v>143</v>
      </c>
      <c r="D969" s="26" t="str">
        <f t="shared" si="30"/>
        <v>2013-10-22</v>
      </c>
      <c r="E969" s="26">
        <f t="shared" si="31"/>
        <v>143.76609999999999</v>
      </c>
    </row>
    <row r="970" spans="1:5" x14ac:dyDescent="0.3">
      <c r="A970" s="1">
        <v>41570</v>
      </c>
      <c r="B970">
        <v>143.07759999999999</v>
      </c>
      <c r="C970" t="s">
        <v>143</v>
      </c>
      <c r="D970" s="26" t="str">
        <f t="shared" si="30"/>
        <v>2013-10-23</v>
      </c>
      <c r="E970" s="26">
        <f t="shared" si="31"/>
        <v>143.07759999999999</v>
      </c>
    </row>
    <row r="971" spans="1:5" x14ac:dyDescent="0.3">
      <c r="A971" s="1">
        <v>41571</v>
      </c>
      <c r="B971">
        <v>143.553</v>
      </c>
      <c r="C971" t="s">
        <v>143</v>
      </c>
      <c r="D971" s="26" t="str">
        <f t="shared" si="30"/>
        <v>2013-10-24</v>
      </c>
      <c r="E971" s="26">
        <f t="shared" si="31"/>
        <v>143.553</v>
      </c>
    </row>
    <row r="972" spans="1:5" x14ac:dyDescent="0.3">
      <c r="A972" s="1">
        <v>41572</v>
      </c>
      <c r="B972">
        <v>144.20869999999999</v>
      </c>
      <c r="C972" t="s">
        <v>143</v>
      </c>
      <c r="D972" s="26" t="str">
        <f t="shared" si="30"/>
        <v>2013-10-25</v>
      </c>
      <c r="E972" s="26">
        <f t="shared" si="31"/>
        <v>144.20869999999999</v>
      </c>
    </row>
    <row r="973" spans="1:5" x14ac:dyDescent="0.3">
      <c r="A973" s="1">
        <v>41575</v>
      </c>
      <c r="B973">
        <v>144.43819999999999</v>
      </c>
      <c r="C973" t="s">
        <v>143</v>
      </c>
      <c r="D973" s="26" t="str">
        <f t="shared" si="30"/>
        <v>2013-10-28</v>
      </c>
      <c r="E973" s="26">
        <f t="shared" si="31"/>
        <v>144.43819999999999</v>
      </c>
    </row>
    <row r="974" spans="1:5" x14ac:dyDescent="0.3">
      <c r="A974" s="1">
        <v>41576</v>
      </c>
      <c r="B974">
        <v>145.20859999999999</v>
      </c>
      <c r="C974" t="s">
        <v>143</v>
      </c>
      <c r="D974" s="26" t="str">
        <f t="shared" si="30"/>
        <v>2013-10-29</v>
      </c>
      <c r="E974" s="26">
        <f t="shared" si="31"/>
        <v>145.20859999999999</v>
      </c>
    </row>
    <row r="975" spans="1:5" x14ac:dyDescent="0.3">
      <c r="A975" s="1">
        <v>41577</v>
      </c>
      <c r="B975">
        <v>144.4873</v>
      </c>
      <c r="C975" t="s">
        <v>143</v>
      </c>
      <c r="D975" s="26" t="str">
        <f t="shared" si="30"/>
        <v>2013-10-30</v>
      </c>
      <c r="E975" s="26">
        <f t="shared" si="31"/>
        <v>144.4873</v>
      </c>
    </row>
    <row r="976" spans="1:5" x14ac:dyDescent="0.3">
      <c r="A976" s="1">
        <v>41578</v>
      </c>
      <c r="B976">
        <v>144.07749999999999</v>
      </c>
      <c r="C976" t="s">
        <v>143</v>
      </c>
      <c r="D976" s="26" t="str">
        <f t="shared" si="30"/>
        <v>2013-10-31</v>
      </c>
      <c r="E976" s="26">
        <f t="shared" si="31"/>
        <v>144.07749999999999</v>
      </c>
    </row>
    <row r="977" spans="1:5" x14ac:dyDescent="0.3">
      <c r="A977" s="1">
        <v>41579</v>
      </c>
      <c r="B977">
        <v>144.42179999999999</v>
      </c>
      <c r="C977" t="s">
        <v>143</v>
      </c>
      <c r="D977" s="26" t="str">
        <f t="shared" si="30"/>
        <v>2013-11-01</v>
      </c>
      <c r="E977" s="26">
        <f t="shared" si="31"/>
        <v>144.42179999999999</v>
      </c>
    </row>
    <row r="978" spans="1:5" x14ac:dyDescent="0.3">
      <c r="A978" s="1">
        <v>41582</v>
      </c>
      <c r="B978">
        <v>144.9299</v>
      </c>
      <c r="C978" t="s">
        <v>143</v>
      </c>
      <c r="D978" s="26" t="str">
        <f t="shared" si="30"/>
        <v>2013-11-04</v>
      </c>
      <c r="E978" s="26">
        <f t="shared" si="31"/>
        <v>144.9299</v>
      </c>
    </row>
    <row r="979" spans="1:5" x14ac:dyDescent="0.3">
      <c r="A979" s="1">
        <v>41583</v>
      </c>
      <c r="B979">
        <v>144.4709</v>
      </c>
      <c r="C979" t="s">
        <v>143</v>
      </c>
      <c r="D979" s="26" t="str">
        <f t="shared" si="30"/>
        <v>2013-11-05</v>
      </c>
      <c r="E979" s="26">
        <f t="shared" si="31"/>
        <v>144.4709</v>
      </c>
    </row>
    <row r="980" spans="1:5" x14ac:dyDescent="0.3">
      <c r="A980" s="1">
        <v>41584</v>
      </c>
      <c r="B980">
        <v>145.20859999999999</v>
      </c>
      <c r="C980" t="s">
        <v>143</v>
      </c>
      <c r="D980" s="26" t="str">
        <f t="shared" si="30"/>
        <v>2013-11-06</v>
      </c>
      <c r="E980" s="26">
        <f t="shared" si="31"/>
        <v>145.20859999999999</v>
      </c>
    </row>
    <row r="981" spans="1:5" x14ac:dyDescent="0.3">
      <c r="A981" s="1">
        <v>41585</v>
      </c>
      <c r="B981">
        <v>143.37270000000001</v>
      </c>
      <c r="C981" t="s">
        <v>143</v>
      </c>
      <c r="D981" s="26" t="str">
        <f t="shared" si="30"/>
        <v>2013-11-07</v>
      </c>
      <c r="E981" s="26">
        <f t="shared" si="31"/>
        <v>143.37270000000001</v>
      </c>
    </row>
    <row r="982" spans="1:5" x14ac:dyDescent="0.3">
      <c r="A982" s="1">
        <v>41586</v>
      </c>
      <c r="B982">
        <v>145.30690000000001</v>
      </c>
      <c r="C982" t="s">
        <v>143</v>
      </c>
      <c r="D982" s="26" t="str">
        <f t="shared" si="30"/>
        <v>2013-11-08</v>
      </c>
      <c r="E982" s="26">
        <f t="shared" si="31"/>
        <v>145.30690000000001</v>
      </c>
    </row>
    <row r="983" spans="1:5" x14ac:dyDescent="0.3">
      <c r="A983" s="1">
        <v>41589</v>
      </c>
      <c r="B983">
        <v>145.33150000000001</v>
      </c>
      <c r="C983" t="s">
        <v>143</v>
      </c>
      <c r="D983" s="26" t="str">
        <f t="shared" si="30"/>
        <v>2013-11-11</v>
      </c>
      <c r="E983" s="26">
        <f t="shared" si="31"/>
        <v>145.33150000000001</v>
      </c>
    </row>
    <row r="984" spans="1:5" x14ac:dyDescent="0.3">
      <c r="A984" s="1">
        <v>41590</v>
      </c>
      <c r="B984">
        <v>145.03649999999999</v>
      </c>
      <c r="C984" t="s">
        <v>143</v>
      </c>
      <c r="D984" s="26" t="str">
        <f t="shared" si="30"/>
        <v>2013-11-12</v>
      </c>
      <c r="E984" s="26">
        <f t="shared" si="31"/>
        <v>145.03649999999999</v>
      </c>
    </row>
    <row r="985" spans="1:5" x14ac:dyDescent="0.3">
      <c r="A985" s="1">
        <v>41591</v>
      </c>
      <c r="B985">
        <v>146.2003</v>
      </c>
      <c r="C985" t="s">
        <v>143</v>
      </c>
      <c r="D985" s="26" t="str">
        <f t="shared" si="30"/>
        <v>2013-11-13</v>
      </c>
      <c r="E985" s="26">
        <f t="shared" si="31"/>
        <v>146.2003</v>
      </c>
    </row>
    <row r="986" spans="1:5" x14ac:dyDescent="0.3">
      <c r="A986" s="1">
        <v>41592</v>
      </c>
      <c r="B986">
        <v>146.9297</v>
      </c>
      <c r="C986" t="s">
        <v>143</v>
      </c>
      <c r="D986" s="26" t="str">
        <f t="shared" si="30"/>
        <v>2013-11-14</v>
      </c>
      <c r="E986" s="26">
        <f t="shared" si="31"/>
        <v>146.9297</v>
      </c>
    </row>
    <row r="987" spans="1:5" x14ac:dyDescent="0.3">
      <c r="A987" s="1">
        <v>41593</v>
      </c>
      <c r="B987">
        <v>147.56899999999999</v>
      </c>
      <c r="C987" t="s">
        <v>143</v>
      </c>
      <c r="D987" s="26" t="str">
        <f t="shared" si="30"/>
        <v>2013-11-15</v>
      </c>
      <c r="E987" s="26">
        <f t="shared" si="31"/>
        <v>147.56899999999999</v>
      </c>
    </row>
    <row r="988" spans="1:5" x14ac:dyDescent="0.3">
      <c r="A988" s="1">
        <v>41596</v>
      </c>
      <c r="B988">
        <v>147.05269999999999</v>
      </c>
      <c r="C988" t="s">
        <v>143</v>
      </c>
      <c r="D988" s="26" t="str">
        <f t="shared" si="30"/>
        <v>2013-11-18</v>
      </c>
      <c r="E988" s="26">
        <f t="shared" si="31"/>
        <v>147.05269999999999</v>
      </c>
    </row>
    <row r="989" spans="1:5" x14ac:dyDescent="0.3">
      <c r="A989" s="1">
        <v>41597</v>
      </c>
      <c r="B989">
        <v>146.733</v>
      </c>
      <c r="C989" t="s">
        <v>143</v>
      </c>
      <c r="D989" s="26" t="str">
        <f t="shared" si="30"/>
        <v>2013-11-19</v>
      </c>
      <c r="E989" s="26">
        <f t="shared" si="31"/>
        <v>146.733</v>
      </c>
    </row>
    <row r="990" spans="1:5" x14ac:dyDescent="0.3">
      <c r="A990" s="1">
        <v>41598</v>
      </c>
      <c r="B990">
        <v>146.2741</v>
      </c>
      <c r="C990" t="s">
        <v>143</v>
      </c>
      <c r="D990" s="26" t="str">
        <f t="shared" si="30"/>
        <v>2013-11-20</v>
      </c>
      <c r="E990" s="26">
        <f t="shared" si="31"/>
        <v>146.2741</v>
      </c>
    </row>
    <row r="991" spans="1:5" x14ac:dyDescent="0.3">
      <c r="A991" s="1">
        <v>41599</v>
      </c>
      <c r="B991">
        <v>147.45429999999999</v>
      </c>
      <c r="C991" t="s">
        <v>143</v>
      </c>
      <c r="D991" s="26" t="str">
        <f t="shared" si="30"/>
        <v>2013-11-21</v>
      </c>
      <c r="E991" s="26">
        <f t="shared" si="31"/>
        <v>147.45429999999999</v>
      </c>
    </row>
    <row r="992" spans="1:5" x14ac:dyDescent="0.3">
      <c r="A992" s="1">
        <v>41600</v>
      </c>
      <c r="B992">
        <v>148.1919</v>
      </c>
      <c r="C992" t="s">
        <v>143</v>
      </c>
      <c r="D992" s="26" t="str">
        <f t="shared" si="30"/>
        <v>2013-11-22</v>
      </c>
      <c r="E992" s="26">
        <f t="shared" si="31"/>
        <v>148.1919</v>
      </c>
    </row>
    <row r="993" spans="1:5" x14ac:dyDescent="0.3">
      <c r="A993" s="1">
        <v>41603</v>
      </c>
      <c r="B993">
        <v>148.0444</v>
      </c>
      <c r="C993" t="s">
        <v>143</v>
      </c>
      <c r="D993" s="26" t="str">
        <f t="shared" si="30"/>
        <v>2013-11-25</v>
      </c>
      <c r="E993" s="26">
        <f t="shared" si="31"/>
        <v>148.0444</v>
      </c>
    </row>
    <row r="994" spans="1:5" x14ac:dyDescent="0.3">
      <c r="A994" s="1">
        <v>41604</v>
      </c>
      <c r="B994">
        <v>148.08539999999999</v>
      </c>
      <c r="C994" t="s">
        <v>143</v>
      </c>
      <c r="D994" s="26" t="str">
        <f t="shared" si="30"/>
        <v>2013-11-26</v>
      </c>
      <c r="E994" s="26">
        <f t="shared" si="31"/>
        <v>148.08539999999999</v>
      </c>
    </row>
    <row r="995" spans="1:5" x14ac:dyDescent="0.3">
      <c r="A995" s="1">
        <v>41605</v>
      </c>
      <c r="B995">
        <v>148.446</v>
      </c>
      <c r="C995" t="s">
        <v>143</v>
      </c>
      <c r="D995" s="26" t="str">
        <f t="shared" si="30"/>
        <v>2013-11-27</v>
      </c>
      <c r="E995" s="26">
        <f t="shared" si="31"/>
        <v>148.446</v>
      </c>
    </row>
    <row r="996" spans="1:5" x14ac:dyDescent="0.3">
      <c r="A996" s="1">
        <v>41607</v>
      </c>
      <c r="B996">
        <v>148.3477</v>
      </c>
      <c r="C996" t="s">
        <v>143</v>
      </c>
      <c r="D996" s="26" t="str">
        <f t="shared" si="30"/>
        <v>2013-11-29</v>
      </c>
      <c r="E996" s="26">
        <f t="shared" si="31"/>
        <v>148.3477</v>
      </c>
    </row>
    <row r="997" spans="1:5" x14ac:dyDescent="0.3">
      <c r="A997" s="1">
        <v>41610</v>
      </c>
      <c r="B997">
        <v>147.9624</v>
      </c>
      <c r="C997" t="s">
        <v>143</v>
      </c>
      <c r="D997" s="26" t="str">
        <f t="shared" si="30"/>
        <v>2013-12-02</v>
      </c>
      <c r="E997" s="26">
        <f t="shared" si="31"/>
        <v>147.9624</v>
      </c>
    </row>
    <row r="998" spans="1:5" x14ac:dyDescent="0.3">
      <c r="A998" s="1">
        <v>41611</v>
      </c>
      <c r="B998">
        <v>147.32320000000001</v>
      </c>
      <c r="C998" t="s">
        <v>143</v>
      </c>
      <c r="D998" s="26" t="str">
        <f t="shared" si="30"/>
        <v>2013-12-03</v>
      </c>
      <c r="E998" s="26">
        <f t="shared" si="31"/>
        <v>147.32320000000001</v>
      </c>
    </row>
    <row r="999" spans="1:5" x14ac:dyDescent="0.3">
      <c r="A999" s="1">
        <v>41612</v>
      </c>
      <c r="B999">
        <v>147.30680000000001</v>
      </c>
      <c r="C999" t="s">
        <v>143</v>
      </c>
      <c r="D999" s="26" t="str">
        <f t="shared" si="30"/>
        <v>2013-12-04</v>
      </c>
      <c r="E999" s="26">
        <f t="shared" si="31"/>
        <v>147.30680000000001</v>
      </c>
    </row>
    <row r="1000" spans="1:5" x14ac:dyDescent="0.3">
      <c r="A1000" s="1">
        <v>41613</v>
      </c>
      <c r="B1000">
        <v>146.6593</v>
      </c>
      <c r="C1000" t="s">
        <v>143</v>
      </c>
      <c r="D1000" s="26" t="str">
        <f t="shared" si="30"/>
        <v>2013-12-05</v>
      </c>
      <c r="E1000" s="26">
        <f t="shared" si="31"/>
        <v>146.6593</v>
      </c>
    </row>
    <row r="1001" spans="1:5" x14ac:dyDescent="0.3">
      <c r="A1001" s="1">
        <v>41614</v>
      </c>
      <c r="B1001">
        <v>148.29849999999999</v>
      </c>
      <c r="C1001" t="s">
        <v>143</v>
      </c>
      <c r="D1001" s="26" t="str">
        <f t="shared" si="30"/>
        <v>2013-12-06</v>
      </c>
      <c r="E1001" s="26">
        <f t="shared" si="31"/>
        <v>148.29849999999999</v>
      </c>
    </row>
    <row r="1002" spans="1:5" x14ac:dyDescent="0.3">
      <c r="A1002" s="1">
        <v>41617</v>
      </c>
      <c r="B1002">
        <v>148.6755</v>
      </c>
      <c r="C1002" t="s">
        <v>143</v>
      </c>
      <c r="D1002" s="26" t="str">
        <f t="shared" si="30"/>
        <v>2013-12-09</v>
      </c>
      <c r="E1002" s="26">
        <f t="shared" si="31"/>
        <v>148.6755</v>
      </c>
    </row>
    <row r="1003" spans="1:5" x14ac:dyDescent="0.3">
      <c r="A1003" s="1">
        <v>41618</v>
      </c>
      <c r="B1003">
        <v>148.14279999999999</v>
      </c>
      <c r="C1003" t="s">
        <v>143</v>
      </c>
      <c r="D1003" s="26" t="str">
        <f t="shared" si="30"/>
        <v>2013-12-10</v>
      </c>
      <c r="E1003" s="26">
        <f t="shared" si="31"/>
        <v>148.14279999999999</v>
      </c>
    </row>
    <row r="1004" spans="1:5" x14ac:dyDescent="0.3">
      <c r="A1004" s="1">
        <v>41619</v>
      </c>
      <c r="B1004">
        <v>146.47900000000001</v>
      </c>
      <c r="C1004" t="s">
        <v>143</v>
      </c>
      <c r="D1004" s="26" t="str">
        <f t="shared" si="30"/>
        <v>2013-12-11</v>
      </c>
      <c r="E1004" s="26">
        <f t="shared" si="31"/>
        <v>146.47900000000001</v>
      </c>
    </row>
    <row r="1005" spans="1:5" x14ac:dyDescent="0.3">
      <c r="A1005" s="1">
        <v>41620</v>
      </c>
      <c r="B1005">
        <v>145.99539999999999</v>
      </c>
      <c r="C1005" t="s">
        <v>143</v>
      </c>
      <c r="D1005" s="26" t="str">
        <f t="shared" si="30"/>
        <v>2013-12-12</v>
      </c>
      <c r="E1005" s="26">
        <f t="shared" si="31"/>
        <v>145.99539999999999</v>
      </c>
    </row>
    <row r="1006" spans="1:5" x14ac:dyDescent="0.3">
      <c r="A1006" s="1">
        <v>41621</v>
      </c>
      <c r="B1006">
        <v>145.97900000000001</v>
      </c>
      <c r="C1006" t="s">
        <v>143</v>
      </c>
      <c r="D1006" s="26" t="str">
        <f t="shared" si="30"/>
        <v>2013-12-13</v>
      </c>
      <c r="E1006" s="26">
        <f t="shared" si="31"/>
        <v>145.97900000000001</v>
      </c>
    </row>
    <row r="1007" spans="1:5" x14ac:dyDescent="0.3">
      <c r="A1007" s="1">
        <v>41624</v>
      </c>
      <c r="B1007">
        <v>146.88550000000001</v>
      </c>
      <c r="C1007" t="s">
        <v>143</v>
      </c>
      <c r="D1007" s="26" t="str">
        <f t="shared" si="30"/>
        <v>2013-12-16</v>
      </c>
      <c r="E1007" s="26">
        <f t="shared" si="31"/>
        <v>146.88550000000001</v>
      </c>
    </row>
    <row r="1008" spans="1:5" x14ac:dyDescent="0.3">
      <c r="A1008" s="1">
        <v>41625</v>
      </c>
      <c r="B1008">
        <v>146.42160000000001</v>
      </c>
      <c r="C1008" t="s">
        <v>143</v>
      </c>
      <c r="D1008" s="26" t="str">
        <f t="shared" si="30"/>
        <v>2013-12-17</v>
      </c>
      <c r="E1008" s="26">
        <f t="shared" si="31"/>
        <v>146.42160000000001</v>
      </c>
    </row>
    <row r="1009" spans="1:5" x14ac:dyDescent="0.3">
      <c r="A1009" s="1">
        <v>41626</v>
      </c>
      <c r="B1009">
        <v>148.92140000000001</v>
      </c>
      <c r="C1009" t="s">
        <v>143</v>
      </c>
      <c r="D1009" s="26" t="str">
        <f t="shared" si="30"/>
        <v>2013-12-18</v>
      </c>
      <c r="E1009" s="26">
        <f t="shared" si="31"/>
        <v>148.92140000000001</v>
      </c>
    </row>
    <row r="1010" spans="1:5" x14ac:dyDescent="0.3">
      <c r="A1010" s="1">
        <v>41627</v>
      </c>
      <c r="B1010">
        <v>148.74930000000001</v>
      </c>
      <c r="C1010" t="s">
        <v>143</v>
      </c>
      <c r="D1010" s="26" t="str">
        <f t="shared" si="30"/>
        <v>2013-12-19</v>
      </c>
      <c r="E1010" s="26">
        <f t="shared" si="31"/>
        <v>148.74930000000001</v>
      </c>
    </row>
    <row r="1011" spans="1:5" x14ac:dyDescent="0.3">
      <c r="A1011" s="1">
        <v>41628</v>
      </c>
      <c r="B1011">
        <v>149.6147</v>
      </c>
      <c r="C1011" t="s">
        <v>143</v>
      </c>
      <c r="D1011" s="26" t="str">
        <f t="shared" si="30"/>
        <v>2013-12-20</v>
      </c>
      <c r="E1011" s="26">
        <f t="shared" si="31"/>
        <v>149.6147</v>
      </c>
    </row>
    <row r="1012" spans="1:5" x14ac:dyDescent="0.3">
      <c r="A1012" s="1">
        <v>41631</v>
      </c>
      <c r="B1012">
        <v>150.41409999999999</v>
      </c>
      <c r="C1012" t="s">
        <v>143</v>
      </c>
      <c r="D1012" s="26" t="str">
        <f t="shared" si="30"/>
        <v>2013-12-23</v>
      </c>
      <c r="E1012" s="26">
        <f t="shared" si="31"/>
        <v>150.41409999999999</v>
      </c>
    </row>
    <row r="1013" spans="1:5" x14ac:dyDescent="0.3">
      <c r="A1013" s="1">
        <v>41632</v>
      </c>
      <c r="B1013">
        <v>150.74369999999999</v>
      </c>
      <c r="C1013" t="s">
        <v>143</v>
      </c>
      <c r="D1013" s="26" t="str">
        <f t="shared" si="30"/>
        <v>2013-12-24</v>
      </c>
      <c r="E1013" s="26">
        <f t="shared" si="31"/>
        <v>150.74369999999999</v>
      </c>
    </row>
    <row r="1014" spans="1:5" x14ac:dyDescent="0.3">
      <c r="A1014" s="1">
        <v>41634</v>
      </c>
      <c r="B1014">
        <v>151.5059</v>
      </c>
      <c r="C1014" t="s">
        <v>143</v>
      </c>
      <c r="D1014" s="26" t="str">
        <f t="shared" si="30"/>
        <v>2013-12-26</v>
      </c>
      <c r="E1014" s="26">
        <f t="shared" si="31"/>
        <v>151.5059</v>
      </c>
    </row>
    <row r="1015" spans="1:5" x14ac:dyDescent="0.3">
      <c r="A1015" s="1">
        <v>41635</v>
      </c>
      <c r="B1015">
        <v>151.49770000000001</v>
      </c>
      <c r="C1015" t="s">
        <v>143</v>
      </c>
      <c r="D1015" s="26" t="str">
        <f t="shared" si="30"/>
        <v>2013-12-27</v>
      </c>
      <c r="E1015" s="26">
        <f t="shared" si="31"/>
        <v>151.49770000000001</v>
      </c>
    </row>
    <row r="1016" spans="1:5" x14ac:dyDescent="0.3">
      <c r="A1016" s="1">
        <v>41638</v>
      </c>
      <c r="B1016">
        <v>151.47710000000001</v>
      </c>
      <c r="C1016" t="s">
        <v>143</v>
      </c>
      <c r="D1016" s="26" t="str">
        <f t="shared" si="30"/>
        <v>2013-12-30</v>
      </c>
      <c r="E1016" s="26">
        <f t="shared" si="31"/>
        <v>151.47710000000001</v>
      </c>
    </row>
    <row r="1017" spans="1:5" x14ac:dyDescent="0.3">
      <c r="A1017" s="1">
        <v>41639</v>
      </c>
      <c r="B1017">
        <v>152.19399999999999</v>
      </c>
      <c r="C1017" t="s">
        <v>143</v>
      </c>
      <c r="D1017" s="26" t="str">
        <f t="shared" si="30"/>
        <v>2013-12-31</v>
      </c>
      <c r="E1017" s="26">
        <f t="shared" si="31"/>
        <v>152.19399999999999</v>
      </c>
    </row>
    <row r="1018" spans="1:5" x14ac:dyDescent="0.3">
      <c r="A1018" s="1">
        <v>41641</v>
      </c>
      <c r="B1018">
        <v>150.7354</v>
      </c>
      <c r="C1018" t="s">
        <v>143</v>
      </c>
      <c r="D1018" s="26" t="str">
        <f t="shared" si="30"/>
        <v>2014-01-02</v>
      </c>
      <c r="E1018" s="26">
        <f t="shared" si="31"/>
        <v>150.7354</v>
      </c>
    </row>
    <row r="1019" spans="1:5" x14ac:dyDescent="0.3">
      <c r="A1019" s="1">
        <v>41642</v>
      </c>
      <c r="B1019">
        <v>150.70660000000001</v>
      </c>
      <c r="C1019" t="s">
        <v>143</v>
      </c>
      <c r="D1019" s="26" t="str">
        <f t="shared" si="30"/>
        <v>2014-01-03</v>
      </c>
      <c r="E1019" s="26">
        <f t="shared" si="31"/>
        <v>150.70660000000001</v>
      </c>
    </row>
    <row r="1020" spans="1:5" x14ac:dyDescent="0.3">
      <c r="A1020" s="1">
        <v>41645</v>
      </c>
      <c r="B1020">
        <v>150.274</v>
      </c>
      <c r="C1020" t="s">
        <v>143</v>
      </c>
      <c r="D1020" s="26" t="str">
        <f t="shared" si="30"/>
        <v>2014-01-06</v>
      </c>
      <c r="E1020" s="26">
        <f t="shared" si="31"/>
        <v>150.274</v>
      </c>
    </row>
    <row r="1021" spans="1:5" x14ac:dyDescent="0.3">
      <c r="A1021" s="1">
        <v>41646</v>
      </c>
      <c r="B1021">
        <v>151.1969</v>
      </c>
      <c r="C1021" t="s">
        <v>143</v>
      </c>
      <c r="D1021" s="26" t="str">
        <f t="shared" si="30"/>
        <v>2014-01-07</v>
      </c>
      <c r="E1021" s="26">
        <f t="shared" si="31"/>
        <v>151.1969</v>
      </c>
    </row>
    <row r="1022" spans="1:5" x14ac:dyDescent="0.3">
      <c r="A1022" s="1">
        <v>41647</v>
      </c>
      <c r="B1022">
        <v>151.22989999999999</v>
      </c>
      <c r="C1022" t="s">
        <v>143</v>
      </c>
      <c r="D1022" s="26" t="str">
        <f t="shared" si="30"/>
        <v>2014-01-08</v>
      </c>
      <c r="E1022" s="26">
        <f t="shared" si="31"/>
        <v>151.22989999999999</v>
      </c>
    </row>
    <row r="1023" spans="1:5" x14ac:dyDescent="0.3">
      <c r="A1023" s="1">
        <v>41648</v>
      </c>
      <c r="B1023">
        <v>151.3287</v>
      </c>
      <c r="C1023" t="s">
        <v>143</v>
      </c>
      <c r="D1023" s="26" t="str">
        <f t="shared" si="30"/>
        <v>2014-01-09</v>
      </c>
      <c r="E1023" s="26">
        <f t="shared" si="31"/>
        <v>151.3287</v>
      </c>
    </row>
    <row r="1024" spans="1:5" x14ac:dyDescent="0.3">
      <c r="A1024" s="1">
        <v>41649</v>
      </c>
      <c r="B1024">
        <v>151.74080000000001</v>
      </c>
      <c r="C1024" t="s">
        <v>143</v>
      </c>
      <c r="D1024" s="26" t="str">
        <f t="shared" si="30"/>
        <v>2014-01-10</v>
      </c>
      <c r="E1024" s="26">
        <f t="shared" si="31"/>
        <v>151.74080000000001</v>
      </c>
    </row>
    <row r="1025" spans="1:5" x14ac:dyDescent="0.3">
      <c r="A1025" s="1">
        <v>41652</v>
      </c>
      <c r="B1025">
        <v>149.71770000000001</v>
      </c>
      <c r="C1025" t="s">
        <v>143</v>
      </c>
      <c r="D1025" s="26" t="str">
        <f t="shared" si="30"/>
        <v>2014-01-13</v>
      </c>
      <c r="E1025" s="26">
        <f t="shared" si="31"/>
        <v>149.71770000000001</v>
      </c>
    </row>
    <row r="1026" spans="1:5" x14ac:dyDescent="0.3">
      <c r="A1026" s="1">
        <v>41653</v>
      </c>
      <c r="B1026">
        <v>151.3535</v>
      </c>
      <c r="C1026" t="s">
        <v>143</v>
      </c>
      <c r="D1026" s="26" t="str">
        <f t="shared" si="30"/>
        <v>2014-01-14</v>
      </c>
      <c r="E1026" s="26">
        <f t="shared" si="31"/>
        <v>151.3535</v>
      </c>
    </row>
    <row r="1027" spans="1:5" x14ac:dyDescent="0.3">
      <c r="A1027" s="1">
        <v>41654</v>
      </c>
      <c r="B1027">
        <v>152.16929999999999</v>
      </c>
      <c r="C1027" t="s">
        <v>143</v>
      </c>
      <c r="D1027" s="26" t="str">
        <f t="shared" ref="D1027:D1090" si="32">_xlfn.CONCAT(YEAR(A1027),"-",IF(LEN(MONTH(A1027))=1,0&amp;MONTH(A1027),MONTH(A1027)),"-",IF(LEN(DAY(A1027))=1,0&amp;DAY(A1027),DAY(A1027)))</f>
        <v>2014-01-15</v>
      </c>
      <c r="E1027" s="26">
        <f t="shared" ref="E1027:E1090" si="33">B1027</f>
        <v>152.16929999999999</v>
      </c>
    </row>
    <row r="1028" spans="1:5" x14ac:dyDescent="0.3">
      <c r="A1028" s="1">
        <v>41655</v>
      </c>
      <c r="B1028">
        <v>151.97149999999999</v>
      </c>
      <c r="C1028" t="s">
        <v>143</v>
      </c>
      <c r="D1028" s="26" t="str">
        <f t="shared" si="32"/>
        <v>2014-01-16</v>
      </c>
      <c r="E1028" s="26">
        <f t="shared" si="33"/>
        <v>151.97149999999999</v>
      </c>
    </row>
    <row r="1029" spans="1:5" x14ac:dyDescent="0.3">
      <c r="A1029" s="1">
        <v>41656</v>
      </c>
      <c r="B1029">
        <v>151.3246</v>
      </c>
      <c r="C1029" t="s">
        <v>143</v>
      </c>
      <c r="D1029" s="26" t="str">
        <f t="shared" si="32"/>
        <v>2014-01-17</v>
      </c>
      <c r="E1029" s="26">
        <f t="shared" si="33"/>
        <v>151.3246</v>
      </c>
    </row>
    <row r="1030" spans="1:5" x14ac:dyDescent="0.3">
      <c r="A1030" s="1">
        <v>41660</v>
      </c>
      <c r="B1030">
        <v>151.77369999999999</v>
      </c>
      <c r="C1030" t="s">
        <v>143</v>
      </c>
      <c r="D1030" s="26" t="str">
        <f t="shared" si="32"/>
        <v>2014-01-21</v>
      </c>
      <c r="E1030" s="26">
        <f t="shared" si="33"/>
        <v>151.77369999999999</v>
      </c>
    </row>
    <row r="1031" spans="1:5" x14ac:dyDescent="0.3">
      <c r="A1031" s="1">
        <v>41661</v>
      </c>
      <c r="B1031">
        <v>151.87260000000001</v>
      </c>
      <c r="C1031" t="s">
        <v>143</v>
      </c>
      <c r="D1031" s="26" t="str">
        <f t="shared" si="32"/>
        <v>2014-01-22</v>
      </c>
      <c r="E1031" s="26">
        <f t="shared" si="33"/>
        <v>151.87260000000001</v>
      </c>
    </row>
    <row r="1032" spans="1:5" x14ac:dyDescent="0.3">
      <c r="A1032" s="1">
        <v>41662</v>
      </c>
      <c r="B1032">
        <v>150.6283</v>
      </c>
      <c r="C1032" t="s">
        <v>143</v>
      </c>
      <c r="D1032" s="26" t="str">
        <f t="shared" si="32"/>
        <v>2014-01-23</v>
      </c>
      <c r="E1032" s="26">
        <f t="shared" si="33"/>
        <v>150.6283</v>
      </c>
    </row>
    <row r="1033" spans="1:5" x14ac:dyDescent="0.3">
      <c r="A1033" s="1">
        <v>41663</v>
      </c>
      <c r="B1033">
        <v>147.4145</v>
      </c>
      <c r="C1033" t="s">
        <v>143</v>
      </c>
      <c r="D1033" s="26" t="str">
        <f t="shared" si="32"/>
        <v>2014-01-24</v>
      </c>
      <c r="E1033" s="26">
        <f t="shared" si="33"/>
        <v>147.4145</v>
      </c>
    </row>
    <row r="1034" spans="1:5" x14ac:dyDescent="0.3">
      <c r="A1034" s="1">
        <v>41666</v>
      </c>
      <c r="B1034">
        <v>146.6893</v>
      </c>
      <c r="C1034" t="s">
        <v>143</v>
      </c>
      <c r="D1034" s="26" t="str">
        <f t="shared" si="32"/>
        <v>2014-01-27</v>
      </c>
      <c r="E1034" s="26">
        <f t="shared" si="33"/>
        <v>146.6893</v>
      </c>
    </row>
    <row r="1035" spans="1:5" x14ac:dyDescent="0.3">
      <c r="A1035" s="1">
        <v>41667</v>
      </c>
      <c r="B1035">
        <v>147.56280000000001</v>
      </c>
      <c r="C1035" t="s">
        <v>143</v>
      </c>
      <c r="D1035" s="26" t="str">
        <f t="shared" si="32"/>
        <v>2014-01-28</v>
      </c>
      <c r="E1035" s="26">
        <f t="shared" si="33"/>
        <v>147.56280000000001</v>
      </c>
    </row>
    <row r="1036" spans="1:5" x14ac:dyDescent="0.3">
      <c r="A1036" s="1">
        <v>41668</v>
      </c>
      <c r="B1036">
        <v>146.1455</v>
      </c>
      <c r="C1036" t="s">
        <v>143</v>
      </c>
      <c r="D1036" s="26" t="str">
        <f t="shared" si="32"/>
        <v>2014-01-29</v>
      </c>
      <c r="E1036" s="26">
        <f t="shared" si="33"/>
        <v>146.1455</v>
      </c>
    </row>
    <row r="1037" spans="1:5" x14ac:dyDescent="0.3">
      <c r="A1037" s="1">
        <v>41669</v>
      </c>
      <c r="B1037">
        <v>147.69470000000001</v>
      </c>
      <c r="C1037" t="s">
        <v>143</v>
      </c>
      <c r="D1037" s="26" t="str">
        <f t="shared" si="32"/>
        <v>2014-01-30</v>
      </c>
      <c r="E1037" s="26">
        <f t="shared" si="33"/>
        <v>147.69470000000001</v>
      </c>
    </row>
    <row r="1038" spans="1:5" x14ac:dyDescent="0.3">
      <c r="A1038" s="1">
        <v>41670</v>
      </c>
      <c r="B1038">
        <v>146.82939999999999</v>
      </c>
      <c r="C1038" t="s">
        <v>143</v>
      </c>
      <c r="D1038" s="26" t="str">
        <f t="shared" si="32"/>
        <v>2014-01-31</v>
      </c>
      <c r="E1038" s="26">
        <f t="shared" si="33"/>
        <v>146.82939999999999</v>
      </c>
    </row>
    <row r="1039" spans="1:5" x14ac:dyDescent="0.3">
      <c r="A1039" s="1">
        <v>41673</v>
      </c>
      <c r="B1039">
        <v>143.52500000000001</v>
      </c>
      <c r="C1039" t="s">
        <v>143</v>
      </c>
      <c r="D1039" s="26" t="str">
        <f t="shared" si="32"/>
        <v>2014-02-03</v>
      </c>
      <c r="E1039" s="26">
        <f t="shared" si="33"/>
        <v>143.52500000000001</v>
      </c>
    </row>
    <row r="1040" spans="1:5" x14ac:dyDescent="0.3">
      <c r="A1040" s="1">
        <v>41674</v>
      </c>
      <c r="B1040">
        <v>144.52619999999999</v>
      </c>
      <c r="C1040" t="s">
        <v>143</v>
      </c>
      <c r="D1040" s="26" t="str">
        <f t="shared" si="32"/>
        <v>2014-02-04</v>
      </c>
      <c r="E1040" s="26">
        <f t="shared" si="33"/>
        <v>144.52619999999999</v>
      </c>
    </row>
    <row r="1041" spans="1:5" x14ac:dyDescent="0.3">
      <c r="A1041" s="1">
        <v>41675</v>
      </c>
      <c r="B1041">
        <v>144.34899999999999</v>
      </c>
      <c r="C1041" t="s">
        <v>143</v>
      </c>
      <c r="D1041" s="26" t="str">
        <f t="shared" si="32"/>
        <v>2014-02-05</v>
      </c>
      <c r="E1041" s="26">
        <f t="shared" si="33"/>
        <v>144.34899999999999</v>
      </c>
    </row>
    <row r="1042" spans="1:5" x14ac:dyDescent="0.3">
      <c r="A1042" s="1">
        <v>41676</v>
      </c>
      <c r="B1042">
        <v>146.2526</v>
      </c>
      <c r="C1042" t="s">
        <v>143</v>
      </c>
      <c r="D1042" s="26" t="str">
        <f t="shared" si="32"/>
        <v>2014-02-06</v>
      </c>
      <c r="E1042" s="26">
        <f t="shared" si="33"/>
        <v>146.2526</v>
      </c>
    </row>
    <row r="1043" spans="1:5" x14ac:dyDescent="0.3">
      <c r="A1043" s="1">
        <v>41677</v>
      </c>
      <c r="B1043">
        <v>148.06549999999999</v>
      </c>
      <c r="C1043" t="s">
        <v>143</v>
      </c>
      <c r="D1043" s="26" t="str">
        <f t="shared" si="32"/>
        <v>2014-02-07</v>
      </c>
      <c r="E1043" s="26">
        <f t="shared" si="33"/>
        <v>148.06549999999999</v>
      </c>
    </row>
    <row r="1044" spans="1:5" x14ac:dyDescent="0.3">
      <c r="A1044" s="1">
        <v>41680</v>
      </c>
      <c r="B1044">
        <v>148.3374</v>
      </c>
      <c r="C1044" t="s">
        <v>143</v>
      </c>
      <c r="D1044" s="26" t="str">
        <f t="shared" si="32"/>
        <v>2014-02-10</v>
      </c>
      <c r="E1044" s="26">
        <f t="shared" si="33"/>
        <v>148.3374</v>
      </c>
    </row>
    <row r="1045" spans="1:5" x14ac:dyDescent="0.3">
      <c r="A1045" s="1">
        <v>41681</v>
      </c>
      <c r="B1045">
        <v>149.96080000000001</v>
      </c>
      <c r="C1045" t="s">
        <v>143</v>
      </c>
      <c r="D1045" s="26" t="str">
        <f t="shared" si="32"/>
        <v>2014-02-11</v>
      </c>
      <c r="E1045" s="26">
        <f t="shared" si="33"/>
        <v>149.96080000000001</v>
      </c>
    </row>
    <row r="1046" spans="1:5" x14ac:dyDescent="0.3">
      <c r="A1046" s="1">
        <v>41682</v>
      </c>
      <c r="B1046">
        <v>150.035</v>
      </c>
      <c r="C1046" t="s">
        <v>143</v>
      </c>
      <c r="D1046" s="26" t="str">
        <f t="shared" si="32"/>
        <v>2014-02-12</v>
      </c>
      <c r="E1046" s="26">
        <f t="shared" si="33"/>
        <v>150.035</v>
      </c>
    </row>
    <row r="1047" spans="1:5" x14ac:dyDescent="0.3">
      <c r="A1047" s="1">
        <v>41683</v>
      </c>
      <c r="B1047">
        <v>150.80959999999999</v>
      </c>
      <c r="C1047" t="s">
        <v>143</v>
      </c>
      <c r="D1047" s="26" t="str">
        <f t="shared" si="32"/>
        <v>2014-02-13</v>
      </c>
      <c r="E1047" s="26">
        <f t="shared" si="33"/>
        <v>150.80959999999999</v>
      </c>
    </row>
    <row r="1048" spans="1:5" x14ac:dyDescent="0.3">
      <c r="A1048" s="1">
        <v>41684</v>
      </c>
      <c r="B1048">
        <v>151.64189999999999</v>
      </c>
      <c r="C1048" t="s">
        <v>143</v>
      </c>
      <c r="D1048" s="26" t="str">
        <f t="shared" si="32"/>
        <v>2014-02-14</v>
      </c>
      <c r="E1048" s="26">
        <f t="shared" si="33"/>
        <v>151.64189999999999</v>
      </c>
    </row>
    <row r="1049" spans="1:5" x14ac:dyDescent="0.3">
      <c r="A1049" s="1">
        <v>41688</v>
      </c>
      <c r="B1049">
        <v>151.82320000000001</v>
      </c>
      <c r="C1049" t="s">
        <v>143</v>
      </c>
      <c r="D1049" s="26" t="str">
        <f t="shared" si="32"/>
        <v>2014-02-18</v>
      </c>
      <c r="E1049" s="26">
        <f t="shared" si="33"/>
        <v>151.82320000000001</v>
      </c>
    </row>
    <row r="1050" spans="1:5" x14ac:dyDescent="0.3">
      <c r="A1050" s="1">
        <v>41689</v>
      </c>
      <c r="B1050">
        <v>150.81780000000001</v>
      </c>
      <c r="C1050" t="s">
        <v>143</v>
      </c>
      <c r="D1050" s="26" t="str">
        <f t="shared" si="32"/>
        <v>2014-02-19</v>
      </c>
      <c r="E1050" s="26">
        <f t="shared" si="33"/>
        <v>150.81780000000001</v>
      </c>
    </row>
    <row r="1051" spans="1:5" x14ac:dyDescent="0.3">
      <c r="A1051" s="1">
        <v>41690</v>
      </c>
      <c r="B1051">
        <v>151.70779999999999</v>
      </c>
      <c r="C1051" t="s">
        <v>143</v>
      </c>
      <c r="D1051" s="26" t="str">
        <f t="shared" si="32"/>
        <v>2014-02-20</v>
      </c>
      <c r="E1051" s="26">
        <f t="shared" si="33"/>
        <v>151.70779999999999</v>
      </c>
    </row>
    <row r="1052" spans="1:5" x14ac:dyDescent="0.3">
      <c r="A1052" s="1">
        <v>41691</v>
      </c>
      <c r="B1052">
        <v>151.53479999999999</v>
      </c>
      <c r="C1052" t="s">
        <v>143</v>
      </c>
      <c r="D1052" s="26" t="str">
        <f t="shared" si="32"/>
        <v>2014-02-21</v>
      </c>
      <c r="E1052" s="26">
        <f t="shared" si="33"/>
        <v>151.53479999999999</v>
      </c>
    </row>
    <row r="1053" spans="1:5" x14ac:dyDescent="0.3">
      <c r="A1053" s="1">
        <v>41694</v>
      </c>
      <c r="B1053">
        <v>152.37530000000001</v>
      </c>
      <c r="C1053" t="s">
        <v>143</v>
      </c>
      <c r="D1053" s="26" t="str">
        <f t="shared" si="32"/>
        <v>2014-02-24</v>
      </c>
      <c r="E1053" s="26">
        <f t="shared" si="33"/>
        <v>152.37530000000001</v>
      </c>
    </row>
    <row r="1054" spans="1:5" x14ac:dyDescent="0.3">
      <c r="A1054" s="1">
        <v>41695</v>
      </c>
      <c r="B1054">
        <v>152.3176</v>
      </c>
      <c r="C1054" t="s">
        <v>143</v>
      </c>
      <c r="D1054" s="26" t="str">
        <f t="shared" si="32"/>
        <v>2014-02-25</v>
      </c>
      <c r="E1054" s="26">
        <f t="shared" si="33"/>
        <v>152.3176</v>
      </c>
    </row>
    <row r="1055" spans="1:5" x14ac:dyDescent="0.3">
      <c r="A1055" s="1">
        <v>41696</v>
      </c>
      <c r="B1055">
        <v>152.32579999999999</v>
      </c>
      <c r="C1055" t="s">
        <v>143</v>
      </c>
      <c r="D1055" s="26" t="str">
        <f t="shared" si="32"/>
        <v>2014-02-26</v>
      </c>
      <c r="E1055" s="26">
        <f t="shared" si="33"/>
        <v>152.32579999999999</v>
      </c>
    </row>
    <row r="1056" spans="1:5" x14ac:dyDescent="0.3">
      <c r="A1056" s="1">
        <v>41697</v>
      </c>
      <c r="B1056">
        <v>153.12520000000001</v>
      </c>
      <c r="C1056" t="s">
        <v>143</v>
      </c>
      <c r="D1056" s="26" t="str">
        <f t="shared" si="32"/>
        <v>2014-02-27</v>
      </c>
      <c r="E1056" s="26">
        <f t="shared" si="33"/>
        <v>153.12520000000001</v>
      </c>
    </row>
    <row r="1057" spans="1:5" x14ac:dyDescent="0.3">
      <c r="A1057" s="1">
        <v>41698</v>
      </c>
      <c r="B1057">
        <v>153.51249999999999</v>
      </c>
      <c r="C1057" t="s">
        <v>143</v>
      </c>
      <c r="D1057" s="26" t="str">
        <f t="shared" si="32"/>
        <v>2014-02-28</v>
      </c>
      <c r="E1057" s="26">
        <f t="shared" si="33"/>
        <v>153.51249999999999</v>
      </c>
    </row>
    <row r="1058" spans="1:5" x14ac:dyDescent="0.3">
      <c r="A1058" s="1">
        <v>41701</v>
      </c>
      <c r="B1058">
        <v>152.43299999999999</v>
      </c>
      <c r="C1058" t="s">
        <v>143</v>
      </c>
      <c r="D1058" s="26" t="str">
        <f t="shared" si="32"/>
        <v>2014-03-03</v>
      </c>
      <c r="E1058" s="26">
        <f t="shared" si="33"/>
        <v>152.43299999999999</v>
      </c>
    </row>
    <row r="1059" spans="1:5" x14ac:dyDescent="0.3">
      <c r="A1059" s="1">
        <v>41702</v>
      </c>
      <c r="B1059">
        <v>154.57550000000001</v>
      </c>
      <c r="C1059" t="s">
        <v>143</v>
      </c>
      <c r="D1059" s="26" t="str">
        <f t="shared" si="32"/>
        <v>2014-03-04</v>
      </c>
      <c r="E1059" s="26">
        <f t="shared" si="33"/>
        <v>154.57550000000001</v>
      </c>
    </row>
    <row r="1060" spans="1:5" x14ac:dyDescent="0.3">
      <c r="A1060" s="1">
        <v>41703</v>
      </c>
      <c r="B1060">
        <v>154.71559999999999</v>
      </c>
      <c r="C1060" t="s">
        <v>143</v>
      </c>
      <c r="D1060" s="26" t="str">
        <f t="shared" si="32"/>
        <v>2014-03-05</v>
      </c>
      <c r="E1060" s="26">
        <f t="shared" si="33"/>
        <v>154.71559999999999</v>
      </c>
    </row>
    <row r="1061" spans="1:5" x14ac:dyDescent="0.3">
      <c r="A1061" s="1">
        <v>41704</v>
      </c>
      <c r="B1061">
        <v>155.06989999999999</v>
      </c>
      <c r="C1061" t="s">
        <v>143</v>
      </c>
      <c r="D1061" s="26" t="str">
        <f t="shared" si="32"/>
        <v>2014-03-06</v>
      </c>
      <c r="E1061" s="26">
        <f t="shared" si="33"/>
        <v>155.06989999999999</v>
      </c>
    </row>
    <row r="1062" spans="1:5" x14ac:dyDescent="0.3">
      <c r="A1062" s="1">
        <v>41705</v>
      </c>
      <c r="B1062">
        <v>155.13589999999999</v>
      </c>
      <c r="C1062" t="s">
        <v>143</v>
      </c>
      <c r="D1062" s="26" t="str">
        <f t="shared" si="32"/>
        <v>2014-03-07</v>
      </c>
      <c r="E1062" s="26">
        <f t="shared" si="33"/>
        <v>155.13589999999999</v>
      </c>
    </row>
    <row r="1063" spans="1:5" x14ac:dyDescent="0.3">
      <c r="A1063" s="1">
        <v>41708</v>
      </c>
      <c r="B1063">
        <v>155.05350000000001</v>
      </c>
      <c r="C1063" t="s">
        <v>143</v>
      </c>
      <c r="D1063" s="26" t="str">
        <f t="shared" si="32"/>
        <v>2014-03-10</v>
      </c>
      <c r="E1063" s="26">
        <f t="shared" si="33"/>
        <v>155.05350000000001</v>
      </c>
    </row>
    <row r="1064" spans="1:5" x14ac:dyDescent="0.3">
      <c r="A1064" s="1">
        <v>41709</v>
      </c>
      <c r="B1064">
        <v>154.28710000000001</v>
      </c>
      <c r="C1064" t="s">
        <v>143</v>
      </c>
      <c r="D1064" s="26" t="str">
        <f t="shared" si="32"/>
        <v>2014-03-11</v>
      </c>
      <c r="E1064" s="26">
        <f t="shared" si="33"/>
        <v>154.28710000000001</v>
      </c>
    </row>
    <row r="1065" spans="1:5" x14ac:dyDescent="0.3">
      <c r="A1065" s="1">
        <v>41710</v>
      </c>
      <c r="B1065">
        <v>154.32830000000001</v>
      </c>
      <c r="C1065" t="s">
        <v>143</v>
      </c>
      <c r="D1065" s="26" t="str">
        <f t="shared" si="32"/>
        <v>2014-03-12</v>
      </c>
      <c r="E1065" s="26">
        <f t="shared" si="33"/>
        <v>154.32830000000001</v>
      </c>
    </row>
    <row r="1066" spans="1:5" x14ac:dyDescent="0.3">
      <c r="A1066" s="1">
        <v>41711</v>
      </c>
      <c r="B1066">
        <v>152.59780000000001</v>
      </c>
      <c r="C1066" t="s">
        <v>143</v>
      </c>
      <c r="D1066" s="26" t="str">
        <f t="shared" si="32"/>
        <v>2014-03-13</v>
      </c>
      <c r="E1066" s="26">
        <f t="shared" si="33"/>
        <v>152.59780000000001</v>
      </c>
    </row>
    <row r="1067" spans="1:5" x14ac:dyDescent="0.3">
      <c r="A1067" s="1">
        <v>41712</v>
      </c>
      <c r="B1067">
        <v>152.16929999999999</v>
      </c>
      <c r="C1067" t="s">
        <v>143</v>
      </c>
      <c r="D1067" s="26" t="str">
        <f t="shared" si="32"/>
        <v>2014-03-14</v>
      </c>
      <c r="E1067" s="26">
        <f t="shared" si="33"/>
        <v>152.16929999999999</v>
      </c>
    </row>
    <row r="1068" spans="1:5" x14ac:dyDescent="0.3">
      <c r="A1068" s="1">
        <v>41715</v>
      </c>
      <c r="B1068">
        <v>153.5454</v>
      </c>
      <c r="C1068" t="s">
        <v>143</v>
      </c>
      <c r="D1068" s="26" t="str">
        <f t="shared" si="32"/>
        <v>2014-03-17</v>
      </c>
      <c r="E1068" s="26">
        <f t="shared" si="33"/>
        <v>153.5454</v>
      </c>
    </row>
    <row r="1069" spans="1:5" x14ac:dyDescent="0.3">
      <c r="A1069" s="1">
        <v>41716</v>
      </c>
      <c r="B1069">
        <v>154.6414</v>
      </c>
      <c r="C1069" t="s">
        <v>143</v>
      </c>
      <c r="D1069" s="26" t="str">
        <f t="shared" si="32"/>
        <v>2014-03-18</v>
      </c>
      <c r="E1069" s="26">
        <f t="shared" si="33"/>
        <v>154.6414</v>
      </c>
    </row>
    <row r="1070" spans="1:5" x14ac:dyDescent="0.3">
      <c r="A1070" s="1">
        <v>41717</v>
      </c>
      <c r="B1070">
        <v>153.81739999999999</v>
      </c>
      <c r="C1070" t="s">
        <v>143</v>
      </c>
      <c r="D1070" s="26" t="str">
        <f t="shared" si="32"/>
        <v>2014-03-19</v>
      </c>
      <c r="E1070" s="26">
        <f t="shared" si="33"/>
        <v>153.81739999999999</v>
      </c>
    </row>
    <row r="1071" spans="1:5" x14ac:dyDescent="0.3">
      <c r="A1071" s="1">
        <v>41718</v>
      </c>
      <c r="B1071">
        <v>154.7131</v>
      </c>
      <c r="C1071" t="s">
        <v>143</v>
      </c>
      <c r="D1071" s="26" t="str">
        <f t="shared" si="32"/>
        <v>2014-03-20</v>
      </c>
      <c r="E1071" s="26">
        <f t="shared" si="33"/>
        <v>154.7131</v>
      </c>
    </row>
    <row r="1072" spans="1:5" x14ac:dyDescent="0.3">
      <c r="A1072" s="1">
        <v>41719</v>
      </c>
      <c r="B1072">
        <v>154.11519999999999</v>
      </c>
      <c r="C1072" t="s">
        <v>143</v>
      </c>
      <c r="D1072" s="26" t="str">
        <f t="shared" si="32"/>
        <v>2014-03-21</v>
      </c>
      <c r="E1072" s="26">
        <f t="shared" si="33"/>
        <v>154.11519999999999</v>
      </c>
    </row>
    <row r="1073" spans="1:5" x14ac:dyDescent="0.3">
      <c r="A1073" s="1">
        <v>41722</v>
      </c>
      <c r="B1073">
        <v>153.47790000000001</v>
      </c>
      <c r="C1073" t="s">
        <v>143</v>
      </c>
      <c r="D1073" s="26" t="str">
        <f t="shared" si="32"/>
        <v>2014-03-24</v>
      </c>
      <c r="E1073" s="26">
        <f t="shared" si="33"/>
        <v>153.47790000000001</v>
      </c>
    </row>
    <row r="1074" spans="1:5" x14ac:dyDescent="0.3">
      <c r="A1074" s="1">
        <v>41723</v>
      </c>
      <c r="B1074">
        <v>154.2063</v>
      </c>
      <c r="C1074" t="s">
        <v>143</v>
      </c>
      <c r="D1074" s="26" t="str">
        <f t="shared" si="32"/>
        <v>2014-03-25</v>
      </c>
      <c r="E1074" s="26">
        <f t="shared" si="33"/>
        <v>154.2063</v>
      </c>
    </row>
    <row r="1075" spans="1:5" x14ac:dyDescent="0.3">
      <c r="A1075" s="1">
        <v>41724</v>
      </c>
      <c r="B1075">
        <v>153.09719999999999</v>
      </c>
      <c r="C1075" t="s">
        <v>143</v>
      </c>
      <c r="D1075" s="26" t="str">
        <f t="shared" si="32"/>
        <v>2014-03-26</v>
      </c>
      <c r="E1075" s="26">
        <f t="shared" si="33"/>
        <v>153.09719999999999</v>
      </c>
    </row>
    <row r="1076" spans="1:5" x14ac:dyDescent="0.3">
      <c r="A1076" s="1">
        <v>41725</v>
      </c>
      <c r="B1076">
        <v>152.77440000000001</v>
      </c>
      <c r="C1076" t="s">
        <v>143</v>
      </c>
      <c r="D1076" s="26" t="str">
        <f t="shared" si="32"/>
        <v>2014-03-27</v>
      </c>
      <c r="E1076" s="26">
        <f t="shared" si="33"/>
        <v>152.77440000000001</v>
      </c>
    </row>
    <row r="1077" spans="1:5" x14ac:dyDescent="0.3">
      <c r="A1077" s="1">
        <v>41726</v>
      </c>
      <c r="B1077">
        <v>153.52760000000001</v>
      </c>
      <c r="C1077" t="s">
        <v>143</v>
      </c>
      <c r="D1077" s="26" t="str">
        <f t="shared" si="32"/>
        <v>2014-03-28</v>
      </c>
      <c r="E1077" s="26">
        <f t="shared" si="33"/>
        <v>153.52760000000001</v>
      </c>
    </row>
    <row r="1078" spans="1:5" x14ac:dyDescent="0.3">
      <c r="A1078" s="1">
        <v>41729</v>
      </c>
      <c r="B1078">
        <v>154.78559999999999</v>
      </c>
      <c r="C1078" t="s">
        <v>143</v>
      </c>
      <c r="D1078" s="26" t="str">
        <f t="shared" si="32"/>
        <v>2014-03-31</v>
      </c>
      <c r="E1078" s="26">
        <f t="shared" si="33"/>
        <v>154.78559999999999</v>
      </c>
    </row>
    <row r="1079" spans="1:5" x14ac:dyDescent="0.3">
      <c r="A1079" s="1">
        <v>41730</v>
      </c>
      <c r="B1079">
        <v>155.81200000000001</v>
      </c>
      <c r="C1079" t="s">
        <v>143</v>
      </c>
      <c r="D1079" s="26" t="str">
        <f t="shared" si="32"/>
        <v>2014-04-01</v>
      </c>
      <c r="E1079" s="26">
        <f t="shared" si="33"/>
        <v>155.81200000000001</v>
      </c>
    </row>
    <row r="1080" spans="1:5" x14ac:dyDescent="0.3">
      <c r="A1080" s="1">
        <v>41731</v>
      </c>
      <c r="B1080">
        <v>156.33340000000001</v>
      </c>
      <c r="C1080" t="s">
        <v>143</v>
      </c>
      <c r="D1080" s="26" t="str">
        <f t="shared" si="32"/>
        <v>2014-04-02</v>
      </c>
      <c r="E1080" s="26">
        <f t="shared" si="33"/>
        <v>156.33340000000001</v>
      </c>
    </row>
    <row r="1081" spans="1:5" x14ac:dyDescent="0.3">
      <c r="A1081" s="1">
        <v>41732</v>
      </c>
      <c r="B1081">
        <v>156.12649999999999</v>
      </c>
      <c r="C1081" t="s">
        <v>143</v>
      </c>
      <c r="D1081" s="26" t="str">
        <f t="shared" si="32"/>
        <v>2014-04-03</v>
      </c>
      <c r="E1081" s="26">
        <f t="shared" si="33"/>
        <v>156.12649999999999</v>
      </c>
    </row>
    <row r="1082" spans="1:5" x14ac:dyDescent="0.3">
      <c r="A1082" s="1">
        <v>41733</v>
      </c>
      <c r="B1082">
        <v>154.2807</v>
      </c>
      <c r="C1082" t="s">
        <v>143</v>
      </c>
      <c r="D1082" s="26" t="str">
        <f t="shared" si="32"/>
        <v>2014-04-04</v>
      </c>
      <c r="E1082" s="26">
        <f t="shared" si="33"/>
        <v>154.2807</v>
      </c>
    </row>
    <row r="1083" spans="1:5" x14ac:dyDescent="0.3">
      <c r="A1083" s="1">
        <v>41736</v>
      </c>
      <c r="B1083">
        <v>152.57570000000001</v>
      </c>
      <c r="C1083" t="s">
        <v>143</v>
      </c>
      <c r="D1083" s="26" t="str">
        <f t="shared" si="32"/>
        <v>2014-04-07</v>
      </c>
      <c r="E1083" s="26">
        <f t="shared" si="33"/>
        <v>152.57570000000001</v>
      </c>
    </row>
    <row r="1084" spans="1:5" x14ac:dyDescent="0.3">
      <c r="A1084" s="1">
        <v>41737</v>
      </c>
      <c r="B1084">
        <v>153.20480000000001</v>
      </c>
      <c r="C1084" t="s">
        <v>143</v>
      </c>
      <c r="D1084" s="26" t="str">
        <f t="shared" si="32"/>
        <v>2014-04-08</v>
      </c>
      <c r="E1084" s="26">
        <f t="shared" si="33"/>
        <v>153.20480000000001</v>
      </c>
    </row>
    <row r="1085" spans="1:5" x14ac:dyDescent="0.3">
      <c r="A1085" s="1">
        <v>41738</v>
      </c>
      <c r="B1085">
        <v>154.8519</v>
      </c>
      <c r="C1085" t="s">
        <v>143</v>
      </c>
      <c r="D1085" s="26" t="str">
        <f t="shared" si="32"/>
        <v>2014-04-09</v>
      </c>
      <c r="E1085" s="26">
        <f t="shared" si="33"/>
        <v>154.8519</v>
      </c>
    </row>
    <row r="1086" spans="1:5" x14ac:dyDescent="0.3">
      <c r="A1086" s="1">
        <v>41739</v>
      </c>
      <c r="B1086">
        <v>151.5949</v>
      </c>
      <c r="C1086" t="s">
        <v>143</v>
      </c>
      <c r="D1086" s="26" t="str">
        <f t="shared" si="32"/>
        <v>2014-04-10</v>
      </c>
      <c r="E1086" s="26">
        <f t="shared" si="33"/>
        <v>151.5949</v>
      </c>
    </row>
    <row r="1087" spans="1:5" x14ac:dyDescent="0.3">
      <c r="A1087" s="1">
        <v>41740</v>
      </c>
      <c r="B1087">
        <v>150.23339999999999</v>
      </c>
      <c r="C1087" t="s">
        <v>143</v>
      </c>
      <c r="D1087" s="26" t="str">
        <f t="shared" si="32"/>
        <v>2014-04-11</v>
      </c>
      <c r="E1087" s="26">
        <f t="shared" si="33"/>
        <v>150.23339999999999</v>
      </c>
    </row>
    <row r="1088" spans="1:5" x14ac:dyDescent="0.3">
      <c r="A1088" s="1">
        <v>41743</v>
      </c>
      <c r="B1088">
        <v>151.417</v>
      </c>
      <c r="C1088" t="s">
        <v>143</v>
      </c>
      <c r="D1088" s="26" t="str">
        <f t="shared" si="32"/>
        <v>2014-04-14</v>
      </c>
      <c r="E1088" s="26">
        <f t="shared" si="33"/>
        <v>151.417</v>
      </c>
    </row>
    <row r="1089" spans="1:5" x14ac:dyDescent="0.3">
      <c r="A1089" s="1">
        <v>41744</v>
      </c>
      <c r="B1089">
        <v>152.4598</v>
      </c>
      <c r="C1089" t="s">
        <v>143</v>
      </c>
      <c r="D1089" s="26" t="str">
        <f t="shared" si="32"/>
        <v>2014-04-15</v>
      </c>
      <c r="E1089" s="26">
        <f t="shared" si="33"/>
        <v>152.4598</v>
      </c>
    </row>
    <row r="1090" spans="1:5" x14ac:dyDescent="0.3">
      <c r="A1090" s="1">
        <v>41745</v>
      </c>
      <c r="B1090">
        <v>154.0531</v>
      </c>
      <c r="C1090" t="s">
        <v>143</v>
      </c>
      <c r="D1090" s="26" t="str">
        <f t="shared" si="32"/>
        <v>2014-04-16</v>
      </c>
      <c r="E1090" s="26">
        <f t="shared" si="33"/>
        <v>154.0531</v>
      </c>
    </row>
    <row r="1091" spans="1:5" x14ac:dyDescent="0.3">
      <c r="A1091" s="1">
        <v>41746</v>
      </c>
      <c r="B1091">
        <v>154.27250000000001</v>
      </c>
      <c r="C1091" t="s">
        <v>143</v>
      </c>
      <c r="D1091" s="26" t="str">
        <f t="shared" ref="D1091:D1154" si="34">_xlfn.CONCAT(YEAR(A1091),"-",IF(LEN(MONTH(A1091))=1,0&amp;MONTH(A1091),MONTH(A1091)),"-",IF(LEN(DAY(A1091))=1,0&amp;DAY(A1091),DAY(A1091)))</f>
        <v>2014-04-17</v>
      </c>
      <c r="E1091" s="26">
        <f t="shared" ref="E1091:E1154" si="35">B1091</f>
        <v>154.27250000000001</v>
      </c>
    </row>
    <row r="1092" spans="1:5" x14ac:dyDescent="0.3">
      <c r="A1092" s="1">
        <v>41747</v>
      </c>
      <c r="B1092">
        <v>154.27250000000001</v>
      </c>
      <c r="C1092" t="s">
        <v>143</v>
      </c>
      <c r="D1092" s="26" t="str">
        <f t="shared" si="34"/>
        <v>2014-04-18</v>
      </c>
      <c r="E1092" s="26">
        <f t="shared" si="35"/>
        <v>154.27250000000001</v>
      </c>
    </row>
    <row r="1093" spans="1:5" x14ac:dyDescent="0.3">
      <c r="A1093" s="1">
        <v>41750</v>
      </c>
      <c r="B1093">
        <v>154.81049999999999</v>
      </c>
      <c r="C1093" t="s">
        <v>143</v>
      </c>
      <c r="D1093" s="26" t="str">
        <f t="shared" si="34"/>
        <v>2014-04-21</v>
      </c>
      <c r="E1093" s="26">
        <f t="shared" si="35"/>
        <v>154.81049999999999</v>
      </c>
    </row>
    <row r="1094" spans="1:5" x14ac:dyDescent="0.3">
      <c r="A1094" s="1">
        <v>41751</v>
      </c>
      <c r="B1094">
        <v>155.51400000000001</v>
      </c>
      <c r="C1094" t="s">
        <v>143</v>
      </c>
      <c r="D1094" s="26" t="str">
        <f t="shared" si="34"/>
        <v>2014-04-22</v>
      </c>
      <c r="E1094" s="26">
        <f t="shared" si="35"/>
        <v>155.51400000000001</v>
      </c>
    </row>
    <row r="1095" spans="1:5" x14ac:dyDescent="0.3">
      <c r="A1095" s="1">
        <v>41752</v>
      </c>
      <c r="B1095">
        <v>155.1498</v>
      </c>
      <c r="C1095" t="s">
        <v>143</v>
      </c>
      <c r="D1095" s="26" t="str">
        <f t="shared" si="34"/>
        <v>2014-04-23</v>
      </c>
      <c r="E1095" s="26">
        <f t="shared" si="35"/>
        <v>155.1498</v>
      </c>
    </row>
    <row r="1096" spans="1:5" x14ac:dyDescent="0.3">
      <c r="A1096" s="1">
        <v>41753</v>
      </c>
      <c r="B1096">
        <v>155.46430000000001</v>
      </c>
      <c r="C1096" t="s">
        <v>143</v>
      </c>
      <c r="D1096" s="26" t="str">
        <f t="shared" si="34"/>
        <v>2014-04-24</v>
      </c>
      <c r="E1096" s="26">
        <f t="shared" si="35"/>
        <v>155.46430000000001</v>
      </c>
    </row>
    <row r="1097" spans="1:5" x14ac:dyDescent="0.3">
      <c r="A1097" s="1">
        <v>41754</v>
      </c>
      <c r="B1097">
        <v>154.18969999999999</v>
      </c>
      <c r="C1097" t="s">
        <v>143</v>
      </c>
      <c r="D1097" s="26" t="str">
        <f t="shared" si="34"/>
        <v>2014-04-25</v>
      </c>
      <c r="E1097" s="26">
        <f t="shared" si="35"/>
        <v>154.18969999999999</v>
      </c>
    </row>
    <row r="1098" spans="1:5" x14ac:dyDescent="0.3">
      <c r="A1098" s="1">
        <v>41757</v>
      </c>
      <c r="B1098">
        <v>154.6739</v>
      </c>
      <c r="C1098" t="s">
        <v>143</v>
      </c>
      <c r="D1098" s="26" t="str">
        <f t="shared" si="34"/>
        <v>2014-04-28</v>
      </c>
      <c r="E1098" s="26">
        <f t="shared" si="35"/>
        <v>154.6739</v>
      </c>
    </row>
    <row r="1099" spans="1:5" x14ac:dyDescent="0.3">
      <c r="A1099" s="1">
        <v>41758</v>
      </c>
      <c r="B1099">
        <v>155.3981</v>
      </c>
      <c r="C1099" t="s">
        <v>143</v>
      </c>
      <c r="D1099" s="26" t="str">
        <f t="shared" si="34"/>
        <v>2014-04-29</v>
      </c>
      <c r="E1099" s="26">
        <f t="shared" si="35"/>
        <v>155.3981</v>
      </c>
    </row>
    <row r="1100" spans="1:5" x14ac:dyDescent="0.3">
      <c r="A1100" s="1">
        <v>41759</v>
      </c>
      <c r="B1100">
        <v>155.86160000000001</v>
      </c>
      <c r="C1100" t="s">
        <v>143</v>
      </c>
      <c r="D1100" s="26" t="str">
        <f t="shared" si="34"/>
        <v>2014-04-30</v>
      </c>
      <c r="E1100" s="26">
        <f t="shared" si="35"/>
        <v>155.86160000000001</v>
      </c>
    </row>
    <row r="1101" spans="1:5" x14ac:dyDescent="0.3">
      <c r="A1101" s="1">
        <v>41760</v>
      </c>
      <c r="B1101">
        <v>155.874</v>
      </c>
      <c r="C1101" t="s">
        <v>143</v>
      </c>
      <c r="D1101" s="26" t="str">
        <f t="shared" si="34"/>
        <v>2014-05-01</v>
      </c>
      <c r="E1101" s="26">
        <f t="shared" si="35"/>
        <v>155.874</v>
      </c>
    </row>
    <row r="1102" spans="1:5" x14ac:dyDescent="0.3">
      <c r="A1102" s="1">
        <v>41761</v>
      </c>
      <c r="B1102">
        <v>155.65469999999999</v>
      </c>
      <c r="C1102" t="s">
        <v>143</v>
      </c>
      <c r="D1102" s="26" t="str">
        <f t="shared" si="34"/>
        <v>2014-05-02</v>
      </c>
      <c r="E1102" s="26">
        <f t="shared" si="35"/>
        <v>155.65469999999999</v>
      </c>
    </row>
    <row r="1103" spans="1:5" x14ac:dyDescent="0.3">
      <c r="A1103" s="1">
        <v>41764</v>
      </c>
      <c r="B1103">
        <v>155.95269999999999</v>
      </c>
      <c r="C1103" t="s">
        <v>143</v>
      </c>
      <c r="D1103" s="26" t="str">
        <f t="shared" si="34"/>
        <v>2014-05-05</v>
      </c>
      <c r="E1103" s="26">
        <f t="shared" si="35"/>
        <v>155.95269999999999</v>
      </c>
    </row>
    <row r="1104" spans="1:5" x14ac:dyDescent="0.3">
      <c r="A1104" s="1">
        <v>41765</v>
      </c>
      <c r="B1104">
        <v>154.59530000000001</v>
      </c>
      <c r="C1104" t="s">
        <v>143</v>
      </c>
      <c r="D1104" s="26" t="str">
        <f t="shared" si="34"/>
        <v>2014-05-06</v>
      </c>
      <c r="E1104" s="26">
        <f t="shared" si="35"/>
        <v>154.59530000000001</v>
      </c>
    </row>
    <row r="1105" spans="1:5" x14ac:dyDescent="0.3">
      <c r="A1105" s="1">
        <v>41766</v>
      </c>
      <c r="B1105">
        <v>155.50569999999999</v>
      </c>
      <c r="C1105" t="s">
        <v>143</v>
      </c>
      <c r="D1105" s="26" t="str">
        <f t="shared" si="34"/>
        <v>2014-05-07</v>
      </c>
      <c r="E1105" s="26">
        <f t="shared" si="35"/>
        <v>155.50569999999999</v>
      </c>
    </row>
    <row r="1106" spans="1:5" x14ac:dyDescent="0.3">
      <c r="A1106" s="1">
        <v>41767</v>
      </c>
      <c r="B1106">
        <v>155.33600000000001</v>
      </c>
      <c r="C1106" t="s">
        <v>143</v>
      </c>
      <c r="D1106" s="26" t="str">
        <f t="shared" si="34"/>
        <v>2014-05-08</v>
      </c>
      <c r="E1106" s="26">
        <f t="shared" si="35"/>
        <v>155.33600000000001</v>
      </c>
    </row>
    <row r="1107" spans="1:5" x14ac:dyDescent="0.3">
      <c r="A1107" s="1">
        <v>41768</v>
      </c>
      <c r="B1107">
        <v>155.5719</v>
      </c>
      <c r="C1107" t="s">
        <v>143</v>
      </c>
      <c r="D1107" s="26" t="str">
        <f t="shared" si="34"/>
        <v>2014-05-09</v>
      </c>
      <c r="E1107" s="26">
        <f t="shared" si="35"/>
        <v>155.5719</v>
      </c>
    </row>
    <row r="1108" spans="1:5" x14ac:dyDescent="0.3">
      <c r="A1108" s="1">
        <v>41771</v>
      </c>
      <c r="B1108">
        <v>157.08250000000001</v>
      </c>
      <c r="C1108" t="s">
        <v>143</v>
      </c>
      <c r="D1108" s="26" t="str">
        <f t="shared" si="34"/>
        <v>2014-05-12</v>
      </c>
      <c r="E1108" s="26">
        <f t="shared" si="35"/>
        <v>157.08250000000001</v>
      </c>
    </row>
    <row r="1109" spans="1:5" x14ac:dyDescent="0.3">
      <c r="A1109" s="1">
        <v>41772</v>
      </c>
      <c r="B1109">
        <v>157.22730000000001</v>
      </c>
      <c r="C1109" t="s">
        <v>143</v>
      </c>
      <c r="D1109" s="26" t="str">
        <f t="shared" si="34"/>
        <v>2014-05-13</v>
      </c>
      <c r="E1109" s="26">
        <f t="shared" si="35"/>
        <v>157.22730000000001</v>
      </c>
    </row>
    <row r="1110" spans="1:5" x14ac:dyDescent="0.3">
      <c r="A1110" s="1">
        <v>41773</v>
      </c>
      <c r="B1110">
        <v>156.48240000000001</v>
      </c>
      <c r="C1110" t="s">
        <v>143</v>
      </c>
      <c r="D1110" s="26" t="str">
        <f t="shared" si="34"/>
        <v>2014-05-14</v>
      </c>
      <c r="E1110" s="26">
        <f t="shared" si="35"/>
        <v>156.48240000000001</v>
      </c>
    </row>
    <row r="1111" spans="1:5" x14ac:dyDescent="0.3">
      <c r="A1111" s="1">
        <v>41774</v>
      </c>
      <c r="B1111">
        <v>155.10839999999999</v>
      </c>
      <c r="C1111" t="s">
        <v>143</v>
      </c>
      <c r="D1111" s="26" t="str">
        <f t="shared" si="34"/>
        <v>2014-05-15</v>
      </c>
      <c r="E1111" s="26">
        <f t="shared" si="35"/>
        <v>155.10839999999999</v>
      </c>
    </row>
    <row r="1112" spans="1:5" x14ac:dyDescent="0.3">
      <c r="A1112" s="1">
        <v>41775</v>
      </c>
      <c r="B1112">
        <v>155.6464</v>
      </c>
      <c r="C1112" t="s">
        <v>143</v>
      </c>
      <c r="D1112" s="26" t="str">
        <f t="shared" si="34"/>
        <v>2014-05-16</v>
      </c>
      <c r="E1112" s="26">
        <f t="shared" si="35"/>
        <v>155.6464</v>
      </c>
    </row>
    <row r="1113" spans="1:5" x14ac:dyDescent="0.3">
      <c r="A1113" s="1">
        <v>41778</v>
      </c>
      <c r="B1113">
        <v>156.2175</v>
      </c>
      <c r="C1113" t="s">
        <v>143</v>
      </c>
      <c r="D1113" s="26" t="str">
        <f t="shared" si="34"/>
        <v>2014-05-19</v>
      </c>
      <c r="E1113" s="26">
        <f t="shared" si="35"/>
        <v>156.2175</v>
      </c>
    </row>
    <row r="1114" spans="1:5" x14ac:dyDescent="0.3">
      <c r="A1114" s="1">
        <v>41779</v>
      </c>
      <c r="B1114">
        <v>155.23259999999999</v>
      </c>
      <c r="C1114" t="s">
        <v>143</v>
      </c>
      <c r="D1114" s="26" t="str">
        <f t="shared" si="34"/>
        <v>2014-05-20</v>
      </c>
      <c r="E1114" s="26">
        <f t="shared" si="35"/>
        <v>155.23259999999999</v>
      </c>
    </row>
    <row r="1115" spans="1:5" x14ac:dyDescent="0.3">
      <c r="A1115" s="1">
        <v>41780</v>
      </c>
      <c r="B1115">
        <v>156.5403</v>
      </c>
      <c r="C1115" t="s">
        <v>143</v>
      </c>
      <c r="D1115" s="26" t="str">
        <f t="shared" si="34"/>
        <v>2014-05-21</v>
      </c>
      <c r="E1115" s="26">
        <f t="shared" si="35"/>
        <v>156.5403</v>
      </c>
    </row>
    <row r="1116" spans="1:5" x14ac:dyDescent="0.3">
      <c r="A1116" s="1">
        <v>41781</v>
      </c>
      <c r="B1116">
        <v>156.9211</v>
      </c>
      <c r="C1116" t="s">
        <v>143</v>
      </c>
      <c r="D1116" s="26" t="str">
        <f t="shared" si="34"/>
        <v>2014-05-22</v>
      </c>
      <c r="E1116" s="26">
        <f t="shared" si="35"/>
        <v>156.9211</v>
      </c>
    </row>
    <row r="1117" spans="1:5" x14ac:dyDescent="0.3">
      <c r="A1117" s="1">
        <v>41782</v>
      </c>
      <c r="B1117">
        <v>157.55009999999999</v>
      </c>
      <c r="C1117" t="s">
        <v>143</v>
      </c>
      <c r="D1117" s="26" t="str">
        <f t="shared" si="34"/>
        <v>2014-05-23</v>
      </c>
      <c r="E1117" s="26">
        <f t="shared" si="35"/>
        <v>157.55009999999999</v>
      </c>
    </row>
    <row r="1118" spans="1:5" x14ac:dyDescent="0.3">
      <c r="A1118" s="1">
        <v>41786</v>
      </c>
      <c r="B1118">
        <v>158.51849999999999</v>
      </c>
      <c r="C1118" t="s">
        <v>143</v>
      </c>
      <c r="D1118" s="26" t="str">
        <f t="shared" si="34"/>
        <v>2014-05-27</v>
      </c>
      <c r="E1118" s="26">
        <f t="shared" si="35"/>
        <v>158.51849999999999</v>
      </c>
    </row>
    <row r="1119" spans="1:5" x14ac:dyDescent="0.3">
      <c r="A1119" s="1">
        <v>41787</v>
      </c>
      <c r="B1119">
        <v>158.40260000000001</v>
      </c>
      <c r="C1119" t="s">
        <v>143</v>
      </c>
      <c r="D1119" s="26" t="str">
        <f t="shared" si="34"/>
        <v>2014-05-28</v>
      </c>
      <c r="E1119" s="26">
        <f t="shared" si="35"/>
        <v>158.40260000000001</v>
      </c>
    </row>
    <row r="1120" spans="1:5" x14ac:dyDescent="0.3">
      <c r="A1120" s="1">
        <v>41788</v>
      </c>
      <c r="B1120">
        <v>159.22200000000001</v>
      </c>
      <c r="C1120" t="s">
        <v>143</v>
      </c>
      <c r="D1120" s="26" t="str">
        <f t="shared" si="34"/>
        <v>2014-05-29</v>
      </c>
      <c r="E1120" s="26">
        <f t="shared" si="35"/>
        <v>159.22200000000001</v>
      </c>
    </row>
    <row r="1121" spans="1:5" x14ac:dyDescent="0.3">
      <c r="A1121" s="1">
        <v>41789</v>
      </c>
      <c r="B1121">
        <v>159.4786</v>
      </c>
      <c r="C1121" t="s">
        <v>143</v>
      </c>
      <c r="D1121" s="26" t="str">
        <f t="shared" si="34"/>
        <v>2014-05-30</v>
      </c>
      <c r="E1121" s="26">
        <f t="shared" si="35"/>
        <v>159.4786</v>
      </c>
    </row>
    <row r="1122" spans="1:5" x14ac:dyDescent="0.3">
      <c r="A1122" s="1">
        <v>41792</v>
      </c>
      <c r="B1122">
        <v>159.6566</v>
      </c>
      <c r="C1122" t="s">
        <v>143</v>
      </c>
      <c r="D1122" s="26" t="str">
        <f t="shared" si="34"/>
        <v>2014-06-02</v>
      </c>
      <c r="E1122" s="26">
        <f t="shared" si="35"/>
        <v>159.6566</v>
      </c>
    </row>
    <row r="1123" spans="1:5" x14ac:dyDescent="0.3">
      <c r="A1123" s="1">
        <v>41793</v>
      </c>
      <c r="B1123">
        <v>159.5779</v>
      </c>
      <c r="C1123" t="s">
        <v>143</v>
      </c>
      <c r="D1123" s="26" t="str">
        <f t="shared" si="34"/>
        <v>2014-06-03</v>
      </c>
      <c r="E1123" s="26">
        <f t="shared" si="35"/>
        <v>159.5779</v>
      </c>
    </row>
    <row r="1124" spans="1:5" x14ac:dyDescent="0.3">
      <c r="A1124" s="1">
        <v>41794</v>
      </c>
      <c r="B1124">
        <v>159.9007</v>
      </c>
      <c r="C1124" t="s">
        <v>143</v>
      </c>
      <c r="D1124" s="26" t="str">
        <f t="shared" si="34"/>
        <v>2014-06-04</v>
      </c>
      <c r="E1124" s="26">
        <f t="shared" si="35"/>
        <v>159.9007</v>
      </c>
    </row>
    <row r="1125" spans="1:5" x14ac:dyDescent="0.3">
      <c r="A1125" s="1">
        <v>41795</v>
      </c>
      <c r="B1125">
        <v>160.9436</v>
      </c>
      <c r="C1125" t="s">
        <v>143</v>
      </c>
      <c r="D1125" s="26" t="str">
        <f t="shared" si="34"/>
        <v>2014-06-05</v>
      </c>
      <c r="E1125" s="26">
        <f t="shared" si="35"/>
        <v>160.9436</v>
      </c>
    </row>
    <row r="1126" spans="1:5" x14ac:dyDescent="0.3">
      <c r="A1126" s="1">
        <v>41796</v>
      </c>
      <c r="B1126">
        <v>161.70920000000001</v>
      </c>
      <c r="C1126" t="s">
        <v>143</v>
      </c>
      <c r="D1126" s="26" t="str">
        <f t="shared" si="34"/>
        <v>2014-06-06</v>
      </c>
      <c r="E1126" s="26">
        <f t="shared" si="35"/>
        <v>161.70920000000001</v>
      </c>
    </row>
    <row r="1127" spans="1:5" x14ac:dyDescent="0.3">
      <c r="A1127" s="1">
        <v>41799</v>
      </c>
      <c r="B1127">
        <v>161.87889999999999</v>
      </c>
      <c r="C1127" t="s">
        <v>143</v>
      </c>
      <c r="D1127" s="26" t="str">
        <f t="shared" si="34"/>
        <v>2014-06-09</v>
      </c>
      <c r="E1127" s="26">
        <f t="shared" si="35"/>
        <v>161.87889999999999</v>
      </c>
    </row>
    <row r="1128" spans="1:5" x14ac:dyDescent="0.3">
      <c r="A1128" s="1">
        <v>41800</v>
      </c>
      <c r="B1128">
        <v>161.8955</v>
      </c>
      <c r="C1128" t="s">
        <v>143</v>
      </c>
      <c r="D1128" s="26" t="str">
        <f t="shared" si="34"/>
        <v>2014-06-10</v>
      </c>
      <c r="E1128" s="26">
        <f t="shared" si="35"/>
        <v>161.8955</v>
      </c>
    </row>
    <row r="1129" spans="1:5" x14ac:dyDescent="0.3">
      <c r="A1129" s="1">
        <v>41801</v>
      </c>
      <c r="B1129">
        <v>161.33260000000001</v>
      </c>
      <c r="C1129" t="s">
        <v>143</v>
      </c>
      <c r="D1129" s="26" t="str">
        <f t="shared" si="34"/>
        <v>2014-06-11</v>
      </c>
      <c r="E1129" s="26">
        <f t="shared" si="35"/>
        <v>161.33260000000001</v>
      </c>
    </row>
    <row r="1130" spans="1:5" x14ac:dyDescent="0.3">
      <c r="A1130" s="1">
        <v>41802</v>
      </c>
      <c r="B1130">
        <v>160.19040000000001</v>
      </c>
      <c r="C1130" t="s">
        <v>143</v>
      </c>
      <c r="D1130" s="26" t="str">
        <f t="shared" si="34"/>
        <v>2014-06-12</v>
      </c>
      <c r="E1130" s="26">
        <f t="shared" si="35"/>
        <v>160.19040000000001</v>
      </c>
    </row>
    <row r="1131" spans="1:5" x14ac:dyDescent="0.3">
      <c r="A1131" s="1">
        <v>41803</v>
      </c>
      <c r="B1131">
        <v>160.6788</v>
      </c>
      <c r="C1131" t="s">
        <v>143</v>
      </c>
      <c r="D1131" s="26" t="str">
        <f t="shared" si="34"/>
        <v>2014-06-13</v>
      </c>
      <c r="E1131" s="26">
        <f t="shared" si="35"/>
        <v>160.6788</v>
      </c>
    </row>
    <row r="1132" spans="1:5" x14ac:dyDescent="0.3">
      <c r="A1132" s="1">
        <v>41806</v>
      </c>
      <c r="B1132">
        <v>160.81120000000001</v>
      </c>
      <c r="C1132" t="s">
        <v>143</v>
      </c>
      <c r="D1132" s="26" t="str">
        <f t="shared" si="34"/>
        <v>2014-06-16</v>
      </c>
      <c r="E1132" s="26">
        <f t="shared" si="35"/>
        <v>160.81120000000001</v>
      </c>
    </row>
    <row r="1133" spans="1:5" x14ac:dyDescent="0.3">
      <c r="A1133" s="1">
        <v>41807</v>
      </c>
      <c r="B1133">
        <v>161.25810000000001</v>
      </c>
      <c r="C1133" t="s">
        <v>143</v>
      </c>
      <c r="D1133" s="26" t="str">
        <f t="shared" si="34"/>
        <v>2014-06-17</v>
      </c>
      <c r="E1133" s="26">
        <f t="shared" si="35"/>
        <v>161.25810000000001</v>
      </c>
    </row>
    <row r="1134" spans="1:5" x14ac:dyDescent="0.3">
      <c r="A1134" s="1">
        <v>41808</v>
      </c>
      <c r="B1134">
        <v>162.4376</v>
      </c>
      <c r="C1134" t="s">
        <v>143</v>
      </c>
      <c r="D1134" s="26" t="str">
        <f t="shared" si="34"/>
        <v>2014-06-18</v>
      </c>
      <c r="E1134" s="26">
        <f t="shared" si="35"/>
        <v>162.4376</v>
      </c>
    </row>
    <row r="1135" spans="1:5" x14ac:dyDescent="0.3">
      <c r="A1135" s="1">
        <v>41809</v>
      </c>
      <c r="B1135">
        <v>162.62379999999999</v>
      </c>
      <c r="C1135" t="s">
        <v>143</v>
      </c>
      <c r="D1135" s="26" t="str">
        <f t="shared" si="34"/>
        <v>2014-06-19</v>
      </c>
      <c r="E1135" s="26">
        <f t="shared" si="35"/>
        <v>162.62379999999999</v>
      </c>
    </row>
    <row r="1136" spans="1:5" x14ac:dyDescent="0.3">
      <c r="A1136" s="1">
        <v>41810</v>
      </c>
      <c r="B1136">
        <v>162.9537</v>
      </c>
      <c r="C1136" t="s">
        <v>143</v>
      </c>
      <c r="D1136" s="26" t="str">
        <f t="shared" si="34"/>
        <v>2014-06-20</v>
      </c>
      <c r="E1136" s="26">
        <f t="shared" si="35"/>
        <v>162.9537</v>
      </c>
    </row>
    <row r="1137" spans="1:5" x14ac:dyDescent="0.3">
      <c r="A1137" s="1">
        <v>41813</v>
      </c>
      <c r="B1137">
        <v>162.90379999999999</v>
      </c>
      <c r="C1137" t="s">
        <v>143</v>
      </c>
      <c r="D1137" s="26" t="str">
        <f t="shared" si="34"/>
        <v>2014-06-23</v>
      </c>
      <c r="E1137" s="26">
        <f t="shared" si="35"/>
        <v>162.90379999999999</v>
      </c>
    </row>
    <row r="1138" spans="1:5" x14ac:dyDescent="0.3">
      <c r="A1138" s="1">
        <v>41814</v>
      </c>
      <c r="B1138">
        <v>161.92250000000001</v>
      </c>
      <c r="C1138" t="s">
        <v>143</v>
      </c>
      <c r="D1138" s="26" t="str">
        <f t="shared" si="34"/>
        <v>2014-06-24</v>
      </c>
      <c r="E1138" s="26">
        <f t="shared" si="35"/>
        <v>161.92250000000001</v>
      </c>
    </row>
    <row r="1139" spans="1:5" x14ac:dyDescent="0.3">
      <c r="A1139" s="1">
        <v>41815</v>
      </c>
      <c r="B1139">
        <v>162.65430000000001</v>
      </c>
      <c r="C1139" t="s">
        <v>143</v>
      </c>
      <c r="D1139" s="26" t="str">
        <f t="shared" si="34"/>
        <v>2014-06-25</v>
      </c>
      <c r="E1139" s="26">
        <f t="shared" si="35"/>
        <v>162.65430000000001</v>
      </c>
    </row>
    <row r="1140" spans="1:5" x14ac:dyDescent="0.3">
      <c r="A1140" s="1">
        <v>41816</v>
      </c>
      <c r="B1140">
        <v>162.53790000000001</v>
      </c>
      <c r="C1140" t="s">
        <v>143</v>
      </c>
      <c r="D1140" s="26" t="str">
        <f t="shared" si="34"/>
        <v>2014-06-26</v>
      </c>
      <c r="E1140" s="26">
        <f t="shared" si="35"/>
        <v>162.53790000000001</v>
      </c>
    </row>
    <row r="1141" spans="1:5" x14ac:dyDescent="0.3">
      <c r="A1141" s="1">
        <v>41817</v>
      </c>
      <c r="B1141">
        <v>162.85390000000001</v>
      </c>
      <c r="C1141" t="s">
        <v>143</v>
      </c>
      <c r="D1141" s="26" t="str">
        <f t="shared" si="34"/>
        <v>2014-06-27</v>
      </c>
      <c r="E1141" s="26">
        <f t="shared" si="35"/>
        <v>162.85390000000001</v>
      </c>
    </row>
    <row r="1142" spans="1:5" x14ac:dyDescent="0.3">
      <c r="A1142" s="1">
        <v>41820</v>
      </c>
      <c r="B1142">
        <v>162.77080000000001</v>
      </c>
      <c r="C1142" t="s">
        <v>143</v>
      </c>
      <c r="D1142" s="26" t="str">
        <f t="shared" si="34"/>
        <v>2014-06-30</v>
      </c>
      <c r="E1142" s="26">
        <f t="shared" si="35"/>
        <v>162.77080000000001</v>
      </c>
    </row>
    <row r="1143" spans="1:5" x14ac:dyDescent="0.3">
      <c r="A1143" s="1">
        <v>41821</v>
      </c>
      <c r="B1143">
        <v>163.86019999999999</v>
      </c>
      <c r="C1143" t="s">
        <v>143</v>
      </c>
      <c r="D1143" s="26" t="str">
        <f t="shared" si="34"/>
        <v>2014-07-01</v>
      </c>
      <c r="E1143" s="26">
        <f t="shared" si="35"/>
        <v>163.86019999999999</v>
      </c>
    </row>
    <row r="1144" spans="1:5" x14ac:dyDescent="0.3">
      <c r="A1144" s="1">
        <v>41822</v>
      </c>
      <c r="B1144">
        <v>164.0266</v>
      </c>
      <c r="C1144" t="s">
        <v>143</v>
      </c>
      <c r="D1144" s="26" t="str">
        <f t="shared" si="34"/>
        <v>2014-07-02</v>
      </c>
      <c r="E1144" s="26">
        <f t="shared" si="35"/>
        <v>164.0266</v>
      </c>
    </row>
    <row r="1145" spans="1:5" x14ac:dyDescent="0.3">
      <c r="A1145" s="1">
        <v>41823</v>
      </c>
      <c r="B1145">
        <v>164.83330000000001</v>
      </c>
      <c r="C1145" t="s">
        <v>143</v>
      </c>
      <c r="D1145" s="26" t="str">
        <f t="shared" si="34"/>
        <v>2014-07-03</v>
      </c>
      <c r="E1145" s="26">
        <f t="shared" si="35"/>
        <v>164.83330000000001</v>
      </c>
    </row>
    <row r="1146" spans="1:5" x14ac:dyDescent="0.3">
      <c r="A1146" s="1">
        <v>41824</v>
      </c>
      <c r="B1146">
        <v>164.83330000000001</v>
      </c>
      <c r="C1146" t="s">
        <v>143</v>
      </c>
      <c r="D1146" s="26" t="str">
        <f t="shared" si="34"/>
        <v>2014-07-04</v>
      </c>
      <c r="E1146" s="26">
        <f t="shared" si="35"/>
        <v>164.83330000000001</v>
      </c>
    </row>
    <row r="1147" spans="1:5" x14ac:dyDescent="0.3">
      <c r="A1147" s="1">
        <v>41827</v>
      </c>
      <c r="B1147">
        <v>164.2594</v>
      </c>
      <c r="C1147" t="s">
        <v>143</v>
      </c>
      <c r="D1147" s="26" t="str">
        <f t="shared" si="34"/>
        <v>2014-07-07</v>
      </c>
      <c r="E1147" s="26">
        <f t="shared" si="35"/>
        <v>164.2594</v>
      </c>
    </row>
    <row r="1148" spans="1:5" x14ac:dyDescent="0.3">
      <c r="A1148" s="1">
        <v>41828</v>
      </c>
      <c r="B1148">
        <v>163.20320000000001</v>
      </c>
      <c r="C1148" t="s">
        <v>143</v>
      </c>
      <c r="D1148" s="26" t="str">
        <f t="shared" si="34"/>
        <v>2014-07-08</v>
      </c>
      <c r="E1148" s="26">
        <f t="shared" si="35"/>
        <v>163.20320000000001</v>
      </c>
    </row>
    <row r="1149" spans="1:5" x14ac:dyDescent="0.3">
      <c r="A1149" s="1">
        <v>41829</v>
      </c>
      <c r="B1149">
        <v>163.93510000000001</v>
      </c>
      <c r="C1149" t="s">
        <v>143</v>
      </c>
      <c r="D1149" s="26" t="str">
        <f t="shared" si="34"/>
        <v>2014-07-09</v>
      </c>
      <c r="E1149" s="26">
        <f t="shared" si="35"/>
        <v>163.93510000000001</v>
      </c>
    </row>
    <row r="1150" spans="1:5" x14ac:dyDescent="0.3">
      <c r="A1150" s="1">
        <v>41830</v>
      </c>
      <c r="B1150">
        <v>163.28639999999999</v>
      </c>
      <c r="C1150" t="s">
        <v>143</v>
      </c>
      <c r="D1150" s="26" t="str">
        <f t="shared" si="34"/>
        <v>2014-07-10</v>
      </c>
      <c r="E1150" s="26">
        <f t="shared" si="35"/>
        <v>163.28639999999999</v>
      </c>
    </row>
    <row r="1151" spans="1:5" x14ac:dyDescent="0.3">
      <c r="A1151" s="1">
        <v>41831</v>
      </c>
      <c r="B1151">
        <v>163.51089999999999</v>
      </c>
      <c r="C1151" t="s">
        <v>143</v>
      </c>
      <c r="D1151" s="26" t="str">
        <f t="shared" si="34"/>
        <v>2014-07-11</v>
      </c>
      <c r="E1151" s="26">
        <f t="shared" si="35"/>
        <v>163.51089999999999</v>
      </c>
    </row>
    <row r="1152" spans="1:5" x14ac:dyDescent="0.3">
      <c r="A1152" s="1">
        <v>41834</v>
      </c>
      <c r="B1152">
        <v>164.33430000000001</v>
      </c>
      <c r="C1152" t="s">
        <v>143</v>
      </c>
      <c r="D1152" s="26" t="str">
        <f t="shared" si="34"/>
        <v>2014-07-14</v>
      </c>
      <c r="E1152" s="26">
        <f t="shared" si="35"/>
        <v>164.33430000000001</v>
      </c>
    </row>
    <row r="1153" spans="1:5" x14ac:dyDescent="0.3">
      <c r="A1153" s="1">
        <v>41835</v>
      </c>
      <c r="B1153">
        <v>164.0266</v>
      </c>
      <c r="C1153" t="s">
        <v>143</v>
      </c>
      <c r="D1153" s="26" t="str">
        <f t="shared" si="34"/>
        <v>2014-07-15</v>
      </c>
      <c r="E1153" s="26">
        <f t="shared" si="35"/>
        <v>164.0266</v>
      </c>
    </row>
    <row r="1154" spans="1:5" x14ac:dyDescent="0.3">
      <c r="A1154" s="1">
        <v>41836</v>
      </c>
      <c r="B1154">
        <v>164.6337</v>
      </c>
      <c r="C1154" t="s">
        <v>143</v>
      </c>
      <c r="D1154" s="26" t="str">
        <f t="shared" si="34"/>
        <v>2014-07-16</v>
      </c>
      <c r="E1154" s="26">
        <f t="shared" si="35"/>
        <v>164.6337</v>
      </c>
    </row>
    <row r="1155" spans="1:5" x14ac:dyDescent="0.3">
      <c r="A1155" s="1">
        <v>41837</v>
      </c>
      <c r="B1155">
        <v>162.76249999999999</v>
      </c>
      <c r="C1155" t="s">
        <v>143</v>
      </c>
      <c r="D1155" s="26" t="str">
        <f t="shared" ref="D1155:D1218" si="36">_xlfn.CONCAT(YEAR(A1155),"-",IF(LEN(MONTH(A1155))=1,0&amp;MONTH(A1155),MONTH(A1155)),"-",IF(LEN(DAY(A1155))=1,0&amp;DAY(A1155),DAY(A1155)))</f>
        <v>2014-07-17</v>
      </c>
      <c r="E1155" s="26">
        <f t="shared" ref="E1155:E1218" si="37">B1155</f>
        <v>162.76249999999999</v>
      </c>
    </row>
    <row r="1156" spans="1:5" x14ac:dyDescent="0.3">
      <c r="A1156" s="1">
        <v>41838</v>
      </c>
      <c r="B1156">
        <v>164.42570000000001</v>
      </c>
      <c r="C1156" t="s">
        <v>143</v>
      </c>
      <c r="D1156" s="26" t="str">
        <f t="shared" si="36"/>
        <v>2014-07-18</v>
      </c>
      <c r="E1156" s="26">
        <f t="shared" si="37"/>
        <v>164.42570000000001</v>
      </c>
    </row>
    <row r="1157" spans="1:5" x14ac:dyDescent="0.3">
      <c r="A1157" s="1">
        <v>41841</v>
      </c>
      <c r="B1157">
        <v>164.11799999999999</v>
      </c>
      <c r="C1157" t="s">
        <v>143</v>
      </c>
      <c r="D1157" s="26" t="str">
        <f t="shared" si="36"/>
        <v>2014-07-21</v>
      </c>
      <c r="E1157" s="26">
        <f t="shared" si="37"/>
        <v>164.11799999999999</v>
      </c>
    </row>
    <row r="1158" spans="1:5" x14ac:dyDescent="0.3">
      <c r="A1158" s="1">
        <v>41842</v>
      </c>
      <c r="B1158">
        <v>164.83330000000001</v>
      </c>
      <c r="C1158" t="s">
        <v>143</v>
      </c>
      <c r="D1158" s="26" t="str">
        <f t="shared" si="36"/>
        <v>2014-07-22</v>
      </c>
      <c r="E1158" s="26">
        <f t="shared" si="37"/>
        <v>164.83330000000001</v>
      </c>
    </row>
    <row r="1159" spans="1:5" x14ac:dyDescent="0.3">
      <c r="A1159" s="1">
        <v>41843</v>
      </c>
      <c r="B1159">
        <v>165.19919999999999</v>
      </c>
      <c r="C1159" t="s">
        <v>143</v>
      </c>
      <c r="D1159" s="26" t="str">
        <f t="shared" si="36"/>
        <v>2014-07-23</v>
      </c>
      <c r="E1159" s="26">
        <f t="shared" si="37"/>
        <v>165.19919999999999</v>
      </c>
    </row>
    <row r="1160" spans="1:5" x14ac:dyDescent="0.3">
      <c r="A1160" s="1">
        <v>41844</v>
      </c>
      <c r="B1160">
        <v>165.20750000000001</v>
      </c>
      <c r="C1160" t="s">
        <v>143</v>
      </c>
      <c r="D1160" s="26" t="str">
        <f t="shared" si="36"/>
        <v>2014-07-24</v>
      </c>
      <c r="E1160" s="26">
        <f t="shared" si="37"/>
        <v>165.20750000000001</v>
      </c>
    </row>
    <row r="1161" spans="1:5" x14ac:dyDescent="0.3">
      <c r="A1161" s="1">
        <v>41845</v>
      </c>
      <c r="B1161">
        <v>164.4341</v>
      </c>
      <c r="C1161" t="s">
        <v>143</v>
      </c>
      <c r="D1161" s="26" t="str">
        <f t="shared" si="36"/>
        <v>2014-07-25</v>
      </c>
      <c r="E1161" s="26">
        <f t="shared" si="37"/>
        <v>164.4341</v>
      </c>
    </row>
    <row r="1162" spans="1:5" x14ac:dyDescent="0.3">
      <c r="A1162" s="1">
        <v>41848</v>
      </c>
      <c r="B1162">
        <v>164.50059999999999</v>
      </c>
      <c r="C1162" t="s">
        <v>143</v>
      </c>
      <c r="D1162" s="26" t="str">
        <f t="shared" si="36"/>
        <v>2014-07-28</v>
      </c>
      <c r="E1162" s="26">
        <f t="shared" si="37"/>
        <v>164.50059999999999</v>
      </c>
    </row>
    <row r="1163" spans="1:5" x14ac:dyDescent="0.3">
      <c r="A1163" s="1">
        <v>41849</v>
      </c>
      <c r="B1163">
        <v>163.7937</v>
      </c>
      <c r="C1163" t="s">
        <v>143</v>
      </c>
      <c r="D1163" s="26" t="str">
        <f t="shared" si="36"/>
        <v>2014-07-29</v>
      </c>
      <c r="E1163" s="26">
        <f t="shared" si="37"/>
        <v>163.7937</v>
      </c>
    </row>
    <row r="1164" spans="1:5" x14ac:dyDescent="0.3">
      <c r="A1164" s="1">
        <v>41850</v>
      </c>
      <c r="B1164">
        <v>163.81870000000001</v>
      </c>
      <c r="C1164" t="s">
        <v>143</v>
      </c>
      <c r="D1164" s="26" t="str">
        <f t="shared" si="36"/>
        <v>2014-07-30</v>
      </c>
      <c r="E1164" s="26">
        <f t="shared" si="37"/>
        <v>163.81870000000001</v>
      </c>
    </row>
    <row r="1165" spans="1:5" x14ac:dyDescent="0.3">
      <c r="A1165" s="1">
        <v>41851</v>
      </c>
      <c r="B1165">
        <v>160.58349999999999</v>
      </c>
      <c r="C1165" t="s">
        <v>143</v>
      </c>
      <c r="D1165" s="26" t="str">
        <f t="shared" si="36"/>
        <v>2014-07-31</v>
      </c>
      <c r="E1165" s="26">
        <f t="shared" si="37"/>
        <v>160.58349999999999</v>
      </c>
    </row>
    <row r="1166" spans="1:5" x14ac:dyDescent="0.3">
      <c r="A1166" s="1">
        <v>41852</v>
      </c>
      <c r="B1166">
        <v>160.09289999999999</v>
      </c>
      <c r="C1166" t="s">
        <v>143</v>
      </c>
      <c r="D1166" s="26" t="str">
        <f t="shared" si="36"/>
        <v>2014-08-01</v>
      </c>
      <c r="E1166" s="26">
        <f t="shared" si="37"/>
        <v>160.09289999999999</v>
      </c>
    </row>
    <row r="1167" spans="1:5" x14ac:dyDescent="0.3">
      <c r="A1167" s="1">
        <v>41855</v>
      </c>
      <c r="B1167">
        <v>161.24889999999999</v>
      </c>
      <c r="C1167" t="s">
        <v>143</v>
      </c>
      <c r="D1167" s="26" t="str">
        <f t="shared" si="36"/>
        <v>2014-08-04</v>
      </c>
      <c r="E1167" s="26">
        <f t="shared" si="37"/>
        <v>161.24889999999999</v>
      </c>
    </row>
    <row r="1168" spans="1:5" x14ac:dyDescent="0.3">
      <c r="A1168" s="1">
        <v>41856</v>
      </c>
      <c r="B1168">
        <v>159.68530000000001</v>
      </c>
      <c r="C1168" t="s">
        <v>143</v>
      </c>
      <c r="D1168" s="26" t="str">
        <f t="shared" si="36"/>
        <v>2014-08-05</v>
      </c>
      <c r="E1168" s="26">
        <f t="shared" si="37"/>
        <v>159.68530000000001</v>
      </c>
    </row>
    <row r="1169" spans="1:5" x14ac:dyDescent="0.3">
      <c r="A1169" s="1">
        <v>41857</v>
      </c>
      <c r="B1169">
        <v>159.73519999999999</v>
      </c>
      <c r="C1169" t="s">
        <v>143</v>
      </c>
      <c r="D1169" s="26" t="str">
        <f t="shared" si="36"/>
        <v>2014-08-06</v>
      </c>
      <c r="E1169" s="26">
        <f t="shared" si="37"/>
        <v>159.73519999999999</v>
      </c>
    </row>
    <row r="1170" spans="1:5" x14ac:dyDescent="0.3">
      <c r="A1170" s="1">
        <v>41858</v>
      </c>
      <c r="B1170">
        <v>158.87029999999999</v>
      </c>
      <c r="C1170" t="s">
        <v>143</v>
      </c>
      <c r="D1170" s="26" t="str">
        <f t="shared" si="36"/>
        <v>2014-08-07</v>
      </c>
      <c r="E1170" s="26">
        <f t="shared" si="37"/>
        <v>158.87029999999999</v>
      </c>
    </row>
    <row r="1171" spans="1:5" x14ac:dyDescent="0.3">
      <c r="A1171" s="1">
        <v>41859</v>
      </c>
      <c r="B1171">
        <v>160.70830000000001</v>
      </c>
      <c r="C1171" t="s">
        <v>143</v>
      </c>
      <c r="D1171" s="26" t="str">
        <f t="shared" si="36"/>
        <v>2014-08-08</v>
      </c>
      <c r="E1171" s="26">
        <f t="shared" si="37"/>
        <v>160.70830000000001</v>
      </c>
    </row>
    <row r="1172" spans="1:5" x14ac:dyDescent="0.3">
      <c r="A1172" s="1">
        <v>41862</v>
      </c>
      <c r="B1172">
        <v>161.16980000000001</v>
      </c>
      <c r="C1172" t="s">
        <v>143</v>
      </c>
      <c r="D1172" s="26" t="str">
        <f t="shared" si="36"/>
        <v>2014-08-11</v>
      </c>
      <c r="E1172" s="26">
        <f t="shared" si="37"/>
        <v>161.16980000000001</v>
      </c>
    </row>
    <row r="1173" spans="1:5" x14ac:dyDescent="0.3">
      <c r="A1173" s="1">
        <v>41863</v>
      </c>
      <c r="B1173">
        <v>160.9495</v>
      </c>
      <c r="C1173" t="s">
        <v>143</v>
      </c>
      <c r="D1173" s="26" t="str">
        <f t="shared" si="36"/>
        <v>2014-08-12</v>
      </c>
      <c r="E1173" s="26">
        <f t="shared" si="37"/>
        <v>160.9495</v>
      </c>
    </row>
    <row r="1174" spans="1:5" x14ac:dyDescent="0.3">
      <c r="A1174" s="1">
        <v>41864</v>
      </c>
      <c r="B1174">
        <v>162.03890000000001</v>
      </c>
      <c r="C1174" t="s">
        <v>143</v>
      </c>
      <c r="D1174" s="26" t="str">
        <f t="shared" si="36"/>
        <v>2014-08-13</v>
      </c>
      <c r="E1174" s="26">
        <f t="shared" si="37"/>
        <v>162.03890000000001</v>
      </c>
    </row>
    <row r="1175" spans="1:5" x14ac:dyDescent="0.3">
      <c r="A1175" s="1">
        <v>41865</v>
      </c>
      <c r="B1175">
        <v>162.804</v>
      </c>
      <c r="C1175" t="s">
        <v>143</v>
      </c>
      <c r="D1175" s="26" t="str">
        <f t="shared" si="36"/>
        <v>2014-08-14</v>
      </c>
      <c r="E1175" s="26">
        <f t="shared" si="37"/>
        <v>162.804</v>
      </c>
    </row>
    <row r="1176" spans="1:5" x14ac:dyDescent="0.3">
      <c r="A1176" s="1">
        <v>41866</v>
      </c>
      <c r="B1176">
        <v>162.77080000000001</v>
      </c>
      <c r="C1176" t="s">
        <v>143</v>
      </c>
      <c r="D1176" s="26" t="str">
        <f t="shared" si="36"/>
        <v>2014-08-15</v>
      </c>
      <c r="E1176" s="26">
        <f t="shared" si="37"/>
        <v>162.77080000000001</v>
      </c>
    </row>
    <row r="1177" spans="1:5" x14ac:dyDescent="0.3">
      <c r="A1177" s="1">
        <v>41869</v>
      </c>
      <c r="B1177">
        <v>164.13470000000001</v>
      </c>
      <c r="C1177" t="s">
        <v>143</v>
      </c>
      <c r="D1177" s="26" t="str">
        <f t="shared" si="36"/>
        <v>2014-08-18</v>
      </c>
      <c r="E1177" s="26">
        <f t="shared" si="37"/>
        <v>164.13470000000001</v>
      </c>
    </row>
    <row r="1178" spans="1:5" x14ac:dyDescent="0.3">
      <c r="A1178" s="1">
        <v>41870</v>
      </c>
      <c r="B1178">
        <v>164.9913</v>
      </c>
      <c r="C1178" t="s">
        <v>143</v>
      </c>
      <c r="D1178" s="26" t="str">
        <f t="shared" si="36"/>
        <v>2014-08-19</v>
      </c>
      <c r="E1178" s="26">
        <f t="shared" si="37"/>
        <v>164.9913</v>
      </c>
    </row>
    <row r="1179" spans="1:5" x14ac:dyDescent="0.3">
      <c r="A1179" s="1">
        <v>41871</v>
      </c>
      <c r="B1179">
        <v>165.43209999999999</v>
      </c>
      <c r="C1179" t="s">
        <v>143</v>
      </c>
      <c r="D1179" s="26" t="str">
        <f t="shared" si="36"/>
        <v>2014-08-20</v>
      </c>
      <c r="E1179" s="26">
        <f t="shared" si="37"/>
        <v>165.43209999999999</v>
      </c>
    </row>
    <row r="1180" spans="1:5" x14ac:dyDescent="0.3">
      <c r="A1180" s="1">
        <v>41872</v>
      </c>
      <c r="B1180">
        <v>165.9144</v>
      </c>
      <c r="C1180" t="s">
        <v>143</v>
      </c>
      <c r="D1180" s="26" t="str">
        <f t="shared" si="36"/>
        <v>2014-08-21</v>
      </c>
      <c r="E1180" s="26">
        <f t="shared" si="37"/>
        <v>165.9144</v>
      </c>
    </row>
    <row r="1181" spans="1:5" x14ac:dyDescent="0.3">
      <c r="A1181" s="1">
        <v>41873</v>
      </c>
      <c r="B1181">
        <v>165.6566</v>
      </c>
      <c r="C1181" t="s">
        <v>143</v>
      </c>
      <c r="D1181" s="26" t="str">
        <f t="shared" si="36"/>
        <v>2014-08-22</v>
      </c>
      <c r="E1181" s="26">
        <f t="shared" si="37"/>
        <v>165.6566</v>
      </c>
    </row>
    <row r="1182" spans="1:5" x14ac:dyDescent="0.3">
      <c r="A1182" s="1">
        <v>41876</v>
      </c>
      <c r="B1182">
        <v>166.4966</v>
      </c>
      <c r="C1182" t="s">
        <v>143</v>
      </c>
      <c r="D1182" s="26" t="str">
        <f t="shared" si="36"/>
        <v>2014-08-25</v>
      </c>
      <c r="E1182" s="26">
        <f t="shared" si="37"/>
        <v>166.4966</v>
      </c>
    </row>
    <row r="1183" spans="1:5" x14ac:dyDescent="0.3">
      <c r="A1183" s="1">
        <v>41877</v>
      </c>
      <c r="B1183">
        <v>166.60470000000001</v>
      </c>
      <c r="C1183" t="s">
        <v>143</v>
      </c>
      <c r="D1183" s="26" t="str">
        <f t="shared" si="36"/>
        <v>2014-08-26</v>
      </c>
      <c r="E1183" s="26">
        <f t="shared" si="37"/>
        <v>166.60470000000001</v>
      </c>
    </row>
    <row r="1184" spans="1:5" x14ac:dyDescent="0.3">
      <c r="A1184" s="1">
        <v>41878</v>
      </c>
      <c r="B1184">
        <v>166.53819999999999</v>
      </c>
      <c r="C1184" t="s">
        <v>143</v>
      </c>
      <c r="D1184" s="26" t="str">
        <f t="shared" si="36"/>
        <v>2014-08-27</v>
      </c>
      <c r="E1184" s="26">
        <f t="shared" si="37"/>
        <v>166.53819999999999</v>
      </c>
    </row>
    <row r="1185" spans="1:5" x14ac:dyDescent="0.3">
      <c r="A1185" s="1">
        <v>41879</v>
      </c>
      <c r="B1185">
        <v>166.44669999999999</v>
      </c>
      <c r="C1185" t="s">
        <v>143</v>
      </c>
      <c r="D1185" s="26" t="str">
        <f t="shared" si="36"/>
        <v>2014-08-28</v>
      </c>
      <c r="E1185" s="26">
        <f t="shared" si="37"/>
        <v>166.44669999999999</v>
      </c>
    </row>
    <row r="1186" spans="1:5" x14ac:dyDescent="0.3">
      <c r="A1186" s="1">
        <v>41880</v>
      </c>
      <c r="B1186">
        <v>166.92070000000001</v>
      </c>
      <c r="C1186" t="s">
        <v>143</v>
      </c>
      <c r="D1186" s="26" t="str">
        <f t="shared" si="36"/>
        <v>2014-08-29</v>
      </c>
      <c r="E1186" s="26">
        <f t="shared" si="37"/>
        <v>166.92070000000001</v>
      </c>
    </row>
    <row r="1187" spans="1:5" x14ac:dyDescent="0.3">
      <c r="A1187" s="1">
        <v>41883</v>
      </c>
      <c r="B1187">
        <v>166.92070000000001</v>
      </c>
      <c r="C1187" t="s">
        <v>143</v>
      </c>
      <c r="D1187" s="26" t="str">
        <f t="shared" si="36"/>
        <v>2014-09-01</v>
      </c>
      <c r="E1187" s="26">
        <f t="shared" si="37"/>
        <v>166.92070000000001</v>
      </c>
    </row>
    <row r="1188" spans="1:5" x14ac:dyDescent="0.3">
      <c r="A1188" s="1">
        <v>41884</v>
      </c>
      <c r="B1188">
        <v>166.83750000000001</v>
      </c>
      <c r="C1188" t="s">
        <v>143</v>
      </c>
      <c r="D1188" s="26" t="str">
        <f t="shared" si="36"/>
        <v>2014-09-02</v>
      </c>
      <c r="E1188" s="26">
        <f t="shared" si="37"/>
        <v>166.83750000000001</v>
      </c>
    </row>
    <row r="1189" spans="1:5" x14ac:dyDescent="0.3">
      <c r="A1189" s="1">
        <v>41885</v>
      </c>
      <c r="B1189">
        <v>166.74610000000001</v>
      </c>
      <c r="C1189" t="s">
        <v>143</v>
      </c>
      <c r="D1189" s="26" t="str">
        <f t="shared" si="36"/>
        <v>2014-09-03</v>
      </c>
      <c r="E1189" s="26">
        <f t="shared" si="37"/>
        <v>166.74610000000001</v>
      </c>
    </row>
    <row r="1190" spans="1:5" x14ac:dyDescent="0.3">
      <c r="A1190" s="1">
        <v>41886</v>
      </c>
      <c r="B1190">
        <v>166.505</v>
      </c>
      <c r="C1190" t="s">
        <v>143</v>
      </c>
      <c r="D1190" s="26" t="str">
        <f t="shared" si="36"/>
        <v>2014-09-04</v>
      </c>
      <c r="E1190" s="26">
        <f t="shared" si="37"/>
        <v>166.505</v>
      </c>
    </row>
    <row r="1191" spans="1:5" x14ac:dyDescent="0.3">
      <c r="A1191" s="1">
        <v>41887</v>
      </c>
      <c r="B1191">
        <v>167.2534</v>
      </c>
      <c r="C1191" t="s">
        <v>143</v>
      </c>
      <c r="D1191" s="26" t="str">
        <f t="shared" si="36"/>
        <v>2014-09-05</v>
      </c>
      <c r="E1191" s="26">
        <f t="shared" si="37"/>
        <v>167.2534</v>
      </c>
    </row>
    <row r="1192" spans="1:5" x14ac:dyDescent="0.3">
      <c r="A1192" s="1">
        <v>41890</v>
      </c>
      <c r="B1192">
        <v>166.82089999999999</v>
      </c>
      <c r="C1192" t="s">
        <v>143</v>
      </c>
      <c r="D1192" s="26" t="str">
        <f t="shared" si="36"/>
        <v>2014-09-08</v>
      </c>
      <c r="E1192" s="26">
        <f t="shared" si="37"/>
        <v>166.82089999999999</v>
      </c>
    </row>
    <row r="1193" spans="1:5" x14ac:dyDescent="0.3">
      <c r="A1193" s="1">
        <v>41891</v>
      </c>
      <c r="B1193">
        <v>165.7647</v>
      </c>
      <c r="C1193" t="s">
        <v>143</v>
      </c>
      <c r="D1193" s="26" t="str">
        <f t="shared" si="36"/>
        <v>2014-09-09</v>
      </c>
      <c r="E1193" s="26">
        <f t="shared" si="37"/>
        <v>165.7647</v>
      </c>
    </row>
    <row r="1194" spans="1:5" x14ac:dyDescent="0.3">
      <c r="A1194" s="1">
        <v>41892</v>
      </c>
      <c r="B1194">
        <v>166.38849999999999</v>
      </c>
      <c r="C1194" t="s">
        <v>143</v>
      </c>
      <c r="D1194" s="26" t="str">
        <f t="shared" si="36"/>
        <v>2014-09-10</v>
      </c>
      <c r="E1194" s="26">
        <f t="shared" si="37"/>
        <v>166.38849999999999</v>
      </c>
    </row>
    <row r="1195" spans="1:5" x14ac:dyDescent="0.3">
      <c r="A1195" s="1">
        <v>41893</v>
      </c>
      <c r="B1195">
        <v>166.5797</v>
      </c>
      <c r="C1195" t="s">
        <v>143</v>
      </c>
      <c r="D1195" s="26" t="str">
        <f t="shared" si="36"/>
        <v>2014-09-11</v>
      </c>
      <c r="E1195" s="26">
        <f t="shared" si="37"/>
        <v>166.5797</v>
      </c>
    </row>
    <row r="1196" spans="1:5" x14ac:dyDescent="0.3">
      <c r="A1196" s="1">
        <v>41894</v>
      </c>
      <c r="B1196">
        <v>165.60669999999999</v>
      </c>
      <c r="C1196" t="s">
        <v>143</v>
      </c>
      <c r="D1196" s="26" t="str">
        <f t="shared" si="36"/>
        <v>2014-09-12</v>
      </c>
      <c r="E1196" s="26">
        <f t="shared" si="37"/>
        <v>165.60669999999999</v>
      </c>
    </row>
    <row r="1197" spans="1:5" x14ac:dyDescent="0.3">
      <c r="A1197" s="1">
        <v>41897</v>
      </c>
      <c r="B1197">
        <v>165.4828</v>
      </c>
      <c r="C1197" t="s">
        <v>143</v>
      </c>
      <c r="D1197" s="26" t="str">
        <f t="shared" si="36"/>
        <v>2014-09-15</v>
      </c>
      <c r="E1197" s="26">
        <f t="shared" si="37"/>
        <v>165.4828</v>
      </c>
    </row>
    <row r="1198" spans="1:5" x14ac:dyDescent="0.3">
      <c r="A1198" s="1">
        <v>41898</v>
      </c>
      <c r="B1198">
        <v>166.7294</v>
      </c>
      <c r="C1198" t="s">
        <v>143</v>
      </c>
      <c r="D1198" s="26" t="str">
        <f t="shared" si="36"/>
        <v>2014-09-16</v>
      </c>
      <c r="E1198" s="26">
        <f t="shared" si="37"/>
        <v>166.7294</v>
      </c>
    </row>
    <row r="1199" spans="1:5" x14ac:dyDescent="0.3">
      <c r="A1199" s="1">
        <v>41899</v>
      </c>
      <c r="B1199">
        <v>166.95400000000001</v>
      </c>
      <c r="C1199" t="s">
        <v>143</v>
      </c>
      <c r="D1199" s="26" t="str">
        <f t="shared" si="36"/>
        <v>2014-09-17</v>
      </c>
      <c r="E1199" s="26">
        <f t="shared" si="37"/>
        <v>166.95400000000001</v>
      </c>
    </row>
    <row r="1200" spans="1:5" x14ac:dyDescent="0.3">
      <c r="A1200" s="1">
        <v>41900</v>
      </c>
      <c r="B1200">
        <v>167.84379999999999</v>
      </c>
      <c r="C1200" t="s">
        <v>143</v>
      </c>
      <c r="D1200" s="26" t="str">
        <f t="shared" si="36"/>
        <v>2014-09-18</v>
      </c>
      <c r="E1200" s="26">
        <f t="shared" si="37"/>
        <v>167.84379999999999</v>
      </c>
    </row>
    <row r="1201" spans="1:5" x14ac:dyDescent="0.3">
      <c r="A1201" s="1">
        <v>41901</v>
      </c>
      <c r="B1201">
        <v>167.69280000000001</v>
      </c>
      <c r="C1201" t="s">
        <v>143</v>
      </c>
      <c r="D1201" s="26" t="str">
        <f t="shared" si="36"/>
        <v>2014-09-19</v>
      </c>
      <c r="E1201" s="26">
        <f t="shared" si="37"/>
        <v>167.69280000000001</v>
      </c>
    </row>
    <row r="1202" spans="1:5" x14ac:dyDescent="0.3">
      <c r="A1202" s="1">
        <v>41904</v>
      </c>
      <c r="B1202">
        <v>166.39769999999999</v>
      </c>
      <c r="C1202" t="s">
        <v>143</v>
      </c>
      <c r="D1202" s="26" t="str">
        <f t="shared" si="36"/>
        <v>2014-09-22</v>
      </c>
      <c r="E1202" s="26">
        <f t="shared" si="37"/>
        <v>166.39769999999999</v>
      </c>
    </row>
    <row r="1203" spans="1:5" x14ac:dyDescent="0.3">
      <c r="A1203" s="1">
        <v>41905</v>
      </c>
      <c r="B1203">
        <v>165.4452</v>
      </c>
      <c r="C1203" t="s">
        <v>143</v>
      </c>
      <c r="D1203" s="26" t="str">
        <f t="shared" si="36"/>
        <v>2014-09-23</v>
      </c>
      <c r="E1203" s="26">
        <f t="shared" si="37"/>
        <v>165.4452</v>
      </c>
    </row>
    <row r="1204" spans="1:5" x14ac:dyDescent="0.3">
      <c r="A1204" s="1">
        <v>41906</v>
      </c>
      <c r="B1204">
        <v>166.74029999999999</v>
      </c>
      <c r="C1204" t="s">
        <v>143</v>
      </c>
      <c r="D1204" s="26" t="str">
        <f t="shared" si="36"/>
        <v>2014-09-24</v>
      </c>
      <c r="E1204" s="26">
        <f t="shared" si="37"/>
        <v>166.74029999999999</v>
      </c>
    </row>
    <row r="1205" spans="1:5" x14ac:dyDescent="0.3">
      <c r="A1205" s="1">
        <v>41907</v>
      </c>
      <c r="B1205">
        <v>164.0498</v>
      </c>
      <c r="C1205" t="s">
        <v>143</v>
      </c>
      <c r="D1205" s="26" t="str">
        <f t="shared" si="36"/>
        <v>2014-09-25</v>
      </c>
      <c r="E1205" s="26">
        <f t="shared" si="37"/>
        <v>164.0498</v>
      </c>
    </row>
    <row r="1206" spans="1:5" x14ac:dyDescent="0.3">
      <c r="A1206" s="1">
        <v>41908</v>
      </c>
      <c r="B1206">
        <v>165.35329999999999</v>
      </c>
      <c r="C1206" t="s">
        <v>143</v>
      </c>
      <c r="D1206" s="26" t="str">
        <f t="shared" si="36"/>
        <v>2014-09-26</v>
      </c>
      <c r="E1206" s="26">
        <f t="shared" si="37"/>
        <v>165.35329999999999</v>
      </c>
    </row>
    <row r="1207" spans="1:5" x14ac:dyDescent="0.3">
      <c r="A1207" s="1">
        <v>41911</v>
      </c>
      <c r="B1207">
        <v>165.05250000000001</v>
      </c>
      <c r="C1207" t="s">
        <v>143</v>
      </c>
      <c r="D1207" s="26" t="str">
        <f t="shared" si="36"/>
        <v>2014-09-29</v>
      </c>
      <c r="E1207" s="26">
        <f t="shared" si="37"/>
        <v>165.05250000000001</v>
      </c>
    </row>
    <row r="1208" spans="1:5" x14ac:dyDescent="0.3">
      <c r="A1208" s="1">
        <v>41912</v>
      </c>
      <c r="B1208">
        <v>164.61799999999999</v>
      </c>
      <c r="C1208" t="s">
        <v>143</v>
      </c>
      <c r="D1208" s="26" t="str">
        <f t="shared" si="36"/>
        <v>2014-09-30</v>
      </c>
      <c r="E1208" s="26">
        <f t="shared" si="37"/>
        <v>164.61799999999999</v>
      </c>
    </row>
    <row r="1209" spans="1:5" x14ac:dyDescent="0.3">
      <c r="A1209" s="1">
        <v>41913</v>
      </c>
      <c r="B1209">
        <v>162.3871</v>
      </c>
      <c r="C1209" t="s">
        <v>143</v>
      </c>
      <c r="D1209" s="26" t="str">
        <f t="shared" si="36"/>
        <v>2014-10-01</v>
      </c>
      <c r="E1209" s="26">
        <f t="shared" si="37"/>
        <v>162.3871</v>
      </c>
    </row>
    <row r="1210" spans="1:5" x14ac:dyDescent="0.3">
      <c r="A1210" s="1">
        <v>41914</v>
      </c>
      <c r="B1210">
        <v>162.41220000000001</v>
      </c>
      <c r="C1210" t="s">
        <v>143</v>
      </c>
      <c r="D1210" s="26" t="str">
        <f t="shared" si="36"/>
        <v>2014-10-02</v>
      </c>
      <c r="E1210" s="26">
        <f t="shared" si="37"/>
        <v>162.41220000000001</v>
      </c>
    </row>
    <row r="1211" spans="1:5" x14ac:dyDescent="0.3">
      <c r="A1211" s="1">
        <v>41915</v>
      </c>
      <c r="B1211">
        <v>164.2002</v>
      </c>
      <c r="C1211" t="s">
        <v>143</v>
      </c>
      <c r="D1211" s="26" t="str">
        <f t="shared" si="36"/>
        <v>2014-10-03</v>
      </c>
      <c r="E1211" s="26">
        <f t="shared" si="37"/>
        <v>164.2002</v>
      </c>
    </row>
    <row r="1212" spans="1:5" x14ac:dyDescent="0.3">
      <c r="A1212" s="1">
        <v>41918</v>
      </c>
      <c r="B1212">
        <v>164.00800000000001</v>
      </c>
      <c r="C1212" t="s">
        <v>143</v>
      </c>
      <c r="D1212" s="26" t="str">
        <f t="shared" si="36"/>
        <v>2014-10-06</v>
      </c>
      <c r="E1212" s="26">
        <f t="shared" si="37"/>
        <v>164.00800000000001</v>
      </c>
    </row>
    <row r="1213" spans="1:5" x14ac:dyDescent="0.3">
      <c r="A1213" s="1">
        <v>41919</v>
      </c>
      <c r="B1213">
        <v>161.47640000000001</v>
      </c>
      <c r="C1213" t="s">
        <v>143</v>
      </c>
      <c r="D1213" s="26" t="str">
        <f t="shared" si="36"/>
        <v>2014-10-07</v>
      </c>
      <c r="E1213" s="26">
        <f t="shared" si="37"/>
        <v>161.47640000000001</v>
      </c>
    </row>
    <row r="1214" spans="1:5" x14ac:dyDescent="0.3">
      <c r="A1214" s="1">
        <v>41920</v>
      </c>
      <c r="B1214">
        <v>164.3005</v>
      </c>
      <c r="C1214" t="s">
        <v>143</v>
      </c>
      <c r="D1214" s="26" t="str">
        <f t="shared" si="36"/>
        <v>2014-10-08</v>
      </c>
      <c r="E1214" s="26">
        <f t="shared" si="37"/>
        <v>164.3005</v>
      </c>
    </row>
    <row r="1215" spans="1:5" x14ac:dyDescent="0.3">
      <c r="A1215" s="1">
        <v>41921</v>
      </c>
      <c r="B1215">
        <v>161.0419</v>
      </c>
      <c r="C1215" t="s">
        <v>143</v>
      </c>
      <c r="D1215" s="26" t="str">
        <f t="shared" si="36"/>
        <v>2014-10-09</v>
      </c>
      <c r="E1215" s="26">
        <f t="shared" si="37"/>
        <v>161.0419</v>
      </c>
    </row>
    <row r="1216" spans="1:5" x14ac:dyDescent="0.3">
      <c r="A1216" s="1">
        <v>41922</v>
      </c>
      <c r="B1216">
        <v>159.2037</v>
      </c>
      <c r="C1216" t="s">
        <v>143</v>
      </c>
      <c r="D1216" s="26" t="str">
        <f t="shared" si="36"/>
        <v>2014-10-10</v>
      </c>
      <c r="E1216" s="26">
        <f t="shared" si="37"/>
        <v>159.2037</v>
      </c>
    </row>
    <row r="1217" spans="1:5" x14ac:dyDescent="0.3">
      <c r="A1217" s="1">
        <v>41925</v>
      </c>
      <c r="B1217">
        <v>156.58840000000001</v>
      </c>
      <c r="C1217" t="s">
        <v>143</v>
      </c>
      <c r="D1217" s="26" t="str">
        <f t="shared" si="36"/>
        <v>2014-10-13</v>
      </c>
      <c r="E1217" s="26">
        <f t="shared" si="37"/>
        <v>156.58840000000001</v>
      </c>
    </row>
    <row r="1218" spans="1:5" x14ac:dyDescent="0.3">
      <c r="A1218" s="1">
        <v>41926</v>
      </c>
      <c r="B1218">
        <v>156.83080000000001</v>
      </c>
      <c r="C1218" t="s">
        <v>143</v>
      </c>
      <c r="D1218" s="26" t="str">
        <f t="shared" si="36"/>
        <v>2014-10-14</v>
      </c>
      <c r="E1218" s="26">
        <f t="shared" si="37"/>
        <v>156.83080000000001</v>
      </c>
    </row>
    <row r="1219" spans="1:5" x14ac:dyDescent="0.3">
      <c r="A1219" s="1">
        <v>41927</v>
      </c>
      <c r="B1219">
        <v>155.7696</v>
      </c>
      <c r="C1219" t="s">
        <v>143</v>
      </c>
      <c r="D1219" s="26" t="str">
        <f t="shared" ref="D1219:D1282" si="38">_xlfn.CONCAT(YEAR(A1219),"-",IF(LEN(MONTH(A1219))=1,0&amp;MONTH(A1219),MONTH(A1219)),"-",IF(LEN(DAY(A1219))=1,0&amp;DAY(A1219),DAY(A1219)))</f>
        <v>2014-10-15</v>
      </c>
      <c r="E1219" s="26">
        <f t="shared" ref="E1219:E1282" si="39">B1219</f>
        <v>155.7696</v>
      </c>
    </row>
    <row r="1220" spans="1:5" x14ac:dyDescent="0.3">
      <c r="A1220" s="1">
        <v>41928</v>
      </c>
      <c r="B1220">
        <v>155.63589999999999</v>
      </c>
      <c r="C1220" t="s">
        <v>143</v>
      </c>
      <c r="D1220" s="26" t="str">
        <f t="shared" si="38"/>
        <v>2014-10-16</v>
      </c>
      <c r="E1220" s="26">
        <f t="shared" si="39"/>
        <v>155.63589999999999</v>
      </c>
    </row>
    <row r="1221" spans="1:5" x14ac:dyDescent="0.3">
      <c r="A1221" s="1">
        <v>41929</v>
      </c>
      <c r="B1221">
        <v>157.47409999999999</v>
      </c>
      <c r="C1221" t="s">
        <v>143</v>
      </c>
      <c r="D1221" s="26" t="str">
        <f t="shared" si="38"/>
        <v>2014-10-17</v>
      </c>
      <c r="E1221" s="26">
        <f t="shared" si="39"/>
        <v>157.47409999999999</v>
      </c>
    </row>
    <row r="1222" spans="1:5" x14ac:dyDescent="0.3">
      <c r="A1222" s="1">
        <v>41932</v>
      </c>
      <c r="B1222">
        <v>159.00319999999999</v>
      </c>
      <c r="C1222" t="s">
        <v>143</v>
      </c>
      <c r="D1222" s="26" t="str">
        <f t="shared" si="38"/>
        <v>2014-10-20</v>
      </c>
      <c r="E1222" s="26">
        <f t="shared" si="39"/>
        <v>159.00319999999999</v>
      </c>
    </row>
    <row r="1223" spans="1:5" x14ac:dyDescent="0.3">
      <c r="A1223" s="1">
        <v>41933</v>
      </c>
      <c r="B1223">
        <v>162.15309999999999</v>
      </c>
      <c r="C1223" t="s">
        <v>143</v>
      </c>
      <c r="D1223" s="26" t="str">
        <f t="shared" si="38"/>
        <v>2014-10-21</v>
      </c>
      <c r="E1223" s="26">
        <f t="shared" si="39"/>
        <v>162.15309999999999</v>
      </c>
    </row>
    <row r="1224" spans="1:5" x14ac:dyDescent="0.3">
      <c r="A1224" s="1">
        <v>41934</v>
      </c>
      <c r="B1224">
        <v>161.0001</v>
      </c>
      <c r="C1224" t="s">
        <v>143</v>
      </c>
      <c r="D1224" s="26" t="str">
        <f t="shared" si="38"/>
        <v>2014-10-22</v>
      </c>
      <c r="E1224" s="26">
        <f t="shared" si="39"/>
        <v>161.0001</v>
      </c>
    </row>
    <row r="1225" spans="1:5" x14ac:dyDescent="0.3">
      <c r="A1225" s="1">
        <v>41935</v>
      </c>
      <c r="B1225">
        <v>162.8717</v>
      </c>
      <c r="C1225" t="s">
        <v>143</v>
      </c>
      <c r="D1225" s="26" t="str">
        <f t="shared" si="38"/>
        <v>2014-10-23</v>
      </c>
      <c r="E1225" s="26">
        <f t="shared" si="39"/>
        <v>162.8717</v>
      </c>
    </row>
    <row r="1226" spans="1:5" x14ac:dyDescent="0.3">
      <c r="A1226" s="1">
        <v>41936</v>
      </c>
      <c r="B1226">
        <v>162.8717</v>
      </c>
      <c r="C1226" t="s">
        <v>143</v>
      </c>
      <c r="D1226" s="26" t="str">
        <f t="shared" si="38"/>
        <v>2014-10-24</v>
      </c>
      <c r="E1226" s="26">
        <f t="shared" si="39"/>
        <v>162.8717</v>
      </c>
    </row>
    <row r="1227" spans="1:5" x14ac:dyDescent="0.3">
      <c r="A1227" s="1">
        <v>41939</v>
      </c>
      <c r="B1227">
        <v>163.89940000000001</v>
      </c>
      <c r="C1227" t="s">
        <v>143</v>
      </c>
      <c r="D1227" s="26" t="str">
        <f t="shared" si="38"/>
        <v>2014-10-27</v>
      </c>
      <c r="E1227" s="26">
        <f t="shared" si="39"/>
        <v>163.89940000000001</v>
      </c>
    </row>
    <row r="1228" spans="1:5" x14ac:dyDescent="0.3">
      <c r="A1228" s="1">
        <v>41940</v>
      </c>
      <c r="B1228">
        <v>165.77940000000001</v>
      </c>
      <c r="C1228" t="s">
        <v>143</v>
      </c>
      <c r="D1228" s="26" t="str">
        <f t="shared" si="38"/>
        <v>2014-10-28</v>
      </c>
      <c r="E1228" s="26">
        <f t="shared" si="39"/>
        <v>165.77940000000001</v>
      </c>
    </row>
    <row r="1229" spans="1:5" x14ac:dyDescent="0.3">
      <c r="A1229" s="1">
        <v>41941</v>
      </c>
      <c r="B1229">
        <v>165.52869999999999</v>
      </c>
      <c r="C1229" t="s">
        <v>143</v>
      </c>
      <c r="D1229" s="26" t="str">
        <f t="shared" si="38"/>
        <v>2014-10-29</v>
      </c>
      <c r="E1229" s="26">
        <f t="shared" si="39"/>
        <v>165.52869999999999</v>
      </c>
    </row>
    <row r="1230" spans="1:5" x14ac:dyDescent="0.3">
      <c r="A1230" s="1">
        <v>41942</v>
      </c>
      <c r="B1230">
        <v>166.5899</v>
      </c>
      <c r="C1230" t="s">
        <v>143</v>
      </c>
      <c r="D1230" s="26" t="str">
        <f t="shared" si="38"/>
        <v>2014-10-30</v>
      </c>
      <c r="E1230" s="26">
        <f t="shared" si="39"/>
        <v>166.5899</v>
      </c>
    </row>
    <row r="1231" spans="1:5" x14ac:dyDescent="0.3">
      <c r="A1231" s="1">
        <v>41943</v>
      </c>
      <c r="B1231">
        <v>168.4949</v>
      </c>
      <c r="C1231" t="s">
        <v>143</v>
      </c>
      <c r="D1231" s="26" t="str">
        <f t="shared" si="38"/>
        <v>2014-10-31</v>
      </c>
      <c r="E1231" s="26">
        <f t="shared" si="39"/>
        <v>168.4949</v>
      </c>
    </row>
    <row r="1232" spans="1:5" x14ac:dyDescent="0.3">
      <c r="A1232" s="1">
        <v>41946</v>
      </c>
      <c r="B1232">
        <v>168.58680000000001</v>
      </c>
      <c r="C1232" t="s">
        <v>143</v>
      </c>
      <c r="D1232" s="26" t="str">
        <f t="shared" si="38"/>
        <v>2014-11-03</v>
      </c>
      <c r="E1232" s="26">
        <f t="shared" si="39"/>
        <v>168.58680000000001</v>
      </c>
    </row>
    <row r="1233" spans="1:5" x14ac:dyDescent="0.3">
      <c r="A1233" s="1">
        <v>41947</v>
      </c>
      <c r="B1233">
        <v>168.00190000000001</v>
      </c>
      <c r="C1233" t="s">
        <v>143</v>
      </c>
      <c r="D1233" s="26" t="str">
        <f t="shared" si="38"/>
        <v>2014-11-04</v>
      </c>
      <c r="E1233" s="26">
        <f t="shared" si="39"/>
        <v>168.00190000000001</v>
      </c>
    </row>
    <row r="1234" spans="1:5" x14ac:dyDescent="0.3">
      <c r="A1234" s="1">
        <v>41948</v>
      </c>
      <c r="B1234">
        <v>169.06309999999999</v>
      </c>
      <c r="C1234" t="s">
        <v>143</v>
      </c>
      <c r="D1234" s="26" t="str">
        <f t="shared" si="38"/>
        <v>2014-11-05</v>
      </c>
      <c r="E1234" s="26">
        <f t="shared" si="39"/>
        <v>169.06309999999999</v>
      </c>
    </row>
    <row r="1235" spans="1:5" x14ac:dyDescent="0.3">
      <c r="A1235" s="1">
        <v>41949</v>
      </c>
      <c r="B1235">
        <v>169.7398</v>
      </c>
      <c r="C1235" t="s">
        <v>143</v>
      </c>
      <c r="D1235" s="26" t="str">
        <f t="shared" si="38"/>
        <v>2014-11-06</v>
      </c>
      <c r="E1235" s="26">
        <f t="shared" si="39"/>
        <v>169.7398</v>
      </c>
    </row>
    <row r="1236" spans="1:5" x14ac:dyDescent="0.3">
      <c r="A1236" s="1">
        <v>41950</v>
      </c>
      <c r="B1236">
        <v>169.89859999999999</v>
      </c>
      <c r="C1236" t="s">
        <v>143</v>
      </c>
      <c r="D1236" s="26" t="str">
        <f t="shared" si="38"/>
        <v>2014-11-07</v>
      </c>
      <c r="E1236" s="26">
        <f t="shared" si="39"/>
        <v>169.89859999999999</v>
      </c>
    </row>
    <row r="1237" spans="1:5" x14ac:dyDescent="0.3">
      <c r="A1237" s="1">
        <v>41953</v>
      </c>
      <c r="B1237">
        <v>170.4333</v>
      </c>
      <c r="C1237" t="s">
        <v>143</v>
      </c>
      <c r="D1237" s="26" t="str">
        <f t="shared" si="38"/>
        <v>2014-11-10</v>
      </c>
      <c r="E1237" s="26">
        <f t="shared" si="39"/>
        <v>170.4333</v>
      </c>
    </row>
    <row r="1238" spans="1:5" x14ac:dyDescent="0.3">
      <c r="A1238" s="1">
        <v>41954</v>
      </c>
      <c r="B1238">
        <v>170.59630000000001</v>
      </c>
      <c r="C1238" t="s">
        <v>143</v>
      </c>
      <c r="D1238" s="26" t="str">
        <f t="shared" si="38"/>
        <v>2014-11-11</v>
      </c>
      <c r="E1238" s="26">
        <f t="shared" si="39"/>
        <v>170.59630000000001</v>
      </c>
    </row>
    <row r="1239" spans="1:5" x14ac:dyDescent="0.3">
      <c r="A1239" s="1">
        <v>41955</v>
      </c>
      <c r="B1239">
        <v>170.41659999999999</v>
      </c>
      <c r="C1239" t="s">
        <v>143</v>
      </c>
      <c r="D1239" s="26" t="str">
        <f t="shared" si="38"/>
        <v>2014-11-12</v>
      </c>
      <c r="E1239" s="26">
        <f t="shared" si="39"/>
        <v>170.41659999999999</v>
      </c>
    </row>
    <row r="1240" spans="1:5" x14ac:dyDescent="0.3">
      <c r="A1240" s="1">
        <v>41956</v>
      </c>
      <c r="B1240">
        <v>170.6088</v>
      </c>
      <c r="C1240" t="s">
        <v>143</v>
      </c>
      <c r="D1240" s="26" t="str">
        <f t="shared" si="38"/>
        <v>2014-11-13</v>
      </c>
      <c r="E1240" s="26">
        <f t="shared" si="39"/>
        <v>170.6088</v>
      </c>
    </row>
    <row r="1241" spans="1:5" x14ac:dyDescent="0.3">
      <c r="A1241" s="1">
        <v>41957</v>
      </c>
      <c r="B1241">
        <v>170.6506</v>
      </c>
      <c r="C1241" t="s">
        <v>143</v>
      </c>
      <c r="D1241" s="26" t="str">
        <f t="shared" si="38"/>
        <v>2014-11-14</v>
      </c>
      <c r="E1241" s="26">
        <f t="shared" si="39"/>
        <v>170.6506</v>
      </c>
    </row>
    <row r="1242" spans="1:5" x14ac:dyDescent="0.3">
      <c r="A1242" s="1">
        <v>41960</v>
      </c>
      <c r="B1242">
        <v>170.75919999999999</v>
      </c>
      <c r="C1242" t="s">
        <v>143</v>
      </c>
      <c r="D1242" s="26" t="str">
        <f t="shared" si="38"/>
        <v>2014-11-17</v>
      </c>
      <c r="E1242" s="26">
        <f t="shared" si="39"/>
        <v>170.75919999999999</v>
      </c>
    </row>
    <row r="1243" spans="1:5" x14ac:dyDescent="0.3">
      <c r="A1243" s="1">
        <v>41961</v>
      </c>
      <c r="B1243">
        <v>171.74510000000001</v>
      </c>
      <c r="C1243" t="s">
        <v>143</v>
      </c>
      <c r="D1243" s="26" t="str">
        <f t="shared" si="38"/>
        <v>2014-11-18</v>
      </c>
      <c r="E1243" s="26">
        <f t="shared" si="39"/>
        <v>171.74510000000001</v>
      </c>
    </row>
    <row r="1244" spans="1:5" x14ac:dyDescent="0.3">
      <c r="A1244" s="1">
        <v>41962</v>
      </c>
      <c r="B1244">
        <v>171.46940000000001</v>
      </c>
      <c r="C1244" t="s">
        <v>143</v>
      </c>
      <c r="D1244" s="26" t="str">
        <f t="shared" si="38"/>
        <v>2014-11-19</v>
      </c>
      <c r="E1244" s="26">
        <f t="shared" si="39"/>
        <v>171.46940000000001</v>
      </c>
    </row>
    <row r="1245" spans="1:5" x14ac:dyDescent="0.3">
      <c r="A1245" s="1">
        <v>41963</v>
      </c>
      <c r="B1245">
        <v>171.77019999999999</v>
      </c>
      <c r="C1245" t="s">
        <v>143</v>
      </c>
      <c r="D1245" s="26" t="str">
        <f t="shared" si="38"/>
        <v>2014-11-20</v>
      </c>
      <c r="E1245" s="26">
        <f t="shared" si="39"/>
        <v>171.77019999999999</v>
      </c>
    </row>
    <row r="1246" spans="1:5" x14ac:dyDescent="0.3">
      <c r="A1246" s="1">
        <v>41964</v>
      </c>
      <c r="B1246">
        <v>172.6893</v>
      </c>
      <c r="C1246" t="s">
        <v>143</v>
      </c>
      <c r="D1246" s="26" t="str">
        <f t="shared" si="38"/>
        <v>2014-11-21</v>
      </c>
      <c r="E1246" s="26">
        <f t="shared" si="39"/>
        <v>172.6893</v>
      </c>
    </row>
    <row r="1247" spans="1:5" x14ac:dyDescent="0.3">
      <c r="A1247" s="1">
        <v>41967</v>
      </c>
      <c r="B1247">
        <v>173.1739</v>
      </c>
      <c r="C1247" t="s">
        <v>143</v>
      </c>
      <c r="D1247" s="26" t="str">
        <f t="shared" si="38"/>
        <v>2014-11-24</v>
      </c>
      <c r="E1247" s="26">
        <f t="shared" si="39"/>
        <v>173.1739</v>
      </c>
    </row>
    <row r="1248" spans="1:5" x14ac:dyDescent="0.3">
      <c r="A1248" s="1">
        <v>41968</v>
      </c>
      <c r="B1248">
        <v>173.04859999999999</v>
      </c>
      <c r="C1248" t="s">
        <v>143</v>
      </c>
      <c r="D1248" s="26" t="str">
        <f t="shared" si="38"/>
        <v>2014-11-25</v>
      </c>
      <c r="E1248" s="26">
        <f t="shared" si="39"/>
        <v>173.04859999999999</v>
      </c>
    </row>
    <row r="1249" spans="1:5" x14ac:dyDescent="0.3">
      <c r="A1249" s="1">
        <v>41969</v>
      </c>
      <c r="B1249">
        <v>173.4914</v>
      </c>
      <c r="C1249" t="s">
        <v>143</v>
      </c>
      <c r="D1249" s="26" t="str">
        <f t="shared" si="38"/>
        <v>2014-11-26</v>
      </c>
      <c r="E1249" s="26">
        <f t="shared" si="39"/>
        <v>173.4914</v>
      </c>
    </row>
    <row r="1250" spans="1:5" x14ac:dyDescent="0.3">
      <c r="A1250" s="1">
        <v>41971</v>
      </c>
      <c r="B1250">
        <v>173.12379999999999</v>
      </c>
      <c r="C1250" t="s">
        <v>143</v>
      </c>
      <c r="D1250" s="26" t="str">
        <f t="shared" si="38"/>
        <v>2014-11-28</v>
      </c>
      <c r="E1250" s="26">
        <f t="shared" si="39"/>
        <v>173.12379999999999</v>
      </c>
    </row>
    <row r="1251" spans="1:5" x14ac:dyDescent="0.3">
      <c r="A1251" s="1">
        <v>41974</v>
      </c>
      <c r="B1251">
        <v>171.92060000000001</v>
      </c>
      <c r="C1251" t="s">
        <v>143</v>
      </c>
      <c r="D1251" s="26" t="str">
        <f t="shared" si="38"/>
        <v>2014-12-01</v>
      </c>
      <c r="E1251" s="26">
        <f t="shared" si="39"/>
        <v>171.92060000000001</v>
      </c>
    </row>
    <row r="1252" spans="1:5" x14ac:dyDescent="0.3">
      <c r="A1252" s="1">
        <v>41975</v>
      </c>
      <c r="B1252">
        <v>173.02770000000001</v>
      </c>
      <c r="C1252" t="s">
        <v>143</v>
      </c>
      <c r="D1252" s="26" t="str">
        <f t="shared" si="38"/>
        <v>2014-12-02</v>
      </c>
      <c r="E1252" s="26">
        <f t="shared" si="39"/>
        <v>173.02770000000001</v>
      </c>
    </row>
    <row r="1253" spans="1:5" x14ac:dyDescent="0.3">
      <c r="A1253" s="1">
        <v>41976</v>
      </c>
      <c r="B1253">
        <v>173.7003</v>
      </c>
      <c r="C1253" t="s">
        <v>143</v>
      </c>
      <c r="D1253" s="26" t="str">
        <f t="shared" si="38"/>
        <v>2014-12-03</v>
      </c>
      <c r="E1253" s="26">
        <f t="shared" si="39"/>
        <v>173.7003</v>
      </c>
    </row>
    <row r="1254" spans="1:5" x14ac:dyDescent="0.3">
      <c r="A1254" s="1">
        <v>41977</v>
      </c>
      <c r="B1254">
        <v>173.50810000000001</v>
      </c>
      <c r="C1254" t="s">
        <v>143</v>
      </c>
      <c r="D1254" s="26" t="str">
        <f t="shared" si="38"/>
        <v>2014-12-04</v>
      </c>
      <c r="E1254" s="26">
        <f t="shared" si="39"/>
        <v>173.50810000000001</v>
      </c>
    </row>
    <row r="1255" spans="1:5" x14ac:dyDescent="0.3">
      <c r="A1255" s="1">
        <v>41978</v>
      </c>
      <c r="B1255">
        <v>173.79220000000001</v>
      </c>
      <c r="C1255" t="s">
        <v>143</v>
      </c>
      <c r="D1255" s="26" t="str">
        <f t="shared" si="38"/>
        <v>2014-12-05</v>
      </c>
      <c r="E1255" s="26">
        <f t="shared" si="39"/>
        <v>173.79220000000001</v>
      </c>
    </row>
    <row r="1256" spans="1:5" x14ac:dyDescent="0.3">
      <c r="A1256" s="1">
        <v>41981</v>
      </c>
      <c r="B1256">
        <v>172.63079999999999</v>
      </c>
      <c r="C1256" t="s">
        <v>143</v>
      </c>
      <c r="D1256" s="26" t="str">
        <f t="shared" si="38"/>
        <v>2014-12-08</v>
      </c>
      <c r="E1256" s="26">
        <f t="shared" si="39"/>
        <v>172.63079999999999</v>
      </c>
    </row>
    <row r="1257" spans="1:5" x14ac:dyDescent="0.3">
      <c r="A1257" s="1">
        <v>41982</v>
      </c>
      <c r="B1257">
        <v>172.5138</v>
      </c>
      <c r="C1257" t="s">
        <v>143</v>
      </c>
      <c r="D1257" s="26" t="str">
        <f t="shared" si="38"/>
        <v>2014-12-09</v>
      </c>
      <c r="E1257" s="26">
        <f t="shared" si="39"/>
        <v>172.5138</v>
      </c>
    </row>
    <row r="1258" spans="1:5" x14ac:dyDescent="0.3">
      <c r="A1258" s="1">
        <v>41983</v>
      </c>
      <c r="B1258">
        <v>169.7483</v>
      </c>
      <c r="C1258" t="s">
        <v>143</v>
      </c>
      <c r="D1258" s="26" t="str">
        <f t="shared" si="38"/>
        <v>2014-12-10</v>
      </c>
      <c r="E1258" s="26">
        <f t="shared" si="39"/>
        <v>169.7483</v>
      </c>
    </row>
    <row r="1259" spans="1:5" x14ac:dyDescent="0.3">
      <c r="A1259" s="1">
        <v>41984</v>
      </c>
      <c r="B1259">
        <v>170.6088</v>
      </c>
      <c r="C1259" t="s">
        <v>143</v>
      </c>
      <c r="D1259" s="26" t="str">
        <f t="shared" si="38"/>
        <v>2014-12-11</v>
      </c>
      <c r="E1259" s="26">
        <f t="shared" si="39"/>
        <v>170.6088</v>
      </c>
    </row>
    <row r="1260" spans="1:5" x14ac:dyDescent="0.3">
      <c r="A1260" s="1">
        <v>41985</v>
      </c>
      <c r="B1260">
        <v>167.85149999999999</v>
      </c>
      <c r="C1260" t="s">
        <v>143</v>
      </c>
      <c r="D1260" s="26" t="str">
        <f t="shared" si="38"/>
        <v>2014-12-12</v>
      </c>
      <c r="E1260" s="26">
        <f t="shared" si="39"/>
        <v>167.85149999999999</v>
      </c>
    </row>
    <row r="1261" spans="1:5" x14ac:dyDescent="0.3">
      <c r="A1261" s="1">
        <v>41988</v>
      </c>
      <c r="B1261">
        <v>166.6985</v>
      </c>
      <c r="C1261" t="s">
        <v>143</v>
      </c>
      <c r="D1261" s="26" t="str">
        <f t="shared" si="38"/>
        <v>2014-12-15</v>
      </c>
      <c r="E1261" s="26">
        <f t="shared" si="39"/>
        <v>166.6985</v>
      </c>
    </row>
    <row r="1262" spans="1:5" x14ac:dyDescent="0.3">
      <c r="A1262" s="1">
        <v>41989</v>
      </c>
      <c r="B1262">
        <v>165.36160000000001</v>
      </c>
      <c r="C1262" t="s">
        <v>143</v>
      </c>
      <c r="D1262" s="26" t="str">
        <f t="shared" si="38"/>
        <v>2014-12-16</v>
      </c>
      <c r="E1262" s="26">
        <f t="shared" si="39"/>
        <v>165.36160000000001</v>
      </c>
    </row>
    <row r="1263" spans="1:5" x14ac:dyDescent="0.3">
      <c r="A1263" s="1">
        <v>41990</v>
      </c>
      <c r="B1263">
        <v>168.6035</v>
      </c>
      <c r="C1263" t="s">
        <v>143</v>
      </c>
      <c r="D1263" s="26" t="str">
        <f t="shared" si="38"/>
        <v>2014-12-17</v>
      </c>
      <c r="E1263" s="26">
        <f t="shared" si="39"/>
        <v>168.6035</v>
      </c>
    </row>
    <row r="1264" spans="1:5" x14ac:dyDescent="0.3">
      <c r="A1264" s="1">
        <v>41991</v>
      </c>
      <c r="B1264">
        <v>172.77289999999999</v>
      </c>
      <c r="C1264" t="s">
        <v>143</v>
      </c>
      <c r="D1264" s="26" t="str">
        <f t="shared" si="38"/>
        <v>2014-12-18</v>
      </c>
      <c r="E1264" s="26">
        <f t="shared" si="39"/>
        <v>172.77289999999999</v>
      </c>
    </row>
    <row r="1265" spans="1:5" x14ac:dyDescent="0.3">
      <c r="A1265" s="1">
        <v>41992</v>
      </c>
      <c r="B1265">
        <v>173.50790000000001</v>
      </c>
      <c r="C1265" t="s">
        <v>143</v>
      </c>
      <c r="D1265" s="26" t="str">
        <f t="shared" si="38"/>
        <v>2014-12-19</v>
      </c>
      <c r="E1265" s="26">
        <f t="shared" si="39"/>
        <v>173.50790000000001</v>
      </c>
    </row>
    <row r="1266" spans="1:5" x14ac:dyDescent="0.3">
      <c r="A1266" s="1">
        <v>41995</v>
      </c>
      <c r="B1266">
        <v>174.30609999999999</v>
      </c>
      <c r="C1266" t="s">
        <v>143</v>
      </c>
      <c r="D1266" s="26" t="str">
        <f t="shared" si="38"/>
        <v>2014-12-22</v>
      </c>
      <c r="E1266" s="26">
        <f t="shared" si="39"/>
        <v>174.30609999999999</v>
      </c>
    </row>
    <row r="1267" spans="1:5" x14ac:dyDescent="0.3">
      <c r="A1267" s="1">
        <v>41996</v>
      </c>
      <c r="B1267">
        <v>174.54130000000001</v>
      </c>
      <c r="C1267" t="s">
        <v>143</v>
      </c>
      <c r="D1267" s="26" t="str">
        <f t="shared" si="38"/>
        <v>2014-12-23</v>
      </c>
      <c r="E1267" s="26">
        <f t="shared" si="39"/>
        <v>174.54130000000001</v>
      </c>
    </row>
    <row r="1268" spans="1:5" x14ac:dyDescent="0.3">
      <c r="A1268" s="1">
        <v>41997</v>
      </c>
      <c r="B1268">
        <v>174.5581</v>
      </c>
      <c r="C1268" t="s">
        <v>143</v>
      </c>
      <c r="D1268" s="26" t="str">
        <f t="shared" si="38"/>
        <v>2014-12-24</v>
      </c>
      <c r="E1268" s="26">
        <f t="shared" si="39"/>
        <v>174.5581</v>
      </c>
    </row>
    <row r="1269" spans="1:5" x14ac:dyDescent="0.3">
      <c r="A1269" s="1">
        <v>41999</v>
      </c>
      <c r="B1269">
        <v>175.12100000000001</v>
      </c>
      <c r="C1269" t="s">
        <v>143</v>
      </c>
      <c r="D1269" s="26" t="str">
        <f t="shared" si="38"/>
        <v>2014-12-26</v>
      </c>
      <c r="E1269" s="26">
        <f t="shared" si="39"/>
        <v>175.12100000000001</v>
      </c>
    </row>
    <row r="1270" spans="1:5" x14ac:dyDescent="0.3">
      <c r="A1270" s="1">
        <v>42002</v>
      </c>
      <c r="B1270">
        <v>175.3562</v>
      </c>
      <c r="C1270" t="s">
        <v>143</v>
      </c>
      <c r="D1270" s="26" t="str">
        <f t="shared" si="38"/>
        <v>2014-12-29</v>
      </c>
      <c r="E1270" s="26">
        <f t="shared" si="39"/>
        <v>175.3562</v>
      </c>
    </row>
    <row r="1271" spans="1:5" x14ac:dyDescent="0.3">
      <c r="A1271" s="1">
        <v>42003</v>
      </c>
      <c r="B1271">
        <v>174.4153</v>
      </c>
      <c r="C1271" t="s">
        <v>143</v>
      </c>
      <c r="D1271" s="26" t="str">
        <f t="shared" si="38"/>
        <v>2014-12-30</v>
      </c>
      <c r="E1271" s="26">
        <f t="shared" si="39"/>
        <v>174.4153</v>
      </c>
    </row>
    <row r="1272" spans="1:5" x14ac:dyDescent="0.3">
      <c r="A1272" s="1">
        <v>42004</v>
      </c>
      <c r="B1272">
        <v>172.68459999999999</v>
      </c>
      <c r="C1272" t="s">
        <v>143</v>
      </c>
      <c r="D1272" s="26" t="str">
        <f t="shared" si="38"/>
        <v>2014-12-31</v>
      </c>
      <c r="E1272" s="26">
        <f t="shared" si="39"/>
        <v>172.68459999999999</v>
      </c>
    </row>
    <row r="1273" spans="1:5" x14ac:dyDescent="0.3">
      <c r="A1273" s="1">
        <v>42006</v>
      </c>
      <c r="B1273">
        <v>172.59219999999999</v>
      </c>
      <c r="C1273" t="s">
        <v>143</v>
      </c>
      <c r="D1273" s="26" t="str">
        <f t="shared" si="38"/>
        <v>2015-01-02</v>
      </c>
      <c r="E1273" s="26">
        <f t="shared" si="39"/>
        <v>172.59219999999999</v>
      </c>
    </row>
    <row r="1274" spans="1:5" x14ac:dyDescent="0.3">
      <c r="A1274" s="1">
        <v>42009</v>
      </c>
      <c r="B1274">
        <v>169.4752</v>
      </c>
      <c r="C1274" t="s">
        <v>143</v>
      </c>
      <c r="D1274" s="26" t="str">
        <f t="shared" si="38"/>
        <v>2015-01-05</v>
      </c>
      <c r="E1274" s="26">
        <f t="shared" si="39"/>
        <v>169.4752</v>
      </c>
    </row>
    <row r="1275" spans="1:5" x14ac:dyDescent="0.3">
      <c r="A1275" s="1">
        <v>42010</v>
      </c>
      <c r="B1275">
        <v>167.87889999999999</v>
      </c>
      <c r="C1275" t="s">
        <v>143</v>
      </c>
      <c r="D1275" s="26" t="str">
        <f t="shared" si="38"/>
        <v>2015-01-06</v>
      </c>
      <c r="E1275" s="26">
        <f t="shared" si="39"/>
        <v>167.87889999999999</v>
      </c>
    </row>
    <row r="1276" spans="1:5" x14ac:dyDescent="0.3">
      <c r="A1276" s="1">
        <v>42011</v>
      </c>
      <c r="B1276">
        <v>169.9709</v>
      </c>
      <c r="C1276" t="s">
        <v>143</v>
      </c>
      <c r="D1276" s="26" t="str">
        <f t="shared" si="38"/>
        <v>2015-01-07</v>
      </c>
      <c r="E1276" s="26">
        <f t="shared" si="39"/>
        <v>169.9709</v>
      </c>
    </row>
    <row r="1277" spans="1:5" x14ac:dyDescent="0.3">
      <c r="A1277" s="1">
        <v>42012</v>
      </c>
      <c r="B1277">
        <v>172.98699999999999</v>
      </c>
      <c r="C1277" t="s">
        <v>143</v>
      </c>
      <c r="D1277" s="26" t="str">
        <f t="shared" si="38"/>
        <v>2015-01-08</v>
      </c>
      <c r="E1277" s="26">
        <f t="shared" si="39"/>
        <v>172.98699999999999</v>
      </c>
    </row>
    <row r="1278" spans="1:5" x14ac:dyDescent="0.3">
      <c r="A1278" s="1">
        <v>42013</v>
      </c>
      <c r="B1278">
        <v>171.60079999999999</v>
      </c>
      <c r="C1278" t="s">
        <v>143</v>
      </c>
      <c r="D1278" s="26" t="str">
        <f t="shared" si="38"/>
        <v>2015-01-09</v>
      </c>
      <c r="E1278" s="26">
        <f t="shared" si="39"/>
        <v>171.60079999999999</v>
      </c>
    </row>
    <row r="1279" spans="1:5" x14ac:dyDescent="0.3">
      <c r="A1279" s="1">
        <v>42016</v>
      </c>
      <c r="B1279">
        <v>170.25649999999999</v>
      </c>
      <c r="C1279" t="s">
        <v>143</v>
      </c>
      <c r="D1279" s="26" t="str">
        <f t="shared" si="38"/>
        <v>2015-01-12</v>
      </c>
      <c r="E1279" s="26">
        <f t="shared" si="39"/>
        <v>170.25649999999999</v>
      </c>
    </row>
    <row r="1280" spans="1:5" x14ac:dyDescent="0.3">
      <c r="A1280" s="1">
        <v>42017</v>
      </c>
      <c r="B1280">
        <v>169.77760000000001</v>
      </c>
      <c r="C1280" t="s">
        <v>143</v>
      </c>
      <c r="D1280" s="26" t="str">
        <f t="shared" si="38"/>
        <v>2015-01-13</v>
      </c>
      <c r="E1280" s="26">
        <f t="shared" si="39"/>
        <v>169.77760000000001</v>
      </c>
    </row>
    <row r="1281" spans="1:5" x14ac:dyDescent="0.3">
      <c r="A1281" s="1">
        <v>42018</v>
      </c>
      <c r="B1281">
        <v>168.7527</v>
      </c>
      <c r="C1281" t="s">
        <v>143</v>
      </c>
      <c r="D1281" s="26" t="str">
        <f t="shared" si="38"/>
        <v>2015-01-14</v>
      </c>
      <c r="E1281" s="26">
        <f t="shared" si="39"/>
        <v>168.7527</v>
      </c>
    </row>
    <row r="1282" spans="1:5" x14ac:dyDescent="0.3">
      <c r="A1282" s="1">
        <v>42019</v>
      </c>
      <c r="B1282">
        <v>167.20670000000001</v>
      </c>
      <c r="C1282" t="s">
        <v>143</v>
      </c>
      <c r="D1282" s="26" t="str">
        <f t="shared" si="38"/>
        <v>2015-01-15</v>
      </c>
      <c r="E1282" s="26">
        <f t="shared" si="39"/>
        <v>167.20670000000001</v>
      </c>
    </row>
    <row r="1283" spans="1:5" x14ac:dyDescent="0.3">
      <c r="A1283" s="1">
        <v>42020</v>
      </c>
      <c r="B1283">
        <v>169.39959999999999</v>
      </c>
      <c r="C1283" t="s">
        <v>143</v>
      </c>
      <c r="D1283" s="26" t="str">
        <f t="shared" ref="D1283:D1346" si="40">_xlfn.CONCAT(YEAR(A1283),"-",IF(LEN(MONTH(A1283))=1,0&amp;MONTH(A1283),MONTH(A1283)),"-",IF(LEN(DAY(A1283))=1,0&amp;DAY(A1283),DAY(A1283)))</f>
        <v>2015-01-16</v>
      </c>
      <c r="E1283" s="26">
        <f t="shared" ref="E1283:E1346" si="41">B1283</f>
        <v>169.39959999999999</v>
      </c>
    </row>
    <row r="1284" spans="1:5" x14ac:dyDescent="0.3">
      <c r="A1284" s="1">
        <v>42024</v>
      </c>
      <c r="B1284">
        <v>169.75659999999999</v>
      </c>
      <c r="C1284" t="s">
        <v>143</v>
      </c>
      <c r="D1284" s="26" t="str">
        <f t="shared" si="40"/>
        <v>2015-01-20</v>
      </c>
      <c r="E1284" s="26">
        <f t="shared" si="41"/>
        <v>169.75659999999999</v>
      </c>
    </row>
    <row r="1285" spans="1:5" x14ac:dyDescent="0.3">
      <c r="A1285" s="1">
        <v>42025</v>
      </c>
      <c r="B1285">
        <v>170.61779999999999</v>
      </c>
      <c r="C1285" t="s">
        <v>143</v>
      </c>
      <c r="D1285" s="26" t="str">
        <f t="shared" si="40"/>
        <v>2015-01-21</v>
      </c>
      <c r="E1285" s="26">
        <f t="shared" si="41"/>
        <v>170.61779999999999</v>
      </c>
    </row>
    <row r="1286" spans="1:5" x14ac:dyDescent="0.3">
      <c r="A1286" s="1">
        <v>42026</v>
      </c>
      <c r="B1286">
        <v>173.1551</v>
      </c>
      <c r="C1286" t="s">
        <v>143</v>
      </c>
      <c r="D1286" s="26" t="str">
        <f t="shared" si="40"/>
        <v>2015-01-22</v>
      </c>
      <c r="E1286" s="26">
        <f t="shared" si="41"/>
        <v>173.1551</v>
      </c>
    </row>
    <row r="1287" spans="1:5" x14ac:dyDescent="0.3">
      <c r="A1287" s="1">
        <v>42027</v>
      </c>
      <c r="B1287">
        <v>172.20570000000001</v>
      </c>
      <c r="C1287" t="s">
        <v>143</v>
      </c>
      <c r="D1287" s="26" t="str">
        <f t="shared" si="40"/>
        <v>2015-01-23</v>
      </c>
      <c r="E1287" s="26">
        <f t="shared" si="41"/>
        <v>172.20570000000001</v>
      </c>
    </row>
    <row r="1288" spans="1:5" x14ac:dyDescent="0.3">
      <c r="A1288" s="1">
        <v>42030</v>
      </c>
      <c r="B1288">
        <v>172.60900000000001</v>
      </c>
      <c r="C1288" t="s">
        <v>143</v>
      </c>
      <c r="D1288" s="26" t="str">
        <f t="shared" si="40"/>
        <v>2015-01-26</v>
      </c>
      <c r="E1288" s="26">
        <f t="shared" si="41"/>
        <v>172.60900000000001</v>
      </c>
    </row>
    <row r="1289" spans="1:5" x14ac:dyDescent="0.3">
      <c r="A1289" s="1">
        <v>42031</v>
      </c>
      <c r="B1289">
        <v>170.3321</v>
      </c>
      <c r="C1289" t="s">
        <v>143</v>
      </c>
      <c r="D1289" s="26" t="str">
        <f t="shared" si="40"/>
        <v>2015-01-27</v>
      </c>
      <c r="E1289" s="26">
        <f t="shared" si="41"/>
        <v>170.3321</v>
      </c>
    </row>
    <row r="1290" spans="1:5" x14ac:dyDescent="0.3">
      <c r="A1290" s="1">
        <v>42032</v>
      </c>
      <c r="B1290">
        <v>168.14779999999999</v>
      </c>
      <c r="C1290" t="s">
        <v>143</v>
      </c>
      <c r="D1290" s="26" t="str">
        <f t="shared" si="40"/>
        <v>2015-01-28</v>
      </c>
      <c r="E1290" s="26">
        <f t="shared" si="41"/>
        <v>168.14779999999999</v>
      </c>
    </row>
    <row r="1291" spans="1:5" x14ac:dyDescent="0.3">
      <c r="A1291" s="1">
        <v>42033</v>
      </c>
      <c r="B1291">
        <v>169.7022</v>
      </c>
      <c r="C1291" t="s">
        <v>143</v>
      </c>
      <c r="D1291" s="26" t="str">
        <f t="shared" si="40"/>
        <v>2015-01-29</v>
      </c>
      <c r="E1291" s="26">
        <f t="shared" si="41"/>
        <v>169.7022</v>
      </c>
    </row>
    <row r="1292" spans="1:5" x14ac:dyDescent="0.3">
      <c r="A1292" s="1">
        <v>42034</v>
      </c>
      <c r="B1292">
        <v>167.56809999999999</v>
      </c>
      <c r="C1292" t="s">
        <v>143</v>
      </c>
      <c r="D1292" s="26" t="str">
        <f t="shared" si="40"/>
        <v>2015-01-30</v>
      </c>
      <c r="E1292" s="26">
        <f t="shared" si="41"/>
        <v>167.56809999999999</v>
      </c>
    </row>
    <row r="1293" spans="1:5" x14ac:dyDescent="0.3">
      <c r="A1293" s="1">
        <v>42037</v>
      </c>
      <c r="B1293">
        <v>169.64320000000001</v>
      </c>
      <c r="C1293" t="s">
        <v>143</v>
      </c>
      <c r="D1293" s="26" t="str">
        <f t="shared" si="40"/>
        <v>2015-02-02</v>
      </c>
      <c r="E1293" s="26">
        <f t="shared" si="41"/>
        <v>169.64320000000001</v>
      </c>
    </row>
    <row r="1294" spans="1:5" x14ac:dyDescent="0.3">
      <c r="A1294" s="1">
        <v>42038</v>
      </c>
      <c r="B1294">
        <v>172.09649999999999</v>
      </c>
      <c r="C1294" t="s">
        <v>143</v>
      </c>
      <c r="D1294" s="26" t="str">
        <f t="shared" si="40"/>
        <v>2015-02-03</v>
      </c>
      <c r="E1294" s="26">
        <f t="shared" si="41"/>
        <v>172.09649999999999</v>
      </c>
    </row>
    <row r="1295" spans="1:5" x14ac:dyDescent="0.3">
      <c r="A1295" s="1">
        <v>42039</v>
      </c>
      <c r="B1295">
        <v>171.44110000000001</v>
      </c>
      <c r="C1295" t="s">
        <v>143</v>
      </c>
      <c r="D1295" s="26" t="str">
        <f t="shared" si="40"/>
        <v>2015-02-04</v>
      </c>
      <c r="E1295" s="26">
        <f t="shared" si="41"/>
        <v>171.44110000000001</v>
      </c>
    </row>
    <row r="1296" spans="1:5" x14ac:dyDescent="0.3">
      <c r="A1296" s="1">
        <v>42040</v>
      </c>
      <c r="B1296">
        <v>173.17189999999999</v>
      </c>
      <c r="C1296" t="s">
        <v>143</v>
      </c>
      <c r="D1296" s="26" t="str">
        <f t="shared" si="40"/>
        <v>2015-02-05</v>
      </c>
      <c r="E1296" s="26">
        <f t="shared" si="41"/>
        <v>173.17189999999999</v>
      </c>
    </row>
    <row r="1297" spans="1:5" x14ac:dyDescent="0.3">
      <c r="A1297" s="1">
        <v>42041</v>
      </c>
      <c r="B1297">
        <v>172.69300000000001</v>
      </c>
      <c r="C1297" t="s">
        <v>143</v>
      </c>
      <c r="D1297" s="26" t="str">
        <f t="shared" si="40"/>
        <v>2015-02-06</v>
      </c>
      <c r="E1297" s="26">
        <f t="shared" si="41"/>
        <v>172.69300000000001</v>
      </c>
    </row>
    <row r="1298" spans="1:5" x14ac:dyDescent="0.3">
      <c r="A1298" s="1">
        <v>42044</v>
      </c>
      <c r="B1298">
        <v>171.92</v>
      </c>
      <c r="C1298" t="s">
        <v>143</v>
      </c>
      <c r="D1298" s="26" t="str">
        <f t="shared" si="40"/>
        <v>2015-02-09</v>
      </c>
      <c r="E1298" s="26">
        <f t="shared" si="41"/>
        <v>171.92</v>
      </c>
    </row>
    <row r="1299" spans="1:5" x14ac:dyDescent="0.3">
      <c r="A1299" s="1">
        <v>42045</v>
      </c>
      <c r="B1299">
        <v>173.7516</v>
      </c>
      <c r="C1299" t="s">
        <v>143</v>
      </c>
      <c r="D1299" s="26" t="str">
        <f t="shared" si="40"/>
        <v>2015-02-10</v>
      </c>
      <c r="E1299" s="26">
        <f t="shared" si="41"/>
        <v>173.7516</v>
      </c>
    </row>
    <row r="1300" spans="1:5" x14ac:dyDescent="0.3">
      <c r="A1300" s="1">
        <v>42046</v>
      </c>
      <c r="B1300">
        <v>173.85239999999999</v>
      </c>
      <c r="C1300" t="s">
        <v>143</v>
      </c>
      <c r="D1300" s="26" t="str">
        <f t="shared" si="40"/>
        <v>2015-02-11</v>
      </c>
      <c r="E1300" s="26">
        <f t="shared" si="41"/>
        <v>173.85239999999999</v>
      </c>
    </row>
    <row r="1301" spans="1:5" x14ac:dyDescent="0.3">
      <c r="A1301" s="1">
        <v>42047</v>
      </c>
      <c r="B1301">
        <v>175.52430000000001</v>
      </c>
      <c r="C1301" t="s">
        <v>143</v>
      </c>
      <c r="D1301" s="26" t="str">
        <f t="shared" si="40"/>
        <v>2015-02-12</v>
      </c>
      <c r="E1301" s="26">
        <f t="shared" si="41"/>
        <v>175.52430000000001</v>
      </c>
    </row>
    <row r="1302" spans="1:5" x14ac:dyDescent="0.3">
      <c r="A1302" s="1">
        <v>42048</v>
      </c>
      <c r="B1302">
        <v>176.24680000000001</v>
      </c>
      <c r="C1302" t="s">
        <v>143</v>
      </c>
      <c r="D1302" s="26" t="str">
        <f t="shared" si="40"/>
        <v>2015-02-13</v>
      </c>
      <c r="E1302" s="26">
        <f t="shared" si="41"/>
        <v>176.24680000000001</v>
      </c>
    </row>
    <row r="1303" spans="1:5" x14ac:dyDescent="0.3">
      <c r="A1303" s="1">
        <v>42052</v>
      </c>
      <c r="B1303">
        <v>176.5241</v>
      </c>
      <c r="C1303" t="s">
        <v>143</v>
      </c>
      <c r="D1303" s="26" t="str">
        <f t="shared" si="40"/>
        <v>2015-02-17</v>
      </c>
      <c r="E1303" s="26">
        <f t="shared" si="41"/>
        <v>176.5241</v>
      </c>
    </row>
    <row r="1304" spans="1:5" x14ac:dyDescent="0.3">
      <c r="A1304" s="1">
        <v>42053</v>
      </c>
      <c r="B1304">
        <v>176.54089999999999</v>
      </c>
      <c r="C1304" t="s">
        <v>143</v>
      </c>
      <c r="D1304" s="26" t="str">
        <f t="shared" si="40"/>
        <v>2015-02-18</v>
      </c>
      <c r="E1304" s="26">
        <f t="shared" si="41"/>
        <v>176.54089999999999</v>
      </c>
    </row>
    <row r="1305" spans="1:5" x14ac:dyDescent="0.3">
      <c r="A1305" s="1">
        <v>42054</v>
      </c>
      <c r="B1305">
        <v>176.41480000000001</v>
      </c>
      <c r="C1305" t="s">
        <v>143</v>
      </c>
      <c r="D1305" s="26" t="str">
        <f t="shared" si="40"/>
        <v>2015-02-19</v>
      </c>
      <c r="E1305" s="26">
        <f t="shared" si="41"/>
        <v>176.41480000000001</v>
      </c>
    </row>
    <row r="1306" spans="1:5" x14ac:dyDescent="0.3">
      <c r="A1306" s="1">
        <v>42055</v>
      </c>
      <c r="B1306">
        <v>177.4726</v>
      </c>
      <c r="C1306" t="s">
        <v>143</v>
      </c>
      <c r="D1306" s="26" t="str">
        <f t="shared" si="40"/>
        <v>2015-02-20</v>
      </c>
      <c r="E1306" s="26">
        <f t="shared" si="41"/>
        <v>177.4726</v>
      </c>
    </row>
    <row r="1307" spans="1:5" x14ac:dyDescent="0.3">
      <c r="A1307" s="1">
        <v>42058</v>
      </c>
      <c r="B1307">
        <v>177.44739999999999</v>
      </c>
      <c r="C1307" t="s">
        <v>143</v>
      </c>
      <c r="D1307" s="26" t="str">
        <f t="shared" si="40"/>
        <v>2015-02-23</v>
      </c>
      <c r="E1307" s="26">
        <f t="shared" si="41"/>
        <v>177.44739999999999</v>
      </c>
    </row>
    <row r="1308" spans="1:5" x14ac:dyDescent="0.3">
      <c r="A1308" s="1">
        <v>42059</v>
      </c>
      <c r="B1308">
        <v>177.95230000000001</v>
      </c>
      <c r="C1308" t="s">
        <v>143</v>
      </c>
      <c r="D1308" s="26" t="str">
        <f t="shared" si="40"/>
        <v>2015-02-24</v>
      </c>
      <c r="E1308" s="26">
        <f t="shared" si="41"/>
        <v>177.95230000000001</v>
      </c>
    </row>
    <row r="1309" spans="1:5" x14ac:dyDescent="0.3">
      <c r="A1309" s="1">
        <v>42060</v>
      </c>
      <c r="B1309">
        <v>177.80109999999999</v>
      </c>
      <c r="C1309" t="s">
        <v>143</v>
      </c>
      <c r="D1309" s="26" t="str">
        <f t="shared" si="40"/>
        <v>2015-02-25</v>
      </c>
      <c r="E1309" s="26">
        <f t="shared" si="41"/>
        <v>177.80109999999999</v>
      </c>
    </row>
    <row r="1310" spans="1:5" x14ac:dyDescent="0.3">
      <c r="A1310" s="1">
        <v>42061</v>
      </c>
      <c r="B1310">
        <v>177.59100000000001</v>
      </c>
      <c r="C1310" t="s">
        <v>143</v>
      </c>
      <c r="D1310" s="26" t="str">
        <f t="shared" si="40"/>
        <v>2015-02-26</v>
      </c>
      <c r="E1310" s="26">
        <f t="shared" si="41"/>
        <v>177.59100000000001</v>
      </c>
    </row>
    <row r="1311" spans="1:5" x14ac:dyDescent="0.3">
      <c r="A1311" s="1">
        <v>42062</v>
      </c>
      <c r="B1311">
        <v>176.98609999999999</v>
      </c>
      <c r="C1311" t="s">
        <v>143</v>
      </c>
      <c r="D1311" s="26" t="str">
        <f t="shared" si="40"/>
        <v>2015-02-27</v>
      </c>
      <c r="E1311" s="26">
        <f t="shared" si="41"/>
        <v>176.98609999999999</v>
      </c>
    </row>
    <row r="1312" spans="1:5" x14ac:dyDescent="0.3">
      <c r="A1312" s="1">
        <v>42065</v>
      </c>
      <c r="B1312">
        <v>178.1035</v>
      </c>
      <c r="C1312" t="s">
        <v>143</v>
      </c>
      <c r="D1312" s="26" t="str">
        <f t="shared" si="40"/>
        <v>2015-03-02</v>
      </c>
      <c r="E1312" s="26">
        <f t="shared" si="41"/>
        <v>178.1035</v>
      </c>
    </row>
    <row r="1313" spans="1:5" x14ac:dyDescent="0.3">
      <c r="A1313" s="1">
        <v>42066</v>
      </c>
      <c r="B1313">
        <v>177.37260000000001</v>
      </c>
      <c r="C1313" t="s">
        <v>143</v>
      </c>
      <c r="D1313" s="26" t="str">
        <f t="shared" si="40"/>
        <v>2015-03-03</v>
      </c>
      <c r="E1313" s="26">
        <f t="shared" si="41"/>
        <v>177.37260000000001</v>
      </c>
    </row>
    <row r="1314" spans="1:5" x14ac:dyDescent="0.3">
      <c r="A1314" s="1">
        <v>42067</v>
      </c>
      <c r="B1314">
        <v>176.625</v>
      </c>
      <c r="C1314" t="s">
        <v>143</v>
      </c>
      <c r="D1314" s="26" t="str">
        <f t="shared" si="40"/>
        <v>2015-03-04</v>
      </c>
      <c r="E1314" s="26">
        <f t="shared" si="41"/>
        <v>176.625</v>
      </c>
    </row>
    <row r="1315" spans="1:5" x14ac:dyDescent="0.3">
      <c r="A1315" s="1">
        <v>42068</v>
      </c>
      <c r="B1315">
        <v>176.81809999999999</v>
      </c>
      <c r="C1315" t="s">
        <v>143</v>
      </c>
      <c r="D1315" s="26" t="str">
        <f t="shared" si="40"/>
        <v>2015-03-05</v>
      </c>
      <c r="E1315" s="26">
        <f t="shared" si="41"/>
        <v>176.81809999999999</v>
      </c>
    </row>
    <row r="1316" spans="1:5" x14ac:dyDescent="0.3">
      <c r="A1316" s="1">
        <v>42069</v>
      </c>
      <c r="B1316">
        <v>174.3313</v>
      </c>
      <c r="C1316" t="s">
        <v>143</v>
      </c>
      <c r="D1316" s="26" t="str">
        <f t="shared" si="40"/>
        <v>2015-03-06</v>
      </c>
      <c r="E1316" s="26">
        <f t="shared" si="41"/>
        <v>174.3313</v>
      </c>
    </row>
    <row r="1317" spans="1:5" x14ac:dyDescent="0.3">
      <c r="A1317" s="1">
        <v>42072</v>
      </c>
      <c r="B1317">
        <v>175.0538</v>
      </c>
      <c r="C1317" t="s">
        <v>143</v>
      </c>
      <c r="D1317" s="26" t="str">
        <f t="shared" si="40"/>
        <v>2015-03-09</v>
      </c>
      <c r="E1317" s="26">
        <f t="shared" si="41"/>
        <v>175.0538</v>
      </c>
    </row>
    <row r="1318" spans="1:5" x14ac:dyDescent="0.3">
      <c r="A1318" s="1">
        <v>42073</v>
      </c>
      <c r="B1318">
        <v>172.2141</v>
      </c>
      <c r="C1318" t="s">
        <v>143</v>
      </c>
      <c r="D1318" s="26" t="str">
        <f t="shared" si="40"/>
        <v>2015-03-10</v>
      </c>
      <c r="E1318" s="26">
        <f t="shared" si="41"/>
        <v>172.2141</v>
      </c>
    </row>
    <row r="1319" spans="1:5" x14ac:dyDescent="0.3">
      <c r="A1319" s="1">
        <v>42074</v>
      </c>
      <c r="B1319">
        <v>171.8108</v>
      </c>
      <c r="C1319" t="s">
        <v>143</v>
      </c>
      <c r="D1319" s="26" t="str">
        <f t="shared" si="40"/>
        <v>2015-03-11</v>
      </c>
      <c r="E1319" s="26">
        <f t="shared" si="41"/>
        <v>171.8108</v>
      </c>
    </row>
    <row r="1320" spans="1:5" x14ac:dyDescent="0.3">
      <c r="A1320" s="1">
        <v>42075</v>
      </c>
      <c r="B1320">
        <v>173.99520000000001</v>
      </c>
      <c r="C1320" t="s">
        <v>143</v>
      </c>
      <c r="D1320" s="26" t="str">
        <f t="shared" si="40"/>
        <v>2015-03-12</v>
      </c>
      <c r="E1320" s="26">
        <f t="shared" si="41"/>
        <v>173.99520000000001</v>
      </c>
    </row>
    <row r="1321" spans="1:5" x14ac:dyDescent="0.3">
      <c r="A1321" s="1">
        <v>42076</v>
      </c>
      <c r="B1321">
        <v>172.92590000000001</v>
      </c>
      <c r="C1321" t="s">
        <v>143</v>
      </c>
      <c r="D1321" s="26" t="str">
        <f t="shared" si="40"/>
        <v>2015-03-13</v>
      </c>
      <c r="E1321" s="26">
        <f t="shared" si="41"/>
        <v>172.92590000000001</v>
      </c>
    </row>
    <row r="1322" spans="1:5" x14ac:dyDescent="0.3">
      <c r="A1322" s="1">
        <v>42079</v>
      </c>
      <c r="B1322">
        <v>175.23859999999999</v>
      </c>
      <c r="C1322" t="s">
        <v>143</v>
      </c>
      <c r="D1322" s="26" t="str">
        <f t="shared" si="40"/>
        <v>2015-03-16</v>
      </c>
      <c r="E1322" s="26">
        <f t="shared" si="41"/>
        <v>175.23859999999999</v>
      </c>
    </row>
    <row r="1323" spans="1:5" x14ac:dyDescent="0.3">
      <c r="A1323" s="1">
        <v>42080</v>
      </c>
      <c r="B1323">
        <v>174.71770000000001</v>
      </c>
      <c r="C1323" t="s">
        <v>143</v>
      </c>
      <c r="D1323" s="26" t="str">
        <f t="shared" si="40"/>
        <v>2015-03-17</v>
      </c>
      <c r="E1323" s="26">
        <f t="shared" si="41"/>
        <v>174.71770000000001</v>
      </c>
    </row>
    <row r="1324" spans="1:5" x14ac:dyDescent="0.3">
      <c r="A1324" s="1">
        <v>42081</v>
      </c>
      <c r="B1324">
        <v>176.81809999999999</v>
      </c>
      <c r="C1324" t="s">
        <v>143</v>
      </c>
      <c r="D1324" s="26" t="str">
        <f t="shared" si="40"/>
        <v>2015-03-18</v>
      </c>
      <c r="E1324" s="26">
        <f t="shared" si="41"/>
        <v>176.81809999999999</v>
      </c>
    </row>
    <row r="1325" spans="1:5" x14ac:dyDescent="0.3">
      <c r="A1325" s="1">
        <v>42082</v>
      </c>
      <c r="B1325">
        <v>176.01159999999999</v>
      </c>
      <c r="C1325" t="s">
        <v>143</v>
      </c>
      <c r="D1325" s="26" t="str">
        <f t="shared" si="40"/>
        <v>2015-03-19</v>
      </c>
      <c r="E1325" s="26">
        <f t="shared" si="41"/>
        <v>176.01159999999999</v>
      </c>
    </row>
    <row r="1326" spans="1:5" x14ac:dyDescent="0.3">
      <c r="A1326" s="1">
        <v>42083</v>
      </c>
      <c r="B1326">
        <v>177.565</v>
      </c>
      <c r="C1326" t="s">
        <v>143</v>
      </c>
      <c r="D1326" s="26" t="str">
        <f t="shared" si="40"/>
        <v>2015-03-20</v>
      </c>
      <c r="E1326" s="26">
        <f t="shared" si="41"/>
        <v>177.565</v>
      </c>
    </row>
    <row r="1327" spans="1:5" x14ac:dyDescent="0.3">
      <c r="A1327" s="1">
        <v>42086</v>
      </c>
      <c r="B1327">
        <v>177.21899999999999</v>
      </c>
      <c r="C1327" t="s">
        <v>143</v>
      </c>
      <c r="D1327" s="26" t="str">
        <f t="shared" si="40"/>
        <v>2015-03-23</v>
      </c>
      <c r="E1327" s="26">
        <f t="shared" si="41"/>
        <v>177.21899999999999</v>
      </c>
    </row>
    <row r="1328" spans="1:5" x14ac:dyDescent="0.3">
      <c r="A1328" s="1">
        <v>42087</v>
      </c>
      <c r="B1328">
        <v>176.22319999999999</v>
      </c>
      <c r="C1328" t="s">
        <v>143</v>
      </c>
      <c r="D1328" s="26" t="str">
        <f t="shared" si="40"/>
        <v>2015-03-24</v>
      </c>
      <c r="E1328" s="26">
        <f t="shared" si="41"/>
        <v>176.22319999999999</v>
      </c>
    </row>
    <row r="1329" spans="1:5" x14ac:dyDescent="0.3">
      <c r="A1329" s="1">
        <v>42088</v>
      </c>
      <c r="B1329">
        <v>173.64089999999999</v>
      </c>
      <c r="C1329" t="s">
        <v>143</v>
      </c>
      <c r="D1329" s="26" t="str">
        <f t="shared" si="40"/>
        <v>2015-03-25</v>
      </c>
      <c r="E1329" s="26">
        <f t="shared" si="41"/>
        <v>173.64089999999999</v>
      </c>
    </row>
    <row r="1330" spans="1:5" x14ac:dyDescent="0.3">
      <c r="A1330" s="1">
        <v>42089</v>
      </c>
      <c r="B1330">
        <v>173.22739999999999</v>
      </c>
      <c r="C1330" t="s">
        <v>143</v>
      </c>
      <c r="D1330" s="26" t="str">
        <f t="shared" si="40"/>
        <v>2015-03-26</v>
      </c>
      <c r="E1330" s="26">
        <f t="shared" si="41"/>
        <v>173.22739999999999</v>
      </c>
    </row>
    <row r="1331" spans="1:5" x14ac:dyDescent="0.3">
      <c r="A1331" s="1">
        <v>42090</v>
      </c>
      <c r="B1331">
        <v>173.624</v>
      </c>
      <c r="C1331" t="s">
        <v>143</v>
      </c>
      <c r="D1331" s="26" t="str">
        <f t="shared" si="40"/>
        <v>2015-03-27</v>
      </c>
      <c r="E1331" s="26">
        <f t="shared" si="41"/>
        <v>173.624</v>
      </c>
    </row>
    <row r="1332" spans="1:5" x14ac:dyDescent="0.3">
      <c r="A1332" s="1">
        <v>42093</v>
      </c>
      <c r="B1332">
        <v>175.7422</v>
      </c>
      <c r="C1332" t="s">
        <v>143</v>
      </c>
      <c r="D1332" s="26" t="str">
        <f t="shared" si="40"/>
        <v>2015-03-30</v>
      </c>
      <c r="E1332" s="26">
        <f t="shared" si="41"/>
        <v>175.7422</v>
      </c>
    </row>
    <row r="1333" spans="1:5" x14ac:dyDescent="0.3">
      <c r="A1333" s="1">
        <v>42094</v>
      </c>
      <c r="B1333">
        <v>174.2063</v>
      </c>
      <c r="C1333" t="s">
        <v>143</v>
      </c>
      <c r="D1333" s="26" t="str">
        <f t="shared" si="40"/>
        <v>2015-03-31</v>
      </c>
      <c r="E1333" s="26">
        <f t="shared" si="41"/>
        <v>174.2063</v>
      </c>
    </row>
    <row r="1334" spans="1:5" x14ac:dyDescent="0.3">
      <c r="A1334" s="1">
        <v>42095</v>
      </c>
      <c r="B1334">
        <v>173.59030000000001</v>
      </c>
      <c r="C1334" t="s">
        <v>143</v>
      </c>
      <c r="D1334" s="26" t="str">
        <f t="shared" si="40"/>
        <v>2015-04-01</v>
      </c>
      <c r="E1334" s="26">
        <f t="shared" si="41"/>
        <v>173.59030000000001</v>
      </c>
    </row>
    <row r="1335" spans="1:5" x14ac:dyDescent="0.3">
      <c r="A1335" s="1">
        <v>42096</v>
      </c>
      <c r="B1335">
        <v>174.2105</v>
      </c>
      <c r="C1335" t="s">
        <v>143</v>
      </c>
      <c r="D1335" s="26" t="str">
        <f t="shared" si="40"/>
        <v>2015-04-02</v>
      </c>
      <c r="E1335" s="26">
        <f t="shared" si="41"/>
        <v>174.2105</v>
      </c>
    </row>
    <row r="1336" spans="1:5" x14ac:dyDescent="0.3">
      <c r="A1336" s="1">
        <v>42097</v>
      </c>
      <c r="B1336">
        <v>174.2105</v>
      </c>
      <c r="C1336" t="s">
        <v>143</v>
      </c>
      <c r="D1336" s="26" t="str">
        <f t="shared" si="40"/>
        <v>2015-04-03</v>
      </c>
      <c r="E1336" s="26">
        <f t="shared" si="41"/>
        <v>174.2105</v>
      </c>
    </row>
    <row r="1337" spans="1:5" x14ac:dyDescent="0.3">
      <c r="A1337" s="1">
        <v>42100</v>
      </c>
      <c r="B1337">
        <v>175.3878</v>
      </c>
      <c r="C1337" t="s">
        <v>143</v>
      </c>
      <c r="D1337" s="26" t="str">
        <f t="shared" si="40"/>
        <v>2015-04-06</v>
      </c>
      <c r="E1337" s="26">
        <f t="shared" si="41"/>
        <v>175.3878</v>
      </c>
    </row>
    <row r="1338" spans="1:5" x14ac:dyDescent="0.3">
      <c r="A1338" s="1">
        <v>42101</v>
      </c>
      <c r="B1338">
        <v>174.92359999999999</v>
      </c>
      <c r="C1338" t="s">
        <v>143</v>
      </c>
      <c r="D1338" s="26" t="str">
        <f t="shared" si="40"/>
        <v>2015-04-07</v>
      </c>
      <c r="E1338" s="26">
        <f t="shared" si="41"/>
        <v>174.92359999999999</v>
      </c>
    </row>
    <row r="1339" spans="1:5" x14ac:dyDescent="0.3">
      <c r="A1339" s="1">
        <v>42102</v>
      </c>
      <c r="B1339">
        <v>175.51009999999999</v>
      </c>
      <c r="C1339" t="s">
        <v>143</v>
      </c>
      <c r="D1339" s="26" t="str">
        <f t="shared" si="40"/>
        <v>2015-04-08</v>
      </c>
      <c r="E1339" s="26">
        <f t="shared" si="41"/>
        <v>175.51009999999999</v>
      </c>
    </row>
    <row r="1340" spans="1:5" x14ac:dyDescent="0.3">
      <c r="A1340" s="1">
        <v>42103</v>
      </c>
      <c r="B1340">
        <v>176.29069999999999</v>
      </c>
      <c r="C1340" t="s">
        <v>143</v>
      </c>
      <c r="D1340" s="26" t="str">
        <f t="shared" si="40"/>
        <v>2015-04-09</v>
      </c>
      <c r="E1340" s="26">
        <f t="shared" si="41"/>
        <v>176.29069999999999</v>
      </c>
    </row>
    <row r="1341" spans="1:5" x14ac:dyDescent="0.3">
      <c r="A1341" s="1">
        <v>42104</v>
      </c>
      <c r="B1341">
        <v>177.25280000000001</v>
      </c>
      <c r="C1341" t="s">
        <v>143</v>
      </c>
      <c r="D1341" s="26" t="str">
        <f t="shared" si="40"/>
        <v>2015-04-10</v>
      </c>
      <c r="E1341" s="26">
        <f t="shared" si="41"/>
        <v>177.25280000000001</v>
      </c>
    </row>
    <row r="1342" spans="1:5" x14ac:dyDescent="0.3">
      <c r="A1342" s="1">
        <v>42107</v>
      </c>
      <c r="B1342">
        <v>176.4511</v>
      </c>
      <c r="C1342" t="s">
        <v>143</v>
      </c>
      <c r="D1342" s="26" t="str">
        <f t="shared" si="40"/>
        <v>2015-04-13</v>
      </c>
      <c r="E1342" s="26">
        <f t="shared" si="41"/>
        <v>176.4511</v>
      </c>
    </row>
    <row r="1343" spans="1:5" x14ac:dyDescent="0.3">
      <c r="A1343" s="1">
        <v>42108</v>
      </c>
      <c r="B1343">
        <v>176.7886</v>
      </c>
      <c r="C1343" t="s">
        <v>143</v>
      </c>
      <c r="D1343" s="26" t="str">
        <f t="shared" si="40"/>
        <v>2015-04-14</v>
      </c>
      <c r="E1343" s="26">
        <f t="shared" si="41"/>
        <v>176.7886</v>
      </c>
    </row>
    <row r="1344" spans="1:5" x14ac:dyDescent="0.3">
      <c r="A1344" s="1">
        <v>42109</v>
      </c>
      <c r="B1344">
        <v>177.58189999999999</v>
      </c>
      <c r="C1344" t="s">
        <v>143</v>
      </c>
      <c r="D1344" s="26" t="str">
        <f t="shared" si="40"/>
        <v>2015-04-15</v>
      </c>
      <c r="E1344" s="26">
        <f t="shared" si="41"/>
        <v>177.58189999999999</v>
      </c>
    </row>
    <row r="1345" spans="1:5" x14ac:dyDescent="0.3">
      <c r="A1345" s="1">
        <v>42110</v>
      </c>
      <c r="B1345">
        <v>177.53129999999999</v>
      </c>
      <c r="C1345" t="s">
        <v>143</v>
      </c>
      <c r="D1345" s="26" t="str">
        <f t="shared" si="40"/>
        <v>2015-04-16</v>
      </c>
      <c r="E1345" s="26">
        <f t="shared" si="41"/>
        <v>177.53129999999999</v>
      </c>
    </row>
    <row r="1346" spans="1:5" x14ac:dyDescent="0.3">
      <c r="A1346" s="1">
        <v>42111</v>
      </c>
      <c r="B1346">
        <v>175.489</v>
      </c>
      <c r="C1346" t="s">
        <v>143</v>
      </c>
      <c r="D1346" s="26" t="str">
        <f t="shared" si="40"/>
        <v>2015-04-17</v>
      </c>
      <c r="E1346" s="26">
        <f t="shared" si="41"/>
        <v>175.489</v>
      </c>
    </row>
    <row r="1347" spans="1:5" x14ac:dyDescent="0.3">
      <c r="A1347" s="1">
        <v>42114</v>
      </c>
      <c r="B1347">
        <v>177.0924</v>
      </c>
      <c r="C1347" t="s">
        <v>143</v>
      </c>
      <c r="D1347" s="26" t="str">
        <f t="shared" ref="D1347:D1410" si="42">_xlfn.CONCAT(YEAR(A1347),"-",IF(LEN(MONTH(A1347))=1,0&amp;MONTH(A1347),MONTH(A1347)),"-",IF(LEN(DAY(A1347))=1,0&amp;DAY(A1347),DAY(A1347)))</f>
        <v>2015-04-20</v>
      </c>
      <c r="E1347" s="26">
        <f t="shared" ref="E1347:E1410" si="43">B1347</f>
        <v>177.0924</v>
      </c>
    </row>
    <row r="1348" spans="1:5" x14ac:dyDescent="0.3">
      <c r="A1348" s="1">
        <v>42115</v>
      </c>
      <c r="B1348">
        <v>176.88149999999999</v>
      </c>
      <c r="C1348" t="s">
        <v>143</v>
      </c>
      <c r="D1348" s="26" t="str">
        <f t="shared" si="42"/>
        <v>2015-04-21</v>
      </c>
      <c r="E1348" s="26">
        <f t="shared" si="43"/>
        <v>176.88149999999999</v>
      </c>
    </row>
    <row r="1349" spans="1:5" x14ac:dyDescent="0.3">
      <c r="A1349" s="1">
        <v>42116</v>
      </c>
      <c r="B1349">
        <v>177.75069999999999</v>
      </c>
      <c r="C1349" t="s">
        <v>143</v>
      </c>
      <c r="D1349" s="26" t="str">
        <f t="shared" si="42"/>
        <v>2015-04-22</v>
      </c>
      <c r="E1349" s="26">
        <f t="shared" si="43"/>
        <v>177.75069999999999</v>
      </c>
    </row>
    <row r="1350" spans="1:5" x14ac:dyDescent="0.3">
      <c r="A1350" s="1">
        <v>42117</v>
      </c>
      <c r="B1350">
        <v>178.19800000000001</v>
      </c>
      <c r="C1350" t="s">
        <v>143</v>
      </c>
      <c r="D1350" s="26" t="str">
        <f t="shared" si="42"/>
        <v>2015-04-23</v>
      </c>
      <c r="E1350" s="26">
        <f t="shared" si="43"/>
        <v>178.19800000000001</v>
      </c>
    </row>
    <row r="1351" spans="1:5" x14ac:dyDescent="0.3">
      <c r="A1351" s="1">
        <v>42118</v>
      </c>
      <c r="B1351">
        <v>178.6114</v>
      </c>
      <c r="C1351" t="s">
        <v>143</v>
      </c>
      <c r="D1351" s="26" t="str">
        <f t="shared" si="42"/>
        <v>2015-04-24</v>
      </c>
      <c r="E1351" s="26">
        <f t="shared" si="43"/>
        <v>178.6114</v>
      </c>
    </row>
    <row r="1352" spans="1:5" x14ac:dyDescent="0.3">
      <c r="A1352" s="1">
        <v>42121</v>
      </c>
      <c r="B1352">
        <v>177.86879999999999</v>
      </c>
      <c r="C1352" t="s">
        <v>143</v>
      </c>
      <c r="D1352" s="26" t="str">
        <f t="shared" si="42"/>
        <v>2015-04-27</v>
      </c>
      <c r="E1352" s="26">
        <f t="shared" si="43"/>
        <v>177.86879999999999</v>
      </c>
    </row>
    <row r="1353" spans="1:5" x14ac:dyDescent="0.3">
      <c r="A1353" s="1">
        <v>42122</v>
      </c>
      <c r="B1353">
        <v>178.4342</v>
      </c>
      <c r="C1353" t="s">
        <v>143</v>
      </c>
      <c r="D1353" s="26" t="str">
        <f t="shared" si="42"/>
        <v>2015-04-28</v>
      </c>
      <c r="E1353" s="26">
        <f t="shared" si="43"/>
        <v>178.4342</v>
      </c>
    </row>
    <row r="1354" spans="1:5" x14ac:dyDescent="0.3">
      <c r="A1354" s="1">
        <v>42123</v>
      </c>
      <c r="B1354">
        <v>177.7</v>
      </c>
      <c r="C1354" t="s">
        <v>143</v>
      </c>
      <c r="D1354" s="26" t="str">
        <f t="shared" si="42"/>
        <v>2015-04-29</v>
      </c>
      <c r="E1354" s="26">
        <f t="shared" si="43"/>
        <v>177.7</v>
      </c>
    </row>
    <row r="1355" spans="1:5" x14ac:dyDescent="0.3">
      <c r="A1355" s="1">
        <v>42124</v>
      </c>
      <c r="B1355">
        <v>175.9194</v>
      </c>
      <c r="C1355" t="s">
        <v>143</v>
      </c>
      <c r="D1355" s="26" t="str">
        <f t="shared" si="42"/>
        <v>2015-04-30</v>
      </c>
      <c r="E1355" s="26">
        <f t="shared" si="43"/>
        <v>175.9194</v>
      </c>
    </row>
    <row r="1356" spans="1:5" x14ac:dyDescent="0.3">
      <c r="A1356" s="1">
        <v>42125</v>
      </c>
      <c r="B1356">
        <v>177.82660000000001</v>
      </c>
      <c r="C1356" t="s">
        <v>143</v>
      </c>
      <c r="D1356" s="26" t="str">
        <f t="shared" si="42"/>
        <v>2015-05-01</v>
      </c>
      <c r="E1356" s="26">
        <f t="shared" si="43"/>
        <v>177.82660000000001</v>
      </c>
    </row>
    <row r="1357" spans="1:5" x14ac:dyDescent="0.3">
      <c r="A1357" s="1">
        <v>42128</v>
      </c>
      <c r="B1357">
        <v>178.333</v>
      </c>
      <c r="C1357" t="s">
        <v>143</v>
      </c>
      <c r="D1357" s="26" t="str">
        <f t="shared" si="42"/>
        <v>2015-05-04</v>
      </c>
      <c r="E1357" s="26">
        <f t="shared" si="43"/>
        <v>178.333</v>
      </c>
    </row>
    <row r="1358" spans="1:5" x14ac:dyDescent="0.3">
      <c r="A1358" s="1">
        <v>42129</v>
      </c>
      <c r="B1358">
        <v>176.29069999999999</v>
      </c>
      <c r="C1358" t="s">
        <v>143</v>
      </c>
      <c r="D1358" s="26" t="str">
        <f t="shared" si="42"/>
        <v>2015-05-05</v>
      </c>
      <c r="E1358" s="26">
        <f t="shared" si="43"/>
        <v>176.29069999999999</v>
      </c>
    </row>
    <row r="1359" spans="1:5" x14ac:dyDescent="0.3">
      <c r="A1359" s="1">
        <v>42130</v>
      </c>
      <c r="B1359">
        <v>175.565</v>
      </c>
      <c r="C1359" t="s">
        <v>143</v>
      </c>
      <c r="D1359" s="26" t="str">
        <f t="shared" si="42"/>
        <v>2015-05-06</v>
      </c>
      <c r="E1359" s="26">
        <f t="shared" si="43"/>
        <v>175.565</v>
      </c>
    </row>
    <row r="1360" spans="1:5" x14ac:dyDescent="0.3">
      <c r="A1360" s="1">
        <v>42131</v>
      </c>
      <c r="B1360">
        <v>176.2654</v>
      </c>
      <c r="C1360" t="s">
        <v>143</v>
      </c>
      <c r="D1360" s="26" t="str">
        <f t="shared" si="42"/>
        <v>2015-05-07</v>
      </c>
      <c r="E1360" s="26">
        <f t="shared" si="43"/>
        <v>176.2654</v>
      </c>
    </row>
    <row r="1361" spans="1:5" x14ac:dyDescent="0.3">
      <c r="A1361" s="1">
        <v>42132</v>
      </c>
      <c r="B1361">
        <v>178.58609999999999</v>
      </c>
      <c r="C1361" t="s">
        <v>143</v>
      </c>
      <c r="D1361" s="26" t="str">
        <f t="shared" si="42"/>
        <v>2015-05-08</v>
      </c>
      <c r="E1361" s="26">
        <f t="shared" si="43"/>
        <v>178.58609999999999</v>
      </c>
    </row>
    <row r="1362" spans="1:5" x14ac:dyDescent="0.3">
      <c r="A1362" s="1">
        <v>42135</v>
      </c>
      <c r="B1362">
        <v>177.7296</v>
      </c>
      <c r="C1362" t="s">
        <v>143</v>
      </c>
      <c r="D1362" s="26" t="str">
        <f t="shared" si="42"/>
        <v>2015-05-11</v>
      </c>
      <c r="E1362" s="26">
        <f t="shared" si="43"/>
        <v>177.7296</v>
      </c>
    </row>
    <row r="1363" spans="1:5" x14ac:dyDescent="0.3">
      <c r="A1363" s="1">
        <v>42136</v>
      </c>
      <c r="B1363">
        <v>177.2021</v>
      </c>
      <c r="C1363" t="s">
        <v>143</v>
      </c>
      <c r="D1363" s="26" t="str">
        <f t="shared" si="42"/>
        <v>2015-05-12</v>
      </c>
      <c r="E1363" s="26">
        <f t="shared" si="43"/>
        <v>177.2021</v>
      </c>
    </row>
    <row r="1364" spans="1:5" x14ac:dyDescent="0.3">
      <c r="A1364" s="1">
        <v>42137</v>
      </c>
      <c r="B1364">
        <v>177.23589999999999</v>
      </c>
      <c r="C1364" t="s">
        <v>143</v>
      </c>
      <c r="D1364" s="26" t="str">
        <f t="shared" si="42"/>
        <v>2015-05-13</v>
      </c>
      <c r="E1364" s="26">
        <f t="shared" si="43"/>
        <v>177.23589999999999</v>
      </c>
    </row>
    <row r="1365" spans="1:5" x14ac:dyDescent="0.3">
      <c r="A1365" s="1">
        <v>42138</v>
      </c>
      <c r="B1365">
        <v>179.084</v>
      </c>
      <c r="C1365" t="s">
        <v>143</v>
      </c>
      <c r="D1365" s="26" t="str">
        <f t="shared" si="42"/>
        <v>2015-05-14</v>
      </c>
      <c r="E1365" s="26">
        <f t="shared" si="43"/>
        <v>179.084</v>
      </c>
    </row>
    <row r="1366" spans="1:5" x14ac:dyDescent="0.3">
      <c r="A1366" s="1">
        <v>42139</v>
      </c>
      <c r="B1366">
        <v>179.27809999999999</v>
      </c>
      <c r="C1366" t="s">
        <v>143</v>
      </c>
      <c r="D1366" s="26" t="str">
        <f t="shared" si="42"/>
        <v>2015-05-15</v>
      </c>
      <c r="E1366" s="26">
        <f t="shared" si="43"/>
        <v>179.27809999999999</v>
      </c>
    </row>
    <row r="1367" spans="1:5" x14ac:dyDescent="0.3">
      <c r="A1367" s="1">
        <v>42142</v>
      </c>
      <c r="B1367">
        <v>179.83510000000001</v>
      </c>
      <c r="C1367" t="s">
        <v>143</v>
      </c>
      <c r="D1367" s="26" t="str">
        <f t="shared" si="42"/>
        <v>2015-05-18</v>
      </c>
      <c r="E1367" s="26">
        <f t="shared" si="43"/>
        <v>179.83510000000001</v>
      </c>
    </row>
    <row r="1368" spans="1:5" x14ac:dyDescent="0.3">
      <c r="A1368" s="1">
        <v>42143</v>
      </c>
      <c r="B1368">
        <v>179.77600000000001</v>
      </c>
      <c r="C1368" t="s">
        <v>143</v>
      </c>
      <c r="D1368" s="26" t="str">
        <f t="shared" si="42"/>
        <v>2015-05-19</v>
      </c>
      <c r="E1368" s="26">
        <f t="shared" si="43"/>
        <v>179.77600000000001</v>
      </c>
    </row>
    <row r="1369" spans="1:5" x14ac:dyDescent="0.3">
      <c r="A1369" s="1">
        <v>42144</v>
      </c>
      <c r="B1369">
        <v>179.64949999999999</v>
      </c>
      <c r="C1369" t="s">
        <v>143</v>
      </c>
      <c r="D1369" s="26" t="str">
        <f t="shared" si="42"/>
        <v>2015-05-20</v>
      </c>
      <c r="E1369" s="26">
        <f t="shared" si="43"/>
        <v>179.64949999999999</v>
      </c>
    </row>
    <row r="1370" spans="1:5" x14ac:dyDescent="0.3">
      <c r="A1370" s="1">
        <v>42145</v>
      </c>
      <c r="B1370">
        <v>180.17269999999999</v>
      </c>
      <c r="C1370" t="s">
        <v>143</v>
      </c>
      <c r="D1370" s="26" t="str">
        <f t="shared" si="42"/>
        <v>2015-05-21</v>
      </c>
      <c r="E1370" s="26">
        <f t="shared" si="43"/>
        <v>180.17269999999999</v>
      </c>
    </row>
    <row r="1371" spans="1:5" x14ac:dyDescent="0.3">
      <c r="A1371" s="1">
        <v>42146</v>
      </c>
      <c r="B1371">
        <v>179.7423</v>
      </c>
      <c r="C1371" t="s">
        <v>143</v>
      </c>
      <c r="D1371" s="26" t="str">
        <f t="shared" si="42"/>
        <v>2015-05-22</v>
      </c>
      <c r="E1371" s="26">
        <f t="shared" si="43"/>
        <v>179.7423</v>
      </c>
    </row>
    <row r="1372" spans="1:5" x14ac:dyDescent="0.3">
      <c r="A1372" s="1">
        <v>42150</v>
      </c>
      <c r="B1372">
        <v>177.8098</v>
      </c>
      <c r="C1372" t="s">
        <v>143</v>
      </c>
      <c r="D1372" s="26" t="str">
        <f t="shared" si="42"/>
        <v>2015-05-26</v>
      </c>
      <c r="E1372" s="26">
        <f t="shared" si="43"/>
        <v>177.8098</v>
      </c>
    </row>
    <row r="1373" spans="1:5" x14ac:dyDescent="0.3">
      <c r="A1373" s="1">
        <v>42151</v>
      </c>
      <c r="B1373">
        <v>179.49760000000001</v>
      </c>
      <c r="C1373" t="s">
        <v>143</v>
      </c>
      <c r="D1373" s="26" t="str">
        <f t="shared" si="42"/>
        <v>2015-05-27</v>
      </c>
      <c r="E1373" s="26">
        <f t="shared" si="43"/>
        <v>179.49760000000001</v>
      </c>
    </row>
    <row r="1374" spans="1:5" x14ac:dyDescent="0.3">
      <c r="A1374" s="1">
        <v>42152</v>
      </c>
      <c r="B1374">
        <v>179.29499999999999</v>
      </c>
      <c r="C1374" t="s">
        <v>143</v>
      </c>
      <c r="D1374" s="26" t="str">
        <f t="shared" si="42"/>
        <v>2015-05-28</v>
      </c>
      <c r="E1374" s="26">
        <f t="shared" si="43"/>
        <v>179.29499999999999</v>
      </c>
    </row>
    <row r="1375" spans="1:5" x14ac:dyDescent="0.3">
      <c r="A1375" s="1">
        <v>42153</v>
      </c>
      <c r="B1375">
        <v>178.18109999999999</v>
      </c>
      <c r="C1375" t="s">
        <v>143</v>
      </c>
      <c r="D1375" s="26" t="str">
        <f t="shared" si="42"/>
        <v>2015-05-29</v>
      </c>
      <c r="E1375" s="26">
        <f t="shared" si="43"/>
        <v>178.18109999999999</v>
      </c>
    </row>
    <row r="1376" spans="1:5" x14ac:dyDescent="0.3">
      <c r="A1376" s="1">
        <v>42156</v>
      </c>
      <c r="B1376">
        <v>178.54390000000001</v>
      </c>
      <c r="C1376" t="s">
        <v>143</v>
      </c>
      <c r="D1376" s="26" t="str">
        <f t="shared" si="42"/>
        <v>2015-06-01</v>
      </c>
      <c r="E1376" s="26">
        <f t="shared" si="43"/>
        <v>178.54390000000001</v>
      </c>
    </row>
    <row r="1377" spans="1:5" x14ac:dyDescent="0.3">
      <c r="A1377" s="1">
        <v>42157</v>
      </c>
      <c r="B1377">
        <v>178.36670000000001</v>
      </c>
      <c r="C1377" t="s">
        <v>143</v>
      </c>
      <c r="D1377" s="26" t="str">
        <f t="shared" si="42"/>
        <v>2015-06-02</v>
      </c>
      <c r="E1377" s="26">
        <f t="shared" si="43"/>
        <v>178.36670000000001</v>
      </c>
    </row>
    <row r="1378" spans="1:5" x14ac:dyDescent="0.3">
      <c r="A1378" s="1">
        <v>42158</v>
      </c>
      <c r="B1378">
        <v>178.83930000000001</v>
      </c>
      <c r="C1378" t="s">
        <v>143</v>
      </c>
      <c r="D1378" s="26" t="str">
        <f t="shared" si="42"/>
        <v>2015-06-03</v>
      </c>
      <c r="E1378" s="26">
        <f t="shared" si="43"/>
        <v>178.83930000000001</v>
      </c>
    </row>
    <row r="1379" spans="1:5" x14ac:dyDescent="0.3">
      <c r="A1379" s="1">
        <v>42159</v>
      </c>
      <c r="B1379">
        <v>177.32810000000001</v>
      </c>
      <c r="C1379" t="s">
        <v>143</v>
      </c>
      <c r="D1379" s="26" t="str">
        <f t="shared" si="42"/>
        <v>2015-06-04</v>
      </c>
      <c r="E1379" s="26">
        <f t="shared" si="43"/>
        <v>177.32810000000001</v>
      </c>
    </row>
    <row r="1380" spans="1:5" x14ac:dyDescent="0.3">
      <c r="A1380" s="1">
        <v>42160</v>
      </c>
      <c r="B1380">
        <v>177.0249</v>
      </c>
      <c r="C1380" t="s">
        <v>143</v>
      </c>
      <c r="D1380" s="26" t="str">
        <f t="shared" si="42"/>
        <v>2015-06-05</v>
      </c>
      <c r="E1380" s="26">
        <f t="shared" si="43"/>
        <v>177.0249</v>
      </c>
    </row>
    <row r="1381" spans="1:5" x14ac:dyDescent="0.3">
      <c r="A1381" s="1">
        <v>42163</v>
      </c>
      <c r="B1381">
        <v>175.93629999999999</v>
      </c>
      <c r="C1381" t="s">
        <v>143</v>
      </c>
      <c r="D1381" s="26" t="str">
        <f t="shared" si="42"/>
        <v>2015-06-08</v>
      </c>
      <c r="E1381" s="26">
        <f t="shared" si="43"/>
        <v>175.93629999999999</v>
      </c>
    </row>
    <row r="1382" spans="1:5" x14ac:dyDescent="0.3">
      <c r="A1382" s="1">
        <v>42164</v>
      </c>
      <c r="B1382">
        <v>175.911</v>
      </c>
      <c r="C1382" t="s">
        <v>143</v>
      </c>
      <c r="D1382" s="26" t="str">
        <f t="shared" si="42"/>
        <v>2015-06-09</v>
      </c>
      <c r="E1382" s="26">
        <f t="shared" si="43"/>
        <v>175.911</v>
      </c>
    </row>
    <row r="1383" spans="1:5" x14ac:dyDescent="0.3">
      <c r="A1383" s="1">
        <v>42165</v>
      </c>
      <c r="B1383">
        <v>178.02070000000001</v>
      </c>
      <c r="C1383" t="s">
        <v>143</v>
      </c>
      <c r="D1383" s="26" t="str">
        <f t="shared" si="42"/>
        <v>2015-06-10</v>
      </c>
      <c r="E1383" s="26">
        <f t="shared" si="43"/>
        <v>178.02070000000001</v>
      </c>
    </row>
    <row r="1384" spans="1:5" x14ac:dyDescent="0.3">
      <c r="A1384" s="1">
        <v>42166</v>
      </c>
      <c r="B1384">
        <v>178.59460000000001</v>
      </c>
      <c r="C1384" t="s">
        <v>143</v>
      </c>
      <c r="D1384" s="26" t="str">
        <f t="shared" si="42"/>
        <v>2015-06-11</v>
      </c>
      <c r="E1384" s="26">
        <f t="shared" si="43"/>
        <v>178.59460000000001</v>
      </c>
    </row>
    <row r="1385" spans="1:5" x14ac:dyDescent="0.3">
      <c r="A1385" s="1">
        <v>42167</v>
      </c>
      <c r="B1385">
        <v>177.22749999999999</v>
      </c>
      <c r="C1385" t="s">
        <v>143</v>
      </c>
      <c r="D1385" s="26" t="str">
        <f t="shared" si="42"/>
        <v>2015-06-12</v>
      </c>
      <c r="E1385" s="26">
        <f t="shared" si="43"/>
        <v>177.22749999999999</v>
      </c>
    </row>
    <row r="1386" spans="1:5" x14ac:dyDescent="0.3">
      <c r="A1386" s="1">
        <v>42170</v>
      </c>
      <c r="B1386">
        <v>176.46799999999999</v>
      </c>
      <c r="C1386" t="s">
        <v>143</v>
      </c>
      <c r="D1386" s="26" t="str">
        <f t="shared" si="42"/>
        <v>2015-06-15</v>
      </c>
      <c r="E1386" s="26">
        <f t="shared" si="43"/>
        <v>176.46799999999999</v>
      </c>
    </row>
    <row r="1387" spans="1:5" x14ac:dyDescent="0.3">
      <c r="A1387" s="1">
        <v>42171</v>
      </c>
      <c r="B1387">
        <v>177.43</v>
      </c>
      <c r="C1387" t="s">
        <v>143</v>
      </c>
      <c r="D1387" s="26" t="str">
        <f t="shared" si="42"/>
        <v>2015-06-16</v>
      </c>
      <c r="E1387" s="26">
        <f t="shared" si="43"/>
        <v>177.43</v>
      </c>
    </row>
    <row r="1388" spans="1:5" x14ac:dyDescent="0.3">
      <c r="A1388" s="1">
        <v>42172</v>
      </c>
      <c r="B1388">
        <v>177.71690000000001</v>
      </c>
      <c r="C1388" t="s">
        <v>143</v>
      </c>
      <c r="D1388" s="26" t="str">
        <f t="shared" si="42"/>
        <v>2015-06-17</v>
      </c>
      <c r="E1388" s="26">
        <f t="shared" si="43"/>
        <v>177.71690000000001</v>
      </c>
    </row>
    <row r="1389" spans="1:5" x14ac:dyDescent="0.3">
      <c r="A1389" s="1">
        <v>42173</v>
      </c>
      <c r="B1389">
        <v>179.5651</v>
      </c>
      <c r="C1389" t="s">
        <v>143</v>
      </c>
      <c r="D1389" s="26" t="str">
        <f t="shared" si="42"/>
        <v>2015-06-18</v>
      </c>
      <c r="E1389" s="26">
        <f t="shared" si="43"/>
        <v>179.5651</v>
      </c>
    </row>
    <row r="1390" spans="1:5" x14ac:dyDescent="0.3">
      <c r="A1390" s="1">
        <v>42174</v>
      </c>
      <c r="B1390">
        <v>178.768</v>
      </c>
      <c r="C1390" t="s">
        <v>143</v>
      </c>
      <c r="D1390" s="26" t="str">
        <f t="shared" si="42"/>
        <v>2015-06-19</v>
      </c>
      <c r="E1390" s="26">
        <f t="shared" si="43"/>
        <v>178.768</v>
      </c>
    </row>
    <row r="1391" spans="1:5" x14ac:dyDescent="0.3">
      <c r="A1391" s="1">
        <v>42177</v>
      </c>
      <c r="B1391">
        <v>179.68379999999999</v>
      </c>
      <c r="C1391" t="s">
        <v>143</v>
      </c>
      <c r="D1391" s="26" t="str">
        <f t="shared" si="42"/>
        <v>2015-06-22</v>
      </c>
      <c r="E1391" s="26">
        <f t="shared" si="43"/>
        <v>179.68379999999999</v>
      </c>
    </row>
    <row r="1392" spans="1:5" x14ac:dyDescent="0.3">
      <c r="A1392" s="1">
        <v>42178</v>
      </c>
      <c r="B1392">
        <v>179.81100000000001</v>
      </c>
      <c r="C1392" t="s">
        <v>143</v>
      </c>
      <c r="D1392" s="26" t="str">
        <f t="shared" si="42"/>
        <v>2015-06-23</v>
      </c>
      <c r="E1392" s="26">
        <f t="shared" si="43"/>
        <v>179.81100000000001</v>
      </c>
    </row>
    <row r="1393" spans="1:5" x14ac:dyDescent="0.3">
      <c r="A1393" s="1">
        <v>42179</v>
      </c>
      <c r="B1393">
        <v>178.5051</v>
      </c>
      <c r="C1393" t="s">
        <v>143</v>
      </c>
      <c r="D1393" s="26" t="str">
        <f t="shared" si="42"/>
        <v>2015-06-24</v>
      </c>
      <c r="E1393" s="26">
        <f t="shared" si="43"/>
        <v>178.5051</v>
      </c>
    </row>
    <row r="1394" spans="1:5" x14ac:dyDescent="0.3">
      <c r="A1394" s="1">
        <v>42180</v>
      </c>
      <c r="B1394">
        <v>177.9624</v>
      </c>
      <c r="C1394" t="s">
        <v>143</v>
      </c>
      <c r="D1394" s="26" t="str">
        <f t="shared" si="42"/>
        <v>2015-06-25</v>
      </c>
      <c r="E1394" s="26">
        <f t="shared" si="43"/>
        <v>177.9624</v>
      </c>
    </row>
    <row r="1395" spans="1:5" x14ac:dyDescent="0.3">
      <c r="A1395" s="1">
        <v>42181</v>
      </c>
      <c r="B1395">
        <v>177.92850000000001</v>
      </c>
      <c r="C1395" t="s">
        <v>143</v>
      </c>
      <c r="D1395" s="26" t="str">
        <f t="shared" si="42"/>
        <v>2015-06-26</v>
      </c>
      <c r="E1395" s="26">
        <f t="shared" si="43"/>
        <v>177.92850000000001</v>
      </c>
    </row>
    <row r="1396" spans="1:5" x14ac:dyDescent="0.3">
      <c r="A1396" s="1">
        <v>42184</v>
      </c>
      <c r="B1396">
        <v>174.19730000000001</v>
      </c>
      <c r="C1396" t="s">
        <v>143</v>
      </c>
      <c r="D1396" s="26" t="str">
        <f t="shared" si="42"/>
        <v>2015-06-29</v>
      </c>
      <c r="E1396" s="26">
        <f t="shared" si="43"/>
        <v>174.19730000000001</v>
      </c>
    </row>
    <row r="1397" spans="1:5" x14ac:dyDescent="0.3">
      <c r="A1397" s="1">
        <v>42185</v>
      </c>
      <c r="B1397">
        <v>174.56190000000001</v>
      </c>
      <c r="C1397" t="s">
        <v>143</v>
      </c>
      <c r="D1397" s="26" t="str">
        <f t="shared" si="42"/>
        <v>2015-06-30</v>
      </c>
      <c r="E1397" s="26">
        <f t="shared" si="43"/>
        <v>174.56190000000001</v>
      </c>
    </row>
    <row r="1398" spans="1:5" x14ac:dyDescent="0.3">
      <c r="A1398" s="1">
        <v>42186</v>
      </c>
      <c r="B1398">
        <v>175.96109999999999</v>
      </c>
      <c r="C1398" t="s">
        <v>143</v>
      </c>
      <c r="D1398" s="26" t="str">
        <f t="shared" si="42"/>
        <v>2015-07-01</v>
      </c>
      <c r="E1398" s="26">
        <f t="shared" si="43"/>
        <v>175.96109999999999</v>
      </c>
    </row>
    <row r="1399" spans="1:5" x14ac:dyDescent="0.3">
      <c r="A1399" s="1">
        <v>42187</v>
      </c>
      <c r="B1399">
        <v>175.8</v>
      </c>
      <c r="C1399" t="s">
        <v>143</v>
      </c>
      <c r="D1399" s="26" t="str">
        <f t="shared" si="42"/>
        <v>2015-07-02</v>
      </c>
      <c r="E1399" s="26">
        <f t="shared" si="43"/>
        <v>175.8</v>
      </c>
    </row>
    <row r="1400" spans="1:5" x14ac:dyDescent="0.3">
      <c r="A1400" s="1">
        <v>42188</v>
      </c>
      <c r="B1400">
        <v>175.8</v>
      </c>
      <c r="C1400" t="s">
        <v>143</v>
      </c>
      <c r="D1400" s="26" t="str">
        <f t="shared" si="42"/>
        <v>2015-07-03</v>
      </c>
      <c r="E1400" s="26">
        <f t="shared" si="43"/>
        <v>175.8</v>
      </c>
    </row>
    <row r="1401" spans="1:5" x14ac:dyDescent="0.3">
      <c r="A1401" s="1">
        <v>42191</v>
      </c>
      <c r="B1401">
        <v>175.2997</v>
      </c>
      <c r="C1401" t="s">
        <v>143</v>
      </c>
      <c r="D1401" s="26" t="str">
        <f t="shared" si="42"/>
        <v>2015-07-06</v>
      </c>
      <c r="E1401" s="26">
        <f t="shared" si="43"/>
        <v>175.2997</v>
      </c>
    </row>
    <row r="1402" spans="1:5" x14ac:dyDescent="0.3">
      <c r="A1402" s="1">
        <v>42192</v>
      </c>
      <c r="B1402">
        <v>176.40209999999999</v>
      </c>
      <c r="C1402" t="s">
        <v>143</v>
      </c>
      <c r="D1402" s="26" t="str">
        <f t="shared" si="42"/>
        <v>2015-07-07</v>
      </c>
      <c r="E1402" s="26">
        <f t="shared" si="43"/>
        <v>176.40209999999999</v>
      </c>
    </row>
    <row r="1403" spans="1:5" x14ac:dyDescent="0.3">
      <c r="A1403" s="1">
        <v>42193</v>
      </c>
      <c r="B1403">
        <v>173.4425</v>
      </c>
      <c r="C1403" t="s">
        <v>143</v>
      </c>
      <c r="D1403" s="26" t="str">
        <f t="shared" si="42"/>
        <v>2015-07-08</v>
      </c>
      <c r="E1403" s="26">
        <f t="shared" si="43"/>
        <v>173.4425</v>
      </c>
    </row>
    <row r="1404" spans="1:5" x14ac:dyDescent="0.3">
      <c r="A1404" s="1">
        <v>42194</v>
      </c>
      <c r="B1404">
        <v>173.75630000000001</v>
      </c>
      <c r="C1404" t="s">
        <v>143</v>
      </c>
      <c r="D1404" s="26" t="str">
        <f t="shared" si="42"/>
        <v>2015-07-09</v>
      </c>
      <c r="E1404" s="26">
        <f t="shared" si="43"/>
        <v>173.75630000000001</v>
      </c>
    </row>
    <row r="1405" spans="1:5" x14ac:dyDescent="0.3">
      <c r="A1405" s="1">
        <v>42195</v>
      </c>
      <c r="B1405">
        <v>175.94409999999999</v>
      </c>
      <c r="C1405" t="s">
        <v>143</v>
      </c>
      <c r="D1405" s="26" t="str">
        <f t="shared" si="42"/>
        <v>2015-07-10</v>
      </c>
      <c r="E1405" s="26">
        <f t="shared" si="43"/>
        <v>175.94409999999999</v>
      </c>
    </row>
    <row r="1406" spans="1:5" x14ac:dyDescent="0.3">
      <c r="A1406" s="1">
        <v>42198</v>
      </c>
      <c r="B1406">
        <v>177.8861</v>
      </c>
      <c r="C1406" t="s">
        <v>143</v>
      </c>
      <c r="D1406" s="26" t="str">
        <f t="shared" si="42"/>
        <v>2015-07-13</v>
      </c>
      <c r="E1406" s="26">
        <f t="shared" si="43"/>
        <v>177.8861</v>
      </c>
    </row>
    <row r="1407" spans="1:5" x14ac:dyDescent="0.3">
      <c r="A1407" s="1">
        <v>42199</v>
      </c>
      <c r="B1407">
        <v>178.65780000000001</v>
      </c>
      <c r="C1407" t="s">
        <v>143</v>
      </c>
      <c r="D1407" s="26" t="str">
        <f t="shared" si="42"/>
        <v>2015-07-14</v>
      </c>
      <c r="E1407" s="26">
        <f t="shared" si="43"/>
        <v>178.65780000000001</v>
      </c>
    </row>
    <row r="1408" spans="1:5" x14ac:dyDescent="0.3">
      <c r="A1408" s="1">
        <v>42200</v>
      </c>
      <c r="B1408">
        <v>178.5984</v>
      </c>
      <c r="C1408" t="s">
        <v>143</v>
      </c>
      <c r="D1408" s="26" t="str">
        <f t="shared" si="42"/>
        <v>2015-07-15</v>
      </c>
      <c r="E1408" s="26">
        <f t="shared" si="43"/>
        <v>178.5984</v>
      </c>
    </row>
    <row r="1409" spans="1:5" x14ac:dyDescent="0.3">
      <c r="A1409" s="1">
        <v>42201</v>
      </c>
      <c r="B1409">
        <v>180.03149999999999</v>
      </c>
      <c r="C1409" t="s">
        <v>143</v>
      </c>
      <c r="D1409" s="26" t="str">
        <f t="shared" si="42"/>
        <v>2015-07-16</v>
      </c>
      <c r="E1409" s="26">
        <f t="shared" si="43"/>
        <v>180.03149999999999</v>
      </c>
    </row>
    <row r="1410" spans="1:5" x14ac:dyDescent="0.3">
      <c r="A1410" s="1">
        <v>42202</v>
      </c>
      <c r="B1410">
        <v>180.1842</v>
      </c>
      <c r="C1410" t="s">
        <v>143</v>
      </c>
      <c r="D1410" s="26" t="str">
        <f t="shared" si="42"/>
        <v>2015-07-17</v>
      </c>
      <c r="E1410" s="26">
        <f t="shared" si="43"/>
        <v>180.1842</v>
      </c>
    </row>
    <row r="1411" spans="1:5" x14ac:dyDescent="0.3">
      <c r="A1411" s="1">
        <v>42205</v>
      </c>
      <c r="B1411">
        <v>180.2775</v>
      </c>
      <c r="C1411" t="s">
        <v>143</v>
      </c>
      <c r="D1411" s="26" t="str">
        <f t="shared" ref="D1411:D1474" si="44">_xlfn.CONCAT(YEAR(A1411),"-",IF(LEN(MONTH(A1411))=1,0&amp;MONTH(A1411),MONTH(A1411)),"-",IF(LEN(DAY(A1411))=1,0&amp;DAY(A1411),DAY(A1411)))</f>
        <v>2015-07-20</v>
      </c>
      <c r="E1411" s="26">
        <f t="shared" ref="E1411:E1474" si="45">B1411</f>
        <v>180.2775</v>
      </c>
    </row>
    <row r="1412" spans="1:5" x14ac:dyDescent="0.3">
      <c r="A1412" s="1">
        <v>42206</v>
      </c>
      <c r="B1412">
        <v>179.5651</v>
      </c>
      <c r="C1412" t="s">
        <v>143</v>
      </c>
      <c r="D1412" s="26" t="str">
        <f t="shared" si="44"/>
        <v>2015-07-21</v>
      </c>
      <c r="E1412" s="26">
        <f t="shared" si="45"/>
        <v>179.5651</v>
      </c>
    </row>
    <row r="1413" spans="1:5" x14ac:dyDescent="0.3">
      <c r="A1413" s="1">
        <v>42207</v>
      </c>
      <c r="B1413">
        <v>179.24289999999999</v>
      </c>
      <c r="C1413" t="s">
        <v>143</v>
      </c>
      <c r="D1413" s="26" t="str">
        <f t="shared" si="44"/>
        <v>2015-07-22</v>
      </c>
      <c r="E1413" s="26">
        <f t="shared" si="45"/>
        <v>179.24289999999999</v>
      </c>
    </row>
    <row r="1414" spans="1:5" x14ac:dyDescent="0.3">
      <c r="A1414" s="1">
        <v>42208</v>
      </c>
      <c r="B1414">
        <v>178.2338</v>
      </c>
      <c r="C1414" t="s">
        <v>143</v>
      </c>
      <c r="D1414" s="26" t="str">
        <f t="shared" si="44"/>
        <v>2015-07-23</v>
      </c>
      <c r="E1414" s="26">
        <f t="shared" si="45"/>
        <v>178.2338</v>
      </c>
    </row>
    <row r="1415" spans="1:5" x14ac:dyDescent="0.3">
      <c r="A1415" s="1">
        <v>42209</v>
      </c>
      <c r="B1415">
        <v>176.38509999999999</v>
      </c>
      <c r="C1415" t="s">
        <v>143</v>
      </c>
      <c r="D1415" s="26" t="str">
        <f t="shared" si="44"/>
        <v>2015-07-24</v>
      </c>
      <c r="E1415" s="26">
        <f t="shared" si="45"/>
        <v>176.38509999999999</v>
      </c>
    </row>
    <row r="1416" spans="1:5" x14ac:dyDescent="0.3">
      <c r="A1416" s="1">
        <v>42212</v>
      </c>
      <c r="B1416">
        <v>175.35900000000001</v>
      </c>
      <c r="C1416" t="s">
        <v>143</v>
      </c>
      <c r="D1416" s="26" t="str">
        <f t="shared" si="44"/>
        <v>2015-07-27</v>
      </c>
      <c r="E1416" s="26">
        <f t="shared" si="45"/>
        <v>175.35900000000001</v>
      </c>
    </row>
    <row r="1417" spans="1:5" x14ac:dyDescent="0.3">
      <c r="A1417" s="1">
        <v>42213</v>
      </c>
      <c r="B1417">
        <v>177.51300000000001</v>
      </c>
      <c r="C1417" t="s">
        <v>143</v>
      </c>
      <c r="D1417" s="26" t="str">
        <f t="shared" si="44"/>
        <v>2015-07-28</v>
      </c>
      <c r="E1417" s="26">
        <f t="shared" si="45"/>
        <v>177.51300000000001</v>
      </c>
    </row>
    <row r="1418" spans="1:5" x14ac:dyDescent="0.3">
      <c r="A1418" s="1">
        <v>42214</v>
      </c>
      <c r="B1418">
        <v>178.73410000000001</v>
      </c>
      <c r="C1418" t="s">
        <v>143</v>
      </c>
      <c r="D1418" s="26" t="str">
        <f t="shared" si="44"/>
        <v>2015-07-29</v>
      </c>
      <c r="E1418" s="26">
        <f t="shared" si="45"/>
        <v>178.73410000000001</v>
      </c>
    </row>
    <row r="1419" spans="1:5" x14ac:dyDescent="0.3">
      <c r="A1419" s="1">
        <v>42215</v>
      </c>
      <c r="B1419">
        <v>178.7765</v>
      </c>
      <c r="C1419" t="s">
        <v>143</v>
      </c>
      <c r="D1419" s="26" t="str">
        <f t="shared" si="44"/>
        <v>2015-07-30</v>
      </c>
      <c r="E1419" s="26">
        <f t="shared" si="45"/>
        <v>178.7765</v>
      </c>
    </row>
    <row r="1420" spans="1:5" x14ac:dyDescent="0.3">
      <c r="A1420" s="1">
        <v>42216</v>
      </c>
      <c r="B1420">
        <v>178.5051</v>
      </c>
      <c r="C1420" t="s">
        <v>143</v>
      </c>
      <c r="D1420" s="26" t="str">
        <f t="shared" si="44"/>
        <v>2015-07-31</v>
      </c>
      <c r="E1420" s="26">
        <f t="shared" si="45"/>
        <v>178.5051</v>
      </c>
    </row>
    <row r="1421" spans="1:5" x14ac:dyDescent="0.3">
      <c r="A1421" s="1">
        <v>42219</v>
      </c>
      <c r="B1421">
        <v>177.90299999999999</v>
      </c>
      <c r="C1421" t="s">
        <v>143</v>
      </c>
      <c r="D1421" s="26" t="str">
        <f t="shared" si="44"/>
        <v>2015-08-03</v>
      </c>
      <c r="E1421" s="26">
        <f t="shared" si="45"/>
        <v>177.90299999999999</v>
      </c>
    </row>
    <row r="1422" spans="1:5" x14ac:dyDescent="0.3">
      <c r="A1422" s="1">
        <v>42220</v>
      </c>
      <c r="B1422">
        <v>177.55539999999999</v>
      </c>
      <c r="C1422" t="s">
        <v>143</v>
      </c>
      <c r="D1422" s="26" t="str">
        <f t="shared" si="44"/>
        <v>2015-08-04</v>
      </c>
      <c r="E1422" s="26">
        <f t="shared" si="45"/>
        <v>177.55539999999999</v>
      </c>
    </row>
    <row r="1423" spans="1:5" x14ac:dyDescent="0.3">
      <c r="A1423" s="1">
        <v>42221</v>
      </c>
      <c r="B1423">
        <v>178.1405</v>
      </c>
      <c r="C1423" t="s">
        <v>143</v>
      </c>
      <c r="D1423" s="26" t="str">
        <f t="shared" si="44"/>
        <v>2015-08-05</v>
      </c>
      <c r="E1423" s="26">
        <f t="shared" si="45"/>
        <v>178.1405</v>
      </c>
    </row>
    <row r="1424" spans="1:5" x14ac:dyDescent="0.3">
      <c r="A1424" s="1">
        <v>42222</v>
      </c>
      <c r="B1424">
        <v>176.68190000000001</v>
      </c>
      <c r="C1424" t="s">
        <v>143</v>
      </c>
      <c r="D1424" s="26" t="str">
        <f t="shared" si="44"/>
        <v>2015-08-06</v>
      </c>
      <c r="E1424" s="26">
        <f t="shared" si="45"/>
        <v>176.68190000000001</v>
      </c>
    </row>
    <row r="1425" spans="1:5" x14ac:dyDescent="0.3">
      <c r="A1425" s="1">
        <v>42223</v>
      </c>
      <c r="B1425">
        <v>176.34270000000001</v>
      </c>
      <c r="C1425" t="s">
        <v>143</v>
      </c>
      <c r="D1425" s="26" t="str">
        <f t="shared" si="44"/>
        <v>2015-08-07</v>
      </c>
      <c r="E1425" s="26">
        <f t="shared" si="45"/>
        <v>176.34270000000001</v>
      </c>
    </row>
    <row r="1426" spans="1:5" x14ac:dyDescent="0.3">
      <c r="A1426" s="1">
        <v>42226</v>
      </c>
      <c r="B1426">
        <v>178.56450000000001</v>
      </c>
      <c r="C1426" t="s">
        <v>143</v>
      </c>
      <c r="D1426" s="26" t="str">
        <f t="shared" si="44"/>
        <v>2015-08-10</v>
      </c>
      <c r="E1426" s="26">
        <f t="shared" si="45"/>
        <v>178.56450000000001</v>
      </c>
    </row>
    <row r="1427" spans="1:5" x14ac:dyDescent="0.3">
      <c r="A1427" s="1">
        <v>42227</v>
      </c>
      <c r="B1427">
        <v>176.95330000000001</v>
      </c>
      <c r="C1427" t="s">
        <v>143</v>
      </c>
      <c r="D1427" s="26" t="str">
        <f t="shared" si="44"/>
        <v>2015-08-11</v>
      </c>
      <c r="E1427" s="26">
        <f t="shared" si="45"/>
        <v>176.95330000000001</v>
      </c>
    </row>
    <row r="1428" spans="1:5" x14ac:dyDescent="0.3">
      <c r="A1428" s="1">
        <v>42228</v>
      </c>
      <c r="B1428">
        <v>177.1653</v>
      </c>
      <c r="C1428" t="s">
        <v>143</v>
      </c>
      <c r="D1428" s="26" t="str">
        <f t="shared" si="44"/>
        <v>2015-08-12</v>
      </c>
      <c r="E1428" s="26">
        <f t="shared" si="45"/>
        <v>177.1653</v>
      </c>
    </row>
    <row r="1429" spans="1:5" x14ac:dyDescent="0.3">
      <c r="A1429" s="1">
        <v>42229</v>
      </c>
      <c r="B1429">
        <v>176.94479999999999</v>
      </c>
      <c r="C1429" t="s">
        <v>143</v>
      </c>
      <c r="D1429" s="26" t="str">
        <f t="shared" si="44"/>
        <v>2015-08-13</v>
      </c>
      <c r="E1429" s="26">
        <f t="shared" si="45"/>
        <v>176.94479999999999</v>
      </c>
    </row>
    <row r="1430" spans="1:5" x14ac:dyDescent="0.3">
      <c r="A1430" s="1">
        <v>42230</v>
      </c>
      <c r="B1430">
        <v>177.58930000000001</v>
      </c>
      <c r="C1430" t="s">
        <v>143</v>
      </c>
      <c r="D1430" s="26" t="str">
        <f t="shared" si="44"/>
        <v>2015-08-14</v>
      </c>
      <c r="E1430" s="26">
        <f t="shared" si="45"/>
        <v>177.58930000000001</v>
      </c>
    </row>
    <row r="1431" spans="1:5" x14ac:dyDescent="0.3">
      <c r="A1431" s="1">
        <v>42233</v>
      </c>
      <c r="B1431">
        <v>178.5814</v>
      </c>
      <c r="C1431" t="s">
        <v>143</v>
      </c>
      <c r="D1431" s="26" t="str">
        <f t="shared" si="44"/>
        <v>2015-08-17</v>
      </c>
      <c r="E1431" s="26">
        <f t="shared" si="45"/>
        <v>178.5814</v>
      </c>
    </row>
    <row r="1432" spans="1:5" x14ac:dyDescent="0.3">
      <c r="A1432" s="1">
        <v>42234</v>
      </c>
      <c r="B1432">
        <v>178.0642</v>
      </c>
      <c r="C1432" t="s">
        <v>143</v>
      </c>
      <c r="D1432" s="26" t="str">
        <f t="shared" si="44"/>
        <v>2015-08-18</v>
      </c>
      <c r="E1432" s="26">
        <f t="shared" si="45"/>
        <v>178.0642</v>
      </c>
    </row>
    <row r="1433" spans="1:5" x14ac:dyDescent="0.3">
      <c r="A1433" s="1">
        <v>42235</v>
      </c>
      <c r="B1433">
        <v>176.65649999999999</v>
      </c>
      <c r="C1433" t="s">
        <v>143</v>
      </c>
      <c r="D1433" s="26" t="str">
        <f t="shared" si="44"/>
        <v>2015-08-19</v>
      </c>
      <c r="E1433" s="26">
        <f t="shared" si="45"/>
        <v>176.65649999999999</v>
      </c>
    </row>
    <row r="1434" spans="1:5" x14ac:dyDescent="0.3">
      <c r="A1434" s="1">
        <v>42236</v>
      </c>
      <c r="B1434">
        <v>172.9676</v>
      </c>
      <c r="C1434" t="s">
        <v>143</v>
      </c>
      <c r="D1434" s="26" t="str">
        <f t="shared" si="44"/>
        <v>2015-08-20</v>
      </c>
      <c r="E1434" s="26">
        <f t="shared" si="45"/>
        <v>172.9676</v>
      </c>
    </row>
    <row r="1435" spans="1:5" x14ac:dyDescent="0.3">
      <c r="A1435" s="1">
        <v>42237</v>
      </c>
      <c r="B1435">
        <v>167.59129999999999</v>
      </c>
      <c r="C1435" t="s">
        <v>143</v>
      </c>
      <c r="D1435" s="26" t="str">
        <f t="shared" si="44"/>
        <v>2015-08-21</v>
      </c>
      <c r="E1435" s="26">
        <f t="shared" si="45"/>
        <v>167.59129999999999</v>
      </c>
    </row>
    <row r="1436" spans="1:5" x14ac:dyDescent="0.3">
      <c r="A1436" s="1">
        <v>42240</v>
      </c>
      <c r="B1436">
        <v>160.73939999999999</v>
      </c>
      <c r="C1436" t="s">
        <v>143</v>
      </c>
      <c r="D1436" s="26" t="str">
        <f t="shared" si="44"/>
        <v>2015-08-24</v>
      </c>
      <c r="E1436" s="26">
        <f t="shared" si="45"/>
        <v>160.73939999999999</v>
      </c>
    </row>
    <row r="1437" spans="1:5" x14ac:dyDescent="0.3">
      <c r="A1437" s="1">
        <v>42241</v>
      </c>
      <c r="B1437">
        <v>158.80600000000001</v>
      </c>
      <c r="C1437" t="s">
        <v>143</v>
      </c>
      <c r="D1437" s="26" t="str">
        <f t="shared" si="44"/>
        <v>2015-08-25</v>
      </c>
      <c r="E1437" s="26">
        <f t="shared" si="45"/>
        <v>158.80600000000001</v>
      </c>
    </row>
    <row r="1438" spans="1:5" x14ac:dyDescent="0.3">
      <c r="A1438" s="1">
        <v>42242</v>
      </c>
      <c r="B1438">
        <v>164.90309999999999</v>
      </c>
      <c r="C1438" t="s">
        <v>143</v>
      </c>
      <c r="D1438" s="26" t="str">
        <f t="shared" si="44"/>
        <v>2015-08-26</v>
      </c>
      <c r="E1438" s="26">
        <f t="shared" si="45"/>
        <v>164.90309999999999</v>
      </c>
    </row>
    <row r="1439" spans="1:5" x14ac:dyDescent="0.3">
      <c r="A1439" s="1">
        <v>42243</v>
      </c>
      <c r="B1439">
        <v>168.982</v>
      </c>
      <c r="C1439" t="s">
        <v>143</v>
      </c>
      <c r="D1439" s="26" t="str">
        <f t="shared" si="44"/>
        <v>2015-08-27</v>
      </c>
      <c r="E1439" s="26">
        <f t="shared" si="45"/>
        <v>168.982</v>
      </c>
    </row>
    <row r="1440" spans="1:5" x14ac:dyDescent="0.3">
      <c r="A1440" s="1">
        <v>42244</v>
      </c>
      <c r="B1440">
        <v>168.9905</v>
      </c>
      <c r="C1440" t="s">
        <v>143</v>
      </c>
      <c r="D1440" s="26" t="str">
        <f t="shared" si="44"/>
        <v>2015-08-28</v>
      </c>
      <c r="E1440" s="26">
        <f t="shared" si="45"/>
        <v>168.9905</v>
      </c>
    </row>
    <row r="1441" spans="1:5" x14ac:dyDescent="0.3">
      <c r="A1441" s="1">
        <v>42247</v>
      </c>
      <c r="B1441">
        <v>167.62520000000001</v>
      </c>
      <c r="C1441" t="s">
        <v>143</v>
      </c>
      <c r="D1441" s="26" t="str">
        <f t="shared" si="44"/>
        <v>2015-08-31</v>
      </c>
      <c r="E1441" s="26">
        <f t="shared" si="45"/>
        <v>167.62520000000001</v>
      </c>
    </row>
    <row r="1442" spans="1:5" x14ac:dyDescent="0.3">
      <c r="A1442" s="1">
        <v>42248</v>
      </c>
      <c r="B1442">
        <v>162.62200000000001</v>
      </c>
      <c r="C1442" t="s">
        <v>143</v>
      </c>
      <c r="D1442" s="26" t="str">
        <f t="shared" si="44"/>
        <v>2015-09-01</v>
      </c>
      <c r="E1442" s="26">
        <f t="shared" si="45"/>
        <v>162.62200000000001</v>
      </c>
    </row>
    <row r="1443" spans="1:5" x14ac:dyDescent="0.3">
      <c r="A1443" s="1">
        <v>42249</v>
      </c>
      <c r="B1443">
        <v>165.70869999999999</v>
      </c>
      <c r="C1443" t="s">
        <v>143</v>
      </c>
      <c r="D1443" s="26" t="str">
        <f t="shared" si="44"/>
        <v>2015-09-02</v>
      </c>
      <c r="E1443" s="26">
        <f t="shared" si="45"/>
        <v>165.70869999999999</v>
      </c>
    </row>
    <row r="1444" spans="1:5" x14ac:dyDescent="0.3">
      <c r="A1444" s="1">
        <v>42250</v>
      </c>
      <c r="B1444">
        <v>165.82740000000001</v>
      </c>
      <c r="C1444" t="s">
        <v>143</v>
      </c>
      <c r="D1444" s="26" t="str">
        <f t="shared" si="44"/>
        <v>2015-09-03</v>
      </c>
      <c r="E1444" s="26">
        <f t="shared" si="45"/>
        <v>165.82740000000001</v>
      </c>
    </row>
    <row r="1445" spans="1:5" x14ac:dyDescent="0.3">
      <c r="A1445" s="1">
        <v>42251</v>
      </c>
      <c r="B1445">
        <v>163.31729999999999</v>
      </c>
      <c r="C1445" t="s">
        <v>143</v>
      </c>
      <c r="D1445" s="26" t="str">
        <f t="shared" si="44"/>
        <v>2015-09-04</v>
      </c>
      <c r="E1445" s="26">
        <f t="shared" si="45"/>
        <v>163.31729999999999</v>
      </c>
    </row>
    <row r="1446" spans="1:5" x14ac:dyDescent="0.3">
      <c r="A1446" s="1">
        <v>42255</v>
      </c>
      <c r="B1446">
        <v>167.42169999999999</v>
      </c>
      <c r="C1446" t="s">
        <v>143</v>
      </c>
      <c r="D1446" s="26" t="str">
        <f t="shared" si="44"/>
        <v>2015-09-08</v>
      </c>
      <c r="E1446" s="26">
        <f t="shared" si="45"/>
        <v>167.42169999999999</v>
      </c>
    </row>
    <row r="1447" spans="1:5" x14ac:dyDescent="0.3">
      <c r="A1447" s="1">
        <v>42256</v>
      </c>
      <c r="B1447">
        <v>165.18299999999999</v>
      </c>
      <c r="C1447" t="s">
        <v>143</v>
      </c>
      <c r="D1447" s="26" t="str">
        <f t="shared" si="44"/>
        <v>2015-09-09</v>
      </c>
      <c r="E1447" s="26">
        <f t="shared" si="45"/>
        <v>165.18299999999999</v>
      </c>
    </row>
    <row r="1448" spans="1:5" x14ac:dyDescent="0.3">
      <c r="A1448" s="1">
        <v>42257</v>
      </c>
      <c r="B1448">
        <v>166.08179999999999</v>
      </c>
      <c r="C1448" t="s">
        <v>143</v>
      </c>
      <c r="D1448" s="26" t="str">
        <f t="shared" si="44"/>
        <v>2015-09-10</v>
      </c>
      <c r="E1448" s="26">
        <f t="shared" si="45"/>
        <v>166.08179999999999</v>
      </c>
    </row>
    <row r="1449" spans="1:5" x14ac:dyDescent="0.3">
      <c r="A1449" s="1">
        <v>42258</v>
      </c>
      <c r="B1449">
        <v>166.8366</v>
      </c>
      <c r="C1449" t="s">
        <v>143</v>
      </c>
      <c r="D1449" s="26" t="str">
        <f t="shared" si="44"/>
        <v>2015-09-11</v>
      </c>
      <c r="E1449" s="26">
        <f t="shared" si="45"/>
        <v>166.8366</v>
      </c>
    </row>
    <row r="1450" spans="1:5" x14ac:dyDescent="0.3">
      <c r="A1450" s="1">
        <v>42261</v>
      </c>
      <c r="B1450">
        <v>166.2175</v>
      </c>
      <c r="C1450" t="s">
        <v>143</v>
      </c>
      <c r="D1450" s="26" t="str">
        <f t="shared" si="44"/>
        <v>2015-09-14</v>
      </c>
      <c r="E1450" s="26">
        <f t="shared" si="45"/>
        <v>166.2175</v>
      </c>
    </row>
    <row r="1451" spans="1:5" x14ac:dyDescent="0.3">
      <c r="A1451" s="1">
        <v>42262</v>
      </c>
      <c r="B1451">
        <v>168.29509999999999</v>
      </c>
      <c r="C1451" t="s">
        <v>143</v>
      </c>
      <c r="D1451" s="26" t="str">
        <f t="shared" si="44"/>
        <v>2015-09-15</v>
      </c>
      <c r="E1451" s="26">
        <f t="shared" si="45"/>
        <v>168.29509999999999</v>
      </c>
    </row>
    <row r="1452" spans="1:5" x14ac:dyDescent="0.3">
      <c r="A1452" s="1">
        <v>42263</v>
      </c>
      <c r="B1452">
        <v>169.75370000000001</v>
      </c>
      <c r="C1452" t="s">
        <v>143</v>
      </c>
      <c r="D1452" s="26" t="str">
        <f t="shared" si="44"/>
        <v>2015-09-16</v>
      </c>
      <c r="E1452" s="26">
        <f t="shared" si="45"/>
        <v>169.75370000000001</v>
      </c>
    </row>
    <row r="1453" spans="1:5" x14ac:dyDescent="0.3">
      <c r="A1453" s="1">
        <v>42264</v>
      </c>
      <c r="B1453">
        <v>169.37209999999999</v>
      </c>
      <c r="C1453" t="s">
        <v>143</v>
      </c>
      <c r="D1453" s="26" t="str">
        <f t="shared" si="44"/>
        <v>2015-09-17</v>
      </c>
      <c r="E1453" s="26">
        <f t="shared" si="45"/>
        <v>169.37209999999999</v>
      </c>
    </row>
    <row r="1454" spans="1:5" x14ac:dyDescent="0.3">
      <c r="A1454" s="1">
        <v>42265</v>
      </c>
      <c r="B1454">
        <v>166.60470000000001</v>
      </c>
      <c r="C1454" t="s">
        <v>143</v>
      </c>
      <c r="D1454" s="26" t="str">
        <f t="shared" si="44"/>
        <v>2015-09-18</v>
      </c>
      <c r="E1454" s="26">
        <f t="shared" si="45"/>
        <v>166.60470000000001</v>
      </c>
    </row>
    <row r="1455" spans="1:5" x14ac:dyDescent="0.3">
      <c r="A1455" s="1">
        <v>42268</v>
      </c>
      <c r="B1455">
        <v>167.46559999999999</v>
      </c>
      <c r="C1455" t="s">
        <v>143</v>
      </c>
      <c r="D1455" s="26" t="str">
        <f t="shared" si="44"/>
        <v>2015-09-21</v>
      </c>
      <c r="E1455" s="26">
        <f t="shared" si="45"/>
        <v>167.46559999999999</v>
      </c>
    </row>
    <row r="1456" spans="1:5" x14ac:dyDescent="0.3">
      <c r="A1456" s="1">
        <v>42269</v>
      </c>
      <c r="B1456">
        <v>165.292</v>
      </c>
      <c r="C1456" t="s">
        <v>143</v>
      </c>
      <c r="D1456" s="26" t="str">
        <f t="shared" si="44"/>
        <v>2015-09-22</v>
      </c>
      <c r="E1456" s="26">
        <f t="shared" si="45"/>
        <v>165.292</v>
      </c>
    </row>
    <row r="1457" spans="1:5" x14ac:dyDescent="0.3">
      <c r="A1457" s="1">
        <v>42270</v>
      </c>
      <c r="B1457">
        <v>165.02770000000001</v>
      </c>
      <c r="C1457" t="s">
        <v>143</v>
      </c>
      <c r="D1457" s="26" t="str">
        <f t="shared" si="44"/>
        <v>2015-09-23</v>
      </c>
      <c r="E1457" s="26">
        <f t="shared" si="45"/>
        <v>165.02770000000001</v>
      </c>
    </row>
    <row r="1458" spans="1:5" x14ac:dyDescent="0.3">
      <c r="A1458" s="1">
        <v>42271</v>
      </c>
      <c r="B1458">
        <v>164.43100000000001</v>
      </c>
      <c r="C1458" t="s">
        <v>143</v>
      </c>
      <c r="D1458" s="26" t="str">
        <f t="shared" si="44"/>
        <v>2015-09-24</v>
      </c>
      <c r="E1458" s="26">
        <f t="shared" si="45"/>
        <v>164.43100000000001</v>
      </c>
    </row>
    <row r="1459" spans="1:5" x14ac:dyDescent="0.3">
      <c r="A1459" s="1">
        <v>42272</v>
      </c>
      <c r="B1459">
        <v>164.38839999999999</v>
      </c>
      <c r="C1459" t="s">
        <v>143</v>
      </c>
      <c r="D1459" s="26" t="str">
        <f t="shared" si="44"/>
        <v>2015-09-25</v>
      </c>
      <c r="E1459" s="26">
        <f t="shared" si="45"/>
        <v>164.38839999999999</v>
      </c>
    </row>
    <row r="1460" spans="1:5" x14ac:dyDescent="0.3">
      <c r="A1460" s="1">
        <v>42275</v>
      </c>
      <c r="B1460">
        <v>160.2627</v>
      </c>
      <c r="C1460" t="s">
        <v>143</v>
      </c>
      <c r="D1460" s="26" t="str">
        <f t="shared" si="44"/>
        <v>2015-09-28</v>
      </c>
      <c r="E1460" s="26">
        <f t="shared" si="45"/>
        <v>160.2627</v>
      </c>
    </row>
    <row r="1461" spans="1:5" x14ac:dyDescent="0.3">
      <c r="A1461" s="1">
        <v>42276</v>
      </c>
      <c r="B1461">
        <v>160.35650000000001</v>
      </c>
      <c r="C1461" t="s">
        <v>143</v>
      </c>
      <c r="D1461" s="26" t="str">
        <f t="shared" si="44"/>
        <v>2015-09-29</v>
      </c>
      <c r="E1461" s="26">
        <f t="shared" si="45"/>
        <v>160.35650000000001</v>
      </c>
    </row>
    <row r="1462" spans="1:5" x14ac:dyDescent="0.3">
      <c r="A1462" s="1">
        <v>42277</v>
      </c>
      <c r="B1462">
        <v>163.3484</v>
      </c>
      <c r="C1462" t="s">
        <v>143</v>
      </c>
      <c r="D1462" s="26" t="str">
        <f t="shared" si="44"/>
        <v>2015-09-30</v>
      </c>
      <c r="E1462" s="26">
        <f t="shared" si="45"/>
        <v>163.3484</v>
      </c>
    </row>
    <row r="1463" spans="1:5" x14ac:dyDescent="0.3">
      <c r="A1463" s="1">
        <v>42278</v>
      </c>
      <c r="B1463">
        <v>163.7747</v>
      </c>
      <c r="C1463" t="s">
        <v>143</v>
      </c>
      <c r="D1463" s="26" t="str">
        <f t="shared" si="44"/>
        <v>2015-10-01</v>
      </c>
      <c r="E1463" s="26">
        <f t="shared" si="45"/>
        <v>163.7747</v>
      </c>
    </row>
    <row r="1464" spans="1:5" x14ac:dyDescent="0.3">
      <c r="A1464" s="1">
        <v>42279</v>
      </c>
      <c r="B1464">
        <v>166.22110000000001</v>
      </c>
      <c r="C1464" t="s">
        <v>143</v>
      </c>
      <c r="D1464" s="26" t="str">
        <f t="shared" si="44"/>
        <v>2015-10-02</v>
      </c>
      <c r="E1464" s="26">
        <f t="shared" si="45"/>
        <v>166.22110000000001</v>
      </c>
    </row>
    <row r="1465" spans="1:5" x14ac:dyDescent="0.3">
      <c r="A1465" s="1">
        <v>42282</v>
      </c>
      <c r="B1465">
        <v>169.179</v>
      </c>
      <c r="C1465" t="s">
        <v>143</v>
      </c>
      <c r="D1465" s="26" t="str">
        <f t="shared" si="44"/>
        <v>2015-10-05</v>
      </c>
      <c r="E1465" s="26">
        <f t="shared" si="45"/>
        <v>169.179</v>
      </c>
    </row>
    <row r="1466" spans="1:5" x14ac:dyDescent="0.3">
      <c r="A1466" s="1">
        <v>42283</v>
      </c>
      <c r="B1466">
        <v>168.5993</v>
      </c>
      <c r="C1466" t="s">
        <v>143</v>
      </c>
      <c r="D1466" s="26" t="str">
        <f t="shared" si="44"/>
        <v>2015-10-06</v>
      </c>
      <c r="E1466" s="26">
        <f t="shared" si="45"/>
        <v>168.5993</v>
      </c>
    </row>
    <row r="1467" spans="1:5" x14ac:dyDescent="0.3">
      <c r="A1467" s="1">
        <v>42284</v>
      </c>
      <c r="B1467">
        <v>169.9802</v>
      </c>
      <c r="C1467" t="s">
        <v>143</v>
      </c>
      <c r="D1467" s="26" t="str">
        <f t="shared" si="44"/>
        <v>2015-10-07</v>
      </c>
      <c r="E1467" s="26">
        <f t="shared" si="45"/>
        <v>169.9802</v>
      </c>
    </row>
    <row r="1468" spans="1:5" x14ac:dyDescent="0.3">
      <c r="A1468" s="1">
        <v>42285</v>
      </c>
      <c r="B1468">
        <v>171.5146</v>
      </c>
      <c r="C1468" t="s">
        <v>143</v>
      </c>
      <c r="D1468" s="26" t="str">
        <f t="shared" si="44"/>
        <v>2015-10-08</v>
      </c>
      <c r="E1468" s="26">
        <f t="shared" si="45"/>
        <v>171.5146</v>
      </c>
    </row>
    <row r="1469" spans="1:5" x14ac:dyDescent="0.3">
      <c r="A1469" s="1">
        <v>42286</v>
      </c>
      <c r="B1469">
        <v>171.61689999999999</v>
      </c>
      <c r="C1469" t="s">
        <v>143</v>
      </c>
      <c r="D1469" s="26" t="str">
        <f t="shared" si="44"/>
        <v>2015-10-09</v>
      </c>
      <c r="E1469" s="26">
        <f t="shared" si="45"/>
        <v>171.61689999999999</v>
      </c>
    </row>
    <row r="1470" spans="1:5" x14ac:dyDescent="0.3">
      <c r="A1470" s="1">
        <v>42289</v>
      </c>
      <c r="B1470">
        <v>171.77879999999999</v>
      </c>
      <c r="C1470" t="s">
        <v>143</v>
      </c>
      <c r="D1470" s="26" t="str">
        <f t="shared" si="44"/>
        <v>2015-10-12</v>
      </c>
      <c r="E1470" s="26">
        <f t="shared" si="45"/>
        <v>171.77879999999999</v>
      </c>
    </row>
    <row r="1471" spans="1:5" x14ac:dyDescent="0.3">
      <c r="A1471" s="1">
        <v>42290</v>
      </c>
      <c r="B1471">
        <v>170.69630000000001</v>
      </c>
      <c r="C1471" t="s">
        <v>143</v>
      </c>
      <c r="D1471" s="26" t="str">
        <f t="shared" si="44"/>
        <v>2015-10-13</v>
      </c>
      <c r="E1471" s="26">
        <f t="shared" si="45"/>
        <v>170.69630000000001</v>
      </c>
    </row>
    <row r="1472" spans="1:5" x14ac:dyDescent="0.3">
      <c r="A1472" s="1">
        <v>42291</v>
      </c>
      <c r="B1472">
        <v>169.87799999999999</v>
      </c>
      <c r="C1472" t="s">
        <v>143</v>
      </c>
      <c r="D1472" s="26" t="str">
        <f t="shared" si="44"/>
        <v>2015-10-14</v>
      </c>
      <c r="E1472" s="26">
        <f t="shared" si="45"/>
        <v>169.87799999999999</v>
      </c>
    </row>
    <row r="1473" spans="1:5" x14ac:dyDescent="0.3">
      <c r="A1473" s="1">
        <v>42292</v>
      </c>
      <c r="B1473">
        <v>172.4863</v>
      </c>
      <c r="C1473" t="s">
        <v>143</v>
      </c>
      <c r="D1473" s="26" t="str">
        <f t="shared" si="44"/>
        <v>2015-10-15</v>
      </c>
      <c r="E1473" s="26">
        <f t="shared" si="45"/>
        <v>172.4863</v>
      </c>
    </row>
    <row r="1474" spans="1:5" x14ac:dyDescent="0.3">
      <c r="A1474" s="1">
        <v>42293</v>
      </c>
      <c r="B1474">
        <v>173.2706</v>
      </c>
      <c r="C1474" t="s">
        <v>143</v>
      </c>
      <c r="D1474" s="26" t="str">
        <f t="shared" si="44"/>
        <v>2015-10-16</v>
      </c>
      <c r="E1474" s="26">
        <f t="shared" si="45"/>
        <v>173.2706</v>
      </c>
    </row>
    <row r="1475" spans="1:5" x14ac:dyDescent="0.3">
      <c r="A1475" s="1">
        <v>42296</v>
      </c>
      <c r="B1475">
        <v>173.35579999999999</v>
      </c>
      <c r="C1475" t="s">
        <v>143</v>
      </c>
      <c r="D1475" s="26" t="str">
        <f t="shared" ref="D1475:D1493" si="46">_xlfn.CONCAT(YEAR(A1475),"-",IF(LEN(MONTH(A1475))=1,0&amp;MONTH(A1475),MONTH(A1475)),"-",IF(LEN(DAY(A1475))=1,0&amp;DAY(A1475),DAY(A1475)))</f>
        <v>2015-10-19</v>
      </c>
      <c r="E1475" s="26">
        <f t="shared" ref="E1475:E1493" si="47">B1475</f>
        <v>173.35579999999999</v>
      </c>
    </row>
    <row r="1476" spans="1:5" x14ac:dyDescent="0.3">
      <c r="A1476" s="1">
        <v>42297</v>
      </c>
      <c r="B1476">
        <v>173.11709999999999</v>
      </c>
      <c r="C1476" t="s">
        <v>143</v>
      </c>
      <c r="D1476" s="26" t="str">
        <f t="shared" si="46"/>
        <v>2015-10-20</v>
      </c>
      <c r="E1476" s="26">
        <f t="shared" si="47"/>
        <v>173.11709999999999</v>
      </c>
    </row>
    <row r="1477" spans="1:5" x14ac:dyDescent="0.3">
      <c r="A1477" s="1">
        <v>42298</v>
      </c>
      <c r="B1477">
        <v>172.06010000000001</v>
      </c>
      <c r="C1477" t="s">
        <v>143</v>
      </c>
      <c r="D1477" s="26" t="str">
        <f t="shared" si="46"/>
        <v>2015-10-21</v>
      </c>
      <c r="E1477" s="26">
        <f t="shared" si="47"/>
        <v>172.06010000000001</v>
      </c>
    </row>
    <row r="1478" spans="1:5" x14ac:dyDescent="0.3">
      <c r="A1478" s="1">
        <v>42299</v>
      </c>
      <c r="B1478">
        <v>174.96690000000001</v>
      </c>
      <c r="C1478" t="s">
        <v>143</v>
      </c>
      <c r="D1478" s="26" t="str">
        <f t="shared" si="46"/>
        <v>2015-10-22</v>
      </c>
      <c r="E1478" s="26">
        <f t="shared" si="47"/>
        <v>174.96690000000001</v>
      </c>
    </row>
    <row r="1479" spans="1:5" x14ac:dyDescent="0.3">
      <c r="A1479" s="1">
        <v>42300</v>
      </c>
      <c r="B1479">
        <v>176.88480000000001</v>
      </c>
      <c r="C1479" t="s">
        <v>143</v>
      </c>
      <c r="D1479" s="26" t="str">
        <f t="shared" si="46"/>
        <v>2015-10-23</v>
      </c>
      <c r="E1479" s="26">
        <f t="shared" si="47"/>
        <v>176.88480000000001</v>
      </c>
    </row>
    <row r="1480" spans="1:5" x14ac:dyDescent="0.3">
      <c r="A1480" s="1">
        <v>42303</v>
      </c>
      <c r="B1480">
        <v>176.45009999999999</v>
      </c>
      <c r="C1480" t="s">
        <v>143</v>
      </c>
      <c r="D1480" s="26" t="str">
        <f t="shared" si="46"/>
        <v>2015-10-26</v>
      </c>
      <c r="E1480" s="26">
        <f t="shared" si="47"/>
        <v>176.45009999999999</v>
      </c>
    </row>
    <row r="1481" spans="1:5" x14ac:dyDescent="0.3">
      <c r="A1481" s="1">
        <v>42304</v>
      </c>
      <c r="B1481">
        <v>176.10910000000001</v>
      </c>
      <c r="C1481" t="s">
        <v>143</v>
      </c>
      <c r="D1481" s="26" t="str">
        <f t="shared" si="46"/>
        <v>2015-10-27</v>
      </c>
      <c r="E1481" s="26">
        <f t="shared" si="47"/>
        <v>176.10910000000001</v>
      </c>
    </row>
    <row r="1482" spans="1:5" x14ac:dyDescent="0.3">
      <c r="A1482" s="1">
        <v>42305</v>
      </c>
      <c r="B1482">
        <v>178.1123</v>
      </c>
      <c r="C1482" t="s">
        <v>143</v>
      </c>
      <c r="D1482" s="26" t="str">
        <f t="shared" si="46"/>
        <v>2015-10-28</v>
      </c>
      <c r="E1482" s="26">
        <f t="shared" si="47"/>
        <v>178.1123</v>
      </c>
    </row>
    <row r="1483" spans="1:5" x14ac:dyDescent="0.3">
      <c r="A1483" s="1">
        <v>42306</v>
      </c>
      <c r="B1483">
        <v>178.01</v>
      </c>
      <c r="C1483" t="s">
        <v>143</v>
      </c>
      <c r="D1483" s="26" t="str">
        <f t="shared" si="46"/>
        <v>2015-10-29</v>
      </c>
      <c r="E1483" s="26">
        <f t="shared" si="47"/>
        <v>178.01</v>
      </c>
    </row>
    <row r="1484" spans="1:5" x14ac:dyDescent="0.3">
      <c r="A1484" s="1">
        <v>42307</v>
      </c>
      <c r="B1484">
        <v>177.24279999999999</v>
      </c>
      <c r="C1484" t="s">
        <v>143</v>
      </c>
      <c r="D1484" s="26" t="str">
        <f t="shared" si="46"/>
        <v>2015-10-30</v>
      </c>
      <c r="E1484" s="26">
        <f t="shared" si="47"/>
        <v>177.24279999999999</v>
      </c>
    </row>
    <row r="1485" spans="1:5" x14ac:dyDescent="0.3">
      <c r="A1485" s="1">
        <v>42310</v>
      </c>
      <c r="B1485">
        <v>179.3398</v>
      </c>
      <c r="C1485" t="s">
        <v>143</v>
      </c>
      <c r="D1485" s="26" t="str">
        <f t="shared" si="46"/>
        <v>2015-11-02</v>
      </c>
      <c r="E1485" s="26">
        <f t="shared" si="47"/>
        <v>179.3398</v>
      </c>
    </row>
    <row r="1486" spans="1:5" x14ac:dyDescent="0.3">
      <c r="A1486" s="1">
        <v>42311</v>
      </c>
      <c r="B1486">
        <v>179.8597</v>
      </c>
      <c r="C1486" t="s">
        <v>143</v>
      </c>
      <c r="D1486" s="26" t="str">
        <f t="shared" si="46"/>
        <v>2015-11-03</v>
      </c>
      <c r="E1486" s="26">
        <f t="shared" si="47"/>
        <v>179.8597</v>
      </c>
    </row>
    <row r="1487" spans="1:5" x14ac:dyDescent="0.3">
      <c r="A1487" s="1">
        <v>42312</v>
      </c>
      <c r="B1487">
        <v>179.3142</v>
      </c>
      <c r="C1487" t="s">
        <v>143</v>
      </c>
      <c r="D1487" s="26" t="str">
        <f t="shared" si="46"/>
        <v>2015-11-04</v>
      </c>
      <c r="E1487" s="26">
        <f t="shared" si="47"/>
        <v>179.3142</v>
      </c>
    </row>
    <row r="1488" spans="1:5" x14ac:dyDescent="0.3">
      <c r="A1488" s="1">
        <v>42313</v>
      </c>
      <c r="B1488">
        <v>179.1352</v>
      </c>
      <c r="C1488" t="s">
        <v>143</v>
      </c>
      <c r="D1488" s="26" t="str">
        <f t="shared" si="46"/>
        <v>2015-11-05</v>
      </c>
      <c r="E1488" s="26">
        <f t="shared" si="47"/>
        <v>179.1352</v>
      </c>
    </row>
    <row r="1489" spans="1:5" x14ac:dyDescent="0.3">
      <c r="A1489" s="1">
        <v>42314</v>
      </c>
      <c r="B1489">
        <v>179.04140000000001</v>
      </c>
      <c r="C1489" t="s">
        <v>143</v>
      </c>
      <c r="D1489" s="26" t="str">
        <f t="shared" si="46"/>
        <v>2015-11-06</v>
      </c>
      <c r="E1489" s="26">
        <f t="shared" si="47"/>
        <v>179.04140000000001</v>
      </c>
    </row>
    <row r="1490" spans="1:5" x14ac:dyDescent="0.3">
      <c r="A1490" s="1">
        <v>42317</v>
      </c>
      <c r="B1490">
        <v>177.3707</v>
      </c>
      <c r="C1490" t="s">
        <v>143</v>
      </c>
      <c r="D1490" s="26" t="str">
        <f t="shared" si="46"/>
        <v>2015-11-09</v>
      </c>
      <c r="E1490" s="26">
        <f t="shared" si="47"/>
        <v>177.3707</v>
      </c>
    </row>
    <row r="1491" spans="1:5" x14ac:dyDescent="0.3">
      <c r="A1491" s="1">
        <v>42318</v>
      </c>
      <c r="B1491">
        <v>177.77979999999999</v>
      </c>
      <c r="C1491" t="s">
        <v>143</v>
      </c>
      <c r="D1491" s="26" t="str">
        <f t="shared" si="46"/>
        <v>2015-11-10</v>
      </c>
      <c r="E1491" s="26">
        <f t="shared" si="47"/>
        <v>177.77979999999999</v>
      </c>
    </row>
    <row r="1492" spans="1:5" x14ac:dyDescent="0.3">
      <c r="A1492" s="1">
        <v>42319</v>
      </c>
      <c r="B1492">
        <v>177.08090000000001</v>
      </c>
      <c r="C1492" t="s">
        <v>143</v>
      </c>
      <c r="D1492" s="26" t="str">
        <f t="shared" si="46"/>
        <v>2015-11-11</v>
      </c>
      <c r="E1492" s="26">
        <f t="shared" si="47"/>
        <v>177.08090000000001</v>
      </c>
    </row>
    <row r="1493" spans="1:5" x14ac:dyDescent="0.3">
      <c r="A1493" s="1">
        <v>42320</v>
      </c>
      <c r="B1493">
        <v>174.60890000000001</v>
      </c>
      <c r="C1493" t="s">
        <v>143</v>
      </c>
      <c r="D1493" s="26" t="str">
        <f t="shared" si="46"/>
        <v>2015-11-12</v>
      </c>
      <c r="E1493" s="26">
        <f t="shared" si="47"/>
        <v>174.60890000000001</v>
      </c>
    </row>
    <row r="1494" spans="1:5" x14ac:dyDescent="0.3">
      <c r="A1494" s="1">
        <v>42321</v>
      </c>
      <c r="B1494">
        <v>172.64830000000001</v>
      </c>
      <c r="C1494" t="s">
        <v>143</v>
      </c>
      <c r="D1494" s="26" t="str">
        <f t="shared" ref="D1494:D1557" si="48">_xlfn.CONCAT(YEAR(A1494),"-",IF(LEN(MONTH(A1494))=1,0&amp;MONTH(A1494),MONTH(A1494)),"-",IF(LEN(DAY(A1494))=1,0&amp;DAY(A1494),DAY(A1494)))</f>
        <v>2015-11-13</v>
      </c>
      <c r="E1494" s="26">
        <f t="shared" ref="E1494:E1557" si="49">B1494</f>
        <v>172.64830000000001</v>
      </c>
    </row>
    <row r="1495" spans="1:5" x14ac:dyDescent="0.3">
      <c r="A1495" s="1">
        <v>42324</v>
      </c>
      <c r="B1495">
        <v>175.27369999999999</v>
      </c>
      <c r="C1495" t="s">
        <v>143</v>
      </c>
      <c r="D1495" s="26" t="str">
        <f t="shared" si="48"/>
        <v>2015-11-16</v>
      </c>
      <c r="E1495" s="26">
        <f t="shared" si="49"/>
        <v>175.27369999999999</v>
      </c>
    </row>
    <row r="1496" spans="1:5" x14ac:dyDescent="0.3">
      <c r="A1496" s="1">
        <v>42325</v>
      </c>
      <c r="B1496">
        <v>175.14590000000001</v>
      </c>
      <c r="C1496" t="s">
        <v>143</v>
      </c>
      <c r="D1496" s="26" t="str">
        <f t="shared" si="48"/>
        <v>2015-11-17</v>
      </c>
      <c r="E1496" s="26">
        <f t="shared" si="49"/>
        <v>175.14590000000001</v>
      </c>
    </row>
    <row r="1497" spans="1:5" x14ac:dyDescent="0.3">
      <c r="A1497" s="1">
        <v>42326</v>
      </c>
      <c r="B1497">
        <v>177.9248</v>
      </c>
      <c r="C1497" t="s">
        <v>143</v>
      </c>
      <c r="D1497" s="26" t="str">
        <f t="shared" si="48"/>
        <v>2015-11-18</v>
      </c>
      <c r="E1497" s="26">
        <f t="shared" si="49"/>
        <v>177.9248</v>
      </c>
    </row>
    <row r="1498" spans="1:5" x14ac:dyDescent="0.3">
      <c r="A1498" s="1">
        <v>42327</v>
      </c>
      <c r="B1498">
        <v>177.7713</v>
      </c>
      <c r="C1498" t="s">
        <v>143</v>
      </c>
      <c r="D1498" s="26" t="str">
        <f t="shared" si="48"/>
        <v>2015-11-19</v>
      </c>
      <c r="E1498" s="26">
        <f t="shared" si="49"/>
        <v>177.7713</v>
      </c>
    </row>
    <row r="1499" spans="1:5" x14ac:dyDescent="0.3">
      <c r="A1499" s="1">
        <v>42328</v>
      </c>
      <c r="B1499">
        <v>178.41980000000001</v>
      </c>
      <c r="C1499" t="s">
        <v>143</v>
      </c>
      <c r="D1499" s="26" t="str">
        <f t="shared" si="48"/>
        <v>2015-11-20</v>
      </c>
      <c r="E1499" s="26">
        <f t="shared" si="49"/>
        <v>178.41980000000001</v>
      </c>
    </row>
    <row r="1500" spans="1:5" x14ac:dyDescent="0.3">
      <c r="A1500" s="1">
        <v>42331</v>
      </c>
      <c r="B1500">
        <v>178.21459999999999</v>
      </c>
      <c r="C1500" t="s">
        <v>143</v>
      </c>
      <c r="D1500" s="26" t="str">
        <f t="shared" si="48"/>
        <v>2015-11-23</v>
      </c>
      <c r="E1500" s="26">
        <f t="shared" si="49"/>
        <v>178.21459999999999</v>
      </c>
    </row>
    <row r="1501" spans="1:5" x14ac:dyDescent="0.3">
      <c r="A1501" s="1">
        <v>42332</v>
      </c>
      <c r="B1501">
        <v>178.45330000000001</v>
      </c>
      <c r="C1501" t="s">
        <v>143</v>
      </c>
      <c r="D1501" s="26" t="str">
        <f t="shared" si="48"/>
        <v>2015-11-24</v>
      </c>
      <c r="E1501" s="26">
        <f t="shared" si="49"/>
        <v>178.45330000000001</v>
      </c>
    </row>
    <row r="1502" spans="1:5" x14ac:dyDescent="0.3">
      <c r="A1502" s="1">
        <v>42333</v>
      </c>
      <c r="B1502">
        <v>178.42769999999999</v>
      </c>
      <c r="C1502" t="s">
        <v>143</v>
      </c>
      <c r="D1502" s="26" t="str">
        <f t="shared" si="48"/>
        <v>2015-11-25</v>
      </c>
      <c r="E1502" s="26">
        <f t="shared" si="49"/>
        <v>178.42769999999999</v>
      </c>
    </row>
    <row r="1503" spans="1:5" x14ac:dyDescent="0.3">
      <c r="A1503" s="1">
        <v>42335</v>
      </c>
      <c r="B1503">
        <v>178.63229999999999</v>
      </c>
      <c r="C1503" t="s">
        <v>143</v>
      </c>
      <c r="D1503" s="26" t="str">
        <f t="shared" si="48"/>
        <v>2015-11-27</v>
      </c>
      <c r="E1503" s="26">
        <f t="shared" si="49"/>
        <v>178.63229999999999</v>
      </c>
    </row>
    <row r="1504" spans="1:5" x14ac:dyDescent="0.3">
      <c r="A1504" s="1">
        <v>42338</v>
      </c>
      <c r="B1504">
        <v>177.89070000000001</v>
      </c>
      <c r="C1504" t="s">
        <v>143</v>
      </c>
      <c r="D1504" s="26" t="str">
        <f t="shared" si="48"/>
        <v>2015-11-30</v>
      </c>
      <c r="E1504" s="26">
        <f t="shared" si="49"/>
        <v>177.89070000000001</v>
      </c>
    </row>
    <row r="1505" spans="1:5" x14ac:dyDescent="0.3">
      <c r="A1505" s="1">
        <v>42339</v>
      </c>
      <c r="B1505">
        <v>179.58699999999999</v>
      </c>
      <c r="C1505" t="s">
        <v>143</v>
      </c>
      <c r="D1505" s="26" t="str">
        <f t="shared" si="48"/>
        <v>2015-12-01</v>
      </c>
      <c r="E1505" s="26">
        <f t="shared" si="49"/>
        <v>179.58699999999999</v>
      </c>
    </row>
    <row r="1506" spans="1:5" x14ac:dyDescent="0.3">
      <c r="A1506" s="1">
        <v>42340</v>
      </c>
      <c r="B1506">
        <v>177.7534</v>
      </c>
      <c r="C1506" t="s">
        <v>143</v>
      </c>
      <c r="D1506" s="26" t="str">
        <f t="shared" si="48"/>
        <v>2015-12-02</v>
      </c>
      <c r="E1506" s="26">
        <f t="shared" si="49"/>
        <v>177.7534</v>
      </c>
    </row>
    <row r="1507" spans="1:5" x14ac:dyDescent="0.3">
      <c r="A1507" s="1">
        <v>42341</v>
      </c>
      <c r="B1507">
        <v>175.26519999999999</v>
      </c>
      <c r="C1507" t="s">
        <v>143</v>
      </c>
      <c r="D1507" s="26" t="str">
        <f t="shared" si="48"/>
        <v>2015-12-03</v>
      </c>
      <c r="E1507" s="26">
        <f t="shared" si="49"/>
        <v>175.26519999999999</v>
      </c>
    </row>
    <row r="1508" spans="1:5" x14ac:dyDescent="0.3">
      <c r="A1508" s="1">
        <v>42342</v>
      </c>
      <c r="B1508">
        <v>178.68340000000001</v>
      </c>
      <c r="C1508" t="s">
        <v>143</v>
      </c>
      <c r="D1508" s="26" t="str">
        <f t="shared" si="48"/>
        <v>2015-12-04</v>
      </c>
      <c r="E1508" s="26">
        <f t="shared" si="49"/>
        <v>178.68340000000001</v>
      </c>
    </row>
    <row r="1509" spans="1:5" x14ac:dyDescent="0.3">
      <c r="A1509" s="1">
        <v>42345</v>
      </c>
      <c r="B1509">
        <v>177.60079999999999</v>
      </c>
      <c r="C1509" t="s">
        <v>143</v>
      </c>
      <c r="D1509" s="26" t="str">
        <f t="shared" si="48"/>
        <v>2015-12-07</v>
      </c>
      <c r="E1509" s="26">
        <f t="shared" si="49"/>
        <v>177.60079999999999</v>
      </c>
    </row>
    <row r="1510" spans="1:5" x14ac:dyDescent="0.3">
      <c r="A1510" s="1">
        <v>42346</v>
      </c>
      <c r="B1510">
        <v>176.4066</v>
      </c>
      <c r="C1510" t="s">
        <v>143</v>
      </c>
      <c r="D1510" s="26" t="str">
        <f t="shared" si="48"/>
        <v>2015-12-08</v>
      </c>
      <c r="E1510" s="26">
        <f t="shared" si="49"/>
        <v>176.4066</v>
      </c>
    </row>
    <row r="1511" spans="1:5" x14ac:dyDescent="0.3">
      <c r="A1511" s="1">
        <v>42347</v>
      </c>
      <c r="B1511">
        <v>175.0351</v>
      </c>
      <c r="C1511" t="s">
        <v>143</v>
      </c>
      <c r="D1511" s="26" t="str">
        <f t="shared" si="48"/>
        <v>2015-12-09</v>
      </c>
      <c r="E1511" s="26">
        <f t="shared" si="49"/>
        <v>175.0351</v>
      </c>
    </row>
    <row r="1512" spans="1:5" x14ac:dyDescent="0.3">
      <c r="A1512" s="1">
        <v>42348</v>
      </c>
      <c r="B1512">
        <v>175.48679999999999</v>
      </c>
      <c r="C1512" t="s">
        <v>143</v>
      </c>
      <c r="D1512" s="26" t="str">
        <f t="shared" si="48"/>
        <v>2015-12-10</v>
      </c>
      <c r="E1512" s="26">
        <f t="shared" si="49"/>
        <v>175.48679999999999</v>
      </c>
    </row>
    <row r="1513" spans="1:5" x14ac:dyDescent="0.3">
      <c r="A1513" s="1">
        <v>42349</v>
      </c>
      <c r="B1513">
        <v>172.0857</v>
      </c>
      <c r="C1513" t="s">
        <v>143</v>
      </c>
      <c r="D1513" s="26" t="str">
        <f t="shared" si="48"/>
        <v>2015-12-11</v>
      </c>
      <c r="E1513" s="26">
        <f t="shared" si="49"/>
        <v>172.0857</v>
      </c>
    </row>
    <row r="1514" spans="1:5" x14ac:dyDescent="0.3">
      <c r="A1514" s="1">
        <v>42352</v>
      </c>
      <c r="B1514">
        <v>172.95590000000001</v>
      </c>
      <c r="C1514" t="s">
        <v>143</v>
      </c>
      <c r="D1514" s="26" t="str">
        <f t="shared" si="48"/>
        <v>2015-12-14</v>
      </c>
      <c r="E1514" s="26">
        <f t="shared" si="49"/>
        <v>172.95590000000001</v>
      </c>
    </row>
    <row r="1515" spans="1:5" x14ac:dyDescent="0.3">
      <c r="A1515" s="1">
        <v>42353</v>
      </c>
      <c r="B1515">
        <v>174.7715</v>
      </c>
      <c r="C1515" t="s">
        <v>143</v>
      </c>
      <c r="D1515" s="26" t="str">
        <f t="shared" si="48"/>
        <v>2015-12-15</v>
      </c>
      <c r="E1515" s="26">
        <f t="shared" si="49"/>
        <v>174.7715</v>
      </c>
    </row>
    <row r="1516" spans="1:5" x14ac:dyDescent="0.3">
      <c r="A1516" s="1">
        <v>42354</v>
      </c>
      <c r="B1516">
        <v>177.32810000000001</v>
      </c>
      <c r="C1516" t="s">
        <v>143</v>
      </c>
      <c r="D1516" s="26" t="str">
        <f t="shared" si="48"/>
        <v>2015-12-16</v>
      </c>
      <c r="E1516" s="26">
        <f t="shared" si="49"/>
        <v>177.32810000000001</v>
      </c>
    </row>
    <row r="1517" spans="1:5" x14ac:dyDescent="0.3">
      <c r="A1517" s="1">
        <v>42355</v>
      </c>
      <c r="B1517">
        <v>174.6259</v>
      </c>
      <c r="C1517" t="s">
        <v>143</v>
      </c>
      <c r="D1517" s="26" t="str">
        <f t="shared" si="48"/>
        <v>2015-12-17</v>
      </c>
      <c r="E1517" s="26">
        <f t="shared" si="49"/>
        <v>174.6259</v>
      </c>
    </row>
    <row r="1518" spans="1:5" x14ac:dyDescent="0.3">
      <c r="A1518" s="1">
        <v>42356</v>
      </c>
      <c r="B1518">
        <v>171.51519999999999</v>
      </c>
      <c r="C1518" t="s">
        <v>143</v>
      </c>
      <c r="D1518" s="26" t="str">
        <f t="shared" si="48"/>
        <v>2015-12-18</v>
      </c>
      <c r="E1518" s="26">
        <f t="shared" si="49"/>
        <v>171.51519999999999</v>
      </c>
    </row>
    <row r="1519" spans="1:5" x14ac:dyDescent="0.3">
      <c r="A1519" s="1">
        <v>42359</v>
      </c>
      <c r="B1519">
        <v>172.92939999999999</v>
      </c>
      <c r="C1519" t="s">
        <v>143</v>
      </c>
      <c r="D1519" s="26" t="str">
        <f t="shared" si="48"/>
        <v>2015-12-21</v>
      </c>
      <c r="E1519" s="26">
        <f t="shared" si="49"/>
        <v>172.92939999999999</v>
      </c>
    </row>
    <row r="1520" spans="1:5" x14ac:dyDescent="0.3">
      <c r="A1520" s="1">
        <v>42360</v>
      </c>
      <c r="B1520">
        <v>174.49860000000001</v>
      </c>
      <c r="C1520" t="s">
        <v>143</v>
      </c>
      <c r="D1520" s="26" t="str">
        <f t="shared" si="48"/>
        <v>2015-12-22</v>
      </c>
      <c r="E1520" s="26">
        <f t="shared" si="49"/>
        <v>174.49860000000001</v>
      </c>
    </row>
    <row r="1521" spans="1:5" x14ac:dyDescent="0.3">
      <c r="A1521" s="1">
        <v>42361</v>
      </c>
      <c r="B1521">
        <v>176.65950000000001</v>
      </c>
      <c r="C1521" t="s">
        <v>143</v>
      </c>
      <c r="D1521" s="26" t="str">
        <f t="shared" si="48"/>
        <v>2015-12-23</v>
      </c>
      <c r="E1521" s="26">
        <f t="shared" si="49"/>
        <v>176.65950000000001</v>
      </c>
    </row>
    <row r="1522" spans="1:5" x14ac:dyDescent="0.3">
      <c r="A1522" s="1">
        <v>42362</v>
      </c>
      <c r="B1522">
        <v>176.36789999999999</v>
      </c>
      <c r="C1522" t="s">
        <v>143</v>
      </c>
      <c r="D1522" s="26" t="str">
        <f t="shared" si="48"/>
        <v>2015-12-24</v>
      </c>
      <c r="E1522" s="26">
        <f t="shared" si="49"/>
        <v>176.36789999999999</v>
      </c>
    </row>
    <row r="1523" spans="1:5" x14ac:dyDescent="0.3">
      <c r="A1523" s="1">
        <v>42363</v>
      </c>
      <c r="B1523">
        <v>176.36789999999999</v>
      </c>
      <c r="C1523" t="s">
        <v>143</v>
      </c>
      <c r="D1523" s="26" t="str">
        <f t="shared" si="48"/>
        <v>2015-12-25</v>
      </c>
      <c r="E1523" s="26">
        <f t="shared" si="49"/>
        <v>176.36789999999999</v>
      </c>
    </row>
    <row r="1524" spans="1:5" x14ac:dyDescent="0.3">
      <c r="A1524" s="1">
        <v>42366</v>
      </c>
      <c r="B1524">
        <v>175.9649</v>
      </c>
      <c r="C1524" t="s">
        <v>143</v>
      </c>
      <c r="D1524" s="26" t="str">
        <f t="shared" si="48"/>
        <v>2015-12-28</v>
      </c>
      <c r="E1524" s="26">
        <f t="shared" si="49"/>
        <v>175.9649</v>
      </c>
    </row>
    <row r="1525" spans="1:5" x14ac:dyDescent="0.3">
      <c r="A1525" s="1">
        <v>42367</v>
      </c>
      <c r="B1525">
        <v>177.84280000000001</v>
      </c>
      <c r="C1525" t="s">
        <v>143</v>
      </c>
      <c r="D1525" s="26" t="str">
        <f t="shared" si="48"/>
        <v>2015-12-29</v>
      </c>
      <c r="E1525" s="26">
        <f t="shared" si="49"/>
        <v>177.84280000000001</v>
      </c>
    </row>
    <row r="1526" spans="1:5" x14ac:dyDescent="0.3">
      <c r="A1526" s="1">
        <v>42368</v>
      </c>
      <c r="B1526">
        <v>176.5823</v>
      </c>
      <c r="C1526" t="s">
        <v>143</v>
      </c>
      <c r="D1526" s="26" t="str">
        <f t="shared" si="48"/>
        <v>2015-12-30</v>
      </c>
      <c r="E1526" s="26">
        <f t="shared" si="49"/>
        <v>176.5823</v>
      </c>
    </row>
    <row r="1527" spans="1:5" x14ac:dyDescent="0.3">
      <c r="A1527" s="1">
        <v>42369</v>
      </c>
      <c r="B1527">
        <v>174.8159</v>
      </c>
      <c r="C1527" t="s">
        <v>143</v>
      </c>
      <c r="D1527" s="26" t="str">
        <f t="shared" si="48"/>
        <v>2015-12-31</v>
      </c>
      <c r="E1527" s="26">
        <f t="shared" si="49"/>
        <v>174.8159</v>
      </c>
    </row>
    <row r="1528" spans="1:5" x14ac:dyDescent="0.3">
      <c r="A1528" s="1">
        <v>42370</v>
      </c>
      <c r="B1528">
        <v>174.8159</v>
      </c>
      <c r="C1528" t="s">
        <v>143</v>
      </c>
      <c r="D1528" s="26" t="str">
        <f t="shared" si="48"/>
        <v>2016-01-01</v>
      </c>
      <c r="E1528" s="26">
        <f t="shared" si="49"/>
        <v>174.8159</v>
      </c>
    </row>
    <row r="1529" spans="1:5" x14ac:dyDescent="0.3">
      <c r="A1529" s="1">
        <v>42373</v>
      </c>
      <c r="B1529">
        <v>172.37139999999999</v>
      </c>
      <c r="C1529" t="s">
        <v>143</v>
      </c>
      <c r="D1529" s="26" t="str">
        <f t="shared" si="48"/>
        <v>2016-01-04</v>
      </c>
      <c r="E1529" s="26">
        <f t="shared" si="49"/>
        <v>172.37139999999999</v>
      </c>
    </row>
    <row r="1530" spans="1:5" x14ac:dyDescent="0.3">
      <c r="A1530" s="1">
        <v>42374</v>
      </c>
      <c r="B1530">
        <v>172.6636</v>
      </c>
      <c r="C1530" t="s">
        <v>143</v>
      </c>
      <c r="D1530" s="26" t="str">
        <f t="shared" si="48"/>
        <v>2016-01-05</v>
      </c>
      <c r="E1530" s="26">
        <f t="shared" si="49"/>
        <v>172.6636</v>
      </c>
    </row>
    <row r="1531" spans="1:5" x14ac:dyDescent="0.3">
      <c r="A1531" s="1">
        <v>42375</v>
      </c>
      <c r="B1531">
        <v>170.48560000000001</v>
      </c>
      <c r="C1531" t="s">
        <v>143</v>
      </c>
      <c r="D1531" s="26" t="str">
        <f t="shared" si="48"/>
        <v>2016-01-06</v>
      </c>
      <c r="E1531" s="26">
        <f t="shared" si="49"/>
        <v>170.48560000000001</v>
      </c>
    </row>
    <row r="1532" spans="1:5" x14ac:dyDescent="0.3">
      <c r="A1532" s="1">
        <v>42376</v>
      </c>
      <c r="B1532">
        <v>166.3954</v>
      </c>
      <c r="C1532" t="s">
        <v>143</v>
      </c>
      <c r="D1532" s="26" t="str">
        <f t="shared" si="48"/>
        <v>2016-01-07</v>
      </c>
      <c r="E1532" s="26">
        <f t="shared" si="49"/>
        <v>166.3954</v>
      </c>
    </row>
    <row r="1533" spans="1:5" x14ac:dyDescent="0.3">
      <c r="A1533" s="1">
        <v>42377</v>
      </c>
      <c r="B1533">
        <v>164.57149999999999</v>
      </c>
      <c r="C1533" t="s">
        <v>143</v>
      </c>
      <c r="D1533" s="26" t="str">
        <f t="shared" si="48"/>
        <v>2016-01-08</v>
      </c>
      <c r="E1533" s="26">
        <f t="shared" si="49"/>
        <v>164.57149999999999</v>
      </c>
    </row>
    <row r="1534" spans="1:5" x14ac:dyDescent="0.3">
      <c r="A1534" s="1">
        <v>42380</v>
      </c>
      <c r="B1534">
        <v>164.73179999999999</v>
      </c>
      <c r="C1534" t="s">
        <v>143</v>
      </c>
      <c r="D1534" s="26" t="str">
        <f t="shared" si="48"/>
        <v>2016-01-11</v>
      </c>
      <c r="E1534" s="26">
        <f t="shared" si="49"/>
        <v>164.73179999999999</v>
      </c>
    </row>
    <row r="1535" spans="1:5" x14ac:dyDescent="0.3">
      <c r="A1535" s="1">
        <v>42381</v>
      </c>
      <c r="B1535">
        <v>166.0616</v>
      </c>
      <c r="C1535" t="s">
        <v>143</v>
      </c>
      <c r="D1535" s="26" t="str">
        <f t="shared" si="48"/>
        <v>2016-01-12</v>
      </c>
      <c r="E1535" s="26">
        <f t="shared" si="49"/>
        <v>166.0616</v>
      </c>
    </row>
    <row r="1536" spans="1:5" x14ac:dyDescent="0.3">
      <c r="A1536" s="1">
        <v>42382</v>
      </c>
      <c r="B1536">
        <v>161.91929999999999</v>
      </c>
      <c r="C1536" t="s">
        <v>143</v>
      </c>
      <c r="D1536" s="26" t="str">
        <f t="shared" si="48"/>
        <v>2016-01-13</v>
      </c>
      <c r="E1536" s="26">
        <f t="shared" si="49"/>
        <v>161.91929999999999</v>
      </c>
    </row>
    <row r="1537" spans="1:5" x14ac:dyDescent="0.3">
      <c r="A1537" s="1">
        <v>42383</v>
      </c>
      <c r="B1537">
        <v>164.57749999999999</v>
      </c>
      <c r="C1537" t="s">
        <v>143</v>
      </c>
      <c r="D1537" s="26" t="str">
        <f t="shared" si="48"/>
        <v>2016-01-14</v>
      </c>
      <c r="E1537" s="26">
        <f t="shared" si="49"/>
        <v>164.57749999999999</v>
      </c>
    </row>
    <row r="1538" spans="1:5" x14ac:dyDescent="0.3">
      <c r="A1538" s="1">
        <v>42384</v>
      </c>
      <c r="B1538">
        <v>161.0446</v>
      </c>
      <c r="C1538" t="s">
        <v>143</v>
      </c>
      <c r="D1538" s="26" t="str">
        <f t="shared" si="48"/>
        <v>2016-01-15</v>
      </c>
      <c r="E1538" s="26">
        <f t="shared" si="49"/>
        <v>161.0446</v>
      </c>
    </row>
    <row r="1539" spans="1:5" x14ac:dyDescent="0.3">
      <c r="A1539" s="1">
        <v>42388</v>
      </c>
      <c r="B1539">
        <v>161.25899999999999</v>
      </c>
      <c r="C1539" t="s">
        <v>143</v>
      </c>
      <c r="D1539" s="26" t="str">
        <f t="shared" si="48"/>
        <v>2016-01-19</v>
      </c>
      <c r="E1539" s="26">
        <f t="shared" si="49"/>
        <v>161.25899999999999</v>
      </c>
    </row>
    <row r="1540" spans="1:5" x14ac:dyDescent="0.3">
      <c r="A1540" s="1">
        <v>42389</v>
      </c>
      <c r="B1540">
        <v>159.1925</v>
      </c>
      <c r="C1540" t="s">
        <v>143</v>
      </c>
      <c r="D1540" s="26" t="str">
        <f t="shared" si="48"/>
        <v>2016-01-20</v>
      </c>
      <c r="E1540" s="26">
        <f t="shared" si="49"/>
        <v>159.1925</v>
      </c>
    </row>
    <row r="1541" spans="1:5" x14ac:dyDescent="0.3">
      <c r="A1541" s="1">
        <v>42390</v>
      </c>
      <c r="B1541">
        <v>160.08430000000001</v>
      </c>
      <c r="C1541" t="s">
        <v>143</v>
      </c>
      <c r="D1541" s="26" t="str">
        <f t="shared" si="48"/>
        <v>2016-01-21</v>
      </c>
      <c r="E1541" s="26">
        <f t="shared" si="49"/>
        <v>160.08430000000001</v>
      </c>
    </row>
    <row r="1542" spans="1:5" x14ac:dyDescent="0.3">
      <c r="A1542" s="1">
        <v>42391</v>
      </c>
      <c r="B1542">
        <v>163.36840000000001</v>
      </c>
      <c r="C1542" t="s">
        <v>143</v>
      </c>
      <c r="D1542" s="26" t="str">
        <f t="shared" si="48"/>
        <v>2016-01-22</v>
      </c>
      <c r="E1542" s="26">
        <f t="shared" si="49"/>
        <v>163.36840000000001</v>
      </c>
    </row>
    <row r="1543" spans="1:5" x14ac:dyDescent="0.3">
      <c r="A1543" s="1">
        <v>42394</v>
      </c>
      <c r="B1543">
        <v>160.8989</v>
      </c>
      <c r="C1543" t="s">
        <v>143</v>
      </c>
      <c r="D1543" s="26" t="str">
        <f t="shared" si="48"/>
        <v>2016-01-25</v>
      </c>
      <c r="E1543" s="26">
        <f t="shared" si="49"/>
        <v>160.8989</v>
      </c>
    </row>
    <row r="1544" spans="1:5" x14ac:dyDescent="0.3">
      <c r="A1544" s="1">
        <v>42395</v>
      </c>
      <c r="B1544">
        <v>163.09399999999999</v>
      </c>
      <c r="C1544" t="s">
        <v>143</v>
      </c>
      <c r="D1544" s="26" t="str">
        <f t="shared" si="48"/>
        <v>2016-01-26</v>
      </c>
      <c r="E1544" s="26">
        <f t="shared" si="49"/>
        <v>163.09399999999999</v>
      </c>
    </row>
    <row r="1545" spans="1:5" x14ac:dyDescent="0.3">
      <c r="A1545" s="1">
        <v>42396</v>
      </c>
      <c r="B1545">
        <v>161.31899999999999</v>
      </c>
      <c r="C1545" t="s">
        <v>143</v>
      </c>
      <c r="D1545" s="26" t="str">
        <f t="shared" si="48"/>
        <v>2016-01-27</v>
      </c>
      <c r="E1545" s="26">
        <f t="shared" si="49"/>
        <v>161.31899999999999</v>
      </c>
    </row>
    <row r="1546" spans="1:5" x14ac:dyDescent="0.3">
      <c r="A1546" s="1">
        <v>42397</v>
      </c>
      <c r="B1546">
        <v>162.15940000000001</v>
      </c>
      <c r="C1546" t="s">
        <v>143</v>
      </c>
      <c r="D1546" s="26" t="str">
        <f t="shared" si="48"/>
        <v>2016-01-28</v>
      </c>
      <c r="E1546" s="26">
        <f t="shared" si="49"/>
        <v>162.15940000000001</v>
      </c>
    </row>
    <row r="1547" spans="1:5" x14ac:dyDescent="0.3">
      <c r="A1547" s="1">
        <v>42398</v>
      </c>
      <c r="B1547">
        <v>166.1131</v>
      </c>
      <c r="C1547" t="s">
        <v>143</v>
      </c>
      <c r="D1547" s="26" t="str">
        <f t="shared" si="48"/>
        <v>2016-01-29</v>
      </c>
      <c r="E1547" s="26">
        <f t="shared" si="49"/>
        <v>166.1131</v>
      </c>
    </row>
    <row r="1548" spans="1:5" x14ac:dyDescent="0.3">
      <c r="A1548" s="1">
        <v>42401</v>
      </c>
      <c r="B1548">
        <v>166.05240000000001</v>
      </c>
      <c r="C1548" t="s">
        <v>143</v>
      </c>
      <c r="D1548" s="26" t="str">
        <f t="shared" si="48"/>
        <v>2016-02-01</v>
      </c>
      <c r="E1548" s="26">
        <f t="shared" si="49"/>
        <v>166.05240000000001</v>
      </c>
    </row>
    <row r="1549" spans="1:5" x14ac:dyDescent="0.3">
      <c r="A1549" s="1">
        <v>42402</v>
      </c>
      <c r="B1549">
        <v>163.05969999999999</v>
      </c>
      <c r="C1549" t="s">
        <v>143</v>
      </c>
      <c r="D1549" s="26" t="str">
        <f t="shared" si="48"/>
        <v>2016-02-02</v>
      </c>
      <c r="E1549" s="26">
        <f t="shared" si="49"/>
        <v>163.05969999999999</v>
      </c>
    </row>
    <row r="1550" spans="1:5" x14ac:dyDescent="0.3">
      <c r="A1550" s="1">
        <v>42403</v>
      </c>
      <c r="B1550">
        <v>164.03729999999999</v>
      </c>
      <c r="C1550" t="s">
        <v>143</v>
      </c>
      <c r="D1550" s="26" t="str">
        <f t="shared" si="48"/>
        <v>2016-02-03</v>
      </c>
      <c r="E1550" s="26">
        <f t="shared" si="49"/>
        <v>164.03729999999999</v>
      </c>
    </row>
    <row r="1551" spans="1:5" x14ac:dyDescent="0.3">
      <c r="A1551" s="1">
        <v>42404</v>
      </c>
      <c r="B1551">
        <v>164.2945</v>
      </c>
      <c r="C1551" t="s">
        <v>143</v>
      </c>
      <c r="D1551" s="26" t="str">
        <f t="shared" si="48"/>
        <v>2016-02-04</v>
      </c>
      <c r="E1551" s="26">
        <f t="shared" si="49"/>
        <v>164.2945</v>
      </c>
    </row>
    <row r="1552" spans="1:5" x14ac:dyDescent="0.3">
      <c r="A1552" s="1">
        <v>42405</v>
      </c>
      <c r="B1552">
        <v>161.16470000000001</v>
      </c>
      <c r="C1552" t="s">
        <v>143</v>
      </c>
      <c r="D1552" s="26" t="str">
        <f t="shared" si="48"/>
        <v>2016-02-05</v>
      </c>
      <c r="E1552" s="26">
        <f t="shared" si="49"/>
        <v>161.16470000000001</v>
      </c>
    </row>
    <row r="1553" spans="1:5" x14ac:dyDescent="0.3">
      <c r="A1553" s="1">
        <v>42408</v>
      </c>
      <c r="B1553">
        <v>158.99520000000001</v>
      </c>
      <c r="C1553" t="s">
        <v>143</v>
      </c>
      <c r="D1553" s="26" t="str">
        <f t="shared" si="48"/>
        <v>2016-02-08</v>
      </c>
      <c r="E1553" s="26">
        <f t="shared" si="49"/>
        <v>158.99520000000001</v>
      </c>
    </row>
    <row r="1554" spans="1:5" x14ac:dyDescent="0.3">
      <c r="A1554" s="1">
        <v>42409</v>
      </c>
      <c r="B1554">
        <v>159.00380000000001</v>
      </c>
      <c r="C1554" t="s">
        <v>143</v>
      </c>
      <c r="D1554" s="26" t="str">
        <f t="shared" si="48"/>
        <v>2016-02-09</v>
      </c>
      <c r="E1554" s="26">
        <f t="shared" si="49"/>
        <v>159.00380000000001</v>
      </c>
    </row>
    <row r="1555" spans="1:5" x14ac:dyDescent="0.3">
      <c r="A1555" s="1">
        <v>42410</v>
      </c>
      <c r="B1555">
        <v>158.86660000000001</v>
      </c>
      <c r="C1555" t="s">
        <v>143</v>
      </c>
      <c r="D1555" s="26" t="str">
        <f t="shared" si="48"/>
        <v>2016-02-10</v>
      </c>
      <c r="E1555" s="26">
        <f t="shared" si="49"/>
        <v>158.86660000000001</v>
      </c>
    </row>
    <row r="1556" spans="1:5" x14ac:dyDescent="0.3">
      <c r="A1556" s="1">
        <v>42411</v>
      </c>
      <c r="B1556">
        <v>156.80009999999999</v>
      </c>
      <c r="C1556" t="s">
        <v>143</v>
      </c>
      <c r="D1556" s="26" t="str">
        <f t="shared" si="48"/>
        <v>2016-02-11</v>
      </c>
      <c r="E1556" s="26">
        <f t="shared" si="49"/>
        <v>156.80009999999999</v>
      </c>
    </row>
    <row r="1557" spans="1:5" x14ac:dyDescent="0.3">
      <c r="A1557" s="1">
        <v>42412</v>
      </c>
      <c r="B1557">
        <v>160.03280000000001</v>
      </c>
      <c r="C1557" t="s">
        <v>143</v>
      </c>
      <c r="D1557" s="26" t="str">
        <f t="shared" si="48"/>
        <v>2016-02-12</v>
      </c>
      <c r="E1557" s="26">
        <f t="shared" si="49"/>
        <v>160.03280000000001</v>
      </c>
    </row>
    <row r="1558" spans="1:5" x14ac:dyDescent="0.3">
      <c r="A1558" s="1">
        <v>42416</v>
      </c>
      <c r="B1558">
        <v>162.73390000000001</v>
      </c>
      <c r="C1558" t="s">
        <v>143</v>
      </c>
      <c r="D1558" s="26" t="str">
        <f t="shared" ref="D1558:D1621" si="50">_xlfn.CONCAT(YEAR(A1558),"-",IF(LEN(MONTH(A1558))=1,0&amp;MONTH(A1558),MONTH(A1558)),"-",IF(LEN(DAY(A1558))=1,0&amp;DAY(A1558),DAY(A1558)))</f>
        <v>2016-02-16</v>
      </c>
      <c r="E1558" s="26">
        <f t="shared" ref="E1558:E1621" si="51">B1558</f>
        <v>162.73390000000001</v>
      </c>
    </row>
    <row r="1559" spans="1:5" x14ac:dyDescent="0.3">
      <c r="A1559" s="1">
        <v>42417</v>
      </c>
      <c r="B1559">
        <v>165.3921</v>
      </c>
      <c r="C1559" t="s">
        <v>143</v>
      </c>
      <c r="D1559" s="26" t="str">
        <f t="shared" si="50"/>
        <v>2016-02-17</v>
      </c>
      <c r="E1559" s="26">
        <f t="shared" si="51"/>
        <v>165.3921</v>
      </c>
    </row>
    <row r="1560" spans="1:5" x14ac:dyDescent="0.3">
      <c r="A1560" s="1">
        <v>42418</v>
      </c>
      <c r="B1560">
        <v>164.71469999999999</v>
      </c>
      <c r="C1560" t="s">
        <v>143</v>
      </c>
      <c r="D1560" s="26" t="str">
        <f t="shared" si="50"/>
        <v>2016-02-18</v>
      </c>
      <c r="E1560" s="26">
        <f t="shared" si="51"/>
        <v>164.71469999999999</v>
      </c>
    </row>
    <row r="1561" spans="1:5" x14ac:dyDescent="0.3">
      <c r="A1561" s="1">
        <v>42419</v>
      </c>
      <c r="B1561">
        <v>164.63749999999999</v>
      </c>
      <c r="C1561" t="s">
        <v>143</v>
      </c>
      <c r="D1561" s="26" t="str">
        <f t="shared" si="50"/>
        <v>2016-02-19</v>
      </c>
      <c r="E1561" s="26">
        <f t="shared" si="51"/>
        <v>164.63749999999999</v>
      </c>
    </row>
    <row r="1562" spans="1:5" x14ac:dyDescent="0.3">
      <c r="A1562" s="1">
        <v>42422</v>
      </c>
      <c r="B1562">
        <v>167.0213</v>
      </c>
      <c r="C1562" t="s">
        <v>143</v>
      </c>
      <c r="D1562" s="26" t="str">
        <f t="shared" si="50"/>
        <v>2016-02-22</v>
      </c>
      <c r="E1562" s="26">
        <f t="shared" si="51"/>
        <v>167.0213</v>
      </c>
    </row>
    <row r="1563" spans="1:5" x14ac:dyDescent="0.3">
      <c r="A1563" s="1">
        <v>42423</v>
      </c>
      <c r="B1563">
        <v>164.9119</v>
      </c>
      <c r="C1563" t="s">
        <v>143</v>
      </c>
      <c r="D1563" s="26" t="str">
        <f t="shared" si="50"/>
        <v>2016-02-23</v>
      </c>
      <c r="E1563" s="26">
        <f t="shared" si="51"/>
        <v>164.9119</v>
      </c>
    </row>
    <row r="1564" spans="1:5" x14ac:dyDescent="0.3">
      <c r="A1564" s="1">
        <v>42424</v>
      </c>
      <c r="B1564">
        <v>165.66650000000001</v>
      </c>
      <c r="C1564" t="s">
        <v>143</v>
      </c>
      <c r="D1564" s="26" t="str">
        <f t="shared" si="50"/>
        <v>2016-02-24</v>
      </c>
      <c r="E1564" s="26">
        <f t="shared" si="51"/>
        <v>165.66650000000001</v>
      </c>
    </row>
    <row r="1565" spans="1:5" x14ac:dyDescent="0.3">
      <c r="A1565" s="1">
        <v>42425</v>
      </c>
      <c r="B1565">
        <v>167.673</v>
      </c>
      <c r="C1565" t="s">
        <v>143</v>
      </c>
      <c r="D1565" s="26" t="str">
        <f t="shared" si="50"/>
        <v>2016-02-25</v>
      </c>
      <c r="E1565" s="26">
        <f t="shared" si="51"/>
        <v>167.673</v>
      </c>
    </row>
    <row r="1566" spans="1:5" x14ac:dyDescent="0.3">
      <c r="A1566" s="1">
        <v>42426</v>
      </c>
      <c r="B1566">
        <v>167.28649999999999</v>
      </c>
      <c r="C1566" t="s">
        <v>143</v>
      </c>
      <c r="D1566" s="26" t="str">
        <f t="shared" si="50"/>
        <v>2016-02-26</v>
      </c>
      <c r="E1566" s="26">
        <f t="shared" si="51"/>
        <v>167.28649999999999</v>
      </c>
    </row>
    <row r="1567" spans="1:5" x14ac:dyDescent="0.3">
      <c r="A1567" s="1">
        <v>42429</v>
      </c>
      <c r="B1567">
        <v>165.9752</v>
      </c>
      <c r="C1567" t="s">
        <v>143</v>
      </c>
      <c r="D1567" s="26" t="str">
        <f t="shared" si="50"/>
        <v>2016-02-29</v>
      </c>
      <c r="E1567" s="26">
        <f t="shared" si="51"/>
        <v>165.9752</v>
      </c>
    </row>
    <row r="1568" spans="1:5" x14ac:dyDescent="0.3">
      <c r="A1568" s="1">
        <v>42430</v>
      </c>
      <c r="B1568">
        <v>169.8768</v>
      </c>
      <c r="C1568" t="s">
        <v>143</v>
      </c>
      <c r="D1568" s="26" t="str">
        <f t="shared" si="50"/>
        <v>2016-03-01</v>
      </c>
      <c r="E1568" s="26">
        <f t="shared" si="51"/>
        <v>169.8768</v>
      </c>
    </row>
    <row r="1569" spans="1:5" x14ac:dyDescent="0.3">
      <c r="A1569" s="1">
        <v>42431</v>
      </c>
      <c r="B1569">
        <v>170.63990000000001</v>
      </c>
      <c r="C1569" t="s">
        <v>143</v>
      </c>
      <c r="D1569" s="26" t="str">
        <f t="shared" si="50"/>
        <v>2016-03-02</v>
      </c>
      <c r="E1569" s="26">
        <f t="shared" si="51"/>
        <v>170.63990000000001</v>
      </c>
    </row>
    <row r="1570" spans="1:5" x14ac:dyDescent="0.3">
      <c r="A1570" s="1">
        <v>42432</v>
      </c>
      <c r="B1570">
        <v>171.30449999999999</v>
      </c>
      <c r="C1570" t="s">
        <v>143</v>
      </c>
      <c r="D1570" s="26" t="str">
        <f t="shared" si="50"/>
        <v>2016-03-03</v>
      </c>
      <c r="E1570" s="26">
        <f t="shared" si="51"/>
        <v>171.30449999999999</v>
      </c>
    </row>
    <row r="1571" spans="1:5" x14ac:dyDescent="0.3">
      <c r="A1571" s="1">
        <v>42433</v>
      </c>
      <c r="B1571">
        <v>171.86609999999999</v>
      </c>
      <c r="C1571" t="s">
        <v>143</v>
      </c>
      <c r="D1571" s="26" t="str">
        <f t="shared" si="50"/>
        <v>2016-03-04</v>
      </c>
      <c r="E1571" s="26">
        <f t="shared" si="51"/>
        <v>171.86609999999999</v>
      </c>
    </row>
    <row r="1572" spans="1:5" x14ac:dyDescent="0.3">
      <c r="A1572" s="1">
        <v>42436</v>
      </c>
      <c r="B1572">
        <v>172.0033</v>
      </c>
      <c r="C1572" t="s">
        <v>143</v>
      </c>
      <c r="D1572" s="26" t="str">
        <f t="shared" si="50"/>
        <v>2016-03-07</v>
      </c>
      <c r="E1572" s="26">
        <f t="shared" si="51"/>
        <v>172.0033</v>
      </c>
    </row>
    <row r="1573" spans="1:5" x14ac:dyDescent="0.3">
      <c r="A1573" s="1">
        <v>42437</v>
      </c>
      <c r="B1573">
        <v>170.12540000000001</v>
      </c>
      <c r="C1573" t="s">
        <v>143</v>
      </c>
      <c r="D1573" s="26" t="str">
        <f t="shared" si="50"/>
        <v>2016-03-08</v>
      </c>
      <c r="E1573" s="26">
        <f t="shared" si="51"/>
        <v>170.12540000000001</v>
      </c>
    </row>
    <row r="1574" spans="1:5" x14ac:dyDescent="0.3">
      <c r="A1574" s="1">
        <v>42438</v>
      </c>
      <c r="B1574">
        <v>170.9658</v>
      </c>
      <c r="C1574" t="s">
        <v>143</v>
      </c>
      <c r="D1574" s="26" t="str">
        <f t="shared" si="50"/>
        <v>2016-03-09</v>
      </c>
      <c r="E1574" s="26">
        <f t="shared" si="51"/>
        <v>170.9658</v>
      </c>
    </row>
    <row r="1575" spans="1:5" x14ac:dyDescent="0.3">
      <c r="A1575" s="1">
        <v>42439</v>
      </c>
      <c r="B1575">
        <v>171.10300000000001</v>
      </c>
      <c r="C1575" t="s">
        <v>143</v>
      </c>
      <c r="D1575" s="26" t="str">
        <f t="shared" si="50"/>
        <v>2016-03-10</v>
      </c>
      <c r="E1575" s="26">
        <f t="shared" si="51"/>
        <v>171.10300000000001</v>
      </c>
    </row>
    <row r="1576" spans="1:5" x14ac:dyDescent="0.3">
      <c r="A1576" s="1">
        <v>42440</v>
      </c>
      <c r="B1576">
        <v>173.86410000000001</v>
      </c>
      <c r="C1576" t="s">
        <v>143</v>
      </c>
      <c r="D1576" s="26" t="str">
        <f t="shared" si="50"/>
        <v>2016-03-11</v>
      </c>
      <c r="E1576" s="26">
        <f t="shared" si="51"/>
        <v>173.86410000000001</v>
      </c>
    </row>
    <row r="1577" spans="1:5" x14ac:dyDescent="0.3">
      <c r="A1577" s="1">
        <v>42443</v>
      </c>
      <c r="B1577">
        <v>173.64109999999999</v>
      </c>
      <c r="C1577" t="s">
        <v>143</v>
      </c>
      <c r="D1577" s="26" t="str">
        <f t="shared" si="50"/>
        <v>2016-03-14</v>
      </c>
      <c r="E1577" s="26">
        <f t="shared" si="51"/>
        <v>173.64109999999999</v>
      </c>
    </row>
    <row r="1578" spans="1:5" x14ac:dyDescent="0.3">
      <c r="A1578" s="1">
        <v>42444</v>
      </c>
      <c r="B1578">
        <v>173.35820000000001</v>
      </c>
      <c r="C1578" t="s">
        <v>143</v>
      </c>
      <c r="D1578" s="26" t="str">
        <f t="shared" si="50"/>
        <v>2016-03-15</v>
      </c>
      <c r="E1578" s="26">
        <f t="shared" si="51"/>
        <v>173.35820000000001</v>
      </c>
    </row>
    <row r="1579" spans="1:5" x14ac:dyDescent="0.3">
      <c r="A1579" s="1">
        <v>42445</v>
      </c>
      <c r="B1579">
        <v>174.3614</v>
      </c>
      <c r="C1579" t="s">
        <v>143</v>
      </c>
      <c r="D1579" s="26" t="str">
        <f t="shared" si="50"/>
        <v>2016-03-16</v>
      </c>
      <c r="E1579" s="26">
        <f t="shared" si="51"/>
        <v>174.3614</v>
      </c>
    </row>
    <row r="1580" spans="1:5" x14ac:dyDescent="0.3">
      <c r="A1580" s="1">
        <v>42446</v>
      </c>
      <c r="B1580">
        <v>175.4676</v>
      </c>
      <c r="C1580" t="s">
        <v>143</v>
      </c>
      <c r="D1580" s="26" t="str">
        <f t="shared" si="50"/>
        <v>2016-03-17</v>
      </c>
      <c r="E1580" s="26">
        <f t="shared" si="51"/>
        <v>175.4676</v>
      </c>
    </row>
    <row r="1581" spans="1:5" x14ac:dyDescent="0.3">
      <c r="A1581" s="1">
        <v>42447</v>
      </c>
      <c r="B1581">
        <v>176.1568</v>
      </c>
      <c r="C1581" t="s">
        <v>143</v>
      </c>
      <c r="D1581" s="26" t="str">
        <f t="shared" si="50"/>
        <v>2016-03-18</v>
      </c>
      <c r="E1581" s="26">
        <f t="shared" si="51"/>
        <v>176.1568</v>
      </c>
    </row>
    <row r="1582" spans="1:5" x14ac:dyDescent="0.3">
      <c r="A1582" s="1">
        <v>42450</v>
      </c>
      <c r="B1582">
        <v>176.4067</v>
      </c>
      <c r="C1582" t="s">
        <v>143</v>
      </c>
      <c r="D1582" s="26" t="str">
        <f t="shared" si="50"/>
        <v>2016-03-21</v>
      </c>
      <c r="E1582" s="26">
        <f t="shared" si="51"/>
        <v>176.4067</v>
      </c>
    </row>
    <row r="1583" spans="1:5" x14ac:dyDescent="0.3">
      <c r="A1583" s="1">
        <v>42451</v>
      </c>
      <c r="B1583">
        <v>176.31190000000001</v>
      </c>
      <c r="C1583" t="s">
        <v>143</v>
      </c>
      <c r="D1583" s="26" t="str">
        <f t="shared" si="50"/>
        <v>2016-03-22</v>
      </c>
      <c r="E1583" s="26">
        <f t="shared" si="51"/>
        <v>176.31190000000001</v>
      </c>
    </row>
    <row r="1584" spans="1:5" x14ac:dyDescent="0.3">
      <c r="A1584" s="1">
        <v>42452</v>
      </c>
      <c r="B1584">
        <v>175.14760000000001</v>
      </c>
      <c r="C1584" t="s">
        <v>143</v>
      </c>
      <c r="D1584" s="26" t="str">
        <f t="shared" si="50"/>
        <v>2016-03-23</v>
      </c>
      <c r="E1584" s="26">
        <f t="shared" si="51"/>
        <v>175.14760000000001</v>
      </c>
    </row>
    <row r="1585" spans="1:5" x14ac:dyDescent="0.3">
      <c r="A1585" s="1">
        <v>42453</v>
      </c>
      <c r="B1585">
        <v>175.07079999999999</v>
      </c>
      <c r="C1585" t="s">
        <v>143</v>
      </c>
      <c r="D1585" s="26" t="str">
        <f t="shared" si="50"/>
        <v>2016-03-24</v>
      </c>
      <c r="E1585" s="26">
        <f t="shared" si="51"/>
        <v>175.07079999999999</v>
      </c>
    </row>
    <row r="1586" spans="1:5" x14ac:dyDescent="0.3">
      <c r="A1586" s="1">
        <v>42454</v>
      </c>
      <c r="B1586">
        <v>175.07079999999999</v>
      </c>
      <c r="C1586" t="s">
        <v>143</v>
      </c>
      <c r="D1586" s="26" t="str">
        <f t="shared" si="50"/>
        <v>2016-03-25</v>
      </c>
      <c r="E1586" s="26">
        <f t="shared" si="51"/>
        <v>175.07079999999999</v>
      </c>
    </row>
    <row r="1587" spans="1:5" x14ac:dyDescent="0.3">
      <c r="A1587" s="1">
        <v>42457</v>
      </c>
      <c r="B1587">
        <v>175.17420000000001</v>
      </c>
      <c r="C1587" t="s">
        <v>143</v>
      </c>
      <c r="D1587" s="26" t="str">
        <f t="shared" si="50"/>
        <v>2016-03-28</v>
      </c>
      <c r="E1587" s="26">
        <f t="shared" si="51"/>
        <v>175.17420000000001</v>
      </c>
    </row>
    <row r="1588" spans="1:5" x14ac:dyDescent="0.3">
      <c r="A1588" s="1">
        <v>42458</v>
      </c>
      <c r="B1588">
        <v>176.7953</v>
      </c>
      <c r="C1588" t="s">
        <v>143</v>
      </c>
      <c r="D1588" s="26" t="str">
        <f t="shared" si="50"/>
        <v>2016-03-29</v>
      </c>
      <c r="E1588" s="26">
        <f t="shared" si="51"/>
        <v>176.7953</v>
      </c>
    </row>
    <row r="1589" spans="1:5" x14ac:dyDescent="0.3">
      <c r="A1589" s="1">
        <v>42459</v>
      </c>
      <c r="B1589">
        <v>177.5703</v>
      </c>
      <c r="C1589" t="s">
        <v>143</v>
      </c>
      <c r="D1589" s="26" t="str">
        <f t="shared" si="50"/>
        <v>2016-03-30</v>
      </c>
      <c r="E1589" s="26">
        <f t="shared" si="51"/>
        <v>177.5703</v>
      </c>
    </row>
    <row r="1590" spans="1:5" x14ac:dyDescent="0.3">
      <c r="A1590" s="1">
        <v>42460</v>
      </c>
      <c r="B1590">
        <v>177.13929999999999</v>
      </c>
      <c r="C1590" t="s">
        <v>143</v>
      </c>
      <c r="D1590" s="26" t="str">
        <f t="shared" si="50"/>
        <v>2016-03-31</v>
      </c>
      <c r="E1590" s="26">
        <f t="shared" si="51"/>
        <v>177.13929999999999</v>
      </c>
    </row>
    <row r="1591" spans="1:5" x14ac:dyDescent="0.3">
      <c r="A1591" s="1">
        <v>42461</v>
      </c>
      <c r="B1591">
        <v>178.346</v>
      </c>
      <c r="C1591" t="s">
        <v>143</v>
      </c>
      <c r="D1591" s="26" t="str">
        <f t="shared" si="50"/>
        <v>2016-04-01</v>
      </c>
      <c r="E1591" s="26">
        <f t="shared" si="51"/>
        <v>178.346</v>
      </c>
    </row>
    <row r="1592" spans="1:5" x14ac:dyDescent="0.3">
      <c r="A1592" s="1">
        <v>42464</v>
      </c>
      <c r="B1592">
        <v>177.76849999999999</v>
      </c>
      <c r="C1592" t="s">
        <v>143</v>
      </c>
      <c r="D1592" s="26" t="str">
        <f t="shared" si="50"/>
        <v>2016-04-04</v>
      </c>
      <c r="E1592" s="26">
        <f t="shared" si="51"/>
        <v>177.76849999999999</v>
      </c>
    </row>
    <row r="1593" spans="1:5" x14ac:dyDescent="0.3">
      <c r="A1593" s="1">
        <v>42465</v>
      </c>
      <c r="B1593">
        <v>175.9923</v>
      </c>
      <c r="C1593" t="s">
        <v>143</v>
      </c>
      <c r="D1593" s="26" t="str">
        <f t="shared" si="50"/>
        <v>2016-04-05</v>
      </c>
      <c r="E1593" s="26">
        <f t="shared" si="51"/>
        <v>175.9923</v>
      </c>
    </row>
    <row r="1594" spans="1:5" x14ac:dyDescent="0.3">
      <c r="A1594" s="1">
        <v>42466</v>
      </c>
      <c r="B1594">
        <v>177.91499999999999</v>
      </c>
      <c r="C1594" t="s">
        <v>143</v>
      </c>
      <c r="D1594" s="26" t="str">
        <f t="shared" si="50"/>
        <v>2016-04-06</v>
      </c>
      <c r="E1594" s="26">
        <f t="shared" si="51"/>
        <v>177.91499999999999</v>
      </c>
    </row>
    <row r="1595" spans="1:5" x14ac:dyDescent="0.3">
      <c r="A1595" s="1">
        <v>42467</v>
      </c>
      <c r="B1595">
        <v>175.7861</v>
      </c>
      <c r="C1595" t="s">
        <v>143</v>
      </c>
      <c r="D1595" s="26" t="str">
        <f t="shared" si="50"/>
        <v>2016-04-07</v>
      </c>
      <c r="E1595" s="26">
        <f t="shared" si="51"/>
        <v>175.7861</v>
      </c>
    </row>
    <row r="1596" spans="1:5" x14ac:dyDescent="0.3">
      <c r="A1596" s="1">
        <v>42468</v>
      </c>
      <c r="B1596">
        <v>176.2595</v>
      </c>
      <c r="C1596" t="s">
        <v>143</v>
      </c>
      <c r="D1596" s="26" t="str">
        <f t="shared" si="50"/>
        <v>2016-04-08</v>
      </c>
      <c r="E1596" s="26">
        <f t="shared" si="51"/>
        <v>176.2595</v>
      </c>
    </row>
    <row r="1597" spans="1:5" x14ac:dyDescent="0.3">
      <c r="A1597" s="1">
        <v>42471</v>
      </c>
      <c r="B1597">
        <v>175.8466</v>
      </c>
      <c r="C1597" t="s">
        <v>143</v>
      </c>
      <c r="D1597" s="26" t="str">
        <f t="shared" si="50"/>
        <v>2016-04-11</v>
      </c>
      <c r="E1597" s="26">
        <f t="shared" si="51"/>
        <v>175.8466</v>
      </c>
    </row>
    <row r="1598" spans="1:5" x14ac:dyDescent="0.3">
      <c r="A1598" s="1">
        <v>42472</v>
      </c>
      <c r="B1598">
        <v>177.48410000000001</v>
      </c>
      <c r="C1598" t="s">
        <v>143</v>
      </c>
      <c r="D1598" s="26" t="str">
        <f t="shared" si="50"/>
        <v>2016-04-12</v>
      </c>
      <c r="E1598" s="26">
        <f t="shared" si="51"/>
        <v>177.48410000000001</v>
      </c>
    </row>
    <row r="1599" spans="1:5" x14ac:dyDescent="0.3">
      <c r="A1599" s="1">
        <v>42473</v>
      </c>
      <c r="B1599">
        <v>179.27760000000001</v>
      </c>
      <c r="C1599" t="s">
        <v>143</v>
      </c>
      <c r="D1599" s="26" t="str">
        <f t="shared" si="50"/>
        <v>2016-04-13</v>
      </c>
      <c r="E1599" s="26">
        <f t="shared" si="51"/>
        <v>179.27760000000001</v>
      </c>
    </row>
    <row r="1600" spans="1:5" x14ac:dyDescent="0.3">
      <c r="A1600" s="1">
        <v>42474</v>
      </c>
      <c r="B1600">
        <v>179.28550000000001</v>
      </c>
      <c r="C1600" t="s">
        <v>143</v>
      </c>
      <c r="D1600" s="26" t="str">
        <f t="shared" si="50"/>
        <v>2016-04-14</v>
      </c>
      <c r="E1600" s="26">
        <f t="shared" si="51"/>
        <v>179.28550000000001</v>
      </c>
    </row>
    <row r="1601" spans="1:5" x14ac:dyDescent="0.3">
      <c r="A1601" s="1">
        <v>42475</v>
      </c>
      <c r="B1601">
        <v>179.0872</v>
      </c>
      <c r="C1601" t="s">
        <v>143</v>
      </c>
      <c r="D1601" s="26" t="str">
        <f t="shared" si="50"/>
        <v>2016-04-15</v>
      </c>
      <c r="E1601" s="26">
        <f t="shared" si="51"/>
        <v>179.0872</v>
      </c>
    </row>
    <row r="1602" spans="1:5" x14ac:dyDescent="0.3">
      <c r="A1602" s="1">
        <v>42478</v>
      </c>
      <c r="B1602">
        <v>180.3449</v>
      </c>
      <c r="C1602" t="s">
        <v>143</v>
      </c>
      <c r="D1602" s="26" t="str">
        <f t="shared" si="50"/>
        <v>2016-04-18</v>
      </c>
      <c r="E1602" s="26">
        <f t="shared" si="51"/>
        <v>180.3449</v>
      </c>
    </row>
    <row r="1603" spans="1:5" x14ac:dyDescent="0.3">
      <c r="A1603" s="1">
        <v>42479</v>
      </c>
      <c r="B1603">
        <v>180.9145</v>
      </c>
      <c r="C1603" t="s">
        <v>143</v>
      </c>
      <c r="D1603" s="26" t="str">
        <f t="shared" si="50"/>
        <v>2016-04-19</v>
      </c>
      <c r="E1603" s="26">
        <f t="shared" si="51"/>
        <v>180.9145</v>
      </c>
    </row>
    <row r="1604" spans="1:5" x14ac:dyDescent="0.3">
      <c r="A1604" s="1">
        <v>42480</v>
      </c>
      <c r="B1604">
        <v>181.08690000000001</v>
      </c>
      <c r="C1604" t="s">
        <v>143</v>
      </c>
      <c r="D1604" s="26" t="str">
        <f t="shared" si="50"/>
        <v>2016-04-20</v>
      </c>
      <c r="E1604" s="26">
        <f t="shared" si="51"/>
        <v>181.08690000000001</v>
      </c>
    </row>
    <row r="1605" spans="1:5" x14ac:dyDescent="0.3">
      <c r="A1605" s="1">
        <v>42481</v>
      </c>
      <c r="B1605">
        <v>180.1129</v>
      </c>
      <c r="C1605" t="s">
        <v>143</v>
      </c>
      <c r="D1605" s="26" t="str">
        <f t="shared" si="50"/>
        <v>2016-04-21</v>
      </c>
      <c r="E1605" s="26">
        <f t="shared" si="51"/>
        <v>180.1129</v>
      </c>
    </row>
    <row r="1606" spans="1:5" x14ac:dyDescent="0.3">
      <c r="A1606" s="1">
        <v>42482</v>
      </c>
      <c r="B1606">
        <v>180.1129</v>
      </c>
      <c r="C1606" t="s">
        <v>143</v>
      </c>
      <c r="D1606" s="26" t="str">
        <f t="shared" si="50"/>
        <v>2016-04-22</v>
      </c>
      <c r="E1606" s="26">
        <f t="shared" si="51"/>
        <v>180.1129</v>
      </c>
    </row>
    <row r="1607" spans="1:5" x14ac:dyDescent="0.3">
      <c r="A1607" s="1">
        <v>42485</v>
      </c>
      <c r="B1607">
        <v>179.80260000000001</v>
      </c>
      <c r="C1607" t="s">
        <v>143</v>
      </c>
      <c r="D1607" s="26" t="str">
        <f t="shared" si="50"/>
        <v>2016-04-25</v>
      </c>
      <c r="E1607" s="26">
        <f t="shared" si="51"/>
        <v>179.80260000000001</v>
      </c>
    </row>
    <row r="1608" spans="1:5" x14ac:dyDescent="0.3">
      <c r="A1608" s="1">
        <v>42486</v>
      </c>
      <c r="B1608">
        <v>180.06909999999999</v>
      </c>
      <c r="C1608" t="s">
        <v>143</v>
      </c>
      <c r="D1608" s="26" t="str">
        <f t="shared" si="50"/>
        <v>2016-04-26</v>
      </c>
      <c r="E1608" s="26">
        <f t="shared" si="51"/>
        <v>180.06909999999999</v>
      </c>
    </row>
    <row r="1609" spans="1:5" x14ac:dyDescent="0.3">
      <c r="A1609" s="1">
        <v>42487</v>
      </c>
      <c r="B1609">
        <v>180.44040000000001</v>
      </c>
      <c r="C1609" t="s">
        <v>143</v>
      </c>
      <c r="D1609" s="26" t="str">
        <f t="shared" si="50"/>
        <v>2016-04-27</v>
      </c>
      <c r="E1609" s="26">
        <f t="shared" si="51"/>
        <v>180.44040000000001</v>
      </c>
    </row>
    <row r="1610" spans="1:5" x14ac:dyDescent="0.3">
      <c r="A1610" s="1">
        <v>42488</v>
      </c>
      <c r="B1610">
        <v>178.80070000000001</v>
      </c>
      <c r="C1610" t="s">
        <v>143</v>
      </c>
      <c r="D1610" s="26" t="str">
        <f t="shared" si="50"/>
        <v>2016-04-28</v>
      </c>
      <c r="E1610" s="26">
        <f t="shared" si="51"/>
        <v>178.80070000000001</v>
      </c>
    </row>
    <row r="1611" spans="1:5" x14ac:dyDescent="0.3">
      <c r="A1611" s="1">
        <v>42489</v>
      </c>
      <c r="B1611">
        <v>177.8382</v>
      </c>
      <c r="C1611" t="s">
        <v>143</v>
      </c>
      <c r="D1611" s="26" t="str">
        <f t="shared" si="50"/>
        <v>2016-04-29</v>
      </c>
      <c r="E1611" s="26">
        <f t="shared" si="51"/>
        <v>177.8382</v>
      </c>
    </row>
    <row r="1612" spans="1:5" x14ac:dyDescent="0.3">
      <c r="A1612" s="1">
        <v>42492</v>
      </c>
      <c r="B1612">
        <v>179.251</v>
      </c>
      <c r="C1612" t="s">
        <v>143</v>
      </c>
      <c r="D1612" s="26" t="str">
        <f t="shared" si="50"/>
        <v>2016-05-02</v>
      </c>
      <c r="E1612" s="26">
        <f t="shared" si="51"/>
        <v>179.251</v>
      </c>
    </row>
    <row r="1613" spans="1:5" x14ac:dyDescent="0.3">
      <c r="A1613" s="1">
        <v>42493</v>
      </c>
      <c r="B1613">
        <v>177.69030000000001</v>
      </c>
      <c r="C1613" t="s">
        <v>143</v>
      </c>
      <c r="D1613" s="26" t="str">
        <f t="shared" si="50"/>
        <v>2016-05-03</v>
      </c>
      <c r="E1613" s="26">
        <f t="shared" si="51"/>
        <v>177.69030000000001</v>
      </c>
    </row>
    <row r="1614" spans="1:5" x14ac:dyDescent="0.3">
      <c r="A1614" s="1">
        <v>42494</v>
      </c>
      <c r="B1614">
        <v>176.69980000000001</v>
      </c>
      <c r="C1614" t="s">
        <v>143</v>
      </c>
      <c r="D1614" s="26" t="str">
        <f t="shared" si="50"/>
        <v>2016-05-04</v>
      </c>
      <c r="E1614" s="26">
        <f t="shared" si="51"/>
        <v>176.69980000000001</v>
      </c>
    </row>
    <row r="1615" spans="1:5" x14ac:dyDescent="0.3">
      <c r="A1615" s="1">
        <v>42495</v>
      </c>
      <c r="B1615">
        <v>176.6653</v>
      </c>
      <c r="C1615" t="s">
        <v>143</v>
      </c>
      <c r="D1615" s="26" t="str">
        <f t="shared" si="50"/>
        <v>2016-05-05</v>
      </c>
      <c r="E1615" s="26">
        <f t="shared" si="51"/>
        <v>176.6653</v>
      </c>
    </row>
    <row r="1616" spans="1:5" x14ac:dyDescent="0.3">
      <c r="A1616" s="1">
        <v>42496</v>
      </c>
      <c r="B1616">
        <v>177.3117</v>
      </c>
      <c r="C1616" t="s">
        <v>143</v>
      </c>
      <c r="D1616" s="26" t="str">
        <f t="shared" si="50"/>
        <v>2016-05-06</v>
      </c>
      <c r="E1616" s="26">
        <f t="shared" si="51"/>
        <v>177.3117</v>
      </c>
    </row>
    <row r="1617" spans="1:5" x14ac:dyDescent="0.3">
      <c r="A1617" s="1">
        <v>42499</v>
      </c>
      <c r="B1617">
        <v>177.45750000000001</v>
      </c>
      <c r="C1617" t="s">
        <v>143</v>
      </c>
      <c r="D1617" s="26" t="str">
        <f t="shared" si="50"/>
        <v>2016-05-09</v>
      </c>
      <c r="E1617" s="26">
        <f t="shared" si="51"/>
        <v>177.45750000000001</v>
      </c>
    </row>
    <row r="1618" spans="1:5" x14ac:dyDescent="0.3">
      <c r="A1618" s="1">
        <v>42500</v>
      </c>
      <c r="B1618">
        <v>179.66470000000001</v>
      </c>
      <c r="C1618" t="s">
        <v>143</v>
      </c>
      <c r="D1618" s="26" t="str">
        <f t="shared" si="50"/>
        <v>2016-05-10</v>
      </c>
      <c r="E1618" s="26">
        <f t="shared" si="51"/>
        <v>179.66470000000001</v>
      </c>
    </row>
    <row r="1619" spans="1:5" x14ac:dyDescent="0.3">
      <c r="A1619" s="1">
        <v>42501</v>
      </c>
      <c r="B1619">
        <v>177.98400000000001</v>
      </c>
      <c r="C1619" t="s">
        <v>143</v>
      </c>
      <c r="D1619" s="26" t="str">
        <f t="shared" si="50"/>
        <v>2016-05-11</v>
      </c>
      <c r="E1619" s="26">
        <f t="shared" si="51"/>
        <v>177.98400000000001</v>
      </c>
    </row>
    <row r="1620" spans="1:5" x14ac:dyDescent="0.3">
      <c r="A1620" s="1">
        <v>42502</v>
      </c>
      <c r="B1620">
        <v>178.03569999999999</v>
      </c>
      <c r="C1620" t="s">
        <v>143</v>
      </c>
      <c r="D1620" s="26" t="str">
        <f t="shared" si="50"/>
        <v>2016-05-12</v>
      </c>
      <c r="E1620" s="26">
        <f t="shared" si="51"/>
        <v>178.03569999999999</v>
      </c>
    </row>
    <row r="1621" spans="1:5" x14ac:dyDescent="0.3">
      <c r="A1621" s="1">
        <v>42503</v>
      </c>
      <c r="B1621">
        <v>176.48429999999999</v>
      </c>
      <c r="C1621" t="s">
        <v>143</v>
      </c>
      <c r="D1621" s="26" t="str">
        <f t="shared" si="50"/>
        <v>2016-05-13</v>
      </c>
      <c r="E1621" s="26">
        <f t="shared" si="51"/>
        <v>176.48429999999999</v>
      </c>
    </row>
    <row r="1622" spans="1:5" x14ac:dyDescent="0.3">
      <c r="A1622" s="1">
        <v>42506</v>
      </c>
      <c r="B1622">
        <v>178.2253</v>
      </c>
      <c r="C1622" t="s">
        <v>143</v>
      </c>
      <c r="D1622" s="26" t="str">
        <f t="shared" ref="D1622:D1685" si="52">_xlfn.CONCAT(YEAR(A1622),"-",IF(LEN(MONTH(A1622))=1,0&amp;MONTH(A1622),MONTH(A1622)),"-",IF(LEN(DAY(A1622))=1,0&amp;DAY(A1622),DAY(A1622)))</f>
        <v>2016-05-16</v>
      </c>
      <c r="E1622" s="26">
        <f t="shared" ref="E1622:E1685" si="53">B1622</f>
        <v>178.2253</v>
      </c>
    </row>
    <row r="1623" spans="1:5" x14ac:dyDescent="0.3">
      <c r="A1623" s="1">
        <v>42507</v>
      </c>
      <c r="B1623">
        <v>176.5625</v>
      </c>
      <c r="C1623" t="s">
        <v>143</v>
      </c>
      <c r="D1623" s="26" t="str">
        <f t="shared" si="52"/>
        <v>2016-05-17</v>
      </c>
      <c r="E1623" s="26">
        <f t="shared" si="53"/>
        <v>176.5625</v>
      </c>
    </row>
    <row r="1624" spans="1:5" x14ac:dyDescent="0.3">
      <c r="A1624" s="1">
        <v>42508</v>
      </c>
      <c r="B1624">
        <v>176.61359999999999</v>
      </c>
      <c r="C1624" t="s">
        <v>143</v>
      </c>
      <c r="D1624" s="26" t="str">
        <f t="shared" si="52"/>
        <v>2016-05-18</v>
      </c>
      <c r="E1624" s="26">
        <f t="shared" si="53"/>
        <v>176.61359999999999</v>
      </c>
    </row>
    <row r="1625" spans="1:5" x14ac:dyDescent="0.3">
      <c r="A1625" s="1">
        <v>42509</v>
      </c>
      <c r="B1625">
        <v>176.0016</v>
      </c>
      <c r="C1625" t="s">
        <v>143</v>
      </c>
      <c r="D1625" s="26" t="str">
        <f t="shared" si="52"/>
        <v>2016-05-19</v>
      </c>
      <c r="E1625" s="26">
        <f t="shared" si="53"/>
        <v>176.0016</v>
      </c>
    </row>
    <row r="1626" spans="1:5" x14ac:dyDescent="0.3">
      <c r="A1626" s="1">
        <v>42510</v>
      </c>
      <c r="B1626">
        <v>177.11349999999999</v>
      </c>
      <c r="C1626" t="s">
        <v>143</v>
      </c>
      <c r="D1626" s="26" t="str">
        <f t="shared" si="52"/>
        <v>2016-05-20</v>
      </c>
      <c r="E1626" s="26">
        <f t="shared" si="53"/>
        <v>177.11349999999999</v>
      </c>
    </row>
    <row r="1627" spans="1:5" x14ac:dyDescent="0.3">
      <c r="A1627" s="1">
        <v>42513</v>
      </c>
      <c r="B1627">
        <v>176.87209999999999</v>
      </c>
      <c r="C1627" t="s">
        <v>143</v>
      </c>
      <c r="D1627" s="26" t="str">
        <f t="shared" si="52"/>
        <v>2016-05-23</v>
      </c>
      <c r="E1627" s="26">
        <f t="shared" si="53"/>
        <v>176.87209999999999</v>
      </c>
    </row>
    <row r="1628" spans="1:5" x14ac:dyDescent="0.3">
      <c r="A1628" s="1">
        <v>42514</v>
      </c>
      <c r="B1628">
        <v>179.16480000000001</v>
      </c>
      <c r="C1628" t="s">
        <v>143</v>
      </c>
      <c r="D1628" s="26" t="str">
        <f t="shared" si="52"/>
        <v>2016-05-24</v>
      </c>
      <c r="E1628" s="26">
        <f t="shared" si="53"/>
        <v>179.16480000000001</v>
      </c>
    </row>
    <row r="1629" spans="1:5" x14ac:dyDescent="0.3">
      <c r="A1629" s="1">
        <v>42515</v>
      </c>
      <c r="B1629">
        <v>180.3801</v>
      </c>
      <c r="C1629" t="s">
        <v>143</v>
      </c>
      <c r="D1629" s="26" t="str">
        <f t="shared" si="52"/>
        <v>2016-05-25</v>
      </c>
      <c r="E1629" s="26">
        <f t="shared" si="53"/>
        <v>180.3801</v>
      </c>
    </row>
    <row r="1630" spans="1:5" x14ac:dyDescent="0.3">
      <c r="A1630" s="1">
        <v>42516</v>
      </c>
      <c r="B1630">
        <v>180.43180000000001</v>
      </c>
      <c r="C1630" t="s">
        <v>143</v>
      </c>
      <c r="D1630" s="26" t="str">
        <f t="shared" si="52"/>
        <v>2016-05-26</v>
      </c>
      <c r="E1630" s="26">
        <f t="shared" si="53"/>
        <v>180.43180000000001</v>
      </c>
    </row>
    <row r="1631" spans="1:5" x14ac:dyDescent="0.3">
      <c r="A1631" s="1">
        <v>42517</v>
      </c>
      <c r="B1631">
        <v>181.20750000000001</v>
      </c>
      <c r="C1631" t="s">
        <v>143</v>
      </c>
      <c r="D1631" s="26" t="str">
        <f t="shared" si="52"/>
        <v>2016-05-27</v>
      </c>
      <c r="E1631" s="26">
        <f t="shared" si="53"/>
        <v>181.20750000000001</v>
      </c>
    </row>
    <row r="1632" spans="1:5" x14ac:dyDescent="0.3">
      <c r="A1632" s="1">
        <v>42521</v>
      </c>
      <c r="B1632">
        <v>180.86279999999999</v>
      </c>
      <c r="C1632" t="s">
        <v>143</v>
      </c>
      <c r="D1632" s="26" t="str">
        <f t="shared" si="52"/>
        <v>2016-05-31</v>
      </c>
      <c r="E1632" s="26">
        <f t="shared" si="53"/>
        <v>180.86279999999999</v>
      </c>
    </row>
    <row r="1633" spans="1:5" x14ac:dyDescent="0.3">
      <c r="A1633" s="1">
        <v>42522</v>
      </c>
      <c r="B1633">
        <v>181.23339999999999</v>
      </c>
      <c r="C1633" t="s">
        <v>143</v>
      </c>
      <c r="D1633" s="26" t="str">
        <f t="shared" si="52"/>
        <v>2016-06-01</v>
      </c>
      <c r="E1633" s="26">
        <f t="shared" si="53"/>
        <v>181.23339999999999</v>
      </c>
    </row>
    <row r="1634" spans="1:5" x14ac:dyDescent="0.3">
      <c r="A1634" s="1">
        <v>42523</v>
      </c>
      <c r="B1634">
        <v>181.785</v>
      </c>
      <c r="C1634" t="s">
        <v>143</v>
      </c>
      <c r="D1634" s="26" t="str">
        <f t="shared" si="52"/>
        <v>2016-06-02</v>
      </c>
      <c r="E1634" s="26">
        <f t="shared" si="53"/>
        <v>181.785</v>
      </c>
    </row>
    <row r="1635" spans="1:5" x14ac:dyDescent="0.3">
      <c r="A1635" s="1">
        <v>42524</v>
      </c>
      <c r="B1635">
        <v>181.24199999999999</v>
      </c>
      <c r="C1635" t="s">
        <v>143</v>
      </c>
      <c r="D1635" s="26" t="str">
        <f t="shared" si="52"/>
        <v>2016-06-03</v>
      </c>
      <c r="E1635" s="26">
        <f t="shared" si="53"/>
        <v>181.24199999999999</v>
      </c>
    </row>
    <row r="1636" spans="1:5" x14ac:dyDescent="0.3">
      <c r="A1636" s="1">
        <v>42527</v>
      </c>
      <c r="B1636">
        <v>182.1643</v>
      </c>
      <c r="C1636" t="s">
        <v>143</v>
      </c>
      <c r="D1636" s="26" t="str">
        <f t="shared" si="52"/>
        <v>2016-06-06</v>
      </c>
      <c r="E1636" s="26">
        <f t="shared" si="53"/>
        <v>182.1643</v>
      </c>
    </row>
    <row r="1637" spans="1:5" x14ac:dyDescent="0.3">
      <c r="A1637" s="1">
        <v>42528</v>
      </c>
      <c r="B1637">
        <v>182.4487</v>
      </c>
      <c r="C1637" t="s">
        <v>143</v>
      </c>
      <c r="D1637" s="26" t="str">
        <f t="shared" si="52"/>
        <v>2016-06-07</v>
      </c>
      <c r="E1637" s="26">
        <f t="shared" si="53"/>
        <v>182.4487</v>
      </c>
    </row>
    <row r="1638" spans="1:5" x14ac:dyDescent="0.3">
      <c r="A1638" s="1">
        <v>42529</v>
      </c>
      <c r="B1638">
        <v>183.04339999999999</v>
      </c>
      <c r="C1638" t="s">
        <v>143</v>
      </c>
      <c r="D1638" s="26" t="str">
        <f t="shared" si="52"/>
        <v>2016-06-08</v>
      </c>
      <c r="E1638" s="26">
        <f t="shared" si="53"/>
        <v>183.04339999999999</v>
      </c>
    </row>
    <row r="1639" spans="1:5" x14ac:dyDescent="0.3">
      <c r="A1639" s="1">
        <v>42530</v>
      </c>
      <c r="B1639">
        <v>182.79339999999999</v>
      </c>
      <c r="C1639" t="s">
        <v>143</v>
      </c>
      <c r="D1639" s="26" t="str">
        <f t="shared" si="52"/>
        <v>2016-06-09</v>
      </c>
      <c r="E1639" s="26">
        <f t="shared" si="53"/>
        <v>182.79339999999999</v>
      </c>
    </row>
    <row r="1640" spans="1:5" x14ac:dyDescent="0.3">
      <c r="A1640" s="1">
        <v>42531</v>
      </c>
      <c r="B1640">
        <v>181.06100000000001</v>
      </c>
      <c r="C1640" t="s">
        <v>143</v>
      </c>
      <c r="D1640" s="26" t="str">
        <f t="shared" si="52"/>
        <v>2016-06-10</v>
      </c>
      <c r="E1640" s="26">
        <f t="shared" si="53"/>
        <v>181.06100000000001</v>
      </c>
    </row>
    <row r="1641" spans="1:5" x14ac:dyDescent="0.3">
      <c r="A1641" s="1">
        <v>42534</v>
      </c>
      <c r="B1641">
        <v>179.66399999999999</v>
      </c>
      <c r="C1641" t="s">
        <v>143</v>
      </c>
      <c r="D1641" s="26" t="str">
        <f t="shared" si="52"/>
        <v>2016-06-13</v>
      </c>
      <c r="E1641" s="26">
        <f t="shared" si="53"/>
        <v>179.66399999999999</v>
      </c>
    </row>
    <row r="1642" spans="1:5" x14ac:dyDescent="0.3">
      <c r="A1642" s="1">
        <v>42535</v>
      </c>
      <c r="B1642">
        <v>179.31129999999999</v>
      </c>
      <c r="C1642" t="s">
        <v>143</v>
      </c>
      <c r="D1642" s="26" t="str">
        <f t="shared" si="52"/>
        <v>2016-06-14</v>
      </c>
      <c r="E1642" s="26">
        <f t="shared" si="53"/>
        <v>179.31129999999999</v>
      </c>
    </row>
    <row r="1643" spans="1:5" x14ac:dyDescent="0.3">
      <c r="A1643" s="1">
        <v>42536</v>
      </c>
      <c r="B1643">
        <v>179.06139999999999</v>
      </c>
      <c r="C1643" t="s">
        <v>143</v>
      </c>
      <c r="D1643" s="26" t="str">
        <f t="shared" si="52"/>
        <v>2016-06-15</v>
      </c>
      <c r="E1643" s="26">
        <f t="shared" si="53"/>
        <v>179.06139999999999</v>
      </c>
    </row>
    <row r="1644" spans="1:5" x14ac:dyDescent="0.3">
      <c r="A1644" s="1">
        <v>42537</v>
      </c>
      <c r="B1644">
        <v>179.5958</v>
      </c>
      <c r="C1644" t="s">
        <v>143</v>
      </c>
      <c r="D1644" s="26" t="str">
        <f t="shared" si="52"/>
        <v>2016-06-16</v>
      </c>
      <c r="E1644" s="26">
        <f t="shared" si="53"/>
        <v>179.5958</v>
      </c>
    </row>
    <row r="1645" spans="1:5" x14ac:dyDescent="0.3">
      <c r="A1645" s="1">
        <v>42538</v>
      </c>
      <c r="B1645">
        <v>178.9273</v>
      </c>
      <c r="C1645" t="s">
        <v>143</v>
      </c>
      <c r="D1645" s="26" t="str">
        <f t="shared" si="52"/>
        <v>2016-06-17</v>
      </c>
      <c r="E1645" s="26">
        <f t="shared" si="53"/>
        <v>178.9273</v>
      </c>
    </row>
    <row r="1646" spans="1:5" x14ac:dyDescent="0.3">
      <c r="A1646" s="1">
        <v>42541</v>
      </c>
      <c r="B1646">
        <v>180.0796</v>
      </c>
      <c r="C1646" t="s">
        <v>143</v>
      </c>
      <c r="D1646" s="26" t="str">
        <f t="shared" si="52"/>
        <v>2016-06-20</v>
      </c>
      <c r="E1646" s="26">
        <f t="shared" si="53"/>
        <v>180.0796</v>
      </c>
    </row>
    <row r="1647" spans="1:5" x14ac:dyDescent="0.3">
      <c r="A1647" s="1">
        <v>42542</v>
      </c>
      <c r="B1647">
        <v>180.5908</v>
      </c>
      <c r="C1647" t="s">
        <v>143</v>
      </c>
      <c r="D1647" s="26" t="str">
        <f t="shared" si="52"/>
        <v>2016-06-21</v>
      </c>
      <c r="E1647" s="26">
        <f t="shared" si="53"/>
        <v>180.5908</v>
      </c>
    </row>
    <row r="1648" spans="1:5" x14ac:dyDescent="0.3">
      <c r="A1648" s="1">
        <v>42543</v>
      </c>
      <c r="B1648">
        <v>180.2962</v>
      </c>
      <c r="C1648" t="s">
        <v>143</v>
      </c>
      <c r="D1648" s="26" t="str">
        <f t="shared" si="52"/>
        <v>2016-06-22</v>
      </c>
      <c r="E1648" s="26">
        <f t="shared" si="53"/>
        <v>180.2962</v>
      </c>
    </row>
    <row r="1649" spans="1:5" x14ac:dyDescent="0.3">
      <c r="A1649" s="1">
        <v>42544</v>
      </c>
      <c r="B1649">
        <v>182.64410000000001</v>
      </c>
      <c r="C1649" t="s">
        <v>143</v>
      </c>
      <c r="D1649" s="26" t="str">
        <f t="shared" si="52"/>
        <v>2016-06-23</v>
      </c>
      <c r="E1649" s="26">
        <f t="shared" si="53"/>
        <v>182.64410000000001</v>
      </c>
    </row>
    <row r="1650" spans="1:5" x14ac:dyDescent="0.3">
      <c r="A1650" s="1">
        <v>42545</v>
      </c>
      <c r="B1650">
        <v>175.99019999999999</v>
      </c>
      <c r="C1650" t="s">
        <v>143</v>
      </c>
      <c r="D1650" s="26" t="str">
        <f t="shared" si="52"/>
        <v>2016-06-24</v>
      </c>
      <c r="E1650" s="26">
        <f t="shared" si="53"/>
        <v>175.99019999999999</v>
      </c>
    </row>
    <row r="1651" spans="1:5" x14ac:dyDescent="0.3">
      <c r="A1651" s="1">
        <v>42548</v>
      </c>
      <c r="B1651">
        <v>172.93190000000001</v>
      </c>
      <c r="C1651" t="s">
        <v>143</v>
      </c>
      <c r="D1651" s="26" t="str">
        <f t="shared" si="52"/>
        <v>2016-06-27</v>
      </c>
      <c r="E1651" s="26">
        <f t="shared" si="53"/>
        <v>172.93190000000001</v>
      </c>
    </row>
    <row r="1652" spans="1:5" x14ac:dyDescent="0.3">
      <c r="A1652" s="1">
        <v>42549</v>
      </c>
      <c r="B1652">
        <v>176.0506</v>
      </c>
      <c r="C1652" t="s">
        <v>143</v>
      </c>
      <c r="D1652" s="26" t="str">
        <f t="shared" si="52"/>
        <v>2016-06-28</v>
      </c>
      <c r="E1652" s="26">
        <f t="shared" si="53"/>
        <v>176.0506</v>
      </c>
    </row>
    <row r="1653" spans="1:5" x14ac:dyDescent="0.3">
      <c r="A1653" s="1">
        <v>42550</v>
      </c>
      <c r="B1653">
        <v>179.04859999999999</v>
      </c>
      <c r="C1653" t="s">
        <v>143</v>
      </c>
      <c r="D1653" s="26" t="str">
        <f t="shared" si="52"/>
        <v>2016-06-29</v>
      </c>
      <c r="E1653" s="26">
        <f t="shared" si="53"/>
        <v>179.04859999999999</v>
      </c>
    </row>
    <row r="1654" spans="1:5" x14ac:dyDescent="0.3">
      <c r="A1654" s="1">
        <v>42551</v>
      </c>
      <c r="B1654">
        <v>181.48750000000001</v>
      </c>
      <c r="C1654" t="s">
        <v>143</v>
      </c>
      <c r="D1654" s="26" t="str">
        <f t="shared" si="52"/>
        <v>2016-06-30</v>
      </c>
      <c r="E1654" s="26">
        <f t="shared" si="53"/>
        <v>181.48750000000001</v>
      </c>
    </row>
    <row r="1655" spans="1:5" x14ac:dyDescent="0.3">
      <c r="A1655" s="1">
        <v>42552</v>
      </c>
      <c r="B1655">
        <v>181.87370000000001</v>
      </c>
      <c r="C1655" t="s">
        <v>143</v>
      </c>
      <c r="D1655" s="26" t="str">
        <f t="shared" si="52"/>
        <v>2016-07-01</v>
      </c>
      <c r="E1655" s="26">
        <f t="shared" si="53"/>
        <v>181.87370000000001</v>
      </c>
    </row>
    <row r="1656" spans="1:5" x14ac:dyDescent="0.3">
      <c r="A1656" s="1">
        <v>42556</v>
      </c>
      <c r="B1656">
        <v>180.56479999999999</v>
      </c>
      <c r="C1656" t="s">
        <v>143</v>
      </c>
      <c r="D1656" s="26" t="str">
        <f t="shared" si="52"/>
        <v>2016-07-05</v>
      </c>
      <c r="E1656" s="26">
        <f t="shared" si="53"/>
        <v>180.56479999999999</v>
      </c>
    </row>
    <row r="1657" spans="1:5" x14ac:dyDescent="0.3">
      <c r="A1657" s="1">
        <v>42557</v>
      </c>
      <c r="B1657">
        <v>181.64779999999999</v>
      </c>
      <c r="C1657" t="s">
        <v>143</v>
      </c>
      <c r="D1657" s="26" t="str">
        <f t="shared" si="52"/>
        <v>2016-07-06</v>
      </c>
      <c r="E1657" s="26">
        <f t="shared" si="53"/>
        <v>181.64779999999999</v>
      </c>
    </row>
    <row r="1658" spans="1:5" x14ac:dyDescent="0.3">
      <c r="A1658" s="1">
        <v>42558</v>
      </c>
      <c r="B1658">
        <v>181.5317</v>
      </c>
      <c r="C1658" t="s">
        <v>143</v>
      </c>
      <c r="D1658" s="26" t="str">
        <f t="shared" si="52"/>
        <v>2016-07-07</v>
      </c>
      <c r="E1658" s="26">
        <f t="shared" si="53"/>
        <v>181.5317</v>
      </c>
    </row>
    <row r="1659" spans="1:5" x14ac:dyDescent="0.3">
      <c r="A1659" s="1">
        <v>42559</v>
      </c>
      <c r="B1659">
        <v>184.23830000000001</v>
      </c>
      <c r="C1659" t="s">
        <v>143</v>
      </c>
      <c r="D1659" s="26" t="str">
        <f t="shared" si="52"/>
        <v>2016-07-08</v>
      </c>
      <c r="E1659" s="26">
        <f t="shared" si="53"/>
        <v>184.23830000000001</v>
      </c>
    </row>
    <row r="1660" spans="1:5" x14ac:dyDescent="0.3">
      <c r="A1660" s="1">
        <v>42562</v>
      </c>
      <c r="B1660">
        <v>184.88810000000001</v>
      </c>
      <c r="C1660" t="s">
        <v>143</v>
      </c>
      <c r="D1660" s="26" t="str">
        <f t="shared" si="52"/>
        <v>2016-07-11</v>
      </c>
      <c r="E1660" s="26">
        <f t="shared" si="53"/>
        <v>184.88810000000001</v>
      </c>
    </row>
    <row r="1661" spans="1:5" x14ac:dyDescent="0.3">
      <c r="A1661" s="1">
        <v>42563</v>
      </c>
      <c r="B1661">
        <v>186.23099999999999</v>
      </c>
      <c r="C1661" t="s">
        <v>143</v>
      </c>
      <c r="D1661" s="26" t="str">
        <f t="shared" si="52"/>
        <v>2016-07-12</v>
      </c>
      <c r="E1661" s="26">
        <f t="shared" si="53"/>
        <v>186.23099999999999</v>
      </c>
    </row>
    <row r="1662" spans="1:5" x14ac:dyDescent="0.3">
      <c r="A1662" s="1">
        <v>42564</v>
      </c>
      <c r="B1662">
        <v>186.20500000000001</v>
      </c>
      <c r="C1662" t="s">
        <v>143</v>
      </c>
      <c r="D1662" s="26" t="str">
        <f t="shared" si="52"/>
        <v>2016-07-13</v>
      </c>
      <c r="E1662" s="26">
        <f t="shared" si="53"/>
        <v>186.20500000000001</v>
      </c>
    </row>
    <row r="1663" spans="1:5" x14ac:dyDescent="0.3">
      <c r="A1663" s="1">
        <v>42565</v>
      </c>
      <c r="B1663">
        <v>187.24469999999999</v>
      </c>
      <c r="C1663" t="s">
        <v>143</v>
      </c>
      <c r="D1663" s="26" t="str">
        <f t="shared" si="52"/>
        <v>2016-07-14</v>
      </c>
      <c r="E1663" s="26">
        <f t="shared" si="53"/>
        <v>187.24469999999999</v>
      </c>
    </row>
    <row r="1664" spans="1:5" x14ac:dyDescent="0.3">
      <c r="A1664" s="1">
        <v>42566</v>
      </c>
      <c r="B1664">
        <v>186.99340000000001</v>
      </c>
      <c r="C1664" t="s">
        <v>143</v>
      </c>
      <c r="D1664" s="26" t="str">
        <f t="shared" si="52"/>
        <v>2016-07-15</v>
      </c>
      <c r="E1664" s="26">
        <f t="shared" si="53"/>
        <v>186.99340000000001</v>
      </c>
    </row>
    <row r="1665" spans="1:5" x14ac:dyDescent="0.3">
      <c r="A1665" s="1">
        <v>42569</v>
      </c>
      <c r="B1665">
        <v>187.49520000000001</v>
      </c>
      <c r="C1665" t="s">
        <v>143</v>
      </c>
      <c r="D1665" s="26" t="str">
        <f t="shared" si="52"/>
        <v>2016-07-18</v>
      </c>
      <c r="E1665" s="26">
        <f t="shared" si="53"/>
        <v>187.49520000000001</v>
      </c>
    </row>
    <row r="1666" spans="1:5" x14ac:dyDescent="0.3">
      <c r="A1666" s="1">
        <v>42570</v>
      </c>
      <c r="B1666">
        <v>187.30529999999999</v>
      </c>
      <c r="C1666" t="s">
        <v>143</v>
      </c>
      <c r="D1666" s="26" t="str">
        <f t="shared" si="52"/>
        <v>2016-07-19</v>
      </c>
      <c r="E1666" s="26">
        <f t="shared" si="53"/>
        <v>187.30529999999999</v>
      </c>
    </row>
    <row r="1667" spans="1:5" x14ac:dyDescent="0.3">
      <c r="A1667" s="1">
        <v>42571</v>
      </c>
      <c r="B1667">
        <v>188.08070000000001</v>
      </c>
      <c r="C1667" t="s">
        <v>143</v>
      </c>
      <c r="D1667" s="26" t="str">
        <f t="shared" si="52"/>
        <v>2016-07-20</v>
      </c>
      <c r="E1667" s="26">
        <f t="shared" si="53"/>
        <v>188.08070000000001</v>
      </c>
    </row>
    <row r="1668" spans="1:5" x14ac:dyDescent="0.3">
      <c r="A1668" s="1">
        <v>42572</v>
      </c>
      <c r="B1668">
        <v>187.37029999999999</v>
      </c>
      <c r="C1668" t="s">
        <v>143</v>
      </c>
      <c r="D1668" s="26" t="str">
        <f t="shared" si="52"/>
        <v>2016-07-21</v>
      </c>
      <c r="E1668" s="26">
        <f t="shared" si="53"/>
        <v>187.37029999999999</v>
      </c>
    </row>
    <row r="1669" spans="1:5" x14ac:dyDescent="0.3">
      <c r="A1669" s="1">
        <v>42573</v>
      </c>
      <c r="B1669">
        <v>188.215</v>
      </c>
      <c r="C1669" t="s">
        <v>143</v>
      </c>
      <c r="D1669" s="26" t="str">
        <f t="shared" si="52"/>
        <v>2016-07-22</v>
      </c>
      <c r="E1669" s="26">
        <f t="shared" si="53"/>
        <v>188.215</v>
      </c>
    </row>
    <row r="1670" spans="1:5" x14ac:dyDescent="0.3">
      <c r="A1670" s="1">
        <v>42576</v>
      </c>
      <c r="B1670">
        <v>187.7038</v>
      </c>
      <c r="C1670" t="s">
        <v>143</v>
      </c>
      <c r="D1670" s="26" t="str">
        <f t="shared" si="52"/>
        <v>2016-07-25</v>
      </c>
      <c r="E1670" s="26">
        <f t="shared" si="53"/>
        <v>187.7038</v>
      </c>
    </row>
    <row r="1671" spans="1:5" x14ac:dyDescent="0.3">
      <c r="A1671" s="1">
        <v>42577</v>
      </c>
      <c r="B1671">
        <v>187.79050000000001</v>
      </c>
      <c r="C1671" t="s">
        <v>143</v>
      </c>
      <c r="D1671" s="26" t="str">
        <f t="shared" si="52"/>
        <v>2016-07-26</v>
      </c>
      <c r="E1671" s="26">
        <f t="shared" si="53"/>
        <v>187.79050000000001</v>
      </c>
    </row>
    <row r="1672" spans="1:5" x14ac:dyDescent="0.3">
      <c r="A1672" s="1">
        <v>42578</v>
      </c>
      <c r="B1672">
        <v>187.59119999999999</v>
      </c>
      <c r="C1672" t="s">
        <v>143</v>
      </c>
      <c r="D1672" s="26" t="str">
        <f t="shared" si="52"/>
        <v>2016-07-27</v>
      </c>
      <c r="E1672" s="26">
        <f t="shared" si="53"/>
        <v>187.59119999999999</v>
      </c>
    </row>
    <row r="1673" spans="1:5" x14ac:dyDescent="0.3">
      <c r="A1673" s="1">
        <v>42579</v>
      </c>
      <c r="B1673">
        <v>187.80779999999999</v>
      </c>
      <c r="C1673" t="s">
        <v>143</v>
      </c>
      <c r="D1673" s="26" t="str">
        <f t="shared" si="52"/>
        <v>2016-07-28</v>
      </c>
      <c r="E1673" s="26">
        <f t="shared" si="53"/>
        <v>187.80779999999999</v>
      </c>
    </row>
    <row r="1674" spans="1:5" x14ac:dyDescent="0.3">
      <c r="A1674" s="1">
        <v>42580</v>
      </c>
      <c r="B1674">
        <v>188.11109999999999</v>
      </c>
      <c r="C1674" t="s">
        <v>143</v>
      </c>
      <c r="D1674" s="26" t="str">
        <f t="shared" si="52"/>
        <v>2016-07-29</v>
      </c>
      <c r="E1674" s="26">
        <f t="shared" si="53"/>
        <v>188.11109999999999</v>
      </c>
    </row>
    <row r="1675" spans="1:5" x14ac:dyDescent="0.3">
      <c r="A1675" s="1">
        <v>42583</v>
      </c>
      <c r="B1675">
        <v>187.95509999999999</v>
      </c>
      <c r="C1675" t="s">
        <v>143</v>
      </c>
      <c r="D1675" s="26" t="str">
        <f t="shared" si="52"/>
        <v>2016-08-01</v>
      </c>
      <c r="E1675" s="26">
        <f t="shared" si="53"/>
        <v>187.95509999999999</v>
      </c>
    </row>
    <row r="1676" spans="1:5" x14ac:dyDescent="0.3">
      <c r="A1676" s="1">
        <v>42584</v>
      </c>
      <c r="B1676">
        <v>186.7501</v>
      </c>
      <c r="C1676" t="s">
        <v>143</v>
      </c>
      <c r="D1676" s="26" t="str">
        <f t="shared" si="52"/>
        <v>2016-08-02</v>
      </c>
      <c r="E1676" s="26">
        <f t="shared" si="53"/>
        <v>186.7501</v>
      </c>
    </row>
    <row r="1677" spans="1:5" x14ac:dyDescent="0.3">
      <c r="A1677" s="1">
        <v>42585</v>
      </c>
      <c r="B1677">
        <v>187.29660000000001</v>
      </c>
      <c r="C1677" t="s">
        <v>143</v>
      </c>
      <c r="D1677" s="26" t="str">
        <f t="shared" si="52"/>
        <v>2016-08-03</v>
      </c>
      <c r="E1677" s="26">
        <f t="shared" si="53"/>
        <v>187.29660000000001</v>
      </c>
    </row>
    <row r="1678" spans="1:5" x14ac:dyDescent="0.3">
      <c r="A1678" s="1">
        <v>42586</v>
      </c>
      <c r="B1678">
        <v>187.4957</v>
      </c>
      <c r="C1678" t="s">
        <v>143</v>
      </c>
      <c r="D1678" s="26" t="str">
        <f t="shared" si="52"/>
        <v>2016-08-04</v>
      </c>
      <c r="E1678" s="26">
        <f t="shared" si="53"/>
        <v>187.4957</v>
      </c>
    </row>
    <row r="1679" spans="1:5" x14ac:dyDescent="0.3">
      <c r="A1679" s="1">
        <v>42587</v>
      </c>
      <c r="B1679">
        <v>189.02940000000001</v>
      </c>
      <c r="C1679" t="s">
        <v>143</v>
      </c>
      <c r="D1679" s="26" t="str">
        <f t="shared" si="52"/>
        <v>2016-08-05</v>
      </c>
      <c r="E1679" s="26">
        <f t="shared" si="53"/>
        <v>189.02940000000001</v>
      </c>
    </row>
    <row r="1680" spans="1:5" x14ac:dyDescent="0.3">
      <c r="A1680" s="1">
        <v>42590</v>
      </c>
      <c r="B1680">
        <v>188.91679999999999</v>
      </c>
      <c r="C1680" t="s">
        <v>143</v>
      </c>
      <c r="D1680" s="26" t="str">
        <f t="shared" si="52"/>
        <v>2016-08-08</v>
      </c>
      <c r="E1680" s="26">
        <f t="shared" si="53"/>
        <v>188.91679999999999</v>
      </c>
    </row>
    <row r="1681" spans="1:5" x14ac:dyDescent="0.3">
      <c r="A1681" s="1">
        <v>42591</v>
      </c>
      <c r="B1681">
        <v>189.02940000000001</v>
      </c>
      <c r="C1681" t="s">
        <v>143</v>
      </c>
      <c r="D1681" s="26" t="str">
        <f t="shared" si="52"/>
        <v>2016-08-09</v>
      </c>
      <c r="E1681" s="26">
        <f t="shared" si="53"/>
        <v>189.02940000000001</v>
      </c>
    </row>
    <row r="1682" spans="1:5" x14ac:dyDescent="0.3">
      <c r="A1682" s="1">
        <v>42592</v>
      </c>
      <c r="B1682">
        <v>188.5616</v>
      </c>
      <c r="C1682" t="s">
        <v>143</v>
      </c>
      <c r="D1682" s="26" t="str">
        <f t="shared" si="52"/>
        <v>2016-08-10</v>
      </c>
      <c r="E1682" s="26">
        <f t="shared" si="53"/>
        <v>188.5616</v>
      </c>
    </row>
    <row r="1683" spans="1:5" x14ac:dyDescent="0.3">
      <c r="A1683" s="1">
        <v>42593</v>
      </c>
      <c r="B1683">
        <v>189.4366</v>
      </c>
      <c r="C1683" t="s">
        <v>143</v>
      </c>
      <c r="D1683" s="26" t="str">
        <f t="shared" si="52"/>
        <v>2016-08-11</v>
      </c>
      <c r="E1683" s="26">
        <f t="shared" si="53"/>
        <v>189.4366</v>
      </c>
    </row>
    <row r="1684" spans="1:5" x14ac:dyDescent="0.3">
      <c r="A1684" s="1">
        <v>42594</v>
      </c>
      <c r="B1684">
        <v>189.27199999999999</v>
      </c>
      <c r="C1684" t="s">
        <v>143</v>
      </c>
      <c r="D1684" s="26" t="str">
        <f t="shared" si="52"/>
        <v>2016-08-12</v>
      </c>
      <c r="E1684" s="26">
        <f t="shared" si="53"/>
        <v>189.27199999999999</v>
      </c>
    </row>
    <row r="1685" spans="1:5" x14ac:dyDescent="0.3">
      <c r="A1685" s="1">
        <v>42597</v>
      </c>
      <c r="B1685">
        <v>189.81780000000001</v>
      </c>
      <c r="C1685" t="s">
        <v>143</v>
      </c>
      <c r="D1685" s="26" t="str">
        <f t="shared" si="52"/>
        <v>2016-08-15</v>
      </c>
      <c r="E1685" s="26">
        <f t="shared" si="53"/>
        <v>189.81780000000001</v>
      </c>
    </row>
    <row r="1686" spans="1:5" x14ac:dyDescent="0.3">
      <c r="A1686" s="1">
        <v>42598</v>
      </c>
      <c r="B1686">
        <v>188.83879999999999</v>
      </c>
      <c r="C1686" t="s">
        <v>143</v>
      </c>
      <c r="D1686" s="26" t="str">
        <f t="shared" ref="D1686:D1749" si="54">_xlfn.CONCAT(YEAR(A1686),"-",IF(LEN(MONTH(A1686))=1,0&amp;MONTH(A1686),MONTH(A1686)),"-",IF(LEN(DAY(A1686))=1,0&amp;DAY(A1686),DAY(A1686)))</f>
        <v>2016-08-16</v>
      </c>
      <c r="E1686" s="26">
        <f t="shared" ref="E1686:E1749" si="55">B1686</f>
        <v>188.83879999999999</v>
      </c>
    </row>
    <row r="1687" spans="1:5" x14ac:dyDescent="0.3">
      <c r="A1687" s="1">
        <v>42599</v>
      </c>
      <c r="B1687">
        <v>189.19399999999999</v>
      </c>
      <c r="C1687" t="s">
        <v>143</v>
      </c>
      <c r="D1687" s="26" t="str">
        <f t="shared" si="54"/>
        <v>2016-08-17</v>
      </c>
      <c r="E1687" s="26">
        <f t="shared" si="55"/>
        <v>189.19399999999999</v>
      </c>
    </row>
    <row r="1688" spans="1:5" x14ac:dyDescent="0.3">
      <c r="A1688" s="1">
        <v>42600</v>
      </c>
      <c r="B1688">
        <v>189.61859999999999</v>
      </c>
      <c r="C1688" t="s">
        <v>143</v>
      </c>
      <c r="D1688" s="26" t="str">
        <f t="shared" si="54"/>
        <v>2016-08-18</v>
      </c>
      <c r="E1688" s="26">
        <f t="shared" si="55"/>
        <v>189.61859999999999</v>
      </c>
    </row>
    <row r="1689" spans="1:5" x14ac:dyDescent="0.3">
      <c r="A1689" s="1">
        <v>42601</v>
      </c>
      <c r="B1689">
        <v>189.34129999999999</v>
      </c>
      <c r="C1689" t="s">
        <v>143</v>
      </c>
      <c r="D1689" s="26" t="str">
        <f t="shared" si="54"/>
        <v>2016-08-19</v>
      </c>
      <c r="E1689" s="26">
        <f t="shared" si="55"/>
        <v>189.34129999999999</v>
      </c>
    </row>
    <row r="1690" spans="1:5" x14ac:dyDescent="0.3">
      <c r="A1690" s="1">
        <v>42604</v>
      </c>
      <c r="B1690">
        <v>189.33269999999999</v>
      </c>
      <c r="C1690" t="s">
        <v>143</v>
      </c>
      <c r="D1690" s="26" t="str">
        <f t="shared" si="54"/>
        <v>2016-08-22</v>
      </c>
      <c r="E1690" s="26">
        <f t="shared" si="55"/>
        <v>189.33269999999999</v>
      </c>
    </row>
    <row r="1691" spans="1:5" x14ac:dyDescent="0.3">
      <c r="A1691" s="1">
        <v>42605</v>
      </c>
      <c r="B1691">
        <v>189.7139</v>
      </c>
      <c r="C1691" t="s">
        <v>143</v>
      </c>
      <c r="D1691" s="26" t="str">
        <f t="shared" si="54"/>
        <v>2016-08-23</v>
      </c>
      <c r="E1691" s="26">
        <f t="shared" si="55"/>
        <v>189.7139</v>
      </c>
    </row>
    <row r="1692" spans="1:5" x14ac:dyDescent="0.3">
      <c r="A1692" s="1">
        <v>42606</v>
      </c>
      <c r="B1692">
        <v>188.74350000000001</v>
      </c>
      <c r="C1692" t="s">
        <v>143</v>
      </c>
      <c r="D1692" s="26" t="str">
        <f t="shared" si="54"/>
        <v>2016-08-24</v>
      </c>
      <c r="E1692" s="26">
        <f t="shared" si="55"/>
        <v>188.74350000000001</v>
      </c>
    </row>
    <row r="1693" spans="1:5" x14ac:dyDescent="0.3">
      <c r="A1693" s="1">
        <v>42607</v>
      </c>
      <c r="B1693">
        <v>188.61359999999999</v>
      </c>
      <c r="C1693" t="s">
        <v>143</v>
      </c>
      <c r="D1693" s="26" t="str">
        <f t="shared" si="54"/>
        <v>2016-08-25</v>
      </c>
      <c r="E1693" s="26">
        <f t="shared" si="55"/>
        <v>188.61359999999999</v>
      </c>
    </row>
    <row r="1694" spans="1:5" x14ac:dyDescent="0.3">
      <c r="A1694" s="1">
        <v>42608</v>
      </c>
      <c r="B1694">
        <v>188.25829999999999</v>
      </c>
      <c r="C1694" t="s">
        <v>143</v>
      </c>
      <c r="D1694" s="26" t="str">
        <f t="shared" si="54"/>
        <v>2016-08-26</v>
      </c>
      <c r="E1694" s="26">
        <f t="shared" si="55"/>
        <v>188.25829999999999</v>
      </c>
    </row>
    <row r="1695" spans="1:5" x14ac:dyDescent="0.3">
      <c r="A1695" s="1">
        <v>42611</v>
      </c>
      <c r="B1695">
        <v>189.18610000000001</v>
      </c>
      <c r="C1695" t="s">
        <v>143</v>
      </c>
      <c r="D1695" s="26" t="str">
        <f t="shared" si="54"/>
        <v>2016-08-29</v>
      </c>
      <c r="E1695" s="26">
        <f t="shared" si="55"/>
        <v>189.18610000000001</v>
      </c>
    </row>
    <row r="1696" spans="1:5" x14ac:dyDescent="0.3">
      <c r="A1696" s="1">
        <v>42612</v>
      </c>
      <c r="B1696">
        <v>188.87350000000001</v>
      </c>
      <c r="C1696" t="s">
        <v>143</v>
      </c>
      <c r="D1696" s="26" t="str">
        <f t="shared" si="54"/>
        <v>2016-08-30</v>
      </c>
      <c r="E1696" s="26">
        <f t="shared" si="55"/>
        <v>188.87350000000001</v>
      </c>
    </row>
    <row r="1697" spans="1:5" x14ac:dyDescent="0.3">
      <c r="A1697" s="1">
        <v>42613</v>
      </c>
      <c r="B1697">
        <v>188.33629999999999</v>
      </c>
      <c r="C1697" t="s">
        <v>143</v>
      </c>
      <c r="D1697" s="26" t="str">
        <f t="shared" si="54"/>
        <v>2016-08-31</v>
      </c>
      <c r="E1697" s="26">
        <f t="shared" si="55"/>
        <v>188.33629999999999</v>
      </c>
    </row>
    <row r="1698" spans="1:5" x14ac:dyDescent="0.3">
      <c r="A1698" s="1">
        <v>42614</v>
      </c>
      <c r="B1698">
        <v>188.345</v>
      </c>
      <c r="C1698" t="s">
        <v>143</v>
      </c>
      <c r="D1698" s="26" t="str">
        <f t="shared" si="54"/>
        <v>2016-09-01</v>
      </c>
      <c r="E1698" s="26">
        <f t="shared" si="55"/>
        <v>188.345</v>
      </c>
    </row>
    <row r="1699" spans="1:5" x14ac:dyDescent="0.3">
      <c r="A1699" s="1">
        <v>42615</v>
      </c>
      <c r="B1699">
        <v>189.19399999999999</v>
      </c>
      <c r="C1699" t="s">
        <v>143</v>
      </c>
      <c r="D1699" s="26" t="str">
        <f t="shared" si="54"/>
        <v>2016-09-02</v>
      </c>
      <c r="E1699" s="26">
        <f t="shared" si="55"/>
        <v>189.19399999999999</v>
      </c>
    </row>
    <row r="1700" spans="1:5" x14ac:dyDescent="0.3">
      <c r="A1700" s="1">
        <v>42619</v>
      </c>
      <c r="B1700">
        <v>189.76660000000001</v>
      </c>
      <c r="C1700" t="s">
        <v>143</v>
      </c>
      <c r="D1700" s="26" t="str">
        <f t="shared" si="54"/>
        <v>2016-09-06</v>
      </c>
      <c r="E1700" s="26">
        <f t="shared" si="55"/>
        <v>189.76660000000001</v>
      </c>
    </row>
    <row r="1701" spans="1:5" x14ac:dyDescent="0.3">
      <c r="A1701" s="1">
        <v>42620</v>
      </c>
      <c r="B1701">
        <v>189.74850000000001</v>
      </c>
      <c r="C1701" t="s">
        <v>143</v>
      </c>
      <c r="D1701" s="26" t="str">
        <f t="shared" si="54"/>
        <v>2016-09-07</v>
      </c>
      <c r="E1701" s="26">
        <f t="shared" si="55"/>
        <v>189.74850000000001</v>
      </c>
    </row>
    <row r="1702" spans="1:5" x14ac:dyDescent="0.3">
      <c r="A1702" s="1">
        <v>42621</v>
      </c>
      <c r="B1702">
        <v>189.31530000000001</v>
      </c>
      <c r="C1702" t="s">
        <v>143</v>
      </c>
      <c r="D1702" s="26" t="str">
        <f t="shared" si="54"/>
        <v>2016-09-08</v>
      </c>
      <c r="E1702" s="26">
        <f t="shared" si="55"/>
        <v>189.31530000000001</v>
      </c>
    </row>
    <row r="1703" spans="1:5" x14ac:dyDescent="0.3">
      <c r="A1703" s="1">
        <v>42622</v>
      </c>
      <c r="B1703">
        <v>184.7841</v>
      </c>
      <c r="C1703" t="s">
        <v>143</v>
      </c>
      <c r="D1703" s="26" t="str">
        <f t="shared" si="54"/>
        <v>2016-09-09</v>
      </c>
      <c r="E1703" s="26">
        <f t="shared" si="55"/>
        <v>184.7841</v>
      </c>
    </row>
    <row r="1704" spans="1:5" x14ac:dyDescent="0.3">
      <c r="A1704" s="1">
        <v>42625</v>
      </c>
      <c r="B1704">
        <v>187.43530000000001</v>
      </c>
      <c r="C1704" t="s">
        <v>143</v>
      </c>
      <c r="D1704" s="26" t="str">
        <f t="shared" si="54"/>
        <v>2016-09-12</v>
      </c>
      <c r="E1704" s="26">
        <f t="shared" si="55"/>
        <v>187.43530000000001</v>
      </c>
    </row>
    <row r="1705" spans="1:5" x14ac:dyDescent="0.3">
      <c r="A1705" s="1">
        <v>42626</v>
      </c>
      <c r="B1705">
        <v>184.74080000000001</v>
      </c>
      <c r="C1705" t="s">
        <v>143</v>
      </c>
      <c r="D1705" s="26" t="str">
        <f t="shared" si="54"/>
        <v>2016-09-13</v>
      </c>
      <c r="E1705" s="26">
        <f t="shared" si="55"/>
        <v>184.74080000000001</v>
      </c>
    </row>
    <row r="1706" spans="1:5" x14ac:dyDescent="0.3">
      <c r="A1706" s="1">
        <v>42627</v>
      </c>
      <c r="B1706">
        <v>184.67150000000001</v>
      </c>
      <c r="C1706" t="s">
        <v>143</v>
      </c>
      <c r="D1706" s="26" t="str">
        <f t="shared" si="54"/>
        <v>2016-09-14</v>
      </c>
      <c r="E1706" s="26">
        <f t="shared" si="55"/>
        <v>184.67150000000001</v>
      </c>
    </row>
    <row r="1707" spans="1:5" x14ac:dyDescent="0.3">
      <c r="A1707" s="1">
        <v>42628</v>
      </c>
      <c r="B1707">
        <v>186.51689999999999</v>
      </c>
      <c r="C1707" t="s">
        <v>143</v>
      </c>
      <c r="D1707" s="26" t="str">
        <f t="shared" si="54"/>
        <v>2016-09-15</v>
      </c>
      <c r="E1707" s="26">
        <f t="shared" si="55"/>
        <v>186.51689999999999</v>
      </c>
    </row>
    <row r="1708" spans="1:5" x14ac:dyDescent="0.3">
      <c r="A1708" s="1">
        <v>42629</v>
      </c>
      <c r="B1708">
        <v>185.79599999999999</v>
      </c>
      <c r="C1708" t="s">
        <v>143</v>
      </c>
      <c r="D1708" s="26" t="str">
        <f t="shared" si="54"/>
        <v>2016-09-16</v>
      </c>
      <c r="E1708" s="26">
        <f t="shared" si="55"/>
        <v>185.79599999999999</v>
      </c>
    </row>
    <row r="1709" spans="1:5" x14ac:dyDescent="0.3">
      <c r="A1709" s="1">
        <v>42632</v>
      </c>
      <c r="B1709">
        <v>185.83080000000001</v>
      </c>
      <c r="C1709" t="s">
        <v>143</v>
      </c>
      <c r="D1709" s="26" t="str">
        <f t="shared" si="54"/>
        <v>2016-09-19</v>
      </c>
      <c r="E1709" s="26">
        <f t="shared" si="55"/>
        <v>185.83080000000001</v>
      </c>
    </row>
    <row r="1710" spans="1:5" x14ac:dyDescent="0.3">
      <c r="A1710" s="1">
        <v>42633</v>
      </c>
      <c r="B1710">
        <v>185.83949999999999</v>
      </c>
      <c r="C1710" t="s">
        <v>143</v>
      </c>
      <c r="D1710" s="26" t="str">
        <f t="shared" si="54"/>
        <v>2016-09-20</v>
      </c>
      <c r="E1710" s="26">
        <f t="shared" si="55"/>
        <v>185.83949999999999</v>
      </c>
    </row>
    <row r="1711" spans="1:5" x14ac:dyDescent="0.3">
      <c r="A1711" s="1">
        <v>42634</v>
      </c>
      <c r="B1711">
        <v>187.92930000000001</v>
      </c>
      <c r="C1711" t="s">
        <v>143</v>
      </c>
      <c r="D1711" s="26" t="str">
        <f t="shared" si="54"/>
        <v>2016-09-21</v>
      </c>
      <c r="E1711" s="26">
        <f t="shared" si="55"/>
        <v>187.92930000000001</v>
      </c>
    </row>
    <row r="1712" spans="1:5" x14ac:dyDescent="0.3">
      <c r="A1712" s="1">
        <v>42635</v>
      </c>
      <c r="B1712">
        <v>189.11359999999999</v>
      </c>
      <c r="C1712" t="s">
        <v>143</v>
      </c>
      <c r="D1712" s="26" t="str">
        <f t="shared" si="54"/>
        <v>2016-09-22</v>
      </c>
      <c r="E1712" s="26">
        <f t="shared" si="55"/>
        <v>189.11359999999999</v>
      </c>
    </row>
    <row r="1713" spans="1:5" x14ac:dyDescent="0.3">
      <c r="A1713" s="1">
        <v>42636</v>
      </c>
      <c r="B1713">
        <v>188.07740000000001</v>
      </c>
      <c r="C1713" t="s">
        <v>143</v>
      </c>
      <c r="D1713" s="26" t="str">
        <f t="shared" si="54"/>
        <v>2016-09-23</v>
      </c>
      <c r="E1713" s="26">
        <f t="shared" si="55"/>
        <v>188.07740000000001</v>
      </c>
    </row>
    <row r="1714" spans="1:5" x14ac:dyDescent="0.3">
      <c r="A1714" s="1">
        <v>42639</v>
      </c>
      <c r="B1714">
        <v>186.55350000000001</v>
      </c>
      <c r="C1714" t="s">
        <v>143</v>
      </c>
      <c r="D1714" s="26" t="str">
        <f t="shared" si="54"/>
        <v>2016-09-26</v>
      </c>
      <c r="E1714" s="26">
        <f t="shared" si="55"/>
        <v>186.55350000000001</v>
      </c>
    </row>
    <row r="1715" spans="1:5" x14ac:dyDescent="0.3">
      <c r="A1715" s="1">
        <v>42640</v>
      </c>
      <c r="B1715">
        <v>187.7116</v>
      </c>
      <c r="C1715" t="s">
        <v>143</v>
      </c>
      <c r="D1715" s="26" t="str">
        <f t="shared" si="54"/>
        <v>2016-09-27</v>
      </c>
      <c r="E1715" s="26">
        <f t="shared" si="55"/>
        <v>187.7116</v>
      </c>
    </row>
    <row r="1716" spans="1:5" x14ac:dyDescent="0.3">
      <c r="A1716" s="1">
        <v>42641</v>
      </c>
      <c r="B1716">
        <v>188.64340000000001</v>
      </c>
      <c r="C1716" t="s">
        <v>143</v>
      </c>
      <c r="D1716" s="26" t="str">
        <f t="shared" si="54"/>
        <v>2016-09-28</v>
      </c>
      <c r="E1716" s="26">
        <f t="shared" si="55"/>
        <v>188.64340000000001</v>
      </c>
    </row>
    <row r="1717" spans="1:5" x14ac:dyDescent="0.3">
      <c r="A1717" s="1">
        <v>42642</v>
      </c>
      <c r="B1717">
        <v>186.9367</v>
      </c>
      <c r="C1717" t="s">
        <v>143</v>
      </c>
      <c r="D1717" s="26" t="str">
        <f t="shared" si="54"/>
        <v>2016-09-29</v>
      </c>
      <c r="E1717" s="26">
        <f t="shared" si="55"/>
        <v>186.9367</v>
      </c>
    </row>
    <row r="1718" spans="1:5" x14ac:dyDescent="0.3">
      <c r="A1718" s="1">
        <v>42643</v>
      </c>
      <c r="B1718">
        <v>188.34729999999999</v>
      </c>
      <c r="C1718" t="s">
        <v>143</v>
      </c>
      <c r="D1718" s="26" t="str">
        <f t="shared" si="54"/>
        <v>2016-09-30</v>
      </c>
      <c r="E1718" s="26">
        <f t="shared" si="55"/>
        <v>188.34729999999999</v>
      </c>
    </row>
    <row r="1719" spans="1:5" x14ac:dyDescent="0.3">
      <c r="A1719" s="1">
        <v>42646</v>
      </c>
      <c r="B1719">
        <v>187.89449999999999</v>
      </c>
      <c r="C1719" t="s">
        <v>143</v>
      </c>
      <c r="D1719" s="26" t="str">
        <f t="shared" si="54"/>
        <v>2016-10-03</v>
      </c>
      <c r="E1719" s="26">
        <f t="shared" si="55"/>
        <v>187.89449999999999</v>
      </c>
    </row>
    <row r="1720" spans="1:5" x14ac:dyDescent="0.3">
      <c r="A1720" s="1">
        <v>42647</v>
      </c>
      <c r="B1720">
        <v>186.9367</v>
      </c>
      <c r="C1720" t="s">
        <v>143</v>
      </c>
      <c r="D1720" s="26" t="str">
        <f t="shared" si="54"/>
        <v>2016-10-04</v>
      </c>
      <c r="E1720" s="26">
        <f t="shared" si="55"/>
        <v>186.9367</v>
      </c>
    </row>
    <row r="1721" spans="1:5" x14ac:dyDescent="0.3">
      <c r="A1721" s="1">
        <v>42648</v>
      </c>
      <c r="B1721">
        <v>187.76390000000001</v>
      </c>
      <c r="C1721" t="s">
        <v>143</v>
      </c>
      <c r="D1721" s="26" t="str">
        <f t="shared" si="54"/>
        <v>2016-10-05</v>
      </c>
      <c r="E1721" s="26">
        <f t="shared" si="55"/>
        <v>187.76390000000001</v>
      </c>
    </row>
    <row r="1722" spans="1:5" x14ac:dyDescent="0.3">
      <c r="A1722" s="1">
        <v>42649</v>
      </c>
      <c r="B1722">
        <v>187.89449999999999</v>
      </c>
      <c r="C1722" t="s">
        <v>143</v>
      </c>
      <c r="D1722" s="26" t="str">
        <f t="shared" si="54"/>
        <v>2016-10-06</v>
      </c>
      <c r="E1722" s="26">
        <f t="shared" si="55"/>
        <v>187.89449999999999</v>
      </c>
    </row>
    <row r="1723" spans="1:5" x14ac:dyDescent="0.3">
      <c r="A1723" s="1">
        <v>42650</v>
      </c>
      <c r="B1723">
        <v>187.2501</v>
      </c>
      <c r="C1723" t="s">
        <v>143</v>
      </c>
      <c r="D1723" s="26" t="str">
        <f t="shared" si="54"/>
        <v>2016-10-07</v>
      </c>
      <c r="E1723" s="26">
        <f t="shared" si="55"/>
        <v>187.2501</v>
      </c>
    </row>
    <row r="1724" spans="1:5" x14ac:dyDescent="0.3">
      <c r="A1724" s="1">
        <v>42653</v>
      </c>
      <c r="B1724">
        <v>188.22540000000001</v>
      </c>
      <c r="C1724" t="s">
        <v>143</v>
      </c>
      <c r="D1724" s="26" t="str">
        <f t="shared" si="54"/>
        <v>2016-10-10</v>
      </c>
      <c r="E1724" s="26">
        <f t="shared" si="55"/>
        <v>188.22540000000001</v>
      </c>
    </row>
    <row r="1725" spans="1:5" x14ac:dyDescent="0.3">
      <c r="A1725" s="1">
        <v>42654</v>
      </c>
      <c r="B1725">
        <v>185.84819999999999</v>
      </c>
      <c r="C1725" t="s">
        <v>143</v>
      </c>
      <c r="D1725" s="26" t="str">
        <f t="shared" si="54"/>
        <v>2016-10-11</v>
      </c>
      <c r="E1725" s="26">
        <f t="shared" si="55"/>
        <v>185.84819999999999</v>
      </c>
    </row>
    <row r="1726" spans="1:5" x14ac:dyDescent="0.3">
      <c r="A1726" s="1">
        <v>42655</v>
      </c>
      <c r="B1726">
        <v>186.09200000000001</v>
      </c>
      <c r="C1726" t="s">
        <v>143</v>
      </c>
      <c r="D1726" s="26" t="str">
        <f t="shared" si="54"/>
        <v>2016-10-12</v>
      </c>
      <c r="E1726" s="26">
        <f t="shared" si="55"/>
        <v>186.09200000000001</v>
      </c>
    </row>
    <row r="1727" spans="1:5" x14ac:dyDescent="0.3">
      <c r="A1727" s="1">
        <v>42656</v>
      </c>
      <c r="B1727">
        <v>185.48249999999999</v>
      </c>
      <c r="C1727" t="s">
        <v>143</v>
      </c>
      <c r="D1727" s="26" t="str">
        <f t="shared" si="54"/>
        <v>2016-10-13</v>
      </c>
      <c r="E1727" s="26">
        <f t="shared" si="55"/>
        <v>185.48249999999999</v>
      </c>
    </row>
    <row r="1728" spans="1:5" x14ac:dyDescent="0.3">
      <c r="A1728" s="1">
        <v>42657</v>
      </c>
      <c r="B1728">
        <v>185.57830000000001</v>
      </c>
      <c r="C1728" t="s">
        <v>143</v>
      </c>
      <c r="D1728" s="26" t="str">
        <f t="shared" si="54"/>
        <v>2016-10-14</v>
      </c>
      <c r="E1728" s="26">
        <f t="shared" si="55"/>
        <v>185.57830000000001</v>
      </c>
    </row>
    <row r="1729" spans="1:5" x14ac:dyDescent="0.3">
      <c r="A1729" s="1">
        <v>42660</v>
      </c>
      <c r="B1729">
        <v>184.93389999999999</v>
      </c>
      <c r="C1729" t="s">
        <v>143</v>
      </c>
      <c r="D1729" s="26" t="str">
        <f t="shared" si="54"/>
        <v>2016-10-17</v>
      </c>
      <c r="E1729" s="26">
        <f t="shared" si="55"/>
        <v>184.93389999999999</v>
      </c>
    </row>
    <row r="1730" spans="1:5" x14ac:dyDescent="0.3">
      <c r="A1730" s="1">
        <v>42661</v>
      </c>
      <c r="B1730">
        <v>186.09200000000001</v>
      </c>
      <c r="C1730" t="s">
        <v>143</v>
      </c>
      <c r="D1730" s="26" t="str">
        <f t="shared" si="54"/>
        <v>2016-10-18</v>
      </c>
      <c r="E1730" s="26">
        <f t="shared" si="55"/>
        <v>186.09200000000001</v>
      </c>
    </row>
    <row r="1731" spans="1:5" x14ac:dyDescent="0.3">
      <c r="A1731" s="1">
        <v>42662</v>
      </c>
      <c r="B1731">
        <v>186.58840000000001</v>
      </c>
      <c r="C1731" t="s">
        <v>143</v>
      </c>
      <c r="D1731" s="26" t="str">
        <f t="shared" si="54"/>
        <v>2016-10-19</v>
      </c>
      <c r="E1731" s="26">
        <f t="shared" si="55"/>
        <v>186.58840000000001</v>
      </c>
    </row>
    <row r="1732" spans="1:5" x14ac:dyDescent="0.3">
      <c r="A1732" s="1">
        <v>42663</v>
      </c>
      <c r="B1732">
        <v>186.24</v>
      </c>
      <c r="C1732" t="s">
        <v>143</v>
      </c>
      <c r="D1732" s="26" t="str">
        <f t="shared" si="54"/>
        <v>2016-10-20</v>
      </c>
      <c r="E1732" s="26">
        <f t="shared" si="55"/>
        <v>186.24</v>
      </c>
    </row>
    <row r="1733" spans="1:5" x14ac:dyDescent="0.3">
      <c r="A1733" s="1">
        <v>42664</v>
      </c>
      <c r="B1733">
        <v>186.3271</v>
      </c>
      <c r="C1733" t="s">
        <v>143</v>
      </c>
      <c r="D1733" s="26" t="str">
        <f t="shared" si="54"/>
        <v>2016-10-21</v>
      </c>
      <c r="E1733" s="26">
        <f t="shared" si="55"/>
        <v>186.3271</v>
      </c>
    </row>
    <row r="1734" spans="1:5" x14ac:dyDescent="0.3">
      <c r="A1734" s="1">
        <v>42667</v>
      </c>
      <c r="B1734">
        <v>187.11949999999999</v>
      </c>
      <c r="C1734" t="s">
        <v>143</v>
      </c>
      <c r="D1734" s="26" t="str">
        <f t="shared" si="54"/>
        <v>2016-10-24</v>
      </c>
      <c r="E1734" s="26">
        <f t="shared" si="55"/>
        <v>187.11949999999999</v>
      </c>
    </row>
    <row r="1735" spans="1:5" x14ac:dyDescent="0.3">
      <c r="A1735" s="1">
        <v>42668</v>
      </c>
      <c r="B1735">
        <v>186.49260000000001</v>
      </c>
      <c r="C1735" t="s">
        <v>143</v>
      </c>
      <c r="D1735" s="26" t="str">
        <f t="shared" si="54"/>
        <v>2016-10-25</v>
      </c>
      <c r="E1735" s="26">
        <f t="shared" si="55"/>
        <v>186.49260000000001</v>
      </c>
    </row>
    <row r="1736" spans="1:5" x14ac:dyDescent="0.3">
      <c r="A1736" s="1">
        <v>42669</v>
      </c>
      <c r="B1736">
        <v>186.1181</v>
      </c>
      <c r="C1736" t="s">
        <v>143</v>
      </c>
      <c r="D1736" s="26" t="str">
        <f t="shared" si="54"/>
        <v>2016-10-26</v>
      </c>
      <c r="E1736" s="26">
        <f t="shared" si="55"/>
        <v>186.1181</v>
      </c>
    </row>
    <row r="1737" spans="1:5" x14ac:dyDescent="0.3">
      <c r="A1737" s="1">
        <v>42670</v>
      </c>
      <c r="B1737">
        <v>185.62180000000001</v>
      </c>
      <c r="C1737" t="s">
        <v>143</v>
      </c>
      <c r="D1737" s="26" t="str">
        <f t="shared" si="54"/>
        <v>2016-10-27</v>
      </c>
      <c r="E1737" s="26">
        <f t="shared" si="55"/>
        <v>185.62180000000001</v>
      </c>
    </row>
    <row r="1738" spans="1:5" x14ac:dyDescent="0.3">
      <c r="A1738" s="1">
        <v>42671</v>
      </c>
      <c r="B1738">
        <v>185.07320000000001</v>
      </c>
      <c r="C1738" t="s">
        <v>143</v>
      </c>
      <c r="D1738" s="26" t="str">
        <f t="shared" si="54"/>
        <v>2016-10-28</v>
      </c>
      <c r="E1738" s="26">
        <f t="shared" si="55"/>
        <v>185.07320000000001</v>
      </c>
    </row>
    <row r="1739" spans="1:5" x14ac:dyDescent="0.3">
      <c r="A1739" s="1">
        <v>42674</v>
      </c>
      <c r="B1739">
        <v>185.08189999999999</v>
      </c>
      <c r="C1739" t="s">
        <v>143</v>
      </c>
      <c r="D1739" s="26" t="str">
        <f t="shared" si="54"/>
        <v>2016-10-31</v>
      </c>
      <c r="E1739" s="26">
        <f t="shared" si="55"/>
        <v>185.08189999999999</v>
      </c>
    </row>
    <row r="1740" spans="1:5" x14ac:dyDescent="0.3">
      <c r="A1740" s="1">
        <v>42675</v>
      </c>
      <c r="B1740">
        <v>183.74090000000001</v>
      </c>
      <c r="C1740" t="s">
        <v>143</v>
      </c>
      <c r="D1740" s="26" t="str">
        <f t="shared" si="54"/>
        <v>2016-11-01</v>
      </c>
      <c r="E1740" s="26">
        <f t="shared" si="55"/>
        <v>183.74090000000001</v>
      </c>
    </row>
    <row r="1741" spans="1:5" x14ac:dyDescent="0.3">
      <c r="A1741" s="1">
        <v>42676</v>
      </c>
      <c r="B1741">
        <v>182.63509999999999</v>
      </c>
      <c r="C1741" t="s">
        <v>143</v>
      </c>
      <c r="D1741" s="26" t="str">
        <f t="shared" si="54"/>
        <v>2016-11-02</v>
      </c>
      <c r="E1741" s="26">
        <f t="shared" si="55"/>
        <v>182.63509999999999</v>
      </c>
    </row>
    <row r="1742" spans="1:5" x14ac:dyDescent="0.3">
      <c r="A1742" s="1">
        <v>42677</v>
      </c>
      <c r="B1742">
        <v>181.79910000000001</v>
      </c>
      <c r="C1742" t="s">
        <v>143</v>
      </c>
      <c r="D1742" s="26" t="str">
        <f t="shared" si="54"/>
        <v>2016-11-03</v>
      </c>
      <c r="E1742" s="26">
        <f t="shared" si="55"/>
        <v>181.79910000000001</v>
      </c>
    </row>
    <row r="1743" spans="1:5" x14ac:dyDescent="0.3">
      <c r="A1743" s="1">
        <v>42678</v>
      </c>
      <c r="B1743">
        <v>181.59880000000001</v>
      </c>
      <c r="C1743" t="s">
        <v>143</v>
      </c>
      <c r="D1743" s="26" t="str">
        <f t="shared" si="54"/>
        <v>2016-11-04</v>
      </c>
      <c r="E1743" s="26">
        <f t="shared" si="55"/>
        <v>181.59880000000001</v>
      </c>
    </row>
    <row r="1744" spans="1:5" x14ac:dyDescent="0.3">
      <c r="A1744" s="1">
        <v>42681</v>
      </c>
      <c r="B1744">
        <v>185.6044</v>
      </c>
      <c r="C1744" t="s">
        <v>143</v>
      </c>
      <c r="D1744" s="26" t="str">
        <f t="shared" si="54"/>
        <v>2016-11-07</v>
      </c>
      <c r="E1744" s="26">
        <f t="shared" si="55"/>
        <v>185.6044</v>
      </c>
    </row>
    <row r="1745" spans="1:5" x14ac:dyDescent="0.3">
      <c r="A1745" s="1">
        <v>42682</v>
      </c>
      <c r="B1745">
        <v>186.44030000000001</v>
      </c>
      <c r="C1745" t="s">
        <v>143</v>
      </c>
      <c r="D1745" s="26" t="str">
        <f t="shared" si="54"/>
        <v>2016-11-08</v>
      </c>
      <c r="E1745" s="26">
        <f t="shared" si="55"/>
        <v>186.44030000000001</v>
      </c>
    </row>
    <row r="1746" spans="1:5" x14ac:dyDescent="0.3">
      <c r="A1746" s="1">
        <v>42683</v>
      </c>
      <c r="B1746">
        <v>188.41630000000001</v>
      </c>
      <c r="C1746" t="s">
        <v>143</v>
      </c>
      <c r="D1746" s="26" t="str">
        <f t="shared" si="54"/>
        <v>2016-11-09</v>
      </c>
      <c r="E1746" s="26">
        <f t="shared" si="55"/>
        <v>188.41630000000001</v>
      </c>
    </row>
    <row r="1747" spans="1:5" x14ac:dyDescent="0.3">
      <c r="A1747" s="1">
        <v>42684</v>
      </c>
      <c r="B1747">
        <v>188.88720000000001</v>
      </c>
      <c r="C1747" t="s">
        <v>143</v>
      </c>
      <c r="D1747" s="26" t="str">
        <f t="shared" si="54"/>
        <v>2016-11-10</v>
      </c>
      <c r="E1747" s="26">
        <f t="shared" si="55"/>
        <v>188.88720000000001</v>
      </c>
    </row>
    <row r="1748" spans="1:5" x14ac:dyDescent="0.3">
      <c r="A1748" s="1">
        <v>42685</v>
      </c>
      <c r="B1748">
        <v>188.45179999999999</v>
      </c>
      <c r="C1748" t="s">
        <v>143</v>
      </c>
      <c r="D1748" s="26" t="str">
        <f t="shared" si="54"/>
        <v>2016-11-11</v>
      </c>
      <c r="E1748" s="26">
        <f t="shared" si="55"/>
        <v>188.45179999999999</v>
      </c>
    </row>
    <row r="1749" spans="1:5" x14ac:dyDescent="0.3">
      <c r="A1749" s="1">
        <v>42688</v>
      </c>
      <c r="B1749">
        <v>188.59979999999999</v>
      </c>
      <c r="C1749" t="s">
        <v>143</v>
      </c>
      <c r="D1749" s="26" t="str">
        <f t="shared" si="54"/>
        <v>2016-11-14</v>
      </c>
      <c r="E1749" s="26">
        <f t="shared" si="55"/>
        <v>188.59979999999999</v>
      </c>
    </row>
    <row r="1750" spans="1:5" x14ac:dyDescent="0.3">
      <c r="A1750" s="1">
        <v>42689</v>
      </c>
      <c r="B1750">
        <v>190.07140000000001</v>
      </c>
      <c r="C1750" t="s">
        <v>143</v>
      </c>
      <c r="D1750" s="26" t="str">
        <f t="shared" ref="D1750:D1813" si="56">_xlfn.CONCAT(YEAR(A1750),"-",IF(LEN(MONTH(A1750))=1,0&amp;MONTH(A1750),MONTH(A1750)),"-",IF(LEN(DAY(A1750))=1,0&amp;DAY(A1750),DAY(A1750)))</f>
        <v>2016-11-15</v>
      </c>
      <c r="E1750" s="26">
        <f t="shared" ref="E1750:E1813" si="57">B1750</f>
        <v>190.07140000000001</v>
      </c>
    </row>
    <row r="1751" spans="1:5" x14ac:dyDescent="0.3">
      <c r="A1751" s="1">
        <v>42690</v>
      </c>
      <c r="B1751">
        <v>189.71440000000001</v>
      </c>
      <c r="C1751" t="s">
        <v>143</v>
      </c>
      <c r="D1751" s="26" t="str">
        <f t="shared" si="56"/>
        <v>2016-11-16</v>
      </c>
      <c r="E1751" s="26">
        <f t="shared" si="57"/>
        <v>189.71440000000001</v>
      </c>
    </row>
    <row r="1752" spans="1:5" x14ac:dyDescent="0.3">
      <c r="A1752" s="1">
        <v>42691</v>
      </c>
      <c r="B1752">
        <v>190.68969999999999</v>
      </c>
      <c r="C1752" t="s">
        <v>143</v>
      </c>
      <c r="D1752" s="26" t="str">
        <f t="shared" si="56"/>
        <v>2016-11-17</v>
      </c>
      <c r="E1752" s="26">
        <f t="shared" si="57"/>
        <v>190.68969999999999</v>
      </c>
    </row>
    <row r="1753" spans="1:5" x14ac:dyDescent="0.3">
      <c r="A1753" s="1">
        <v>42692</v>
      </c>
      <c r="B1753">
        <v>190.26300000000001</v>
      </c>
      <c r="C1753" t="s">
        <v>143</v>
      </c>
      <c r="D1753" s="26" t="str">
        <f t="shared" si="56"/>
        <v>2016-11-18</v>
      </c>
      <c r="E1753" s="26">
        <f t="shared" si="57"/>
        <v>190.26300000000001</v>
      </c>
    </row>
    <row r="1754" spans="1:5" x14ac:dyDescent="0.3">
      <c r="A1754" s="1">
        <v>42695</v>
      </c>
      <c r="B1754">
        <v>191.69980000000001</v>
      </c>
      <c r="C1754" t="s">
        <v>143</v>
      </c>
      <c r="D1754" s="26" t="str">
        <f t="shared" si="56"/>
        <v>2016-11-21</v>
      </c>
      <c r="E1754" s="26">
        <f t="shared" si="57"/>
        <v>191.69980000000001</v>
      </c>
    </row>
    <row r="1755" spans="1:5" x14ac:dyDescent="0.3">
      <c r="A1755" s="1">
        <v>42696</v>
      </c>
      <c r="B1755">
        <v>192.07419999999999</v>
      </c>
      <c r="C1755" t="s">
        <v>143</v>
      </c>
      <c r="D1755" s="26" t="str">
        <f t="shared" si="56"/>
        <v>2016-11-22</v>
      </c>
      <c r="E1755" s="26">
        <f t="shared" si="57"/>
        <v>192.07419999999999</v>
      </c>
    </row>
    <row r="1756" spans="1:5" x14ac:dyDescent="0.3">
      <c r="A1756" s="1">
        <v>42697</v>
      </c>
      <c r="B1756">
        <v>192.17869999999999</v>
      </c>
      <c r="C1756" t="s">
        <v>143</v>
      </c>
      <c r="D1756" s="26" t="str">
        <f t="shared" si="56"/>
        <v>2016-11-23</v>
      </c>
      <c r="E1756" s="26">
        <f t="shared" si="57"/>
        <v>192.17869999999999</v>
      </c>
    </row>
    <row r="1757" spans="1:5" x14ac:dyDescent="0.3">
      <c r="A1757" s="1">
        <v>42699</v>
      </c>
      <c r="B1757">
        <v>192.89269999999999</v>
      </c>
      <c r="C1757" t="s">
        <v>143</v>
      </c>
      <c r="D1757" s="26" t="str">
        <f t="shared" si="56"/>
        <v>2016-11-25</v>
      </c>
      <c r="E1757" s="26">
        <f t="shared" si="57"/>
        <v>192.89269999999999</v>
      </c>
    </row>
    <row r="1758" spans="1:5" x14ac:dyDescent="0.3">
      <c r="A1758" s="1">
        <v>42702</v>
      </c>
      <c r="B1758">
        <v>191.9871</v>
      </c>
      <c r="C1758" t="s">
        <v>143</v>
      </c>
      <c r="D1758" s="26" t="str">
        <f t="shared" si="56"/>
        <v>2016-11-28</v>
      </c>
      <c r="E1758" s="26">
        <f t="shared" si="57"/>
        <v>191.9871</v>
      </c>
    </row>
    <row r="1759" spans="1:5" x14ac:dyDescent="0.3">
      <c r="A1759" s="1">
        <v>42703</v>
      </c>
      <c r="B1759">
        <v>192.36160000000001</v>
      </c>
      <c r="C1759" t="s">
        <v>143</v>
      </c>
      <c r="D1759" s="26" t="str">
        <f t="shared" si="56"/>
        <v>2016-11-29</v>
      </c>
      <c r="E1759" s="26">
        <f t="shared" si="57"/>
        <v>192.36160000000001</v>
      </c>
    </row>
    <row r="1760" spans="1:5" x14ac:dyDescent="0.3">
      <c r="A1760" s="1">
        <v>42704</v>
      </c>
      <c r="B1760">
        <v>191.9</v>
      </c>
      <c r="C1760" t="s">
        <v>143</v>
      </c>
      <c r="D1760" s="26" t="str">
        <f t="shared" si="56"/>
        <v>2016-11-30</v>
      </c>
      <c r="E1760" s="26">
        <f t="shared" si="57"/>
        <v>191.9</v>
      </c>
    </row>
    <row r="1761" spans="1:5" x14ac:dyDescent="0.3">
      <c r="A1761" s="1">
        <v>42705</v>
      </c>
      <c r="B1761">
        <v>191.19470000000001</v>
      </c>
      <c r="C1761" t="s">
        <v>143</v>
      </c>
      <c r="D1761" s="26" t="str">
        <f t="shared" si="56"/>
        <v>2016-12-01</v>
      </c>
      <c r="E1761" s="26">
        <f t="shared" si="57"/>
        <v>191.19470000000001</v>
      </c>
    </row>
    <row r="1762" spans="1:5" x14ac:dyDescent="0.3">
      <c r="A1762" s="1">
        <v>42706</v>
      </c>
      <c r="B1762">
        <v>191.29050000000001</v>
      </c>
      <c r="C1762" t="s">
        <v>143</v>
      </c>
      <c r="D1762" s="26" t="str">
        <f t="shared" si="56"/>
        <v>2016-12-02</v>
      </c>
      <c r="E1762" s="26">
        <f t="shared" si="57"/>
        <v>191.29050000000001</v>
      </c>
    </row>
    <row r="1763" spans="1:5" x14ac:dyDescent="0.3">
      <c r="A1763" s="1">
        <v>42709</v>
      </c>
      <c r="B1763">
        <v>192.43989999999999</v>
      </c>
      <c r="C1763" t="s">
        <v>143</v>
      </c>
      <c r="D1763" s="26" t="str">
        <f t="shared" si="56"/>
        <v>2016-12-05</v>
      </c>
      <c r="E1763" s="26">
        <f t="shared" si="57"/>
        <v>192.43989999999999</v>
      </c>
    </row>
    <row r="1764" spans="1:5" x14ac:dyDescent="0.3">
      <c r="A1764" s="1">
        <v>42710</v>
      </c>
      <c r="B1764">
        <v>193.04949999999999</v>
      </c>
      <c r="C1764" t="s">
        <v>143</v>
      </c>
      <c r="D1764" s="26" t="str">
        <f t="shared" si="56"/>
        <v>2016-12-06</v>
      </c>
      <c r="E1764" s="26">
        <f t="shared" si="57"/>
        <v>193.04949999999999</v>
      </c>
    </row>
    <row r="1765" spans="1:5" x14ac:dyDescent="0.3">
      <c r="A1765" s="1">
        <v>42711</v>
      </c>
      <c r="B1765">
        <v>195.57470000000001</v>
      </c>
      <c r="C1765" t="s">
        <v>143</v>
      </c>
      <c r="D1765" s="26" t="str">
        <f t="shared" si="56"/>
        <v>2016-12-07</v>
      </c>
      <c r="E1765" s="26">
        <f t="shared" si="57"/>
        <v>195.57470000000001</v>
      </c>
    </row>
    <row r="1766" spans="1:5" x14ac:dyDescent="0.3">
      <c r="A1766" s="1">
        <v>42712</v>
      </c>
      <c r="B1766">
        <v>196.05359999999999</v>
      </c>
      <c r="C1766" t="s">
        <v>143</v>
      </c>
      <c r="D1766" s="26" t="str">
        <f t="shared" si="56"/>
        <v>2016-12-08</v>
      </c>
      <c r="E1766" s="26">
        <f t="shared" si="57"/>
        <v>196.05359999999999</v>
      </c>
    </row>
    <row r="1767" spans="1:5" x14ac:dyDescent="0.3">
      <c r="A1767" s="1">
        <v>42713</v>
      </c>
      <c r="B1767">
        <v>197.2379</v>
      </c>
      <c r="C1767" t="s">
        <v>143</v>
      </c>
      <c r="D1767" s="26" t="str">
        <f t="shared" si="56"/>
        <v>2016-12-09</v>
      </c>
      <c r="E1767" s="26">
        <f t="shared" si="57"/>
        <v>197.2379</v>
      </c>
    </row>
    <row r="1768" spans="1:5" x14ac:dyDescent="0.3">
      <c r="A1768" s="1">
        <v>42716</v>
      </c>
      <c r="B1768">
        <v>197.01150000000001</v>
      </c>
      <c r="C1768" t="s">
        <v>143</v>
      </c>
      <c r="D1768" s="26" t="str">
        <f t="shared" si="56"/>
        <v>2016-12-12</v>
      </c>
      <c r="E1768" s="26">
        <f t="shared" si="57"/>
        <v>197.01150000000001</v>
      </c>
    </row>
    <row r="1769" spans="1:5" x14ac:dyDescent="0.3">
      <c r="A1769" s="1">
        <v>42717</v>
      </c>
      <c r="B1769">
        <v>198.3263</v>
      </c>
      <c r="C1769" t="s">
        <v>143</v>
      </c>
      <c r="D1769" s="26" t="str">
        <f t="shared" si="56"/>
        <v>2016-12-13</v>
      </c>
      <c r="E1769" s="26">
        <f t="shared" si="57"/>
        <v>198.3263</v>
      </c>
    </row>
    <row r="1770" spans="1:5" x14ac:dyDescent="0.3">
      <c r="A1770" s="1">
        <v>42718</v>
      </c>
      <c r="B1770">
        <v>196.6893</v>
      </c>
      <c r="C1770" t="s">
        <v>143</v>
      </c>
      <c r="D1770" s="26" t="str">
        <f t="shared" si="56"/>
        <v>2016-12-14</v>
      </c>
      <c r="E1770" s="26">
        <f t="shared" si="57"/>
        <v>196.6893</v>
      </c>
    </row>
    <row r="1771" spans="1:5" x14ac:dyDescent="0.3">
      <c r="A1771" s="1">
        <v>42719</v>
      </c>
      <c r="B1771">
        <v>197.4991</v>
      </c>
      <c r="C1771" t="s">
        <v>143</v>
      </c>
      <c r="D1771" s="26" t="str">
        <f t="shared" si="56"/>
        <v>2016-12-15</v>
      </c>
      <c r="E1771" s="26">
        <f t="shared" si="57"/>
        <v>197.4991</v>
      </c>
    </row>
    <row r="1772" spans="1:5" x14ac:dyDescent="0.3">
      <c r="A1772" s="1">
        <v>42720</v>
      </c>
      <c r="B1772">
        <v>197.11279999999999</v>
      </c>
      <c r="C1772" t="s">
        <v>143</v>
      </c>
      <c r="D1772" s="26" t="str">
        <f t="shared" si="56"/>
        <v>2016-12-16</v>
      </c>
      <c r="E1772" s="26">
        <f t="shared" si="57"/>
        <v>197.11279999999999</v>
      </c>
    </row>
    <row r="1773" spans="1:5" x14ac:dyDescent="0.3">
      <c r="A1773" s="1">
        <v>42723</v>
      </c>
      <c r="B1773">
        <v>197.5419</v>
      </c>
      <c r="C1773" t="s">
        <v>143</v>
      </c>
      <c r="D1773" s="26" t="str">
        <f t="shared" si="56"/>
        <v>2016-12-19</v>
      </c>
      <c r="E1773" s="26">
        <f t="shared" si="57"/>
        <v>197.5419</v>
      </c>
    </row>
    <row r="1774" spans="1:5" x14ac:dyDescent="0.3">
      <c r="A1774" s="1">
        <v>42724</v>
      </c>
      <c r="B1774">
        <v>198.304</v>
      </c>
      <c r="C1774" t="s">
        <v>143</v>
      </c>
      <c r="D1774" s="26" t="str">
        <f t="shared" si="56"/>
        <v>2016-12-20</v>
      </c>
      <c r="E1774" s="26">
        <f t="shared" si="57"/>
        <v>198.304</v>
      </c>
    </row>
    <row r="1775" spans="1:5" x14ac:dyDescent="0.3">
      <c r="A1775" s="1">
        <v>42725</v>
      </c>
      <c r="B1775">
        <v>197.75219999999999</v>
      </c>
      <c r="C1775" t="s">
        <v>143</v>
      </c>
      <c r="D1775" s="26" t="str">
        <f t="shared" si="56"/>
        <v>2016-12-21</v>
      </c>
      <c r="E1775" s="26">
        <f t="shared" si="57"/>
        <v>197.75219999999999</v>
      </c>
    </row>
    <row r="1776" spans="1:5" x14ac:dyDescent="0.3">
      <c r="A1776" s="1">
        <v>42726</v>
      </c>
      <c r="B1776">
        <v>197.41059999999999</v>
      </c>
      <c r="C1776" t="s">
        <v>143</v>
      </c>
      <c r="D1776" s="26" t="str">
        <f t="shared" si="56"/>
        <v>2016-12-22</v>
      </c>
      <c r="E1776" s="26">
        <f t="shared" si="57"/>
        <v>197.41059999999999</v>
      </c>
    </row>
    <row r="1777" spans="1:5" x14ac:dyDescent="0.3">
      <c r="A1777" s="1">
        <v>42727</v>
      </c>
      <c r="B1777">
        <v>197.6996</v>
      </c>
      <c r="C1777" t="s">
        <v>143</v>
      </c>
      <c r="D1777" s="26" t="str">
        <f t="shared" si="56"/>
        <v>2016-12-23</v>
      </c>
      <c r="E1777" s="26">
        <f t="shared" si="57"/>
        <v>197.6996</v>
      </c>
    </row>
    <row r="1778" spans="1:5" x14ac:dyDescent="0.3">
      <c r="A1778" s="1">
        <v>42731</v>
      </c>
      <c r="B1778">
        <v>198.1901</v>
      </c>
      <c r="C1778" t="s">
        <v>143</v>
      </c>
      <c r="D1778" s="26" t="str">
        <f t="shared" si="56"/>
        <v>2016-12-27</v>
      </c>
      <c r="E1778" s="26">
        <f t="shared" si="57"/>
        <v>198.1901</v>
      </c>
    </row>
    <row r="1779" spans="1:5" x14ac:dyDescent="0.3">
      <c r="A1779" s="1">
        <v>42732</v>
      </c>
      <c r="B1779">
        <v>196.5522</v>
      </c>
      <c r="C1779" t="s">
        <v>143</v>
      </c>
      <c r="D1779" s="26" t="str">
        <f t="shared" si="56"/>
        <v>2016-12-28</v>
      </c>
      <c r="E1779" s="26">
        <f t="shared" si="57"/>
        <v>196.5522</v>
      </c>
    </row>
    <row r="1780" spans="1:5" x14ac:dyDescent="0.3">
      <c r="A1780" s="1">
        <v>42733</v>
      </c>
      <c r="B1780">
        <v>196.50839999999999</v>
      </c>
      <c r="C1780" t="s">
        <v>143</v>
      </c>
      <c r="D1780" s="26" t="str">
        <f t="shared" si="56"/>
        <v>2016-12-29</v>
      </c>
      <c r="E1780" s="26">
        <f t="shared" si="57"/>
        <v>196.50839999999999</v>
      </c>
    </row>
    <row r="1781" spans="1:5" x14ac:dyDescent="0.3">
      <c r="A1781" s="1">
        <v>42734</v>
      </c>
      <c r="B1781">
        <v>195.7901</v>
      </c>
      <c r="C1781" t="s">
        <v>143</v>
      </c>
      <c r="D1781" s="26" t="str">
        <f t="shared" si="56"/>
        <v>2016-12-30</v>
      </c>
      <c r="E1781" s="26">
        <f t="shared" si="57"/>
        <v>195.7901</v>
      </c>
    </row>
    <row r="1782" spans="1:5" x14ac:dyDescent="0.3">
      <c r="A1782" s="1">
        <v>42738</v>
      </c>
      <c r="B1782">
        <v>197.28790000000001</v>
      </c>
      <c r="C1782" t="s">
        <v>143</v>
      </c>
      <c r="D1782" s="26" t="str">
        <f t="shared" si="56"/>
        <v>2017-01-03</v>
      </c>
      <c r="E1782" s="26">
        <f t="shared" si="57"/>
        <v>197.28790000000001</v>
      </c>
    </row>
    <row r="1783" spans="1:5" x14ac:dyDescent="0.3">
      <c r="A1783" s="1">
        <v>42739</v>
      </c>
      <c r="B1783">
        <v>198.4616</v>
      </c>
      <c r="C1783" t="s">
        <v>143</v>
      </c>
      <c r="D1783" s="26" t="str">
        <f t="shared" si="56"/>
        <v>2017-01-04</v>
      </c>
      <c r="E1783" s="26">
        <f t="shared" si="57"/>
        <v>198.4616</v>
      </c>
    </row>
    <row r="1784" spans="1:5" x14ac:dyDescent="0.3">
      <c r="A1784" s="1">
        <v>42740</v>
      </c>
      <c r="B1784">
        <v>198.304</v>
      </c>
      <c r="C1784" t="s">
        <v>143</v>
      </c>
      <c r="D1784" s="26" t="str">
        <f t="shared" si="56"/>
        <v>2017-01-05</v>
      </c>
      <c r="E1784" s="26">
        <f t="shared" si="57"/>
        <v>198.304</v>
      </c>
    </row>
    <row r="1785" spans="1:5" x14ac:dyDescent="0.3">
      <c r="A1785" s="1">
        <v>42741</v>
      </c>
      <c r="B1785">
        <v>199.01349999999999</v>
      </c>
      <c r="C1785" t="s">
        <v>143</v>
      </c>
      <c r="D1785" s="26" t="str">
        <f t="shared" si="56"/>
        <v>2017-01-06</v>
      </c>
      <c r="E1785" s="26">
        <f t="shared" si="57"/>
        <v>199.01349999999999</v>
      </c>
    </row>
    <row r="1786" spans="1:5" x14ac:dyDescent="0.3">
      <c r="A1786" s="1">
        <v>42744</v>
      </c>
      <c r="B1786">
        <v>198.35650000000001</v>
      </c>
      <c r="C1786" t="s">
        <v>143</v>
      </c>
      <c r="D1786" s="26" t="str">
        <f t="shared" si="56"/>
        <v>2017-01-09</v>
      </c>
      <c r="E1786" s="26">
        <f t="shared" si="57"/>
        <v>198.35650000000001</v>
      </c>
    </row>
    <row r="1787" spans="1:5" x14ac:dyDescent="0.3">
      <c r="A1787" s="1">
        <v>42745</v>
      </c>
      <c r="B1787">
        <v>198.35650000000001</v>
      </c>
      <c r="C1787" t="s">
        <v>143</v>
      </c>
      <c r="D1787" s="26" t="str">
        <f t="shared" si="56"/>
        <v>2017-01-10</v>
      </c>
      <c r="E1787" s="26">
        <f t="shared" si="57"/>
        <v>198.35650000000001</v>
      </c>
    </row>
    <row r="1788" spans="1:5" x14ac:dyDescent="0.3">
      <c r="A1788" s="1">
        <v>42746</v>
      </c>
      <c r="B1788">
        <v>198.9171</v>
      </c>
      <c r="C1788" t="s">
        <v>143</v>
      </c>
      <c r="D1788" s="26" t="str">
        <f t="shared" si="56"/>
        <v>2017-01-11</v>
      </c>
      <c r="E1788" s="26">
        <f t="shared" si="57"/>
        <v>198.9171</v>
      </c>
    </row>
    <row r="1789" spans="1:5" x14ac:dyDescent="0.3">
      <c r="A1789" s="1">
        <v>42747</v>
      </c>
      <c r="B1789">
        <v>198.4178</v>
      </c>
      <c r="C1789" t="s">
        <v>143</v>
      </c>
      <c r="D1789" s="26" t="str">
        <f t="shared" si="56"/>
        <v>2017-01-12</v>
      </c>
      <c r="E1789" s="26">
        <f t="shared" si="57"/>
        <v>198.4178</v>
      </c>
    </row>
    <row r="1790" spans="1:5" x14ac:dyDescent="0.3">
      <c r="A1790" s="1">
        <v>42748</v>
      </c>
      <c r="B1790">
        <v>198.8733</v>
      </c>
      <c r="C1790" t="s">
        <v>143</v>
      </c>
      <c r="D1790" s="26" t="str">
        <f t="shared" si="56"/>
        <v>2017-01-13</v>
      </c>
      <c r="E1790" s="26">
        <f t="shared" si="57"/>
        <v>198.8733</v>
      </c>
    </row>
    <row r="1791" spans="1:5" x14ac:dyDescent="0.3">
      <c r="A1791" s="1">
        <v>42752</v>
      </c>
      <c r="B1791">
        <v>198.17259999999999</v>
      </c>
      <c r="C1791" t="s">
        <v>143</v>
      </c>
      <c r="D1791" s="26" t="str">
        <f t="shared" si="56"/>
        <v>2017-01-17</v>
      </c>
      <c r="E1791" s="26">
        <f t="shared" si="57"/>
        <v>198.17259999999999</v>
      </c>
    </row>
    <row r="1792" spans="1:5" x14ac:dyDescent="0.3">
      <c r="A1792" s="1">
        <v>42753</v>
      </c>
      <c r="B1792">
        <v>198.6105</v>
      </c>
      <c r="C1792" t="s">
        <v>143</v>
      </c>
      <c r="D1792" s="26" t="str">
        <f t="shared" si="56"/>
        <v>2017-01-18</v>
      </c>
      <c r="E1792" s="26">
        <f t="shared" si="57"/>
        <v>198.6105</v>
      </c>
    </row>
    <row r="1793" spans="1:5" x14ac:dyDescent="0.3">
      <c r="A1793" s="1">
        <v>42754</v>
      </c>
      <c r="B1793">
        <v>197.87479999999999</v>
      </c>
      <c r="C1793" t="s">
        <v>143</v>
      </c>
      <c r="D1793" s="26" t="str">
        <f t="shared" si="56"/>
        <v>2017-01-19</v>
      </c>
      <c r="E1793" s="26">
        <f t="shared" si="57"/>
        <v>197.87479999999999</v>
      </c>
    </row>
    <row r="1794" spans="1:5" x14ac:dyDescent="0.3">
      <c r="A1794" s="1">
        <v>42755</v>
      </c>
      <c r="B1794">
        <v>198.6018</v>
      </c>
      <c r="C1794" t="s">
        <v>143</v>
      </c>
      <c r="D1794" s="26" t="str">
        <f t="shared" si="56"/>
        <v>2017-01-20</v>
      </c>
      <c r="E1794" s="26">
        <f t="shared" si="57"/>
        <v>198.6018</v>
      </c>
    </row>
    <row r="1795" spans="1:5" x14ac:dyDescent="0.3">
      <c r="A1795" s="1">
        <v>42758</v>
      </c>
      <c r="B1795">
        <v>198.08500000000001</v>
      </c>
      <c r="C1795" t="s">
        <v>143</v>
      </c>
      <c r="D1795" s="26" t="str">
        <f t="shared" si="56"/>
        <v>2017-01-23</v>
      </c>
      <c r="E1795" s="26">
        <f t="shared" si="57"/>
        <v>198.08500000000001</v>
      </c>
    </row>
    <row r="1796" spans="1:5" x14ac:dyDescent="0.3">
      <c r="A1796" s="1">
        <v>42759</v>
      </c>
      <c r="B1796">
        <v>199.35509999999999</v>
      </c>
      <c r="C1796" t="s">
        <v>143</v>
      </c>
      <c r="D1796" s="26" t="str">
        <f t="shared" si="56"/>
        <v>2017-01-24</v>
      </c>
      <c r="E1796" s="26">
        <f t="shared" si="57"/>
        <v>199.35509999999999</v>
      </c>
    </row>
    <row r="1797" spans="1:5" x14ac:dyDescent="0.3">
      <c r="A1797" s="1">
        <v>42760</v>
      </c>
      <c r="B1797">
        <v>201.0806</v>
      </c>
      <c r="C1797" t="s">
        <v>143</v>
      </c>
      <c r="D1797" s="26" t="str">
        <f t="shared" si="56"/>
        <v>2017-01-25</v>
      </c>
      <c r="E1797" s="26">
        <f t="shared" si="57"/>
        <v>201.0806</v>
      </c>
    </row>
    <row r="1798" spans="1:5" x14ac:dyDescent="0.3">
      <c r="A1798" s="1">
        <v>42761</v>
      </c>
      <c r="B1798">
        <v>200.87039999999999</v>
      </c>
      <c r="C1798" t="s">
        <v>143</v>
      </c>
      <c r="D1798" s="26" t="str">
        <f t="shared" si="56"/>
        <v>2017-01-26</v>
      </c>
      <c r="E1798" s="26">
        <f t="shared" si="57"/>
        <v>200.87039999999999</v>
      </c>
    </row>
    <row r="1799" spans="1:5" x14ac:dyDescent="0.3">
      <c r="A1799" s="1">
        <v>42762</v>
      </c>
      <c r="B1799">
        <v>200.55500000000001</v>
      </c>
      <c r="C1799" t="s">
        <v>143</v>
      </c>
      <c r="D1799" s="26" t="str">
        <f t="shared" si="56"/>
        <v>2017-01-27</v>
      </c>
      <c r="E1799" s="26">
        <f t="shared" si="57"/>
        <v>200.55500000000001</v>
      </c>
    </row>
    <row r="1800" spans="1:5" x14ac:dyDescent="0.3">
      <c r="A1800" s="1">
        <v>42765</v>
      </c>
      <c r="B1800">
        <v>199.31129999999999</v>
      </c>
      <c r="C1800" t="s">
        <v>143</v>
      </c>
      <c r="D1800" s="26" t="str">
        <f t="shared" si="56"/>
        <v>2017-01-30</v>
      </c>
      <c r="E1800" s="26">
        <f t="shared" si="57"/>
        <v>199.31129999999999</v>
      </c>
    </row>
    <row r="1801" spans="1:5" x14ac:dyDescent="0.3">
      <c r="A1801" s="1">
        <v>42766</v>
      </c>
      <c r="B1801">
        <v>199.2937</v>
      </c>
      <c r="C1801" t="s">
        <v>143</v>
      </c>
      <c r="D1801" s="26" t="str">
        <f t="shared" si="56"/>
        <v>2017-01-31</v>
      </c>
      <c r="E1801" s="26">
        <f t="shared" si="57"/>
        <v>199.2937</v>
      </c>
    </row>
    <row r="1802" spans="1:5" x14ac:dyDescent="0.3">
      <c r="A1802" s="1">
        <v>42767</v>
      </c>
      <c r="B1802">
        <v>199.37260000000001</v>
      </c>
      <c r="C1802" t="s">
        <v>143</v>
      </c>
      <c r="D1802" s="26" t="str">
        <f t="shared" si="56"/>
        <v>2017-02-01</v>
      </c>
      <c r="E1802" s="26">
        <f t="shared" si="57"/>
        <v>199.37260000000001</v>
      </c>
    </row>
    <row r="1803" spans="1:5" x14ac:dyDescent="0.3">
      <c r="A1803" s="1">
        <v>42768</v>
      </c>
      <c r="B1803">
        <v>199.50399999999999</v>
      </c>
      <c r="C1803" t="s">
        <v>143</v>
      </c>
      <c r="D1803" s="26" t="str">
        <f t="shared" si="56"/>
        <v>2017-02-02</v>
      </c>
      <c r="E1803" s="26">
        <f t="shared" si="57"/>
        <v>199.50399999999999</v>
      </c>
    </row>
    <row r="1804" spans="1:5" x14ac:dyDescent="0.3">
      <c r="A1804" s="1">
        <v>42769</v>
      </c>
      <c r="B1804">
        <v>200.87909999999999</v>
      </c>
      <c r="C1804" t="s">
        <v>143</v>
      </c>
      <c r="D1804" s="26" t="str">
        <f t="shared" si="56"/>
        <v>2017-02-03</v>
      </c>
      <c r="E1804" s="26">
        <f t="shared" si="57"/>
        <v>200.87909999999999</v>
      </c>
    </row>
    <row r="1805" spans="1:5" x14ac:dyDescent="0.3">
      <c r="A1805" s="1">
        <v>42772</v>
      </c>
      <c r="B1805">
        <v>200.52</v>
      </c>
      <c r="C1805" t="s">
        <v>143</v>
      </c>
      <c r="D1805" s="26" t="str">
        <f t="shared" si="56"/>
        <v>2017-02-06</v>
      </c>
      <c r="E1805" s="26">
        <f t="shared" si="57"/>
        <v>200.52</v>
      </c>
    </row>
    <row r="1806" spans="1:5" x14ac:dyDescent="0.3">
      <c r="A1806" s="1">
        <v>42773</v>
      </c>
      <c r="B1806">
        <v>200.52879999999999</v>
      </c>
      <c r="C1806" t="s">
        <v>143</v>
      </c>
      <c r="D1806" s="26" t="str">
        <f t="shared" si="56"/>
        <v>2017-02-07</v>
      </c>
      <c r="E1806" s="26">
        <f t="shared" si="57"/>
        <v>200.52879999999999</v>
      </c>
    </row>
    <row r="1807" spans="1:5" x14ac:dyDescent="0.3">
      <c r="A1807" s="1">
        <v>42774</v>
      </c>
      <c r="B1807">
        <v>200.79150000000001</v>
      </c>
      <c r="C1807" t="s">
        <v>143</v>
      </c>
      <c r="D1807" s="26" t="str">
        <f t="shared" si="56"/>
        <v>2017-02-08</v>
      </c>
      <c r="E1807" s="26">
        <f t="shared" si="57"/>
        <v>200.79150000000001</v>
      </c>
    </row>
    <row r="1808" spans="1:5" x14ac:dyDescent="0.3">
      <c r="A1808" s="1">
        <v>42775</v>
      </c>
      <c r="B1808">
        <v>201.9828</v>
      </c>
      <c r="C1808" t="s">
        <v>143</v>
      </c>
      <c r="D1808" s="26" t="str">
        <f t="shared" si="56"/>
        <v>2017-02-09</v>
      </c>
      <c r="E1808" s="26">
        <f t="shared" si="57"/>
        <v>201.9828</v>
      </c>
    </row>
    <row r="1809" spans="1:5" x14ac:dyDescent="0.3">
      <c r="A1809" s="1">
        <v>42776</v>
      </c>
      <c r="B1809">
        <v>202.77979999999999</v>
      </c>
      <c r="C1809" t="s">
        <v>143</v>
      </c>
      <c r="D1809" s="26" t="str">
        <f t="shared" si="56"/>
        <v>2017-02-10</v>
      </c>
      <c r="E1809" s="26">
        <f t="shared" si="57"/>
        <v>202.77979999999999</v>
      </c>
    </row>
    <row r="1810" spans="1:5" x14ac:dyDescent="0.3">
      <c r="A1810" s="1">
        <v>42779</v>
      </c>
      <c r="B1810">
        <v>203.8835</v>
      </c>
      <c r="C1810" t="s">
        <v>143</v>
      </c>
      <c r="D1810" s="26" t="str">
        <f t="shared" si="56"/>
        <v>2017-02-13</v>
      </c>
      <c r="E1810" s="26">
        <f t="shared" si="57"/>
        <v>203.8835</v>
      </c>
    </row>
    <row r="1811" spans="1:5" x14ac:dyDescent="0.3">
      <c r="A1811" s="1">
        <v>42780</v>
      </c>
      <c r="B1811">
        <v>204.69810000000001</v>
      </c>
      <c r="C1811" t="s">
        <v>143</v>
      </c>
      <c r="D1811" s="26" t="str">
        <f t="shared" si="56"/>
        <v>2017-02-14</v>
      </c>
      <c r="E1811" s="26">
        <f t="shared" si="57"/>
        <v>204.69810000000001</v>
      </c>
    </row>
    <row r="1812" spans="1:5" x14ac:dyDescent="0.3">
      <c r="A1812" s="1">
        <v>42781</v>
      </c>
      <c r="B1812">
        <v>205.76669999999999</v>
      </c>
      <c r="C1812" t="s">
        <v>143</v>
      </c>
      <c r="D1812" s="26" t="str">
        <f t="shared" si="56"/>
        <v>2017-02-15</v>
      </c>
      <c r="E1812" s="26">
        <f t="shared" si="57"/>
        <v>205.76669999999999</v>
      </c>
    </row>
    <row r="1813" spans="1:5" x14ac:dyDescent="0.3">
      <c r="A1813" s="1">
        <v>42782</v>
      </c>
      <c r="B1813">
        <v>205.5915</v>
      </c>
      <c r="C1813" t="s">
        <v>143</v>
      </c>
      <c r="D1813" s="26" t="str">
        <f t="shared" si="56"/>
        <v>2017-02-16</v>
      </c>
      <c r="E1813" s="26">
        <f t="shared" si="57"/>
        <v>205.5915</v>
      </c>
    </row>
    <row r="1814" spans="1:5" x14ac:dyDescent="0.3">
      <c r="A1814" s="1">
        <v>42783</v>
      </c>
      <c r="B1814">
        <v>205.91560000000001</v>
      </c>
      <c r="C1814" t="s">
        <v>143</v>
      </c>
      <c r="D1814" s="26" t="str">
        <f t="shared" ref="D1814:D1877" si="58">_xlfn.CONCAT(YEAR(A1814),"-",IF(LEN(MONTH(A1814))=1,0&amp;MONTH(A1814),MONTH(A1814)),"-",IF(LEN(DAY(A1814))=1,0&amp;DAY(A1814),DAY(A1814)))</f>
        <v>2017-02-17</v>
      </c>
      <c r="E1814" s="26">
        <f t="shared" ref="E1814:E1877" si="59">B1814</f>
        <v>205.91560000000001</v>
      </c>
    </row>
    <row r="1815" spans="1:5" x14ac:dyDescent="0.3">
      <c r="A1815" s="1">
        <v>42787</v>
      </c>
      <c r="B1815">
        <v>207.14179999999999</v>
      </c>
      <c r="C1815" t="s">
        <v>143</v>
      </c>
      <c r="D1815" s="26" t="str">
        <f t="shared" si="58"/>
        <v>2017-02-21</v>
      </c>
      <c r="E1815" s="26">
        <f t="shared" si="59"/>
        <v>207.14179999999999</v>
      </c>
    </row>
    <row r="1816" spans="1:5" x14ac:dyDescent="0.3">
      <c r="A1816" s="1">
        <v>42788</v>
      </c>
      <c r="B1816">
        <v>206.9579</v>
      </c>
      <c r="C1816" t="s">
        <v>143</v>
      </c>
      <c r="D1816" s="26" t="str">
        <f t="shared" si="58"/>
        <v>2017-02-22</v>
      </c>
      <c r="E1816" s="26">
        <f t="shared" si="59"/>
        <v>206.9579</v>
      </c>
    </row>
    <row r="1817" spans="1:5" x14ac:dyDescent="0.3">
      <c r="A1817" s="1">
        <v>42789</v>
      </c>
      <c r="B1817">
        <v>207.09800000000001</v>
      </c>
      <c r="C1817" t="s">
        <v>143</v>
      </c>
      <c r="D1817" s="26" t="str">
        <f t="shared" si="58"/>
        <v>2017-02-23</v>
      </c>
      <c r="E1817" s="26">
        <f t="shared" si="59"/>
        <v>207.09800000000001</v>
      </c>
    </row>
    <row r="1818" spans="1:5" x14ac:dyDescent="0.3">
      <c r="A1818" s="1">
        <v>42790</v>
      </c>
      <c r="B1818">
        <v>207.36080000000001</v>
      </c>
      <c r="C1818" t="s">
        <v>143</v>
      </c>
      <c r="D1818" s="26" t="str">
        <f t="shared" si="58"/>
        <v>2017-02-24</v>
      </c>
      <c r="E1818" s="26">
        <f t="shared" si="59"/>
        <v>207.36080000000001</v>
      </c>
    </row>
    <row r="1819" spans="1:5" x14ac:dyDescent="0.3">
      <c r="A1819" s="1">
        <v>42793</v>
      </c>
      <c r="B1819">
        <v>207.6849</v>
      </c>
      <c r="C1819" t="s">
        <v>143</v>
      </c>
      <c r="D1819" s="26" t="str">
        <f t="shared" si="58"/>
        <v>2017-02-27</v>
      </c>
      <c r="E1819" s="26">
        <f t="shared" si="59"/>
        <v>207.6849</v>
      </c>
    </row>
    <row r="1820" spans="1:5" x14ac:dyDescent="0.3">
      <c r="A1820" s="1">
        <v>42794</v>
      </c>
      <c r="B1820">
        <v>207.12430000000001</v>
      </c>
      <c r="C1820" t="s">
        <v>143</v>
      </c>
      <c r="D1820" s="26" t="str">
        <f t="shared" si="58"/>
        <v>2017-02-28</v>
      </c>
      <c r="E1820" s="26">
        <f t="shared" si="59"/>
        <v>207.12430000000001</v>
      </c>
    </row>
    <row r="1821" spans="1:5" x14ac:dyDescent="0.3">
      <c r="A1821" s="1">
        <v>42795</v>
      </c>
      <c r="B1821">
        <v>210.02350000000001</v>
      </c>
      <c r="C1821" t="s">
        <v>143</v>
      </c>
      <c r="D1821" s="26" t="str">
        <f t="shared" si="58"/>
        <v>2017-03-01</v>
      </c>
      <c r="E1821" s="26">
        <f t="shared" si="59"/>
        <v>210.02350000000001</v>
      </c>
    </row>
    <row r="1822" spans="1:5" x14ac:dyDescent="0.3">
      <c r="A1822" s="1">
        <v>42796</v>
      </c>
      <c r="B1822">
        <v>208.70089999999999</v>
      </c>
      <c r="C1822" t="s">
        <v>143</v>
      </c>
      <c r="D1822" s="26" t="str">
        <f t="shared" si="58"/>
        <v>2017-03-02</v>
      </c>
      <c r="E1822" s="26">
        <f t="shared" si="59"/>
        <v>208.70089999999999</v>
      </c>
    </row>
    <row r="1823" spans="1:5" x14ac:dyDescent="0.3">
      <c r="A1823" s="1">
        <v>42797</v>
      </c>
      <c r="B1823">
        <v>208.8323</v>
      </c>
      <c r="C1823" t="s">
        <v>143</v>
      </c>
      <c r="D1823" s="26" t="str">
        <f t="shared" si="58"/>
        <v>2017-03-03</v>
      </c>
      <c r="E1823" s="26">
        <f t="shared" si="59"/>
        <v>208.8323</v>
      </c>
    </row>
    <row r="1824" spans="1:5" x14ac:dyDescent="0.3">
      <c r="A1824" s="1">
        <v>42800</v>
      </c>
      <c r="B1824">
        <v>208.21039999999999</v>
      </c>
      <c r="C1824" t="s">
        <v>143</v>
      </c>
      <c r="D1824" s="26" t="str">
        <f t="shared" si="58"/>
        <v>2017-03-06</v>
      </c>
      <c r="E1824" s="26">
        <f t="shared" si="59"/>
        <v>208.21039999999999</v>
      </c>
    </row>
    <row r="1825" spans="1:5" x14ac:dyDescent="0.3">
      <c r="A1825" s="1">
        <v>42801</v>
      </c>
      <c r="B1825">
        <v>207.58850000000001</v>
      </c>
      <c r="C1825" t="s">
        <v>143</v>
      </c>
      <c r="D1825" s="26" t="str">
        <f t="shared" si="58"/>
        <v>2017-03-07</v>
      </c>
      <c r="E1825" s="26">
        <f t="shared" si="59"/>
        <v>207.58850000000001</v>
      </c>
    </row>
    <row r="1826" spans="1:5" x14ac:dyDescent="0.3">
      <c r="A1826" s="1">
        <v>42802</v>
      </c>
      <c r="B1826">
        <v>207.20310000000001</v>
      </c>
      <c r="C1826" t="s">
        <v>143</v>
      </c>
      <c r="D1826" s="26" t="str">
        <f t="shared" si="58"/>
        <v>2017-03-08</v>
      </c>
      <c r="E1826" s="26">
        <f t="shared" si="59"/>
        <v>207.20310000000001</v>
      </c>
    </row>
    <row r="1827" spans="1:5" x14ac:dyDescent="0.3">
      <c r="A1827" s="1">
        <v>42803</v>
      </c>
      <c r="B1827">
        <v>207.4659</v>
      </c>
      <c r="C1827" t="s">
        <v>143</v>
      </c>
      <c r="D1827" s="26" t="str">
        <f t="shared" si="58"/>
        <v>2017-03-09</v>
      </c>
      <c r="E1827" s="26">
        <f t="shared" si="59"/>
        <v>207.4659</v>
      </c>
    </row>
    <row r="1828" spans="1:5" x14ac:dyDescent="0.3">
      <c r="A1828" s="1">
        <v>42804</v>
      </c>
      <c r="B1828">
        <v>208.19290000000001</v>
      </c>
      <c r="C1828" t="s">
        <v>143</v>
      </c>
      <c r="D1828" s="26" t="str">
        <f t="shared" si="58"/>
        <v>2017-03-10</v>
      </c>
      <c r="E1828" s="26">
        <f t="shared" si="59"/>
        <v>208.19290000000001</v>
      </c>
    </row>
    <row r="1829" spans="1:5" x14ac:dyDescent="0.3">
      <c r="A1829" s="1">
        <v>42807</v>
      </c>
      <c r="B1829">
        <v>208.298</v>
      </c>
      <c r="C1829" t="s">
        <v>143</v>
      </c>
      <c r="D1829" s="26" t="str">
        <f t="shared" si="58"/>
        <v>2017-03-13</v>
      </c>
      <c r="E1829" s="26">
        <f t="shared" si="59"/>
        <v>208.298</v>
      </c>
    </row>
    <row r="1830" spans="1:5" x14ac:dyDescent="0.3">
      <c r="A1830" s="1">
        <v>42808</v>
      </c>
      <c r="B1830">
        <v>207.5009</v>
      </c>
      <c r="C1830" t="s">
        <v>143</v>
      </c>
      <c r="D1830" s="26" t="str">
        <f t="shared" si="58"/>
        <v>2017-03-14</v>
      </c>
      <c r="E1830" s="26">
        <f t="shared" si="59"/>
        <v>207.5009</v>
      </c>
    </row>
    <row r="1831" spans="1:5" x14ac:dyDescent="0.3">
      <c r="A1831" s="1">
        <v>42809</v>
      </c>
      <c r="B1831">
        <v>209.29650000000001</v>
      </c>
      <c r="C1831" t="s">
        <v>143</v>
      </c>
      <c r="D1831" s="26" t="str">
        <f t="shared" si="58"/>
        <v>2017-03-15</v>
      </c>
      <c r="E1831" s="26">
        <f t="shared" si="59"/>
        <v>209.29650000000001</v>
      </c>
    </row>
    <row r="1832" spans="1:5" x14ac:dyDescent="0.3">
      <c r="A1832" s="1">
        <v>42810</v>
      </c>
      <c r="B1832">
        <v>208.88489999999999</v>
      </c>
      <c r="C1832" t="s">
        <v>143</v>
      </c>
      <c r="D1832" s="26" t="str">
        <f t="shared" si="58"/>
        <v>2017-03-16</v>
      </c>
      <c r="E1832" s="26">
        <f t="shared" si="59"/>
        <v>208.88489999999999</v>
      </c>
    </row>
    <row r="1833" spans="1:5" x14ac:dyDescent="0.3">
      <c r="A1833" s="1">
        <v>42811</v>
      </c>
      <c r="B1833">
        <v>208.5181</v>
      </c>
      <c r="C1833" t="s">
        <v>143</v>
      </c>
      <c r="D1833" s="26" t="str">
        <f t="shared" si="58"/>
        <v>2017-03-17</v>
      </c>
      <c r="E1833" s="26">
        <f t="shared" si="59"/>
        <v>208.5181</v>
      </c>
    </row>
    <row r="1834" spans="1:5" x14ac:dyDescent="0.3">
      <c r="A1834" s="1">
        <v>42814</v>
      </c>
      <c r="B1834">
        <v>208.2894</v>
      </c>
      <c r="C1834" t="s">
        <v>143</v>
      </c>
      <c r="D1834" s="26" t="str">
        <f t="shared" si="58"/>
        <v>2017-03-20</v>
      </c>
      <c r="E1834" s="26">
        <f t="shared" si="59"/>
        <v>208.2894</v>
      </c>
    </row>
    <row r="1835" spans="1:5" x14ac:dyDescent="0.3">
      <c r="A1835" s="1">
        <v>42815</v>
      </c>
      <c r="B1835">
        <v>205.61510000000001</v>
      </c>
      <c r="C1835" t="s">
        <v>143</v>
      </c>
      <c r="D1835" s="26" t="str">
        <f t="shared" si="58"/>
        <v>2017-03-21</v>
      </c>
      <c r="E1835" s="26">
        <f t="shared" si="59"/>
        <v>205.61510000000001</v>
      </c>
    </row>
    <row r="1836" spans="1:5" x14ac:dyDescent="0.3">
      <c r="A1836" s="1">
        <v>42816</v>
      </c>
      <c r="B1836">
        <v>206.09889999999999</v>
      </c>
      <c r="C1836" t="s">
        <v>143</v>
      </c>
      <c r="D1836" s="26" t="str">
        <f t="shared" si="58"/>
        <v>2017-03-22</v>
      </c>
      <c r="E1836" s="26">
        <f t="shared" si="59"/>
        <v>206.09889999999999</v>
      </c>
    </row>
    <row r="1837" spans="1:5" x14ac:dyDescent="0.3">
      <c r="A1837" s="1">
        <v>42817</v>
      </c>
      <c r="B1837">
        <v>205.87899999999999</v>
      </c>
      <c r="C1837" t="s">
        <v>143</v>
      </c>
      <c r="D1837" s="26" t="str">
        <f t="shared" si="58"/>
        <v>2017-03-23</v>
      </c>
      <c r="E1837" s="26">
        <f t="shared" si="59"/>
        <v>205.87899999999999</v>
      </c>
    </row>
    <row r="1838" spans="1:5" x14ac:dyDescent="0.3">
      <c r="A1838" s="1">
        <v>42818</v>
      </c>
      <c r="B1838">
        <v>205.7294</v>
      </c>
      <c r="C1838" t="s">
        <v>143</v>
      </c>
      <c r="D1838" s="26" t="str">
        <f t="shared" si="58"/>
        <v>2017-03-24</v>
      </c>
      <c r="E1838" s="26">
        <f t="shared" si="59"/>
        <v>205.7294</v>
      </c>
    </row>
    <row r="1839" spans="1:5" x14ac:dyDescent="0.3">
      <c r="A1839" s="1">
        <v>42821</v>
      </c>
      <c r="B1839">
        <v>205.51830000000001</v>
      </c>
      <c r="C1839" t="s">
        <v>143</v>
      </c>
      <c r="D1839" s="26" t="str">
        <f t="shared" si="58"/>
        <v>2017-03-27</v>
      </c>
      <c r="E1839" s="26">
        <f t="shared" si="59"/>
        <v>205.51830000000001</v>
      </c>
    </row>
    <row r="1840" spans="1:5" x14ac:dyDescent="0.3">
      <c r="A1840" s="1">
        <v>42822</v>
      </c>
      <c r="B1840">
        <v>207.0138</v>
      </c>
      <c r="C1840" t="s">
        <v>143</v>
      </c>
      <c r="D1840" s="26" t="str">
        <f t="shared" si="58"/>
        <v>2017-03-28</v>
      </c>
      <c r="E1840" s="26">
        <f t="shared" si="59"/>
        <v>207.0138</v>
      </c>
    </row>
    <row r="1841" spans="1:5" x14ac:dyDescent="0.3">
      <c r="A1841" s="1">
        <v>42823</v>
      </c>
      <c r="B1841">
        <v>207.20740000000001</v>
      </c>
      <c r="C1841" t="s">
        <v>143</v>
      </c>
      <c r="D1841" s="26" t="str">
        <f t="shared" si="58"/>
        <v>2017-03-29</v>
      </c>
      <c r="E1841" s="26">
        <f t="shared" si="59"/>
        <v>207.20740000000001</v>
      </c>
    </row>
    <row r="1842" spans="1:5" x14ac:dyDescent="0.3">
      <c r="A1842" s="1">
        <v>42824</v>
      </c>
      <c r="B1842">
        <v>207.86709999999999</v>
      </c>
      <c r="C1842" t="s">
        <v>143</v>
      </c>
      <c r="D1842" s="26" t="str">
        <f t="shared" si="58"/>
        <v>2017-03-30</v>
      </c>
      <c r="E1842" s="26">
        <f t="shared" si="59"/>
        <v>207.86709999999999</v>
      </c>
    </row>
    <row r="1843" spans="1:5" x14ac:dyDescent="0.3">
      <c r="A1843" s="1">
        <v>42825</v>
      </c>
      <c r="B1843">
        <v>207.38329999999999</v>
      </c>
      <c r="C1843" t="s">
        <v>143</v>
      </c>
      <c r="D1843" s="26" t="str">
        <f t="shared" si="58"/>
        <v>2017-03-31</v>
      </c>
      <c r="E1843" s="26">
        <f t="shared" si="59"/>
        <v>207.38329999999999</v>
      </c>
    </row>
    <row r="1844" spans="1:5" x14ac:dyDescent="0.3">
      <c r="A1844" s="1">
        <v>42828</v>
      </c>
      <c r="B1844">
        <v>207.02260000000001</v>
      </c>
      <c r="C1844" t="s">
        <v>143</v>
      </c>
      <c r="D1844" s="26" t="str">
        <f t="shared" si="58"/>
        <v>2017-04-03</v>
      </c>
      <c r="E1844" s="26">
        <f t="shared" si="59"/>
        <v>207.02260000000001</v>
      </c>
    </row>
    <row r="1845" spans="1:5" x14ac:dyDescent="0.3">
      <c r="A1845" s="1">
        <v>42829</v>
      </c>
      <c r="B1845">
        <v>207.15459999999999</v>
      </c>
      <c r="C1845" t="s">
        <v>143</v>
      </c>
      <c r="D1845" s="26" t="str">
        <f t="shared" si="58"/>
        <v>2017-04-04</v>
      </c>
      <c r="E1845" s="26">
        <f t="shared" si="59"/>
        <v>207.15459999999999</v>
      </c>
    </row>
    <row r="1846" spans="1:5" x14ac:dyDescent="0.3">
      <c r="A1846" s="1">
        <v>42830</v>
      </c>
      <c r="B1846">
        <v>206.53880000000001</v>
      </c>
      <c r="C1846" t="s">
        <v>143</v>
      </c>
      <c r="D1846" s="26" t="str">
        <f t="shared" si="58"/>
        <v>2017-04-05</v>
      </c>
      <c r="E1846" s="26">
        <f t="shared" si="59"/>
        <v>206.53880000000001</v>
      </c>
    </row>
    <row r="1847" spans="1:5" x14ac:dyDescent="0.3">
      <c r="A1847" s="1">
        <v>42831</v>
      </c>
      <c r="B1847">
        <v>207.11940000000001</v>
      </c>
      <c r="C1847" t="s">
        <v>143</v>
      </c>
      <c r="D1847" s="26" t="str">
        <f t="shared" si="58"/>
        <v>2017-04-06</v>
      </c>
      <c r="E1847" s="26">
        <f t="shared" si="59"/>
        <v>207.11940000000001</v>
      </c>
    </row>
    <row r="1848" spans="1:5" x14ac:dyDescent="0.3">
      <c r="A1848" s="1">
        <v>42832</v>
      </c>
      <c r="B1848">
        <v>206.9083</v>
      </c>
      <c r="C1848" t="s">
        <v>143</v>
      </c>
      <c r="D1848" s="26" t="str">
        <f t="shared" si="58"/>
        <v>2017-04-07</v>
      </c>
      <c r="E1848" s="26">
        <f t="shared" si="59"/>
        <v>206.9083</v>
      </c>
    </row>
    <row r="1849" spans="1:5" x14ac:dyDescent="0.3">
      <c r="A1849" s="1">
        <v>42835</v>
      </c>
      <c r="B1849">
        <v>207.03139999999999</v>
      </c>
      <c r="C1849" t="s">
        <v>143</v>
      </c>
      <c r="D1849" s="26" t="str">
        <f t="shared" si="58"/>
        <v>2017-04-10</v>
      </c>
      <c r="E1849" s="26">
        <f t="shared" si="59"/>
        <v>207.03139999999999</v>
      </c>
    </row>
    <row r="1850" spans="1:5" x14ac:dyDescent="0.3">
      <c r="A1850" s="1">
        <v>42836</v>
      </c>
      <c r="B1850">
        <v>206.7851</v>
      </c>
      <c r="C1850" t="s">
        <v>143</v>
      </c>
      <c r="D1850" s="26" t="str">
        <f t="shared" si="58"/>
        <v>2017-04-11</v>
      </c>
      <c r="E1850" s="26">
        <f t="shared" si="59"/>
        <v>206.7851</v>
      </c>
    </row>
    <row r="1851" spans="1:5" x14ac:dyDescent="0.3">
      <c r="A1851" s="1">
        <v>42837</v>
      </c>
      <c r="B1851">
        <v>205.87899999999999</v>
      </c>
      <c r="C1851" t="s">
        <v>143</v>
      </c>
      <c r="D1851" s="26" t="str">
        <f t="shared" si="58"/>
        <v>2017-04-12</v>
      </c>
      <c r="E1851" s="26">
        <f t="shared" si="59"/>
        <v>205.87899999999999</v>
      </c>
    </row>
    <row r="1852" spans="1:5" x14ac:dyDescent="0.3">
      <c r="A1852" s="1">
        <v>42838</v>
      </c>
      <c r="B1852">
        <v>204.54179999999999</v>
      </c>
      <c r="C1852" t="s">
        <v>143</v>
      </c>
      <c r="D1852" s="26" t="str">
        <f t="shared" si="58"/>
        <v>2017-04-13</v>
      </c>
      <c r="E1852" s="26">
        <f t="shared" si="59"/>
        <v>204.54179999999999</v>
      </c>
    </row>
    <row r="1853" spans="1:5" x14ac:dyDescent="0.3">
      <c r="A1853" s="1">
        <v>42839</v>
      </c>
      <c r="B1853">
        <v>204.54179999999999</v>
      </c>
      <c r="C1853" t="s">
        <v>143</v>
      </c>
      <c r="D1853" s="26" t="str">
        <f t="shared" si="58"/>
        <v>2017-04-14</v>
      </c>
      <c r="E1853" s="26">
        <f t="shared" si="59"/>
        <v>204.54179999999999</v>
      </c>
    </row>
    <row r="1854" spans="1:5" x14ac:dyDescent="0.3">
      <c r="A1854" s="1">
        <v>42842</v>
      </c>
      <c r="B1854">
        <v>206.35400000000001</v>
      </c>
      <c r="C1854" t="s">
        <v>143</v>
      </c>
      <c r="D1854" s="26" t="str">
        <f t="shared" si="58"/>
        <v>2017-04-17</v>
      </c>
      <c r="E1854" s="26">
        <f t="shared" si="59"/>
        <v>206.35400000000001</v>
      </c>
    </row>
    <row r="1855" spans="1:5" x14ac:dyDescent="0.3">
      <c r="A1855" s="1">
        <v>42843</v>
      </c>
      <c r="B1855">
        <v>205.73820000000001</v>
      </c>
      <c r="C1855" t="s">
        <v>143</v>
      </c>
      <c r="D1855" s="26" t="str">
        <f t="shared" si="58"/>
        <v>2017-04-18</v>
      </c>
      <c r="E1855" s="26">
        <f t="shared" si="59"/>
        <v>205.73820000000001</v>
      </c>
    </row>
    <row r="1856" spans="1:5" x14ac:dyDescent="0.3">
      <c r="A1856" s="1">
        <v>42844</v>
      </c>
      <c r="B1856">
        <v>205.36</v>
      </c>
      <c r="C1856" t="s">
        <v>143</v>
      </c>
      <c r="D1856" s="26" t="str">
        <f t="shared" si="58"/>
        <v>2017-04-19</v>
      </c>
      <c r="E1856" s="26">
        <f t="shared" si="59"/>
        <v>205.36</v>
      </c>
    </row>
    <row r="1857" spans="1:5" x14ac:dyDescent="0.3">
      <c r="A1857" s="1">
        <v>42845</v>
      </c>
      <c r="B1857">
        <v>207.03139999999999</v>
      </c>
      <c r="C1857" t="s">
        <v>143</v>
      </c>
      <c r="D1857" s="26" t="str">
        <f t="shared" si="58"/>
        <v>2017-04-20</v>
      </c>
      <c r="E1857" s="26">
        <f t="shared" si="59"/>
        <v>207.03139999999999</v>
      </c>
    </row>
    <row r="1858" spans="1:5" x14ac:dyDescent="0.3">
      <c r="A1858" s="1">
        <v>42846</v>
      </c>
      <c r="B1858">
        <v>206.3716</v>
      </c>
      <c r="C1858" t="s">
        <v>143</v>
      </c>
      <c r="D1858" s="26" t="str">
        <f t="shared" si="58"/>
        <v>2017-04-21</v>
      </c>
      <c r="E1858" s="26">
        <f t="shared" si="59"/>
        <v>206.3716</v>
      </c>
    </row>
    <row r="1859" spans="1:5" x14ac:dyDescent="0.3">
      <c r="A1859" s="1">
        <v>42849</v>
      </c>
      <c r="B1859">
        <v>208.6413</v>
      </c>
      <c r="C1859" t="s">
        <v>143</v>
      </c>
      <c r="D1859" s="26" t="str">
        <f t="shared" si="58"/>
        <v>2017-04-24</v>
      </c>
      <c r="E1859" s="26">
        <f t="shared" si="59"/>
        <v>208.6413</v>
      </c>
    </row>
    <row r="1860" spans="1:5" x14ac:dyDescent="0.3">
      <c r="A1860" s="1">
        <v>42850</v>
      </c>
      <c r="B1860">
        <v>209.8553</v>
      </c>
      <c r="C1860" t="s">
        <v>143</v>
      </c>
      <c r="D1860" s="26" t="str">
        <f t="shared" si="58"/>
        <v>2017-04-25</v>
      </c>
      <c r="E1860" s="26">
        <f t="shared" si="59"/>
        <v>209.8553</v>
      </c>
    </row>
    <row r="1861" spans="1:5" x14ac:dyDescent="0.3">
      <c r="A1861" s="1">
        <v>42851</v>
      </c>
      <c r="B1861">
        <v>209.72329999999999</v>
      </c>
      <c r="C1861" t="s">
        <v>143</v>
      </c>
      <c r="D1861" s="26" t="str">
        <f t="shared" si="58"/>
        <v>2017-04-26</v>
      </c>
      <c r="E1861" s="26">
        <f t="shared" si="59"/>
        <v>209.72329999999999</v>
      </c>
    </row>
    <row r="1862" spans="1:5" x14ac:dyDescent="0.3">
      <c r="A1862" s="1">
        <v>42852</v>
      </c>
      <c r="B1862">
        <v>209.89930000000001</v>
      </c>
      <c r="C1862" t="s">
        <v>143</v>
      </c>
      <c r="D1862" s="26" t="str">
        <f t="shared" si="58"/>
        <v>2017-04-27</v>
      </c>
      <c r="E1862" s="26">
        <f t="shared" si="59"/>
        <v>209.89930000000001</v>
      </c>
    </row>
    <row r="1863" spans="1:5" x14ac:dyDescent="0.3">
      <c r="A1863" s="1">
        <v>42853</v>
      </c>
      <c r="B1863">
        <v>209.4418</v>
      </c>
      <c r="C1863" t="s">
        <v>143</v>
      </c>
      <c r="D1863" s="26" t="str">
        <f t="shared" si="58"/>
        <v>2017-04-28</v>
      </c>
      <c r="E1863" s="26">
        <f t="shared" si="59"/>
        <v>209.4418</v>
      </c>
    </row>
    <row r="1864" spans="1:5" x14ac:dyDescent="0.3">
      <c r="A1864" s="1">
        <v>42856</v>
      </c>
      <c r="B1864">
        <v>209.96969999999999</v>
      </c>
      <c r="C1864" t="s">
        <v>143</v>
      </c>
      <c r="D1864" s="26" t="str">
        <f t="shared" si="58"/>
        <v>2017-05-01</v>
      </c>
      <c r="E1864" s="26">
        <f t="shared" si="59"/>
        <v>209.96969999999999</v>
      </c>
    </row>
    <row r="1865" spans="1:5" x14ac:dyDescent="0.3">
      <c r="A1865" s="1">
        <v>42857</v>
      </c>
      <c r="B1865">
        <v>210.0488</v>
      </c>
      <c r="C1865" t="s">
        <v>143</v>
      </c>
      <c r="D1865" s="26" t="str">
        <f t="shared" si="58"/>
        <v>2017-05-02</v>
      </c>
      <c r="E1865" s="26">
        <f t="shared" si="59"/>
        <v>210.0488</v>
      </c>
    </row>
    <row r="1866" spans="1:5" x14ac:dyDescent="0.3">
      <c r="A1866" s="1">
        <v>42858</v>
      </c>
      <c r="B1866">
        <v>209.7937</v>
      </c>
      <c r="C1866" t="s">
        <v>143</v>
      </c>
      <c r="D1866" s="26" t="str">
        <f t="shared" si="58"/>
        <v>2017-05-03</v>
      </c>
      <c r="E1866" s="26">
        <f t="shared" si="59"/>
        <v>209.7937</v>
      </c>
    </row>
    <row r="1867" spans="1:5" x14ac:dyDescent="0.3">
      <c r="A1867" s="1">
        <v>42859</v>
      </c>
      <c r="B1867">
        <v>210.04</v>
      </c>
      <c r="C1867" t="s">
        <v>143</v>
      </c>
      <c r="D1867" s="26" t="str">
        <f t="shared" si="58"/>
        <v>2017-05-04</v>
      </c>
      <c r="E1867" s="26">
        <f t="shared" si="59"/>
        <v>210.04</v>
      </c>
    </row>
    <row r="1868" spans="1:5" x14ac:dyDescent="0.3">
      <c r="A1868" s="1">
        <v>42860</v>
      </c>
      <c r="B1868">
        <v>210.86699999999999</v>
      </c>
      <c r="C1868" t="s">
        <v>143</v>
      </c>
      <c r="D1868" s="26" t="str">
        <f t="shared" si="58"/>
        <v>2017-05-05</v>
      </c>
      <c r="E1868" s="26">
        <f t="shared" si="59"/>
        <v>210.86699999999999</v>
      </c>
    </row>
    <row r="1869" spans="1:5" x14ac:dyDescent="0.3">
      <c r="A1869" s="1">
        <v>42863</v>
      </c>
      <c r="B1869">
        <v>210.83179999999999</v>
      </c>
      <c r="C1869" t="s">
        <v>143</v>
      </c>
      <c r="D1869" s="26" t="str">
        <f t="shared" si="58"/>
        <v>2017-05-08</v>
      </c>
      <c r="E1869" s="26">
        <f t="shared" si="59"/>
        <v>210.83179999999999</v>
      </c>
    </row>
    <row r="1870" spans="1:5" x14ac:dyDescent="0.3">
      <c r="A1870" s="1">
        <v>42864</v>
      </c>
      <c r="B1870">
        <v>210.63820000000001</v>
      </c>
      <c r="C1870" t="s">
        <v>143</v>
      </c>
      <c r="D1870" s="26" t="str">
        <f t="shared" si="58"/>
        <v>2017-05-09</v>
      </c>
      <c r="E1870" s="26">
        <f t="shared" si="59"/>
        <v>210.63820000000001</v>
      </c>
    </row>
    <row r="1871" spans="1:5" x14ac:dyDescent="0.3">
      <c r="A1871" s="1">
        <v>42865</v>
      </c>
      <c r="B1871">
        <v>211.01650000000001</v>
      </c>
      <c r="C1871" t="s">
        <v>143</v>
      </c>
      <c r="D1871" s="26" t="str">
        <f t="shared" si="58"/>
        <v>2017-05-10</v>
      </c>
      <c r="E1871" s="26">
        <f t="shared" si="59"/>
        <v>211.01650000000001</v>
      </c>
    </row>
    <row r="1872" spans="1:5" x14ac:dyDescent="0.3">
      <c r="A1872" s="1">
        <v>42866</v>
      </c>
      <c r="B1872">
        <v>210.5855</v>
      </c>
      <c r="C1872" t="s">
        <v>143</v>
      </c>
      <c r="D1872" s="26" t="str">
        <f t="shared" si="58"/>
        <v>2017-05-11</v>
      </c>
      <c r="E1872" s="26">
        <f t="shared" si="59"/>
        <v>210.5855</v>
      </c>
    </row>
    <row r="1873" spans="1:5" x14ac:dyDescent="0.3">
      <c r="A1873" s="1">
        <v>42867</v>
      </c>
      <c r="B1873">
        <v>210.2336</v>
      </c>
      <c r="C1873" t="s">
        <v>143</v>
      </c>
      <c r="D1873" s="26" t="str">
        <f t="shared" si="58"/>
        <v>2017-05-12</v>
      </c>
      <c r="E1873" s="26">
        <f t="shared" si="59"/>
        <v>210.2336</v>
      </c>
    </row>
    <row r="1874" spans="1:5" x14ac:dyDescent="0.3">
      <c r="A1874" s="1">
        <v>42870</v>
      </c>
      <c r="B1874">
        <v>211.3948</v>
      </c>
      <c r="C1874" t="s">
        <v>143</v>
      </c>
      <c r="D1874" s="26" t="str">
        <f t="shared" si="58"/>
        <v>2017-05-15</v>
      </c>
      <c r="E1874" s="26">
        <f t="shared" si="59"/>
        <v>211.3948</v>
      </c>
    </row>
    <row r="1875" spans="1:5" x14ac:dyDescent="0.3">
      <c r="A1875" s="1">
        <v>42871</v>
      </c>
      <c r="B1875">
        <v>211.2013</v>
      </c>
      <c r="C1875" t="s">
        <v>143</v>
      </c>
      <c r="D1875" s="26" t="str">
        <f t="shared" si="58"/>
        <v>2017-05-16</v>
      </c>
      <c r="E1875" s="26">
        <f t="shared" si="59"/>
        <v>211.2013</v>
      </c>
    </row>
    <row r="1876" spans="1:5" x14ac:dyDescent="0.3">
      <c r="A1876" s="1">
        <v>42872</v>
      </c>
      <c r="B1876">
        <v>207.4537</v>
      </c>
      <c r="C1876" t="s">
        <v>143</v>
      </c>
      <c r="D1876" s="26" t="str">
        <f t="shared" si="58"/>
        <v>2017-05-17</v>
      </c>
      <c r="E1876" s="26">
        <f t="shared" si="59"/>
        <v>207.4537</v>
      </c>
    </row>
    <row r="1877" spans="1:5" x14ac:dyDescent="0.3">
      <c r="A1877" s="1">
        <v>42873</v>
      </c>
      <c r="B1877">
        <v>208.2894</v>
      </c>
      <c r="C1877" t="s">
        <v>143</v>
      </c>
      <c r="D1877" s="26" t="str">
        <f t="shared" si="58"/>
        <v>2017-05-18</v>
      </c>
      <c r="E1877" s="26">
        <f t="shared" si="59"/>
        <v>208.2894</v>
      </c>
    </row>
    <row r="1878" spans="1:5" x14ac:dyDescent="0.3">
      <c r="A1878" s="1">
        <v>42874</v>
      </c>
      <c r="B1878">
        <v>209.64420000000001</v>
      </c>
      <c r="C1878" t="s">
        <v>143</v>
      </c>
      <c r="D1878" s="26" t="str">
        <f t="shared" ref="D1878:D1941" si="60">_xlfn.CONCAT(YEAR(A1878),"-",IF(LEN(MONTH(A1878))=1,0&amp;MONTH(A1878),MONTH(A1878)),"-",IF(LEN(DAY(A1878))=1,0&amp;DAY(A1878),DAY(A1878)))</f>
        <v>2017-05-19</v>
      </c>
      <c r="E1878" s="26">
        <f t="shared" ref="E1878:E1941" si="61">B1878</f>
        <v>209.64420000000001</v>
      </c>
    </row>
    <row r="1879" spans="1:5" x14ac:dyDescent="0.3">
      <c r="A1879" s="1">
        <v>42877</v>
      </c>
      <c r="B1879">
        <v>210.70859999999999</v>
      </c>
      <c r="C1879" t="s">
        <v>143</v>
      </c>
      <c r="D1879" s="26" t="str">
        <f t="shared" si="60"/>
        <v>2017-05-22</v>
      </c>
      <c r="E1879" s="26">
        <f t="shared" si="61"/>
        <v>210.70859999999999</v>
      </c>
    </row>
    <row r="1880" spans="1:5" x14ac:dyDescent="0.3">
      <c r="A1880" s="1">
        <v>42878</v>
      </c>
      <c r="B1880">
        <v>211.17490000000001</v>
      </c>
      <c r="C1880" t="s">
        <v>143</v>
      </c>
      <c r="D1880" s="26" t="str">
        <f t="shared" si="60"/>
        <v>2017-05-23</v>
      </c>
      <c r="E1880" s="26">
        <f t="shared" si="61"/>
        <v>211.17490000000001</v>
      </c>
    </row>
    <row r="1881" spans="1:5" x14ac:dyDescent="0.3">
      <c r="A1881" s="1">
        <v>42879</v>
      </c>
      <c r="B1881">
        <v>211.66749999999999</v>
      </c>
      <c r="C1881" t="s">
        <v>143</v>
      </c>
      <c r="D1881" s="26" t="str">
        <f t="shared" si="60"/>
        <v>2017-05-24</v>
      </c>
      <c r="E1881" s="26">
        <f t="shared" si="61"/>
        <v>211.66749999999999</v>
      </c>
    </row>
    <row r="1882" spans="1:5" x14ac:dyDescent="0.3">
      <c r="A1882" s="1">
        <v>42880</v>
      </c>
      <c r="B1882">
        <v>212.67920000000001</v>
      </c>
      <c r="C1882" t="s">
        <v>143</v>
      </c>
      <c r="D1882" s="26" t="str">
        <f t="shared" si="60"/>
        <v>2017-05-25</v>
      </c>
      <c r="E1882" s="26">
        <f t="shared" si="61"/>
        <v>212.67920000000001</v>
      </c>
    </row>
    <row r="1883" spans="1:5" x14ac:dyDescent="0.3">
      <c r="A1883" s="1">
        <v>42881</v>
      </c>
      <c r="B1883">
        <v>212.6352</v>
      </c>
      <c r="C1883" t="s">
        <v>143</v>
      </c>
      <c r="D1883" s="26" t="str">
        <f t="shared" si="60"/>
        <v>2017-05-26</v>
      </c>
      <c r="E1883" s="26">
        <f t="shared" si="61"/>
        <v>212.6352</v>
      </c>
    </row>
    <row r="1884" spans="1:5" x14ac:dyDescent="0.3">
      <c r="A1884" s="1">
        <v>42885</v>
      </c>
      <c r="B1884">
        <v>212.4504</v>
      </c>
      <c r="C1884" t="s">
        <v>143</v>
      </c>
      <c r="D1884" s="26" t="str">
        <f t="shared" si="60"/>
        <v>2017-05-30</v>
      </c>
      <c r="E1884" s="26">
        <f t="shared" si="61"/>
        <v>212.4504</v>
      </c>
    </row>
    <row r="1885" spans="1:5" x14ac:dyDescent="0.3">
      <c r="A1885" s="1">
        <v>42886</v>
      </c>
      <c r="B1885">
        <v>212.39769999999999</v>
      </c>
      <c r="C1885" t="s">
        <v>143</v>
      </c>
      <c r="D1885" s="26" t="str">
        <f t="shared" si="60"/>
        <v>2017-05-31</v>
      </c>
      <c r="E1885" s="26">
        <f t="shared" si="61"/>
        <v>212.39769999999999</v>
      </c>
    </row>
    <row r="1886" spans="1:5" x14ac:dyDescent="0.3">
      <c r="A1886" s="1">
        <v>42887</v>
      </c>
      <c r="B1886">
        <v>214.08670000000001</v>
      </c>
      <c r="C1886" t="s">
        <v>143</v>
      </c>
      <c r="D1886" s="26" t="str">
        <f t="shared" si="60"/>
        <v>2017-06-01</v>
      </c>
      <c r="E1886" s="26">
        <f t="shared" si="61"/>
        <v>214.08670000000001</v>
      </c>
    </row>
    <row r="1887" spans="1:5" x14ac:dyDescent="0.3">
      <c r="A1887" s="1">
        <v>42888</v>
      </c>
      <c r="B1887">
        <v>214.79929999999999</v>
      </c>
      <c r="C1887" t="s">
        <v>143</v>
      </c>
      <c r="D1887" s="26" t="str">
        <f t="shared" si="60"/>
        <v>2017-06-02</v>
      </c>
      <c r="E1887" s="26">
        <f t="shared" si="61"/>
        <v>214.79929999999999</v>
      </c>
    </row>
    <row r="1888" spans="1:5" x14ac:dyDescent="0.3">
      <c r="A1888" s="1">
        <v>42891</v>
      </c>
      <c r="B1888">
        <v>214.64089999999999</v>
      </c>
      <c r="C1888" t="s">
        <v>143</v>
      </c>
      <c r="D1888" s="26" t="str">
        <f t="shared" si="60"/>
        <v>2017-06-05</v>
      </c>
      <c r="E1888" s="26">
        <f t="shared" si="61"/>
        <v>214.64089999999999</v>
      </c>
    </row>
    <row r="1889" spans="1:5" x14ac:dyDescent="0.3">
      <c r="A1889" s="1">
        <v>42892</v>
      </c>
      <c r="B1889">
        <v>213.9547</v>
      </c>
      <c r="C1889" t="s">
        <v>143</v>
      </c>
      <c r="D1889" s="26" t="str">
        <f t="shared" si="60"/>
        <v>2017-06-06</v>
      </c>
      <c r="E1889" s="26">
        <f t="shared" si="61"/>
        <v>213.9547</v>
      </c>
    </row>
    <row r="1890" spans="1:5" x14ac:dyDescent="0.3">
      <c r="A1890" s="1">
        <v>42893</v>
      </c>
      <c r="B1890">
        <v>214.35059999999999</v>
      </c>
      <c r="C1890" t="s">
        <v>143</v>
      </c>
      <c r="D1890" s="26" t="str">
        <f t="shared" si="60"/>
        <v>2017-06-07</v>
      </c>
      <c r="E1890" s="26">
        <f t="shared" si="61"/>
        <v>214.35059999999999</v>
      </c>
    </row>
    <row r="1891" spans="1:5" x14ac:dyDescent="0.3">
      <c r="A1891" s="1">
        <v>42894</v>
      </c>
      <c r="B1891">
        <v>214.4562</v>
      </c>
      <c r="C1891" t="s">
        <v>143</v>
      </c>
      <c r="D1891" s="26" t="str">
        <f t="shared" si="60"/>
        <v>2017-06-08</v>
      </c>
      <c r="E1891" s="26">
        <f t="shared" si="61"/>
        <v>214.4562</v>
      </c>
    </row>
    <row r="1892" spans="1:5" x14ac:dyDescent="0.3">
      <c r="A1892" s="1">
        <v>42895</v>
      </c>
      <c r="B1892">
        <v>214.13069999999999</v>
      </c>
      <c r="C1892" t="s">
        <v>143</v>
      </c>
      <c r="D1892" s="26" t="str">
        <f t="shared" si="60"/>
        <v>2017-06-09</v>
      </c>
      <c r="E1892" s="26">
        <f t="shared" si="61"/>
        <v>214.13069999999999</v>
      </c>
    </row>
    <row r="1893" spans="1:5" x14ac:dyDescent="0.3">
      <c r="A1893" s="1">
        <v>42898</v>
      </c>
      <c r="B1893">
        <v>214.08670000000001</v>
      </c>
      <c r="C1893" t="s">
        <v>143</v>
      </c>
      <c r="D1893" s="26" t="str">
        <f t="shared" si="60"/>
        <v>2017-06-12</v>
      </c>
      <c r="E1893" s="26">
        <f t="shared" si="61"/>
        <v>214.08670000000001</v>
      </c>
    </row>
    <row r="1894" spans="1:5" x14ac:dyDescent="0.3">
      <c r="A1894" s="1">
        <v>42899</v>
      </c>
      <c r="B1894">
        <v>215.1336</v>
      </c>
      <c r="C1894" t="s">
        <v>143</v>
      </c>
      <c r="D1894" s="26" t="str">
        <f t="shared" si="60"/>
        <v>2017-06-13</v>
      </c>
      <c r="E1894" s="26">
        <f t="shared" si="61"/>
        <v>215.1336</v>
      </c>
    </row>
    <row r="1895" spans="1:5" x14ac:dyDescent="0.3">
      <c r="A1895" s="1">
        <v>42900</v>
      </c>
      <c r="B1895">
        <v>214.86089999999999</v>
      </c>
      <c r="C1895" t="s">
        <v>143</v>
      </c>
      <c r="D1895" s="26" t="str">
        <f t="shared" si="60"/>
        <v>2017-06-14</v>
      </c>
      <c r="E1895" s="26">
        <f t="shared" si="61"/>
        <v>214.86089999999999</v>
      </c>
    </row>
    <row r="1896" spans="1:5" x14ac:dyDescent="0.3">
      <c r="A1896" s="1">
        <v>42901</v>
      </c>
      <c r="B1896">
        <v>214.44739999999999</v>
      </c>
      <c r="C1896" t="s">
        <v>143</v>
      </c>
      <c r="D1896" s="26" t="str">
        <f t="shared" si="60"/>
        <v>2017-06-15</v>
      </c>
      <c r="E1896" s="26">
        <f t="shared" si="61"/>
        <v>214.44739999999999</v>
      </c>
    </row>
    <row r="1897" spans="1:5" x14ac:dyDescent="0.3">
      <c r="A1897" s="1">
        <v>42902</v>
      </c>
      <c r="B1897">
        <v>214.49430000000001</v>
      </c>
      <c r="C1897" t="s">
        <v>143</v>
      </c>
      <c r="D1897" s="26" t="str">
        <f t="shared" si="60"/>
        <v>2017-06-16</v>
      </c>
      <c r="E1897" s="26">
        <f t="shared" si="61"/>
        <v>214.49430000000001</v>
      </c>
    </row>
    <row r="1898" spans="1:5" x14ac:dyDescent="0.3">
      <c r="A1898" s="1">
        <v>42905</v>
      </c>
      <c r="B1898">
        <v>216.28</v>
      </c>
      <c r="C1898" t="s">
        <v>143</v>
      </c>
      <c r="D1898" s="26" t="str">
        <f t="shared" si="60"/>
        <v>2017-06-19</v>
      </c>
      <c r="E1898" s="26">
        <f t="shared" si="61"/>
        <v>216.28</v>
      </c>
    </row>
    <row r="1899" spans="1:5" x14ac:dyDescent="0.3">
      <c r="A1899" s="1">
        <v>42906</v>
      </c>
      <c r="B1899">
        <v>214.82140000000001</v>
      </c>
      <c r="C1899" t="s">
        <v>143</v>
      </c>
      <c r="D1899" s="26" t="str">
        <f t="shared" si="60"/>
        <v>2017-06-20</v>
      </c>
      <c r="E1899" s="26">
        <f t="shared" si="61"/>
        <v>214.82140000000001</v>
      </c>
    </row>
    <row r="1900" spans="1:5" x14ac:dyDescent="0.3">
      <c r="A1900" s="1">
        <v>42907</v>
      </c>
      <c r="B1900">
        <v>214.76840000000001</v>
      </c>
      <c r="C1900" t="s">
        <v>143</v>
      </c>
      <c r="D1900" s="26" t="str">
        <f t="shared" si="60"/>
        <v>2017-06-21</v>
      </c>
      <c r="E1900" s="26">
        <f t="shared" si="61"/>
        <v>214.76840000000001</v>
      </c>
    </row>
    <row r="1901" spans="1:5" x14ac:dyDescent="0.3">
      <c r="A1901" s="1">
        <v>42908</v>
      </c>
      <c r="B1901">
        <v>214.6711</v>
      </c>
      <c r="C1901" t="s">
        <v>143</v>
      </c>
      <c r="D1901" s="26" t="str">
        <f t="shared" si="60"/>
        <v>2017-06-22</v>
      </c>
      <c r="E1901" s="26">
        <f t="shared" si="61"/>
        <v>214.6711</v>
      </c>
    </row>
    <row r="1902" spans="1:5" x14ac:dyDescent="0.3">
      <c r="A1902" s="1">
        <v>42909</v>
      </c>
      <c r="B1902">
        <v>214.92750000000001</v>
      </c>
      <c r="C1902" t="s">
        <v>143</v>
      </c>
      <c r="D1902" s="26" t="str">
        <f t="shared" si="60"/>
        <v>2017-06-23</v>
      </c>
      <c r="E1902" s="26">
        <f t="shared" si="61"/>
        <v>214.92750000000001</v>
      </c>
    </row>
    <row r="1903" spans="1:5" x14ac:dyDescent="0.3">
      <c r="A1903" s="1">
        <v>42912</v>
      </c>
      <c r="B1903">
        <v>215.06890000000001</v>
      </c>
      <c r="C1903" t="s">
        <v>143</v>
      </c>
      <c r="D1903" s="26" t="str">
        <f t="shared" si="60"/>
        <v>2017-06-26</v>
      </c>
      <c r="E1903" s="26">
        <f t="shared" si="61"/>
        <v>215.06890000000001</v>
      </c>
    </row>
    <row r="1904" spans="1:5" x14ac:dyDescent="0.3">
      <c r="A1904" s="1">
        <v>42913</v>
      </c>
      <c r="B1904">
        <v>213.33629999999999</v>
      </c>
      <c r="C1904" t="s">
        <v>143</v>
      </c>
      <c r="D1904" s="26" t="str">
        <f t="shared" si="60"/>
        <v>2017-06-27</v>
      </c>
      <c r="E1904" s="26">
        <f t="shared" si="61"/>
        <v>213.33629999999999</v>
      </c>
    </row>
    <row r="1905" spans="1:5" x14ac:dyDescent="0.3">
      <c r="A1905" s="1">
        <v>42914</v>
      </c>
      <c r="B1905">
        <v>215.2457</v>
      </c>
      <c r="C1905" t="s">
        <v>143</v>
      </c>
      <c r="D1905" s="26" t="str">
        <f t="shared" si="60"/>
        <v>2017-06-28</v>
      </c>
      <c r="E1905" s="26">
        <f t="shared" si="61"/>
        <v>215.2457</v>
      </c>
    </row>
    <row r="1906" spans="1:5" x14ac:dyDescent="0.3">
      <c r="A1906" s="1">
        <v>42915</v>
      </c>
      <c r="B1906">
        <v>213.35400000000001</v>
      </c>
      <c r="C1906" t="s">
        <v>143</v>
      </c>
      <c r="D1906" s="26" t="str">
        <f t="shared" si="60"/>
        <v>2017-06-29</v>
      </c>
      <c r="E1906" s="26">
        <f t="shared" si="61"/>
        <v>213.35400000000001</v>
      </c>
    </row>
    <row r="1907" spans="1:5" x14ac:dyDescent="0.3">
      <c r="A1907" s="1">
        <v>42916</v>
      </c>
      <c r="B1907">
        <v>213.7518</v>
      </c>
      <c r="C1907" t="s">
        <v>143</v>
      </c>
      <c r="D1907" s="26" t="str">
        <f t="shared" si="60"/>
        <v>2017-06-30</v>
      </c>
      <c r="E1907" s="26">
        <f t="shared" si="61"/>
        <v>213.7518</v>
      </c>
    </row>
    <row r="1908" spans="1:5" x14ac:dyDescent="0.3">
      <c r="A1908" s="1">
        <v>42919</v>
      </c>
      <c r="B1908">
        <v>214.11420000000001</v>
      </c>
      <c r="C1908" t="s">
        <v>143</v>
      </c>
      <c r="D1908" s="26" t="str">
        <f t="shared" si="60"/>
        <v>2017-07-03</v>
      </c>
      <c r="E1908" s="26">
        <f t="shared" si="61"/>
        <v>214.11420000000001</v>
      </c>
    </row>
    <row r="1909" spans="1:5" x14ac:dyDescent="0.3">
      <c r="A1909" s="1">
        <v>42921</v>
      </c>
      <c r="B1909">
        <v>214.60929999999999</v>
      </c>
      <c r="C1909" t="s">
        <v>143</v>
      </c>
      <c r="D1909" s="26" t="str">
        <f t="shared" si="60"/>
        <v>2017-07-05</v>
      </c>
      <c r="E1909" s="26">
        <f t="shared" si="61"/>
        <v>214.60929999999999</v>
      </c>
    </row>
    <row r="1910" spans="1:5" x14ac:dyDescent="0.3">
      <c r="A1910" s="1">
        <v>42922</v>
      </c>
      <c r="B1910">
        <v>212.64680000000001</v>
      </c>
      <c r="C1910" t="s">
        <v>143</v>
      </c>
      <c r="D1910" s="26" t="str">
        <f t="shared" si="60"/>
        <v>2017-07-06</v>
      </c>
      <c r="E1910" s="26">
        <f t="shared" si="61"/>
        <v>212.64680000000001</v>
      </c>
    </row>
    <row r="1911" spans="1:5" x14ac:dyDescent="0.3">
      <c r="A1911" s="1">
        <v>42923</v>
      </c>
      <c r="B1911">
        <v>214.0258</v>
      </c>
      <c r="C1911" t="s">
        <v>143</v>
      </c>
      <c r="D1911" s="26" t="str">
        <f t="shared" si="60"/>
        <v>2017-07-07</v>
      </c>
      <c r="E1911" s="26">
        <f t="shared" si="61"/>
        <v>214.0258</v>
      </c>
    </row>
    <row r="1912" spans="1:5" x14ac:dyDescent="0.3">
      <c r="A1912" s="1">
        <v>42926</v>
      </c>
      <c r="B1912">
        <v>214.25569999999999</v>
      </c>
      <c r="C1912" t="s">
        <v>143</v>
      </c>
      <c r="D1912" s="26" t="str">
        <f t="shared" si="60"/>
        <v>2017-07-10</v>
      </c>
      <c r="E1912" s="26">
        <f t="shared" si="61"/>
        <v>214.25569999999999</v>
      </c>
    </row>
    <row r="1913" spans="1:5" x14ac:dyDescent="0.3">
      <c r="A1913" s="1">
        <v>42927</v>
      </c>
      <c r="B1913">
        <v>214.09649999999999</v>
      </c>
      <c r="C1913" t="s">
        <v>143</v>
      </c>
      <c r="D1913" s="26" t="str">
        <f t="shared" si="60"/>
        <v>2017-07-11</v>
      </c>
      <c r="E1913" s="26">
        <f t="shared" si="61"/>
        <v>214.09649999999999</v>
      </c>
    </row>
    <row r="1914" spans="1:5" x14ac:dyDescent="0.3">
      <c r="A1914" s="1">
        <v>42928</v>
      </c>
      <c r="B1914">
        <v>215.7054</v>
      </c>
      <c r="C1914" t="s">
        <v>143</v>
      </c>
      <c r="D1914" s="26" t="str">
        <f t="shared" si="60"/>
        <v>2017-07-12</v>
      </c>
      <c r="E1914" s="26">
        <f t="shared" si="61"/>
        <v>215.7054</v>
      </c>
    </row>
    <row r="1915" spans="1:5" x14ac:dyDescent="0.3">
      <c r="A1915" s="1">
        <v>42929</v>
      </c>
      <c r="B1915">
        <v>216.06790000000001</v>
      </c>
      <c r="C1915" t="s">
        <v>143</v>
      </c>
      <c r="D1915" s="26" t="str">
        <f t="shared" si="60"/>
        <v>2017-07-13</v>
      </c>
      <c r="E1915" s="26">
        <f t="shared" si="61"/>
        <v>216.06790000000001</v>
      </c>
    </row>
    <row r="1916" spans="1:5" x14ac:dyDescent="0.3">
      <c r="A1916" s="1">
        <v>42930</v>
      </c>
      <c r="B1916">
        <v>217.07560000000001</v>
      </c>
      <c r="C1916" t="s">
        <v>143</v>
      </c>
      <c r="D1916" s="26" t="str">
        <f t="shared" si="60"/>
        <v>2017-07-14</v>
      </c>
      <c r="E1916" s="26">
        <f t="shared" si="61"/>
        <v>217.07560000000001</v>
      </c>
    </row>
    <row r="1917" spans="1:5" x14ac:dyDescent="0.3">
      <c r="A1917" s="1">
        <v>42933</v>
      </c>
      <c r="B1917">
        <v>217.04910000000001</v>
      </c>
      <c r="C1917" t="s">
        <v>143</v>
      </c>
      <c r="D1917" s="26" t="str">
        <f t="shared" si="60"/>
        <v>2017-07-17</v>
      </c>
      <c r="E1917" s="26">
        <f t="shared" si="61"/>
        <v>217.04910000000001</v>
      </c>
    </row>
    <row r="1918" spans="1:5" x14ac:dyDescent="0.3">
      <c r="A1918" s="1">
        <v>42934</v>
      </c>
      <c r="B1918">
        <v>217.16399999999999</v>
      </c>
      <c r="C1918" t="s">
        <v>143</v>
      </c>
      <c r="D1918" s="26" t="str">
        <f t="shared" si="60"/>
        <v>2017-07-18</v>
      </c>
      <c r="E1918" s="26">
        <f t="shared" si="61"/>
        <v>217.16399999999999</v>
      </c>
    </row>
    <row r="1919" spans="1:5" x14ac:dyDescent="0.3">
      <c r="A1919" s="1">
        <v>42935</v>
      </c>
      <c r="B1919">
        <v>218.33969999999999</v>
      </c>
      <c r="C1919" t="s">
        <v>143</v>
      </c>
      <c r="D1919" s="26" t="str">
        <f t="shared" si="60"/>
        <v>2017-07-19</v>
      </c>
      <c r="E1919" s="26">
        <f t="shared" si="61"/>
        <v>218.33969999999999</v>
      </c>
    </row>
    <row r="1920" spans="1:5" x14ac:dyDescent="0.3">
      <c r="A1920" s="1">
        <v>42936</v>
      </c>
      <c r="B1920">
        <v>218.43700000000001</v>
      </c>
      <c r="C1920" t="s">
        <v>143</v>
      </c>
      <c r="D1920" s="26" t="str">
        <f t="shared" si="60"/>
        <v>2017-07-20</v>
      </c>
      <c r="E1920" s="26">
        <f t="shared" si="61"/>
        <v>218.43700000000001</v>
      </c>
    </row>
    <row r="1921" spans="1:5" x14ac:dyDescent="0.3">
      <c r="A1921" s="1">
        <v>42937</v>
      </c>
      <c r="B1921">
        <v>218.24250000000001</v>
      </c>
      <c r="C1921" t="s">
        <v>143</v>
      </c>
      <c r="D1921" s="26" t="str">
        <f t="shared" si="60"/>
        <v>2017-07-21</v>
      </c>
      <c r="E1921" s="26">
        <f t="shared" si="61"/>
        <v>218.24250000000001</v>
      </c>
    </row>
    <row r="1922" spans="1:5" x14ac:dyDescent="0.3">
      <c r="A1922" s="1">
        <v>42940</v>
      </c>
      <c r="B1922">
        <v>218.18950000000001</v>
      </c>
      <c r="C1922" t="s">
        <v>143</v>
      </c>
      <c r="D1922" s="26" t="str">
        <f t="shared" si="60"/>
        <v>2017-07-24</v>
      </c>
      <c r="E1922" s="26">
        <f t="shared" si="61"/>
        <v>218.18950000000001</v>
      </c>
    </row>
    <row r="1923" spans="1:5" x14ac:dyDescent="0.3">
      <c r="A1923" s="1">
        <v>42941</v>
      </c>
      <c r="B1923">
        <v>218.7199</v>
      </c>
      <c r="C1923" t="s">
        <v>143</v>
      </c>
      <c r="D1923" s="26" t="str">
        <f t="shared" si="60"/>
        <v>2017-07-25</v>
      </c>
      <c r="E1923" s="26">
        <f t="shared" si="61"/>
        <v>218.7199</v>
      </c>
    </row>
    <row r="1924" spans="1:5" x14ac:dyDescent="0.3">
      <c r="A1924" s="1">
        <v>42942</v>
      </c>
      <c r="B1924">
        <v>218.7287</v>
      </c>
      <c r="C1924" t="s">
        <v>143</v>
      </c>
      <c r="D1924" s="26" t="str">
        <f t="shared" si="60"/>
        <v>2017-07-26</v>
      </c>
      <c r="E1924" s="26">
        <f t="shared" si="61"/>
        <v>218.7287</v>
      </c>
    </row>
    <row r="1925" spans="1:5" x14ac:dyDescent="0.3">
      <c r="A1925" s="1">
        <v>42943</v>
      </c>
      <c r="B1925">
        <v>218.52539999999999</v>
      </c>
      <c r="C1925" t="s">
        <v>143</v>
      </c>
      <c r="D1925" s="26" t="str">
        <f t="shared" si="60"/>
        <v>2017-07-27</v>
      </c>
      <c r="E1925" s="26">
        <f t="shared" si="61"/>
        <v>218.52539999999999</v>
      </c>
    </row>
    <row r="1926" spans="1:5" x14ac:dyDescent="0.3">
      <c r="A1926" s="1">
        <v>42944</v>
      </c>
      <c r="B1926">
        <v>218.26900000000001</v>
      </c>
      <c r="C1926" t="s">
        <v>143</v>
      </c>
      <c r="D1926" s="26" t="str">
        <f t="shared" si="60"/>
        <v>2017-07-28</v>
      </c>
      <c r="E1926" s="26">
        <f t="shared" si="61"/>
        <v>218.26900000000001</v>
      </c>
    </row>
    <row r="1927" spans="1:5" x14ac:dyDescent="0.3">
      <c r="A1927" s="1">
        <v>42947</v>
      </c>
      <c r="B1927">
        <v>218.14529999999999</v>
      </c>
      <c r="C1927" t="s">
        <v>143</v>
      </c>
      <c r="D1927" s="26" t="str">
        <f t="shared" si="60"/>
        <v>2017-07-31</v>
      </c>
      <c r="E1927" s="26">
        <f t="shared" si="61"/>
        <v>218.14529999999999</v>
      </c>
    </row>
    <row r="1928" spans="1:5" x14ac:dyDescent="0.3">
      <c r="A1928" s="1">
        <v>42948</v>
      </c>
      <c r="B1928">
        <v>218.63149999999999</v>
      </c>
      <c r="C1928" t="s">
        <v>143</v>
      </c>
      <c r="D1928" s="26" t="str">
        <f t="shared" si="60"/>
        <v>2017-08-01</v>
      </c>
      <c r="E1928" s="26">
        <f t="shared" si="61"/>
        <v>218.63149999999999</v>
      </c>
    </row>
    <row r="1929" spans="1:5" x14ac:dyDescent="0.3">
      <c r="A1929" s="1">
        <v>42949</v>
      </c>
      <c r="B1929">
        <v>218.73750000000001</v>
      </c>
      <c r="C1929" t="s">
        <v>143</v>
      </c>
      <c r="D1929" s="26" t="str">
        <f t="shared" si="60"/>
        <v>2017-08-02</v>
      </c>
      <c r="E1929" s="26">
        <f t="shared" si="61"/>
        <v>218.73750000000001</v>
      </c>
    </row>
    <row r="1930" spans="1:5" x14ac:dyDescent="0.3">
      <c r="A1930" s="1">
        <v>42950</v>
      </c>
      <c r="B1930">
        <v>218.31319999999999</v>
      </c>
      <c r="C1930" t="s">
        <v>143</v>
      </c>
      <c r="D1930" s="26" t="str">
        <f t="shared" si="60"/>
        <v>2017-08-03</v>
      </c>
      <c r="E1930" s="26">
        <f t="shared" si="61"/>
        <v>218.31319999999999</v>
      </c>
    </row>
    <row r="1931" spans="1:5" x14ac:dyDescent="0.3">
      <c r="A1931" s="1">
        <v>42951</v>
      </c>
      <c r="B1931">
        <v>218.71100000000001</v>
      </c>
      <c r="C1931" t="s">
        <v>143</v>
      </c>
      <c r="D1931" s="26" t="str">
        <f t="shared" si="60"/>
        <v>2017-08-04</v>
      </c>
      <c r="E1931" s="26">
        <f t="shared" si="61"/>
        <v>218.71100000000001</v>
      </c>
    </row>
    <row r="1932" spans="1:5" x14ac:dyDescent="0.3">
      <c r="A1932" s="1">
        <v>42954</v>
      </c>
      <c r="B1932">
        <v>219.11770000000001</v>
      </c>
      <c r="C1932" t="s">
        <v>143</v>
      </c>
      <c r="D1932" s="26" t="str">
        <f t="shared" si="60"/>
        <v>2017-08-07</v>
      </c>
      <c r="E1932" s="26">
        <f t="shared" si="61"/>
        <v>219.11770000000001</v>
      </c>
    </row>
    <row r="1933" spans="1:5" x14ac:dyDescent="0.3">
      <c r="A1933" s="1">
        <v>42955</v>
      </c>
      <c r="B1933">
        <v>218.57839999999999</v>
      </c>
      <c r="C1933" t="s">
        <v>143</v>
      </c>
      <c r="D1933" s="26" t="str">
        <f t="shared" si="60"/>
        <v>2017-08-08</v>
      </c>
      <c r="E1933" s="26">
        <f t="shared" si="61"/>
        <v>218.57839999999999</v>
      </c>
    </row>
    <row r="1934" spans="1:5" x14ac:dyDescent="0.3">
      <c r="A1934" s="1">
        <v>42956</v>
      </c>
      <c r="B1934">
        <v>218.56960000000001</v>
      </c>
      <c r="C1934" t="s">
        <v>143</v>
      </c>
      <c r="D1934" s="26" t="str">
        <f t="shared" si="60"/>
        <v>2017-08-09</v>
      </c>
      <c r="E1934" s="26">
        <f t="shared" si="61"/>
        <v>218.56960000000001</v>
      </c>
    </row>
    <row r="1935" spans="1:5" x14ac:dyDescent="0.3">
      <c r="A1935" s="1">
        <v>42957</v>
      </c>
      <c r="B1935">
        <v>215.48439999999999</v>
      </c>
      <c r="C1935" t="s">
        <v>143</v>
      </c>
      <c r="D1935" s="26" t="str">
        <f t="shared" si="60"/>
        <v>2017-08-10</v>
      </c>
      <c r="E1935" s="26">
        <f t="shared" si="61"/>
        <v>215.48439999999999</v>
      </c>
    </row>
    <row r="1936" spans="1:5" x14ac:dyDescent="0.3">
      <c r="A1936" s="1">
        <v>42958</v>
      </c>
      <c r="B1936">
        <v>215.80269999999999</v>
      </c>
      <c r="C1936" t="s">
        <v>143</v>
      </c>
      <c r="D1936" s="26" t="str">
        <f t="shared" si="60"/>
        <v>2017-08-11</v>
      </c>
      <c r="E1936" s="26">
        <f t="shared" si="61"/>
        <v>215.80269999999999</v>
      </c>
    </row>
    <row r="1937" spans="1:5" x14ac:dyDescent="0.3">
      <c r="A1937" s="1">
        <v>42961</v>
      </c>
      <c r="B1937">
        <v>217.9419</v>
      </c>
      <c r="C1937" t="s">
        <v>143</v>
      </c>
      <c r="D1937" s="26" t="str">
        <f t="shared" si="60"/>
        <v>2017-08-14</v>
      </c>
      <c r="E1937" s="26">
        <f t="shared" si="61"/>
        <v>217.9419</v>
      </c>
    </row>
    <row r="1938" spans="1:5" x14ac:dyDescent="0.3">
      <c r="A1938" s="1">
        <v>42962</v>
      </c>
      <c r="B1938">
        <v>217.91540000000001</v>
      </c>
      <c r="C1938" t="s">
        <v>143</v>
      </c>
      <c r="D1938" s="26" t="str">
        <f t="shared" si="60"/>
        <v>2017-08-15</v>
      </c>
      <c r="E1938" s="26">
        <f t="shared" si="61"/>
        <v>217.91540000000001</v>
      </c>
    </row>
    <row r="1939" spans="1:5" x14ac:dyDescent="0.3">
      <c r="A1939" s="1">
        <v>42963</v>
      </c>
      <c r="B1939">
        <v>218.2955</v>
      </c>
      <c r="C1939" t="s">
        <v>143</v>
      </c>
      <c r="D1939" s="26" t="str">
        <f t="shared" si="60"/>
        <v>2017-08-16</v>
      </c>
      <c r="E1939" s="26">
        <f t="shared" si="61"/>
        <v>218.2955</v>
      </c>
    </row>
    <row r="1940" spans="1:5" x14ac:dyDescent="0.3">
      <c r="A1940" s="1">
        <v>42964</v>
      </c>
      <c r="B1940">
        <v>214.8921</v>
      </c>
      <c r="C1940" t="s">
        <v>143</v>
      </c>
      <c r="D1940" s="26" t="str">
        <f t="shared" si="60"/>
        <v>2017-08-17</v>
      </c>
      <c r="E1940" s="26">
        <f t="shared" si="61"/>
        <v>214.8921</v>
      </c>
    </row>
    <row r="1941" spans="1:5" x14ac:dyDescent="0.3">
      <c r="A1941" s="1">
        <v>42965</v>
      </c>
      <c r="B1941">
        <v>214.55619999999999</v>
      </c>
      <c r="C1941" t="s">
        <v>143</v>
      </c>
      <c r="D1941" s="26" t="str">
        <f t="shared" si="60"/>
        <v>2017-08-18</v>
      </c>
      <c r="E1941" s="26">
        <f t="shared" si="61"/>
        <v>214.55619999999999</v>
      </c>
    </row>
    <row r="1942" spans="1:5" x14ac:dyDescent="0.3">
      <c r="A1942" s="1">
        <v>42968</v>
      </c>
      <c r="B1942">
        <v>214.7242</v>
      </c>
      <c r="C1942" t="s">
        <v>143</v>
      </c>
      <c r="D1942" s="26" t="str">
        <f t="shared" ref="D1942:D2004" si="62">_xlfn.CONCAT(YEAR(A1942),"-",IF(LEN(MONTH(A1942))=1,0&amp;MONTH(A1942),MONTH(A1942)),"-",IF(LEN(DAY(A1942))=1,0&amp;DAY(A1942),DAY(A1942)))</f>
        <v>2017-08-21</v>
      </c>
      <c r="E1942" s="26">
        <f t="shared" ref="E1942:E2004" si="63">B1942</f>
        <v>214.7242</v>
      </c>
    </row>
    <row r="1943" spans="1:5" x14ac:dyDescent="0.3">
      <c r="A1943" s="1">
        <v>42969</v>
      </c>
      <c r="B1943">
        <v>216.96950000000001</v>
      </c>
      <c r="C1943" t="s">
        <v>143</v>
      </c>
      <c r="D1943" s="26" t="str">
        <f t="shared" si="62"/>
        <v>2017-08-22</v>
      </c>
      <c r="E1943" s="26">
        <f t="shared" si="63"/>
        <v>216.96950000000001</v>
      </c>
    </row>
    <row r="1944" spans="1:5" x14ac:dyDescent="0.3">
      <c r="A1944" s="1">
        <v>42970</v>
      </c>
      <c r="B1944">
        <v>216.19159999999999</v>
      </c>
      <c r="C1944" t="s">
        <v>143</v>
      </c>
      <c r="D1944" s="26" t="str">
        <f t="shared" si="62"/>
        <v>2017-08-23</v>
      </c>
      <c r="E1944" s="26">
        <f t="shared" si="63"/>
        <v>216.19159999999999</v>
      </c>
    </row>
    <row r="1945" spans="1:5" x14ac:dyDescent="0.3">
      <c r="A1945" s="1">
        <v>42971</v>
      </c>
      <c r="B1945">
        <v>215.68770000000001</v>
      </c>
      <c r="C1945" t="s">
        <v>143</v>
      </c>
      <c r="D1945" s="26" t="str">
        <f t="shared" si="62"/>
        <v>2017-08-24</v>
      </c>
      <c r="E1945" s="26">
        <f t="shared" si="63"/>
        <v>215.68770000000001</v>
      </c>
    </row>
    <row r="1946" spans="1:5" x14ac:dyDescent="0.3">
      <c r="A1946" s="1">
        <v>42972</v>
      </c>
      <c r="B1946">
        <v>216.19159999999999</v>
      </c>
      <c r="C1946" t="s">
        <v>143</v>
      </c>
      <c r="D1946" s="26" t="str">
        <f t="shared" si="62"/>
        <v>2017-08-25</v>
      </c>
      <c r="E1946" s="26">
        <f t="shared" si="63"/>
        <v>216.19159999999999</v>
      </c>
    </row>
    <row r="1947" spans="1:5" x14ac:dyDescent="0.3">
      <c r="A1947" s="1">
        <v>42975</v>
      </c>
      <c r="B1947">
        <v>216.20050000000001</v>
      </c>
      <c r="C1947" t="s">
        <v>143</v>
      </c>
      <c r="D1947" s="26" t="str">
        <f t="shared" si="62"/>
        <v>2017-08-28</v>
      </c>
      <c r="E1947" s="26">
        <f t="shared" si="63"/>
        <v>216.20050000000001</v>
      </c>
    </row>
    <row r="1948" spans="1:5" x14ac:dyDescent="0.3">
      <c r="A1948" s="1">
        <v>42976</v>
      </c>
      <c r="B1948">
        <v>216.44800000000001</v>
      </c>
      <c r="C1948" t="s">
        <v>143</v>
      </c>
      <c r="D1948" s="26" t="str">
        <f t="shared" si="62"/>
        <v>2017-08-29</v>
      </c>
      <c r="E1948" s="26">
        <f t="shared" si="63"/>
        <v>216.44800000000001</v>
      </c>
    </row>
    <row r="1949" spans="1:5" x14ac:dyDescent="0.3">
      <c r="A1949" s="1">
        <v>42977</v>
      </c>
      <c r="B1949">
        <v>217.4734</v>
      </c>
      <c r="C1949" t="s">
        <v>143</v>
      </c>
      <c r="D1949" s="26" t="str">
        <f t="shared" si="62"/>
        <v>2017-08-30</v>
      </c>
      <c r="E1949" s="26">
        <f t="shared" si="63"/>
        <v>217.4734</v>
      </c>
    </row>
    <row r="1950" spans="1:5" x14ac:dyDescent="0.3">
      <c r="A1950" s="1">
        <v>42978</v>
      </c>
      <c r="B1950">
        <v>218.7817</v>
      </c>
      <c r="C1950" t="s">
        <v>143</v>
      </c>
      <c r="D1950" s="26" t="str">
        <f t="shared" si="62"/>
        <v>2017-08-31</v>
      </c>
      <c r="E1950" s="26">
        <f t="shared" si="63"/>
        <v>218.7817</v>
      </c>
    </row>
    <row r="1951" spans="1:5" x14ac:dyDescent="0.3">
      <c r="A1951" s="1">
        <v>42979</v>
      </c>
      <c r="B1951">
        <v>219.09110000000001</v>
      </c>
      <c r="C1951" t="s">
        <v>143</v>
      </c>
      <c r="D1951" s="26" t="str">
        <f t="shared" si="62"/>
        <v>2017-09-01</v>
      </c>
      <c r="E1951" s="26">
        <f t="shared" si="63"/>
        <v>219.09110000000001</v>
      </c>
    </row>
    <row r="1952" spans="1:5" x14ac:dyDescent="0.3">
      <c r="A1952" s="1">
        <v>42983</v>
      </c>
      <c r="B1952">
        <v>217.51759999999999</v>
      </c>
      <c r="C1952" t="s">
        <v>143</v>
      </c>
      <c r="D1952" s="26" t="str">
        <f t="shared" si="62"/>
        <v>2017-09-05</v>
      </c>
      <c r="E1952" s="26">
        <f t="shared" si="63"/>
        <v>217.51759999999999</v>
      </c>
    </row>
    <row r="1953" spans="1:5" x14ac:dyDescent="0.3">
      <c r="A1953" s="1">
        <v>42984</v>
      </c>
      <c r="B1953">
        <v>218.2602</v>
      </c>
      <c r="C1953" t="s">
        <v>143</v>
      </c>
      <c r="D1953" s="26" t="str">
        <f t="shared" si="62"/>
        <v>2017-09-06</v>
      </c>
      <c r="E1953" s="26">
        <f t="shared" si="63"/>
        <v>218.2602</v>
      </c>
    </row>
    <row r="1954" spans="1:5" x14ac:dyDescent="0.3">
      <c r="A1954" s="1">
        <v>42985</v>
      </c>
      <c r="B1954">
        <v>218.2337</v>
      </c>
      <c r="C1954" t="s">
        <v>143</v>
      </c>
      <c r="D1954" s="26" t="str">
        <f t="shared" si="62"/>
        <v>2017-09-07</v>
      </c>
      <c r="E1954" s="26">
        <f t="shared" si="63"/>
        <v>218.2337</v>
      </c>
    </row>
    <row r="1955" spans="1:5" x14ac:dyDescent="0.3">
      <c r="A1955" s="1">
        <v>42986</v>
      </c>
      <c r="B1955">
        <v>217.97730000000001</v>
      </c>
      <c r="C1955" t="s">
        <v>143</v>
      </c>
      <c r="D1955" s="26" t="str">
        <f t="shared" si="62"/>
        <v>2017-09-08</v>
      </c>
      <c r="E1955" s="26">
        <f t="shared" si="63"/>
        <v>217.97730000000001</v>
      </c>
    </row>
    <row r="1956" spans="1:5" x14ac:dyDescent="0.3">
      <c r="A1956" s="1">
        <v>42989</v>
      </c>
      <c r="B1956">
        <v>220.3022</v>
      </c>
      <c r="C1956" t="s">
        <v>143</v>
      </c>
      <c r="D1956" s="26" t="str">
        <f t="shared" si="62"/>
        <v>2017-09-11</v>
      </c>
      <c r="E1956" s="26">
        <f t="shared" si="63"/>
        <v>220.3022</v>
      </c>
    </row>
    <row r="1957" spans="1:5" x14ac:dyDescent="0.3">
      <c r="A1957" s="1">
        <v>42990</v>
      </c>
      <c r="B1957">
        <v>221.04480000000001</v>
      </c>
      <c r="C1957" t="s">
        <v>143</v>
      </c>
      <c r="D1957" s="26" t="str">
        <f t="shared" si="62"/>
        <v>2017-09-12</v>
      </c>
      <c r="E1957" s="26">
        <f t="shared" si="63"/>
        <v>221.04480000000001</v>
      </c>
    </row>
    <row r="1958" spans="1:5" x14ac:dyDescent="0.3">
      <c r="A1958" s="1">
        <v>42991</v>
      </c>
      <c r="B1958">
        <v>221.15090000000001</v>
      </c>
      <c r="C1958" t="s">
        <v>143</v>
      </c>
      <c r="D1958" s="26" t="str">
        <f t="shared" si="62"/>
        <v>2017-09-13</v>
      </c>
      <c r="E1958" s="26">
        <f t="shared" si="63"/>
        <v>221.15090000000001</v>
      </c>
    </row>
    <row r="1959" spans="1:5" x14ac:dyDescent="0.3">
      <c r="A1959" s="1">
        <v>42992</v>
      </c>
      <c r="B1959">
        <v>221.08019999999999</v>
      </c>
      <c r="C1959" t="s">
        <v>143</v>
      </c>
      <c r="D1959" s="26" t="str">
        <f t="shared" si="62"/>
        <v>2017-09-14</v>
      </c>
      <c r="E1959" s="26">
        <f t="shared" si="63"/>
        <v>221.08019999999999</v>
      </c>
    </row>
    <row r="1960" spans="1:5" x14ac:dyDescent="0.3">
      <c r="A1960" s="1">
        <v>42993</v>
      </c>
      <c r="B1960">
        <v>221.37739999999999</v>
      </c>
      <c r="C1960" t="s">
        <v>143</v>
      </c>
      <c r="D1960" s="26" t="str">
        <f t="shared" si="62"/>
        <v>2017-09-15</v>
      </c>
      <c r="E1960" s="26">
        <f t="shared" si="63"/>
        <v>221.37739999999999</v>
      </c>
    </row>
    <row r="1961" spans="1:5" x14ac:dyDescent="0.3">
      <c r="A1961" s="1">
        <v>42996</v>
      </c>
      <c r="B1961">
        <v>221.84819999999999</v>
      </c>
      <c r="C1961" t="s">
        <v>143</v>
      </c>
      <c r="D1961" s="26" t="str">
        <f t="shared" si="62"/>
        <v>2017-09-18</v>
      </c>
      <c r="E1961" s="26">
        <f t="shared" si="63"/>
        <v>221.84819999999999</v>
      </c>
    </row>
    <row r="1962" spans="1:5" x14ac:dyDescent="0.3">
      <c r="A1962" s="1">
        <v>42997</v>
      </c>
      <c r="B1962">
        <v>222.0703</v>
      </c>
      <c r="C1962" t="s">
        <v>143</v>
      </c>
      <c r="D1962" s="26" t="str">
        <f t="shared" si="62"/>
        <v>2017-09-19</v>
      </c>
      <c r="E1962" s="26">
        <f t="shared" si="63"/>
        <v>222.0703</v>
      </c>
    </row>
    <row r="1963" spans="1:5" x14ac:dyDescent="0.3">
      <c r="A1963" s="1">
        <v>42998</v>
      </c>
      <c r="B1963">
        <v>222.15029999999999</v>
      </c>
      <c r="C1963" t="s">
        <v>143</v>
      </c>
      <c r="D1963" s="26" t="str">
        <f t="shared" si="62"/>
        <v>2017-09-20</v>
      </c>
      <c r="E1963" s="26">
        <f t="shared" si="63"/>
        <v>222.15029999999999</v>
      </c>
    </row>
    <row r="1964" spans="1:5" x14ac:dyDescent="0.3">
      <c r="A1964" s="1">
        <v>42999</v>
      </c>
      <c r="B1964">
        <v>221.55510000000001</v>
      </c>
      <c r="C1964" t="s">
        <v>143</v>
      </c>
      <c r="D1964" s="26" t="str">
        <f t="shared" si="62"/>
        <v>2017-09-21</v>
      </c>
      <c r="E1964" s="26">
        <f t="shared" si="63"/>
        <v>221.55510000000001</v>
      </c>
    </row>
    <row r="1965" spans="1:5" x14ac:dyDescent="0.3">
      <c r="A1965" s="1">
        <v>43000</v>
      </c>
      <c r="B1965">
        <v>221.59950000000001</v>
      </c>
      <c r="C1965" t="s">
        <v>143</v>
      </c>
      <c r="D1965" s="26" t="str">
        <f t="shared" si="62"/>
        <v>2017-09-22</v>
      </c>
      <c r="E1965" s="26">
        <f t="shared" si="63"/>
        <v>221.59950000000001</v>
      </c>
    </row>
    <row r="1966" spans="1:5" x14ac:dyDescent="0.3">
      <c r="A1966" s="1">
        <v>43003</v>
      </c>
      <c r="B1966">
        <v>221.1464</v>
      </c>
      <c r="C1966" t="s">
        <v>143</v>
      </c>
      <c r="D1966" s="26" t="str">
        <f t="shared" si="62"/>
        <v>2017-09-25</v>
      </c>
      <c r="E1966" s="26">
        <f t="shared" si="63"/>
        <v>221.1464</v>
      </c>
    </row>
    <row r="1967" spans="1:5" x14ac:dyDescent="0.3">
      <c r="A1967" s="1">
        <v>43004</v>
      </c>
      <c r="B1967">
        <v>221.27969999999999</v>
      </c>
      <c r="C1967" t="s">
        <v>143</v>
      </c>
      <c r="D1967" s="26" t="str">
        <f t="shared" si="62"/>
        <v>2017-09-26</v>
      </c>
      <c r="E1967" s="26">
        <f t="shared" si="63"/>
        <v>221.27969999999999</v>
      </c>
    </row>
    <row r="1968" spans="1:5" x14ac:dyDescent="0.3">
      <c r="A1968" s="1">
        <v>43005</v>
      </c>
      <c r="B1968">
        <v>222.1414</v>
      </c>
      <c r="C1968" t="s">
        <v>143</v>
      </c>
      <c r="D1968" s="26" t="str">
        <f t="shared" si="62"/>
        <v>2017-09-27</v>
      </c>
      <c r="E1968" s="26">
        <f t="shared" si="63"/>
        <v>222.1414</v>
      </c>
    </row>
    <row r="1969" spans="1:5" x14ac:dyDescent="0.3">
      <c r="A1969" s="1">
        <v>43006</v>
      </c>
      <c r="B1969">
        <v>222.40790000000001</v>
      </c>
      <c r="C1969" t="s">
        <v>143</v>
      </c>
      <c r="D1969" s="26" t="str">
        <f t="shared" si="62"/>
        <v>2017-09-28</v>
      </c>
      <c r="E1969" s="26">
        <f t="shared" si="63"/>
        <v>222.40790000000001</v>
      </c>
    </row>
    <row r="1970" spans="1:5" x14ac:dyDescent="0.3">
      <c r="A1970" s="1">
        <v>43007</v>
      </c>
      <c r="B1970">
        <v>223.18969999999999</v>
      </c>
      <c r="C1970" t="s">
        <v>143</v>
      </c>
      <c r="D1970" s="26" t="str">
        <f t="shared" si="62"/>
        <v>2017-09-29</v>
      </c>
      <c r="E1970" s="26">
        <f t="shared" si="63"/>
        <v>223.18969999999999</v>
      </c>
    </row>
    <row r="1971" spans="1:5" x14ac:dyDescent="0.3">
      <c r="A1971" s="1">
        <v>43010</v>
      </c>
      <c r="B1971">
        <v>224.15799999999999</v>
      </c>
      <c r="C1971" t="s">
        <v>143</v>
      </c>
      <c r="D1971" s="26" t="str">
        <f t="shared" si="62"/>
        <v>2017-10-02</v>
      </c>
      <c r="E1971" s="26">
        <f t="shared" si="63"/>
        <v>224.15799999999999</v>
      </c>
    </row>
    <row r="1972" spans="1:5" x14ac:dyDescent="0.3">
      <c r="A1972" s="1">
        <v>43011</v>
      </c>
      <c r="B1972">
        <v>224.6378</v>
      </c>
      <c r="C1972" t="s">
        <v>143</v>
      </c>
      <c r="D1972" s="26" t="str">
        <f t="shared" si="62"/>
        <v>2017-10-03</v>
      </c>
      <c r="E1972" s="26">
        <f t="shared" si="63"/>
        <v>224.6378</v>
      </c>
    </row>
    <row r="1973" spans="1:5" x14ac:dyDescent="0.3">
      <c r="A1973" s="1">
        <v>43012</v>
      </c>
      <c r="B1973">
        <v>224.90430000000001</v>
      </c>
      <c r="C1973" t="s">
        <v>143</v>
      </c>
      <c r="D1973" s="26" t="str">
        <f t="shared" si="62"/>
        <v>2017-10-04</v>
      </c>
      <c r="E1973" s="26">
        <f t="shared" si="63"/>
        <v>224.90430000000001</v>
      </c>
    </row>
    <row r="1974" spans="1:5" x14ac:dyDescent="0.3">
      <c r="A1974" s="1">
        <v>43013</v>
      </c>
      <c r="B1974">
        <v>226.23689999999999</v>
      </c>
      <c r="C1974" t="s">
        <v>143</v>
      </c>
      <c r="D1974" s="26" t="str">
        <f t="shared" si="62"/>
        <v>2017-10-05</v>
      </c>
      <c r="E1974" s="26">
        <f t="shared" si="63"/>
        <v>226.23689999999999</v>
      </c>
    </row>
    <row r="1975" spans="1:5" x14ac:dyDescent="0.3">
      <c r="A1975" s="1">
        <v>43014</v>
      </c>
      <c r="B1975">
        <v>225.97919999999999</v>
      </c>
      <c r="C1975" t="s">
        <v>143</v>
      </c>
      <c r="D1975" s="26" t="str">
        <f t="shared" si="62"/>
        <v>2017-10-06</v>
      </c>
      <c r="E1975" s="26">
        <f t="shared" si="63"/>
        <v>225.97919999999999</v>
      </c>
    </row>
    <row r="1976" spans="1:5" x14ac:dyDescent="0.3">
      <c r="A1976" s="1">
        <v>43017</v>
      </c>
      <c r="B1976">
        <v>225.6061</v>
      </c>
      <c r="C1976" t="s">
        <v>143</v>
      </c>
      <c r="D1976" s="26" t="str">
        <f t="shared" si="62"/>
        <v>2017-10-09</v>
      </c>
      <c r="E1976" s="26">
        <f t="shared" si="63"/>
        <v>225.6061</v>
      </c>
    </row>
    <row r="1977" spans="1:5" x14ac:dyDescent="0.3">
      <c r="A1977" s="1">
        <v>43018</v>
      </c>
      <c r="B1977">
        <v>226.2013</v>
      </c>
      <c r="C1977" t="s">
        <v>143</v>
      </c>
      <c r="D1977" s="26" t="str">
        <f t="shared" si="62"/>
        <v>2017-10-10</v>
      </c>
      <c r="E1977" s="26">
        <f t="shared" si="63"/>
        <v>226.2013</v>
      </c>
    </row>
    <row r="1978" spans="1:5" x14ac:dyDescent="0.3">
      <c r="A1978" s="1">
        <v>43019</v>
      </c>
      <c r="B1978">
        <v>226.55670000000001</v>
      </c>
      <c r="C1978" t="s">
        <v>143</v>
      </c>
      <c r="D1978" s="26" t="str">
        <f t="shared" si="62"/>
        <v>2017-10-11</v>
      </c>
      <c r="E1978" s="26">
        <f t="shared" si="63"/>
        <v>226.55670000000001</v>
      </c>
    </row>
    <row r="1979" spans="1:5" x14ac:dyDescent="0.3">
      <c r="A1979" s="1">
        <v>43020</v>
      </c>
      <c r="B1979">
        <v>226.2191</v>
      </c>
      <c r="C1979" t="s">
        <v>143</v>
      </c>
      <c r="D1979" s="26" t="str">
        <f t="shared" si="62"/>
        <v>2017-10-12</v>
      </c>
      <c r="E1979" s="26">
        <f t="shared" si="63"/>
        <v>226.2191</v>
      </c>
    </row>
    <row r="1980" spans="1:5" x14ac:dyDescent="0.3">
      <c r="A1980" s="1">
        <v>43021</v>
      </c>
      <c r="B1980">
        <v>226.49449999999999</v>
      </c>
      <c r="C1980" t="s">
        <v>143</v>
      </c>
      <c r="D1980" s="26" t="str">
        <f t="shared" si="62"/>
        <v>2017-10-13</v>
      </c>
      <c r="E1980" s="26">
        <f t="shared" si="63"/>
        <v>226.49449999999999</v>
      </c>
    </row>
    <row r="1981" spans="1:5" x14ac:dyDescent="0.3">
      <c r="A1981" s="1">
        <v>43024</v>
      </c>
      <c r="B1981">
        <v>226.79650000000001</v>
      </c>
      <c r="C1981" t="s">
        <v>143</v>
      </c>
      <c r="D1981" s="26" t="str">
        <f t="shared" si="62"/>
        <v>2017-10-16</v>
      </c>
      <c r="E1981" s="26">
        <f t="shared" si="63"/>
        <v>226.79650000000001</v>
      </c>
    </row>
    <row r="1982" spans="1:5" x14ac:dyDescent="0.3">
      <c r="A1982" s="1">
        <v>43025</v>
      </c>
      <c r="B1982">
        <v>226.95650000000001</v>
      </c>
      <c r="C1982" t="s">
        <v>143</v>
      </c>
      <c r="D1982" s="26" t="str">
        <f t="shared" si="62"/>
        <v>2017-10-17</v>
      </c>
      <c r="E1982" s="26">
        <f t="shared" si="63"/>
        <v>226.95650000000001</v>
      </c>
    </row>
    <row r="1983" spans="1:5" x14ac:dyDescent="0.3">
      <c r="A1983" s="1">
        <v>43026</v>
      </c>
      <c r="B1983">
        <v>227.17859999999999</v>
      </c>
      <c r="C1983" t="s">
        <v>143</v>
      </c>
      <c r="D1983" s="26" t="str">
        <f t="shared" si="62"/>
        <v>2017-10-18</v>
      </c>
      <c r="E1983" s="26">
        <f t="shared" si="63"/>
        <v>227.17859999999999</v>
      </c>
    </row>
    <row r="1984" spans="1:5" x14ac:dyDescent="0.3">
      <c r="A1984" s="1">
        <v>43027</v>
      </c>
      <c r="B1984">
        <v>227.2407</v>
      </c>
      <c r="C1984" t="s">
        <v>143</v>
      </c>
      <c r="D1984" s="26" t="str">
        <f t="shared" si="62"/>
        <v>2017-10-19</v>
      </c>
      <c r="E1984" s="26">
        <f t="shared" si="63"/>
        <v>227.2407</v>
      </c>
    </row>
    <row r="1985" spans="1:5" x14ac:dyDescent="0.3">
      <c r="A1985" s="1">
        <v>43028</v>
      </c>
      <c r="B1985">
        <v>228.4134</v>
      </c>
      <c r="C1985" t="s">
        <v>143</v>
      </c>
      <c r="D1985" s="26" t="str">
        <f t="shared" si="62"/>
        <v>2017-10-20</v>
      </c>
      <c r="E1985" s="26">
        <f t="shared" si="63"/>
        <v>228.4134</v>
      </c>
    </row>
    <row r="1986" spans="1:5" x14ac:dyDescent="0.3">
      <c r="A1986" s="1">
        <v>43031</v>
      </c>
      <c r="B1986">
        <v>227.52500000000001</v>
      </c>
      <c r="C1986" t="s">
        <v>143</v>
      </c>
      <c r="D1986" s="26" t="str">
        <f t="shared" si="62"/>
        <v>2017-10-23</v>
      </c>
      <c r="E1986" s="26">
        <f t="shared" si="63"/>
        <v>227.52500000000001</v>
      </c>
    </row>
    <row r="1987" spans="1:5" x14ac:dyDescent="0.3">
      <c r="A1987" s="1">
        <v>43032</v>
      </c>
      <c r="B1987">
        <v>227.9248</v>
      </c>
      <c r="C1987" t="s">
        <v>143</v>
      </c>
      <c r="D1987" s="26" t="str">
        <f t="shared" si="62"/>
        <v>2017-10-24</v>
      </c>
      <c r="E1987" s="26">
        <f t="shared" si="63"/>
        <v>227.9248</v>
      </c>
    </row>
    <row r="1988" spans="1:5" x14ac:dyDescent="0.3">
      <c r="A1988" s="1">
        <v>43033</v>
      </c>
      <c r="B1988">
        <v>226.79650000000001</v>
      </c>
      <c r="C1988" t="s">
        <v>143</v>
      </c>
      <c r="D1988" s="26" t="str">
        <f t="shared" si="62"/>
        <v>2017-10-25</v>
      </c>
      <c r="E1988" s="26">
        <f t="shared" si="63"/>
        <v>226.79650000000001</v>
      </c>
    </row>
    <row r="1989" spans="1:5" x14ac:dyDescent="0.3">
      <c r="A1989" s="1">
        <v>43034</v>
      </c>
      <c r="B1989">
        <v>227.08969999999999</v>
      </c>
      <c r="C1989" t="s">
        <v>143</v>
      </c>
      <c r="D1989" s="26" t="str">
        <f t="shared" si="62"/>
        <v>2017-10-26</v>
      </c>
      <c r="E1989" s="26">
        <f t="shared" si="63"/>
        <v>227.08969999999999</v>
      </c>
    </row>
    <row r="1990" spans="1:5" x14ac:dyDescent="0.3">
      <c r="A1990" s="1">
        <v>43035</v>
      </c>
      <c r="B1990">
        <v>228.94640000000001</v>
      </c>
      <c r="C1990" t="s">
        <v>143</v>
      </c>
      <c r="D1990" s="26" t="str">
        <f t="shared" si="62"/>
        <v>2017-10-27</v>
      </c>
      <c r="E1990" s="26">
        <f t="shared" si="63"/>
        <v>228.94640000000001</v>
      </c>
    </row>
    <row r="1991" spans="1:5" x14ac:dyDescent="0.3">
      <c r="A1991" s="1">
        <v>43038</v>
      </c>
      <c r="B1991">
        <v>228.09360000000001</v>
      </c>
      <c r="C1991" t="s">
        <v>143</v>
      </c>
      <c r="D1991" s="26" t="str">
        <f t="shared" si="62"/>
        <v>2017-10-30</v>
      </c>
      <c r="E1991" s="26">
        <f t="shared" si="63"/>
        <v>228.09360000000001</v>
      </c>
    </row>
    <row r="1992" spans="1:5" x14ac:dyDescent="0.3">
      <c r="A1992" s="1">
        <v>43039</v>
      </c>
      <c r="B1992">
        <v>228.44890000000001</v>
      </c>
      <c r="C1992" t="s">
        <v>143</v>
      </c>
      <c r="D1992" s="26" t="str">
        <f t="shared" si="62"/>
        <v>2017-10-31</v>
      </c>
      <c r="E1992" s="26">
        <f t="shared" si="63"/>
        <v>228.44890000000001</v>
      </c>
    </row>
    <row r="1993" spans="1:5" x14ac:dyDescent="0.3">
      <c r="A1993" s="1">
        <v>43040</v>
      </c>
      <c r="B1993">
        <v>228.751</v>
      </c>
      <c r="C1993" t="s">
        <v>143</v>
      </c>
      <c r="D1993" s="26" t="str">
        <f t="shared" si="62"/>
        <v>2017-11-01</v>
      </c>
      <c r="E1993" s="26">
        <f t="shared" si="63"/>
        <v>228.751</v>
      </c>
    </row>
    <row r="1994" spans="1:5" x14ac:dyDescent="0.3">
      <c r="A1994" s="1">
        <v>43041</v>
      </c>
      <c r="B1994">
        <v>228.8398</v>
      </c>
      <c r="C1994" t="s">
        <v>143</v>
      </c>
      <c r="D1994" s="26" t="str">
        <f t="shared" si="62"/>
        <v>2017-11-02</v>
      </c>
      <c r="E1994" s="26">
        <f t="shared" si="63"/>
        <v>228.8398</v>
      </c>
    </row>
    <row r="1995" spans="1:5" x14ac:dyDescent="0.3">
      <c r="A1995" s="1">
        <v>43042</v>
      </c>
      <c r="B1995">
        <v>229.60390000000001</v>
      </c>
      <c r="C1995" t="s">
        <v>143</v>
      </c>
      <c r="D1995" s="26" t="str">
        <f t="shared" si="62"/>
        <v>2017-11-03</v>
      </c>
      <c r="E1995" s="26">
        <f t="shared" si="63"/>
        <v>229.60390000000001</v>
      </c>
    </row>
    <row r="1996" spans="1:5" x14ac:dyDescent="0.3">
      <c r="A1996" s="1">
        <v>43045</v>
      </c>
      <c r="B1996">
        <v>229.95920000000001</v>
      </c>
      <c r="C1996" t="s">
        <v>143</v>
      </c>
      <c r="D1996" s="26" t="str">
        <f t="shared" si="62"/>
        <v>2017-11-06</v>
      </c>
      <c r="E1996" s="26">
        <f t="shared" si="63"/>
        <v>229.95920000000001</v>
      </c>
    </row>
    <row r="1997" spans="1:5" x14ac:dyDescent="0.3">
      <c r="A1997" s="1">
        <v>43046</v>
      </c>
      <c r="B1997">
        <v>229.79929999999999</v>
      </c>
      <c r="C1997" t="s">
        <v>143</v>
      </c>
      <c r="D1997" s="26" t="str">
        <f t="shared" si="62"/>
        <v>2017-11-07</v>
      </c>
      <c r="E1997" s="26">
        <f t="shared" si="63"/>
        <v>229.79929999999999</v>
      </c>
    </row>
    <row r="1998" spans="1:5" x14ac:dyDescent="0.3">
      <c r="A1998" s="1">
        <v>43047</v>
      </c>
      <c r="B1998">
        <v>230.1902</v>
      </c>
      <c r="C1998" t="s">
        <v>143</v>
      </c>
      <c r="D1998" s="26" t="str">
        <f t="shared" si="62"/>
        <v>2017-11-08</v>
      </c>
      <c r="E1998" s="26">
        <f t="shared" si="63"/>
        <v>230.1902</v>
      </c>
    </row>
    <row r="1999" spans="1:5" x14ac:dyDescent="0.3">
      <c r="A1999" s="1">
        <v>43048</v>
      </c>
      <c r="B1999">
        <v>229.35509999999999</v>
      </c>
      <c r="C1999" t="s">
        <v>143</v>
      </c>
      <c r="D1999" s="26" t="str">
        <f t="shared" si="62"/>
        <v>2017-11-09</v>
      </c>
      <c r="E1999" s="26">
        <f t="shared" si="63"/>
        <v>229.35509999999999</v>
      </c>
    </row>
    <row r="2000" spans="1:5" x14ac:dyDescent="0.3">
      <c r="A2000" s="1">
        <v>43049</v>
      </c>
      <c r="B2000">
        <v>229.28399999999999</v>
      </c>
      <c r="C2000" t="s">
        <v>143</v>
      </c>
      <c r="D2000" s="26" t="str">
        <f t="shared" si="62"/>
        <v>2017-11-10</v>
      </c>
      <c r="E2000" s="26">
        <f t="shared" si="63"/>
        <v>229.28399999999999</v>
      </c>
    </row>
    <row r="2001" spans="1:5" x14ac:dyDescent="0.3">
      <c r="A2001" s="1">
        <v>43052</v>
      </c>
      <c r="B2001">
        <v>229.49719999999999</v>
      </c>
      <c r="C2001" t="s">
        <v>143</v>
      </c>
      <c r="D2001" s="26" t="str">
        <f t="shared" si="62"/>
        <v>2017-11-13</v>
      </c>
      <c r="E2001" s="26">
        <f t="shared" si="63"/>
        <v>229.49719999999999</v>
      </c>
    </row>
    <row r="2002" spans="1:5" x14ac:dyDescent="0.3">
      <c r="A2002" s="1">
        <v>43053</v>
      </c>
      <c r="B2002">
        <v>228.96420000000001</v>
      </c>
      <c r="C2002" t="s">
        <v>143</v>
      </c>
      <c r="D2002" s="26" t="str">
        <f t="shared" si="62"/>
        <v>2017-11-14</v>
      </c>
      <c r="E2002" s="26">
        <f t="shared" si="63"/>
        <v>228.96420000000001</v>
      </c>
    </row>
    <row r="2003" spans="1:5" x14ac:dyDescent="0.3">
      <c r="A2003" s="1">
        <v>43054</v>
      </c>
      <c r="B2003">
        <v>227.81819999999999</v>
      </c>
      <c r="C2003" t="s">
        <v>143</v>
      </c>
      <c r="D2003" s="26" t="str">
        <f t="shared" si="62"/>
        <v>2017-11-15</v>
      </c>
      <c r="E2003" s="26">
        <f t="shared" si="63"/>
        <v>227.81819999999999</v>
      </c>
    </row>
    <row r="2004" spans="1:5" x14ac:dyDescent="0.3">
      <c r="A2004" s="1">
        <v>43055</v>
      </c>
      <c r="B2004">
        <v>229.75489999999999</v>
      </c>
      <c r="C2004" t="s">
        <v>143</v>
      </c>
      <c r="D2004" s="26" t="str">
        <f t="shared" si="62"/>
        <v>2017-11-16</v>
      </c>
      <c r="E2004" s="26">
        <f t="shared" si="63"/>
        <v>229.75489999999999</v>
      </c>
    </row>
    <row r="2005" spans="1:5" x14ac:dyDescent="0.3">
      <c r="A2005" s="1">
        <v>43056</v>
      </c>
      <c r="B2005">
        <v>229.0797</v>
      </c>
      <c r="C2005" t="s">
        <v>143</v>
      </c>
      <c r="D2005" s="26" t="str">
        <f t="shared" ref="D2005:D2068" si="64">_xlfn.CONCAT(YEAR(A2005),"-",IF(LEN(MONTH(A2005))=1,0&amp;MONTH(A2005),MONTH(A2005)),"-",IF(LEN(DAY(A2005))=1,0&amp;DAY(A2005),DAY(A2005)))</f>
        <v>2017-11-17</v>
      </c>
      <c r="E2005" s="26">
        <f t="shared" ref="E2005:E2068" si="65">B2005</f>
        <v>229.0797</v>
      </c>
    </row>
    <row r="2006" spans="1:5" x14ac:dyDescent="0.3">
      <c r="A2006" s="1">
        <v>43059</v>
      </c>
      <c r="B2006">
        <v>229.47059999999999</v>
      </c>
      <c r="C2006" t="s">
        <v>143</v>
      </c>
      <c r="D2006" s="26" t="str">
        <f t="shared" si="64"/>
        <v>2017-11-20</v>
      </c>
      <c r="E2006" s="26">
        <f t="shared" si="65"/>
        <v>229.47059999999999</v>
      </c>
    </row>
    <row r="2007" spans="1:5" x14ac:dyDescent="0.3">
      <c r="A2007" s="1">
        <v>43060</v>
      </c>
      <c r="B2007">
        <v>230.97200000000001</v>
      </c>
      <c r="C2007" t="s">
        <v>143</v>
      </c>
      <c r="D2007" s="26" t="str">
        <f t="shared" si="64"/>
        <v>2017-11-21</v>
      </c>
      <c r="E2007" s="26">
        <f t="shared" si="65"/>
        <v>230.97200000000001</v>
      </c>
    </row>
    <row r="2008" spans="1:5" x14ac:dyDescent="0.3">
      <c r="A2008" s="1">
        <v>43061</v>
      </c>
      <c r="B2008">
        <v>230.76759999999999</v>
      </c>
      <c r="C2008" t="s">
        <v>143</v>
      </c>
      <c r="D2008" s="26" t="str">
        <f t="shared" si="64"/>
        <v>2017-11-22</v>
      </c>
      <c r="E2008" s="26">
        <f t="shared" si="65"/>
        <v>230.76759999999999</v>
      </c>
    </row>
    <row r="2009" spans="1:5" x14ac:dyDescent="0.3">
      <c r="A2009" s="1">
        <v>43063</v>
      </c>
      <c r="B2009">
        <v>231.30070000000001</v>
      </c>
      <c r="C2009" t="s">
        <v>143</v>
      </c>
      <c r="D2009" s="26" t="str">
        <f t="shared" si="64"/>
        <v>2017-11-24</v>
      </c>
      <c r="E2009" s="26">
        <f t="shared" si="65"/>
        <v>231.30070000000001</v>
      </c>
    </row>
    <row r="2010" spans="1:5" x14ac:dyDescent="0.3">
      <c r="A2010" s="1">
        <v>43066</v>
      </c>
      <c r="B2010">
        <v>231.18520000000001</v>
      </c>
      <c r="C2010" t="s">
        <v>143</v>
      </c>
      <c r="D2010" s="26" t="str">
        <f t="shared" si="64"/>
        <v>2017-11-27</v>
      </c>
      <c r="E2010" s="26">
        <f t="shared" si="65"/>
        <v>231.18520000000001</v>
      </c>
    </row>
    <row r="2011" spans="1:5" x14ac:dyDescent="0.3">
      <c r="A2011" s="1">
        <v>43067</v>
      </c>
      <c r="B2011">
        <v>233.53049999999999</v>
      </c>
      <c r="C2011" t="s">
        <v>143</v>
      </c>
      <c r="D2011" s="26" t="str">
        <f t="shared" si="64"/>
        <v>2017-11-28</v>
      </c>
      <c r="E2011" s="26">
        <f t="shared" si="65"/>
        <v>233.53049999999999</v>
      </c>
    </row>
    <row r="2012" spans="1:5" x14ac:dyDescent="0.3">
      <c r="A2012" s="1">
        <v>43068</v>
      </c>
      <c r="B2012">
        <v>233.38839999999999</v>
      </c>
      <c r="C2012" t="s">
        <v>143</v>
      </c>
      <c r="D2012" s="26" t="str">
        <f t="shared" si="64"/>
        <v>2017-11-29</v>
      </c>
      <c r="E2012" s="26">
        <f t="shared" si="65"/>
        <v>233.38839999999999</v>
      </c>
    </row>
    <row r="2013" spans="1:5" x14ac:dyDescent="0.3">
      <c r="A2013" s="1">
        <v>43069</v>
      </c>
      <c r="B2013">
        <v>235.43170000000001</v>
      </c>
      <c r="C2013" t="s">
        <v>143</v>
      </c>
      <c r="D2013" s="26" t="str">
        <f t="shared" si="64"/>
        <v>2017-11-30</v>
      </c>
      <c r="E2013" s="26">
        <f t="shared" si="65"/>
        <v>235.43170000000001</v>
      </c>
    </row>
    <row r="2014" spans="1:5" x14ac:dyDescent="0.3">
      <c r="A2014" s="1">
        <v>43070</v>
      </c>
      <c r="B2014">
        <v>234.94309999999999</v>
      </c>
      <c r="C2014" t="s">
        <v>143</v>
      </c>
      <c r="D2014" s="26" t="str">
        <f t="shared" si="64"/>
        <v>2017-12-01</v>
      </c>
      <c r="E2014" s="26">
        <f t="shared" si="65"/>
        <v>234.94309999999999</v>
      </c>
    </row>
    <row r="2015" spans="1:5" x14ac:dyDescent="0.3">
      <c r="A2015" s="1">
        <v>43073</v>
      </c>
      <c r="B2015">
        <v>234.65880000000001</v>
      </c>
      <c r="C2015" t="s">
        <v>143</v>
      </c>
      <c r="D2015" s="26" t="str">
        <f t="shared" si="64"/>
        <v>2017-12-04</v>
      </c>
      <c r="E2015" s="26">
        <f t="shared" si="65"/>
        <v>234.65880000000001</v>
      </c>
    </row>
    <row r="2016" spans="1:5" x14ac:dyDescent="0.3">
      <c r="A2016" s="1">
        <v>43074</v>
      </c>
      <c r="B2016">
        <v>233.81479999999999</v>
      </c>
      <c r="C2016" t="s">
        <v>143</v>
      </c>
      <c r="D2016" s="26" t="str">
        <f t="shared" si="64"/>
        <v>2017-12-05</v>
      </c>
      <c r="E2016" s="26">
        <f t="shared" si="65"/>
        <v>233.81479999999999</v>
      </c>
    </row>
    <row r="2017" spans="1:5" x14ac:dyDescent="0.3">
      <c r="A2017" s="1">
        <v>43075</v>
      </c>
      <c r="B2017">
        <v>233.85919999999999</v>
      </c>
      <c r="C2017" t="s">
        <v>143</v>
      </c>
      <c r="D2017" s="26" t="str">
        <f t="shared" si="64"/>
        <v>2017-12-06</v>
      </c>
      <c r="E2017" s="26">
        <f t="shared" si="65"/>
        <v>233.85919999999999</v>
      </c>
    </row>
    <row r="2018" spans="1:5" x14ac:dyDescent="0.3">
      <c r="A2018" s="1">
        <v>43076</v>
      </c>
      <c r="B2018">
        <v>234.5966</v>
      </c>
      <c r="C2018" t="s">
        <v>143</v>
      </c>
      <c r="D2018" s="26" t="str">
        <f t="shared" si="64"/>
        <v>2017-12-07</v>
      </c>
      <c r="E2018" s="26">
        <f t="shared" si="65"/>
        <v>234.5966</v>
      </c>
    </row>
    <row r="2019" spans="1:5" x14ac:dyDescent="0.3">
      <c r="A2019" s="1">
        <v>43077</v>
      </c>
      <c r="B2019">
        <v>235.8759</v>
      </c>
      <c r="C2019" t="s">
        <v>143</v>
      </c>
      <c r="D2019" s="26" t="str">
        <f t="shared" si="64"/>
        <v>2017-12-08</v>
      </c>
      <c r="E2019" s="26">
        <f t="shared" si="65"/>
        <v>235.8759</v>
      </c>
    </row>
    <row r="2020" spans="1:5" x14ac:dyDescent="0.3">
      <c r="A2020" s="1">
        <v>43080</v>
      </c>
      <c r="B2020">
        <v>236.5866</v>
      </c>
      <c r="C2020" t="s">
        <v>143</v>
      </c>
      <c r="D2020" s="26" t="str">
        <f t="shared" si="64"/>
        <v>2017-12-11</v>
      </c>
      <c r="E2020" s="26">
        <f t="shared" si="65"/>
        <v>236.5866</v>
      </c>
    </row>
    <row r="2021" spans="1:5" x14ac:dyDescent="0.3">
      <c r="A2021" s="1">
        <v>43081</v>
      </c>
      <c r="B2021">
        <v>237.00409999999999</v>
      </c>
      <c r="C2021" t="s">
        <v>143</v>
      </c>
      <c r="D2021" s="26" t="str">
        <f t="shared" si="64"/>
        <v>2017-12-12</v>
      </c>
      <c r="E2021" s="26">
        <f t="shared" si="65"/>
        <v>237.00409999999999</v>
      </c>
    </row>
    <row r="2022" spans="1:5" x14ac:dyDescent="0.3">
      <c r="A2022" s="1">
        <v>43082</v>
      </c>
      <c r="B2022">
        <v>236.97749999999999</v>
      </c>
      <c r="C2022" t="s">
        <v>143</v>
      </c>
      <c r="D2022" s="26" t="str">
        <f t="shared" si="64"/>
        <v>2017-12-13</v>
      </c>
      <c r="E2022" s="26">
        <f t="shared" si="65"/>
        <v>236.97749999999999</v>
      </c>
    </row>
    <row r="2023" spans="1:5" x14ac:dyDescent="0.3">
      <c r="A2023" s="1">
        <v>43083</v>
      </c>
      <c r="B2023">
        <v>236.00909999999999</v>
      </c>
      <c r="C2023" t="s">
        <v>143</v>
      </c>
      <c r="D2023" s="26" t="str">
        <f t="shared" si="64"/>
        <v>2017-12-14</v>
      </c>
      <c r="E2023" s="26">
        <f t="shared" si="65"/>
        <v>236.00909999999999</v>
      </c>
    </row>
    <row r="2024" spans="1:5" x14ac:dyDescent="0.3">
      <c r="A2024" s="1">
        <v>43084</v>
      </c>
      <c r="B2024">
        <v>237.97479999999999</v>
      </c>
      <c r="C2024" t="s">
        <v>143</v>
      </c>
      <c r="D2024" s="26" t="str">
        <f t="shared" si="64"/>
        <v>2017-12-15</v>
      </c>
      <c r="E2024" s="26">
        <f t="shared" si="65"/>
        <v>237.97479999999999</v>
      </c>
    </row>
    <row r="2025" spans="1:5" x14ac:dyDescent="0.3">
      <c r="A2025" s="1">
        <v>43087</v>
      </c>
      <c r="B2025">
        <v>239.4838</v>
      </c>
      <c r="C2025" t="s">
        <v>143</v>
      </c>
      <c r="D2025" s="26" t="str">
        <f t="shared" si="64"/>
        <v>2017-12-18</v>
      </c>
      <c r="E2025" s="26">
        <f t="shared" si="65"/>
        <v>239.4838</v>
      </c>
    </row>
    <row r="2026" spans="1:5" x14ac:dyDescent="0.3">
      <c r="A2026" s="1">
        <v>43088</v>
      </c>
      <c r="B2026">
        <v>238.5641</v>
      </c>
      <c r="C2026" t="s">
        <v>143</v>
      </c>
      <c r="D2026" s="26" t="str">
        <f t="shared" si="64"/>
        <v>2017-12-19</v>
      </c>
      <c r="E2026" s="26">
        <f t="shared" si="65"/>
        <v>238.5641</v>
      </c>
    </row>
    <row r="2027" spans="1:5" x14ac:dyDescent="0.3">
      <c r="A2027" s="1">
        <v>43089</v>
      </c>
      <c r="B2027">
        <v>238.4391</v>
      </c>
      <c r="C2027" t="s">
        <v>143</v>
      </c>
      <c r="D2027" s="26" t="str">
        <f t="shared" si="64"/>
        <v>2017-12-20</v>
      </c>
      <c r="E2027" s="26">
        <f t="shared" si="65"/>
        <v>238.4391</v>
      </c>
    </row>
    <row r="2028" spans="1:5" x14ac:dyDescent="0.3">
      <c r="A2028" s="1">
        <v>43090</v>
      </c>
      <c r="B2028">
        <v>238.93020000000001</v>
      </c>
      <c r="C2028" t="s">
        <v>143</v>
      </c>
      <c r="D2028" s="26" t="str">
        <f t="shared" si="64"/>
        <v>2017-12-21</v>
      </c>
      <c r="E2028" s="26">
        <f t="shared" si="65"/>
        <v>238.93020000000001</v>
      </c>
    </row>
    <row r="2029" spans="1:5" x14ac:dyDescent="0.3">
      <c r="A2029" s="1">
        <v>43091</v>
      </c>
      <c r="B2029">
        <v>238.86770000000001</v>
      </c>
      <c r="C2029" t="s">
        <v>143</v>
      </c>
      <c r="D2029" s="26" t="str">
        <f t="shared" si="64"/>
        <v>2017-12-22</v>
      </c>
      <c r="E2029" s="26">
        <f t="shared" si="65"/>
        <v>238.86770000000001</v>
      </c>
    </row>
    <row r="2030" spans="1:5" x14ac:dyDescent="0.3">
      <c r="A2030" s="1">
        <v>43095</v>
      </c>
      <c r="B2030">
        <v>238.58199999999999</v>
      </c>
      <c r="C2030" t="s">
        <v>143</v>
      </c>
      <c r="D2030" s="26" t="str">
        <f t="shared" si="64"/>
        <v>2017-12-26</v>
      </c>
      <c r="E2030" s="26">
        <f t="shared" si="65"/>
        <v>238.58199999999999</v>
      </c>
    </row>
    <row r="2031" spans="1:5" x14ac:dyDescent="0.3">
      <c r="A2031" s="1">
        <v>43096</v>
      </c>
      <c r="B2031">
        <v>238.69800000000001</v>
      </c>
      <c r="C2031" t="s">
        <v>143</v>
      </c>
      <c r="D2031" s="26" t="str">
        <f t="shared" si="64"/>
        <v>2017-12-27</v>
      </c>
      <c r="E2031" s="26">
        <f t="shared" si="65"/>
        <v>238.69800000000001</v>
      </c>
    </row>
    <row r="2032" spans="1:5" x14ac:dyDescent="0.3">
      <c r="A2032" s="1">
        <v>43097</v>
      </c>
      <c r="B2032">
        <v>239.1891</v>
      </c>
      <c r="C2032" t="s">
        <v>143</v>
      </c>
      <c r="D2032" s="26" t="str">
        <f t="shared" si="64"/>
        <v>2017-12-28</v>
      </c>
      <c r="E2032" s="26">
        <f t="shared" si="65"/>
        <v>239.1891</v>
      </c>
    </row>
    <row r="2033" spans="1:5" x14ac:dyDescent="0.3">
      <c r="A2033" s="1">
        <v>43098</v>
      </c>
      <c r="B2033">
        <v>238.28729999999999</v>
      </c>
      <c r="C2033" t="s">
        <v>143</v>
      </c>
      <c r="D2033" s="26" t="str">
        <f t="shared" si="64"/>
        <v>2017-12-29</v>
      </c>
      <c r="E2033" s="26">
        <f t="shared" si="65"/>
        <v>238.28729999999999</v>
      </c>
    </row>
    <row r="2034" spans="1:5" x14ac:dyDescent="0.3">
      <c r="A2034" s="1">
        <v>43102</v>
      </c>
      <c r="B2034">
        <v>239.99279999999999</v>
      </c>
      <c r="C2034" t="s">
        <v>143</v>
      </c>
      <c r="D2034" s="26" t="str">
        <f t="shared" si="64"/>
        <v>2018-01-02</v>
      </c>
      <c r="E2034" s="26">
        <f t="shared" si="65"/>
        <v>239.99279999999999</v>
      </c>
    </row>
    <row r="2035" spans="1:5" x14ac:dyDescent="0.3">
      <c r="A2035" s="1">
        <v>43103</v>
      </c>
      <c r="B2035">
        <v>241.51079999999999</v>
      </c>
      <c r="C2035" t="s">
        <v>143</v>
      </c>
      <c r="D2035" s="26" t="str">
        <f t="shared" si="64"/>
        <v>2018-01-03</v>
      </c>
      <c r="E2035" s="26">
        <f t="shared" si="65"/>
        <v>241.51079999999999</v>
      </c>
    </row>
    <row r="2036" spans="1:5" x14ac:dyDescent="0.3">
      <c r="A2036" s="1">
        <v>43104</v>
      </c>
      <c r="B2036">
        <v>242.52869999999999</v>
      </c>
      <c r="C2036" t="s">
        <v>143</v>
      </c>
      <c r="D2036" s="26" t="str">
        <f t="shared" si="64"/>
        <v>2018-01-04</v>
      </c>
      <c r="E2036" s="26">
        <f t="shared" si="65"/>
        <v>242.52869999999999</v>
      </c>
    </row>
    <row r="2037" spans="1:5" x14ac:dyDescent="0.3">
      <c r="A2037" s="1">
        <v>43105</v>
      </c>
      <c r="B2037">
        <v>244.14490000000001</v>
      </c>
      <c r="C2037" t="s">
        <v>143</v>
      </c>
      <c r="D2037" s="26" t="str">
        <f t="shared" si="64"/>
        <v>2018-01-05</v>
      </c>
      <c r="E2037" s="26">
        <f t="shared" si="65"/>
        <v>244.14490000000001</v>
      </c>
    </row>
    <row r="2038" spans="1:5" x14ac:dyDescent="0.3">
      <c r="A2038" s="1">
        <v>43108</v>
      </c>
      <c r="B2038">
        <v>244.59139999999999</v>
      </c>
      <c r="C2038" t="s">
        <v>143</v>
      </c>
      <c r="D2038" s="26" t="str">
        <f t="shared" si="64"/>
        <v>2018-01-08</v>
      </c>
      <c r="E2038" s="26">
        <f t="shared" si="65"/>
        <v>244.59139999999999</v>
      </c>
    </row>
    <row r="2039" spans="1:5" x14ac:dyDescent="0.3">
      <c r="A2039" s="1">
        <v>43109</v>
      </c>
      <c r="B2039">
        <v>245.14500000000001</v>
      </c>
      <c r="C2039" t="s">
        <v>143</v>
      </c>
      <c r="D2039" s="26" t="str">
        <f t="shared" si="64"/>
        <v>2018-01-09</v>
      </c>
      <c r="E2039" s="26">
        <f t="shared" si="65"/>
        <v>245.14500000000001</v>
      </c>
    </row>
    <row r="2040" spans="1:5" x14ac:dyDescent="0.3">
      <c r="A2040" s="1">
        <v>43110</v>
      </c>
      <c r="B2040">
        <v>244.77</v>
      </c>
      <c r="C2040" t="s">
        <v>143</v>
      </c>
      <c r="D2040" s="26" t="str">
        <f t="shared" si="64"/>
        <v>2018-01-10</v>
      </c>
      <c r="E2040" s="26">
        <f t="shared" si="65"/>
        <v>244.77</v>
      </c>
    </row>
    <row r="2041" spans="1:5" x14ac:dyDescent="0.3">
      <c r="A2041" s="1">
        <v>43111</v>
      </c>
      <c r="B2041">
        <v>246.5558</v>
      </c>
      <c r="C2041" t="s">
        <v>143</v>
      </c>
      <c r="D2041" s="26" t="str">
        <f t="shared" si="64"/>
        <v>2018-01-11</v>
      </c>
      <c r="E2041" s="26">
        <f t="shared" si="65"/>
        <v>246.5558</v>
      </c>
    </row>
    <row r="2042" spans="1:5" x14ac:dyDescent="0.3">
      <c r="A2042" s="1">
        <v>43112</v>
      </c>
      <c r="B2042">
        <v>248.16309999999999</v>
      </c>
      <c r="C2042" t="s">
        <v>143</v>
      </c>
      <c r="D2042" s="26" t="str">
        <f t="shared" si="64"/>
        <v>2018-01-12</v>
      </c>
      <c r="E2042" s="26">
        <f t="shared" si="65"/>
        <v>248.16309999999999</v>
      </c>
    </row>
    <row r="2043" spans="1:5" x14ac:dyDescent="0.3">
      <c r="A2043" s="1">
        <v>43116</v>
      </c>
      <c r="B2043">
        <v>247.31479999999999</v>
      </c>
      <c r="C2043" t="s">
        <v>143</v>
      </c>
      <c r="D2043" s="26" t="str">
        <f t="shared" si="64"/>
        <v>2018-01-16</v>
      </c>
      <c r="E2043" s="26">
        <f t="shared" si="65"/>
        <v>247.31479999999999</v>
      </c>
    </row>
    <row r="2044" spans="1:5" x14ac:dyDescent="0.3">
      <c r="A2044" s="1">
        <v>43117</v>
      </c>
      <c r="B2044">
        <v>249.6721</v>
      </c>
      <c r="C2044" t="s">
        <v>143</v>
      </c>
      <c r="D2044" s="26" t="str">
        <f t="shared" si="64"/>
        <v>2018-01-17</v>
      </c>
      <c r="E2044" s="26">
        <f t="shared" si="65"/>
        <v>249.6721</v>
      </c>
    </row>
    <row r="2045" spans="1:5" x14ac:dyDescent="0.3">
      <c r="A2045" s="1">
        <v>43118</v>
      </c>
      <c r="B2045">
        <v>249.2525</v>
      </c>
      <c r="C2045" t="s">
        <v>143</v>
      </c>
      <c r="D2045" s="26" t="str">
        <f t="shared" si="64"/>
        <v>2018-01-18</v>
      </c>
      <c r="E2045" s="26">
        <f t="shared" si="65"/>
        <v>249.2525</v>
      </c>
    </row>
    <row r="2046" spans="1:5" x14ac:dyDescent="0.3">
      <c r="A2046" s="1">
        <v>43119</v>
      </c>
      <c r="B2046">
        <v>250.38650000000001</v>
      </c>
      <c r="C2046" t="s">
        <v>143</v>
      </c>
      <c r="D2046" s="26" t="str">
        <f t="shared" si="64"/>
        <v>2018-01-19</v>
      </c>
      <c r="E2046" s="26">
        <f t="shared" si="65"/>
        <v>250.38650000000001</v>
      </c>
    </row>
    <row r="2047" spans="1:5" x14ac:dyDescent="0.3">
      <c r="A2047" s="1">
        <v>43122</v>
      </c>
      <c r="B2047">
        <v>252.42240000000001</v>
      </c>
      <c r="C2047" t="s">
        <v>143</v>
      </c>
      <c r="D2047" s="26" t="str">
        <f t="shared" si="64"/>
        <v>2018-01-22</v>
      </c>
      <c r="E2047" s="26">
        <f t="shared" si="65"/>
        <v>252.42240000000001</v>
      </c>
    </row>
    <row r="2048" spans="1:5" x14ac:dyDescent="0.3">
      <c r="A2048" s="1">
        <v>43123</v>
      </c>
      <c r="B2048">
        <v>252.9581</v>
      </c>
      <c r="C2048" t="s">
        <v>143</v>
      </c>
      <c r="D2048" s="26" t="str">
        <f t="shared" si="64"/>
        <v>2018-01-23</v>
      </c>
      <c r="E2048" s="26">
        <f t="shared" si="65"/>
        <v>252.9581</v>
      </c>
    </row>
    <row r="2049" spans="1:5" x14ac:dyDescent="0.3">
      <c r="A2049" s="1">
        <v>43124</v>
      </c>
      <c r="B2049">
        <v>252.85990000000001</v>
      </c>
      <c r="C2049" t="s">
        <v>143</v>
      </c>
      <c r="D2049" s="26" t="str">
        <f t="shared" si="64"/>
        <v>2018-01-24</v>
      </c>
      <c r="E2049" s="26">
        <f t="shared" si="65"/>
        <v>252.85990000000001</v>
      </c>
    </row>
    <row r="2050" spans="1:5" x14ac:dyDescent="0.3">
      <c r="A2050" s="1">
        <v>43125</v>
      </c>
      <c r="B2050">
        <v>252.96709999999999</v>
      </c>
      <c r="C2050" t="s">
        <v>143</v>
      </c>
      <c r="D2050" s="26" t="str">
        <f t="shared" si="64"/>
        <v>2018-01-25</v>
      </c>
      <c r="E2050" s="26">
        <f t="shared" si="65"/>
        <v>252.96709999999999</v>
      </c>
    </row>
    <row r="2051" spans="1:5" x14ac:dyDescent="0.3">
      <c r="A2051" s="1">
        <v>43126</v>
      </c>
      <c r="B2051">
        <v>255.89590000000001</v>
      </c>
      <c r="C2051" t="s">
        <v>143</v>
      </c>
      <c r="D2051" s="26" t="str">
        <f t="shared" si="64"/>
        <v>2018-01-26</v>
      </c>
      <c r="E2051" s="26">
        <f t="shared" si="65"/>
        <v>255.89590000000001</v>
      </c>
    </row>
    <row r="2052" spans="1:5" x14ac:dyDescent="0.3">
      <c r="A2052" s="1">
        <v>43129</v>
      </c>
      <c r="B2052">
        <v>254.19929999999999</v>
      </c>
      <c r="C2052" t="s">
        <v>143</v>
      </c>
      <c r="D2052" s="26" t="str">
        <f t="shared" si="64"/>
        <v>2018-01-29</v>
      </c>
      <c r="E2052" s="26">
        <f t="shared" si="65"/>
        <v>254.19929999999999</v>
      </c>
    </row>
    <row r="2053" spans="1:5" x14ac:dyDescent="0.3">
      <c r="A2053" s="1">
        <v>43130</v>
      </c>
      <c r="B2053">
        <v>251.59190000000001</v>
      </c>
      <c r="C2053" t="s">
        <v>143</v>
      </c>
      <c r="D2053" s="26" t="str">
        <f t="shared" si="64"/>
        <v>2018-01-30</v>
      </c>
      <c r="E2053" s="26">
        <f t="shared" si="65"/>
        <v>251.59190000000001</v>
      </c>
    </row>
    <row r="2054" spans="1:5" x14ac:dyDescent="0.3">
      <c r="A2054" s="1">
        <v>43131</v>
      </c>
      <c r="B2054">
        <v>251.71700000000001</v>
      </c>
      <c r="C2054" t="s">
        <v>143</v>
      </c>
      <c r="D2054" s="26" t="str">
        <f t="shared" si="64"/>
        <v>2018-01-31</v>
      </c>
      <c r="E2054" s="26">
        <f t="shared" si="65"/>
        <v>251.71700000000001</v>
      </c>
    </row>
    <row r="2055" spans="1:5" x14ac:dyDescent="0.3">
      <c r="A2055" s="1">
        <v>43132</v>
      </c>
      <c r="B2055">
        <v>251.43119999999999</v>
      </c>
      <c r="C2055" t="s">
        <v>143</v>
      </c>
      <c r="D2055" s="26" t="str">
        <f t="shared" si="64"/>
        <v>2018-02-01</v>
      </c>
      <c r="E2055" s="26">
        <f t="shared" si="65"/>
        <v>251.43119999999999</v>
      </c>
    </row>
    <row r="2056" spans="1:5" x14ac:dyDescent="0.3">
      <c r="A2056" s="1">
        <v>43133</v>
      </c>
      <c r="B2056">
        <v>245.95760000000001</v>
      </c>
      <c r="C2056" t="s">
        <v>143</v>
      </c>
      <c r="D2056" s="26" t="str">
        <f t="shared" si="64"/>
        <v>2018-02-02</v>
      </c>
      <c r="E2056" s="26">
        <f t="shared" si="65"/>
        <v>245.95760000000001</v>
      </c>
    </row>
    <row r="2057" spans="1:5" x14ac:dyDescent="0.3">
      <c r="A2057" s="1">
        <v>43136</v>
      </c>
      <c r="B2057">
        <v>235.67099999999999</v>
      </c>
      <c r="C2057" t="s">
        <v>143</v>
      </c>
      <c r="D2057" s="26" t="str">
        <f t="shared" si="64"/>
        <v>2018-02-05</v>
      </c>
      <c r="E2057" s="26">
        <f t="shared" si="65"/>
        <v>235.67099999999999</v>
      </c>
    </row>
    <row r="2058" spans="1:5" x14ac:dyDescent="0.3">
      <c r="A2058" s="1">
        <v>43137</v>
      </c>
      <c r="B2058">
        <v>240.3142</v>
      </c>
      <c r="C2058" t="s">
        <v>143</v>
      </c>
      <c r="D2058" s="26" t="str">
        <f t="shared" si="64"/>
        <v>2018-02-06</v>
      </c>
      <c r="E2058" s="26">
        <f t="shared" si="65"/>
        <v>240.3142</v>
      </c>
    </row>
    <row r="2059" spans="1:5" x14ac:dyDescent="0.3">
      <c r="A2059" s="1">
        <v>43138</v>
      </c>
      <c r="B2059">
        <v>239.01060000000001</v>
      </c>
      <c r="C2059" t="s">
        <v>143</v>
      </c>
      <c r="D2059" s="26" t="str">
        <f t="shared" si="64"/>
        <v>2018-02-07</v>
      </c>
      <c r="E2059" s="26">
        <f t="shared" si="65"/>
        <v>239.01060000000001</v>
      </c>
    </row>
    <row r="2060" spans="1:5" x14ac:dyDescent="0.3">
      <c r="A2060" s="1">
        <v>43139</v>
      </c>
      <c r="B2060">
        <v>230.0455</v>
      </c>
      <c r="C2060" t="s">
        <v>143</v>
      </c>
      <c r="D2060" s="26" t="str">
        <f t="shared" si="64"/>
        <v>2018-02-08</v>
      </c>
      <c r="E2060" s="26">
        <f t="shared" si="65"/>
        <v>230.0455</v>
      </c>
    </row>
    <row r="2061" spans="1:5" x14ac:dyDescent="0.3">
      <c r="A2061" s="1">
        <v>43140</v>
      </c>
      <c r="B2061">
        <v>233.50120000000001</v>
      </c>
      <c r="C2061" t="s">
        <v>143</v>
      </c>
      <c r="D2061" s="26" t="str">
        <f t="shared" si="64"/>
        <v>2018-02-09</v>
      </c>
      <c r="E2061" s="26">
        <f t="shared" si="65"/>
        <v>233.50120000000001</v>
      </c>
    </row>
    <row r="2062" spans="1:5" x14ac:dyDescent="0.3">
      <c r="A2062" s="1">
        <v>43143</v>
      </c>
      <c r="B2062">
        <v>236.93</v>
      </c>
      <c r="C2062" t="s">
        <v>143</v>
      </c>
      <c r="D2062" s="26" t="str">
        <f t="shared" si="64"/>
        <v>2018-02-12</v>
      </c>
      <c r="E2062" s="26">
        <f t="shared" si="65"/>
        <v>236.93</v>
      </c>
    </row>
    <row r="2063" spans="1:5" x14ac:dyDescent="0.3">
      <c r="A2063" s="1">
        <v>43144</v>
      </c>
      <c r="B2063">
        <v>237.51939999999999</v>
      </c>
      <c r="C2063" t="s">
        <v>143</v>
      </c>
      <c r="D2063" s="26" t="str">
        <f t="shared" si="64"/>
        <v>2018-02-13</v>
      </c>
      <c r="E2063" s="26">
        <f t="shared" si="65"/>
        <v>237.51939999999999</v>
      </c>
    </row>
    <row r="2064" spans="1:5" x14ac:dyDescent="0.3">
      <c r="A2064" s="1">
        <v>43145</v>
      </c>
      <c r="B2064">
        <v>240.72499999999999</v>
      </c>
      <c r="C2064" t="s">
        <v>143</v>
      </c>
      <c r="D2064" s="26" t="str">
        <f t="shared" si="64"/>
        <v>2018-02-14</v>
      </c>
      <c r="E2064" s="26">
        <f t="shared" si="65"/>
        <v>240.72499999999999</v>
      </c>
    </row>
    <row r="2065" spans="1:5" x14ac:dyDescent="0.3">
      <c r="A2065" s="1">
        <v>43146</v>
      </c>
      <c r="B2065">
        <v>243.79669999999999</v>
      </c>
      <c r="C2065" t="s">
        <v>143</v>
      </c>
      <c r="D2065" s="26" t="str">
        <f t="shared" si="64"/>
        <v>2018-02-15</v>
      </c>
      <c r="E2065" s="26">
        <f t="shared" si="65"/>
        <v>243.79669999999999</v>
      </c>
    </row>
    <row r="2066" spans="1:5" x14ac:dyDescent="0.3">
      <c r="A2066" s="1">
        <v>43147</v>
      </c>
      <c r="B2066">
        <v>243.8681</v>
      </c>
      <c r="C2066" t="s">
        <v>143</v>
      </c>
      <c r="D2066" s="26" t="str">
        <f t="shared" si="64"/>
        <v>2018-02-16</v>
      </c>
      <c r="E2066" s="26">
        <f t="shared" si="65"/>
        <v>243.8681</v>
      </c>
    </row>
    <row r="2067" spans="1:5" x14ac:dyDescent="0.3">
      <c r="A2067" s="1">
        <v>43151</v>
      </c>
      <c r="B2067">
        <v>242.34119999999999</v>
      </c>
      <c r="C2067" t="s">
        <v>143</v>
      </c>
      <c r="D2067" s="26" t="str">
        <f t="shared" si="64"/>
        <v>2018-02-20</v>
      </c>
      <c r="E2067" s="26">
        <f t="shared" si="65"/>
        <v>242.34119999999999</v>
      </c>
    </row>
    <row r="2068" spans="1:5" x14ac:dyDescent="0.3">
      <c r="A2068" s="1">
        <v>43152</v>
      </c>
      <c r="B2068">
        <v>241.13570000000001</v>
      </c>
      <c r="C2068" t="s">
        <v>143</v>
      </c>
      <c r="D2068" s="26" t="str">
        <f t="shared" si="64"/>
        <v>2018-02-21</v>
      </c>
      <c r="E2068" s="26">
        <f t="shared" si="65"/>
        <v>241.13570000000001</v>
      </c>
    </row>
    <row r="2069" spans="1:5" x14ac:dyDescent="0.3">
      <c r="A2069" s="1">
        <v>43153</v>
      </c>
      <c r="B2069">
        <v>241.44829999999999</v>
      </c>
      <c r="C2069" t="s">
        <v>143</v>
      </c>
      <c r="D2069" s="26" t="str">
        <f t="shared" ref="D2069:D2132" si="66">_xlfn.CONCAT(YEAR(A2069),"-",IF(LEN(MONTH(A2069))=1,0&amp;MONTH(A2069),MONTH(A2069)),"-",IF(LEN(DAY(A2069))=1,0&amp;DAY(A2069),DAY(A2069)))</f>
        <v>2018-02-22</v>
      </c>
      <c r="E2069" s="26">
        <f t="shared" ref="E2069:E2132" si="67">B2069</f>
        <v>241.44829999999999</v>
      </c>
    </row>
    <row r="2070" spans="1:5" x14ac:dyDescent="0.3">
      <c r="A2070" s="1">
        <v>43154</v>
      </c>
      <c r="B2070">
        <v>245.29679999999999</v>
      </c>
      <c r="C2070" t="s">
        <v>143</v>
      </c>
      <c r="D2070" s="26" t="str">
        <f t="shared" si="66"/>
        <v>2018-02-23</v>
      </c>
      <c r="E2070" s="26">
        <f t="shared" si="67"/>
        <v>245.29679999999999</v>
      </c>
    </row>
    <row r="2071" spans="1:5" x14ac:dyDescent="0.3">
      <c r="A2071" s="1">
        <v>43157</v>
      </c>
      <c r="B2071">
        <v>248.14519999999999</v>
      </c>
      <c r="C2071" t="s">
        <v>143</v>
      </c>
      <c r="D2071" s="26" t="str">
        <f t="shared" si="66"/>
        <v>2018-02-26</v>
      </c>
      <c r="E2071" s="26">
        <f t="shared" si="67"/>
        <v>248.14519999999999</v>
      </c>
    </row>
    <row r="2072" spans="1:5" x14ac:dyDescent="0.3">
      <c r="A2072" s="1">
        <v>43158</v>
      </c>
      <c r="B2072">
        <v>245.04679999999999</v>
      </c>
      <c r="C2072" t="s">
        <v>143</v>
      </c>
      <c r="D2072" s="26" t="str">
        <f t="shared" si="66"/>
        <v>2018-02-27</v>
      </c>
      <c r="E2072" s="26">
        <f t="shared" si="67"/>
        <v>245.04679999999999</v>
      </c>
    </row>
    <row r="2073" spans="1:5" x14ac:dyDescent="0.3">
      <c r="A2073" s="1">
        <v>43159</v>
      </c>
      <c r="B2073">
        <v>242.56440000000001</v>
      </c>
      <c r="C2073" t="s">
        <v>143</v>
      </c>
      <c r="D2073" s="26" t="str">
        <f t="shared" si="66"/>
        <v>2018-02-28</v>
      </c>
      <c r="E2073" s="26">
        <f t="shared" si="67"/>
        <v>242.56440000000001</v>
      </c>
    </row>
    <row r="2074" spans="1:5" x14ac:dyDescent="0.3">
      <c r="A2074" s="1">
        <v>43160</v>
      </c>
      <c r="B2074">
        <v>239.03729999999999</v>
      </c>
      <c r="C2074" t="s">
        <v>143</v>
      </c>
      <c r="D2074" s="26" t="str">
        <f t="shared" si="66"/>
        <v>2018-03-01</v>
      </c>
      <c r="E2074" s="26">
        <f t="shared" si="67"/>
        <v>239.03729999999999</v>
      </c>
    </row>
    <row r="2075" spans="1:5" x14ac:dyDescent="0.3">
      <c r="A2075" s="1">
        <v>43161</v>
      </c>
      <c r="B2075">
        <v>240.2696</v>
      </c>
      <c r="C2075" t="s">
        <v>143</v>
      </c>
      <c r="D2075" s="26" t="str">
        <f t="shared" si="66"/>
        <v>2018-03-02</v>
      </c>
      <c r="E2075" s="26">
        <f t="shared" si="67"/>
        <v>240.2696</v>
      </c>
    </row>
    <row r="2076" spans="1:5" x14ac:dyDescent="0.3">
      <c r="A2076" s="1">
        <v>43164</v>
      </c>
      <c r="B2076">
        <v>243.04660000000001</v>
      </c>
      <c r="C2076" t="s">
        <v>143</v>
      </c>
      <c r="D2076" s="26" t="str">
        <f t="shared" si="66"/>
        <v>2018-03-05</v>
      </c>
      <c r="E2076" s="26">
        <f t="shared" si="67"/>
        <v>243.04660000000001</v>
      </c>
    </row>
    <row r="2077" spans="1:5" x14ac:dyDescent="0.3">
      <c r="A2077" s="1">
        <v>43165</v>
      </c>
      <c r="B2077">
        <v>243.6627</v>
      </c>
      <c r="C2077" t="s">
        <v>143</v>
      </c>
      <c r="D2077" s="26" t="str">
        <f t="shared" si="66"/>
        <v>2018-03-06</v>
      </c>
      <c r="E2077" s="26">
        <f t="shared" si="67"/>
        <v>243.6627</v>
      </c>
    </row>
    <row r="2078" spans="1:5" x14ac:dyDescent="0.3">
      <c r="A2078" s="1">
        <v>43166</v>
      </c>
      <c r="B2078">
        <v>243.57339999999999</v>
      </c>
      <c r="C2078" t="s">
        <v>143</v>
      </c>
      <c r="D2078" s="26" t="str">
        <f t="shared" si="66"/>
        <v>2018-03-07</v>
      </c>
      <c r="E2078" s="26">
        <f t="shared" si="67"/>
        <v>243.57339999999999</v>
      </c>
    </row>
    <row r="2079" spans="1:5" x14ac:dyDescent="0.3">
      <c r="A2079" s="1">
        <v>43167</v>
      </c>
      <c r="B2079">
        <v>244.75210000000001</v>
      </c>
      <c r="C2079" t="s">
        <v>143</v>
      </c>
      <c r="D2079" s="26" t="str">
        <f t="shared" si="66"/>
        <v>2018-03-08</v>
      </c>
      <c r="E2079" s="26">
        <f t="shared" si="67"/>
        <v>244.75210000000001</v>
      </c>
    </row>
    <row r="2080" spans="1:5" x14ac:dyDescent="0.3">
      <c r="A2080" s="1">
        <v>43168</v>
      </c>
      <c r="B2080">
        <v>249.01140000000001</v>
      </c>
      <c r="C2080" t="s">
        <v>143</v>
      </c>
      <c r="D2080" s="26" t="str">
        <f t="shared" si="66"/>
        <v>2018-03-09</v>
      </c>
      <c r="E2080" s="26">
        <f t="shared" si="67"/>
        <v>249.01140000000001</v>
      </c>
    </row>
    <row r="2081" spans="1:5" x14ac:dyDescent="0.3">
      <c r="A2081" s="1">
        <v>43171</v>
      </c>
      <c r="B2081">
        <v>248.69890000000001</v>
      </c>
      <c r="C2081" t="s">
        <v>143</v>
      </c>
      <c r="D2081" s="26" t="str">
        <f t="shared" si="66"/>
        <v>2018-03-12</v>
      </c>
      <c r="E2081" s="26">
        <f t="shared" si="67"/>
        <v>248.69890000000001</v>
      </c>
    </row>
    <row r="2082" spans="1:5" x14ac:dyDescent="0.3">
      <c r="A2082" s="1">
        <v>43172</v>
      </c>
      <c r="B2082">
        <v>247.0916</v>
      </c>
      <c r="C2082" t="s">
        <v>143</v>
      </c>
      <c r="D2082" s="26" t="str">
        <f t="shared" si="66"/>
        <v>2018-03-13</v>
      </c>
      <c r="E2082" s="26">
        <f t="shared" si="67"/>
        <v>247.0916</v>
      </c>
    </row>
    <row r="2083" spans="1:5" x14ac:dyDescent="0.3">
      <c r="A2083" s="1">
        <v>43173</v>
      </c>
      <c r="B2083">
        <v>245.8236</v>
      </c>
      <c r="C2083" t="s">
        <v>143</v>
      </c>
      <c r="D2083" s="26" t="str">
        <f t="shared" si="66"/>
        <v>2018-03-14</v>
      </c>
      <c r="E2083" s="26">
        <f t="shared" si="67"/>
        <v>245.8236</v>
      </c>
    </row>
    <row r="2084" spans="1:5" x14ac:dyDescent="0.3">
      <c r="A2084" s="1">
        <v>43174</v>
      </c>
      <c r="B2084">
        <v>245.5557</v>
      </c>
      <c r="C2084" t="s">
        <v>143</v>
      </c>
      <c r="D2084" s="26" t="str">
        <f t="shared" si="66"/>
        <v>2018-03-15</v>
      </c>
      <c r="E2084" s="26">
        <f t="shared" si="67"/>
        <v>245.5557</v>
      </c>
    </row>
    <row r="2085" spans="1:5" x14ac:dyDescent="0.3">
      <c r="A2085" s="1">
        <v>43175</v>
      </c>
      <c r="B2085">
        <v>245.8218</v>
      </c>
      <c r="C2085" t="s">
        <v>143</v>
      </c>
      <c r="D2085" s="26" t="str">
        <f t="shared" si="66"/>
        <v>2018-03-16</v>
      </c>
      <c r="E2085" s="26">
        <f t="shared" si="67"/>
        <v>245.8218</v>
      </c>
    </row>
    <row r="2086" spans="1:5" x14ac:dyDescent="0.3">
      <c r="A2086" s="1">
        <v>43178</v>
      </c>
      <c r="B2086">
        <v>242.4958</v>
      </c>
      <c r="C2086" t="s">
        <v>143</v>
      </c>
      <c r="D2086" s="26" t="str">
        <f t="shared" si="66"/>
        <v>2018-03-19</v>
      </c>
      <c r="E2086" s="26">
        <f t="shared" si="67"/>
        <v>242.4958</v>
      </c>
    </row>
    <row r="2087" spans="1:5" x14ac:dyDescent="0.3">
      <c r="A2087" s="1">
        <v>43179</v>
      </c>
      <c r="B2087">
        <v>242.90819999999999</v>
      </c>
      <c r="C2087" t="s">
        <v>143</v>
      </c>
      <c r="D2087" s="26" t="str">
        <f t="shared" si="66"/>
        <v>2018-03-20</v>
      </c>
      <c r="E2087" s="26">
        <f t="shared" si="67"/>
        <v>242.90819999999999</v>
      </c>
    </row>
    <row r="2088" spans="1:5" x14ac:dyDescent="0.3">
      <c r="A2088" s="1">
        <v>43180</v>
      </c>
      <c r="B2088">
        <v>242.44200000000001</v>
      </c>
      <c r="C2088" t="s">
        <v>143</v>
      </c>
      <c r="D2088" s="26" t="str">
        <f t="shared" si="66"/>
        <v>2018-03-21</v>
      </c>
      <c r="E2088" s="26">
        <f t="shared" si="67"/>
        <v>242.44200000000001</v>
      </c>
    </row>
    <row r="2089" spans="1:5" x14ac:dyDescent="0.3">
      <c r="A2089" s="1">
        <v>43181</v>
      </c>
      <c r="B2089">
        <v>236.38159999999999</v>
      </c>
      <c r="C2089" t="s">
        <v>143</v>
      </c>
      <c r="D2089" s="26" t="str">
        <f t="shared" si="66"/>
        <v>2018-03-22</v>
      </c>
      <c r="E2089" s="26">
        <f t="shared" si="67"/>
        <v>236.38159999999999</v>
      </c>
    </row>
    <row r="2090" spans="1:5" x14ac:dyDescent="0.3">
      <c r="A2090" s="1">
        <v>43182</v>
      </c>
      <c r="B2090">
        <v>231.3432</v>
      </c>
      <c r="C2090" t="s">
        <v>143</v>
      </c>
      <c r="D2090" s="26" t="str">
        <f t="shared" si="66"/>
        <v>2018-03-23</v>
      </c>
      <c r="E2090" s="26">
        <f t="shared" si="67"/>
        <v>231.3432</v>
      </c>
    </row>
    <row r="2091" spans="1:5" x14ac:dyDescent="0.3">
      <c r="A2091" s="1">
        <v>43185</v>
      </c>
      <c r="B2091">
        <v>237.67259999999999</v>
      </c>
      <c r="C2091" t="s">
        <v>143</v>
      </c>
      <c r="D2091" s="26" t="str">
        <f t="shared" si="66"/>
        <v>2018-03-26</v>
      </c>
      <c r="E2091" s="26">
        <f t="shared" si="67"/>
        <v>237.67259999999999</v>
      </c>
    </row>
    <row r="2092" spans="1:5" x14ac:dyDescent="0.3">
      <c r="A2092" s="1">
        <v>43186</v>
      </c>
      <c r="B2092">
        <v>233.6293</v>
      </c>
      <c r="C2092" t="s">
        <v>143</v>
      </c>
      <c r="D2092" s="26" t="str">
        <f t="shared" si="66"/>
        <v>2018-03-27</v>
      </c>
      <c r="E2092" s="26">
        <f t="shared" si="67"/>
        <v>233.6293</v>
      </c>
    </row>
    <row r="2093" spans="1:5" x14ac:dyDescent="0.3">
      <c r="A2093" s="1">
        <v>43187</v>
      </c>
      <c r="B2093">
        <v>232.93899999999999</v>
      </c>
      <c r="C2093" t="s">
        <v>143</v>
      </c>
      <c r="D2093" s="26" t="str">
        <f t="shared" si="66"/>
        <v>2018-03-28</v>
      </c>
      <c r="E2093" s="26">
        <f t="shared" si="67"/>
        <v>232.93899999999999</v>
      </c>
    </row>
    <row r="2094" spans="1:5" x14ac:dyDescent="0.3">
      <c r="A2094" s="1">
        <v>43188</v>
      </c>
      <c r="B2094">
        <v>235.91540000000001</v>
      </c>
      <c r="C2094" t="s">
        <v>143</v>
      </c>
      <c r="D2094" s="26" t="str">
        <f t="shared" si="66"/>
        <v>2018-03-29</v>
      </c>
      <c r="E2094" s="26">
        <f t="shared" si="67"/>
        <v>235.91540000000001</v>
      </c>
    </row>
    <row r="2095" spans="1:5" x14ac:dyDescent="0.3">
      <c r="A2095" s="1">
        <v>43189</v>
      </c>
      <c r="B2095">
        <v>235.91540000000001</v>
      </c>
      <c r="C2095" t="s">
        <v>143</v>
      </c>
      <c r="D2095" s="26" t="str">
        <f t="shared" si="66"/>
        <v>2018-03-30</v>
      </c>
      <c r="E2095" s="26">
        <f t="shared" si="67"/>
        <v>235.91540000000001</v>
      </c>
    </row>
    <row r="2096" spans="1:5" x14ac:dyDescent="0.3">
      <c r="A2096" s="1">
        <v>43192</v>
      </c>
      <c r="B2096">
        <v>230.82329999999999</v>
      </c>
      <c r="C2096" t="s">
        <v>143</v>
      </c>
      <c r="D2096" s="26" t="str">
        <f t="shared" si="66"/>
        <v>2018-04-02</v>
      </c>
      <c r="E2096" s="26">
        <f t="shared" si="67"/>
        <v>230.82329999999999</v>
      </c>
    </row>
    <row r="2097" spans="1:5" x14ac:dyDescent="0.3">
      <c r="A2097" s="1">
        <v>43193</v>
      </c>
      <c r="B2097">
        <v>233.7817</v>
      </c>
      <c r="C2097" t="s">
        <v>143</v>
      </c>
      <c r="D2097" s="26" t="str">
        <f t="shared" si="66"/>
        <v>2018-04-03</v>
      </c>
      <c r="E2097" s="26">
        <f t="shared" si="67"/>
        <v>233.7817</v>
      </c>
    </row>
    <row r="2098" spans="1:5" x14ac:dyDescent="0.3">
      <c r="A2098" s="1">
        <v>43194</v>
      </c>
      <c r="B2098">
        <v>236.28299999999999</v>
      </c>
      <c r="C2098" t="s">
        <v>143</v>
      </c>
      <c r="D2098" s="26" t="str">
        <f t="shared" si="66"/>
        <v>2018-04-04</v>
      </c>
      <c r="E2098" s="26">
        <f t="shared" si="67"/>
        <v>236.28299999999999</v>
      </c>
    </row>
    <row r="2099" spans="1:5" x14ac:dyDescent="0.3">
      <c r="A2099" s="1">
        <v>43195</v>
      </c>
      <c r="B2099">
        <v>238.14769999999999</v>
      </c>
      <c r="C2099" t="s">
        <v>143</v>
      </c>
      <c r="D2099" s="26" t="str">
        <f t="shared" si="66"/>
        <v>2018-04-05</v>
      </c>
      <c r="E2099" s="26">
        <f t="shared" si="67"/>
        <v>238.14769999999999</v>
      </c>
    </row>
    <row r="2100" spans="1:5" x14ac:dyDescent="0.3">
      <c r="A2100" s="1">
        <v>43196</v>
      </c>
      <c r="B2100">
        <v>232.84039999999999</v>
      </c>
      <c r="C2100" t="s">
        <v>143</v>
      </c>
      <c r="D2100" s="26" t="str">
        <f t="shared" si="66"/>
        <v>2018-04-06</v>
      </c>
      <c r="E2100" s="26">
        <f t="shared" si="67"/>
        <v>232.84039999999999</v>
      </c>
    </row>
    <row r="2101" spans="1:5" x14ac:dyDescent="0.3">
      <c r="A2101" s="1">
        <v>43199</v>
      </c>
      <c r="B2101">
        <v>233.9879</v>
      </c>
      <c r="C2101" t="s">
        <v>143</v>
      </c>
      <c r="D2101" s="26" t="str">
        <f t="shared" si="66"/>
        <v>2018-04-09</v>
      </c>
      <c r="E2101" s="26">
        <f t="shared" si="67"/>
        <v>233.9879</v>
      </c>
    </row>
    <row r="2102" spans="1:5" x14ac:dyDescent="0.3">
      <c r="A2102" s="1">
        <v>43200</v>
      </c>
      <c r="B2102">
        <v>237.70840000000001</v>
      </c>
      <c r="C2102" t="s">
        <v>143</v>
      </c>
      <c r="D2102" s="26" t="str">
        <f t="shared" si="66"/>
        <v>2018-04-10</v>
      </c>
      <c r="E2102" s="26">
        <f t="shared" si="67"/>
        <v>237.70840000000001</v>
      </c>
    </row>
    <row r="2103" spans="1:5" x14ac:dyDescent="0.3">
      <c r="A2103" s="1">
        <v>43201</v>
      </c>
      <c r="B2103">
        <v>236.4623</v>
      </c>
      <c r="C2103" t="s">
        <v>143</v>
      </c>
      <c r="D2103" s="26" t="str">
        <f t="shared" si="66"/>
        <v>2018-04-11</v>
      </c>
      <c r="E2103" s="26">
        <f t="shared" si="67"/>
        <v>236.4623</v>
      </c>
    </row>
    <row r="2104" spans="1:5" x14ac:dyDescent="0.3">
      <c r="A2104" s="1">
        <v>43202</v>
      </c>
      <c r="B2104">
        <v>238.40770000000001</v>
      </c>
      <c r="C2104" t="s">
        <v>143</v>
      </c>
      <c r="D2104" s="26" t="str">
        <f t="shared" si="66"/>
        <v>2018-04-12</v>
      </c>
      <c r="E2104" s="26">
        <f t="shared" si="67"/>
        <v>238.40770000000001</v>
      </c>
    </row>
    <row r="2105" spans="1:5" x14ac:dyDescent="0.3">
      <c r="A2105" s="1">
        <v>43203</v>
      </c>
      <c r="B2105">
        <v>237.70840000000001</v>
      </c>
      <c r="C2105" t="s">
        <v>143</v>
      </c>
      <c r="D2105" s="26" t="str">
        <f t="shared" si="66"/>
        <v>2018-04-13</v>
      </c>
      <c r="E2105" s="26">
        <f t="shared" si="67"/>
        <v>237.70840000000001</v>
      </c>
    </row>
    <row r="2106" spans="1:5" x14ac:dyDescent="0.3">
      <c r="A2106" s="1">
        <v>43206</v>
      </c>
      <c r="B2106">
        <v>239.6628</v>
      </c>
      <c r="C2106" t="s">
        <v>143</v>
      </c>
      <c r="D2106" s="26" t="str">
        <f t="shared" si="66"/>
        <v>2018-04-16</v>
      </c>
      <c r="E2106" s="26">
        <f t="shared" si="67"/>
        <v>239.6628</v>
      </c>
    </row>
    <row r="2107" spans="1:5" x14ac:dyDescent="0.3">
      <c r="A2107" s="1">
        <v>43207</v>
      </c>
      <c r="B2107">
        <v>242.2268</v>
      </c>
      <c r="C2107" t="s">
        <v>143</v>
      </c>
      <c r="D2107" s="26" t="str">
        <f t="shared" si="66"/>
        <v>2018-04-17</v>
      </c>
      <c r="E2107" s="26">
        <f t="shared" si="67"/>
        <v>242.2268</v>
      </c>
    </row>
    <row r="2108" spans="1:5" x14ac:dyDescent="0.3">
      <c r="A2108" s="1">
        <v>43208</v>
      </c>
      <c r="B2108">
        <v>242.40610000000001</v>
      </c>
      <c r="C2108" t="s">
        <v>143</v>
      </c>
      <c r="D2108" s="26" t="str">
        <f t="shared" si="66"/>
        <v>2018-04-18</v>
      </c>
      <c r="E2108" s="26">
        <f t="shared" si="67"/>
        <v>242.40610000000001</v>
      </c>
    </row>
    <row r="2109" spans="1:5" x14ac:dyDescent="0.3">
      <c r="A2109" s="1">
        <v>43209</v>
      </c>
      <c r="B2109">
        <v>241.06139999999999</v>
      </c>
      <c r="C2109" t="s">
        <v>143</v>
      </c>
      <c r="D2109" s="26" t="str">
        <f t="shared" si="66"/>
        <v>2018-04-19</v>
      </c>
      <c r="E2109" s="26">
        <f t="shared" si="67"/>
        <v>241.06139999999999</v>
      </c>
    </row>
    <row r="2110" spans="1:5" x14ac:dyDescent="0.3">
      <c r="A2110" s="1">
        <v>43210</v>
      </c>
      <c r="B2110">
        <v>239.01730000000001</v>
      </c>
      <c r="C2110" t="s">
        <v>143</v>
      </c>
      <c r="D2110" s="26" t="str">
        <f t="shared" si="66"/>
        <v>2018-04-20</v>
      </c>
      <c r="E2110" s="26">
        <f t="shared" si="67"/>
        <v>239.01730000000001</v>
      </c>
    </row>
    <row r="2111" spans="1:5" x14ac:dyDescent="0.3">
      <c r="A2111" s="1">
        <v>43213</v>
      </c>
      <c r="B2111">
        <v>238.98150000000001</v>
      </c>
      <c r="C2111" t="s">
        <v>143</v>
      </c>
      <c r="D2111" s="26" t="str">
        <f t="shared" si="66"/>
        <v>2018-04-23</v>
      </c>
      <c r="E2111" s="26">
        <f t="shared" si="67"/>
        <v>238.98150000000001</v>
      </c>
    </row>
    <row r="2112" spans="1:5" x14ac:dyDescent="0.3">
      <c r="A2112" s="1">
        <v>43214</v>
      </c>
      <c r="B2112">
        <v>235.76300000000001</v>
      </c>
      <c r="C2112" t="s">
        <v>143</v>
      </c>
      <c r="D2112" s="26" t="str">
        <f t="shared" si="66"/>
        <v>2018-04-24</v>
      </c>
      <c r="E2112" s="26">
        <f t="shared" si="67"/>
        <v>235.76300000000001</v>
      </c>
    </row>
    <row r="2113" spans="1:5" x14ac:dyDescent="0.3">
      <c r="A2113" s="1">
        <v>43215</v>
      </c>
      <c r="B2113">
        <v>236.34569999999999</v>
      </c>
      <c r="C2113" t="s">
        <v>143</v>
      </c>
      <c r="D2113" s="26" t="str">
        <f t="shared" si="66"/>
        <v>2018-04-25</v>
      </c>
      <c r="E2113" s="26">
        <f t="shared" si="67"/>
        <v>236.34569999999999</v>
      </c>
    </row>
    <row r="2114" spans="1:5" x14ac:dyDescent="0.3">
      <c r="A2114" s="1">
        <v>43216</v>
      </c>
      <c r="B2114">
        <v>238.7484</v>
      </c>
      <c r="C2114" t="s">
        <v>143</v>
      </c>
      <c r="D2114" s="26" t="str">
        <f t="shared" si="66"/>
        <v>2018-04-26</v>
      </c>
      <c r="E2114" s="26">
        <f t="shared" si="67"/>
        <v>238.7484</v>
      </c>
    </row>
    <row r="2115" spans="1:5" x14ac:dyDescent="0.3">
      <c r="A2115" s="1">
        <v>43217</v>
      </c>
      <c r="B2115">
        <v>238.9725</v>
      </c>
      <c r="C2115" t="s">
        <v>143</v>
      </c>
      <c r="D2115" s="26" t="str">
        <f t="shared" si="66"/>
        <v>2018-04-27</v>
      </c>
      <c r="E2115" s="26">
        <f t="shared" si="67"/>
        <v>238.9725</v>
      </c>
    </row>
    <row r="2116" spans="1:5" x14ac:dyDescent="0.3">
      <c r="A2116" s="1">
        <v>43220</v>
      </c>
      <c r="B2116">
        <v>237.13470000000001</v>
      </c>
      <c r="C2116" t="s">
        <v>143</v>
      </c>
      <c r="D2116" s="26" t="str">
        <f t="shared" si="66"/>
        <v>2018-04-30</v>
      </c>
      <c r="E2116" s="26">
        <f t="shared" si="67"/>
        <v>237.13470000000001</v>
      </c>
    </row>
    <row r="2117" spans="1:5" x14ac:dyDescent="0.3">
      <c r="A2117" s="1">
        <v>43221</v>
      </c>
      <c r="B2117">
        <v>237.55600000000001</v>
      </c>
      <c r="C2117" t="s">
        <v>143</v>
      </c>
      <c r="D2117" s="26" t="str">
        <f t="shared" si="66"/>
        <v>2018-05-01</v>
      </c>
      <c r="E2117" s="26">
        <f t="shared" si="67"/>
        <v>237.55600000000001</v>
      </c>
    </row>
    <row r="2118" spans="1:5" x14ac:dyDescent="0.3">
      <c r="A2118" s="1">
        <v>43222</v>
      </c>
      <c r="B2118">
        <v>235.96019999999999</v>
      </c>
      <c r="C2118" t="s">
        <v>143</v>
      </c>
      <c r="D2118" s="26" t="str">
        <f t="shared" si="66"/>
        <v>2018-05-02</v>
      </c>
      <c r="E2118" s="26">
        <f t="shared" si="67"/>
        <v>235.96019999999999</v>
      </c>
    </row>
    <row r="2119" spans="1:5" x14ac:dyDescent="0.3">
      <c r="A2119" s="1">
        <v>43223</v>
      </c>
      <c r="B2119">
        <v>235.44030000000001</v>
      </c>
      <c r="C2119" t="s">
        <v>143</v>
      </c>
      <c r="D2119" s="26" t="str">
        <f t="shared" si="66"/>
        <v>2018-05-03</v>
      </c>
      <c r="E2119" s="26">
        <f t="shared" si="67"/>
        <v>235.44030000000001</v>
      </c>
    </row>
    <row r="2120" spans="1:5" x14ac:dyDescent="0.3">
      <c r="A2120" s="1">
        <v>43224</v>
      </c>
      <c r="B2120">
        <v>238.48840000000001</v>
      </c>
      <c r="C2120" t="s">
        <v>143</v>
      </c>
      <c r="D2120" s="26" t="str">
        <f t="shared" si="66"/>
        <v>2018-05-04</v>
      </c>
      <c r="E2120" s="26">
        <f t="shared" si="67"/>
        <v>238.48840000000001</v>
      </c>
    </row>
    <row r="2121" spans="1:5" x14ac:dyDescent="0.3">
      <c r="A2121" s="1">
        <v>43227</v>
      </c>
      <c r="B2121">
        <v>239.29519999999999</v>
      </c>
      <c r="C2121" t="s">
        <v>143</v>
      </c>
      <c r="D2121" s="26" t="str">
        <f t="shared" si="66"/>
        <v>2018-05-07</v>
      </c>
      <c r="E2121" s="26">
        <f t="shared" si="67"/>
        <v>239.29519999999999</v>
      </c>
    </row>
    <row r="2122" spans="1:5" x14ac:dyDescent="0.3">
      <c r="A2122" s="1">
        <v>43228</v>
      </c>
      <c r="B2122">
        <v>239.29519999999999</v>
      </c>
      <c r="C2122" t="s">
        <v>143</v>
      </c>
      <c r="D2122" s="26" t="str">
        <f t="shared" si="66"/>
        <v>2018-05-08</v>
      </c>
      <c r="E2122" s="26">
        <f t="shared" si="67"/>
        <v>239.29519999999999</v>
      </c>
    </row>
    <row r="2123" spans="1:5" x14ac:dyDescent="0.3">
      <c r="A2123" s="1">
        <v>43229</v>
      </c>
      <c r="B2123">
        <v>241.60820000000001</v>
      </c>
      <c r="C2123" t="s">
        <v>143</v>
      </c>
      <c r="D2123" s="26" t="str">
        <f t="shared" si="66"/>
        <v>2018-05-09</v>
      </c>
      <c r="E2123" s="26">
        <f t="shared" si="67"/>
        <v>241.60820000000001</v>
      </c>
    </row>
    <row r="2124" spans="1:5" x14ac:dyDescent="0.3">
      <c r="A2124" s="1">
        <v>43230</v>
      </c>
      <c r="B2124">
        <v>243.8674</v>
      </c>
      <c r="C2124" t="s">
        <v>143</v>
      </c>
      <c r="D2124" s="26" t="str">
        <f t="shared" si="66"/>
        <v>2018-05-10</v>
      </c>
      <c r="E2124" s="26">
        <f t="shared" si="67"/>
        <v>243.8674</v>
      </c>
    </row>
    <row r="2125" spans="1:5" x14ac:dyDescent="0.3">
      <c r="A2125" s="1">
        <v>43231</v>
      </c>
      <c r="B2125">
        <v>244.61150000000001</v>
      </c>
      <c r="C2125" t="s">
        <v>143</v>
      </c>
      <c r="D2125" s="26" t="str">
        <f t="shared" si="66"/>
        <v>2018-05-11</v>
      </c>
      <c r="E2125" s="26">
        <f t="shared" si="67"/>
        <v>244.61150000000001</v>
      </c>
    </row>
    <row r="2126" spans="1:5" x14ac:dyDescent="0.3">
      <c r="A2126" s="1">
        <v>43234</v>
      </c>
      <c r="B2126">
        <v>244.72810000000001</v>
      </c>
      <c r="C2126" t="s">
        <v>143</v>
      </c>
      <c r="D2126" s="26" t="str">
        <f t="shared" si="66"/>
        <v>2018-05-14</v>
      </c>
      <c r="E2126" s="26">
        <f t="shared" si="67"/>
        <v>244.72810000000001</v>
      </c>
    </row>
    <row r="2127" spans="1:5" x14ac:dyDescent="0.3">
      <c r="A2127" s="1">
        <v>43235</v>
      </c>
      <c r="B2127">
        <v>243.04259999999999</v>
      </c>
      <c r="C2127" t="s">
        <v>143</v>
      </c>
      <c r="D2127" s="26" t="str">
        <f t="shared" si="66"/>
        <v>2018-05-15</v>
      </c>
      <c r="E2127" s="26">
        <f t="shared" si="67"/>
        <v>243.04259999999999</v>
      </c>
    </row>
    <row r="2128" spans="1:5" x14ac:dyDescent="0.3">
      <c r="A2128" s="1">
        <v>43236</v>
      </c>
      <c r="B2128">
        <v>244.06469999999999</v>
      </c>
      <c r="C2128" t="s">
        <v>143</v>
      </c>
      <c r="D2128" s="26" t="str">
        <f t="shared" si="66"/>
        <v>2018-05-16</v>
      </c>
      <c r="E2128" s="26">
        <f t="shared" si="67"/>
        <v>244.06469999999999</v>
      </c>
    </row>
    <row r="2129" spans="1:5" x14ac:dyDescent="0.3">
      <c r="A2129" s="1">
        <v>43237</v>
      </c>
      <c r="B2129">
        <v>243.85849999999999</v>
      </c>
      <c r="C2129" t="s">
        <v>143</v>
      </c>
      <c r="D2129" s="26" t="str">
        <f t="shared" si="66"/>
        <v>2018-05-17</v>
      </c>
      <c r="E2129" s="26">
        <f t="shared" si="67"/>
        <v>243.85849999999999</v>
      </c>
    </row>
    <row r="2130" spans="1:5" x14ac:dyDescent="0.3">
      <c r="A2130" s="1">
        <v>43238</v>
      </c>
      <c r="B2130">
        <v>243.24879999999999</v>
      </c>
      <c r="C2130" t="s">
        <v>143</v>
      </c>
      <c r="D2130" s="26" t="str">
        <f t="shared" si="66"/>
        <v>2018-05-18</v>
      </c>
      <c r="E2130" s="26">
        <f t="shared" si="67"/>
        <v>243.24879999999999</v>
      </c>
    </row>
    <row r="2131" spans="1:5" x14ac:dyDescent="0.3">
      <c r="A2131" s="1">
        <v>43241</v>
      </c>
      <c r="B2131">
        <v>245.07769999999999</v>
      </c>
      <c r="C2131" t="s">
        <v>143</v>
      </c>
      <c r="D2131" s="26" t="str">
        <f t="shared" si="66"/>
        <v>2018-05-21</v>
      </c>
      <c r="E2131" s="26">
        <f t="shared" si="67"/>
        <v>245.07769999999999</v>
      </c>
    </row>
    <row r="2132" spans="1:5" x14ac:dyDescent="0.3">
      <c r="A2132" s="1">
        <v>43242</v>
      </c>
      <c r="B2132">
        <v>244.3964</v>
      </c>
      <c r="C2132" t="s">
        <v>143</v>
      </c>
      <c r="D2132" s="26" t="str">
        <f t="shared" si="66"/>
        <v>2018-05-22</v>
      </c>
      <c r="E2132" s="26">
        <f t="shared" si="67"/>
        <v>244.3964</v>
      </c>
    </row>
    <row r="2133" spans="1:5" x14ac:dyDescent="0.3">
      <c r="A2133" s="1">
        <v>43243</v>
      </c>
      <c r="B2133">
        <v>245.06870000000001</v>
      </c>
      <c r="C2133" t="s">
        <v>143</v>
      </c>
      <c r="D2133" s="26" t="str">
        <f t="shared" ref="D2133:D2196" si="68">_xlfn.CONCAT(YEAR(A2133),"-",IF(LEN(MONTH(A2133))=1,0&amp;MONTH(A2133),MONTH(A2133)),"-",IF(LEN(DAY(A2133))=1,0&amp;DAY(A2133),DAY(A2133)))</f>
        <v>2018-05-23</v>
      </c>
      <c r="E2133" s="26">
        <f t="shared" ref="E2133:E2196" si="69">B2133</f>
        <v>245.06870000000001</v>
      </c>
    </row>
    <row r="2134" spans="1:5" x14ac:dyDescent="0.3">
      <c r="A2134" s="1">
        <v>43244</v>
      </c>
      <c r="B2134">
        <v>244.5667</v>
      </c>
      <c r="C2134" t="s">
        <v>143</v>
      </c>
      <c r="D2134" s="26" t="str">
        <f t="shared" si="68"/>
        <v>2018-05-24</v>
      </c>
      <c r="E2134" s="26">
        <f t="shared" si="69"/>
        <v>244.5667</v>
      </c>
    </row>
    <row r="2135" spans="1:5" x14ac:dyDescent="0.3">
      <c r="A2135" s="1">
        <v>43245</v>
      </c>
      <c r="B2135">
        <v>243.98400000000001</v>
      </c>
      <c r="C2135" t="s">
        <v>143</v>
      </c>
      <c r="D2135" s="26" t="str">
        <f t="shared" si="68"/>
        <v>2018-05-25</v>
      </c>
      <c r="E2135" s="26">
        <f t="shared" si="69"/>
        <v>243.98400000000001</v>
      </c>
    </row>
    <row r="2136" spans="1:5" x14ac:dyDescent="0.3">
      <c r="A2136" s="1">
        <v>43249</v>
      </c>
      <c r="B2136">
        <v>241.17789999999999</v>
      </c>
      <c r="C2136" t="s">
        <v>143</v>
      </c>
      <c r="D2136" s="26" t="str">
        <f t="shared" si="68"/>
        <v>2018-05-29</v>
      </c>
      <c r="E2136" s="26">
        <f t="shared" si="69"/>
        <v>241.17789999999999</v>
      </c>
    </row>
    <row r="2137" spans="1:5" x14ac:dyDescent="0.3">
      <c r="A2137" s="1">
        <v>43250</v>
      </c>
      <c r="B2137">
        <v>244.3964</v>
      </c>
      <c r="C2137" t="s">
        <v>143</v>
      </c>
      <c r="D2137" s="26" t="str">
        <f t="shared" si="68"/>
        <v>2018-05-30</v>
      </c>
      <c r="E2137" s="26">
        <f t="shared" si="69"/>
        <v>244.3964</v>
      </c>
    </row>
    <row r="2138" spans="1:5" x14ac:dyDescent="0.3">
      <c r="A2138" s="1">
        <v>43251</v>
      </c>
      <c r="B2138">
        <v>242.89920000000001</v>
      </c>
      <c r="C2138" t="s">
        <v>143</v>
      </c>
      <c r="D2138" s="26" t="str">
        <f t="shared" si="68"/>
        <v>2018-05-31</v>
      </c>
      <c r="E2138" s="26">
        <f t="shared" si="69"/>
        <v>242.89920000000001</v>
      </c>
    </row>
    <row r="2139" spans="1:5" x14ac:dyDescent="0.3">
      <c r="A2139" s="1">
        <v>43252</v>
      </c>
      <c r="B2139">
        <v>245.28389999999999</v>
      </c>
      <c r="C2139" t="s">
        <v>143</v>
      </c>
      <c r="D2139" s="26" t="str">
        <f t="shared" si="68"/>
        <v>2018-06-01</v>
      </c>
      <c r="E2139" s="26">
        <f t="shared" si="69"/>
        <v>245.28389999999999</v>
      </c>
    </row>
    <row r="2140" spans="1:5" x14ac:dyDescent="0.3">
      <c r="A2140" s="1">
        <v>43255</v>
      </c>
      <c r="B2140">
        <v>246.4494</v>
      </c>
      <c r="C2140" t="s">
        <v>143</v>
      </c>
      <c r="D2140" s="26" t="str">
        <f t="shared" si="68"/>
        <v>2018-06-04</v>
      </c>
      <c r="E2140" s="26">
        <f t="shared" si="69"/>
        <v>246.4494</v>
      </c>
    </row>
    <row r="2141" spans="1:5" x14ac:dyDescent="0.3">
      <c r="A2141" s="1">
        <v>43256</v>
      </c>
      <c r="B2141">
        <v>246.62870000000001</v>
      </c>
      <c r="C2141" t="s">
        <v>143</v>
      </c>
      <c r="D2141" s="26" t="str">
        <f t="shared" si="68"/>
        <v>2018-06-05</v>
      </c>
      <c r="E2141" s="26">
        <f t="shared" si="69"/>
        <v>246.62870000000001</v>
      </c>
    </row>
    <row r="2142" spans="1:5" x14ac:dyDescent="0.3">
      <c r="A2142" s="1">
        <v>43257</v>
      </c>
      <c r="B2142">
        <v>248.69059999999999</v>
      </c>
      <c r="C2142" t="s">
        <v>143</v>
      </c>
      <c r="D2142" s="26" t="str">
        <f t="shared" si="68"/>
        <v>2018-06-06</v>
      </c>
      <c r="E2142" s="26">
        <f t="shared" si="69"/>
        <v>248.69059999999999</v>
      </c>
    </row>
    <row r="2143" spans="1:5" x14ac:dyDescent="0.3">
      <c r="A2143" s="1">
        <v>43258</v>
      </c>
      <c r="B2143">
        <v>248.66370000000001</v>
      </c>
      <c r="C2143" t="s">
        <v>143</v>
      </c>
      <c r="D2143" s="26" t="str">
        <f t="shared" si="68"/>
        <v>2018-06-07</v>
      </c>
      <c r="E2143" s="26">
        <f t="shared" si="69"/>
        <v>248.66370000000001</v>
      </c>
    </row>
    <row r="2144" spans="1:5" x14ac:dyDescent="0.3">
      <c r="A2144" s="1">
        <v>43259</v>
      </c>
      <c r="B2144">
        <v>249.3989</v>
      </c>
      <c r="C2144" t="s">
        <v>143</v>
      </c>
      <c r="D2144" s="26" t="str">
        <f t="shared" si="68"/>
        <v>2018-06-08</v>
      </c>
      <c r="E2144" s="26">
        <f t="shared" si="69"/>
        <v>249.3989</v>
      </c>
    </row>
    <row r="2145" spans="1:5" x14ac:dyDescent="0.3">
      <c r="A2145" s="1">
        <v>43262</v>
      </c>
      <c r="B2145">
        <v>249.73060000000001</v>
      </c>
      <c r="C2145" t="s">
        <v>143</v>
      </c>
      <c r="D2145" s="26" t="str">
        <f t="shared" si="68"/>
        <v>2018-06-11</v>
      </c>
      <c r="E2145" s="26">
        <f t="shared" si="69"/>
        <v>249.73060000000001</v>
      </c>
    </row>
    <row r="2146" spans="1:5" x14ac:dyDescent="0.3">
      <c r="A2146" s="1">
        <v>43263</v>
      </c>
      <c r="B2146">
        <v>250.05330000000001</v>
      </c>
      <c r="C2146" t="s">
        <v>143</v>
      </c>
      <c r="D2146" s="26" t="str">
        <f t="shared" si="68"/>
        <v>2018-06-12</v>
      </c>
      <c r="E2146" s="26">
        <f t="shared" si="69"/>
        <v>250.05330000000001</v>
      </c>
    </row>
    <row r="2147" spans="1:5" x14ac:dyDescent="0.3">
      <c r="A2147" s="1">
        <v>43264</v>
      </c>
      <c r="B2147">
        <v>249.25540000000001</v>
      </c>
      <c r="C2147" t="s">
        <v>143</v>
      </c>
      <c r="D2147" s="26" t="str">
        <f t="shared" si="68"/>
        <v>2018-06-13</v>
      </c>
      <c r="E2147" s="26">
        <f t="shared" si="69"/>
        <v>249.25540000000001</v>
      </c>
    </row>
    <row r="2148" spans="1:5" x14ac:dyDescent="0.3">
      <c r="A2148" s="1">
        <v>43265</v>
      </c>
      <c r="B2148">
        <v>249.88300000000001</v>
      </c>
      <c r="C2148" t="s">
        <v>143</v>
      </c>
      <c r="D2148" s="26" t="str">
        <f t="shared" si="68"/>
        <v>2018-06-14</v>
      </c>
      <c r="E2148" s="26">
        <f t="shared" si="69"/>
        <v>249.88300000000001</v>
      </c>
    </row>
    <row r="2149" spans="1:5" x14ac:dyDescent="0.3">
      <c r="A2149" s="1">
        <v>43266</v>
      </c>
      <c r="B2149">
        <v>249.56379999999999</v>
      </c>
      <c r="C2149" t="s">
        <v>143</v>
      </c>
      <c r="D2149" s="26" t="str">
        <f t="shared" si="68"/>
        <v>2018-06-15</v>
      </c>
      <c r="E2149" s="26">
        <f t="shared" si="69"/>
        <v>249.56379999999999</v>
      </c>
    </row>
    <row r="2150" spans="1:5" x14ac:dyDescent="0.3">
      <c r="A2150" s="1">
        <v>43269</v>
      </c>
      <c r="B2150">
        <v>249.0505</v>
      </c>
      <c r="C2150" t="s">
        <v>143</v>
      </c>
      <c r="D2150" s="26" t="str">
        <f t="shared" si="68"/>
        <v>2018-06-18</v>
      </c>
      <c r="E2150" s="26">
        <f t="shared" si="69"/>
        <v>249.0505</v>
      </c>
    </row>
    <row r="2151" spans="1:5" x14ac:dyDescent="0.3">
      <c r="A2151" s="1">
        <v>43270</v>
      </c>
      <c r="B2151">
        <v>248.0959</v>
      </c>
      <c r="C2151" t="s">
        <v>143</v>
      </c>
      <c r="D2151" s="26" t="str">
        <f t="shared" si="68"/>
        <v>2018-06-19</v>
      </c>
      <c r="E2151" s="26">
        <f t="shared" si="69"/>
        <v>248.0959</v>
      </c>
    </row>
    <row r="2152" spans="1:5" x14ac:dyDescent="0.3">
      <c r="A2152" s="1">
        <v>43271</v>
      </c>
      <c r="B2152">
        <v>248.51920000000001</v>
      </c>
      <c r="C2152" t="s">
        <v>143</v>
      </c>
      <c r="D2152" s="26" t="str">
        <f t="shared" si="68"/>
        <v>2018-06-20</v>
      </c>
      <c r="E2152" s="26">
        <f t="shared" si="69"/>
        <v>248.51920000000001</v>
      </c>
    </row>
    <row r="2153" spans="1:5" x14ac:dyDescent="0.3">
      <c r="A2153" s="1">
        <v>43272</v>
      </c>
      <c r="B2153">
        <v>246.96129999999999</v>
      </c>
      <c r="C2153" t="s">
        <v>143</v>
      </c>
      <c r="D2153" s="26" t="str">
        <f t="shared" si="68"/>
        <v>2018-06-21</v>
      </c>
      <c r="E2153" s="26">
        <f t="shared" si="69"/>
        <v>246.96129999999999</v>
      </c>
    </row>
    <row r="2154" spans="1:5" x14ac:dyDescent="0.3">
      <c r="A2154" s="1">
        <v>43273</v>
      </c>
      <c r="B2154">
        <v>247.41149999999999</v>
      </c>
      <c r="C2154" t="s">
        <v>143</v>
      </c>
      <c r="D2154" s="26" t="str">
        <f t="shared" si="68"/>
        <v>2018-06-22</v>
      </c>
      <c r="E2154" s="26">
        <f t="shared" si="69"/>
        <v>247.41149999999999</v>
      </c>
    </row>
    <row r="2155" spans="1:5" x14ac:dyDescent="0.3">
      <c r="A2155" s="1">
        <v>43276</v>
      </c>
      <c r="B2155">
        <v>244.04349999999999</v>
      </c>
      <c r="C2155" t="s">
        <v>143</v>
      </c>
      <c r="D2155" s="26" t="str">
        <f t="shared" si="68"/>
        <v>2018-06-25</v>
      </c>
      <c r="E2155" s="26">
        <f t="shared" si="69"/>
        <v>244.04349999999999</v>
      </c>
    </row>
    <row r="2156" spans="1:5" x14ac:dyDescent="0.3">
      <c r="A2156" s="1">
        <v>43277</v>
      </c>
      <c r="B2156">
        <v>244.5839</v>
      </c>
      <c r="C2156" t="s">
        <v>143</v>
      </c>
      <c r="D2156" s="26" t="str">
        <f t="shared" si="68"/>
        <v>2018-06-26</v>
      </c>
      <c r="E2156" s="26">
        <f t="shared" si="69"/>
        <v>244.5839</v>
      </c>
    </row>
    <row r="2157" spans="1:5" x14ac:dyDescent="0.3">
      <c r="A2157" s="1">
        <v>43278</v>
      </c>
      <c r="B2157">
        <v>242.55770000000001</v>
      </c>
      <c r="C2157" t="s">
        <v>143</v>
      </c>
      <c r="D2157" s="26" t="str">
        <f t="shared" si="68"/>
        <v>2018-06-27</v>
      </c>
      <c r="E2157" s="26">
        <f t="shared" si="69"/>
        <v>242.55770000000001</v>
      </c>
    </row>
    <row r="2158" spans="1:5" x14ac:dyDescent="0.3">
      <c r="A2158" s="1">
        <v>43279</v>
      </c>
      <c r="B2158">
        <v>243.94450000000001</v>
      </c>
      <c r="C2158" t="s">
        <v>143</v>
      </c>
      <c r="D2158" s="26" t="str">
        <f t="shared" si="68"/>
        <v>2018-06-28</v>
      </c>
      <c r="E2158" s="26">
        <f t="shared" si="69"/>
        <v>243.94450000000001</v>
      </c>
    </row>
    <row r="2159" spans="1:5" x14ac:dyDescent="0.3">
      <c r="A2159" s="1">
        <v>43280</v>
      </c>
      <c r="B2159">
        <v>244.29570000000001</v>
      </c>
      <c r="C2159" t="s">
        <v>143</v>
      </c>
      <c r="D2159" s="26" t="str">
        <f t="shared" si="68"/>
        <v>2018-06-29</v>
      </c>
      <c r="E2159" s="26">
        <f t="shared" si="69"/>
        <v>244.29570000000001</v>
      </c>
    </row>
    <row r="2160" spans="1:5" x14ac:dyDescent="0.3">
      <c r="A2160" s="1">
        <v>43283</v>
      </c>
      <c r="B2160">
        <v>244.81800000000001</v>
      </c>
      <c r="C2160" t="s">
        <v>143</v>
      </c>
      <c r="D2160" s="26" t="str">
        <f t="shared" si="68"/>
        <v>2018-07-02</v>
      </c>
      <c r="E2160" s="26">
        <f t="shared" si="69"/>
        <v>244.81800000000001</v>
      </c>
    </row>
    <row r="2161" spans="1:5" x14ac:dyDescent="0.3">
      <c r="A2161" s="1">
        <v>43284</v>
      </c>
      <c r="B2161">
        <v>243.95349999999999</v>
      </c>
      <c r="C2161" t="s">
        <v>143</v>
      </c>
      <c r="D2161" s="26" t="str">
        <f t="shared" si="68"/>
        <v>2018-07-03</v>
      </c>
      <c r="E2161" s="26">
        <f t="shared" si="69"/>
        <v>243.95349999999999</v>
      </c>
    </row>
    <row r="2162" spans="1:5" x14ac:dyDescent="0.3">
      <c r="A2162" s="1">
        <v>43286</v>
      </c>
      <c r="B2162">
        <v>245.94370000000001</v>
      </c>
      <c r="C2162" t="s">
        <v>143</v>
      </c>
      <c r="D2162" s="26" t="str">
        <f t="shared" si="68"/>
        <v>2018-07-05</v>
      </c>
      <c r="E2162" s="26">
        <f t="shared" si="69"/>
        <v>245.94370000000001</v>
      </c>
    </row>
    <row r="2163" spans="1:5" x14ac:dyDescent="0.3">
      <c r="A2163" s="1">
        <v>43287</v>
      </c>
      <c r="B2163">
        <v>248.0239</v>
      </c>
      <c r="C2163" t="s">
        <v>143</v>
      </c>
      <c r="D2163" s="26" t="str">
        <f t="shared" si="68"/>
        <v>2018-07-06</v>
      </c>
      <c r="E2163" s="26">
        <f t="shared" si="69"/>
        <v>248.0239</v>
      </c>
    </row>
    <row r="2164" spans="1:5" x14ac:dyDescent="0.3">
      <c r="A2164" s="1">
        <v>43290</v>
      </c>
      <c r="B2164">
        <v>250.25720000000001</v>
      </c>
      <c r="C2164" t="s">
        <v>143</v>
      </c>
      <c r="D2164" s="26" t="str">
        <f t="shared" si="68"/>
        <v>2018-07-09</v>
      </c>
      <c r="E2164" s="26">
        <f t="shared" si="69"/>
        <v>250.25720000000001</v>
      </c>
    </row>
    <row r="2165" spans="1:5" x14ac:dyDescent="0.3">
      <c r="A2165" s="1">
        <v>43291</v>
      </c>
      <c r="B2165">
        <v>251.15770000000001</v>
      </c>
      <c r="C2165" t="s">
        <v>143</v>
      </c>
      <c r="D2165" s="26" t="str">
        <f t="shared" si="68"/>
        <v>2018-07-10</v>
      </c>
      <c r="E2165" s="26">
        <f t="shared" si="69"/>
        <v>251.15770000000001</v>
      </c>
    </row>
    <row r="2166" spans="1:5" x14ac:dyDescent="0.3">
      <c r="A2166" s="1">
        <v>43292</v>
      </c>
      <c r="B2166">
        <v>249.32069999999999</v>
      </c>
      <c r="C2166" t="s">
        <v>143</v>
      </c>
      <c r="D2166" s="26" t="str">
        <f t="shared" si="68"/>
        <v>2018-07-11</v>
      </c>
      <c r="E2166" s="26">
        <f t="shared" si="69"/>
        <v>249.32069999999999</v>
      </c>
    </row>
    <row r="2167" spans="1:5" x14ac:dyDescent="0.3">
      <c r="A2167" s="1">
        <v>43293</v>
      </c>
      <c r="B2167">
        <v>251.58099999999999</v>
      </c>
      <c r="C2167" t="s">
        <v>143</v>
      </c>
      <c r="D2167" s="26" t="str">
        <f t="shared" si="68"/>
        <v>2018-07-12</v>
      </c>
      <c r="E2167" s="26">
        <f t="shared" si="69"/>
        <v>251.58099999999999</v>
      </c>
    </row>
    <row r="2168" spans="1:5" x14ac:dyDescent="0.3">
      <c r="A2168" s="1">
        <v>43294</v>
      </c>
      <c r="B2168">
        <v>251.7791</v>
      </c>
      <c r="C2168" t="s">
        <v>143</v>
      </c>
      <c r="D2168" s="26" t="str">
        <f t="shared" si="68"/>
        <v>2018-07-13</v>
      </c>
      <c r="E2168" s="26">
        <f t="shared" si="69"/>
        <v>251.7791</v>
      </c>
    </row>
    <row r="2169" spans="1:5" x14ac:dyDescent="0.3">
      <c r="A2169" s="1">
        <v>43297</v>
      </c>
      <c r="B2169">
        <v>251.554</v>
      </c>
      <c r="C2169" t="s">
        <v>143</v>
      </c>
      <c r="D2169" s="26" t="str">
        <f t="shared" si="68"/>
        <v>2018-07-16</v>
      </c>
      <c r="E2169" s="26">
        <f t="shared" si="69"/>
        <v>251.554</v>
      </c>
    </row>
    <row r="2170" spans="1:5" x14ac:dyDescent="0.3">
      <c r="A2170" s="1">
        <v>43298</v>
      </c>
      <c r="B2170">
        <v>252.57159999999999</v>
      </c>
      <c r="C2170" t="s">
        <v>143</v>
      </c>
      <c r="D2170" s="26" t="str">
        <f t="shared" si="68"/>
        <v>2018-07-17</v>
      </c>
      <c r="E2170" s="26">
        <f t="shared" si="69"/>
        <v>252.57159999999999</v>
      </c>
    </row>
    <row r="2171" spans="1:5" x14ac:dyDescent="0.3">
      <c r="A2171" s="1">
        <v>43299</v>
      </c>
      <c r="B2171">
        <v>253.10290000000001</v>
      </c>
      <c r="C2171" t="s">
        <v>143</v>
      </c>
      <c r="D2171" s="26" t="str">
        <f t="shared" si="68"/>
        <v>2018-07-18</v>
      </c>
      <c r="E2171" s="26">
        <f t="shared" si="69"/>
        <v>253.10290000000001</v>
      </c>
    </row>
    <row r="2172" spans="1:5" x14ac:dyDescent="0.3">
      <c r="A2172" s="1">
        <v>43300</v>
      </c>
      <c r="B2172">
        <v>252.14830000000001</v>
      </c>
      <c r="C2172" t="s">
        <v>143</v>
      </c>
      <c r="D2172" s="26" t="str">
        <f t="shared" si="68"/>
        <v>2018-07-19</v>
      </c>
      <c r="E2172" s="26">
        <f t="shared" si="69"/>
        <v>252.14830000000001</v>
      </c>
    </row>
    <row r="2173" spans="1:5" x14ac:dyDescent="0.3">
      <c r="A2173" s="1">
        <v>43301</v>
      </c>
      <c r="B2173">
        <v>251.86009999999999</v>
      </c>
      <c r="C2173" t="s">
        <v>143</v>
      </c>
      <c r="D2173" s="26" t="str">
        <f t="shared" si="68"/>
        <v>2018-07-20</v>
      </c>
      <c r="E2173" s="26">
        <f t="shared" si="69"/>
        <v>251.86009999999999</v>
      </c>
    </row>
    <row r="2174" spans="1:5" x14ac:dyDescent="0.3">
      <c r="A2174" s="1">
        <v>43304</v>
      </c>
      <c r="B2174">
        <v>252.32839999999999</v>
      </c>
      <c r="C2174" t="s">
        <v>143</v>
      </c>
      <c r="D2174" s="26" t="str">
        <f t="shared" si="68"/>
        <v>2018-07-23</v>
      </c>
      <c r="E2174" s="26">
        <f t="shared" si="69"/>
        <v>252.32839999999999</v>
      </c>
    </row>
    <row r="2175" spans="1:5" x14ac:dyDescent="0.3">
      <c r="A2175" s="1">
        <v>43305</v>
      </c>
      <c r="B2175">
        <v>253.59819999999999</v>
      </c>
      <c r="C2175" t="s">
        <v>143</v>
      </c>
      <c r="D2175" s="26" t="str">
        <f t="shared" si="68"/>
        <v>2018-07-24</v>
      </c>
      <c r="E2175" s="26">
        <f t="shared" si="69"/>
        <v>253.59819999999999</v>
      </c>
    </row>
    <row r="2176" spans="1:5" x14ac:dyDescent="0.3">
      <c r="A2176" s="1">
        <v>43306</v>
      </c>
      <c r="B2176">
        <v>255.7594</v>
      </c>
      <c r="C2176" t="s">
        <v>143</v>
      </c>
      <c r="D2176" s="26" t="str">
        <f t="shared" si="68"/>
        <v>2018-07-25</v>
      </c>
      <c r="E2176" s="26">
        <f t="shared" si="69"/>
        <v>255.7594</v>
      </c>
    </row>
    <row r="2177" spans="1:5" x14ac:dyDescent="0.3">
      <c r="A2177" s="1">
        <v>43307</v>
      </c>
      <c r="B2177">
        <v>255.15610000000001</v>
      </c>
      <c r="C2177" t="s">
        <v>143</v>
      </c>
      <c r="D2177" s="26" t="str">
        <f t="shared" si="68"/>
        <v>2018-07-26</v>
      </c>
      <c r="E2177" s="26">
        <f t="shared" si="69"/>
        <v>255.15610000000001</v>
      </c>
    </row>
    <row r="2178" spans="1:5" x14ac:dyDescent="0.3">
      <c r="A2178" s="1">
        <v>43308</v>
      </c>
      <c r="B2178">
        <v>253.4271</v>
      </c>
      <c r="C2178" t="s">
        <v>143</v>
      </c>
      <c r="D2178" s="26" t="str">
        <f t="shared" si="68"/>
        <v>2018-07-27</v>
      </c>
      <c r="E2178" s="26">
        <f t="shared" si="69"/>
        <v>253.4271</v>
      </c>
    </row>
    <row r="2179" spans="1:5" x14ac:dyDescent="0.3">
      <c r="A2179" s="1">
        <v>43311</v>
      </c>
      <c r="B2179">
        <v>252.10329999999999</v>
      </c>
      <c r="C2179" t="s">
        <v>143</v>
      </c>
      <c r="D2179" s="26" t="str">
        <f t="shared" si="68"/>
        <v>2018-07-30</v>
      </c>
      <c r="E2179" s="26">
        <f t="shared" si="69"/>
        <v>252.10329999999999</v>
      </c>
    </row>
    <row r="2180" spans="1:5" x14ac:dyDescent="0.3">
      <c r="A2180" s="1">
        <v>43312</v>
      </c>
      <c r="B2180">
        <v>253.346</v>
      </c>
      <c r="C2180" t="s">
        <v>143</v>
      </c>
      <c r="D2180" s="26" t="str">
        <f t="shared" si="68"/>
        <v>2018-07-31</v>
      </c>
      <c r="E2180" s="26">
        <f t="shared" si="69"/>
        <v>253.346</v>
      </c>
    </row>
    <row r="2181" spans="1:5" x14ac:dyDescent="0.3">
      <c r="A2181" s="1">
        <v>43313</v>
      </c>
      <c r="B2181">
        <v>252.9228</v>
      </c>
      <c r="C2181" t="s">
        <v>143</v>
      </c>
      <c r="D2181" s="26" t="str">
        <f t="shared" si="68"/>
        <v>2018-08-01</v>
      </c>
      <c r="E2181" s="26">
        <f t="shared" si="69"/>
        <v>252.9228</v>
      </c>
    </row>
    <row r="2182" spans="1:5" x14ac:dyDescent="0.3">
      <c r="A2182" s="1">
        <v>43314</v>
      </c>
      <c r="B2182">
        <v>254.3006</v>
      </c>
      <c r="C2182" t="s">
        <v>143</v>
      </c>
      <c r="D2182" s="26" t="str">
        <f t="shared" si="68"/>
        <v>2018-08-02</v>
      </c>
      <c r="E2182" s="26">
        <f t="shared" si="69"/>
        <v>254.3006</v>
      </c>
    </row>
    <row r="2183" spans="1:5" x14ac:dyDescent="0.3">
      <c r="A2183" s="1">
        <v>43315</v>
      </c>
      <c r="B2183">
        <v>255.39019999999999</v>
      </c>
      <c r="C2183" t="s">
        <v>143</v>
      </c>
      <c r="D2183" s="26" t="str">
        <f t="shared" si="68"/>
        <v>2018-08-03</v>
      </c>
      <c r="E2183" s="26">
        <f t="shared" si="69"/>
        <v>255.39019999999999</v>
      </c>
    </row>
    <row r="2184" spans="1:5" x14ac:dyDescent="0.3">
      <c r="A2184" s="1">
        <v>43318</v>
      </c>
      <c r="B2184">
        <v>256.32679999999999</v>
      </c>
      <c r="C2184" t="s">
        <v>143</v>
      </c>
      <c r="D2184" s="26" t="str">
        <f t="shared" si="68"/>
        <v>2018-08-06</v>
      </c>
      <c r="E2184" s="26">
        <f t="shared" si="69"/>
        <v>256.32679999999999</v>
      </c>
    </row>
    <row r="2185" spans="1:5" x14ac:dyDescent="0.3">
      <c r="A2185" s="1">
        <v>43319</v>
      </c>
      <c r="B2185">
        <v>257.17329999999998</v>
      </c>
      <c r="C2185" t="s">
        <v>143</v>
      </c>
      <c r="D2185" s="26" t="str">
        <f t="shared" si="68"/>
        <v>2018-08-07</v>
      </c>
      <c r="E2185" s="26">
        <f t="shared" si="69"/>
        <v>257.17329999999998</v>
      </c>
    </row>
    <row r="2186" spans="1:5" x14ac:dyDescent="0.3">
      <c r="A2186" s="1">
        <v>43320</v>
      </c>
      <c r="B2186">
        <v>257.0652</v>
      </c>
      <c r="C2186" t="s">
        <v>143</v>
      </c>
      <c r="D2186" s="26" t="str">
        <f t="shared" si="68"/>
        <v>2018-08-08</v>
      </c>
      <c r="E2186" s="26">
        <f t="shared" si="69"/>
        <v>257.0652</v>
      </c>
    </row>
    <row r="2187" spans="1:5" x14ac:dyDescent="0.3">
      <c r="A2187" s="1">
        <v>43321</v>
      </c>
      <c r="B2187">
        <v>256.714</v>
      </c>
      <c r="C2187" t="s">
        <v>143</v>
      </c>
      <c r="D2187" s="26" t="str">
        <f t="shared" si="68"/>
        <v>2018-08-09</v>
      </c>
      <c r="E2187" s="26">
        <f t="shared" si="69"/>
        <v>256.714</v>
      </c>
    </row>
    <row r="2188" spans="1:5" x14ac:dyDescent="0.3">
      <c r="A2188" s="1">
        <v>43322</v>
      </c>
      <c r="B2188">
        <v>254.994</v>
      </c>
      <c r="C2188" t="s">
        <v>143</v>
      </c>
      <c r="D2188" s="26" t="str">
        <f t="shared" si="68"/>
        <v>2018-08-10</v>
      </c>
      <c r="E2188" s="26">
        <f t="shared" si="69"/>
        <v>254.994</v>
      </c>
    </row>
    <row r="2189" spans="1:5" x14ac:dyDescent="0.3">
      <c r="A2189" s="1">
        <v>43325</v>
      </c>
      <c r="B2189">
        <v>254.0394</v>
      </c>
      <c r="C2189" t="s">
        <v>143</v>
      </c>
      <c r="D2189" s="26" t="str">
        <f t="shared" si="68"/>
        <v>2018-08-13</v>
      </c>
      <c r="E2189" s="26">
        <f t="shared" si="69"/>
        <v>254.0394</v>
      </c>
    </row>
    <row r="2190" spans="1:5" x14ac:dyDescent="0.3">
      <c r="A2190" s="1">
        <v>43326</v>
      </c>
      <c r="B2190">
        <v>255.66040000000001</v>
      </c>
      <c r="C2190" t="s">
        <v>143</v>
      </c>
      <c r="D2190" s="26" t="str">
        <f t="shared" si="68"/>
        <v>2018-08-14</v>
      </c>
      <c r="E2190" s="26">
        <f t="shared" si="69"/>
        <v>255.66040000000001</v>
      </c>
    </row>
    <row r="2191" spans="1:5" x14ac:dyDescent="0.3">
      <c r="A2191" s="1">
        <v>43327</v>
      </c>
      <c r="B2191">
        <v>253.75129999999999</v>
      </c>
      <c r="C2191" t="s">
        <v>143</v>
      </c>
      <c r="D2191" s="26" t="str">
        <f t="shared" si="68"/>
        <v>2018-08-15</v>
      </c>
      <c r="E2191" s="26">
        <f t="shared" si="69"/>
        <v>253.75129999999999</v>
      </c>
    </row>
    <row r="2192" spans="1:5" x14ac:dyDescent="0.3">
      <c r="A2192" s="1">
        <v>43328</v>
      </c>
      <c r="B2192">
        <v>255.80449999999999</v>
      </c>
      <c r="C2192" t="s">
        <v>143</v>
      </c>
      <c r="D2192" s="26" t="str">
        <f t="shared" si="68"/>
        <v>2018-08-16</v>
      </c>
      <c r="E2192" s="26">
        <f t="shared" si="69"/>
        <v>255.80449999999999</v>
      </c>
    </row>
    <row r="2193" spans="1:5" x14ac:dyDescent="0.3">
      <c r="A2193" s="1">
        <v>43329</v>
      </c>
      <c r="B2193">
        <v>256.70499999999998</v>
      </c>
      <c r="C2193" t="s">
        <v>143</v>
      </c>
      <c r="D2193" s="26" t="str">
        <f t="shared" si="68"/>
        <v>2018-08-17</v>
      </c>
      <c r="E2193" s="26">
        <f t="shared" si="69"/>
        <v>256.70499999999998</v>
      </c>
    </row>
    <row r="2194" spans="1:5" x14ac:dyDescent="0.3">
      <c r="A2194" s="1">
        <v>43332</v>
      </c>
      <c r="B2194">
        <v>257.2543</v>
      </c>
      <c r="C2194" t="s">
        <v>143</v>
      </c>
      <c r="D2194" s="26" t="str">
        <f t="shared" si="68"/>
        <v>2018-08-20</v>
      </c>
      <c r="E2194" s="26">
        <f t="shared" si="69"/>
        <v>257.2543</v>
      </c>
    </row>
    <row r="2195" spans="1:5" x14ac:dyDescent="0.3">
      <c r="A2195" s="1">
        <v>43333</v>
      </c>
      <c r="B2195">
        <v>257.85770000000002</v>
      </c>
      <c r="C2195" t="s">
        <v>143</v>
      </c>
      <c r="D2195" s="26" t="str">
        <f t="shared" si="68"/>
        <v>2018-08-21</v>
      </c>
      <c r="E2195" s="26">
        <f t="shared" si="69"/>
        <v>257.85770000000002</v>
      </c>
    </row>
    <row r="2196" spans="1:5" x14ac:dyDescent="0.3">
      <c r="A2196" s="1">
        <v>43334</v>
      </c>
      <c r="B2196">
        <v>257.70460000000003</v>
      </c>
      <c r="C2196" t="s">
        <v>143</v>
      </c>
      <c r="D2196" s="26" t="str">
        <f t="shared" si="68"/>
        <v>2018-08-22</v>
      </c>
      <c r="E2196" s="26">
        <f t="shared" si="69"/>
        <v>257.70460000000003</v>
      </c>
    </row>
    <row r="2197" spans="1:5" x14ac:dyDescent="0.3">
      <c r="A2197" s="1">
        <v>43335</v>
      </c>
      <c r="B2197">
        <v>257.36239999999998</v>
      </c>
      <c r="C2197" t="s">
        <v>143</v>
      </c>
      <c r="D2197" s="26" t="str">
        <f t="shared" ref="D2197:D2260" si="70">_xlfn.CONCAT(YEAR(A2197),"-",IF(LEN(MONTH(A2197))=1,0&amp;MONTH(A2197),MONTH(A2197)),"-",IF(LEN(DAY(A2197))=1,0&amp;DAY(A2197),DAY(A2197)))</f>
        <v>2018-08-23</v>
      </c>
      <c r="E2197" s="26">
        <f t="shared" ref="E2197:E2260" si="71">B2197</f>
        <v>257.36239999999998</v>
      </c>
    </row>
    <row r="2198" spans="1:5" x14ac:dyDescent="0.3">
      <c r="A2198" s="1">
        <v>43336</v>
      </c>
      <c r="B2198">
        <v>258.91129999999998</v>
      </c>
      <c r="C2198" t="s">
        <v>143</v>
      </c>
      <c r="D2198" s="26" t="str">
        <f t="shared" si="70"/>
        <v>2018-08-24</v>
      </c>
      <c r="E2198" s="26">
        <f t="shared" si="71"/>
        <v>258.91129999999998</v>
      </c>
    </row>
    <row r="2199" spans="1:5" x14ac:dyDescent="0.3">
      <c r="A2199" s="1">
        <v>43339</v>
      </c>
      <c r="B2199">
        <v>260.95549999999997</v>
      </c>
      <c r="C2199" t="s">
        <v>143</v>
      </c>
      <c r="D2199" s="26" t="str">
        <f t="shared" si="70"/>
        <v>2018-08-27</v>
      </c>
      <c r="E2199" s="26">
        <f t="shared" si="71"/>
        <v>260.95549999999997</v>
      </c>
    </row>
    <row r="2200" spans="1:5" x14ac:dyDescent="0.3">
      <c r="A2200" s="1">
        <v>43340</v>
      </c>
      <c r="B2200">
        <v>261.08159999999998</v>
      </c>
      <c r="C2200" t="s">
        <v>143</v>
      </c>
      <c r="D2200" s="26" t="str">
        <f t="shared" si="70"/>
        <v>2018-08-28</v>
      </c>
      <c r="E2200" s="26">
        <f t="shared" si="71"/>
        <v>261.08159999999998</v>
      </c>
    </row>
    <row r="2201" spans="1:5" x14ac:dyDescent="0.3">
      <c r="A2201" s="1">
        <v>43341</v>
      </c>
      <c r="B2201">
        <v>262.4864</v>
      </c>
      <c r="C2201" t="s">
        <v>143</v>
      </c>
      <c r="D2201" s="26" t="str">
        <f t="shared" si="70"/>
        <v>2018-08-29</v>
      </c>
      <c r="E2201" s="26">
        <f t="shared" si="71"/>
        <v>262.4864</v>
      </c>
    </row>
    <row r="2202" spans="1:5" x14ac:dyDescent="0.3">
      <c r="A2202" s="1">
        <v>43342</v>
      </c>
      <c r="B2202">
        <v>261.42380000000003</v>
      </c>
      <c r="C2202" t="s">
        <v>143</v>
      </c>
      <c r="D2202" s="26" t="str">
        <f t="shared" si="70"/>
        <v>2018-08-30</v>
      </c>
      <c r="E2202" s="26">
        <f t="shared" si="71"/>
        <v>261.42380000000003</v>
      </c>
    </row>
    <row r="2203" spans="1:5" x14ac:dyDescent="0.3">
      <c r="A2203" s="1">
        <v>43343</v>
      </c>
      <c r="B2203">
        <v>261.43279999999999</v>
      </c>
      <c r="C2203" t="s">
        <v>143</v>
      </c>
      <c r="D2203" s="26" t="str">
        <f t="shared" si="70"/>
        <v>2018-08-31</v>
      </c>
      <c r="E2203" s="26">
        <f t="shared" si="71"/>
        <v>261.43279999999999</v>
      </c>
    </row>
    <row r="2204" spans="1:5" x14ac:dyDescent="0.3">
      <c r="A2204" s="1">
        <v>43347</v>
      </c>
      <c r="B2204">
        <v>260.98250000000002</v>
      </c>
      <c r="C2204" t="s">
        <v>143</v>
      </c>
      <c r="D2204" s="26" t="str">
        <f t="shared" si="70"/>
        <v>2018-09-04</v>
      </c>
      <c r="E2204" s="26">
        <f t="shared" si="71"/>
        <v>260.98250000000002</v>
      </c>
    </row>
    <row r="2205" spans="1:5" x14ac:dyDescent="0.3">
      <c r="A2205" s="1">
        <v>43348</v>
      </c>
      <c r="B2205">
        <v>260.2801</v>
      </c>
      <c r="C2205" t="s">
        <v>143</v>
      </c>
      <c r="D2205" s="26" t="str">
        <f t="shared" si="70"/>
        <v>2018-09-05</v>
      </c>
      <c r="E2205" s="26">
        <f t="shared" si="71"/>
        <v>260.2801</v>
      </c>
    </row>
    <row r="2206" spans="1:5" x14ac:dyDescent="0.3">
      <c r="A2206" s="1">
        <v>43349</v>
      </c>
      <c r="B2206">
        <v>259.4966</v>
      </c>
      <c r="C2206" t="s">
        <v>143</v>
      </c>
      <c r="D2206" s="26" t="str">
        <f t="shared" si="70"/>
        <v>2018-09-06</v>
      </c>
      <c r="E2206" s="26">
        <f t="shared" si="71"/>
        <v>259.4966</v>
      </c>
    </row>
    <row r="2207" spans="1:5" x14ac:dyDescent="0.3">
      <c r="A2207" s="1">
        <v>43350</v>
      </c>
      <c r="B2207">
        <v>258.99029999999999</v>
      </c>
      <c r="C2207" t="s">
        <v>143</v>
      </c>
      <c r="D2207" s="26" t="str">
        <f t="shared" si="70"/>
        <v>2018-09-07</v>
      </c>
      <c r="E2207" s="26">
        <f t="shared" si="71"/>
        <v>258.99029999999999</v>
      </c>
    </row>
    <row r="2208" spans="1:5" x14ac:dyDescent="0.3">
      <c r="A2208" s="1">
        <v>43353</v>
      </c>
      <c r="B2208">
        <v>259.44009999999997</v>
      </c>
      <c r="C2208" t="s">
        <v>143</v>
      </c>
      <c r="D2208" s="26" t="str">
        <f t="shared" si="70"/>
        <v>2018-09-10</v>
      </c>
      <c r="E2208" s="26">
        <f t="shared" si="71"/>
        <v>259.44009999999997</v>
      </c>
    </row>
    <row r="2209" spans="1:5" x14ac:dyDescent="0.3">
      <c r="A2209" s="1">
        <v>43354</v>
      </c>
      <c r="B2209">
        <v>260.29809999999998</v>
      </c>
      <c r="C2209" t="s">
        <v>143</v>
      </c>
      <c r="D2209" s="26" t="str">
        <f t="shared" si="70"/>
        <v>2018-09-11</v>
      </c>
      <c r="E2209" s="26">
        <f t="shared" si="71"/>
        <v>260.29809999999998</v>
      </c>
    </row>
    <row r="2210" spans="1:5" x14ac:dyDescent="0.3">
      <c r="A2210" s="1">
        <v>43355</v>
      </c>
      <c r="B2210">
        <v>260.36110000000002</v>
      </c>
      <c r="C2210" t="s">
        <v>143</v>
      </c>
      <c r="D2210" s="26" t="str">
        <f t="shared" si="70"/>
        <v>2018-09-12</v>
      </c>
      <c r="E2210" s="26">
        <f t="shared" si="71"/>
        <v>260.36110000000002</v>
      </c>
    </row>
    <row r="2211" spans="1:5" x14ac:dyDescent="0.3">
      <c r="A2211" s="1">
        <v>43356</v>
      </c>
      <c r="B2211">
        <v>261.90109999999999</v>
      </c>
      <c r="C2211" t="s">
        <v>143</v>
      </c>
      <c r="D2211" s="26" t="str">
        <f t="shared" si="70"/>
        <v>2018-09-13</v>
      </c>
      <c r="E2211" s="26">
        <f t="shared" si="71"/>
        <v>261.90109999999999</v>
      </c>
    </row>
    <row r="2212" spans="1:5" x14ac:dyDescent="0.3">
      <c r="A2212" s="1">
        <v>43357</v>
      </c>
      <c r="B2212">
        <v>261.9461</v>
      </c>
      <c r="C2212" t="s">
        <v>143</v>
      </c>
      <c r="D2212" s="26" t="str">
        <f t="shared" si="70"/>
        <v>2018-09-14</v>
      </c>
      <c r="E2212" s="26">
        <f t="shared" si="71"/>
        <v>261.9461</v>
      </c>
    </row>
    <row r="2213" spans="1:5" x14ac:dyDescent="0.3">
      <c r="A2213" s="1">
        <v>43360</v>
      </c>
      <c r="B2213">
        <v>260.55930000000001</v>
      </c>
      <c r="C2213" t="s">
        <v>143</v>
      </c>
      <c r="D2213" s="26" t="str">
        <f t="shared" si="70"/>
        <v>2018-09-17</v>
      </c>
      <c r="E2213" s="26">
        <f t="shared" si="71"/>
        <v>260.55930000000001</v>
      </c>
    </row>
    <row r="2214" spans="1:5" x14ac:dyDescent="0.3">
      <c r="A2214" s="1">
        <v>43361</v>
      </c>
      <c r="B2214">
        <v>261.97309999999999</v>
      </c>
      <c r="C2214" t="s">
        <v>143</v>
      </c>
      <c r="D2214" s="26" t="str">
        <f t="shared" si="70"/>
        <v>2018-09-18</v>
      </c>
      <c r="E2214" s="26">
        <f t="shared" si="71"/>
        <v>261.97309999999999</v>
      </c>
    </row>
    <row r="2215" spans="1:5" x14ac:dyDescent="0.3">
      <c r="A2215" s="1">
        <v>43362</v>
      </c>
      <c r="B2215">
        <v>262.25229999999999</v>
      </c>
      <c r="C2215" t="s">
        <v>143</v>
      </c>
      <c r="D2215" s="26" t="str">
        <f t="shared" si="70"/>
        <v>2018-09-19</v>
      </c>
      <c r="E2215" s="26">
        <f t="shared" si="71"/>
        <v>262.25229999999999</v>
      </c>
    </row>
    <row r="2216" spans="1:5" x14ac:dyDescent="0.3">
      <c r="A2216" s="1">
        <v>43363</v>
      </c>
      <c r="B2216">
        <v>264.3775</v>
      </c>
      <c r="C2216" t="s">
        <v>143</v>
      </c>
      <c r="D2216" s="26" t="str">
        <f t="shared" si="70"/>
        <v>2018-09-20</v>
      </c>
      <c r="E2216" s="26">
        <f t="shared" si="71"/>
        <v>264.3775</v>
      </c>
    </row>
    <row r="2217" spans="1:5" x14ac:dyDescent="0.3">
      <c r="A2217" s="1">
        <v>43364</v>
      </c>
      <c r="B2217">
        <v>264.13560000000001</v>
      </c>
      <c r="C2217" t="s">
        <v>143</v>
      </c>
      <c r="D2217" s="26" t="str">
        <f t="shared" si="70"/>
        <v>2018-09-21</v>
      </c>
      <c r="E2217" s="26">
        <f t="shared" si="71"/>
        <v>264.13560000000001</v>
      </c>
    </row>
    <row r="2218" spans="1:5" x14ac:dyDescent="0.3">
      <c r="A2218" s="1">
        <v>43367</v>
      </c>
      <c r="B2218">
        <v>263.25819999999999</v>
      </c>
      <c r="C2218" t="s">
        <v>143</v>
      </c>
      <c r="D2218" s="26" t="str">
        <f t="shared" si="70"/>
        <v>2018-09-24</v>
      </c>
      <c r="E2218" s="26">
        <f t="shared" si="71"/>
        <v>263.25819999999999</v>
      </c>
    </row>
    <row r="2219" spans="1:5" x14ac:dyDescent="0.3">
      <c r="A2219" s="1">
        <v>43368</v>
      </c>
      <c r="B2219">
        <v>263.01389999999998</v>
      </c>
      <c r="C2219" t="s">
        <v>143</v>
      </c>
      <c r="D2219" s="26" t="str">
        <f t="shared" si="70"/>
        <v>2018-09-25</v>
      </c>
      <c r="E2219" s="26">
        <f t="shared" si="71"/>
        <v>263.01389999999998</v>
      </c>
    </row>
    <row r="2220" spans="1:5" x14ac:dyDescent="0.3">
      <c r="A2220" s="1">
        <v>43369</v>
      </c>
      <c r="B2220">
        <v>262.2269</v>
      </c>
      <c r="C2220" t="s">
        <v>143</v>
      </c>
      <c r="D2220" s="26" t="str">
        <f t="shared" si="70"/>
        <v>2018-09-26</v>
      </c>
      <c r="E2220" s="26">
        <f t="shared" si="71"/>
        <v>262.2269</v>
      </c>
    </row>
    <row r="2221" spans="1:5" x14ac:dyDescent="0.3">
      <c r="A2221" s="1">
        <v>43370</v>
      </c>
      <c r="B2221">
        <v>262.95960000000002</v>
      </c>
      <c r="C2221" t="s">
        <v>143</v>
      </c>
      <c r="D2221" s="26" t="str">
        <f t="shared" si="70"/>
        <v>2018-09-27</v>
      </c>
      <c r="E2221" s="26">
        <f t="shared" si="71"/>
        <v>262.95960000000002</v>
      </c>
    </row>
    <row r="2222" spans="1:5" x14ac:dyDescent="0.3">
      <c r="A2222" s="1">
        <v>43371</v>
      </c>
      <c r="B2222">
        <v>262.98680000000002</v>
      </c>
      <c r="C2222" t="s">
        <v>143</v>
      </c>
      <c r="D2222" s="26" t="str">
        <f t="shared" si="70"/>
        <v>2018-09-28</v>
      </c>
      <c r="E2222" s="26">
        <f t="shared" si="71"/>
        <v>262.98680000000002</v>
      </c>
    </row>
    <row r="2223" spans="1:5" x14ac:dyDescent="0.3">
      <c r="A2223" s="1">
        <v>43374</v>
      </c>
      <c r="B2223">
        <v>263.90039999999999</v>
      </c>
      <c r="C2223" t="s">
        <v>143</v>
      </c>
      <c r="D2223" s="26" t="str">
        <f t="shared" si="70"/>
        <v>2018-10-01</v>
      </c>
      <c r="E2223" s="26">
        <f t="shared" si="71"/>
        <v>263.90039999999999</v>
      </c>
    </row>
    <row r="2224" spans="1:5" x14ac:dyDescent="0.3">
      <c r="A2224" s="1">
        <v>43375</v>
      </c>
      <c r="B2224">
        <v>263.7466</v>
      </c>
      <c r="C2224" t="s">
        <v>143</v>
      </c>
      <c r="D2224" s="26" t="str">
        <f t="shared" si="70"/>
        <v>2018-10-02</v>
      </c>
      <c r="E2224" s="26">
        <f t="shared" si="71"/>
        <v>263.7466</v>
      </c>
    </row>
    <row r="2225" spans="1:5" x14ac:dyDescent="0.3">
      <c r="A2225" s="1">
        <v>43376</v>
      </c>
      <c r="B2225">
        <v>263.89139999999998</v>
      </c>
      <c r="C2225" t="s">
        <v>143</v>
      </c>
      <c r="D2225" s="26" t="str">
        <f t="shared" si="70"/>
        <v>2018-10-03</v>
      </c>
      <c r="E2225" s="26">
        <f t="shared" si="71"/>
        <v>263.89139999999998</v>
      </c>
    </row>
    <row r="2226" spans="1:5" x14ac:dyDescent="0.3">
      <c r="A2226" s="1">
        <v>43377</v>
      </c>
      <c r="B2226">
        <v>261.82889999999998</v>
      </c>
      <c r="C2226" t="s">
        <v>143</v>
      </c>
      <c r="D2226" s="26" t="str">
        <f t="shared" si="70"/>
        <v>2018-10-04</v>
      </c>
      <c r="E2226" s="26">
        <f t="shared" si="71"/>
        <v>261.82889999999998</v>
      </c>
    </row>
    <row r="2227" spans="1:5" x14ac:dyDescent="0.3">
      <c r="A2227" s="1">
        <v>43378</v>
      </c>
      <c r="B2227">
        <v>260.36340000000001</v>
      </c>
      <c r="C2227" t="s">
        <v>143</v>
      </c>
      <c r="D2227" s="26" t="str">
        <f t="shared" si="70"/>
        <v>2018-10-05</v>
      </c>
      <c r="E2227" s="26">
        <f t="shared" si="71"/>
        <v>260.36340000000001</v>
      </c>
    </row>
    <row r="2228" spans="1:5" x14ac:dyDescent="0.3">
      <c r="A2228" s="1">
        <v>43381</v>
      </c>
      <c r="B2228">
        <v>260.36340000000001</v>
      </c>
      <c r="C2228" t="s">
        <v>143</v>
      </c>
      <c r="D2228" s="26" t="str">
        <f t="shared" si="70"/>
        <v>2018-10-08</v>
      </c>
      <c r="E2228" s="26">
        <f t="shared" si="71"/>
        <v>260.36340000000001</v>
      </c>
    </row>
    <row r="2229" spans="1:5" x14ac:dyDescent="0.3">
      <c r="A2229" s="1">
        <v>43382</v>
      </c>
      <c r="B2229">
        <v>259.98349999999999</v>
      </c>
      <c r="C2229" t="s">
        <v>143</v>
      </c>
      <c r="D2229" s="26" t="str">
        <f t="shared" si="70"/>
        <v>2018-10-09</v>
      </c>
      <c r="E2229" s="26">
        <f t="shared" si="71"/>
        <v>259.98349999999999</v>
      </c>
    </row>
    <row r="2230" spans="1:5" x14ac:dyDescent="0.3">
      <c r="A2230" s="1">
        <v>43383</v>
      </c>
      <c r="B2230">
        <v>251.7516</v>
      </c>
      <c r="C2230" t="s">
        <v>143</v>
      </c>
      <c r="D2230" s="26" t="str">
        <f t="shared" si="70"/>
        <v>2018-10-10</v>
      </c>
      <c r="E2230" s="26">
        <f t="shared" si="71"/>
        <v>251.7516</v>
      </c>
    </row>
    <row r="2231" spans="1:5" x14ac:dyDescent="0.3">
      <c r="A2231" s="1">
        <v>43384</v>
      </c>
      <c r="B2231">
        <v>246.2064</v>
      </c>
      <c r="C2231" t="s">
        <v>143</v>
      </c>
      <c r="D2231" s="26" t="str">
        <f t="shared" si="70"/>
        <v>2018-10-11</v>
      </c>
      <c r="E2231" s="26">
        <f t="shared" si="71"/>
        <v>246.2064</v>
      </c>
    </row>
    <row r="2232" spans="1:5" x14ac:dyDescent="0.3">
      <c r="A2232" s="1">
        <v>43385</v>
      </c>
      <c r="B2232">
        <v>249.6258</v>
      </c>
      <c r="C2232" t="s">
        <v>143</v>
      </c>
      <c r="D2232" s="26" t="str">
        <f t="shared" si="70"/>
        <v>2018-10-12</v>
      </c>
      <c r="E2232" s="26">
        <f t="shared" si="71"/>
        <v>249.6258</v>
      </c>
    </row>
    <row r="2233" spans="1:5" x14ac:dyDescent="0.3">
      <c r="A2233" s="1">
        <v>43388</v>
      </c>
      <c r="B2233">
        <v>248.2236</v>
      </c>
      <c r="C2233" t="s">
        <v>143</v>
      </c>
      <c r="D2233" s="26" t="str">
        <f t="shared" si="70"/>
        <v>2018-10-15</v>
      </c>
      <c r="E2233" s="26">
        <f t="shared" si="71"/>
        <v>248.2236</v>
      </c>
    </row>
    <row r="2234" spans="1:5" x14ac:dyDescent="0.3">
      <c r="A2234" s="1">
        <v>43389</v>
      </c>
      <c r="B2234">
        <v>253.65129999999999</v>
      </c>
      <c r="C2234" t="s">
        <v>143</v>
      </c>
      <c r="D2234" s="26" t="str">
        <f t="shared" si="70"/>
        <v>2018-10-16</v>
      </c>
      <c r="E2234" s="26">
        <f t="shared" si="71"/>
        <v>253.65129999999999</v>
      </c>
    </row>
    <row r="2235" spans="1:5" x14ac:dyDescent="0.3">
      <c r="A2235" s="1">
        <v>43390</v>
      </c>
      <c r="B2235">
        <v>253.69649999999999</v>
      </c>
      <c r="C2235" t="s">
        <v>143</v>
      </c>
      <c r="D2235" s="26" t="str">
        <f t="shared" si="70"/>
        <v>2018-10-17</v>
      </c>
      <c r="E2235" s="26">
        <f t="shared" si="71"/>
        <v>253.69649999999999</v>
      </c>
    </row>
    <row r="2236" spans="1:5" x14ac:dyDescent="0.3">
      <c r="A2236" s="1">
        <v>43391</v>
      </c>
      <c r="B2236">
        <v>250.03280000000001</v>
      </c>
      <c r="C2236" t="s">
        <v>143</v>
      </c>
      <c r="D2236" s="26" t="str">
        <f t="shared" si="70"/>
        <v>2018-10-18</v>
      </c>
      <c r="E2236" s="26">
        <f t="shared" si="71"/>
        <v>250.03280000000001</v>
      </c>
    </row>
    <row r="2237" spans="1:5" x14ac:dyDescent="0.3">
      <c r="A2237" s="1">
        <v>43392</v>
      </c>
      <c r="B2237">
        <v>249.89709999999999</v>
      </c>
      <c r="C2237" t="s">
        <v>143</v>
      </c>
      <c r="D2237" s="26" t="str">
        <f t="shared" si="70"/>
        <v>2018-10-19</v>
      </c>
      <c r="E2237" s="26">
        <f t="shared" si="71"/>
        <v>249.89709999999999</v>
      </c>
    </row>
    <row r="2238" spans="1:5" x14ac:dyDescent="0.3">
      <c r="A2238" s="1">
        <v>43395</v>
      </c>
      <c r="B2238">
        <v>248.77539999999999</v>
      </c>
      <c r="C2238" t="s">
        <v>143</v>
      </c>
      <c r="D2238" s="26" t="str">
        <f t="shared" si="70"/>
        <v>2018-10-22</v>
      </c>
      <c r="E2238" s="26">
        <f t="shared" si="71"/>
        <v>248.77539999999999</v>
      </c>
    </row>
    <row r="2239" spans="1:5" x14ac:dyDescent="0.3">
      <c r="A2239" s="1">
        <v>43396</v>
      </c>
      <c r="B2239">
        <v>247.50899999999999</v>
      </c>
      <c r="C2239" t="s">
        <v>143</v>
      </c>
      <c r="D2239" s="26" t="str">
        <f t="shared" si="70"/>
        <v>2018-10-23</v>
      </c>
      <c r="E2239" s="26">
        <f t="shared" si="71"/>
        <v>247.50899999999999</v>
      </c>
    </row>
    <row r="2240" spans="1:5" x14ac:dyDescent="0.3">
      <c r="A2240" s="1">
        <v>43397</v>
      </c>
      <c r="B2240">
        <v>240.00980000000001</v>
      </c>
      <c r="C2240" t="s">
        <v>143</v>
      </c>
      <c r="D2240" s="26" t="str">
        <f t="shared" si="70"/>
        <v>2018-10-24</v>
      </c>
      <c r="E2240" s="26">
        <f t="shared" si="71"/>
        <v>240.00980000000001</v>
      </c>
    </row>
    <row r="2241" spans="1:5" x14ac:dyDescent="0.3">
      <c r="A2241" s="1">
        <v>43398</v>
      </c>
      <c r="B2241">
        <v>244.31569999999999</v>
      </c>
      <c r="C2241" t="s">
        <v>143</v>
      </c>
      <c r="D2241" s="26" t="str">
        <f t="shared" si="70"/>
        <v>2018-10-25</v>
      </c>
      <c r="E2241" s="26">
        <f t="shared" si="71"/>
        <v>244.31569999999999</v>
      </c>
    </row>
    <row r="2242" spans="1:5" x14ac:dyDescent="0.3">
      <c r="A2242" s="1">
        <v>43399</v>
      </c>
      <c r="B2242">
        <v>240.0189</v>
      </c>
      <c r="C2242" t="s">
        <v>143</v>
      </c>
      <c r="D2242" s="26" t="str">
        <f t="shared" si="70"/>
        <v>2018-10-26</v>
      </c>
      <c r="E2242" s="26">
        <f t="shared" si="71"/>
        <v>240.0189</v>
      </c>
    </row>
    <row r="2243" spans="1:5" x14ac:dyDescent="0.3">
      <c r="A2243" s="1">
        <v>43402</v>
      </c>
      <c r="B2243">
        <v>238.6891</v>
      </c>
      <c r="C2243" t="s">
        <v>143</v>
      </c>
      <c r="D2243" s="26" t="str">
        <f t="shared" si="70"/>
        <v>2018-10-29</v>
      </c>
      <c r="E2243" s="26">
        <f t="shared" si="71"/>
        <v>238.6891</v>
      </c>
    </row>
    <row r="2244" spans="1:5" x14ac:dyDescent="0.3">
      <c r="A2244" s="1">
        <v>43403</v>
      </c>
      <c r="B2244">
        <v>242.2261</v>
      </c>
      <c r="C2244" t="s">
        <v>143</v>
      </c>
      <c r="D2244" s="26" t="str">
        <f t="shared" si="70"/>
        <v>2018-10-30</v>
      </c>
      <c r="E2244" s="26">
        <f t="shared" si="71"/>
        <v>242.2261</v>
      </c>
    </row>
    <row r="2245" spans="1:5" x14ac:dyDescent="0.3">
      <c r="A2245" s="1">
        <v>43404</v>
      </c>
      <c r="B2245">
        <v>244.8133</v>
      </c>
      <c r="C2245" t="s">
        <v>143</v>
      </c>
      <c r="D2245" s="26" t="str">
        <f t="shared" si="70"/>
        <v>2018-10-31</v>
      </c>
      <c r="E2245" s="26">
        <f t="shared" si="71"/>
        <v>244.8133</v>
      </c>
    </row>
    <row r="2246" spans="1:5" x14ac:dyDescent="0.3">
      <c r="A2246" s="1">
        <v>43405</v>
      </c>
      <c r="B2246">
        <v>247.41849999999999</v>
      </c>
      <c r="C2246" t="s">
        <v>143</v>
      </c>
      <c r="D2246" s="26" t="str">
        <f t="shared" si="70"/>
        <v>2018-11-01</v>
      </c>
      <c r="E2246" s="26">
        <f t="shared" si="71"/>
        <v>247.41849999999999</v>
      </c>
    </row>
    <row r="2247" spans="1:5" x14ac:dyDescent="0.3">
      <c r="A2247" s="1">
        <v>43406</v>
      </c>
      <c r="B2247">
        <v>245.95310000000001</v>
      </c>
      <c r="C2247" t="s">
        <v>143</v>
      </c>
      <c r="D2247" s="26" t="str">
        <f t="shared" si="70"/>
        <v>2018-11-02</v>
      </c>
      <c r="E2247" s="26">
        <f t="shared" si="71"/>
        <v>245.95310000000001</v>
      </c>
    </row>
    <row r="2248" spans="1:5" x14ac:dyDescent="0.3">
      <c r="A2248" s="1">
        <v>43409</v>
      </c>
      <c r="B2248">
        <v>247.31</v>
      </c>
      <c r="C2248" t="s">
        <v>143</v>
      </c>
      <c r="D2248" s="26" t="str">
        <f t="shared" si="70"/>
        <v>2018-11-05</v>
      </c>
      <c r="E2248" s="26">
        <f t="shared" si="71"/>
        <v>247.31</v>
      </c>
    </row>
    <row r="2249" spans="1:5" x14ac:dyDescent="0.3">
      <c r="A2249" s="1">
        <v>43410</v>
      </c>
      <c r="B2249">
        <v>248.8749</v>
      </c>
      <c r="C2249" t="s">
        <v>143</v>
      </c>
      <c r="D2249" s="26" t="str">
        <f t="shared" si="70"/>
        <v>2018-11-06</v>
      </c>
      <c r="E2249" s="26">
        <f t="shared" si="71"/>
        <v>248.8749</v>
      </c>
    </row>
    <row r="2250" spans="1:5" x14ac:dyDescent="0.3">
      <c r="A2250" s="1">
        <v>43411</v>
      </c>
      <c r="B2250">
        <v>254.20310000000001</v>
      </c>
      <c r="C2250" t="s">
        <v>143</v>
      </c>
      <c r="D2250" s="26" t="str">
        <f t="shared" si="70"/>
        <v>2018-11-07</v>
      </c>
      <c r="E2250" s="26">
        <f t="shared" si="71"/>
        <v>254.20310000000001</v>
      </c>
    </row>
    <row r="2251" spans="1:5" x14ac:dyDescent="0.3">
      <c r="A2251" s="1">
        <v>43412</v>
      </c>
      <c r="B2251">
        <v>253.74170000000001</v>
      </c>
      <c r="C2251" t="s">
        <v>143</v>
      </c>
      <c r="D2251" s="26" t="str">
        <f t="shared" si="70"/>
        <v>2018-11-08</v>
      </c>
      <c r="E2251" s="26">
        <f t="shared" si="71"/>
        <v>253.74170000000001</v>
      </c>
    </row>
    <row r="2252" spans="1:5" x14ac:dyDescent="0.3">
      <c r="A2252" s="1">
        <v>43413</v>
      </c>
      <c r="B2252">
        <v>251.26310000000001</v>
      </c>
      <c r="C2252" t="s">
        <v>143</v>
      </c>
      <c r="D2252" s="26" t="str">
        <f t="shared" si="70"/>
        <v>2018-11-09</v>
      </c>
      <c r="E2252" s="26">
        <f t="shared" si="71"/>
        <v>251.26310000000001</v>
      </c>
    </row>
    <row r="2253" spans="1:5" x14ac:dyDescent="0.3">
      <c r="A2253" s="1">
        <v>43416</v>
      </c>
      <c r="B2253">
        <v>246.56819999999999</v>
      </c>
      <c r="C2253" t="s">
        <v>143</v>
      </c>
      <c r="D2253" s="26" t="str">
        <f t="shared" si="70"/>
        <v>2018-11-12</v>
      </c>
      <c r="E2253" s="26">
        <f t="shared" si="71"/>
        <v>246.56819999999999</v>
      </c>
    </row>
    <row r="2254" spans="1:5" x14ac:dyDescent="0.3">
      <c r="A2254" s="1">
        <v>43417</v>
      </c>
      <c r="B2254">
        <v>246.10679999999999</v>
      </c>
      <c r="C2254" t="s">
        <v>143</v>
      </c>
      <c r="D2254" s="26" t="str">
        <f t="shared" si="70"/>
        <v>2018-11-13</v>
      </c>
      <c r="E2254" s="26">
        <f t="shared" si="71"/>
        <v>246.10679999999999</v>
      </c>
    </row>
    <row r="2255" spans="1:5" x14ac:dyDescent="0.3">
      <c r="A2255" s="1">
        <v>43418</v>
      </c>
      <c r="B2255">
        <v>244.42429999999999</v>
      </c>
      <c r="C2255" t="s">
        <v>143</v>
      </c>
      <c r="D2255" s="26" t="str">
        <f t="shared" si="70"/>
        <v>2018-11-14</v>
      </c>
      <c r="E2255" s="26">
        <f t="shared" si="71"/>
        <v>244.42429999999999</v>
      </c>
    </row>
    <row r="2256" spans="1:5" x14ac:dyDescent="0.3">
      <c r="A2256" s="1">
        <v>43419</v>
      </c>
      <c r="B2256">
        <v>246.9753</v>
      </c>
      <c r="C2256" t="s">
        <v>143</v>
      </c>
      <c r="D2256" s="26" t="str">
        <f t="shared" si="70"/>
        <v>2018-11-15</v>
      </c>
      <c r="E2256" s="26">
        <f t="shared" si="71"/>
        <v>246.9753</v>
      </c>
    </row>
    <row r="2257" spans="1:5" x14ac:dyDescent="0.3">
      <c r="A2257" s="1">
        <v>43420</v>
      </c>
      <c r="B2257">
        <v>247.61750000000001</v>
      </c>
      <c r="C2257" t="s">
        <v>143</v>
      </c>
      <c r="D2257" s="26" t="str">
        <f t="shared" si="70"/>
        <v>2018-11-16</v>
      </c>
      <c r="E2257" s="26">
        <f t="shared" si="71"/>
        <v>247.61750000000001</v>
      </c>
    </row>
    <row r="2258" spans="1:5" x14ac:dyDescent="0.3">
      <c r="A2258" s="1">
        <v>43423</v>
      </c>
      <c r="B2258">
        <v>243.42920000000001</v>
      </c>
      <c r="C2258" t="s">
        <v>143</v>
      </c>
      <c r="D2258" s="26" t="str">
        <f t="shared" si="70"/>
        <v>2018-11-19</v>
      </c>
      <c r="E2258" s="26">
        <f t="shared" si="71"/>
        <v>243.42920000000001</v>
      </c>
    </row>
    <row r="2259" spans="1:5" x14ac:dyDescent="0.3">
      <c r="A2259" s="1">
        <v>43424</v>
      </c>
      <c r="B2259">
        <v>238.92429999999999</v>
      </c>
      <c r="C2259" t="s">
        <v>143</v>
      </c>
      <c r="D2259" s="26" t="str">
        <f t="shared" si="70"/>
        <v>2018-11-20</v>
      </c>
      <c r="E2259" s="26">
        <f t="shared" si="71"/>
        <v>238.92429999999999</v>
      </c>
    </row>
    <row r="2260" spans="1:5" x14ac:dyDescent="0.3">
      <c r="A2260" s="1">
        <v>43425</v>
      </c>
      <c r="B2260">
        <v>239.73840000000001</v>
      </c>
      <c r="C2260" t="s">
        <v>143</v>
      </c>
      <c r="D2260" s="26" t="str">
        <f t="shared" si="70"/>
        <v>2018-11-21</v>
      </c>
      <c r="E2260" s="26">
        <f t="shared" si="71"/>
        <v>239.73840000000001</v>
      </c>
    </row>
    <row r="2261" spans="1:5" x14ac:dyDescent="0.3">
      <c r="A2261" s="1">
        <v>43427</v>
      </c>
      <c r="B2261">
        <v>238.13730000000001</v>
      </c>
      <c r="C2261" t="s">
        <v>143</v>
      </c>
      <c r="D2261" s="26" t="str">
        <f t="shared" ref="D2261:D2324" si="72">_xlfn.CONCAT(YEAR(A2261),"-",IF(LEN(MONTH(A2261))=1,0&amp;MONTH(A2261),MONTH(A2261)),"-",IF(LEN(DAY(A2261))=1,0&amp;DAY(A2261),DAY(A2261)))</f>
        <v>2018-11-23</v>
      </c>
      <c r="E2261" s="26">
        <f t="shared" ref="E2261:E2324" si="73">B2261</f>
        <v>238.13730000000001</v>
      </c>
    </row>
    <row r="2262" spans="1:5" x14ac:dyDescent="0.3">
      <c r="A2262" s="1">
        <v>43430</v>
      </c>
      <c r="B2262">
        <v>241.9819</v>
      </c>
      <c r="C2262" t="s">
        <v>143</v>
      </c>
      <c r="D2262" s="26" t="str">
        <f t="shared" si="72"/>
        <v>2018-11-26</v>
      </c>
      <c r="E2262" s="26">
        <f t="shared" si="73"/>
        <v>241.9819</v>
      </c>
    </row>
    <row r="2263" spans="1:5" x14ac:dyDescent="0.3">
      <c r="A2263" s="1">
        <v>43431</v>
      </c>
      <c r="B2263">
        <v>242.79599999999999</v>
      </c>
      <c r="C2263" t="s">
        <v>143</v>
      </c>
      <c r="D2263" s="26" t="str">
        <f t="shared" si="72"/>
        <v>2018-11-27</v>
      </c>
      <c r="E2263" s="26">
        <f t="shared" si="73"/>
        <v>242.79599999999999</v>
      </c>
    </row>
    <row r="2264" spans="1:5" x14ac:dyDescent="0.3">
      <c r="A2264" s="1">
        <v>43432</v>
      </c>
      <c r="B2264">
        <v>248.38650000000001</v>
      </c>
      <c r="C2264" t="s">
        <v>143</v>
      </c>
      <c r="D2264" s="26" t="str">
        <f t="shared" si="72"/>
        <v>2018-11-28</v>
      </c>
      <c r="E2264" s="26">
        <f t="shared" si="73"/>
        <v>248.38650000000001</v>
      </c>
    </row>
    <row r="2265" spans="1:5" x14ac:dyDescent="0.3">
      <c r="A2265" s="1">
        <v>43433</v>
      </c>
      <c r="B2265">
        <v>247.84370000000001</v>
      </c>
      <c r="C2265" t="s">
        <v>143</v>
      </c>
      <c r="D2265" s="26" t="str">
        <f t="shared" si="72"/>
        <v>2018-11-29</v>
      </c>
      <c r="E2265" s="26">
        <f t="shared" si="73"/>
        <v>247.84370000000001</v>
      </c>
    </row>
    <row r="2266" spans="1:5" x14ac:dyDescent="0.3">
      <c r="A2266" s="1">
        <v>43434</v>
      </c>
      <c r="B2266">
        <v>249.3544</v>
      </c>
      <c r="C2266" t="s">
        <v>143</v>
      </c>
      <c r="D2266" s="26" t="str">
        <f t="shared" si="72"/>
        <v>2018-11-30</v>
      </c>
      <c r="E2266" s="26">
        <f t="shared" si="73"/>
        <v>249.3544</v>
      </c>
    </row>
    <row r="2267" spans="1:5" x14ac:dyDescent="0.3">
      <c r="A2267" s="1">
        <v>43437</v>
      </c>
      <c r="B2267">
        <v>252.65620000000001</v>
      </c>
      <c r="C2267" t="s">
        <v>143</v>
      </c>
      <c r="D2267" s="26" t="str">
        <f t="shared" si="72"/>
        <v>2018-12-03</v>
      </c>
      <c r="E2267" s="26">
        <f t="shared" si="73"/>
        <v>252.65620000000001</v>
      </c>
    </row>
    <row r="2268" spans="1:5" x14ac:dyDescent="0.3">
      <c r="A2268" s="1">
        <v>43438</v>
      </c>
      <c r="B2268">
        <v>244.46950000000001</v>
      </c>
      <c r="C2268" t="s">
        <v>143</v>
      </c>
      <c r="D2268" s="26" t="str">
        <f t="shared" si="72"/>
        <v>2018-12-04</v>
      </c>
      <c r="E2268" s="26">
        <f t="shared" si="73"/>
        <v>244.46950000000001</v>
      </c>
    </row>
    <row r="2269" spans="1:5" x14ac:dyDescent="0.3">
      <c r="A2269" s="1">
        <v>43440</v>
      </c>
      <c r="B2269">
        <v>244.0986</v>
      </c>
      <c r="C2269" t="s">
        <v>143</v>
      </c>
      <c r="D2269" s="26" t="str">
        <f t="shared" si="72"/>
        <v>2018-12-06</v>
      </c>
      <c r="E2269" s="26">
        <f t="shared" si="73"/>
        <v>244.0986</v>
      </c>
    </row>
    <row r="2270" spans="1:5" x14ac:dyDescent="0.3">
      <c r="A2270" s="1">
        <v>43441</v>
      </c>
      <c r="B2270">
        <v>238.42679999999999</v>
      </c>
      <c r="C2270" t="s">
        <v>143</v>
      </c>
      <c r="D2270" s="26" t="str">
        <f t="shared" si="72"/>
        <v>2018-12-07</v>
      </c>
      <c r="E2270" s="26">
        <f t="shared" si="73"/>
        <v>238.42679999999999</v>
      </c>
    </row>
    <row r="2271" spans="1:5" x14ac:dyDescent="0.3">
      <c r="A2271" s="1">
        <v>43444</v>
      </c>
      <c r="B2271">
        <v>238.87909999999999</v>
      </c>
      <c r="C2271" t="s">
        <v>143</v>
      </c>
      <c r="D2271" s="26" t="str">
        <f t="shared" si="72"/>
        <v>2018-12-10</v>
      </c>
      <c r="E2271" s="26">
        <f t="shared" si="73"/>
        <v>238.87909999999999</v>
      </c>
    </row>
    <row r="2272" spans="1:5" x14ac:dyDescent="0.3">
      <c r="A2272" s="1">
        <v>43445</v>
      </c>
      <c r="B2272">
        <v>238.9333</v>
      </c>
      <c r="C2272" t="s">
        <v>143</v>
      </c>
      <c r="D2272" s="26" t="str">
        <f t="shared" si="72"/>
        <v>2018-12-11</v>
      </c>
      <c r="E2272" s="26">
        <f t="shared" si="73"/>
        <v>238.9333</v>
      </c>
    </row>
    <row r="2273" spans="1:5" x14ac:dyDescent="0.3">
      <c r="A2273" s="1">
        <v>43446</v>
      </c>
      <c r="B2273">
        <v>240.13650000000001</v>
      </c>
      <c r="C2273" t="s">
        <v>143</v>
      </c>
      <c r="D2273" s="26" t="str">
        <f t="shared" si="72"/>
        <v>2018-12-12</v>
      </c>
      <c r="E2273" s="26">
        <f t="shared" si="73"/>
        <v>240.13650000000001</v>
      </c>
    </row>
    <row r="2274" spans="1:5" x14ac:dyDescent="0.3">
      <c r="A2274" s="1">
        <v>43447</v>
      </c>
      <c r="B2274">
        <v>240.05500000000001</v>
      </c>
      <c r="C2274" t="s">
        <v>143</v>
      </c>
      <c r="D2274" s="26" t="str">
        <f t="shared" si="72"/>
        <v>2018-12-13</v>
      </c>
      <c r="E2274" s="26">
        <f t="shared" si="73"/>
        <v>240.05500000000001</v>
      </c>
    </row>
    <row r="2275" spans="1:5" x14ac:dyDescent="0.3">
      <c r="A2275" s="1">
        <v>43448</v>
      </c>
      <c r="B2275">
        <v>235.6225</v>
      </c>
      <c r="C2275" t="s">
        <v>143</v>
      </c>
      <c r="D2275" s="26" t="str">
        <f t="shared" si="72"/>
        <v>2018-12-14</v>
      </c>
      <c r="E2275" s="26">
        <f t="shared" si="73"/>
        <v>235.6225</v>
      </c>
    </row>
    <row r="2276" spans="1:5" x14ac:dyDescent="0.3">
      <c r="A2276" s="1">
        <v>43451</v>
      </c>
      <c r="B2276">
        <v>230.9999</v>
      </c>
      <c r="C2276" t="s">
        <v>143</v>
      </c>
      <c r="D2276" s="26" t="str">
        <f t="shared" si="72"/>
        <v>2018-12-17</v>
      </c>
      <c r="E2276" s="26">
        <f t="shared" si="73"/>
        <v>230.9999</v>
      </c>
    </row>
    <row r="2277" spans="1:5" x14ac:dyDescent="0.3">
      <c r="A2277" s="1">
        <v>43452</v>
      </c>
      <c r="B2277">
        <v>230.7467</v>
      </c>
      <c r="C2277" t="s">
        <v>143</v>
      </c>
      <c r="D2277" s="26" t="str">
        <f t="shared" si="72"/>
        <v>2018-12-18</v>
      </c>
      <c r="E2277" s="26">
        <f t="shared" si="73"/>
        <v>230.7467</v>
      </c>
    </row>
    <row r="2278" spans="1:5" x14ac:dyDescent="0.3">
      <c r="A2278" s="1">
        <v>43453</v>
      </c>
      <c r="B2278">
        <v>227.2911</v>
      </c>
      <c r="C2278" t="s">
        <v>143</v>
      </c>
      <c r="D2278" s="26" t="str">
        <f t="shared" si="72"/>
        <v>2018-12-19</v>
      </c>
      <c r="E2278" s="26">
        <f t="shared" si="73"/>
        <v>227.2911</v>
      </c>
    </row>
    <row r="2279" spans="1:5" x14ac:dyDescent="0.3">
      <c r="A2279" s="1">
        <v>43454</v>
      </c>
      <c r="B2279">
        <v>223.59119999999999</v>
      </c>
      <c r="C2279" t="s">
        <v>143</v>
      </c>
      <c r="D2279" s="26" t="str">
        <f t="shared" si="72"/>
        <v>2018-12-20</v>
      </c>
      <c r="E2279" s="26">
        <f t="shared" si="73"/>
        <v>223.59119999999999</v>
      </c>
    </row>
    <row r="2280" spans="1:5" x14ac:dyDescent="0.3">
      <c r="A2280" s="1">
        <v>43455</v>
      </c>
      <c r="B2280">
        <v>219.0103</v>
      </c>
      <c r="C2280" t="s">
        <v>143</v>
      </c>
      <c r="D2280" s="26" t="str">
        <f t="shared" si="72"/>
        <v>2018-12-21</v>
      </c>
      <c r="E2280" s="26">
        <f t="shared" si="73"/>
        <v>219.0103</v>
      </c>
    </row>
    <row r="2281" spans="1:5" x14ac:dyDescent="0.3">
      <c r="A2281" s="1">
        <v>43458</v>
      </c>
      <c r="B2281">
        <v>213.2234</v>
      </c>
      <c r="C2281" t="s">
        <v>143</v>
      </c>
      <c r="D2281" s="26" t="str">
        <f t="shared" si="72"/>
        <v>2018-12-24</v>
      </c>
      <c r="E2281" s="26">
        <f t="shared" si="73"/>
        <v>213.2234</v>
      </c>
    </row>
    <row r="2282" spans="1:5" x14ac:dyDescent="0.3">
      <c r="A2282" s="1">
        <v>43460</v>
      </c>
      <c r="B2282">
        <v>223.9965</v>
      </c>
      <c r="C2282" t="s">
        <v>143</v>
      </c>
      <c r="D2282" s="26" t="str">
        <f t="shared" si="72"/>
        <v>2018-12-26</v>
      </c>
      <c r="E2282" s="26">
        <f t="shared" si="73"/>
        <v>223.9965</v>
      </c>
    </row>
    <row r="2283" spans="1:5" x14ac:dyDescent="0.3">
      <c r="A2283" s="1">
        <v>43461</v>
      </c>
      <c r="B2283">
        <v>225.71619999999999</v>
      </c>
      <c r="C2283" t="s">
        <v>143</v>
      </c>
      <c r="D2283" s="26" t="str">
        <f t="shared" si="72"/>
        <v>2018-12-27</v>
      </c>
      <c r="E2283" s="26">
        <f t="shared" si="73"/>
        <v>225.71619999999999</v>
      </c>
    </row>
    <row r="2284" spans="1:5" x14ac:dyDescent="0.3">
      <c r="A2284" s="1">
        <v>43462</v>
      </c>
      <c r="B2284">
        <v>225.42500000000001</v>
      </c>
      <c r="C2284" t="s">
        <v>143</v>
      </c>
      <c r="D2284" s="26" t="str">
        <f t="shared" si="72"/>
        <v>2018-12-28</v>
      </c>
      <c r="E2284" s="26">
        <f t="shared" si="73"/>
        <v>225.42500000000001</v>
      </c>
    </row>
    <row r="2285" spans="1:5" x14ac:dyDescent="0.3">
      <c r="A2285" s="1">
        <v>43465</v>
      </c>
      <c r="B2285">
        <v>227.39949999999999</v>
      </c>
      <c r="C2285" t="s">
        <v>143</v>
      </c>
      <c r="D2285" s="26" t="str">
        <f t="shared" si="72"/>
        <v>2018-12-31</v>
      </c>
      <c r="E2285" s="26">
        <f t="shared" si="73"/>
        <v>227.39949999999999</v>
      </c>
    </row>
    <row r="2286" spans="1:5" x14ac:dyDescent="0.3">
      <c r="A2286" s="1">
        <v>43467</v>
      </c>
      <c r="B2286">
        <v>227.6361</v>
      </c>
      <c r="C2286" t="s">
        <v>143</v>
      </c>
      <c r="D2286" s="26" t="str">
        <f t="shared" si="72"/>
        <v>2019-01-02</v>
      </c>
      <c r="E2286" s="26">
        <f t="shared" si="73"/>
        <v>227.6361</v>
      </c>
    </row>
    <row r="2287" spans="1:5" x14ac:dyDescent="0.3">
      <c r="A2287" s="1">
        <v>43468</v>
      </c>
      <c r="B2287">
        <v>222.20400000000001</v>
      </c>
      <c r="C2287" t="s">
        <v>143</v>
      </c>
      <c r="D2287" s="26" t="str">
        <f t="shared" si="72"/>
        <v>2019-01-03</v>
      </c>
      <c r="E2287" s="26">
        <f t="shared" si="73"/>
        <v>222.20400000000001</v>
      </c>
    </row>
    <row r="2288" spans="1:5" x14ac:dyDescent="0.3">
      <c r="A2288" s="1">
        <v>43469</v>
      </c>
      <c r="B2288">
        <v>229.64689999999999</v>
      </c>
      <c r="C2288" t="s">
        <v>143</v>
      </c>
      <c r="D2288" s="26" t="str">
        <f t="shared" si="72"/>
        <v>2019-01-04</v>
      </c>
      <c r="E2288" s="26">
        <f t="shared" si="73"/>
        <v>229.64689999999999</v>
      </c>
    </row>
    <row r="2289" spans="1:5" x14ac:dyDescent="0.3">
      <c r="A2289" s="1">
        <v>43472</v>
      </c>
      <c r="B2289">
        <v>231.45760000000001</v>
      </c>
      <c r="C2289" t="s">
        <v>143</v>
      </c>
      <c r="D2289" s="26" t="str">
        <f t="shared" si="72"/>
        <v>2019-01-07</v>
      </c>
      <c r="E2289" s="26">
        <f t="shared" si="73"/>
        <v>231.45760000000001</v>
      </c>
    </row>
    <row r="2290" spans="1:5" x14ac:dyDescent="0.3">
      <c r="A2290" s="1">
        <v>43473</v>
      </c>
      <c r="B2290">
        <v>233.63220000000001</v>
      </c>
      <c r="C2290" t="s">
        <v>143</v>
      </c>
      <c r="D2290" s="26" t="str">
        <f t="shared" si="72"/>
        <v>2019-01-08</v>
      </c>
      <c r="E2290" s="26">
        <f t="shared" si="73"/>
        <v>233.63220000000001</v>
      </c>
    </row>
    <row r="2291" spans="1:5" x14ac:dyDescent="0.3">
      <c r="A2291" s="1">
        <v>43474</v>
      </c>
      <c r="B2291">
        <v>234.72409999999999</v>
      </c>
      <c r="C2291" t="s">
        <v>143</v>
      </c>
      <c r="D2291" s="26" t="str">
        <f t="shared" si="72"/>
        <v>2019-01-09</v>
      </c>
      <c r="E2291" s="26">
        <f t="shared" si="73"/>
        <v>234.72409999999999</v>
      </c>
    </row>
    <row r="2292" spans="1:5" x14ac:dyDescent="0.3">
      <c r="A2292" s="1">
        <v>43475</v>
      </c>
      <c r="B2292">
        <v>235.5521</v>
      </c>
      <c r="C2292" t="s">
        <v>143</v>
      </c>
      <c r="D2292" s="26" t="str">
        <f t="shared" si="72"/>
        <v>2019-01-10</v>
      </c>
      <c r="E2292" s="26">
        <f t="shared" si="73"/>
        <v>235.5521</v>
      </c>
    </row>
    <row r="2293" spans="1:5" x14ac:dyDescent="0.3">
      <c r="A2293" s="1">
        <v>43476</v>
      </c>
      <c r="B2293">
        <v>235.6431</v>
      </c>
      <c r="C2293" t="s">
        <v>143</v>
      </c>
      <c r="D2293" s="26" t="str">
        <f t="shared" si="72"/>
        <v>2019-01-11</v>
      </c>
      <c r="E2293" s="26">
        <f t="shared" si="73"/>
        <v>235.6431</v>
      </c>
    </row>
    <row r="2294" spans="1:5" x14ac:dyDescent="0.3">
      <c r="A2294" s="1">
        <v>43479</v>
      </c>
      <c r="B2294">
        <v>234.2055</v>
      </c>
      <c r="C2294" t="s">
        <v>143</v>
      </c>
      <c r="D2294" s="26" t="str">
        <f t="shared" si="72"/>
        <v>2019-01-14</v>
      </c>
      <c r="E2294" s="26">
        <f t="shared" si="73"/>
        <v>234.2055</v>
      </c>
    </row>
    <row r="2295" spans="1:5" x14ac:dyDescent="0.3">
      <c r="A2295" s="1">
        <v>43480</v>
      </c>
      <c r="B2295">
        <v>236.8897</v>
      </c>
      <c r="C2295" t="s">
        <v>143</v>
      </c>
      <c r="D2295" s="26" t="str">
        <f t="shared" si="72"/>
        <v>2019-01-15</v>
      </c>
      <c r="E2295" s="26">
        <f t="shared" si="73"/>
        <v>236.8897</v>
      </c>
    </row>
    <row r="2296" spans="1:5" x14ac:dyDescent="0.3">
      <c r="A2296" s="1">
        <v>43481</v>
      </c>
      <c r="B2296">
        <v>237.46289999999999</v>
      </c>
      <c r="C2296" t="s">
        <v>143</v>
      </c>
      <c r="D2296" s="26" t="str">
        <f t="shared" si="72"/>
        <v>2019-01-16</v>
      </c>
      <c r="E2296" s="26">
        <f t="shared" si="73"/>
        <v>237.46289999999999</v>
      </c>
    </row>
    <row r="2297" spans="1:5" x14ac:dyDescent="0.3">
      <c r="A2297" s="1">
        <v>43482</v>
      </c>
      <c r="B2297">
        <v>239.2645</v>
      </c>
      <c r="C2297" t="s">
        <v>143</v>
      </c>
      <c r="D2297" s="26" t="str">
        <f t="shared" si="72"/>
        <v>2019-01-17</v>
      </c>
      <c r="E2297" s="26">
        <f t="shared" si="73"/>
        <v>239.2645</v>
      </c>
    </row>
    <row r="2298" spans="1:5" x14ac:dyDescent="0.3">
      <c r="A2298" s="1">
        <v>43483</v>
      </c>
      <c r="B2298">
        <v>242.44909999999999</v>
      </c>
      <c r="C2298" t="s">
        <v>143</v>
      </c>
      <c r="D2298" s="26" t="str">
        <f t="shared" si="72"/>
        <v>2019-01-18</v>
      </c>
      <c r="E2298" s="26">
        <f t="shared" si="73"/>
        <v>242.44909999999999</v>
      </c>
    </row>
    <row r="2299" spans="1:5" x14ac:dyDescent="0.3">
      <c r="A2299" s="1">
        <v>43487</v>
      </c>
      <c r="B2299">
        <v>239.17349999999999</v>
      </c>
      <c r="C2299" t="s">
        <v>143</v>
      </c>
      <c r="D2299" s="26" t="str">
        <f t="shared" si="72"/>
        <v>2019-01-22</v>
      </c>
      <c r="E2299" s="26">
        <f t="shared" si="73"/>
        <v>239.17349999999999</v>
      </c>
    </row>
    <row r="2300" spans="1:5" x14ac:dyDescent="0.3">
      <c r="A2300" s="1">
        <v>43488</v>
      </c>
      <c r="B2300">
        <v>239.6739</v>
      </c>
      <c r="C2300" t="s">
        <v>143</v>
      </c>
      <c r="D2300" s="26" t="str">
        <f t="shared" si="72"/>
        <v>2019-01-23</v>
      </c>
      <c r="E2300" s="26">
        <f t="shared" si="73"/>
        <v>239.6739</v>
      </c>
    </row>
    <row r="2301" spans="1:5" x14ac:dyDescent="0.3">
      <c r="A2301" s="1">
        <v>43489</v>
      </c>
      <c r="B2301">
        <v>239.8013</v>
      </c>
      <c r="C2301" t="s">
        <v>143</v>
      </c>
      <c r="D2301" s="26" t="str">
        <f t="shared" si="72"/>
        <v>2019-01-24</v>
      </c>
      <c r="E2301" s="26">
        <f t="shared" si="73"/>
        <v>239.8013</v>
      </c>
    </row>
    <row r="2302" spans="1:5" x14ac:dyDescent="0.3">
      <c r="A2302" s="1">
        <v>43490</v>
      </c>
      <c r="B2302">
        <v>241.83029999999999</v>
      </c>
      <c r="C2302" t="s">
        <v>143</v>
      </c>
      <c r="D2302" s="26" t="str">
        <f t="shared" si="72"/>
        <v>2019-01-25</v>
      </c>
      <c r="E2302" s="26">
        <f t="shared" si="73"/>
        <v>241.83029999999999</v>
      </c>
    </row>
    <row r="2303" spans="1:5" x14ac:dyDescent="0.3">
      <c r="A2303" s="1">
        <v>43493</v>
      </c>
      <c r="B2303">
        <v>239.9924</v>
      </c>
      <c r="C2303" t="s">
        <v>143</v>
      </c>
      <c r="D2303" s="26" t="str">
        <f t="shared" si="72"/>
        <v>2019-01-28</v>
      </c>
      <c r="E2303" s="26">
        <f t="shared" si="73"/>
        <v>239.9924</v>
      </c>
    </row>
    <row r="2304" spans="1:5" x14ac:dyDescent="0.3">
      <c r="A2304" s="1">
        <v>43494</v>
      </c>
      <c r="B2304">
        <v>239.6739</v>
      </c>
      <c r="C2304" t="s">
        <v>143</v>
      </c>
      <c r="D2304" s="26" t="str">
        <f t="shared" si="72"/>
        <v>2019-01-29</v>
      </c>
      <c r="E2304" s="26">
        <f t="shared" si="73"/>
        <v>239.6739</v>
      </c>
    </row>
    <row r="2305" spans="1:5" x14ac:dyDescent="0.3">
      <c r="A2305" s="1">
        <v>43495</v>
      </c>
      <c r="B2305">
        <v>243.46809999999999</v>
      </c>
      <c r="C2305" t="s">
        <v>143</v>
      </c>
      <c r="D2305" s="26" t="str">
        <f t="shared" si="72"/>
        <v>2019-01-30</v>
      </c>
      <c r="E2305" s="26">
        <f t="shared" si="73"/>
        <v>243.46809999999999</v>
      </c>
    </row>
    <row r="2306" spans="1:5" x14ac:dyDescent="0.3">
      <c r="A2306" s="1">
        <v>43496</v>
      </c>
      <c r="B2306">
        <v>245.60640000000001</v>
      </c>
      <c r="C2306" t="s">
        <v>143</v>
      </c>
      <c r="D2306" s="26" t="str">
        <f t="shared" si="72"/>
        <v>2019-01-31</v>
      </c>
      <c r="E2306" s="26">
        <f t="shared" si="73"/>
        <v>245.60640000000001</v>
      </c>
    </row>
    <row r="2307" spans="1:5" x14ac:dyDescent="0.3">
      <c r="A2307" s="1">
        <v>43497</v>
      </c>
      <c r="B2307">
        <v>245.72470000000001</v>
      </c>
      <c r="C2307" t="s">
        <v>143</v>
      </c>
      <c r="D2307" s="26" t="str">
        <f t="shared" si="72"/>
        <v>2019-02-01</v>
      </c>
      <c r="E2307" s="26">
        <f t="shared" si="73"/>
        <v>245.72470000000001</v>
      </c>
    </row>
    <row r="2308" spans="1:5" x14ac:dyDescent="0.3">
      <c r="A2308" s="1">
        <v>43500</v>
      </c>
      <c r="B2308">
        <v>247.45349999999999</v>
      </c>
      <c r="C2308" t="s">
        <v>143</v>
      </c>
      <c r="D2308" s="26" t="str">
        <f t="shared" si="72"/>
        <v>2019-02-04</v>
      </c>
      <c r="E2308" s="26">
        <f t="shared" si="73"/>
        <v>247.45349999999999</v>
      </c>
    </row>
    <row r="2309" spans="1:5" x14ac:dyDescent="0.3">
      <c r="A2309" s="1">
        <v>43501</v>
      </c>
      <c r="B2309">
        <v>248.4907</v>
      </c>
      <c r="C2309" t="s">
        <v>143</v>
      </c>
      <c r="D2309" s="26" t="str">
        <f t="shared" si="72"/>
        <v>2019-02-05</v>
      </c>
      <c r="E2309" s="26">
        <f t="shared" si="73"/>
        <v>248.4907</v>
      </c>
    </row>
    <row r="2310" spans="1:5" x14ac:dyDescent="0.3">
      <c r="A2310" s="1">
        <v>43502</v>
      </c>
      <c r="B2310">
        <v>248.16319999999999</v>
      </c>
      <c r="C2310" t="s">
        <v>143</v>
      </c>
      <c r="D2310" s="26" t="str">
        <f t="shared" si="72"/>
        <v>2019-02-06</v>
      </c>
      <c r="E2310" s="26">
        <f t="shared" si="73"/>
        <v>248.16319999999999</v>
      </c>
    </row>
    <row r="2311" spans="1:5" x14ac:dyDescent="0.3">
      <c r="A2311" s="1">
        <v>43503</v>
      </c>
      <c r="B2311">
        <v>245.79750000000001</v>
      </c>
      <c r="C2311" t="s">
        <v>143</v>
      </c>
      <c r="D2311" s="26" t="str">
        <f t="shared" si="72"/>
        <v>2019-02-07</v>
      </c>
      <c r="E2311" s="26">
        <f t="shared" si="73"/>
        <v>245.79750000000001</v>
      </c>
    </row>
    <row r="2312" spans="1:5" x14ac:dyDescent="0.3">
      <c r="A2312" s="1">
        <v>43504</v>
      </c>
      <c r="B2312">
        <v>246.0977</v>
      </c>
      <c r="C2312" t="s">
        <v>143</v>
      </c>
      <c r="D2312" s="26" t="str">
        <f t="shared" si="72"/>
        <v>2019-02-08</v>
      </c>
      <c r="E2312" s="26">
        <f t="shared" si="73"/>
        <v>246.0977</v>
      </c>
    </row>
    <row r="2313" spans="1:5" x14ac:dyDescent="0.3">
      <c r="A2313" s="1">
        <v>43507</v>
      </c>
      <c r="B2313">
        <v>246.23419999999999</v>
      </c>
      <c r="C2313" t="s">
        <v>143</v>
      </c>
      <c r="D2313" s="26" t="str">
        <f t="shared" si="72"/>
        <v>2019-02-11</v>
      </c>
      <c r="E2313" s="26">
        <f t="shared" si="73"/>
        <v>246.23419999999999</v>
      </c>
    </row>
    <row r="2314" spans="1:5" x14ac:dyDescent="0.3">
      <c r="A2314" s="1">
        <v>43508</v>
      </c>
      <c r="B2314">
        <v>249.4006</v>
      </c>
      <c r="C2314" t="s">
        <v>143</v>
      </c>
      <c r="D2314" s="26" t="str">
        <f t="shared" si="72"/>
        <v>2019-02-12</v>
      </c>
      <c r="E2314" s="26">
        <f t="shared" si="73"/>
        <v>249.4006</v>
      </c>
    </row>
    <row r="2315" spans="1:5" x14ac:dyDescent="0.3">
      <c r="A2315" s="1">
        <v>43509</v>
      </c>
      <c r="B2315">
        <v>250.21039999999999</v>
      </c>
      <c r="C2315" t="s">
        <v>143</v>
      </c>
      <c r="D2315" s="26" t="str">
        <f t="shared" si="72"/>
        <v>2019-02-13</v>
      </c>
      <c r="E2315" s="26">
        <f t="shared" si="73"/>
        <v>250.21039999999999</v>
      </c>
    </row>
    <row r="2316" spans="1:5" x14ac:dyDescent="0.3">
      <c r="A2316" s="1">
        <v>43510</v>
      </c>
      <c r="B2316">
        <v>249.65539999999999</v>
      </c>
      <c r="C2316" t="s">
        <v>143</v>
      </c>
      <c r="D2316" s="26" t="str">
        <f t="shared" si="72"/>
        <v>2019-02-14</v>
      </c>
      <c r="E2316" s="26">
        <f t="shared" si="73"/>
        <v>249.65539999999999</v>
      </c>
    </row>
    <row r="2317" spans="1:5" x14ac:dyDescent="0.3">
      <c r="A2317" s="1">
        <v>43511</v>
      </c>
      <c r="B2317">
        <v>252.376</v>
      </c>
      <c r="C2317" t="s">
        <v>143</v>
      </c>
      <c r="D2317" s="26" t="str">
        <f t="shared" si="72"/>
        <v>2019-02-15</v>
      </c>
      <c r="E2317" s="26">
        <f t="shared" si="73"/>
        <v>252.376</v>
      </c>
    </row>
    <row r="2318" spans="1:5" x14ac:dyDescent="0.3">
      <c r="A2318" s="1">
        <v>43515</v>
      </c>
      <c r="B2318">
        <v>252.81270000000001</v>
      </c>
      <c r="C2318" t="s">
        <v>143</v>
      </c>
      <c r="D2318" s="26" t="str">
        <f t="shared" si="72"/>
        <v>2019-02-19</v>
      </c>
      <c r="E2318" s="26">
        <f t="shared" si="73"/>
        <v>252.81270000000001</v>
      </c>
    </row>
    <row r="2319" spans="1:5" x14ac:dyDescent="0.3">
      <c r="A2319" s="1">
        <v>43516</v>
      </c>
      <c r="B2319">
        <v>253.32220000000001</v>
      </c>
      <c r="C2319" t="s">
        <v>143</v>
      </c>
      <c r="D2319" s="26" t="str">
        <f t="shared" si="72"/>
        <v>2019-02-20</v>
      </c>
      <c r="E2319" s="26">
        <f t="shared" si="73"/>
        <v>253.32220000000001</v>
      </c>
    </row>
    <row r="2320" spans="1:5" x14ac:dyDescent="0.3">
      <c r="A2320" s="1">
        <v>43517</v>
      </c>
      <c r="B2320">
        <v>252.42150000000001</v>
      </c>
      <c r="C2320" t="s">
        <v>143</v>
      </c>
      <c r="D2320" s="26" t="str">
        <f t="shared" si="72"/>
        <v>2019-02-21</v>
      </c>
      <c r="E2320" s="26">
        <f t="shared" si="73"/>
        <v>252.42150000000001</v>
      </c>
    </row>
    <row r="2321" spans="1:5" x14ac:dyDescent="0.3">
      <c r="A2321" s="1">
        <v>43518</v>
      </c>
      <c r="B2321">
        <v>253.98650000000001</v>
      </c>
      <c r="C2321" t="s">
        <v>143</v>
      </c>
      <c r="D2321" s="26" t="str">
        <f t="shared" si="72"/>
        <v>2019-02-22</v>
      </c>
      <c r="E2321" s="26">
        <f t="shared" si="73"/>
        <v>253.98650000000001</v>
      </c>
    </row>
    <row r="2322" spans="1:5" x14ac:dyDescent="0.3">
      <c r="A2322" s="1">
        <v>43521</v>
      </c>
      <c r="B2322">
        <v>254.3322</v>
      </c>
      <c r="C2322" t="s">
        <v>143</v>
      </c>
      <c r="D2322" s="26" t="str">
        <f t="shared" si="72"/>
        <v>2019-02-25</v>
      </c>
      <c r="E2322" s="26">
        <f t="shared" si="73"/>
        <v>254.3322</v>
      </c>
    </row>
    <row r="2323" spans="1:5" x14ac:dyDescent="0.3">
      <c r="A2323" s="1">
        <v>43522</v>
      </c>
      <c r="B2323">
        <v>254.15020000000001</v>
      </c>
      <c r="C2323" t="s">
        <v>143</v>
      </c>
      <c r="D2323" s="26" t="str">
        <f t="shared" si="72"/>
        <v>2019-02-26</v>
      </c>
      <c r="E2323" s="26">
        <f t="shared" si="73"/>
        <v>254.15020000000001</v>
      </c>
    </row>
    <row r="2324" spans="1:5" x14ac:dyDescent="0.3">
      <c r="A2324" s="1">
        <v>43523</v>
      </c>
      <c r="B2324">
        <v>254.0411</v>
      </c>
      <c r="C2324" t="s">
        <v>143</v>
      </c>
      <c r="D2324" s="26" t="str">
        <f t="shared" si="72"/>
        <v>2019-02-27</v>
      </c>
      <c r="E2324" s="26">
        <f t="shared" si="73"/>
        <v>254.0411</v>
      </c>
    </row>
    <row r="2325" spans="1:5" x14ac:dyDescent="0.3">
      <c r="A2325" s="1">
        <v>43524</v>
      </c>
      <c r="B2325">
        <v>253.56790000000001</v>
      </c>
      <c r="C2325" t="s">
        <v>143</v>
      </c>
      <c r="D2325" s="26" t="str">
        <f t="shared" ref="D2325:D2388" si="74">_xlfn.CONCAT(YEAR(A2325),"-",IF(LEN(MONTH(A2325))=1,0&amp;MONTH(A2325),MONTH(A2325)),"-",IF(LEN(DAY(A2325))=1,0&amp;DAY(A2325),DAY(A2325)))</f>
        <v>2019-02-28</v>
      </c>
      <c r="E2325" s="26">
        <f t="shared" ref="E2325:E2388" si="75">B2325</f>
        <v>253.56790000000001</v>
      </c>
    </row>
    <row r="2326" spans="1:5" x14ac:dyDescent="0.3">
      <c r="A2326" s="1">
        <v>43525</v>
      </c>
      <c r="B2326">
        <v>255.15110000000001</v>
      </c>
      <c r="C2326" t="s">
        <v>143</v>
      </c>
      <c r="D2326" s="26" t="str">
        <f t="shared" si="74"/>
        <v>2019-03-01</v>
      </c>
      <c r="E2326" s="26">
        <f t="shared" si="75"/>
        <v>255.15110000000001</v>
      </c>
    </row>
    <row r="2327" spans="1:5" x14ac:dyDescent="0.3">
      <c r="A2327" s="1">
        <v>43528</v>
      </c>
      <c r="B2327">
        <v>254.22300000000001</v>
      </c>
      <c r="C2327" t="s">
        <v>143</v>
      </c>
      <c r="D2327" s="26" t="str">
        <f t="shared" si="74"/>
        <v>2019-03-04</v>
      </c>
      <c r="E2327" s="26">
        <f t="shared" si="75"/>
        <v>254.22300000000001</v>
      </c>
    </row>
    <row r="2328" spans="1:5" x14ac:dyDescent="0.3">
      <c r="A2328" s="1">
        <v>43529</v>
      </c>
      <c r="B2328">
        <v>253.87729999999999</v>
      </c>
      <c r="C2328" t="s">
        <v>143</v>
      </c>
      <c r="D2328" s="26" t="str">
        <f t="shared" si="74"/>
        <v>2019-03-05</v>
      </c>
      <c r="E2328" s="26">
        <f t="shared" si="75"/>
        <v>253.87729999999999</v>
      </c>
    </row>
    <row r="2329" spans="1:5" x14ac:dyDescent="0.3">
      <c r="A2329" s="1">
        <v>43530</v>
      </c>
      <c r="B2329">
        <v>252.33959999999999</v>
      </c>
      <c r="C2329" t="s">
        <v>143</v>
      </c>
      <c r="D2329" s="26" t="str">
        <f t="shared" si="74"/>
        <v>2019-03-06</v>
      </c>
      <c r="E2329" s="26">
        <f t="shared" si="75"/>
        <v>252.33959999999999</v>
      </c>
    </row>
    <row r="2330" spans="1:5" x14ac:dyDescent="0.3">
      <c r="A2330" s="1">
        <v>43531</v>
      </c>
      <c r="B2330">
        <v>250.2286</v>
      </c>
      <c r="C2330" t="s">
        <v>143</v>
      </c>
      <c r="D2330" s="26" t="str">
        <f t="shared" si="74"/>
        <v>2019-03-07</v>
      </c>
      <c r="E2330" s="26">
        <f t="shared" si="75"/>
        <v>250.2286</v>
      </c>
    </row>
    <row r="2331" spans="1:5" x14ac:dyDescent="0.3">
      <c r="A2331" s="1">
        <v>43532</v>
      </c>
      <c r="B2331">
        <v>249.72819999999999</v>
      </c>
      <c r="C2331" t="s">
        <v>143</v>
      </c>
      <c r="D2331" s="26" t="str">
        <f t="shared" si="74"/>
        <v>2019-03-08</v>
      </c>
      <c r="E2331" s="26">
        <f t="shared" si="75"/>
        <v>249.72819999999999</v>
      </c>
    </row>
    <row r="2332" spans="1:5" x14ac:dyDescent="0.3">
      <c r="A2332" s="1">
        <v>43535</v>
      </c>
      <c r="B2332">
        <v>253.34950000000001</v>
      </c>
      <c r="C2332" t="s">
        <v>143</v>
      </c>
      <c r="D2332" s="26" t="str">
        <f t="shared" si="74"/>
        <v>2019-03-11</v>
      </c>
      <c r="E2332" s="26">
        <f t="shared" si="75"/>
        <v>253.34950000000001</v>
      </c>
    </row>
    <row r="2333" spans="1:5" x14ac:dyDescent="0.3">
      <c r="A2333" s="1">
        <v>43536</v>
      </c>
      <c r="B2333">
        <v>254.3049</v>
      </c>
      <c r="C2333" t="s">
        <v>143</v>
      </c>
      <c r="D2333" s="26" t="str">
        <f t="shared" si="74"/>
        <v>2019-03-12</v>
      </c>
      <c r="E2333" s="26">
        <f t="shared" si="75"/>
        <v>254.3049</v>
      </c>
    </row>
    <row r="2334" spans="1:5" x14ac:dyDescent="0.3">
      <c r="A2334" s="1">
        <v>43537</v>
      </c>
      <c r="B2334">
        <v>255.98820000000001</v>
      </c>
      <c r="C2334" t="s">
        <v>143</v>
      </c>
      <c r="D2334" s="26" t="str">
        <f t="shared" si="74"/>
        <v>2019-03-13</v>
      </c>
      <c r="E2334" s="26">
        <f t="shared" si="75"/>
        <v>255.98820000000001</v>
      </c>
    </row>
    <row r="2335" spans="1:5" x14ac:dyDescent="0.3">
      <c r="A2335" s="1">
        <v>43538</v>
      </c>
      <c r="B2335">
        <v>255.8244</v>
      </c>
      <c r="C2335" t="s">
        <v>143</v>
      </c>
      <c r="D2335" s="26" t="str">
        <f t="shared" si="74"/>
        <v>2019-03-14</v>
      </c>
      <c r="E2335" s="26">
        <f t="shared" si="75"/>
        <v>255.8244</v>
      </c>
    </row>
    <row r="2336" spans="1:5" x14ac:dyDescent="0.3">
      <c r="A2336" s="1">
        <v>43539</v>
      </c>
      <c r="B2336">
        <v>257.08850000000001</v>
      </c>
      <c r="C2336" t="s">
        <v>143</v>
      </c>
      <c r="D2336" s="26" t="str">
        <f t="shared" si="74"/>
        <v>2019-03-15</v>
      </c>
      <c r="E2336" s="26">
        <f t="shared" si="75"/>
        <v>257.08850000000001</v>
      </c>
    </row>
    <row r="2337" spans="1:5" x14ac:dyDescent="0.3">
      <c r="A2337" s="1">
        <v>43542</v>
      </c>
      <c r="B2337">
        <v>258.0206</v>
      </c>
      <c r="C2337" t="s">
        <v>143</v>
      </c>
      <c r="D2337" s="26" t="str">
        <f t="shared" si="74"/>
        <v>2019-03-18</v>
      </c>
      <c r="E2337" s="26">
        <f t="shared" si="75"/>
        <v>258.0206</v>
      </c>
    </row>
    <row r="2338" spans="1:5" x14ac:dyDescent="0.3">
      <c r="A2338" s="1">
        <v>43543</v>
      </c>
      <c r="B2338">
        <v>258.08460000000002</v>
      </c>
      <c r="C2338" t="s">
        <v>143</v>
      </c>
      <c r="D2338" s="26" t="str">
        <f t="shared" si="74"/>
        <v>2019-03-19</v>
      </c>
      <c r="E2338" s="26">
        <f t="shared" si="75"/>
        <v>258.08460000000002</v>
      </c>
    </row>
    <row r="2339" spans="1:5" x14ac:dyDescent="0.3">
      <c r="A2339" s="1">
        <v>43544</v>
      </c>
      <c r="B2339">
        <v>257.30779999999999</v>
      </c>
      <c r="C2339" t="s">
        <v>143</v>
      </c>
      <c r="D2339" s="26" t="str">
        <f t="shared" si="74"/>
        <v>2019-03-20</v>
      </c>
      <c r="E2339" s="26">
        <f t="shared" si="75"/>
        <v>257.30779999999999</v>
      </c>
    </row>
    <row r="2340" spans="1:5" x14ac:dyDescent="0.3">
      <c r="A2340" s="1">
        <v>43545</v>
      </c>
      <c r="B2340">
        <v>260.214</v>
      </c>
      <c r="C2340" t="s">
        <v>143</v>
      </c>
      <c r="D2340" s="26" t="str">
        <f t="shared" si="74"/>
        <v>2019-03-21</v>
      </c>
      <c r="E2340" s="26">
        <f t="shared" si="75"/>
        <v>260.214</v>
      </c>
    </row>
    <row r="2341" spans="1:5" x14ac:dyDescent="0.3">
      <c r="A2341" s="1">
        <v>43546</v>
      </c>
      <c r="B2341">
        <v>255.20580000000001</v>
      </c>
      <c r="C2341" t="s">
        <v>143</v>
      </c>
      <c r="D2341" s="26" t="str">
        <f t="shared" si="74"/>
        <v>2019-03-22</v>
      </c>
      <c r="E2341" s="26">
        <f t="shared" si="75"/>
        <v>255.20580000000001</v>
      </c>
    </row>
    <row r="2342" spans="1:5" x14ac:dyDescent="0.3">
      <c r="A2342" s="1">
        <v>43549</v>
      </c>
      <c r="B2342">
        <v>255.01390000000001</v>
      </c>
      <c r="C2342" t="s">
        <v>143</v>
      </c>
      <c r="D2342" s="26" t="str">
        <f t="shared" si="74"/>
        <v>2019-03-25</v>
      </c>
      <c r="E2342" s="26">
        <f t="shared" si="75"/>
        <v>255.01390000000001</v>
      </c>
    </row>
    <row r="2343" spans="1:5" x14ac:dyDescent="0.3">
      <c r="A2343" s="1">
        <v>43550</v>
      </c>
      <c r="B2343">
        <v>256.91480000000001</v>
      </c>
      <c r="C2343" t="s">
        <v>143</v>
      </c>
      <c r="D2343" s="26" t="str">
        <f t="shared" si="74"/>
        <v>2019-03-26</v>
      </c>
      <c r="E2343" s="26">
        <f t="shared" si="75"/>
        <v>256.91480000000001</v>
      </c>
    </row>
    <row r="2344" spans="1:5" x14ac:dyDescent="0.3">
      <c r="A2344" s="1">
        <v>43551</v>
      </c>
      <c r="B2344">
        <v>255.57140000000001</v>
      </c>
      <c r="C2344" t="s">
        <v>143</v>
      </c>
      <c r="D2344" s="26" t="str">
        <f t="shared" si="74"/>
        <v>2019-03-27</v>
      </c>
      <c r="E2344" s="26">
        <f t="shared" si="75"/>
        <v>255.57140000000001</v>
      </c>
    </row>
    <row r="2345" spans="1:5" x14ac:dyDescent="0.3">
      <c r="A2345" s="1">
        <v>43552</v>
      </c>
      <c r="B2345">
        <v>256.5401</v>
      </c>
      <c r="C2345" t="s">
        <v>143</v>
      </c>
      <c r="D2345" s="26" t="str">
        <f t="shared" si="74"/>
        <v>2019-03-28</v>
      </c>
      <c r="E2345" s="26">
        <f t="shared" si="75"/>
        <v>256.5401</v>
      </c>
    </row>
    <row r="2346" spans="1:5" x14ac:dyDescent="0.3">
      <c r="A2346" s="1">
        <v>43553</v>
      </c>
      <c r="B2346">
        <v>258.15769999999998</v>
      </c>
      <c r="C2346" t="s">
        <v>143</v>
      </c>
      <c r="D2346" s="26" t="str">
        <f t="shared" si="74"/>
        <v>2019-03-29</v>
      </c>
      <c r="E2346" s="26">
        <f t="shared" si="75"/>
        <v>258.15769999999998</v>
      </c>
    </row>
    <row r="2347" spans="1:5" x14ac:dyDescent="0.3">
      <c r="A2347" s="1">
        <v>43556</v>
      </c>
      <c r="B2347">
        <v>261.21929999999998</v>
      </c>
      <c r="C2347" t="s">
        <v>143</v>
      </c>
      <c r="D2347" s="26" t="str">
        <f t="shared" si="74"/>
        <v>2019-04-01</v>
      </c>
      <c r="E2347" s="26">
        <f t="shared" si="75"/>
        <v>261.21929999999998</v>
      </c>
    </row>
    <row r="2348" spans="1:5" x14ac:dyDescent="0.3">
      <c r="A2348" s="1">
        <v>43557</v>
      </c>
      <c r="B2348">
        <v>261.34719999999999</v>
      </c>
      <c r="C2348" t="s">
        <v>143</v>
      </c>
      <c r="D2348" s="26" t="str">
        <f t="shared" si="74"/>
        <v>2019-04-02</v>
      </c>
      <c r="E2348" s="26">
        <f t="shared" si="75"/>
        <v>261.34719999999999</v>
      </c>
    </row>
    <row r="2349" spans="1:5" x14ac:dyDescent="0.3">
      <c r="A2349" s="1">
        <v>43558</v>
      </c>
      <c r="B2349">
        <v>261.75850000000003</v>
      </c>
      <c r="C2349" t="s">
        <v>143</v>
      </c>
      <c r="D2349" s="26" t="str">
        <f t="shared" si="74"/>
        <v>2019-04-03</v>
      </c>
      <c r="E2349" s="26">
        <f t="shared" si="75"/>
        <v>261.75850000000003</v>
      </c>
    </row>
    <row r="2350" spans="1:5" x14ac:dyDescent="0.3">
      <c r="A2350" s="1">
        <v>43559</v>
      </c>
      <c r="B2350">
        <v>262.45310000000001</v>
      </c>
      <c r="C2350" t="s">
        <v>143</v>
      </c>
      <c r="D2350" s="26" t="str">
        <f t="shared" si="74"/>
        <v>2019-04-04</v>
      </c>
      <c r="E2350" s="26">
        <f t="shared" si="75"/>
        <v>262.45310000000001</v>
      </c>
    </row>
    <row r="2351" spans="1:5" x14ac:dyDescent="0.3">
      <c r="A2351" s="1">
        <v>43560</v>
      </c>
      <c r="B2351">
        <v>263.72340000000003</v>
      </c>
      <c r="C2351" t="s">
        <v>143</v>
      </c>
      <c r="D2351" s="26" t="str">
        <f t="shared" si="74"/>
        <v>2019-04-05</v>
      </c>
      <c r="E2351" s="26">
        <f t="shared" si="75"/>
        <v>263.72340000000003</v>
      </c>
    </row>
    <row r="2352" spans="1:5" x14ac:dyDescent="0.3">
      <c r="A2352" s="1">
        <v>43563</v>
      </c>
      <c r="B2352">
        <v>263.92439999999999</v>
      </c>
      <c r="C2352" t="s">
        <v>143</v>
      </c>
      <c r="D2352" s="26" t="str">
        <f t="shared" si="74"/>
        <v>2019-04-08</v>
      </c>
      <c r="E2352" s="26">
        <f t="shared" si="75"/>
        <v>263.92439999999999</v>
      </c>
    </row>
    <row r="2353" spans="1:5" x14ac:dyDescent="0.3">
      <c r="A2353" s="1">
        <v>43564</v>
      </c>
      <c r="B2353">
        <v>262.57190000000003</v>
      </c>
      <c r="C2353" t="s">
        <v>143</v>
      </c>
      <c r="D2353" s="26" t="str">
        <f t="shared" si="74"/>
        <v>2019-04-09</v>
      </c>
      <c r="E2353" s="26">
        <f t="shared" si="75"/>
        <v>262.57190000000003</v>
      </c>
    </row>
    <row r="2354" spans="1:5" x14ac:dyDescent="0.3">
      <c r="A2354" s="1">
        <v>43565</v>
      </c>
      <c r="B2354">
        <v>263.46749999999997</v>
      </c>
      <c r="C2354" t="s">
        <v>143</v>
      </c>
      <c r="D2354" s="26" t="str">
        <f t="shared" si="74"/>
        <v>2019-04-10</v>
      </c>
      <c r="E2354" s="26">
        <f t="shared" si="75"/>
        <v>263.46749999999997</v>
      </c>
    </row>
    <row r="2355" spans="1:5" x14ac:dyDescent="0.3">
      <c r="A2355" s="1">
        <v>43566</v>
      </c>
      <c r="B2355">
        <v>263.39440000000002</v>
      </c>
      <c r="C2355" t="s">
        <v>143</v>
      </c>
      <c r="D2355" s="26" t="str">
        <f t="shared" si="74"/>
        <v>2019-04-11</v>
      </c>
      <c r="E2355" s="26">
        <f t="shared" si="75"/>
        <v>263.39440000000002</v>
      </c>
    </row>
    <row r="2356" spans="1:5" x14ac:dyDescent="0.3">
      <c r="A2356" s="1">
        <v>43567</v>
      </c>
      <c r="B2356">
        <v>265.17649999999998</v>
      </c>
      <c r="C2356" t="s">
        <v>143</v>
      </c>
      <c r="D2356" s="26" t="str">
        <f t="shared" si="74"/>
        <v>2019-04-12</v>
      </c>
      <c r="E2356" s="26">
        <f t="shared" si="75"/>
        <v>265.17649999999998</v>
      </c>
    </row>
    <row r="2357" spans="1:5" x14ac:dyDescent="0.3">
      <c r="A2357" s="1">
        <v>43570</v>
      </c>
      <c r="B2357">
        <v>265.00279999999998</v>
      </c>
      <c r="C2357" t="s">
        <v>143</v>
      </c>
      <c r="D2357" s="26" t="str">
        <f t="shared" si="74"/>
        <v>2019-04-15</v>
      </c>
      <c r="E2357" s="26">
        <f t="shared" si="75"/>
        <v>265.00279999999998</v>
      </c>
    </row>
    <row r="2358" spans="1:5" x14ac:dyDescent="0.3">
      <c r="A2358" s="1">
        <v>43571</v>
      </c>
      <c r="B2358">
        <v>265.17649999999998</v>
      </c>
      <c r="C2358" t="s">
        <v>143</v>
      </c>
      <c r="D2358" s="26" t="str">
        <f t="shared" si="74"/>
        <v>2019-04-16</v>
      </c>
      <c r="E2358" s="26">
        <f t="shared" si="75"/>
        <v>265.17649999999998</v>
      </c>
    </row>
    <row r="2359" spans="1:5" x14ac:dyDescent="0.3">
      <c r="A2359" s="1">
        <v>43572</v>
      </c>
      <c r="B2359">
        <v>264.52760000000001</v>
      </c>
      <c r="C2359" t="s">
        <v>143</v>
      </c>
      <c r="D2359" s="26" t="str">
        <f t="shared" si="74"/>
        <v>2019-04-17</v>
      </c>
      <c r="E2359" s="26">
        <f t="shared" si="75"/>
        <v>264.52760000000001</v>
      </c>
    </row>
    <row r="2360" spans="1:5" x14ac:dyDescent="0.3">
      <c r="A2360" s="1">
        <v>43573</v>
      </c>
      <c r="B2360">
        <v>265.04849999999999</v>
      </c>
      <c r="C2360" t="s">
        <v>143</v>
      </c>
      <c r="D2360" s="26" t="str">
        <f t="shared" si="74"/>
        <v>2019-04-18</v>
      </c>
      <c r="E2360" s="26">
        <f t="shared" si="75"/>
        <v>265.04849999999999</v>
      </c>
    </row>
    <row r="2361" spans="1:5" x14ac:dyDescent="0.3">
      <c r="A2361" s="1">
        <v>43574</v>
      </c>
      <c r="B2361">
        <v>265.04849999999999</v>
      </c>
      <c r="C2361" t="s">
        <v>143</v>
      </c>
      <c r="D2361" s="26" t="str">
        <f t="shared" si="74"/>
        <v>2019-04-19</v>
      </c>
      <c r="E2361" s="26">
        <f t="shared" si="75"/>
        <v>265.04849999999999</v>
      </c>
    </row>
    <row r="2362" spans="1:5" x14ac:dyDescent="0.3">
      <c r="A2362" s="1">
        <v>43577</v>
      </c>
      <c r="B2362">
        <v>265.27699999999999</v>
      </c>
      <c r="C2362" t="s">
        <v>143</v>
      </c>
      <c r="D2362" s="26" t="str">
        <f t="shared" si="74"/>
        <v>2019-04-22</v>
      </c>
      <c r="E2362" s="26">
        <f t="shared" si="75"/>
        <v>265.27699999999999</v>
      </c>
    </row>
    <row r="2363" spans="1:5" x14ac:dyDescent="0.3">
      <c r="A2363" s="1">
        <v>43578</v>
      </c>
      <c r="B2363">
        <v>267.66230000000002</v>
      </c>
      <c r="C2363" t="s">
        <v>143</v>
      </c>
      <c r="D2363" s="26" t="str">
        <f t="shared" si="74"/>
        <v>2019-04-23</v>
      </c>
      <c r="E2363" s="26">
        <f t="shared" si="75"/>
        <v>267.66230000000002</v>
      </c>
    </row>
    <row r="2364" spans="1:5" x14ac:dyDescent="0.3">
      <c r="A2364" s="1">
        <v>43579</v>
      </c>
      <c r="B2364">
        <v>267.06819999999999</v>
      </c>
      <c r="C2364" t="s">
        <v>143</v>
      </c>
      <c r="D2364" s="26" t="str">
        <f t="shared" si="74"/>
        <v>2019-04-24</v>
      </c>
      <c r="E2364" s="26">
        <f t="shared" si="75"/>
        <v>267.06819999999999</v>
      </c>
    </row>
    <row r="2365" spans="1:5" x14ac:dyDescent="0.3">
      <c r="A2365" s="1">
        <v>43580</v>
      </c>
      <c r="B2365">
        <v>266.90370000000001</v>
      </c>
      <c r="C2365" t="s">
        <v>143</v>
      </c>
      <c r="D2365" s="26" t="str">
        <f t="shared" si="74"/>
        <v>2019-04-25</v>
      </c>
      <c r="E2365" s="26">
        <f t="shared" si="75"/>
        <v>266.90370000000001</v>
      </c>
    </row>
    <row r="2366" spans="1:5" x14ac:dyDescent="0.3">
      <c r="A2366" s="1">
        <v>43581</v>
      </c>
      <c r="B2366">
        <v>268.14659999999998</v>
      </c>
      <c r="C2366" t="s">
        <v>143</v>
      </c>
      <c r="D2366" s="26" t="str">
        <f t="shared" si="74"/>
        <v>2019-04-26</v>
      </c>
      <c r="E2366" s="26">
        <f t="shared" si="75"/>
        <v>268.14659999999998</v>
      </c>
    </row>
    <row r="2367" spans="1:5" x14ac:dyDescent="0.3">
      <c r="A2367" s="1">
        <v>43584</v>
      </c>
      <c r="B2367">
        <v>268.56700000000001</v>
      </c>
      <c r="C2367" t="s">
        <v>143</v>
      </c>
      <c r="D2367" s="26" t="str">
        <f t="shared" si="74"/>
        <v>2019-04-29</v>
      </c>
      <c r="E2367" s="26">
        <f t="shared" si="75"/>
        <v>268.56700000000001</v>
      </c>
    </row>
    <row r="2368" spans="1:5" x14ac:dyDescent="0.3">
      <c r="A2368" s="1">
        <v>43585</v>
      </c>
      <c r="B2368">
        <v>268.70409999999998</v>
      </c>
      <c r="C2368" t="s">
        <v>143</v>
      </c>
      <c r="D2368" s="26" t="str">
        <f t="shared" si="74"/>
        <v>2019-04-30</v>
      </c>
      <c r="E2368" s="26">
        <f t="shared" si="75"/>
        <v>268.70409999999998</v>
      </c>
    </row>
    <row r="2369" spans="1:5" x14ac:dyDescent="0.3">
      <c r="A2369" s="1">
        <v>43586</v>
      </c>
      <c r="B2369">
        <v>266.68439999999998</v>
      </c>
      <c r="C2369" t="s">
        <v>143</v>
      </c>
      <c r="D2369" s="26" t="str">
        <f t="shared" si="74"/>
        <v>2019-05-01</v>
      </c>
      <c r="E2369" s="26">
        <f t="shared" si="75"/>
        <v>266.68439999999998</v>
      </c>
    </row>
    <row r="2370" spans="1:5" x14ac:dyDescent="0.3">
      <c r="A2370" s="1">
        <v>43587</v>
      </c>
      <c r="B2370">
        <v>266.10860000000002</v>
      </c>
      <c r="C2370" t="s">
        <v>143</v>
      </c>
      <c r="D2370" s="26" t="str">
        <f t="shared" si="74"/>
        <v>2019-05-02</v>
      </c>
      <c r="E2370" s="26">
        <f t="shared" si="75"/>
        <v>266.10860000000002</v>
      </c>
    </row>
    <row r="2371" spans="1:5" x14ac:dyDescent="0.3">
      <c r="A2371" s="1">
        <v>43588</v>
      </c>
      <c r="B2371">
        <v>268.71319999999997</v>
      </c>
      <c r="C2371" t="s">
        <v>143</v>
      </c>
      <c r="D2371" s="26" t="str">
        <f t="shared" si="74"/>
        <v>2019-05-03</v>
      </c>
      <c r="E2371" s="26">
        <f t="shared" si="75"/>
        <v>268.71319999999997</v>
      </c>
    </row>
    <row r="2372" spans="1:5" x14ac:dyDescent="0.3">
      <c r="A2372" s="1">
        <v>43591</v>
      </c>
      <c r="B2372">
        <v>267.60739999999998</v>
      </c>
      <c r="C2372" t="s">
        <v>143</v>
      </c>
      <c r="D2372" s="26" t="str">
        <f t="shared" si="74"/>
        <v>2019-05-06</v>
      </c>
      <c r="E2372" s="26">
        <f t="shared" si="75"/>
        <v>267.60739999999998</v>
      </c>
    </row>
    <row r="2373" spans="1:5" x14ac:dyDescent="0.3">
      <c r="A2373" s="1">
        <v>43592</v>
      </c>
      <c r="B2373">
        <v>263.13850000000002</v>
      </c>
      <c r="C2373" t="s">
        <v>143</v>
      </c>
      <c r="D2373" s="26" t="str">
        <f t="shared" si="74"/>
        <v>2019-05-07</v>
      </c>
      <c r="E2373" s="26">
        <f t="shared" si="75"/>
        <v>263.13850000000002</v>
      </c>
    </row>
    <row r="2374" spans="1:5" x14ac:dyDescent="0.3">
      <c r="A2374" s="1">
        <v>43593</v>
      </c>
      <c r="B2374">
        <v>262.77289999999999</v>
      </c>
      <c r="C2374" t="s">
        <v>143</v>
      </c>
      <c r="D2374" s="26" t="str">
        <f t="shared" si="74"/>
        <v>2019-05-08</v>
      </c>
      <c r="E2374" s="26">
        <f t="shared" si="75"/>
        <v>262.77289999999999</v>
      </c>
    </row>
    <row r="2375" spans="1:5" x14ac:dyDescent="0.3">
      <c r="A2375" s="1">
        <v>43594</v>
      </c>
      <c r="B2375">
        <v>261.9778</v>
      </c>
      <c r="C2375" t="s">
        <v>143</v>
      </c>
      <c r="D2375" s="26" t="str">
        <f t="shared" si="74"/>
        <v>2019-05-09</v>
      </c>
      <c r="E2375" s="26">
        <f t="shared" si="75"/>
        <v>261.9778</v>
      </c>
    </row>
    <row r="2376" spans="1:5" x14ac:dyDescent="0.3">
      <c r="A2376" s="1">
        <v>43595</v>
      </c>
      <c r="B2376">
        <v>263.29379999999998</v>
      </c>
      <c r="C2376" t="s">
        <v>143</v>
      </c>
      <c r="D2376" s="26" t="str">
        <f t="shared" si="74"/>
        <v>2019-05-10</v>
      </c>
      <c r="E2376" s="26">
        <f t="shared" si="75"/>
        <v>263.29379999999998</v>
      </c>
    </row>
    <row r="2377" spans="1:5" x14ac:dyDescent="0.3">
      <c r="A2377" s="1">
        <v>43598</v>
      </c>
      <c r="B2377">
        <v>256.67720000000003</v>
      </c>
      <c r="C2377" t="s">
        <v>143</v>
      </c>
      <c r="D2377" s="26" t="str">
        <f t="shared" si="74"/>
        <v>2019-05-13</v>
      </c>
      <c r="E2377" s="26">
        <f t="shared" si="75"/>
        <v>256.67720000000003</v>
      </c>
    </row>
    <row r="2378" spans="1:5" x14ac:dyDescent="0.3">
      <c r="A2378" s="1">
        <v>43599</v>
      </c>
      <c r="B2378">
        <v>258.99849999999998</v>
      </c>
      <c r="C2378" t="s">
        <v>143</v>
      </c>
      <c r="D2378" s="26" t="str">
        <f t="shared" si="74"/>
        <v>2019-05-14</v>
      </c>
      <c r="E2378" s="26">
        <f t="shared" si="75"/>
        <v>258.99849999999998</v>
      </c>
    </row>
    <row r="2379" spans="1:5" x14ac:dyDescent="0.3">
      <c r="A2379" s="1">
        <v>43600</v>
      </c>
      <c r="B2379">
        <v>260.51560000000001</v>
      </c>
      <c r="C2379" t="s">
        <v>143</v>
      </c>
      <c r="D2379" s="26" t="str">
        <f t="shared" si="74"/>
        <v>2019-05-15</v>
      </c>
      <c r="E2379" s="26">
        <f t="shared" si="75"/>
        <v>260.51560000000001</v>
      </c>
    </row>
    <row r="2380" spans="1:5" x14ac:dyDescent="0.3">
      <c r="A2380" s="1">
        <v>43601</v>
      </c>
      <c r="B2380">
        <v>262.92829999999998</v>
      </c>
      <c r="C2380" t="s">
        <v>143</v>
      </c>
      <c r="D2380" s="26" t="str">
        <f t="shared" si="74"/>
        <v>2019-05-16</v>
      </c>
      <c r="E2380" s="26">
        <f t="shared" si="75"/>
        <v>262.92829999999998</v>
      </c>
    </row>
    <row r="2381" spans="1:5" x14ac:dyDescent="0.3">
      <c r="A2381" s="1">
        <v>43602</v>
      </c>
      <c r="B2381">
        <v>261.22840000000002</v>
      </c>
      <c r="C2381" t="s">
        <v>143</v>
      </c>
      <c r="D2381" s="26" t="str">
        <f t="shared" si="74"/>
        <v>2019-05-17</v>
      </c>
      <c r="E2381" s="26">
        <f t="shared" si="75"/>
        <v>261.22840000000002</v>
      </c>
    </row>
    <row r="2382" spans="1:5" x14ac:dyDescent="0.3">
      <c r="A2382" s="1">
        <v>43605</v>
      </c>
      <c r="B2382">
        <v>259.50119999999998</v>
      </c>
      <c r="C2382" t="s">
        <v>143</v>
      </c>
      <c r="D2382" s="26" t="str">
        <f t="shared" si="74"/>
        <v>2019-05-20</v>
      </c>
      <c r="E2382" s="26">
        <f t="shared" si="75"/>
        <v>259.50119999999998</v>
      </c>
    </row>
    <row r="2383" spans="1:5" x14ac:dyDescent="0.3">
      <c r="A2383" s="1">
        <v>43606</v>
      </c>
      <c r="B2383">
        <v>261.84070000000003</v>
      </c>
      <c r="C2383" t="s">
        <v>143</v>
      </c>
      <c r="D2383" s="26" t="str">
        <f t="shared" si="74"/>
        <v>2019-05-21</v>
      </c>
      <c r="E2383" s="26">
        <f t="shared" si="75"/>
        <v>261.84070000000003</v>
      </c>
    </row>
    <row r="2384" spans="1:5" x14ac:dyDescent="0.3">
      <c r="A2384" s="1">
        <v>43607</v>
      </c>
      <c r="B2384">
        <v>261.03649999999999</v>
      </c>
      <c r="C2384" t="s">
        <v>143</v>
      </c>
      <c r="D2384" s="26" t="str">
        <f t="shared" si="74"/>
        <v>2019-05-22</v>
      </c>
      <c r="E2384" s="26">
        <f t="shared" si="75"/>
        <v>261.03649999999999</v>
      </c>
    </row>
    <row r="2385" spans="1:5" x14ac:dyDescent="0.3">
      <c r="A2385" s="1">
        <v>43608</v>
      </c>
      <c r="B2385">
        <v>257.84699999999998</v>
      </c>
      <c r="C2385" t="s">
        <v>143</v>
      </c>
      <c r="D2385" s="26" t="str">
        <f t="shared" si="74"/>
        <v>2019-05-23</v>
      </c>
      <c r="E2385" s="26">
        <f t="shared" si="75"/>
        <v>257.84699999999998</v>
      </c>
    </row>
    <row r="2386" spans="1:5" x14ac:dyDescent="0.3">
      <c r="A2386" s="1">
        <v>43609</v>
      </c>
      <c r="B2386">
        <v>258.43189999999998</v>
      </c>
      <c r="C2386" t="s">
        <v>143</v>
      </c>
      <c r="D2386" s="26" t="str">
        <f t="shared" si="74"/>
        <v>2019-05-24</v>
      </c>
      <c r="E2386" s="26">
        <f t="shared" si="75"/>
        <v>258.43189999999998</v>
      </c>
    </row>
    <row r="2387" spans="1:5" x14ac:dyDescent="0.3">
      <c r="A2387" s="1">
        <v>43613</v>
      </c>
      <c r="B2387">
        <v>256.02839999999998</v>
      </c>
      <c r="C2387" t="s">
        <v>143</v>
      </c>
      <c r="D2387" s="26" t="str">
        <f t="shared" si="74"/>
        <v>2019-05-28</v>
      </c>
      <c r="E2387" s="26">
        <f t="shared" si="75"/>
        <v>256.02839999999998</v>
      </c>
    </row>
    <row r="2388" spans="1:5" x14ac:dyDescent="0.3">
      <c r="A2388" s="1">
        <v>43614</v>
      </c>
      <c r="B2388">
        <v>254.31020000000001</v>
      </c>
      <c r="C2388" t="s">
        <v>143</v>
      </c>
      <c r="D2388" s="26" t="str">
        <f t="shared" si="74"/>
        <v>2019-05-29</v>
      </c>
      <c r="E2388" s="26">
        <f t="shared" si="75"/>
        <v>254.31020000000001</v>
      </c>
    </row>
    <row r="2389" spans="1:5" x14ac:dyDescent="0.3">
      <c r="A2389" s="1">
        <v>43615</v>
      </c>
      <c r="B2389">
        <v>255.00479999999999</v>
      </c>
      <c r="C2389" t="s">
        <v>143</v>
      </c>
      <c r="D2389" s="26" t="str">
        <f t="shared" ref="D2389:D2452" si="76">_xlfn.CONCAT(YEAR(A2389),"-",IF(LEN(MONTH(A2389))=1,0&amp;MONTH(A2389),MONTH(A2389)),"-",IF(LEN(DAY(A2389))=1,0&amp;DAY(A2389),DAY(A2389)))</f>
        <v>2019-05-30</v>
      </c>
      <c r="E2389" s="26">
        <f t="shared" ref="E2389:E2452" si="77">B2389</f>
        <v>255.00479999999999</v>
      </c>
    </row>
    <row r="2390" spans="1:5" x14ac:dyDescent="0.3">
      <c r="A2390" s="1">
        <v>43616</v>
      </c>
      <c r="B2390">
        <v>251.5685</v>
      </c>
      <c r="C2390" t="s">
        <v>143</v>
      </c>
      <c r="D2390" s="26" t="str">
        <f t="shared" si="76"/>
        <v>2019-05-31</v>
      </c>
      <c r="E2390" s="26">
        <f t="shared" si="77"/>
        <v>251.5685</v>
      </c>
    </row>
    <row r="2391" spans="1:5" x14ac:dyDescent="0.3">
      <c r="A2391" s="1">
        <v>43619</v>
      </c>
      <c r="B2391">
        <v>250.9288</v>
      </c>
      <c r="C2391" t="s">
        <v>143</v>
      </c>
      <c r="D2391" s="26" t="str">
        <f t="shared" si="76"/>
        <v>2019-06-03</v>
      </c>
      <c r="E2391" s="26">
        <f t="shared" si="77"/>
        <v>250.9288</v>
      </c>
    </row>
    <row r="2392" spans="1:5" x14ac:dyDescent="0.3">
      <c r="A2392" s="1">
        <v>43620</v>
      </c>
      <c r="B2392">
        <v>256.37560000000002</v>
      </c>
      <c r="C2392" t="s">
        <v>143</v>
      </c>
      <c r="D2392" s="26" t="str">
        <f t="shared" si="76"/>
        <v>2019-06-04</v>
      </c>
      <c r="E2392" s="26">
        <f t="shared" si="77"/>
        <v>256.37560000000002</v>
      </c>
    </row>
    <row r="2393" spans="1:5" x14ac:dyDescent="0.3">
      <c r="A2393" s="1">
        <v>43621</v>
      </c>
      <c r="B2393">
        <v>258.59640000000002</v>
      </c>
      <c r="C2393" t="s">
        <v>143</v>
      </c>
      <c r="D2393" s="26" t="str">
        <f t="shared" si="76"/>
        <v>2019-06-05</v>
      </c>
      <c r="E2393" s="26">
        <f t="shared" si="77"/>
        <v>258.59640000000002</v>
      </c>
    </row>
    <row r="2394" spans="1:5" x14ac:dyDescent="0.3">
      <c r="A2394" s="1">
        <v>43622</v>
      </c>
      <c r="B2394">
        <v>260.27800000000002</v>
      </c>
      <c r="C2394" t="s">
        <v>143</v>
      </c>
      <c r="D2394" s="26" t="str">
        <f t="shared" si="76"/>
        <v>2019-06-06</v>
      </c>
      <c r="E2394" s="26">
        <f t="shared" si="77"/>
        <v>260.27800000000002</v>
      </c>
    </row>
    <row r="2395" spans="1:5" x14ac:dyDescent="0.3">
      <c r="A2395" s="1">
        <v>43623</v>
      </c>
      <c r="B2395">
        <v>262.88260000000002</v>
      </c>
      <c r="C2395" t="s">
        <v>143</v>
      </c>
      <c r="D2395" s="26" t="str">
        <f t="shared" si="76"/>
        <v>2019-06-07</v>
      </c>
      <c r="E2395" s="26">
        <f t="shared" si="77"/>
        <v>262.88260000000002</v>
      </c>
    </row>
    <row r="2396" spans="1:5" x14ac:dyDescent="0.3">
      <c r="A2396" s="1">
        <v>43626</v>
      </c>
      <c r="B2396">
        <v>264.08890000000002</v>
      </c>
      <c r="C2396" t="s">
        <v>143</v>
      </c>
      <c r="D2396" s="26" t="str">
        <f t="shared" si="76"/>
        <v>2019-06-10</v>
      </c>
      <c r="E2396" s="26">
        <f t="shared" si="77"/>
        <v>264.08890000000002</v>
      </c>
    </row>
    <row r="2397" spans="1:5" x14ac:dyDescent="0.3">
      <c r="A2397" s="1">
        <v>43627</v>
      </c>
      <c r="B2397">
        <v>264.02499999999998</v>
      </c>
      <c r="C2397" t="s">
        <v>143</v>
      </c>
      <c r="D2397" s="26" t="str">
        <f t="shared" si="76"/>
        <v>2019-06-11</v>
      </c>
      <c r="E2397" s="26">
        <f t="shared" si="77"/>
        <v>264.02499999999998</v>
      </c>
    </row>
    <row r="2398" spans="1:5" x14ac:dyDescent="0.3">
      <c r="A2398" s="1">
        <v>43628</v>
      </c>
      <c r="B2398">
        <v>263.55889999999999</v>
      </c>
      <c r="C2398" t="s">
        <v>143</v>
      </c>
      <c r="D2398" s="26" t="str">
        <f t="shared" si="76"/>
        <v>2019-06-12</v>
      </c>
      <c r="E2398" s="26">
        <f t="shared" si="77"/>
        <v>263.55889999999999</v>
      </c>
    </row>
    <row r="2399" spans="1:5" x14ac:dyDescent="0.3">
      <c r="A2399" s="1">
        <v>43629</v>
      </c>
      <c r="B2399">
        <v>264.64640000000003</v>
      </c>
      <c r="C2399" t="s">
        <v>143</v>
      </c>
      <c r="D2399" s="26" t="str">
        <f t="shared" si="76"/>
        <v>2019-06-13</v>
      </c>
      <c r="E2399" s="26">
        <f t="shared" si="77"/>
        <v>264.64640000000003</v>
      </c>
    </row>
    <row r="2400" spans="1:5" x14ac:dyDescent="0.3">
      <c r="A2400" s="1">
        <v>43630</v>
      </c>
      <c r="B2400">
        <v>264.35399999999998</v>
      </c>
      <c r="C2400" t="s">
        <v>143</v>
      </c>
      <c r="D2400" s="26" t="str">
        <f t="shared" si="76"/>
        <v>2019-06-14</v>
      </c>
      <c r="E2400" s="26">
        <f t="shared" si="77"/>
        <v>264.35399999999998</v>
      </c>
    </row>
    <row r="2401" spans="1:5" x14ac:dyDescent="0.3">
      <c r="A2401" s="1">
        <v>43633</v>
      </c>
      <c r="B2401">
        <v>264.4545</v>
      </c>
      <c r="C2401" t="s">
        <v>143</v>
      </c>
      <c r="D2401" s="26" t="str">
        <f t="shared" si="76"/>
        <v>2019-06-17</v>
      </c>
      <c r="E2401" s="26">
        <f t="shared" si="77"/>
        <v>264.4545</v>
      </c>
    </row>
    <row r="2402" spans="1:5" x14ac:dyDescent="0.3">
      <c r="A2402" s="1">
        <v>43634</v>
      </c>
      <c r="B2402">
        <v>267.22359999999998</v>
      </c>
      <c r="C2402" t="s">
        <v>143</v>
      </c>
      <c r="D2402" s="26" t="str">
        <f t="shared" si="76"/>
        <v>2019-06-18</v>
      </c>
      <c r="E2402" s="26">
        <f t="shared" si="77"/>
        <v>267.22359999999998</v>
      </c>
    </row>
    <row r="2403" spans="1:5" x14ac:dyDescent="0.3">
      <c r="A2403" s="1">
        <v>43635</v>
      </c>
      <c r="B2403">
        <v>267.82679999999999</v>
      </c>
      <c r="C2403" t="s">
        <v>143</v>
      </c>
      <c r="D2403" s="26" t="str">
        <f t="shared" si="76"/>
        <v>2019-06-19</v>
      </c>
      <c r="E2403" s="26">
        <f t="shared" si="77"/>
        <v>267.82679999999999</v>
      </c>
    </row>
    <row r="2404" spans="1:5" x14ac:dyDescent="0.3">
      <c r="A2404" s="1">
        <v>43636</v>
      </c>
      <c r="B2404">
        <v>270.38569999999999</v>
      </c>
      <c r="C2404" t="s">
        <v>143</v>
      </c>
      <c r="D2404" s="26" t="str">
        <f t="shared" si="76"/>
        <v>2019-06-20</v>
      </c>
      <c r="E2404" s="26">
        <f t="shared" si="77"/>
        <v>270.38569999999999</v>
      </c>
    </row>
    <row r="2405" spans="1:5" x14ac:dyDescent="0.3">
      <c r="A2405" s="1">
        <v>43637</v>
      </c>
      <c r="B2405">
        <v>269.9923</v>
      </c>
      <c r="C2405" t="s">
        <v>143</v>
      </c>
      <c r="D2405" s="26" t="str">
        <f t="shared" si="76"/>
        <v>2019-06-21</v>
      </c>
      <c r="E2405" s="26">
        <f t="shared" si="77"/>
        <v>269.9923</v>
      </c>
    </row>
    <row r="2406" spans="1:5" x14ac:dyDescent="0.3">
      <c r="A2406" s="1">
        <v>43640</v>
      </c>
      <c r="B2406">
        <v>269.6617</v>
      </c>
      <c r="C2406" t="s">
        <v>143</v>
      </c>
      <c r="D2406" s="26" t="str">
        <f t="shared" si="76"/>
        <v>2019-06-24</v>
      </c>
      <c r="E2406" s="26">
        <f t="shared" si="77"/>
        <v>269.6617</v>
      </c>
    </row>
    <row r="2407" spans="1:5" x14ac:dyDescent="0.3">
      <c r="A2407" s="1">
        <v>43641</v>
      </c>
      <c r="B2407">
        <v>267.01690000000002</v>
      </c>
      <c r="C2407" t="s">
        <v>143</v>
      </c>
      <c r="D2407" s="26" t="str">
        <f t="shared" si="76"/>
        <v>2019-06-25</v>
      </c>
      <c r="E2407" s="26">
        <f t="shared" si="77"/>
        <v>267.01690000000002</v>
      </c>
    </row>
    <row r="2408" spans="1:5" x14ac:dyDescent="0.3">
      <c r="A2408" s="1">
        <v>43642</v>
      </c>
      <c r="B2408">
        <v>266.75060000000002</v>
      </c>
      <c r="C2408" t="s">
        <v>143</v>
      </c>
      <c r="D2408" s="26" t="str">
        <f t="shared" si="76"/>
        <v>2019-06-26</v>
      </c>
      <c r="E2408" s="26">
        <f t="shared" si="77"/>
        <v>266.75060000000002</v>
      </c>
    </row>
    <row r="2409" spans="1:5" x14ac:dyDescent="0.3">
      <c r="A2409" s="1">
        <v>43643</v>
      </c>
      <c r="B2409">
        <v>267.69639999999998</v>
      </c>
      <c r="C2409" t="s">
        <v>143</v>
      </c>
      <c r="D2409" s="26" t="str">
        <f t="shared" si="76"/>
        <v>2019-06-27</v>
      </c>
      <c r="E2409" s="26">
        <f t="shared" si="77"/>
        <v>267.69639999999998</v>
      </c>
    </row>
    <row r="2410" spans="1:5" x14ac:dyDescent="0.3">
      <c r="A2410" s="1">
        <v>43644</v>
      </c>
      <c r="B2410">
        <v>269.07400000000001</v>
      </c>
      <c r="C2410" t="s">
        <v>143</v>
      </c>
      <c r="D2410" s="26" t="str">
        <f t="shared" si="76"/>
        <v>2019-06-28</v>
      </c>
      <c r="E2410" s="26">
        <f t="shared" si="77"/>
        <v>269.07400000000001</v>
      </c>
    </row>
    <row r="2411" spans="1:5" x14ac:dyDescent="0.3">
      <c r="A2411" s="1">
        <v>43647</v>
      </c>
      <c r="B2411">
        <v>271.51670000000001</v>
      </c>
      <c r="C2411" t="s">
        <v>143</v>
      </c>
      <c r="D2411" s="26" t="str">
        <f t="shared" si="76"/>
        <v>2019-07-01</v>
      </c>
      <c r="E2411" s="26">
        <f t="shared" si="77"/>
        <v>271.51670000000001</v>
      </c>
    </row>
    <row r="2412" spans="1:5" x14ac:dyDescent="0.3">
      <c r="A2412" s="1">
        <v>43648</v>
      </c>
      <c r="B2412">
        <v>272.22390000000001</v>
      </c>
      <c r="C2412" t="s">
        <v>143</v>
      </c>
      <c r="D2412" s="26" t="str">
        <f t="shared" si="76"/>
        <v>2019-07-02</v>
      </c>
      <c r="E2412" s="26">
        <f t="shared" si="77"/>
        <v>272.22390000000001</v>
      </c>
    </row>
    <row r="2413" spans="1:5" x14ac:dyDescent="0.3">
      <c r="A2413" s="1">
        <v>43649</v>
      </c>
      <c r="B2413">
        <v>274.40030000000002</v>
      </c>
      <c r="C2413" t="s">
        <v>143</v>
      </c>
      <c r="D2413" s="26" t="str">
        <f t="shared" si="76"/>
        <v>2019-07-03</v>
      </c>
      <c r="E2413" s="26">
        <f t="shared" si="77"/>
        <v>274.40030000000002</v>
      </c>
    </row>
    <row r="2414" spans="1:5" x14ac:dyDescent="0.3">
      <c r="A2414" s="1">
        <v>43651</v>
      </c>
      <c r="B2414">
        <v>274.0881</v>
      </c>
      <c r="C2414" t="s">
        <v>143</v>
      </c>
      <c r="D2414" s="26" t="str">
        <f t="shared" si="76"/>
        <v>2019-07-05</v>
      </c>
      <c r="E2414" s="26">
        <f t="shared" si="77"/>
        <v>274.0881</v>
      </c>
    </row>
    <row r="2415" spans="1:5" x14ac:dyDescent="0.3">
      <c r="A2415" s="1">
        <v>43654</v>
      </c>
      <c r="B2415">
        <v>272.58199999999999</v>
      </c>
      <c r="C2415" t="s">
        <v>143</v>
      </c>
      <c r="D2415" s="26" t="str">
        <f t="shared" si="76"/>
        <v>2019-07-08</v>
      </c>
      <c r="E2415" s="26">
        <f t="shared" si="77"/>
        <v>272.58199999999999</v>
      </c>
    </row>
    <row r="2416" spans="1:5" x14ac:dyDescent="0.3">
      <c r="A2416" s="1">
        <v>43655</v>
      </c>
      <c r="B2416">
        <v>272.92180000000002</v>
      </c>
      <c r="C2416" t="s">
        <v>143</v>
      </c>
      <c r="D2416" s="26" t="str">
        <f t="shared" si="76"/>
        <v>2019-07-09</v>
      </c>
      <c r="E2416" s="26">
        <f t="shared" si="77"/>
        <v>272.92180000000002</v>
      </c>
    </row>
    <row r="2417" spans="1:5" x14ac:dyDescent="0.3">
      <c r="A2417" s="1">
        <v>43656</v>
      </c>
      <c r="B2417">
        <v>274.22590000000002</v>
      </c>
      <c r="C2417" t="s">
        <v>143</v>
      </c>
      <c r="D2417" s="26" t="str">
        <f t="shared" si="76"/>
        <v>2019-07-10</v>
      </c>
      <c r="E2417" s="26">
        <f t="shared" si="77"/>
        <v>274.22590000000002</v>
      </c>
    </row>
    <row r="2418" spans="1:5" x14ac:dyDescent="0.3">
      <c r="A2418" s="1">
        <v>43657</v>
      </c>
      <c r="B2418">
        <v>274.86869999999999</v>
      </c>
      <c r="C2418" t="s">
        <v>143</v>
      </c>
      <c r="D2418" s="26" t="str">
        <f t="shared" si="76"/>
        <v>2019-07-11</v>
      </c>
      <c r="E2418" s="26">
        <f t="shared" si="77"/>
        <v>274.86869999999999</v>
      </c>
    </row>
    <row r="2419" spans="1:5" x14ac:dyDescent="0.3">
      <c r="A2419" s="1">
        <v>43658</v>
      </c>
      <c r="B2419">
        <v>276.09930000000003</v>
      </c>
      <c r="C2419" t="s">
        <v>143</v>
      </c>
      <c r="D2419" s="26" t="str">
        <f t="shared" si="76"/>
        <v>2019-07-12</v>
      </c>
      <c r="E2419" s="26">
        <f t="shared" si="77"/>
        <v>276.09930000000003</v>
      </c>
    </row>
    <row r="2420" spans="1:5" x14ac:dyDescent="0.3">
      <c r="A2420" s="1">
        <v>43661</v>
      </c>
      <c r="B2420">
        <v>276.19110000000001</v>
      </c>
      <c r="C2420" t="s">
        <v>143</v>
      </c>
      <c r="D2420" s="26" t="str">
        <f t="shared" si="76"/>
        <v>2019-07-15</v>
      </c>
      <c r="E2420" s="26">
        <f t="shared" si="77"/>
        <v>276.19110000000001</v>
      </c>
    </row>
    <row r="2421" spans="1:5" x14ac:dyDescent="0.3">
      <c r="A2421" s="1">
        <v>43662</v>
      </c>
      <c r="B2421">
        <v>275.23599999999999</v>
      </c>
      <c r="C2421" t="s">
        <v>143</v>
      </c>
      <c r="D2421" s="26" t="str">
        <f t="shared" si="76"/>
        <v>2019-07-16</v>
      </c>
      <c r="E2421" s="26">
        <f t="shared" si="77"/>
        <v>275.23599999999999</v>
      </c>
    </row>
    <row r="2422" spans="1:5" x14ac:dyDescent="0.3">
      <c r="A2422" s="1">
        <v>43663</v>
      </c>
      <c r="B2422">
        <v>273.42689999999999</v>
      </c>
      <c r="C2422" t="s">
        <v>143</v>
      </c>
      <c r="D2422" s="26" t="str">
        <f t="shared" si="76"/>
        <v>2019-07-17</v>
      </c>
      <c r="E2422" s="26">
        <f t="shared" si="77"/>
        <v>273.42689999999999</v>
      </c>
    </row>
    <row r="2423" spans="1:5" x14ac:dyDescent="0.3">
      <c r="A2423" s="1">
        <v>43664</v>
      </c>
      <c r="B2423">
        <v>274.42790000000002</v>
      </c>
      <c r="C2423" t="s">
        <v>143</v>
      </c>
      <c r="D2423" s="26" t="str">
        <f t="shared" si="76"/>
        <v>2019-07-18</v>
      </c>
      <c r="E2423" s="26">
        <f t="shared" si="77"/>
        <v>274.42790000000002</v>
      </c>
    </row>
    <row r="2424" spans="1:5" x14ac:dyDescent="0.3">
      <c r="A2424" s="1">
        <v>43665</v>
      </c>
      <c r="B2424">
        <v>272.90339999999998</v>
      </c>
      <c r="C2424" t="s">
        <v>143</v>
      </c>
      <c r="D2424" s="26" t="str">
        <f t="shared" si="76"/>
        <v>2019-07-19</v>
      </c>
      <c r="E2424" s="26">
        <f t="shared" si="77"/>
        <v>272.90339999999998</v>
      </c>
    </row>
    <row r="2425" spans="1:5" x14ac:dyDescent="0.3">
      <c r="A2425" s="1">
        <v>43668</v>
      </c>
      <c r="B2425">
        <v>273.57380000000001</v>
      </c>
      <c r="C2425" t="s">
        <v>143</v>
      </c>
      <c r="D2425" s="26" t="str">
        <f t="shared" si="76"/>
        <v>2019-07-22</v>
      </c>
      <c r="E2425" s="26">
        <f t="shared" si="77"/>
        <v>273.57380000000001</v>
      </c>
    </row>
    <row r="2426" spans="1:5" x14ac:dyDescent="0.3">
      <c r="A2426" s="1">
        <v>43669</v>
      </c>
      <c r="B2426">
        <v>275.5299</v>
      </c>
      <c r="C2426" t="s">
        <v>143</v>
      </c>
      <c r="D2426" s="26" t="str">
        <f t="shared" si="76"/>
        <v>2019-07-23</v>
      </c>
      <c r="E2426" s="26">
        <f t="shared" si="77"/>
        <v>275.5299</v>
      </c>
    </row>
    <row r="2427" spans="1:5" x14ac:dyDescent="0.3">
      <c r="A2427" s="1">
        <v>43670</v>
      </c>
      <c r="B2427">
        <v>276.82479999999998</v>
      </c>
      <c r="C2427" t="s">
        <v>143</v>
      </c>
      <c r="D2427" s="26" t="str">
        <f t="shared" si="76"/>
        <v>2019-07-24</v>
      </c>
      <c r="E2427" s="26">
        <f t="shared" si="77"/>
        <v>276.82479999999998</v>
      </c>
    </row>
    <row r="2428" spans="1:5" x14ac:dyDescent="0.3">
      <c r="A2428" s="1">
        <v>43671</v>
      </c>
      <c r="B2428">
        <v>275.50229999999999</v>
      </c>
      <c r="C2428" t="s">
        <v>143</v>
      </c>
      <c r="D2428" s="26" t="str">
        <f t="shared" si="76"/>
        <v>2019-07-25</v>
      </c>
      <c r="E2428" s="26">
        <f t="shared" si="77"/>
        <v>275.50229999999999</v>
      </c>
    </row>
    <row r="2429" spans="1:5" x14ac:dyDescent="0.3">
      <c r="A2429" s="1">
        <v>43672</v>
      </c>
      <c r="B2429">
        <v>277.34820000000002</v>
      </c>
      <c r="C2429" t="s">
        <v>143</v>
      </c>
      <c r="D2429" s="26" t="str">
        <f t="shared" si="76"/>
        <v>2019-07-26</v>
      </c>
      <c r="E2429" s="26">
        <f t="shared" si="77"/>
        <v>277.34820000000002</v>
      </c>
    </row>
    <row r="2430" spans="1:5" x14ac:dyDescent="0.3">
      <c r="A2430" s="1">
        <v>43675</v>
      </c>
      <c r="B2430">
        <v>276.84309999999999</v>
      </c>
      <c r="C2430" t="s">
        <v>143</v>
      </c>
      <c r="D2430" s="26" t="str">
        <f t="shared" si="76"/>
        <v>2019-07-29</v>
      </c>
      <c r="E2430" s="26">
        <f t="shared" si="77"/>
        <v>276.84309999999999</v>
      </c>
    </row>
    <row r="2431" spans="1:5" x14ac:dyDescent="0.3">
      <c r="A2431" s="1">
        <v>43676</v>
      </c>
      <c r="B2431">
        <v>276.16359999999997</v>
      </c>
      <c r="C2431" t="s">
        <v>143</v>
      </c>
      <c r="D2431" s="26" t="str">
        <f t="shared" si="76"/>
        <v>2019-07-30</v>
      </c>
      <c r="E2431" s="26">
        <f t="shared" si="77"/>
        <v>276.16359999999997</v>
      </c>
    </row>
    <row r="2432" spans="1:5" x14ac:dyDescent="0.3">
      <c r="A2432" s="1">
        <v>43677</v>
      </c>
      <c r="B2432">
        <v>273.1422</v>
      </c>
      <c r="C2432" t="s">
        <v>143</v>
      </c>
      <c r="D2432" s="26" t="str">
        <f t="shared" si="76"/>
        <v>2019-07-31</v>
      </c>
      <c r="E2432" s="26">
        <f t="shared" si="77"/>
        <v>273.1422</v>
      </c>
    </row>
    <row r="2433" spans="1:5" x14ac:dyDescent="0.3">
      <c r="A2433" s="1">
        <v>43678</v>
      </c>
      <c r="B2433">
        <v>270.76369999999997</v>
      </c>
      <c r="C2433" t="s">
        <v>143</v>
      </c>
      <c r="D2433" s="26" t="str">
        <f t="shared" si="76"/>
        <v>2019-08-01</v>
      </c>
      <c r="E2433" s="26">
        <f t="shared" si="77"/>
        <v>270.76369999999997</v>
      </c>
    </row>
    <row r="2434" spans="1:5" x14ac:dyDescent="0.3">
      <c r="A2434" s="1">
        <v>43679</v>
      </c>
      <c r="B2434">
        <v>268.72500000000002</v>
      </c>
      <c r="C2434" t="s">
        <v>143</v>
      </c>
      <c r="D2434" s="26" t="str">
        <f t="shared" si="76"/>
        <v>2019-08-02</v>
      </c>
      <c r="E2434" s="26">
        <f t="shared" si="77"/>
        <v>268.72500000000002</v>
      </c>
    </row>
    <row r="2435" spans="1:5" x14ac:dyDescent="0.3">
      <c r="A2435" s="1">
        <v>43682</v>
      </c>
      <c r="B2435">
        <v>260.64359999999999</v>
      </c>
      <c r="C2435" t="s">
        <v>143</v>
      </c>
      <c r="D2435" s="26" t="str">
        <f t="shared" si="76"/>
        <v>2019-08-05</v>
      </c>
      <c r="E2435" s="26">
        <f t="shared" si="77"/>
        <v>260.64359999999999</v>
      </c>
    </row>
    <row r="2436" spans="1:5" x14ac:dyDescent="0.3">
      <c r="A2436" s="1">
        <v>43683</v>
      </c>
      <c r="B2436">
        <v>264.29860000000002</v>
      </c>
      <c r="C2436" t="s">
        <v>143</v>
      </c>
      <c r="D2436" s="26" t="str">
        <f t="shared" si="76"/>
        <v>2019-08-06</v>
      </c>
      <c r="E2436" s="26">
        <f t="shared" si="77"/>
        <v>264.29860000000002</v>
      </c>
    </row>
    <row r="2437" spans="1:5" x14ac:dyDescent="0.3">
      <c r="A2437" s="1">
        <v>43684</v>
      </c>
      <c r="B2437">
        <v>264.4547</v>
      </c>
      <c r="C2437" t="s">
        <v>143</v>
      </c>
      <c r="D2437" s="26" t="str">
        <f t="shared" si="76"/>
        <v>2019-08-07</v>
      </c>
      <c r="E2437" s="26">
        <f t="shared" si="77"/>
        <v>264.4547</v>
      </c>
    </row>
    <row r="2438" spans="1:5" x14ac:dyDescent="0.3">
      <c r="A2438" s="1">
        <v>43685</v>
      </c>
      <c r="B2438">
        <v>269.64330000000001</v>
      </c>
      <c r="C2438" t="s">
        <v>143</v>
      </c>
      <c r="D2438" s="26" t="str">
        <f t="shared" si="76"/>
        <v>2019-08-08</v>
      </c>
      <c r="E2438" s="26">
        <f t="shared" si="77"/>
        <v>269.64330000000001</v>
      </c>
    </row>
    <row r="2439" spans="1:5" x14ac:dyDescent="0.3">
      <c r="A2439" s="1">
        <v>43686</v>
      </c>
      <c r="B2439">
        <v>267.8066</v>
      </c>
      <c r="C2439" t="s">
        <v>143</v>
      </c>
      <c r="D2439" s="26" t="str">
        <f t="shared" si="76"/>
        <v>2019-08-09</v>
      </c>
      <c r="E2439" s="26">
        <f t="shared" si="77"/>
        <v>267.8066</v>
      </c>
    </row>
    <row r="2440" spans="1:5" x14ac:dyDescent="0.3">
      <c r="A2440" s="1">
        <v>43689</v>
      </c>
      <c r="B2440">
        <v>264.54649999999998</v>
      </c>
      <c r="C2440" t="s">
        <v>143</v>
      </c>
      <c r="D2440" s="26" t="str">
        <f t="shared" si="76"/>
        <v>2019-08-12</v>
      </c>
      <c r="E2440" s="26">
        <f t="shared" si="77"/>
        <v>264.54649999999998</v>
      </c>
    </row>
    <row r="2441" spans="1:5" x14ac:dyDescent="0.3">
      <c r="A2441" s="1">
        <v>43690</v>
      </c>
      <c r="B2441">
        <v>268.66070000000002</v>
      </c>
      <c r="C2441" t="s">
        <v>143</v>
      </c>
      <c r="D2441" s="26" t="str">
        <f t="shared" si="76"/>
        <v>2019-08-13</v>
      </c>
      <c r="E2441" s="26">
        <f t="shared" si="77"/>
        <v>268.66070000000002</v>
      </c>
    </row>
    <row r="2442" spans="1:5" x14ac:dyDescent="0.3">
      <c r="A2442" s="1">
        <v>43691</v>
      </c>
      <c r="B2442">
        <v>260.71710000000002</v>
      </c>
      <c r="C2442" t="s">
        <v>143</v>
      </c>
      <c r="D2442" s="26" t="str">
        <f t="shared" si="76"/>
        <v>2019-08-14</v>
      </c>
      <c r="E2442" s="26">
        <f t="shared" si="77"/>
        <v>260.71710000000002</v>
      </c>
    </row>
    <row r="2443" spans="1:5" x14ac:dyDescent="0.3">
      <c r="A2443" s="1">
        <v>43692</v>
      </c>
      <c r="B2443">
        <v>261.4058</v>
      </c>
      <c r="C2443" t="s">
        <v>143</v>
      </c>
      <c r="D2443" s="26" t="str">
        <f t="shared" si="76"/>
        <v>2019-08-15</v>
      </c>
      <c r="E2443" s="26">
        <f t="shared" si="77"/>
        <v>261.4058</v>
      </c>
    </row>
    <row r="2444" spans="1:5" x14ac:dyDescent="0.3">
      <c r="A2444" s="1">
        <v>43693</v>
      </c>
      <c r="B2444">
        <v>265.26280000000003</v>
      </c>
      <c r="C2444" t="s">
        <v>143</v>
      </c>
      <c r="D2444" s="26" t="str">
        <f t="shared" si="76"/>
        <v>2019-08-16</v>
      </c>
      <c r="E2444" s="26">
        <f t="shared" si="77"/>
        <v>265.26280000000003</v>
      </c>
    </row>
    <row r="2445" spans="1:5" x14ac:dyDescent="0.3">
      <c r="A2445" s="1">
        <v>43696</v>
      </c>
      <c r="B2445">
        <v>268.45870000000002</v>
      </c>
      <c r="C2445" t="s">
        <v>143</v>
      </c>
      <c r="D2445" s="26" t="str">
        <f t="shared" si="76"/>
        <v>2019-08-19</v>
      </c>
      <c r="E2445" s="26">
        <f t="shared" si="77"/>
        <v>268.45870000000002</v>
      </c>
    </row>
    <row r="2446" spans="1:5" x14ac:dyDescent="0.3">
      <c r="A2446" s="1">
        <v>43697</v>
      </c>
      <c r="B2446">
        <v>266.40159999999997</v>
      </c>
      <c r="C2446" t="s">
        <v>143</v>
      </c>
      <c r="D2446" s="26" t="str">
        <f t="shared" si="76"/>
        <v>2019-08-20</v>
      </c>
      <c r="E2446" s="26">
        <f t="shared" si="77"/>
        <v>266.40159999999997</v>
      </c>
    </row>
    <row r="2447" spans="1:5" x14ac:dyDescent="0.3">
      <c r="A2447" s="1">
        <v>43698</v>
      </c>
      <c r="B2447">
        <v>268.56889999999999</v>
      </c>
      <c r="C2447" t="s">
        <v>143</v>
      </c>
      <c r="D2447" s="26" t="str">
        <f t="shared" si="76"/>
        <v>2019-08-21</v>
      </c>
      <c r="E2447" s="26">
        <f t="shared" si="77"/>
        <v>268.56889999999999</v>
      </c>
    </row>
    <row r="2448" spans="1:5" x14ac:dyDescent="0.3">
      <c r="A2448" s="1">
        <v>43699</v>
      </c>
      <c r="B2448">
        <v>268.4862</v>
      </c>
      <c r="C2448" t="s">
        <v>143</v>
      </c>
      <c r="D2448" s="26" t="str">
        <f t="shared" si="76"/>
        <v>2019-08-22</v>
      </c>
      <c r="E2448" s="26">
        <f t="shared" si="77"/>
        <v>268.4862</v>
      </c>
    </row>
    <row r="2449" spans="1:5" x14ac:dyDescent="0.3">
      <c r="A2449" s="1">
        <v>43700</v>
      </c>
      <c r="B2449">
        <v>261.58949999999999</v>
      </c>
      <c r="C2449" t="s">
        <v>143</v>
      </c>
      <c r="D2449" s="26" t="str">
        <f t="shared" si="76"/>
        <v>2019-08-23</v>
      </c>
      <c r="E2449" s="26">
        <f t="shared" si="77"/>
        <v>261.58949999999999</v>
      </c>
    </row>
    <row r="2450" spans="1:5" x14ac:dyDescent="0.3">
      <c r="A2450" s="1">
        <v>43703</v>
      </c>
      <c r="B2450">
        <v>264.48230000000001</v>
      </c>
      <c r="C2450" t="s">
        <v>143</v>
      </c>
      <c r="D2450" s="26" t="str">
        <f t="shared" si="76"/>
        <v>2019-08-26</v>
      </c>
      <c r="E2450" s="26">
        <f t="shared" si="77"/>
        <v>264.48230000000001</v>
      </c>
    </row>
    <row r="2451" spans="1:5" x14ac:dyDescent="0.3">
      <c r="A2451" s="1">
        <v>43704</v>
      </c>
      <c r="B2451">
        <v>263.44450000000001</v>
      </c>
      <c r="C2451" t="s">
        <v>143</v>
      </c>
      <c r="D2451" s="26" t="str">
        <f t="shared" si="76"/>
        <v>2019-08-27</v>
      </c>
      <c r="E2451" s="26">
        <f t="shared" si="77"/>
        <v>263.44450000000001</v>
      </c>
    </row>
    <row r="2452" spans="1:5" x14ac:dyDescent="0.3">
      <c r="A2452" s="1">
        <v>43705</v>
      </c>
      <c r="B2452">
        <v>265.2996</v>
      </c>
      <c r="C2452" t="s">
        <v>143</v>
      </c>
      <c r="D2452" s="26" t="str">
        <f t="shared" si="76"/>
        <v>2019-08-28</v>
      </c>
      <c r="E2452" s="26">
        <f t="shared" si="77"/>
        <v>265.2996</v>
      </c>
    </row>
    <row r="2453" spans="1:5" x14ac:dyDescent="0.3">
      <c r="A2453" s="1">
        <v>43706</v>
      </c>
      <c r="B2453">
        <v>268.68830000000003</v>
      </c>
      <c r="C2453" t="s">
        <v>143</v>
      </c>
      <c r="D2453" s="26" t="str">
        <f t="shared" ref="D2453:D2516" si="78">_xlfn.CONCAT(YEAR(A2453),"-",IF(LEN(MONTH(A2453))=1,0&amp;MONTH(A2453),MONTH(A2453)),"-",IF(LEN(DAY(A2453))=1,0&amp;DAY(A2453),DAY(A2453)))</f>
        <v>2019-08-29</v>
      </c>
      <c r="E2453" s="26">
        <f t="shared" ref="E2453:E2516" si="79">B2453</f>
        <v>268.68830000000003</v>
      </c>
    </row>
    <row r="2454" spans="1:5" x14ac:dyDescent="0.3">
      <c r="A2454" s="1">
        <v>43707</v>
      </c>
      <c r="B2454">
        <v>268.56889999999999</v>
      </c>
      <c r="C2454" t="s">
        <v>143</v>
      </c>
      <c r="D2454" s="26" t="str">
        <f t="shared" si="78"/>
        <v>2019-08-30</v>
      </c>
      <c r="E2454" s="26">
        <f t="shared" si="79"/>
        <v>268.56889999999999</v>
      </c>
    </row>
    <row r="2455" spans="1:5" x14ac:dyDescent="0.3">
      <c r="A2455" s="1">
        <v>43711</v>
      </c>
      <c r="B2455">
        <v>266.99849999999998</v>
      </c>
      <c r="C2455" t="s">
        <v>143</v>
      </c>
      <c r="D2455" s="26" t="str">
        <f t="shared" si="78"/>
        <v>2019-09-03</v>
      </c>
      <c r="E2455" s="26">
        <f t="shared" si="79"/>
        <v>266.99849999999998</v>
      </c>
    </row>
    <row r="2456" spans="1:5" x14ac:dyDescent="0.3">
      <c r="A2456" s="1">
        <v>43712</v>
      </c>
      <c r="B2456">
        <v>270.029</v>
      </c>
      <c r="C2456" t="s">
        <v>143</v>
      </c>
      <c r="D2456" s="26" t="str">
        <f t="shared" si="78"/>
        <v>2019-09-04</v>
      </c>
      <c r="E2456" s="26">
        <f t="shared" si="79"/>
        <v>270.029</v>
      </c>
    </row>
    <row r="2457" spans="1:5" x14ac:dyDescent="0.3">
      <c r="A2457" s="1">
        <v>43713</v>
      </c>
      <c r="B2457">
        <v>273.50040000000001</v>
      </c>
      <c r="C2457" t="s">
        <v>143</v>
      </c>
      <c r="D2457" s="26" t="str">
        <f t="shared" si="78"/>
        <v>2019-09-05</v>
      </c>
      <c r="E2457" s="26">
        <f t="shared" si="79"/>
        <v>273.50040000000001</v>
      </c>
    </row>
    <row r="2458" spans="1:5" x14ac:dyDescent="0.3">
      <c r="A2458" s="1">
        <v>43714</v>
      </c>
      <c r="B2458">
        <v>273.71159999999998</v>
      </c>
      <c r="C2458" t="s">
        <v>143</v>
      </c>
      <c r="D2458" s="26" t="str">
        <f t="shared" si="78"/>
        <v>2019-09-06</v>
      </c>
      <c r="E2458" s="26">
        <f t="shared" si="79"/>
        <v>273.71159999999998</v>
      </c>
    </row>
    <row r="2459" spans="1:5" x14ac:dyDescent="0.3">
      <c r="A2459" s="1">
        <v>43717</v>
      </c>
      <c r="B2459">
        <v>273.84930000000003</v>
      </c>
      <c r="C2459" t="s">
        <v>143</v>
      </c>
      <c r="D2459" s="26" t="str">
        <f t="shared" si="78"/>
        <v>2019-09-09</v>
      </c>
      <c r="E2459" s="26">
        <f t="shared" si="79"/>
        <v>273.84930000000003</v>
      </c>
    </row>
    <row r="2460" spans="1:5" x14ac:dyDescent="0.3">
      <c r="A2460" s="1">
        <v>43718</v>
      </c>
      <c r="B2460">
        <v>273.78500000000003</v>
      </c>
      <c r="C2460" t="s">
        <v>143</v>
      </c>
      <c r="D2460" s="26" t="str">
        <f t="shared" si="78"/>
        <v>2019-09-10</v>
      </c>
      <c r="E2460" s="26">
        <f t="shared" si="79"/>
        <v>273.78500000000003</v>
      </c>
    </row>
    <row r="2461" spans="1:5" x14ac:dyDescent="0.3">
      <c r="A2461" s="1">
        <v>43719</v>
      </c>
      <c r="B2461">
        <v>275.7319</v>
      </c>
      <c r="C2461" t="s">
        <v>143</v>
      </c>
      <c r="D2461" s="26" t="str">
        <f t="shared" si="78"/>
        <v>2019-09-11</v>
      </c>
      <c r="E2461" s="26">
        <f t="shared" si="79"/>
        <v>275.7319</v>
      </c>
    </row>
    <row r="2462" spans="1:5" x14ac:dyDescent="0.3">
      <c r="A2462" s="1">
        <v>43720</v>
      </c>
      <c r="B2462">
        <v>276.68700000000001</v>
      </c>
      <c r="C2462" t="s">
        <v>143</v>
      </c>
      <c r="D2462" s="26" t="str">
        <f t="shared" si="78"/>
        <v>2019-09-12</v>
      </c>
      <c r="E2462" s="26">
        <f t="shared" si="79"/>
        <v>276.68700000000001</v>
      </c>
    </row>
    <row r="2463" spans="1:5" x14ac:dyDescent="0.3">
      <c r="A2463" s="1">
        <v>43721</v>
      </c>
      <c r="B2463">
        <v>276.50330000000002</v>
      </c>
      <c r="C2463" t="s">
        <v>143</v>
      </c>
      <c r="D2463" s="26" t="str">
        <f t="shared" si="78"/>
        <v>2019-09-13</v>
      </c>
      <c r="E2463" s="26">
        <f t="shared" si="79"/>
        <v>276.50330000000002</v>
      </c>
    </row>
    <row r="2464" spans="1:5" x14ac:dyDescent="0.3">
      <c r="A2464" s="1">
        <v>43724</v>
      </c>
      <c r="B2464">
        <v>275.64929999999998</v>
      </c>
      <c r="C2464" t="s">
        <v>143</v>
      </c>
      <c r="D2464" s="26" t="str">
        <f t="shared" si="78"/>
        <v>2019-09-16</v>
      </c>
      <c r="E2464" s="26">
        <f t="shared" si="79"/>
        <v>275.64929999999998</v>
      </c>
    </row>
    <row r="2465" spans="1:5" x14ac:dyDescent="0.3">
      <c r="A2465" s="1">
        <v>43725</v>
      </c>
      <c r="B2465">
        <v>276.34719999999999</v>
      </c>
      <c r="C2465" t="s">
        <v>143</v>
      </c>
      <c r="D2465" s="26" t="str">
        <f t="shared" si="78"/>
        <v>2019-09-17</v>
      </c>
      <c r="E2465" s="26">
        <f t="shared" si="79"/>
        <v>276.34719999999999</v>
      </c>
    </row>
    <row r="2466" spans="1:5" x14ac:dyDescent="0.3">
      <c r="A2466" s="1">
        <v>43726</v>
      </c>
      <c r="B2466">
        <v>276.51249999999999</v>
      </c>
      <c r="C2466" t="s">
        <v>143</v>
      </c>
      <c r="D2466" s="26" t="str">
        <f t="shared" si="78"/>
        <v>2019-09-18</v>
      </c>
      <c r="E2466" s="26">
        <f t="shared" si="79"/>
        <v>276.51249999999999</v>
      </c>
    </row>
    <row r="2467" spans="1:5" x14ac:dyDescent="0.3">
      <c r="A2467" s="1">
        <v>43727</v>
      </c>
      <c r="B2467">
        <v>276.49419999999998</v>
      </c>
      <c r="C2467" t="s">
        <v>143</v>
      </c>
      <c r="D2467" s="26" t="str">
        <f t="shared" si="78"/>
        <v>2019-09-19</v>
      </c>
      <c r="E2467" s="26">
        <f t="shared" si="79"/>
        <v>276.49419999999998</v>
      </c>
    </row>
    <row r="2468" spans="1:5" x14ac:dyDescent="0.3">
      <c r="A2468" s="1">
        <v>43728</v>
      </c>
      <c r="B2468">
        <v>275.18740000000003</v>
      </c>
      <c r="C2468" t="s">
        <v>143</v>
      </c>
      <c r="D2468" s="26" t="str">
        <f t="shared" si="78"/>
        <v>2019-09-20</v>
      </c>
      <c r="E2468" s="26">
        <f t="shared" si="79"/>
        <v>275.18740000000003</v>
      </c>
    </row>
    <row r="2469" spans="1:5" x14ac:dyDescent="0.3">
      <c r="A2469" s="1">
        <v>43731</v>
      </c>
      <c r="B2469">
        <v>275.12279999999998</v>
      </c>
      <c r="C2469" t="s">
        <v>143</v>
      </c>
      <c r="D2469" s="26" t="str">
        <f t="shared" si="78"/>
        <v>2019-09-23</v>
      </c>
      <c r="E2469" s="26">
        <f t="shared" si="79"/>
        <v>275.12279999999998</v>
      </c>
    </row>
    <row r="2470" spans="1:5" x14ac:dyDescent="0.3">
      <c r="A2470" s="1">
        <v>43732</v>
      </c>
      <c r="B2470">
        <v>272.964</v>
      </c>
      <c r="C2470" t="s">
        <v>143</v>
      </c>
      <c r="D2470" s="26" t="str">
        <f t="shared" si="78"/>
        <v>2019-09-24</v>
      </c>
      <c r="E2470" s="26">
        <f t="shared" si="79"/>
        <v>272.964</v>
      </c>
    </row>
    <row r="2471" spans="1:5" x14ac:dyDescent="0.3">
      <c r="A2471" s="1">
        <v>43733</v>
      </c>
      <c r="B2471">
        <v>274.57850000000002</v>
      </c>
      <c r="C2471" t="s">
        <v>143</v>
      </c>
      <c r="D2471" s="26" t="str">
        <f t="shared" si="78"/>
        <v>2019-09-25</v>
      </c>
      <c r="E2471" s="26">
        <f t="shared" si="79"/>
        <v>274.57850000000002</v>
      </c>
    </row>
    <row r="2472" spans="1:5" x14ac:dyDescent="0.3">
      <c r="A2472" s="1">
        <v>43734</v>
      </c>
      <c r="B2472">
        <v>274.00650000000002</v>
      </c>
      <c r="C2472" t="s">
        <v>143</v>
      </c>
      <c r="D2472" s="26" t="str">
        <f t="shared" si="78"/>
        <v>2019-09-26</v>
      </c>
      <c r="E2472" s="26">
        <f t="shared" si="79"/>
        <v>274.00650000000002</v>
      </c>
    </row>
    <row r="2473" spans="1:5" x14ac:dyDescent="0.3">
      <c r="A2473" s="1">
        <v>43735</v>
      </c>
      <c r="B2473">
        <v>272.53039999999999</v>
      </c>
      <c r="C2473" t="s">
        <v>143</v>
      </c>
      <c r="D2473" s="26" t="str">
        <f t="shared" si="78"/>
        <v>2019-09-27</v>
      </c>
      <c r="E2473" s="26">
        <f t="shared" si="79"/>
        <v>272.53039999999999</v>
      </c>
    </row>
    <row r="2474" spans="1:5" x14ac:dyDescent="0.3">
      <c r="A2474" s="1">
        <v>43738</v>
      </c>
      <c r="B2474">
        <v>273.79430000000002</v>
      </c>
      <c r="C2474" t="s">
        <v>143</v>
      </c>
      <c r="D2474" s="26" t="str">
        <f t="shared" si="78"/>
        <v>2019-09-30</v>
      </c>
      <c r="E2474" s="26">
        <f t="shared" si="79"/>
        <v>273.79430000000002</v>
      </c>
    </row>
    <row r="2475" spans="1:5" x14ac:dyDescent="0.3">
      <c r="A2475" s="1">
        <v>43739</v>
      </c>
      <c r="B2475">
        <v>270.5376</v>
      </c>
      <c r="C2475" t="s">
        <v>143</v>
      </c>
      <c r="D2475" s="26" t="str">
        <f t="shared" si="78"/>
        <v>2019-10-01</v>
      </c>
      <c r="E2475" s="26">
        <f t="shared" si="79"/>
        <v>270.5376</v>
      </c>
    </row>
    <row r="2476" spans="1:5" x14ac:dyDescent="0.3">
      <c r="A2476" s="1">
        <v>43740</v>
      </c>
      <c r="B2476">
        <v>265.75869999999998</v>
      </c>
      <c r="C2476" t="s">
        <v>143</v>
      </c>
      <c r="D2476" s="26" t="str">
        <f t="shared" si="78"/>
        <v>2019-10-02</v>
      </c>
      <c r="E2476" s="26">
        <f t="shared" si="79"/>
        <v>265.75869999999998</v>
      </c>
    </row>
    <row r="2477" spans="1:5" x14ac:dyDescent="0.3">
      <c r="A2477" s="1">
        <v>43741</v>
      </c>
      <c r="B2477">
        <v>267.9359</v>
      </c>
      <c r="C2477" t="s">
        <v>143</v>
      </c>
      <c r="D2477" s="26" t="str">
        <f t="shared" si="78"/>
        <v>2019-10-03</v>
      </c>
      <c r="E2477" s="26">
        <f t="shared" si="79"/>
        <v>267.9359</v>
      </c>
    </row>
    <row r="2478" spans="1:5" x14ac:dyDescent="0.3">
      <c r="A2478" s="1">
        <v>43742</v>
      </c>
      <c r="B2478">
        <v>271.56169999999997</v>
      </c>
      <c r="C2478" t="s">
        <v>143</v>
      </c>
      <c r="D2478" s="26" t="str">
        <f t="shared" si="78"/>
        <v>2019-10-04</v>
      </c>
      <c r="E2478" s="26">
        <f t="shared" si="79"/>
        <v>271.56169999999997</v>
      </c>
    </row>
    <row r="2479" spans="1:5" x14ac:dyDescent="0.3">
      <c r="A2479" s="1">
        <v>43745</v>
      </c>
      <c r="B2479">
        <v>270.39</v>
      </c>
      <c r="C2479" t="s">
        <v>143</v>
      </c>
      <c r="D2479" s="26" t="str">
        <f t="shared" si="78"/>
        <v>2019-10-07</v>
      </c>
      <c r="E2479" s="26">
        <f t="shared" si="79"/>
        <v>270.39</v>
      </c>
    </row>
    <row r="2480" spans="1:5" x14ac:dyDescent="0.3">
      <c r="A2480" s="1">
        <v>43746</v>
      </c>
      <c r="B2480">
        <v>266.19229999999999</v>
      </c>
      <c r="C2480" t="s">
        <v>143</v>
      </c>
      <c r="D2480" s="26" t="str">
        <f t="shared" si="78"/>
        <v>2019-10-08</v>
      </c>
      <c r="E2480" s="26">
        <f t="shared" si="79"/>
        <v>266.19229999999999</v>
      </c>
    </row>
    <row r="2481" spans="1:5" x14ac:dyDescent="0.3">
      <c r="A2481" s="1">
        <v>43747</v>
      </c>
      <c r="B2481">
        <v>268.7201</v>
      </c>
      <c r="C2481" t="s">
        <v>143</v>
      </c>
      <c r="D2481" s="26" t="str">
        <f t="shared" si="78"/>
        <v>2019-10-09</v>
      </c>
      <c r="E2481" s="26">
        <f t="shared" si="79"/>
        <v>268.7201</v>
      </c>
    </row>
    <row r="2482" spans="1:5" x14ac:dyDescent="0.3">
      <c r="A2482" s="1">
        <v>43748</v>
      </c>
      <c r="B2482">
        <v>270.5376</v>
      </c>
      <c r="C2482" t="s">
        <v>143</v>
      </c>
      <c r="D2482" s="26" t="str">
        <f t="shared" si="78"/>
        <v>2019-10-10</v>
      </c>
      <c r="E2482" s="26">
        <f t="shared" si="79"/>
        <v>270.5376</v>
      </c>
    </row>
    <row r="2483" spans="1:5" x14ac:dyDescent="0.3">
      <c r="A2483" s="1">
        <v>43749</v>
      </c>
      <c r="B2483">
        <v>273.34230000000002</v>
      </c>
      <c r="C2483" t="s">
        <v>143</v>
      </c>
      <c r="D2483" s="26" t="str">
        <f t="shared" si="78"/>
        <v>2019-10-11</v>
      </c>
      <c r="E2483" s="26">
        <f t="shared" si="79"/>
        <v>273.34230000000002</v>
      </c>
    </row>
    <row r="2484" spans="1:5" x14ac:dyDescent="0.3">
      <c r="A2484" s="1">
        <v>43752</v>
      </c>
      <c r="B2484">
        <v>273.0378</v>
      </c>
      <c r="C2484" t="s">
        <v>143</v>
      </c>
      <c r="D2484" s="26" t="str">
        <f t="shared" si="78"/>
        <v>2019-10-14</v>
      </c>
      <c r="E2484" s="26">
        <f t="shared" si="79"/>
        <v>273.0378</v>
      </c>
    </row>
    <row r="2485" spans="1:5" x14ac:dyDescent="0.3">
      <c r="A2485" s="1">
        <v>43753</v>
      </c>
      <c r="B2485">
        <v>275.74099999999999</v>
      </c>
      <c r="C2485" t="s">
        <v>143</v>
      </c>
      <c r="D2485" s="26" t="str">
        <f t="shared" si="78"/>
        <v>2019-10-15</v>
      </c>
      <c r="E2485" s="26">
        <f t="shared" si="79"/>
        <v>275.74099999999999</v>
      </c>
    </row>
    <row r="2486" spans="1:5" x14ac:dyDescent="0.3">
      <c r="A2486" s="1">
        <v>43754</v>
      </c>
      <c r="B2486">
        <v>275.29809999999998</v>
      </c>
      <c r="C2486" t="s">
        <v>143</v>
      </c>
      <c r="D2486" s="26" t="str">
        <f t="shared" si="78"/>
        <v>2019-10-16</v>
      </c>
      <c r="E2486" s="26">
        <f t="shared" si="79"/>
        <v>275.29809999999998</v>
      </c>
    </row>
    <row r="2487" spans="1:5" x14ac:dyDescent="0.3">
      <c r="A2487" s="1">
        <v>43755</v>
      </c>
      <c r="B2487">
        <v>276.11</v>
      </c>
      <c r="C2487" t="s">
        <v>143</v>
      </c>
      <c r="D2487" s="26" t="str">
        <f t="shared" si="78"/>
        <v>2019-10-17</v>
      </c>
      <c r="E2487" s="26">
        <f t="shared" si="79"/>
        <v>276.11</v>
      </c>
    </row>
    <row r="2488" spans="1:5" x14ac:dyDescent="0.3">
      <c r="A2488" s="1">
        <v>43756</v>
      </c>
      <c r="B2488">
        <v>274.90140000000002</v>
      </c>
      <c r="C2488" t="s">
        <v>143</v>
      </c>
      <c r="D2488" s="26" t="str">
        <f t="shared" si="78"/>
        <v>2019-10-18</v>
      </c>
      <c r="E2488" s="26">
        <f t="shared" si="79"/>
        <v>274.90140000000002</v>
      </c>
    </row>
    <row r="2489" spans="1:5" x14ac:dyDescent="0.3">
      <c r="A2489" s="1">
        <v>43759</v>
      </c>
      <c r="B2489">
        <v>276.76499999999999</v>
      </c>
      <c r="C2489" t="s">
        <v>143</v>
      </c>
      <c r="D2489" s="26" t="str">
        <f t="shared" si="78"/>
        <v>2019-10-21</v>
      </c>
      <c r="E2489" s="26">
        <f t="shared" si="79"/>
        <v>276.76499999999999</v>
      </c>
    </row>
    <row r="2490" spans="1:5" x14ac:dyDescent="0.3">
      <c r="A2490" s="1">
        <v>43760</v>
      </c>
      <c r="B2490">
        <v>275.86090000000002</v>
      </c>
      <c r="C2490" t="s">
        <v>143</v>
      </c>
      <c r="D2490" s="26" t="str">
        <f t="shared" si="78"/>
        <v>2019-10-22</v>
      </c>
      <c r="E2490" s="26">
        <f t="shared" si="79"/>
        <v>275.86090000000002</v>
      </c>
    </row>
    <row r="2491" spans="1:5" x14ac:dyDescent="0.3">
      <c r="A2491" s="1">
        <v>43761</v>
      </c>
      <c r="B2491">
        <v>276.66359999999997</v>
      </c>
      <c r="C2491" t="s">
        <v>143</v>
      </c>
      <c r="D2491" s="26" t="str">
        <f t="shared" si="78"/>
        <v>2019-10-23</v>
      </c>
      <c r="E2491" s="26">
        <f t="shared" si="79"/>
        <v>276.66359999999997</v>
      </c>
    </row>
    <row r="2492" spans="1:5" x14ac:dyDescent="0.3">
      <c r="A2492" s="1">
        <v>43762</v>
      </c>
      <c r="B2492">
        <v>277.11559999999997</v>
      </c>
      <c r="C2492" t="s">
        <v>143</v>
      </c>
      <c r="D2492" s="26" t="str">
        <f t="shared" si="78"/>
        <v>2019-10-24</v>
      </c>
      <c r="E2492" s="26">
        <f t="shared" si="79"/>
        <v>277.11559999999997</v>
      </c>
    </row>
    <row r="2493" spans="1:5" x14ac:dyDescent="0.3">
      <c r="A2493" s="1">
        <v>43763</v>
      </c>
      <c r="B2493">
        <v>278.25040000000001</v>
      </c>
      <c r="C2493" t="s">
        <v>143</v>
      </c>
      <c r="D2493" s="26" t="str">
        <f t="shared" si="78"/>
        <v>2019-10-25</v>
      </c>
      <c r="E2493" s="26">
        <f t="shared" si="79"/>
        <v>278.25040000000001</v>
      </c>
    </row>
    <row r="2494" spans="1:5" x14ac:dyDescent="0.3">
      <c r="A2494" s="1">
        <v>43766</v>
      </c>
      <c r="B2494">
        <v>279.81880000000001</v>
      </c>
      <c r="C2494" t="s">
        <v>143</v>
      </c>
      <c r="D2494" s="26" t="str">
        <f t="shared" si="78"/>
        <v>2019-10-28</v>
      </c>
      <c r="E2494" s="26">
        <f t="shared" si="79"/>
        <v>279.81880000000001</v>
      </c>
    </row>
    <row r="2495" spans="1:5" x14ac:dyDescent="0.3">
      <c r="A2495" s="1">
        <v>43767</v>
      </c>
      <c r="B2495">
        <v>279.73579999999998</v>
      </c>
      <c r="C2495" t="s">
        <v>143</v>
      </c>
      <c r="D2495" s="26" t="str">
        <f t="shared" si="78"/>
        <v>2019-10-29</v>
      </c>
      <c r="E2495" s="26">
        <f t="shared" si="79"/>
        <v>279.73579999999998</v>
      </c>
    </row>
    <row r="2496" spans="1:5" x14ac:dyDescent="0.3">
      <c r="A2496" s="1">
        <v>43768</v>
      </c>
      <c r="B2496">
        <v>280.59379999999999</v>
      </c>
      <c r="C2496" t="s">
        <v>143</v>
      </c>
      <c r="D2496" s="26" t="str">
        <f t="shared" si="78"/>
        <v>2019-10-30</v>
      </c>
      <c r="E2496" s="26">
        <f t="shared" si="79"/>
        <v>280.59379999999999</v>
      </c>
    </row>
    <row r="2497" spans="1:5" x14ac:dyDescent="0.3">
      <c r="A2497" s="1">
        <v>43769</v>
      </c>
      <c r="B2497">
        <v>279.84649999999999</v>
      </c>
      <c r="C2497" t="s">
        <v>143</v>
      </c>
      <c r="D2497" s="26" t="str">
        <f t="shared" si="78"/>
        <v>2019-10-31</v>
      </c>
      <c r="E2497" s="26">
        <f t="shared" si="79"/>
        <v>279.84649999999999</v>
      </c>
    </row>
    <row r="2498" spans="1:5" x14ac:dyDescent="0.3">
      <c r="A2498" s="1">
        <v>43770</v>
      </c>
      <c r="B2498">
        <v>282.43889999999999</v>
      </c>
      <c r="C2498" t="s">
        <v>143</v>
      </c>
      <c r="D2498" s="26" t="str">
        <f t="shared" si="78"/>
        <v>2019-11-01</v>
      </c>
      <c r="E2498" s="26">
        <f t="shared" si="79"/>
        <v>282.43889999999999</v>
      </c>
    </row>
    <row r="2499" spans="1:5" x14ac:dyDescent="0.3">
      <c r="A2499" s="1">
        <v>43773</v>
      </c>
      <c r="B2499">
        <v>283.57369999999997</v>
      </c>
      <c r="C2499" t="s">
        <v>143</v>
      </c>
      <c r="D2499" s="26" t="str">
        <f t="shared" si="78"/>
        <v>2019-11-04</v>
      </c>
      <c r="E2499" s="26">
        <f t="shared" si="79"/>
        <v>283.57369999999997</v>
      </c>
    </row>
    <row r="2500" spans="1:5" x14ac:dyDescent="0.3">
      <c r="A2500" s="1">
        <v>43774</v>
      </c>
      <c r="B2500">
        <v>283.26</v>
      </c>
      <c r="C2500" t="s">
        <v>143</v>
      </c>
      <c r="D2500" s="26" t="str">
        <f t="shared" si="78"/>
        <v>2019-11-05</v>
      </c>
      <c r="E2500" s="26">
        <f t="shared" si="79"/>
        <v>283.26</v>
      </c>
    </row>
    <row r="2501" spans="1:5" x14ac:dyDescent="0.3">
      <c r="A2501" s="1">
        <v>43775</v>
      </c>
      <c r="B2501">
        <v>283.32459999999998</v>
      </c>
      <c r="C2501" t="s">
        <v>143</v>
      </c>
      <c r="D2501" s="26" t="str">
        <f t="shared" si="78"/>
        <v>2019-11-06</v>
      </c>
      <c r="E2501" s="26">
        <f t="shared" si="79"/>
        <v>283.32459999999998</v>
      </c>
    </row>
    <row r="2502" spans="1:5" x14ac:dyDescent="0.3">
      <c r="A2502" s="1">
        <v>43776</v>
      </c>
      <c r="B2502">
        <v>284.32100000000003</v>
      </c>
      <c r="C2502" t="s">
        <v>143</v>
      </c>
      <c r="D2502" s="26" t="str">
        <f t="shared" si="78"/>
        <v>2019-11-07</v>
      </c>
      <c r="E2502" s="26">
        <f t="shared" si="79"/>
        <v>284.32100000000003</v>
      </c>
    </row>
    <row r="2503" spans="1:5" x14ac:dyDescent="0.3">
      <c r="A2503" s="1">
        <v>43777</v>
      </c>
      <c r="B2503">
        <v>285.02210000000002</v>
      </c>
      <c r="C2503" t="s">
        <v>143</v>
      </c>
      <c r="D2503" s="26" t="str">
        <f t="shared" si="78"/>
        <v>2019-11-08</v>
      </c>
      <c r="E2503" s="26">
        <f t="shared" si="79"/>
        <v>285.02210000000002</v>
      </c>
    </row>
    <row r="2504" spans="1:5" x14ac:dyDescent="0.3">
      <c r="A2504" s="1">
        <v>43780</v>
      </c>
      <c r="B2504">
        <v>284.4778</v>
      </c>
      <c r="C2504" t="s">
        <v>143</v>
      </c>
      <c r="D2504" s="26" t="str">
        <f t="shared" si="78"/>
        <v>2019-11-11</v>
      </c>
      <c r="E2504" s="26">
        <f t="shared" si="79"/>
        <v>284.4778</v>
      </c>
    </row>
    <row r="2505" spans="1:5" x14ac:dyDescent="0.3">
      <c r="A2505" s="1">
        <v>43781</v>
      </c>
      <c r="B2505">
        <v>285.07749999999999</v>
      </c>
      <c r="C2505" t="s">
        <v>143</v>
      </c>
      <c r="D2505" s="26" t="str">
        <f t="shared" si="78"/>
        <v>2019-11-12</v>
      </c>
      <c r="E2505" s="26">
        <f t="shared" si="79"/>
        <v>285.07749999999999</v>
      </c>
    </row>
    <row r="2506" spans="1:5" x14ac:dyDescent="0.3">
      <c r="A2506" s="1">
        <v>43782</v>
      </c>
      <c r="B2506">
        <v>285.16980000000001</v>
      </c>
      <c r="C2506" t="s">
        <v>143</v>
      </c>
      <c r="D2506" s="26" t="str">
        <f t="shared" si="78"/>
        <v>2019-11-13</v>
      </c>
      <c r="E2506" s="26">
        <f t="shared" si="79"/>
        <v>285.16980000000001</v>
      </c>
    </row>
    <row r="2507" spans="1:5" x14ac:dyDescent="0.3">
      <c r="A2507" s="1">
        <v>43783</v>
      </c>
      <c r="B2507">
        <v>285.5849</v>
      </c>
      <c r="C2507" t="s">
        <v>143</v>
      </c>
      <c r="D2507" s="26" t="str">
        <f t="shared" si="78"/>
        <v>2019-11-14</v>
      </c>
      <c r="E2507" s="26">
        <f t="shared" si="79"/>
        <v>285.5849</v>
      </c>
    </row>
    <row r="2508" spans="1:5" x14ac:dyDescent="0.3">
      <c r="A2508" s="1">
        <v>43784</v>
      </c>
      <c r="B2508">
        <v>287.6515</v>
      </c>
      <c r="C2508" t="s">
        <v>143</v>
      </c>
      <c r="D2508" s="26" t="str">
        <f t="shared" si="78"/>
        <v>2019-11-15</v>
      </c>
      <c r="E2508" s="26">
        <f t="shared" si="79"/>
        <v>287.6515</v>
      </c>
    </row>
    <row r="2509" spans="1:5" x14ac:dyDescent="0.3">
      <c r="A2509" s="1">
        <v>43787</v>
      </c>
      <c r="B2509">
        <v>287.86369999999999</v>
      </c>
      <c r="C2509" t="s">
        <v>143</v>
      </c>
      <c r="D2509" s="26" t="str">
        <f t="shared" si="78"/>
        <v>2019-11-18</v>
      </c>
      <c r="E2509" s="26">
        <f t="shared" si="79"/>
        <v>287.86369999999999</v>
      </c>
    </row>
    <row r="2510" spans="1:5" x14ac:dyDescent="0.3">
      <c r="A2510" s="1">
        <v>43788</v>
      </c>
      <c r="B2510">
        <v>287.78070000000002</v>
      </c>
      <c r="C2510" t="s">
        <v>143</v>
      </c>
      <c r="D2510" s="26" t="str">
        <f t="shared" si="78"/>
        <v>2019-11-19</v>
      </c>
      <c r="E2510" s="26">
        <f t="shared" si="79"/>
        <v>287.78070000000002</v>
      </c>
    </row>
    <row r="2511" spans="1:5" x14ac:dyDescent="0.3">
      <c r="A2511" s="1">
        <v>43789</v>
      </c>
      <c r="B2511">
        <v>286.71050000000002</v>
      </c>
      <c r="C2511" t="s">
        <v>143</v>
      </c>
      <c r="D2511" s="26" t="str">
        <f t="shared" si="78"/>
        <v>2019-11-20</v>
      </c>
      <c r="E2511" s="26">
        <f t="shared" si="79"/>
        <v>286.71050000000002</v>
      </c>
    </row>
    <row r="2512" spans="1:5" x14ac:dyDescent="0.3">
      <c r="A2512" s="1">
        <v>43790</v>
      </c>
      <c r="B2512">
        <v>286.24919999999997</v>
      </c>
      <c r="C2512" t="s">
        <v>143</v>
      </c>
      <c r="D2512" s="26" t="str">
        <f t="shared" si="78"/>
        <v>2019-11-21</v>
      </c>
      <c r="E2512" s="26">
        <f t="shared" si="79"/>
        <v>286.24919999999997</v>
      </c>
    </row>
    <row r="2513" spans="1:5" x14ac:dyDescent="0.3">
      <c r="A2513" s="1">
        <v>43791</v>
      </c>
      <c r="B2513">
        <v>286.88580000000002</v>
      </c>
      <c r="C2513" t="s">
        <v>143</v>
      </c>
      <c r="D2513" s="26" t="str">
        <f t="shared" si="78"/>
        <v>2019-11-22</v>
      </c>
      <c r="E2513" s="26">
        <f t="shared" si="79"/>
        <v>286.88580000000002</v>
      </c>
    </row>
    <row r="2514" spans="1:5" x14ac:dyDescent="0.3">
      <c r="A2514" s="1">
        <v>43794</v>
      </c>
      <c r="B2514">
        <v>289.10919999999999</v>
      </c>
      <c r="C2514" t="s">
        <v>143</v>
      </c>
      <c r="D2514" s="26" t="str">
        <f t="shared" si="78"/>
        <v>2019-11-25</v>
      </c>
      <c r="E2514" s="26">
        <f t="shared" si="79"/>
        <v>289.10919999999999</v>
      </c>
    </row>
    <row r="2515" spans="1:5" x14ac:dyDescent="0.3">
      <c r="A2515" s="1">
        <v>43795</v>
      </c>
      <c r="B2515">
        <v>289.76420000000002</v>
      </c>
      <c r="C2515" t="s">
        <v>143</v>
      </c>
      <c r="D2515" s="26" t="str">
        <f t="shared" si="78"/>
        <v>2019-11-26</v>
      </c>
      <c r="E2515" s="26">
        <f t="shared" si="79"/>
        <v>289.76420000000002</v>
      </c>
    </row>
    <row r="2516" spans="1:5" x14ac:dyDescent="0.3">
      <c r="A2516" s="1">
        <v>43796</v>
      </c>
      <c r="B2516">
        <v>291.05579999999998</v>
      </c>
      <c r="C2516" t="s">
        <v>143</v>
      </c>
      <c r="D2516" s="26" t="str">
        <f t="shared" si="78"/>
        <v>2019-11-27</v>
      </c>
      <c r="E2516" s="26">
        <f t="shared" si="79"/>
        <v>291.05579999999998</v>
      </c>
    </row>
    <row r="2517" spans="1:5" x14ac:dyDescent="0.3">
      <c r="A2517" s="1">
        <v>43798</v>
      </c>
      <c r="B2517">
        <v>289.97640000000001</v>
      </c>
      <c r="C2517" t="s">
        <v>143</v>
      </c>
      <c r="D2517" s="26" t="str">
        <f t="shared" ref="D2517:D2580" si="80">_xlfn.CONCAT(YEAR(A2517),"-",IF(LEN(MONTH(A2517))=1,0&amp;MONTH(A2517),MONTH(A2517)),"-",IF(LEN(DAY(A2517))=1,0&amp;DAY(A2517),DAY(A2517)))</f>
        <v>2019-11-29</v>
      </c>
      <c r="E2517" s="26">
        <f t="shared" ref="E2517:E2580" si="81">B2517</f>
        <v>289.97640000000001</v>
      </c>
    </row>
    <row r="2518" spans="1:5" x14ac:dyDescent="0.3">
      <c r="A2518" s="1">
        <v>43801</v>
      </c>
      <c r="B2518">
        <v>287.51310000000001</v>
      </c>
      <c r="C2518" t="s">
        <v>143</v>
      </c>
      <c r="D2518" s="26" t="str">
        <f t="shared" si="80"/>
        <v>2019-12-02</v>
      </c>
      <c r="E2518" s="26">
        <f t="shared" si="81"/>
        <v>287.51310000000001</v>
      </c>
    </row>
    <row r="2519" spans="1:5" x14ac:dyDescent="0.3">
      <c r="A2519" s="1">
        <v>43802</v>
      </c>
      <c r="B2519">
        <v>285.5849</v>
      </c>
      <c r="C2519" t="s">
        <v>143</v>
      </c>
      <c r="D2519" s="26" t="str">
        <f t="shared" si="80"/>
        <v>2019-12-03</v>
      </c>
      <c r="E2519" s="26">
        <f t="shared" si="81"/>
        <v>285.5849</v>
      </c>
    </row>
    <row r="2520" spans="1:5" x14ac:dyDescent="0.3">
      <c r="A2520" s="1">
        <v>43803</v>
      </c>
      <c r="B2520">
        <v>287.34699999999998</v>
      </c>
      <c r="C2520" t="s">
        <v>143</v>
      </c>
      <c r="D2520" s="26" t="str">
        <f t="shared" si="80"/>
        <v>2019-12-04</v>
      </c>
      <c r="E2520" s="26">
        <f t="shared" si="81"/>
        <v>287.34699999999998</v>
      </c>
    </row>
    <row r="2521" spans="1:5" x14ac:dyDescent="0.3">
      <c r="A2521" s="1">
        <v>43804</v>
      </c>
      <c r="B2521">
        <v>287.86369999999999</v>
      </c>
      <c r="C2521" t="s">
        <v>143</v>
      </c>
      <c r="D2521" s="26" t="str">
        <f t="shared" si="80"/>
        <v>2019-12-05</v>
      </c>
      <c r="E2521" s="26">
        <f t="shared" si="81"/>
        <v>287.86369999999999</v>
      </c>
    </row>
    <row r="2522" spans="1:5" x14ac:dyDescent="0.3">
      <c r="A2522" s="1">
        <v>43805</v>
      </c>
      <c r="B2522">
        <v>290.49299999999999</v>
      </c>
      <c r="C2522" t="s">
        <v>143</v>
      </c>
      <c r="D2522" s="26" t="str">
        <f t="shared" si="80"/>
        <v>2019-12-06</v>
      </c>
      <c r="E2522" s="26">
        <f t="shared" si="81"/>
        <v>290.49299999999999</v>
      </c>
    </row>
    <row r="2523" spans="1:5" x14ac:dyDescent="0.3">
      <c r="A2523" s="1">
        <v>43808</v>
      </c>
      <c r="B2523">
        <v>289.5797</v>
      </c>
      <c r="C2523" t="s">
        <v>143</v>
      </c>
      <c r="D2523" s="26" t="str">
        <f t="shared" si="80"/>
        <v>2019-12-09</v>
      </c>
      <c r="E2523" s="26">
        <f t="shared" si="81"/>
        <v>289.5797</v>
      </c>
    </row>
    <row r="2524" spans="1:5" x14ac:dyDescent="0.3">
      <c r="A2524" s="1">
        <v>43809</v>
      </c>
      <c r="B2524">
        <v>289.2568</v>
      </c>
      <c r="C2524" t="s">
        <v>143</v>
      </c>
      <c r="D2524" s="26" t="str">
        <f t="shared" si="80"/>
        <v>2019-12-10</v>
      </c>
      <c r="E2524" s="26">
        <f t="shared" si="81"/>
        <v>289.2568</v>
      </c>
    </row>
    <row r="2525" spans="1:5" x14ac:dyDescent="0.3">
      <c r="A2525" s="1">
        <v>43810</v>
      </c>
      <c r="B2525">
        <v>290.0779</v>
      </c>
      <c r="C2525" t="s">
        <v>143</v>
      </c>
      <c r="D2525" s="26" t="str">
        <f t="shared" si="80"/>
        <v>2019-12-11</v>
      </c>
      <c r="E2525" s="26">
        <f t="shared" si="81"/>
        <v>290.0779</v>
      </c>
    </row>
    <row r="2526" spans="1:5" x14ac:dyDescent="0.3">
      <c r="A2526" s="1">
        <v>43811</v>
      </c>
      <c r="B2526">
        <v>292.57810000000001</v>
      </c>
      <c r="C2526" t="s">
        <v>143</v>
      </c>
      <c r="D2526" s="26" t="str">
        <f t="shared" si="80"/>
        <v>2019-12-12</v>
      </c>
      <c r="E2526" s="26">
        <f t="shared" si="81"/>
        <v>292.57810000000001</v>
      </c>
    </row>
    <row r="2527" spans="1:5" x14ac:dyDescent="0.3">
      <c r="A2527" s="1">
        <v>43812</v>
      </c>
      <c r="B2527">
        <v>292.7534</v>
      </c>
      <c r="C2527" t="s">
        <v>143</v>
      </c>
      <c r="D2527" s="26" t="str">
        <f t="shared" si="80"/>
        <v>2019-12-13</v>
      </c>
      <c r="E2527" s="26">
        <f t="shared" si="81"/>
        <v>292.7534</v>
      </c>
    </row>
    <row r="2528" spans="1:5" x14ac:dyDescent="0.3">
      <c r="A2528" s="1">
        <v>43815</v>
      </c>
      <c r="B2528">
        <v>294.76459999999997</v>
      </c>
      <c r="C2528" t="s">
        <v>143</v>
      </c>
      <c r="D2528" s="26" t="str">
        <f t="shared" si="80"/>
        <v>2019-12-16</v>
      </c>
      <c r="E2528" s="26">
        <f t="shared" si="81"/>
        <v>294.76459999999997</v>
      </c>
    </row>
    <row r="2529" spans="1:5" x14ac:dyDescent="0.3">
      <c r="A2529" s="1">
        <v>43816</v>
      </c>
      <c r="B2529">
        <v>294.82920000000001</v>
      </c>
      <c r="C2529" t="s">
        <v>143</v>
      </c>
      <c r="D2529" s="26" t="str">
        <f t="shared" si="80"/>
        <v>2019-12-17</v>
      </c>
      <c r="E2529" s="26">
        <f t="shared" si="81"/>
        <v>294.82920000000001</v>
      </c>
    </row>
    <row r="2530" spans="1:5" x14ac:dyDescent="0.3">
      <c r="A2530" s="1">
        <v>43817</v>
      </c>
      <c r="B2530">
        <v>294.8476</v>
      </c>
      <c r="C2530" t="s">
        <v>143</v>
      </c>
      <c r="D2530" s="26" t="str">
        <f t="shared" si="80"/>
        <v>2019-12-18</v>
      </c>
      <c r="E2530" s="26">
        <f t="shared" si="81"/>
        <v>294.8476</v>
      </c>
    </row>
    <row r="2531" spans="1:5" x14ac:dyDescent="0.3">
      <c r="A2531" s="1">
        <v>43818</v>
      </c>
      <c r="B2531">
        <v>296.05619999999999</v>
      </c>
      <c r="C2531" t="s">
        <v>143</v>
      </c>
      <c r="D2531" s="26" t="str">
        <f t="shared" si="80"/>
        <v>2019-12-19</v>
      </c>
      <c r="E2531" s="26">
        <f t="shared" si="81"/>
        <v>296.05619999999999</v>
      </c>
    </row>
    <row r="2532" spans="1:5" x14ac:dyDescent="0.3">
      <c r="A2532" s="1">
        <v>43819</v>
      </c>
      <c r="B2532">
        <v>297.35419999999999</v>
      </c>
      <c r="C2532" t="s">
        <v>143</v>
      </c>
      <c r="D2532" s="26" t="str">
        <f t="shared" si="80"/>
        <v>2019-12-20</v>
      </c>
      <c r="E2532" s="26">
        <f t="shared" si="81"/>
        <v>297.35419999999999</v>
      </c>
    </row>
    <row r="2533" spans="1:5" x14ac:dyDescent="0.3">
      <c r="A2533" s="1">
        <v>43822</v>
      </c>
      <c r="B2533">
        <v>297.80849999999998</v>
      </c>
      <c r="C2533" t="s">
        <v>143</v>
      </c>
      <c r="D2533" s="26" t="str">
        <f t="shared" si="80"/>
        <v>2019-12-23</v>
      </c>
      <c r="E2533" s="26">
        <f t="shared" si="81"/>
        <v>297.80849999999998</v>
      </c>
    </row>
    <row r="2534" spans="1:5" x14ac:dyDescent="0.3">
      <c r="A2534" s="1">
        <v>43823</v>
      </c>
      <c r="B2534">
        <v>297.8177</v>
      </c>
      <c r="C2534" t="s">
        <v>143</v>
      </c>
      <c r="D2534" s="26" t="str">
        <f t="shared" si="80"/>
        <v>2019-12-24</v>
      </c>
      <c r="E2534" s="26">
        <f t="shared" si="81"/>
        <v>297.8177</v>
      </c>
    </row>
    <row r="2535" spans="1:5" x14ac:dyDescent="0.3">
      <c r="A2535" s="1">
        <v>43825</v>
      </c>
      <c r="B2535">
        <v>299.40309999999999</v>
      </c>
      <c r="C2535" t="s">
        <v>143</v>
      </c>
      <c r="D2535" s="26" t="str">
        <f t="shared" si="80"/>
        <v>2019-12-26</v>
      </c>
      <c r="E2535" s="26">
        <f t="shared" si="81"/>
        <v>299.40309999999999</v>
      </c>
    </row>
    <row r="2536" spans="1:5" x14ac:dyDescent="0.3">
      <c r="A2536" s="1">
        <v>43826</v>
      </c>
      <c r="B2536">
        <v>299.32889999999998</v>
      </c>
      <c r="C2536" t="s">
        <v>143</v>
      </c>
      <c r="D2536" s="26" t="str">
        <f t="shared" si="80"/>
        <v>2019-12-27</v>
      </c>
      <c r="E2536" s="26">
        <f t="shared" si="81"/>
        <v>299.32889999999998</v>
      </c>
    </row>
    <row r="2537" spans="1:5" x14ac:dyDescent="0.3">
      <c r="A2537" s="1">
        <v>43829</v>
      </c>
      <c r="B2537">
        <v>297.67869999999999</v>
      </c>
      <c r="C2537" t="s">
        <v>143</v>
      </c>
      <c r="D2537" s="26" t="str">
        <f t="shared" si="80"/>
        <v>2019-12-30</v>
      </c>
      <c r="E2537" s="26">
        <f t="shared" si="81"/>
        <v>297.67869999999999</v>
      </c>
    </row>
    <row r="2538" spans="1:5" x14ac:dyDescent="0.3">
      <c r="A2538" s="1">
        <v>43830</v>
      </c>
      <c r="B2538">
        <v>298.40179999999998</v>
      </c>
      <c r="C2538" t="s">
        <v>143</v>
      </c>
      <c r="D2538" s="26" t="str">
        <f t="shared" si="80"/>
        <v>2019-12-31</v>
      </c>
      <c r="E2538" s="26">
        <f t="shared" si="81"/>
        <v>298.40179999999998</v>
      </c>
    </row>
    <row r="2539" spans="1:5" x14ac:dyDescent="0.3">
      <c r="A2539" s="1">
        <v>43832</v>
      </c>
      <c r="B2539">
        <v>301.19240000000002</v>
      </c>
      <c r="C2539" t="s">
        <v>143</v>
      </c>
      <c r="D2539" s="26" t="str">
        <f t="shared" si="80"/>
        <v>2020-01-02</v>
      </c>
      <c r="E2539" s="26">
        <f t="shared" si="81"/>
        <v>301.19240000000002</v>
      </c>
    </row>
    <row r="2540" spans="1:5" x14ac:dyDescent="0.3">
      <c r="A2540" s="1">
        <v>43833</v>
      </c>
      <c r="B2540">
        <v>298.9117</v>
      </c>
      <c r="C2540" t="s">
        <v>143</v>
      </c>
      <c r="D2540" s="26" t="str">
        <f t="shared" si="80"/>
        <v>2020-01-03</v>
      </c>
      <c r="E2540" s="26">
        <f t="shared" si="81"/>
        <v>298.9117</v>
      </c>
    </row>
    <row r="2541" spans="1:5" x14ac:dyDescent="0.3">
      <c r="A2541" s="1">
        <v>43836</v>
      </c>
      <c r="B2541">
        <v>300.0521</v>
      </c>
      <c r="C2541" t="s">
        <v>143</v>
      </c>
      <c r="D2541" s="26" t="str">
        <f t="shared" si="80"/>
        <v>2020-01-06</v>
      </c>
      <c r="E2541" s="26">
        <f t="shared" si="81"/>
        <v>300.0521</v>
      </c>
    </row>
    <row r="2542" spans="1:5" x14ac:dyDescent="0.3">
      <c r="A2542" s="1">
        <v>43837</v>
      </c>
      <c r="B2542">
        <v>299.20839999999998</v>
      </c>
      <c r="C2542" t="s">
        <v>143</v>
      </c>
      <c r="D2542" s="26" t="str">
        <f t="shared" si="80"/>
        <v>2020-01-07</v>
      </c>
      <c r="E2542" s="26">
        <f t="shared" si="81"/>
        <v>299.20839999999998</v>
      </c>
    </row>
    <row r="2543" spans="1:5" x14ac:dyDescent="0.3">
      <c r="A2543" s="1">
        <v>43838</v>
      </c>
      <c r="B2543">
        <v>300.803</v>
      </c>
      <c r="C2543" t="s">
        <v>143</v>
      </c>
      <c r="D2543" s="26" t="str">
        <f t="shared" si="80"/>
        <v>2020-01-08</v>
      </c>
      <c r="E2543" s="26">
        <f t="shared" si="81"/>
        <v>300.803</v>
      </c>
    </row>
    <row r="2544" spans="1:5" x14ac:dyDescent="0.3">
      <c r="A2544" s="1">
        <v>43839</v>
      </c>
      <c r="B2544">
        <v>302.84269999999998</v>
      </c>
      <c r="C2544" t="s">
        <v>143</v>
      </c>
      <c r="D2544" s="26" t="str">
        <f t="shared" si="80"/>
        <v>2020-01-09</v>
      </c>
      <c r="E2544" s="26">
        <f t="shared" si="81"/>
        <v>302.84269999999998</v>
      </c>
    </row>
    <row r="2545" spans="1:5" x14ac:dyDescent="0.3">
      <c r="A2545" s="1">
        <v>43840</v>
      </c>
      <c r="B2545">
        <v>301.97120000000001</v>
      </c>
      <c r="C2545" t="s">
        <v>143</v>
      </c>
      <c r="D2545" s="26" t="str">
        <f t="shared" si="80"/>
        <v>2020-01-10</v>
      </c>
      <c r="E2545" s="26">
        <f t="shared" si="81"/>
        <v>301.97120000000001</v>
      </c>
    </row>
    <row r="2546" spans="1:5" x14ac:dyDescent="0.3">
      <c r="A2546" s="1">
        <v>43843</v>
      </c>
      <c r="B2546">
        <v>304.04790000000003</v>
      </c>
      <c r="C2546" t="s">
        <v>143</v>
      </c>
      <c r="D2546" s="26" t="str">
        <f t="shared" si="80"/>
        <v>2020-01-13</v>
      </c>
      <c r="E2546" s="26">
        <f t="shared" si="81"/>
        <v>304.04790000000003</v>
      </c>
    </row>
    <row r="2547" spans="1:5" x14ac:dyDescent="0.3">
      <c r="A2547" s="1">
        <v>43844</v>
      </c>
      <c r="B2547">
        <v>303.58440000000002</v>
      </c>
      <c r="C2547" t="s">
        <v>143</v>
      </c>
      <c r="D2547" s="26" t="str">
        <f t="shared" si="80"/>
        <v>2020-01-14</v>
      </c>
      <c r="E2547" s="26">
        <f t="shared" si="81"/>
        <v>303.58440000000002</v>
      </c>
    </row>
    <row r="2548" spans="1:5" x14ac:dyDescent="0.3">
      <c r="A2548" s="1">
        <v>43845</v>
      </c>
      <c r="B2548">
        <v>304.27050000000003</v>
      </c>
      <c r="C2548" t="s">
        <v>143</v>
      </c>
      <c r="D2548" s="26" t="str">
        <f t="shared" si="80"/>
        <v>2020-01-15</v>
      </c>
      <c r="E2548" s="26">
        <f t="shared" si="81"/>
        <v>304.27050000000003</v>
      </c>
    </row>
    <row r="2549" spans="1:5" x14ac:dyDescent="0.3">
      <c r="A2549" s="1">
        <v>43846</v>
      </c>
      <c r="B2549">
        <v>306.80149999999998</v>
      </c>
      <c r="C2549" t="s">
        <v>143</v>
      </c>
      <c r="D2549" s="26" t="str">
        <f t="shared" si="80"/>
        <v>2020-01-16</v>
      </c>
      <c r="E2549" s="26">
        <f t="shared" si="81"/>
        <v>306.80149999999998</v>
      </c>
    </row>
    <row r="2550" spans="1:5" x14ac:dyDescent="0.3">
      <c r="A2550" s="1">
        <v>43847</v>
      </c>
      <c r="B2550">
        <v>307.75639999999999</v>
      </c>
      <c r="C2550" t="s">
        <v>143</v>
      </c>
      <c r="D2550" s="26" t="str">
        <f t="shared" si="80"/>
        <v>2020-01-17</v>
      </c>
      <c r="E2550" s="26">
        <f t="shared" si="81"/>
        <v>307.75639999999999</v>
      </c>
    </row>
    <row r="2551" spans="1:5" x14ac:dyDescent="0.3">
      <c r="A2551" s="1">
        <v>43851</v>
      </c>
      <c r="B2551">
        <v>307.15379999999999</v>
      </c>
      <c r="C2551" t="s">
        <v>143</v>
      </c>
      <c r="D2551" s="26" t="str">
        <f t="shared" si="80"/>
        <v>2020-01-21</v>
      </c>
      <c r="E2551" s="26">
        <f t="shared" si="81"/>
        <v>307.15379999999999</v>
      </c>
    </row>
    <row r="2552" spans="1:5" x14ac:dyDescent="0.3">
      <c r="A2552" s="1">
        <v>43852</v>
      </c>
      <c r="B2552">
        <v>307.1909</v>
      </c>
      <c r="C2552" t="s">
        <v>143</v>
      </c>
      <c r="D2552" s="26" t="str">
        <f t="shared" si="80"/>
        <v>2020-01-22</v>
      </c>
      <c r="E2552" s="26">
        <f t="shared" si="81"/>
        <v>307.1909</v>
      </c>
    </row>
    <row r="2553" spans="1:5" x14ac:dyDescent="0.3">
      <c r="A2553" s="1">
        <v>43853</v>
      </c>
      <c r="B2553">
        <v>307.54320000000001</v>
      </c>
      <c r="C2553" t="s">
        <v>143</v>
      </c>
      <c r="D2553" s="26" t="str">
        <f t="shared" si="80"/>
        <v>2020-01-23</v>
      </c>
      <c r="E2553" s="26">
        <f t="shared" si="81"/>
        <v>307.54320000000001</v>
      </c>
    </row>
    <row r="2554" spans="1:5" x14ac:dyDescent="0.3">
      <c r="A2554" s="1">
        <v>43854</v>
      </c>
      <c r="B2554">
        <v>304.8082</v>
      </c>
      <c r="C2554" t="s">
        <v>143</v>
      </c>
      <c r="D2554" s="26" t="str">
        <f t="shared" si="80"/>
        <v>2020-01-24</v>
      </c>
      <c r="E2554" s="26">
        <f t="shared" si="81"/>
        <v>304.8082</v>
      </c>
    </row>
    <row r="2555" spans="1:5" x14ac:dyDescent="0.3">
      <c r="A2555" s="1">
        <v>43857</v>
      </c>
      <c r="B2555">
        <v>299.92230000000001</v>
      </c>
      <c r="C2555" t="s">
        <v>143</v>
      </c>
      <c r="D2555" s="26" t="str">
        <f t="shared" si="80"/>
        <v>2020-01-27</v>
      </c>
      <c r="E2555" s="26">
        <f t="shared" si="81"/>
        <v>299.92230000000001</v>
      </c>
    </row>
    <row r="2556" spans="1:5" x14ac:dyDescent="0.3">
      <c r="A2556" s="1">
        <v>43858</v>
      </c>
      <c r="B2556">
        <v>303.0652</v>
      </c>
      <c r="C2556" t="s">
        <v>143</v>
      </c>
      <c r="D2556" s="26" t="str">
        <f t="shared" si="80"/>
        <v>2020-01-28</v>
      </c>
      <c r="E2556" s="26">
        <f t="shared" si="81"/>
        <v>303.0652</v>
      </c>
    </row>
    <row r="2557" spans="1:5" x14ac:dyDescent="0.3">
      <c r="A2557" s="1">
        <v>43859</v>
      </c>
      <c r="B2557">
        <v>302.81490000000002</v>
      </c>
      <c r="C2557" t="s">
        <v>143</v>
      </c>
      <c r="D2557" s="26" t="str">
        <f t="shared" si="80"/>
        <v>2020-01-29</v>
      </c>
      <c r="E2557" s="26">
        <f t="shared" si="81"/>
        <v>302.81490000000002</v>
      </c>
    </row>
    <row r="2558" spans="1:5" x14ac:dyDescent="0.3">
      <c r="A2558" s="1">
        <v>43860</v>
      </c>
      <c r="B2558">
        <v>303.79759999999999</v>
      </c>
      <c r="C2558" t="s">
        <v>143</v>
      </c>
      <c r="D2558" s="26" t="str">
        <f t="shared" si="80"/>
        <v>2020-01-30</v>
      </c>
      <c r="E2558" s="26">
        <f t="shared" si="81"/>
        <v>303.79759999999999</v>
      </c>
    </row>
    <row r="2559" spans="1:5" x14ac:dyDescent="0.3">
      <c r="A2559" s="1">
        <v>43861</v>
      </c>
      <c r="B2559">
        <v>298.28129999999999</v>
      </c>
      <c r="C2559" t="s">
        <v>143</v>
      </c>
      <c r="D2559" s="26" t="str">
        <f t="shared" si="80"/>
        <v>2020-01-31</v>
      </c>
      <c r="E2559" s="26">
        <f t="shared" si="81"/>
        <v>298.28129999999999</v>
      </c>
    </row>
    <row r="2560" spans="1:5" x14ac:dyDescent="0.3">
      <c r="A2560" s="1">
        <v>43864</v>
      </c>
      <c r="B2560">
        <v>300.49709999999999</v>
      </c>
      <c r="C2560" t="s">
        <v>143</v>
      </c>
      <c r="D2560" s="26" t="str">
        <f t="shared" si="80"/>
        <v>2020-02-03</v>
      </c>
      <c r="E2560" s="26">
        <f t="shared" si="81"/>
        <v>300.49709999999999</v>
      </c>
    </row>
    <row r="2561" spans="1:5" x14ac:dyDescent="0.3">
      <c r="A2561" s="1">
        <v>43865</v>
      </c>
      <c r="B2561">
        <v>305.077</v>
      </c>
      <c r="C2561" t="s">
        <v>143</v>
      </c>
      <c r="D2561" s="26" t="str">
        <f t="shared" si="80"/>
        <v>2020-02-04</v>
      </c>
      <c r="E2561" s="26">
        <f t="shared" si="81"/>
        <v>305.077</v>
      </c>
    </row>
    <row r="2562" spans="1:5" x14ac:dyDescent="0.3">
      <c r="A2562" s="1">
        <v>43866</v>
      </c>
      <c r="B2562">
        <v>308.6001</v>
      </c>
      <c r="C2562" t="s">
        <v>143</v>
      </c>
      <c r="D2562" s="26" t="str">
        <f t="shared" si="80"/>
        <v>2020-02-05</v>
      </c>
      <c r="E2562" s="26">
        <f t="shared" si="81"/>
        <v>308.6001</v>
      </c>
    </row>
    <row r="2563" spans="1:5" x14ac:dyDescent="0.3">
      <c r="A2563" s="1">
        <v>43867</v>
      </c>
      <c r="B2563">
        <v>309.63850000000002</v>
      </c>
      <c r="C2563" t="s">
        <v>143</v>
      </c>
      <c r="D2563" s="26" t="str">
        <f t="shared" si="80"/>
        <v>2020-02-06</v>
      </c>
      <c r="E2563" s="26">
        <f t="shared" si="81"/>
        <v>309.63850000000002</v>
      </c>
    </row>
    <row r="2564" spans="1:5" x14ac:dyDescent="0.3">
      <c r="A2564" s="1">
        <v>43868</v>
      </c>
      <c r="B2564">
        <v>307.98820000000001</v>
      </c>
      <c r="C2564" t="s">
        <v>143</v>
      </c>
      <c r="D2564" s="26" t="str">
        <f t="shared" si="80"/>
        <v>2020-02-07</v>
      </c>
      <c r="E2564" s="26">
        <f t="shared" si="81"/>
        <v>307.98820000000001</v>
      </c>
    </row>
    <row r="2565" spans="1:5" x14ac:dyDescent="0.3">
      <c r="A2565" s="1">
        <v>43871</v>
      </c>
      <c r="B2565">
        <v>310.28739999999999</v>
      </c>
      <c r="C2565" t="s">
        <v>143</v>
      </c>
      <c r="D2565" s="26" t="str">
        <f t="shared" si="80"/>
        <v>2020-02-10</v>
      </c>
      <c r="E2565" s="26">
        <f t="shared" si="81"/>
        <v>310.28739999999999</v>
      </c>
    </row>
    <row r="2566" spans="1:5" x14ac:dyDescent="0.3">
      <c r="A2566" s="1">
        <v>43872</v>
      </c>
      <c r="B2566">
        <v>310.8252</v>
      </c>
      <c r="C2566" t="s">
        <v>143</v>
      </c>
      <c r="D2566" s="26" t="str">
        <f t="shared" si="80"/>
        <v>2020-02-11</v>
      </c>
      <c r="E2566" s="26">
        <f t="shared" si="81"/>
        <v>310.8252</v>
      </c>
    </row>
    <row r="2567" spans="1:5" x14ac:dyDescent="0.3">
      <c r="A2567" s="1">
        <v>43873</v>
      </c>
      <c r="B2567">
        <v>312.82769999999999</v>
      </c>
      <c r="C2567" t="s">
        <v>143</v>
      </c>
      <c r="D2567" s="26" t="str">
        <f t="shared" si="80"/>
        <v>2020-02-12</v>
      </c>
      <c r="E2567" s="26">
        <f t="shared" si="81"/>
        <v>312.82769999999999</v>
      </c>
    </row>
    <row r="2568" spans="1:5" x14ac:dyDescent="0.3">
      <c r="A2568" s="1">
        <v>43874</v>
      </c>
      <c r="B2568">
        <v>312.49400000000003</v>
      </c>
      <c r="C2568" t="s">
        <v>143</v>
      </c>
      <c r="D2568" s="26" t="str">
        <f t="shared" si="80"/>
        <v>2020-02-13</v>
      </c>
      <c r="E2568" s="26">
        <f t="shared" si="81"/>
        <v>312.49400000000003</v>
      </c>
    </row>
    <row r="2569" spans="1:5" x14ac:dyDescent="0.3">
      <c r="A2569" s="1">
        <v>43875</v>
      </c>
      <c r="B2569">
        <v>312.99459999999999</v>
      </c>
      <c r="C2569" t="s">
        <v>143</v>
      </c>
      <c r="D2569" s="26" t="str">
        <f t="shared" si="80"/>
        <v>2020-02-14</v>
      </c>
      <c r="E2569" s="26">
        <f t="shared" si="81"/>
        <v>312.99459999999999</v>
      </c>
    </row>
    <row r="2570" spans="1:5" x14ac:dyDescent="0.3">
      <c r="A2570" s="1">
        <v>43879</v>
      </c>
      <c r="B2570">
        <v>312.18799999999999</v>
      </c>
      <c r="C2570" t="s">
        <v>143</v>
      </c>
      <c r="D2570" s="26" t="str">
        <f t="shared" si="80"/>
        <v>2020-02-18</v>
      </c>
      <c r="E2570" s="26">
        <f t="shared" si="81"/>
        <v>312.18799999999999</v>
      </c>
    </row>
    <row r="2571" spans="1:5" x14ac:dyDescent="0.3">
      <c r="A2571" s="1">
        <v>43880</v>
      </c>
      <c r="B2571">
        <v>313.6807</v>
      </c>
      <c r="C2571" t="s">
        <v>143</v>
      </c>
      <c r="D2571" s="26" t="str">
        <f t="shared" si="80"/>
        <v>2020-02-19</v>
      </c>
      <c r="E2571" s="26">
        <f t="shared" si="81"/>
        <v>313.6807</v>
      </c>
    </row>
    <row r="2572" spans="1:5" x14ac:dyDescent="0.3">
      <c r="A2572" s="1">
        <v>43881</v>
      </c>
      <c r="B2572">
        <v>312.392</v>
      </c>
      <c r="C2572" t="s">
        <v>143</v>
      </c>
      <c r="D2572" s="26" t="str">
        <f t="shared" si="80"/>
        <v>2020-02-20</v>
      </c>
      <c r="E2572" s="26">
        <f t="shared" si="81"/>
        <v>312.392</v>
      </c>
    </row>
    <row r="2573" spans="1:5" x14ac:dyDescent="0.3">
      <c r="A2573" s="1">
        <v>43882</v>
      </c>
      <c r="B2573">
        <v>309.17489999999998</v>
      </c>
      <c r="C2573" t="s">
        <v>143</v>
      </c>
      <c r="D2573" s="26" t="str">
        <f t="shared" si="80"/>
        <v>2020-02-21</v>
      </c>
      <c r="E2573" s="26">
        <f t="shared" si="81"/>
        <v>309.17489999999998</v>
      </c>
    </row>
    <row r="2574" spans="1:5" x14ac:dyDescent="0.3">
      <c r="A2574" s="1">
        <v>43885</v>
      </c>
      <c r="B2574">
        <v>298.92099999999999</v>
      </c>
      <c r="C2574" t="s">
        <v>143</v>
      </c>
      <c r="D2574" s="26" t="str">
        <f t="shared" si="80"/>
        <v>2020-02-24</v>
      </c>
      <c r="E2574" s="26">
        <f t="shared" si="81"/>
        <v>298.92099999999999</v>
      </c>
    </row>
    <row r="2575" spans="1:5" x14ac:dyDescent="0.3">
      <c r="A2575" s="1">
        <v>43886</v>
      </c>
      <c r="B2575">
        <v>289.86309999999997</v>
      </c>
      <c r="C2575" t="s">
        <v>143</v>
      </c>
      <c r="D2575" s="26" t="str">
        <f t="shared" si="80"/>
        <v>2020-02-25</v>
      </c>
      <c r="E2575" s="26">
        <f t="shared" si="81"/>
        <v>289.86309999999997</v>
      </c>
    </row>
    <row r="2576" spans="1:5" x14ac:dyDescent="0.3">
      <c r="A2576" s="1">
        <v>43887</v>
      </c>
      <c r="B2576">
        <v>288.79689999999999</v>
      </c>
      <c r="C2576" t="s">
        <v>143</v>
      </c>
      <c r="D2576" s="26" t="str">
        <f t="shared" si="80"/>
        <v>2020-02-26</v>
      </c>
      <c r="E2576" s="26">
        <f t="shared" si="81"/>
        <v>288.79689999999999</v>
      </c>
    </row>
    <row r="2577" spans="1:5" x14ac:dyDescent="0.3">
      <c r="A2577" s="1">
        <v>43888</v>
      </c>
      <c r="B2577">
        <v>275.82650000000001</v>
      </c>
      <c r="C2577" t="s">
        <v>143</v>
      </c>
      <c r="D2577" s="26" t="str">
        <f t="shared" si="80"/>
        <v>2020-02-27</v>
      </c>
      <c r="E2577" s="26">
        <f t="shared" si="81"/>
        <v>275.82650000000001</v>
      </c>
    </row>
    <row r="2578" spans="1:5" x14ac:dyDescent="0.3">
      <c r="A2578" s="1">
        <v>43889</v>
      </c>
      <c r="B2578">
        <v>274.66759999999999</v>
      </c>
      <c r="C2578" t="s">
        <v>143</v>
      </c>
      <c r="D2578" s="26" t="str">
        <f t="shared" si="80"/>
        <v>2020-02-28</v>
      </c>
      <c r="E2578" s="26">
        <f t="shared" si="81"/>
        <v>274.66759999999999</v>
      </c>
    </row>
    <row r="2579" spans="1:5" x14ac:dyDescent="0.3">
      <c r="A2579" s="1">
        <v>43892</v>
      </c>
      <c r="B2579">
        <v>286.5625</v>
      </c>
      <c r="C2579" t="s">
        <v>143</v>
      </c>
      <c r="D2579" s="26" t="str">
        <f t="shared" si="80"/>
        <v>2020-03-02</v>
      </c>
      <c r="E2579" s="26">
        <f t="shared" si="81"/>
        <v>286.5625</v>
      </c>
    </row>
    <row r="2580" spans="1:5" x14ac:dyDescent="0.3">
      <c r="A2580" s="1">
        <v>43893</v>
      </c>
      <c r="B2580">
        <v>278.35750000000002</v>
      </c>
      <c r="C2580" t="s">
        <v>143</v>
      </c>
      <c r="D2580" s="26" t="str">
        <f t="shared" si="80"/>
        <v>2020-03-03</v>
      </c>
      <c r="E2580" s="26">
        <f t="shared" si="81"/>
        <v>278.35750000000002</v>
      </c>
    </row>
    <row r="2581" spans="1:5" x14ac:dyDescent="0.3">
      <c r="A2581" s="1">
        <v>43894</v>
      </c>
      <c r="B2581">
        <v>290.05779999999999</v>
      </c>
      <c r="C2581" t="s">
        <v>143</v>
      </c>
      <c r="D2581" s="26" t="str">
        <f t="shared" ref="D2581:D2644" si="82">_xlfn.CONCAT(YEAR(A2581),"-",IF(LEN(MONTH(A2581))=1,0&amp;MONTH(A2581),MONTH(A2581)),"-",IF(LEN(DAY(A2581))=1,0&amp;DAY(A2581),DAY(A2581)))</f>
        <v>2020-03-04</v>
      </c>
      <c r="E2581" s="26">
        <f t="shared" ref="E2581:E2644" si="83">B2581</f>
        <v>290.05779999999999</v>
      </c>
    </row>
    <row r="2582" spans="1:5" x14ac:dyDescent="0.3">
      <c r="A2582" s="1">
        <v>43895</v>
      </c>
      <c r="B2582">
        <v>280.41570000000002</v>
      </c>
      <c r="C2582" t="s">
        <v>143</v>
      </c>
      <c r="D2582" s="26" t="str">
        <f t="shared" si="82"/>
        <v>2020-03-05</v>
      </c>
      <c r="E2582" s="26">
        <f t="shared" si="83"/>
        <v>280.41570000000002</v>
      </c>
    </row>
    <row r="2583" spans="1:5" x14ac:dyDescent="0.3">
      <c r="A2583" s="1">
        <v>43896</v>
      </c>
      <c r="B2583">
        <v>275.78019999999998</v>
      </c>
      <c r="C2583" t="s">
        <v>143</v>
      </c>
      <c r="D2583" s="26" t="str">
        <f t="shared" si="82"/>
        <v>2020-03-06</v>
      </c>
      <c r="E2583" s="26">
        <f t="shared" si="83"/>
        <v>275.78019999999998</v>
      </c>
    </row>
    <row r="2584" spans="1:5" x14ac:dyDescent="0.3">
      <c r="A2584" s="1">
        <v>43899</v>
      </c>
      <c r="B2584">
        <v>254.2432</v>
      </c>
      <c r="C2584" t="s">
        <v>143</v>
      </c>
      <c r="D2584" s="26" t="str">
        <f t="shared" si="82"/>
        <v>2020-03-09</v>
      </c>
      <c r="E2584" s="26">
        <f t="shared" si="83"/>
        <v>254.2432</v>
      </c>
    </row>
    <row r="2585" spans="1:5" x14ac:dyDescent="0.3">
      <c r="A2585" s="1">
        <v>43900</v>
      </c>
      <c r="B2585">
        <v>267.399</v>
      </c>
      <c r="C2585" t="s">
        <v>143</v>
      </c>
      <c r="D2585" s="26" t="str">
        <f t="shared" si="82"/>
        <v>2020-03-10</v>
      </c>
      <c r="E2585" s="26">
        <f t="shared" si="83"/>
        <v>267.399</v>
      </c>
    </row>
    <row r="2586" spans="1:5" x14ac:dyDescent="0.3">
      <c r="A2586" s="1">
        <v>43901</v>
      </c>
      <c r="B2586">
        <v>254.3638</v>
      </c>
      <c r="C2586" t="s">
        <v>143</v>
      </c>
      <c r="D2586" s="26" t="str">
        <f t="shared" si="82"/>
        <v>2020-03-11</v>
      </c>
      <c r="E2586" s="26">
        <f t="shared" si="83"/>
        <v>254.3638</v>
      </c>
    </row>
    <row r="2587" spans="1:5" x14ac:dyDescent="0.3">
      <c r="A2587" s="1">
        <v>43902</v>
      </c>
      <c r="B2587">
        <v>230.02690000000001</v>
      </c>
      <c r="C2587" t="s">
        <v>143</v>
      </c>
      <c r="D2587" s="26" t="str">
        <f t="shared" si="82"/>
        <v>2020-03-12</v>
      </c>
      <c r="E2587" s="26">
        <f t="shared" si="83"/>
        <v>230.02690000000001</v>
      </c>
    </row>
    <row r="2588" spans="1:5" x14ac:dyDescent="0.3">
      <c r="A2588" s="1">
        <v>43903</v>
      </c>
      <c r="B2588">
        <v>249.69110000000001</v>
      </c>
      <c r="C2588" t="s">
        <v>143</v>
      </c>
      <c r="D2588" s="26" t="str">
        <f t="shared" si="82"/>
        <v>2020-03-13</v>
      </c>
      <c r="E2588" s="26">
        <f t="shared" si="83"/>
        <v>249.69110000000001</v>
      </c>
    </row>
    <row r="2589" spans="1:5" x14ac:dyDescent="0.3">
      <c r="A2589" s="1">
        <v>43906</v>
      </c>
      <c r="B2589">
        <v>222.369</v>
      </c>
      <c r="C2589" t="s">
        <v>143</v>
      </c>
      <c r="D2589" s="26" t="str">
        <f t="shared" si="82"/>
        <v>2020-03-16</v>
      </c>
      <c r="E2589" s="26">
        <f t="shared" si="83"/>
        <v>222.369</v>
      </c>
    </row>
    <row r="2590" spans="1:5" x14ac:dyDescent="0.3">
      <c r="A2590" s="1">
        <v>43907</v>
      </c>
      <c r="B2590">
        <v>234.3751</v>
      </c>
      <c r="C2590" t="s">
        <v>143</v>
      </c>
      <c r="D2590" s="26" t="str">
        <f t="shared" si="82"/>
        <v>2020-03-17</v>
      </c>
      <c r="E2590" s="26">
        <f t="shared" si="83"/>
        <v>234.3751</v>
      </c>
    </row>
    <row r="2591" spans="1:5" x14ac:dyDescent="0.3">
      <c r="A2591" s="1">
        <v>43908</v>
      </c>
      <c r="B2591">
        <v>222.50800000000001</v>
      </c>
      <c r="C2591" t="s">
        <v>143</v>
      </c>
      <c r="D2591" s="26" t="str">
        <f t="shared" si="82"/>
        <v>2020-03-18</v>
      </c>
      <c r="E2591" s="26">
        <f t="shared" si="83"/>
        <v>222.50800000000001</v>
      </c>
    </row>
    <row r="2592" spans="1:5" x14ac:dyDescent="0.3">
      <c r="A2592" s="1">
        <v>43909</v>
      </c>
      <c r="B2592">
        <v>222.98089999999999</v>
      </c>
      <c r="C2592" t="s">
        <v>143</v>
      </c>
      <c r="D2592" s="26" t="str">
        <f t="shared" si="82"/>
        <v>2020-03-19</v>
      </c>
      <c r="E2592" s="26">
        <f t="shared" si="83"/>
        <v>222.98089999999999</v>
      </c>
    </row>
    <row r="2593" spans="1:5" x14ac:dyDescent="0.3">
      <c r="A2593" s="1">
        <v>43910</v>
      </c>
      <c r="B2593">
        <v>213.37129999999999</v>
      </c>
      <c r="C2593" t="s">
        <v>143</v>
      </c>
      <c r="D2593" s="26" t="str">
        <f t="shared" si="82"/>
        <v>2020-03-20</v>
      </c>
      <c r="E2593" s="26">
        <f t="shared" si="83"/>
        <v>213.37129999999999</v>
      </c>
    </row>
    <row r="2594" spans="1:5" x14ac:dyDescent="0.3">
      <c r="A2594" s="1">
        <v>43913</v>
      </c>
      <c r="B2594">
        <v>207.91579999999999</v>
      </c>
      <c r="C2594" t="s">
        <v>143</v>
      </c>
      <c r="D2594" s="26" t="str">
        <f t="shared" si="82"/>
        <v>2020-03-23</v>
      </c>
      <c r="E2594" s="26">
        <f t="shared" si="83"/>
        <v>207.91579999999999</v>
      </c>
    </row>
    <row r="2595" spans="1:5" x14ac:dyDescent="0.3">
      <c r="A2595" s="1">
        <v>43914</v>
      </c>
      <c r="B2595">
        <v>226.75360000000001</v>
      </c>
      <c r="C2595" t="s">
        <v>143</v>
      </c>
      <c r="D2595" s="26" t="str">
        <f t="shared" si="82"/>
        <v>2020-03-24</v>
      </c>
      <c r="E2595" s="26">
        <f t="shared" si="83"/>
        <v>226.75360000000001</v>
      </c>
    </row>
    <row r="2596" spans="1:5" x14ac:dyDescent="0.3">
      <c r="A2596" s="1">
        <v>43915</v>
      </c>
      <c r="B2596">
        <v>230.1482</v>
      </c>
      <c r="C2596" t="s">
        <v>143</v>
      </c>
      <c r="D2596" s="26" t="str">
        <f t="shared" si="82"/>
        <v>2020-03-25</v>
      </c>
      <c r="E2596" s="26">
        <f t="shared" si="83"/>
        <v>230.1482</v>
      </c>
    </row>
    <row r="2597" spans="1:5" x14ac:dyDescent="0.3">
      <c r="A2597" s="1">
        <v>43916</v>
      </c>
      <c r="B2597">
        <v>243.5864</v>
      </c>
      <c r="C2597" t="s">
        <v>143</v>
      </c>
      <c r="D2597" s="26" t="str">
        <f t="shared" si="82"/>
        <v>2020-03-26</v>
      </c>
      <c r="E2597" s="26">
        <f t="shared" si="83"/>
        <v>243.5864</v>
      </c>
    </row>
    <row r="2598" spans="1:5" x14ac:dyDescent="0.3">
      <c r="A2598" s="1">
        <v>43917</v>
      </c>
      <c r="B2598">
        <v>236.33109999999999</v>
      </c>
      <c r="C2598" t="s">
        <v>143</v>
      </c>
      <c r="D2598" s="26" t="str">
        <f t="shared" si="82"/>
        <v>2020-03-27</v>
      </c>
      <c r="E2598" s="26">
        <f t="shared" si="83"/>
        <v>236.33109999999999</v>
      </c>
    </row>
    <row r="2599" spans="1:5" x14ac:dyDescent="0.3">
      <c r="A2599" s="1">
        <v>43920</v>
      </c>
      <c r="B2599">
        <v>244.0061</v>
      </c>
      <c r="C2599" t="s">
        <v>143</v>
      </c>
      <c r="D2599" s="26" t="str">
        <f t="shared" si="82"/>
        <v>2020-03-30</v>
      </c>
      <c r="E2599" s="26">
        <f t="shared" si="83"/>
        <v>244.0061</v>
      </c>
    </row>
    <row r="2600" spans="1:5" x14ac:dyDescent="0.3">
      <c r="A2600" s="1">
        <v>43921</v>
      </c>
      <c r="B2600">
        <v>240.3691</v>
      </c>
      <c r="C2600" t="s">
        <v>143</v>
      </c>
      <c r="D2600" s="26" t="str">
        <f t="shared" si="82"/>
        <v>2020-03-31</v>
      </c>
      <c r="E2600" s="26">
        <f t="shared" si="83"/>
        <v>240.3691</v>
      </c>
    </row>
    <row r="2601" spans="1:5" x14ac:dyDescent="0.3">
      <c r="A2601" s="1">
        <v>43922</v>
      </c>
      <c r="B2601">
        <v>229.5513</v>
      </c>
      <c r="C2601" t="s">
        <v>143</v>
      </c>
      <c r="D2601" s="26" t="str">
        <f t="shared" si="82"/>
        <v>2020-04-01</v>
      </c>
      <c r="E2601" s="26">
        <f t="shared" si="83"/>
        <v>229.5513</v>
      </c>
    </row>
    <row r="2602" spans="1:5" x14ac:dyDescent="0.3">
      <c r="A2602" s="1">
        <v>43923</v>
      </c>
      <c r="B2602">
        <v>234.84829999999999</v>
      </c>
      <c r="C2602" t="s">
        <v>143</v>
      </c>
      <c r="D2602" s="26" t="str">
        <f t="shared" si="82"/>
        <v>2020-04-02</v>
      </c>
      <c r="E2602" s="26">
        <f t="shared" si="83"/>
        <v>234.84829999999999</v>
      </c>
    </row>
    <row r="2603" spans="1:5" x14ac:dyDescent="0.3">
      <c r="A2603" s="1">
        <v>43924</v>
      </c>
      <c r="B2603">
        <v>231.4537</v>
      </c>
      <c r="C2603" t="s">
        <v>143</v>
      </c>
      <c r="D2603" s="26" t="str">
        <f t="shared" si="82"/>
        <v>2020-04-03</v>
      </c>
      <c r="E2603" s="26">
        <f t="shared" si="83"/>
        <v>231.4537</v>
      </c>
    </row>
    <row r="2604" spans="1:5" x14ac:dyDescent="0.3">
      <c r="A2604" s="1">
        <v>43927</v>
      </c>
      <c r="B2604">
        <v>246.99959999999999</v>
      </c>
      <c r="C2604" t="s">
        <v>143</v>
      </c>
      <c r="D2604" s="26" t="str">
        <f t="shared" si="82"/>
        <v>2020-04-06</v>
      </c>
      <c r="E2604" s="26">
        <f t="shared" si="83"/>
        <v>246.99959999999999</v>
      </c>
    </row>
    <row r="2605" spans="1:5" x14ac:dyDescent="0.3">
      <c r="A2605" s="1">
        <v>43928</v>
      </c>
      <c r="B2605">
        <v>247.25139999999999</v>
      </c>
      <c r="C2605" t="s">
        <v>143</v>
      </c>
      <c r="D2605" s="26" t="str">
        <f t="shared" si="82"/>
        <v>2020-04-07</v>
      </c>
      <c r="E2605" s="26">
        <f t="shared" si="83"/>
        <v>247.25139999999999</v>
      </c>
    </row>
    <row r="2606" spans="1:5" x14ac:dyDescent="0.3">
      <c r="A2606" s="1">
        <v>43929</v>
      </c>
      <c r="B2606">
        <v>255.5513</v>
      </c>
      <c r="C2606" t="s">
        <v>143</v>
      </c>
      <c r="D2606" s="26" t="str">
        <f t="shared" si="82"/>
        <v>2020-04-08</v>
      </c>
      <c r="E2606" s="26">
        <f t="shared" si="83"/>
        <v>255.5513</v>
      </c>
    </row>
    <row r="2607" spans="1:5" x14ac:dyDescent="0.3">
      <c r="A2607" s="1">
        <v>43930</v>
      </c>
      <c r="B2607">
        <v>259.44009999999997</v>
      </c>
      <c r="C2607" t="s">
        <v>143</v>
      </c>
      <c r="D2607" s="26" t="str">
        <f t="shared" si="82"/>
        <v>2020-04-09</v>
      </c>
      <c r="E2607" s="26">
        <f t="shared" si="83"/>
        <v>259.44009999999997</v>
      </c>
    </row>
    <row r="2608" spans="1:5" x14ac:dyDescent="0.3">
      <c r="A2608" s="1">
        <v>43931</v>
      </c>
      <c r="B2608">
        <v>259.44009999999997</v>
      </c>
      <c r="C2608" t="s">
        <v>143</v>
      </c>
      <c r="D2608" s="26" t="str">
        <f t="shared" si="82"/>
        <v>2020-04-10</v>
      </c>
      <c r="E2608" s="26">
        <f t="shared" si="83"/>
        <v>259.44009999999997</v>
      </c>
    </row>
    <row r="2609" spans="1:5" x14ac:dyDescent="0.3">
      <c r="A2609" s="1">
        <v>43934</v>
      </c>
      <c r="B2609">
        <v>257.07139999999998</v>
      </c>
      <c r="C2609" t="s">
        <v>143</v>
      </c>
      <c r="D2609" s="26" t="str">
        <f t="shared" si="82"/>
        <v>2020-04-13</v>
      </c>
      <c r="E2609" s="26">
        <f t="shared" si="83"/>
        <v>257.07139999999998</v>
      </c>
    </row>
    <row r="2610" spans="1:5" x14ac:dyDescent="0.3">
      <c r="A2610" s="1">
        <v>43935</v>
      </c>
      <c r="B2610">
        <v>264.65309999999999</v>
      </c>
      <c r="C2610" t="s">
        <v>143</v>
      </c>
      <c r="D2610" s="26" t="str">
        <f t="shared" si="82"/>
        <v>2020-04-14</v>
      </c>
      <c r="E2610" s="26">
        <f t="shared" si="83"/>
        <v>264.65309999999999</v>
      </c>
    </row>
    <row r="2611" spans="1:5" x14ac:dyDescent="0.3">
      <c r="A2611" s="1">
        <v>43936</v>
      </c>
      <c r="B2611">
        <v>259.02969999999999</v>
      </c>
      <c r="C2611" t="s">
        <v>143</v>
      </c>
      <c r="D2611" s="26" t="str">
        <f t="shared" si="82"/>
        <v>2020-04-15</v>
      </c>
      <c r="E2611" s="26">
        <f t="shared" si="83"/>
        <v>259.02969999999999</v>
      </c>
    </row>
    <row r="2612" spans="1:5" x14ac:dyDescent="0.3">
      <c r="A2612" s="1">
        <v>43937</v>
      </c>
      <c r="B2612">
        <v>260.27940000000001</v>
      </c>
      <c r="C2612" t="s">
        <v>143</v>
      </c>
      <c r="D2612" s="26" t="str">
        <f t="shared" si="82"/>
        <v>2020-04-16</v>
      </c>
      <c r="E2612" s="26">
        <f t="shared" si="83"/>
        <v>260.27940000000001</v>
      </c>
    </row>
    <row r="2613" spans="1:5" x14ac:dyDescent="0.3">
      <c r="A2613" s="1">
        <v>43938</v>
      </c>
      <c r="B2613">
        <v>267.3109</v>
      </c>
      <c r="C2613" t="s">
        <v>143</v>
      </c>
      <c r="D2613" s="26" t="str">
        <f t="shared" si="82"/>
        <v>2020-04-17</v>
      </c>
      <c r="E2613" s="26">
        <f t="shared" si="83"/>
        <v>267.3109</v>
      </c>
    </row>
    <row r="2614" spans="1:5" x14ac:dyDescent="0.3">
      <c r="A2614" s="1">
        <v>43941</v>
      </c>
      <c r="B2614">
        <v>262.60149999999999</v>
      </c>
      <c r="C2614" t="s">
        <v>143</v>
      </c>
      <c r="D2614" s="26" t="str">
        <f t="shared" si="82"/>
        <v>2020-04-20</v>
      </c>
      <c r="E2614" s="26">
        <f t="shared" si="83"/>
        <v>262.60149999999999</v>
      </c>
    </row>
    <row r="2615" spans="1:5" x14ac:dyDescent="0.3">
      <c r="A2615" s="1">
        <v>43942</v>
      </c>
      <c r="B2615">
        <v>254.62799999999999</v>
      </c>
      <c r="C2615" t="s">
        <v>143</v>
      </c>
      <c r="D2615" s="26" t="str">
        <f t="shared" si="82"/>
        <v>2020-04-21</v>
      </c>
      <c r="E2615" s="26">
        <f t="shared" si="83"/>
        <v>254.62799999999999</v>
      </c>
    </row>
    <row r="2616" spans="1:5" x14ac:dyDescent="0.3">
      <c r="A2616" s="1">
        <v>43943</v>
      </c>
      <c r="B2616">
        <v>260.27940000000001</v>
      </c>
      <c r="C2616" t="s">
        <v>143</v>
      </c>
      <c r="D2616" s="26" t="str">
        <f t="shared" si="82"/>
        <v>2020-04-22</v>
      </c>
      <c r="E2616" s="26">
        <f t="shared" si="83"/>
        <v>260.27940000000001</v>
      </c>
    </row>
    <row r="2617" spans="1:5" x14ac:dyDescent="0.3">
      <c r="A2617" s="1">
        <v>43944</v>
      </c>
      <c r="B2617">
        <v>260.26069999999999</v>
      </c>
      <c r="C2617" t="s">
        <v>143</v>
      </c>
      <c r="D2617" s="26" t="str">
        <f t="shared" si="82"/>
        <v>2020-04-23</v>
      </c>
      <c r="E2617" s="26">
        <f t="shared" si="83"/>
        <v>260.26069999999999</v>
      </c>
    </row>
    <row r="2618" spans="1:5" x14ac:dyDescent="0.3">
      <c r="A2618" s="1">
        <v>43945</v>
      </c>
      <c r="B2618">
        <v>263.88839999999999</v>
      </c>
      <c r="C2618" t="s">
        <v>143</v>
      </c>
      <c r="D2618" s="26" t="str">
        <f t="shared" si="82"/>
        <v>2020-04-24</v>
      </c>
      <c r="E2618" s="26">
        <f t="shared" si="83"/>
        <v>263.88839999999999</v>
      </c>
    </row>
    <row r="2619" spans="1:5" x14ac:dyDescent="0.3">
      <c r="A2619" s="1">
        <v>43948</v>
      </c>
      <c r="B2619">
        <v>267.69330000000002</v>
      </c>
      <c r="C2619" t="s">
        <v>143</v>
      </c>
      <c r="D2619" s="26" t="str">
        <f t="shared" si="82"/>
        <v>2020-04-27</v>
      </c>
      <c r="E2619" s="26">
        <f t="shared" si="83"/>
        <v>267.69330000000002</v>
      </c>
    </row>
    <row r="2620" spans="1:5" x14ac:dyDescent="0.3">
      <c r="A2620" s="1">
        <v>43949</v>
      </c>
      <c r="B2620">
        <v>266.46230000000003</v>
      </c>
      <c r="C2620" t="s">
        <v>143</v>
      </c>
      <c r="D2620" s="26" t="str">
        <f t="shared" si="82"/>
        <v>2020-04-28</v>
      </c>
      <c r="E2620" s="26">
        <f t="shared" si="83"/>
        <v>266.46230000000003</v>
      </c>
    </row>
    <row r="2621" spans="1:5" x14ac:dyDescent="0.3">
      <c r="A2621" s="1">
        <v>43950</v>
      </c>
      <c r="B2621">
        <v>273.43790000000001</v>
      </c>
      <c r="C2621" t="s">
        <v>143</v>
      </c>
      <c r="D2621" s="26" t="str">
        <f t="shared" si="82"/>
        <v>2020-04-29</v>
      </c>
      <c r="E2621" s="26">
        <f t="shared" si="83"/>
        <v>273.43790000000001</v>
      </c>
    </row>
    <row r="2622" spans="1:5" x14ac:dyDescent="0.3">
      <c r="A2622" s="1">
        <v>43951</v>
      </c>
      <c r="B2622">
        <v>270.892</v>
      </c>
      <c r="C2622" t="s">
        <v>143</v>
      </c>
      <c r="D2622" s="26" t="str">
        <f t="shared" si="82"/>
        <v>2020-04-30</v>
      </c>
      <c r="E2622" s="26">
        <f t="shared" si="83"/>
        <v>270.892</v>
      </c>
    </row>
    <row r="2623" spans="1:5" x14ac:dyDescent="0.3">
      <c r="A2623" s="1">
        <v>43952</v>
      </c>
      <c r="B2623">
        <v>263.72059999999999</v>
      </c>
      <c r="C2623" t="s">
        <v>143</v>
      </c>
      <c r="D2623" s="26" t="str">
        <f t="shared" si="82"/>
        <v>2020-05-01</v>
      </c>
      <c r="E2623" s="26">
        <f t="shared" si="83"/>
        <v>263.72059999999999</v>
      </c>
    </row>
    <row r="2624" spans="1:5" x14ac:dyDescent="0.3">
      <c r="A2624" s="1">
        <v>43955</v>
      </c>
      <c r="B2624">
        <v>264.44799999999998</v>
      </c>
      <c r="C2624" t="s">
        <v>143</v>
      </c>
      <c r="D2624" s="26" t="str">
        <f t="shared" si="82"/>
        <v>2020-05-04</v>
      </c>
      <c r="E2624" s="26">
        <f t="shared" si="83"/>
        <v>264.44799999999998</v>
      </c>
    </row>
    <row r="2625" spans="1:5" x14ac:dyDescent="0.3">
      <c r="A2625" s="1">
        <v>43956</v>
      </c>
      <c r="B2625">
        <v>266.8913</v>
      </c>
      <c r="C2625" t="s">
        <v>143</v>
      </c>
      <c r="D2625" s="26" t="str">
        <f t="shared" si="82"/>
        <v>2020-05-05</v>
      </c>
      <c r="E2625" s="26">
        <f t="shared" si="83"/>
        <v>266.8913</v>
      </c>
    </row>
    <row r="2626" spans="1:5" x14ac:dyDescent="0.3">
      <c r="A2626" s="1">
        <v>43957</v>
      </c>
      <c r="B2626">
        <v>265.08210000000003</v>
      </c>
      <c r="C2626" t="s">
        <v>143</v>
      </c>
      <c r="D2626" s="26" t="str">
        <f t="shared" si="82"/>
        <v>2020-05-06</v>
      </c>
      <c r="E2626" s="26">
        <f t="shared" si="83"/>
        <v>265.08210000000003</v>
      </c>
    </row>
    <row r="2627" spans="1:5" x14ac:dyDescent="0.3">
      <c r="A2627" s="1">
        <v>43958</v>
      </c>
      <c r="B2627">
        <v>268.2808</v>
      </c>
      <c r="C2627" t="s">
        <v>143</v>
      </c>
      <c r="D2627" s="26" t="str">
        <f t="shared" si="82"/>
        <v>2020-05-07</v>
      </c>
      <c r="E2627" s="26">
        <f t="shared" si="83"/>
        <v>268.2808</v>
      </c>
    </row>
    <row r="2628" spans="1:5" x14ac:dyDescent="0.3">
      <c r="A2628" s="1">
        <v>43959</v>
      </c>
      <c r="B2628">
        <v>272.71980000000002</v>
      </c>
      <c r="C2628" t="s">
        <v>143</v>
      </c>
      <c r="D2628" s="26" t="str">
        <f t="shared" si="82"/>
        <v>2020-05-08</v>
      </c>
      <c r="E2628" s="26">
        <f t="shared" si="83"/>
        <v>272.71980000000002</v>
      </c>
    </row>
    <row r="2629" spans="1:5" x14ac:dyDescent="0.3">
      <c r="A2629" s="1">
        <v>43962</v>
      </c>
      <c r="B2629">
        <v>272.7758</v>
      </c>
      <c r="C2629" t="s">
        <v>143</v>
      </c>
      <c r="D2629" s="26" t="str">
        <f t="shared" si="82"/>
        <v>2020-05-11</v>
      </c>
      <c r="E2629" s="26">
        <f t="shared" si="83"/>
        <v>272.7758</v>
      </c>
    </row>
    <row r="2630" spans="1:5" x14ac:dyDescent="0.3">
      <c r="A2630" s="1">
        <v>43963</v>
      </c>
      <c r="B2630">
        <v>267.33890000000002</v>
      </c>
      <c r="C2630" t="s">
        <v>143</v>
      </c>
      <c r="D2630" s="26" t="str">
        <f t="shared" si="82"/>
        <v>2020-05-12</v>
      </c>
      <c r="E2630" s="26">
        <f t="shared" si="83"/>
        <v>267.33890000000002</v>
      </c>
    </row>
    <row r="2631" spans="1:5" x14ac:dyDescent="0.3">
      <c r="A2631" s="1">
        <v>43964</v>
      </c>
      <c r="B2631">
        <v>262.61079999999998</v>
      </c>
      <c r="C2631" t="s">
        <v>143</v>
      </c>
      <c r="D2631" s="26" t="str">
        <f t="shared" si="82"/>
        <v>2020-05-13</v>
      </c>
      <c r="E2631" s="26">
        <f t="shared" si="83"/>
        <v>262.61079999999998</v>
      </c>
    </row>
    <row r="2632" spans="1:5" x14ac:dyDescent="0.3">
      <c r="A2632" s="1">
        <v>43965</v>
      </c>
      <c r="B2632">
        <v>265.75360000000001</v>
      </c>
      <c r="C2632" t="s">
        <v>143</v>
      </c>
      <c r="D2632" s="26" t="str">
        <f t="shared" si="82"/>
        <v>2020-05-14</v>
      </c>
      <c r="E2632" s="26">
        <f t="shared" si="83"/>
        <v>265.75360000000001</v>
      </c>
    </row>
    <row r="2633" spans="1:5" x14ac:dyDescent="0.3">
      <c r="A2633" s="1">
        <v>43966</v>
      </c>
      <c r="B2633">
        <v>266.97519999999997</v>
      </c>
      <c r="C2633" t="s">
        <v>143</v>
      </c>
      <c r="D2633" s="26" t="str">
        <f t="shared" si="82"/>
        <v>2020-05-15</v>
      </c>
      <c r="E2633" s="26">
        <f t="shared" si="83"/>
        <v>266.97519999999997</v>
      </c>
    </row>
    <row r="2634" spans="1:5" x14ac:dyDescent="0.3">
      <c r="A2634" s="1">
        <v>43969</v>
      </c>
      <c r="B2634">
        <v>275.10719999999998</v>
      </c>
      <c r="C2634" t="s">
        <v>143</v>
      </c>
      <c r="D2634" s="26" t="str">
        <f t="shared" si="82"/>
        <v>2020-05-18</v>
      </c>
      <c r="E2634" s="26">
        <f t="shared" si="83"/>
        <v>275.10719999999998</v>
      </c>
    </row>
    <row r="2635" spans="1:5" x14ac:dyDescent="0.3">
      <c r="A2635" s="1">
        <v>43970</v>
      </c>
      <c r="B2635">
        <v>272.28149999999999</v>
      </c>
      <c r="C2635" t="s">
        <v>143</v>
      </c>
      <c r="D2635" s="26" t="str">
        <f t="shared" si="82"/>
        <v>2020-05-19</v>
      </c>
      <c r="E2635" s="26">
        <f t="shared" si="83"/>
        <v>272.28149999999999</v>
      </c>
    </row>
    <row r="2636" spans="1:5" x14ac:dyDescent="0.3">
      <c r="A2636" s="1">
        <v>43971</v>
      </c>
      <c r="B2636">
        <v>276.90710000000001</v>
      </c>
      <c r="C2636" t="s">
        <v>143</v>
      </c>
      <c r="D2636" s="26" t="str">
        <f t="shared" si="82"/>
        <v>2020-05-20</v>
      </c>
      <c r="E2636" s="26">
        <f t="shared" si="83"/>
        <v>276.90710000000001</v>
      </c>
    </row>
    <row r="2637" spans="1:5" x14ac:dyDescent="0.3">
      <c r="A2637" s="1">
        <v>43972</v>
      </c>
      <c r="B2637">
        <v>274.99529999999999</v>
      </c>
      <c r="C2637" t="s">
        <v>143</v>
      </c>
      <c r="D2637" s="26" t="str">
        <f t="shared" si="82"/>
        <v>2020-05-21</v>
      </c>
      <c r="E2637" s="26">
        <f t="shared" si="83"/>
        <v>274.99529999999999</v>
      </c>
    </row>
    <row r="2638" spans="1:5" x14ac:dyDescent="0.3">
      <c r="A2638" s="1">
        <v>43973</v>
      </c>
      <c r="B2638">
        <v>275.51749999999998</v>
      </c>
      <c r="C2638" t="s">
        <v>143</v>
      </c>
      <c r="D2638" s="26" t="str">
        <f t="shared" si="82"/>
        <v>2020-05-22</v>
      </c>
      <c r="E2638" s="26">
        <f t="shared" si="83"/>
        <v>275.51749999999998</v>
      </c>
    </row>
    <row r="2639" spans="1:5" x14ac:dyDescent="0.3">
      <c r="A2639" s="1">
        <v>43977</v>
      </c>
      <c r="B2639">
        <v>278.91210000000001</v>
      </c>
      <c r="C2639" t="s">
        <v>143</v>
      </c>
      <c r="D2639" s="26" t="str">
        <f t="shared" si="82"/>
        <v>2020-05-26</v>
      </c>
      <c r="E2639" s="26">
        <f t="shared" si="83"/>
        <v>278.91210000000001</v>
      </c>
    </row>
    <row r="2640" spans="1:5" x14ac:dyDescent="0.3">
      <c r="A2640" s="1">
        <v>43978</v>
      </c>
      <c r="B2640">
        <v>283.06200000000001</v>
      </c>
      <c r="C2640" t="s">
        <v>143</v>
      </c>
      <c r="D2640" s="26" t="str">
        <f t="shared" si="82"/>
        <v>2020-05-27</v>
      </c>
      <c r="E2640" s="26">
        <f t="shared" si="83"/>
        <v>283.06200000000001</v>
      </c>
    </row>
    <row r="2641" spans="1:5" x14ac:dyDescent="0.3">
      <c r="A2641" s="1">
        <v>43979</v>
      </c>
      <c r="B2641">
        <v>282.53980000000001</v>
      </c>
      <c r="C2641" t="s">
        <v>143</v>
      </c>
      <c r="D2641" s="26" t="str">
        <f t="shared" si="82"/>
        <v>2020-05-28</v>
      </c>
      <c r="E2641" s="26">
        <f t="shared" si="83"/>
        <v>282.53980000000001</v>
      </c>
    </row>
    <row r="2642" spans="1:5" x14ac:dyDescent="0.3">
      <c r="A2642" s="1">
        <v>43980</v>
      </c>
      <c r="B2642">
        <v>283.7987</v>
      </c>
      <c r="C2642" t="s">
        <v>143</v>
      </c>
      <c r="D2642" s="26" t="str">
        <f t="shared" si="82"/>
        <v>2020-05-29</v>
      </c>
      <c r="E2642" s="26">
        <f t="shared" si="83"/>
        <v>283.7987</v>
      </c>
    </row>
    <row r="2643" spans="1:5" x14ac:dyDescent="0.3">
      <c r="A2643" s="1">
        <v>43983</v>
      </c>
      <c r="B2643">
        <v>284.94580000000002</v>
      </c>
      <c r="C2643" t="s">
        <v>143</v>
      </c>
      <c r="D2643" s="26" t="str">
        <f t="shared" si="82"/>
        <v>2020-06-01</v>
      </c>
      <c r="E2643" s="26">
        <f t="shared" si="83"/>
        <v>284.94580000000002</v>
      </c>
    </row>
    <row r="2644" spans="1:5" x14ac:dyDescent="0.3">
      <c r="A2644" s="1">
        <v>43984</v>
      </c>
      <c r="B2644">
        <v>287.30520000000001</v>
      </c>
      <c r="C2644" t="s">
        <v>143</v>
      </c>
      <c r="D2644" s="26" t="str">
        <f t="shared" si="82"/>
        <v>2020-06-02</v>
      </c>
      <c r="E2644" s="26">
        <f t="shared" si="83"/>
        <v>287.30520000000001</v>
      </c>
    </row>
    <row r="2645" spans="1:5" x14ac:dyDescent="0.3">
      <c r="A2645" s="1">
        <v>43985</v>
      </c>
      <c r="B2645">
        <v>291.12869999999998</v>
      </c>
      <c r="C2645" t="s">
        <v>143</v>
      </c>
      <c r="D2645" s="26" t="str">
        <f t="shared" ref="D2645:D2708" si="84">_xlfn.CONCAT(YEAR(A2645),"-",IF(LEN(MONTH(A2645))=1,0&amp;MONTH(A2645),MONTH(A2645)),"-",IF(LEN(DAY(A2645))=1,0&amp;DAY(A2645),DAY(A2645)))</f>
        <v>2020-06-03</v>
      </c>
      <c r="E2645" s="26">
        <f t="shared" ref="E2645:E2708" si="85">B2645</f>
        <v>291.12869999999998</v>
      </c>
    </row>
    <row r="2646" spans="1:5" x14ac:dyDescent="0.3">
      <c r="A2646" s="1">
        <v>43986</v>
      </c>
      <c r="B2646">
        <v>290.36399999999998</v>
      </c>
      <c r="C2646" t="s">
        <v>143</v>
      </c>
      <c r="D2646" s="26" t="str">
        <f t="shared" si="84"/>
        <v>2020-06-04</v>
      </c>
      <c r="E2646" s="26">
        <f t="shared" si="85"/>
        <v>290.36399999999998</v>
      </c>
    </row>
    <row r="2647" spans="1:5" x14ac:dyDescent="0.3">
      <c r="A2647" s="1">
        <v>43987</v>
      </c>
      <c r="B2647">
        <v>297.80590000000001</v>
      </c>
      <c r="C2647" t="s">
        <v>143</v>
      </c>
      <c r="D2647" s="26" t="str">
        <f t="shared" si="84"/>
        <v>2020-06-05</v>
      </c>
      <c r="E2647" s="26">
        <f t="shared" si="85"/>
        <v>297.80590000000001</v>
      </c>
    </row>
    <row r="2648" spans="1:5" x14ac:dyDescent="0.3">
      <c r="A2648" s="1">
        <v>43990</v>
      </c>
      <c r="B2648">
        <v>301.40559999999999</v>
      </c>
      <c r="C2648" t="s">
        <v>143</v>
      </c>
      <c r="D2648" s="26" t="str">
        <f t="shared" si="84"/>
        <v>2020-06-08</v>
      </c>
      <c r="E2648" s="26">
        <f t="shared" si="85"/>
        <v>301.40559999999999</v>
      </c>
    </row>
    <row r="2649" spans="1:5" x14ac:dyDescent="0.3">
      <c r="A2649" s="1">
        <v>43991</v>
      </c>
      <c r="B2649">
        <v>299.15809999999999</v>
      </c>
      <c r="C2649" t="s">
        <v>143</v>
      </c>
      <c r="D2649" s="26" t="str">
        <f t="shared" si="84"/>
        <v>2020-06-09</v>
      </c>
      <c r="E2649" s="26">
        <f t="shared" si="85"/>
        <v>299.15809999999999</v>
      </c>
    </row>
    <row r="2650" spans="1:5" x14ac:dyDescent="0.3">
      <c r="A2650" s="1">
        <v>43992</v>
      </c>
      <c r="B2650">
        <v>297.48880000000003</v>
      </c>
      <c r="C2650" t="s">
        <v>143</v>
      </c>
      <c r="D2650" s="26" t="str">
        <f t="shared" si="84"/>
        <v>2020-06-10</v>
      </c>
      <c r="E2650" s="26">
        <f t="shared" si="85"/>
        <v>297.48880000000003</v>
      </c>
    </row>
    <row r="2651" spans="1:5" x14ac:dyDescent="0.3">
      <c r="A2651" s="1">
        <v>43993</v>
      </c>
      <c r="B2651">
        <v>280.33890000000002</v>
      </c>
      <c r="C2651" t="s">
        <v>143</v>
      </c>
      <c r="D2651" s="26" t="str">
        <f t="shared" si="84"/>
        <v>2020-06-11</v>
      </c>
      <c r="E2651" s="26">
        <f t="shared" si="85"/>
        <v>280.33890000000002</v>
      </c>
    </row>
    <row r="2652" spans="1:5" x14ac:dyDescent="0.3">
      <c r="A2652" s="1">
        <v>43994</v>
      </c>
      <c r="B2652">
        <v>283.6961</v>
      </c>
      <c r="C2652" t="s">
        <v>143</v>
      </c>
      <c r="D2652" s="26" t="str">
        <f t="shared" si="84"/>
        <v>2020-06-12</v>
      </c>
      <c r="E2652" s="26">
        <f t="shared" si="85"/>
        <v>283.6961</v>
      </c>
    </row>
    <row r="2653" spans="1:5" x14ac:dyDescent="0.3">
      <c r="A2653" s="1">
        <v>43997</v>
      </c>
      <c r="B2653">
        <v>286.34460000000001</v>
      </c>
      <c r="C2653" t="s">
        <v>143</v>
      </c>
      <c r="D2653" s="26" t="str">
        <f t="shared" si="84"/>
        <v>2020-06-15</v>
      </c>
      <c r="E2653" s="26">
        <f t="shared" si="85"/>
        <v>286.34460000000001</v>
      </c>
    </row>
    <row r="2654" spans="1:5" x14ac:dyDescent="0.3">
      <c r="A2654" s="1">
        <v>43998</v>
      </c>
      <c r="B2654">
        <v>291.85610000000003</v>
      </c>
      <c r="C2654" t="s">
        <v>143</v>
      </c>
      <c r="D2654" s="26" t="str">
        <f t="shared" si="84"/>
        <v>2020-06-16</v>
      </c>
      <c r="E2654" s="26">
        <f t="shared" si="85"/>
        <v>291.85610000000003</v>
      </c>
    </row>
    <row r="2655" spans="1:5" x14ac:dyDescent="0.3">
      <c r="A2655" s="1">
        <v>43999</v>
      </c>
      <c r="B2655">
        <v>290.6438</v>
      </c>
      <c r="C2655" t="s">
        <v>143</v>
      </c>
      <c r="D2655" s="26" t="str">
        <f t="shared" si="84"/>
        <v>2020-06-17</v>
      </c>
      <c r="E2655" s="26">
        <f t="shared" si="85"/>
        <v>290.6438</v>
      </c>
    </row>
    <row r="2656" spans="1:5" x14ac:dyDescent="0.3">
      <c r="A2656" s="1">
        <v>44000</v>
      </c>
      <c r="B2656">
        <v>290.75569999999999</v>
      </c>
      <c r="C2656" t="s">
        <v>143</v>
      </c>
      <c r="D2656" s="26" t="str">
        <f t="shared" si="84"/>
        <v>2020-06-18</v>
      </c>
      <c r="E2656" s="26">
        <f t="shared" si="85"/>
        <v>290.75569999999999</v>
      </c>
    </row>
    <row r="2657" spans="1:5" x14ac:dyDescent="0.3">
      <c r="A2657" s="1">
        <v>44001</v>
      </c>
      <c r="B2657">
        <v>289.0942</v>
      </c>
      <c r="C2657" t="s">
        <v>143</v>
      </c>
      <c r="D2657" s="26" t="str">
        <f t="shared" si="84"/>
        <v>2020-06-19</v>
      </c>
      <c r="E2657" s="26">
        <f t="shared" si="85"/>
        <v>289.0942</v>
      </c>
    </row>
    <row r="2658" spans="1:5" x14ac:dyDescent="0.3">
      <c r="A2658" s="1">
        <v>44004</v>
      </c>
      <c r="B2658">
        <v>290.94889999999998</v>
      </c>
      <c r="C2658" t="s">
        <v>143</v>
      </c>
      <c r="D2658" s="26" t="str">
        <f t="shared" si="84"/>
        <v>2020-06-22</v>
      </c>
      <c r="E2658" s="26">
        <f t="shared" si="85"/>
        <v>290.94889999999998</v>
      </c>
    </row>
    <row r="2659" spans="1:5" x14ac:dyDescent="0.3">
      <c r="A2659" s="1">
        <v>44005</v>
      </c>
      <c r="B2659">
        <v>292.28829999999999</v>
      </c>
      <c r="C2659" t="s">
        <v>143</v>
      </c>
      <c r="D2659" s="26" t="str">
        <f t="shared" si="84"/>
        <v>2020-06-23</v>
      </c>
      <c r="E2659" s="26">
        <f t="shared" si="85"/>
        <v>292.28829999999999</v>
      </c>
    </row>
    <row r="2660" spans="1:5" x14ac:dyDescent="0.3">
      <c r="A2660" s="1">
        <v>44006</v>
      </c>
      <c r="B2660">
        <v>284.83240000000001</v>
      </c>
      <c r="C2660" t="s">
        <v>143</v>
      </c>
      <c r="D2660" s="26" t="str">
        <f t="shared" si="84"/>
        <v>2020-06-24</v>
      </c>
      <c r="E2660" s="26">
        <f t="shared" si="85"/>
        <v>284.83240000000001</v>
      </c>
    </row>
    <row r="2661" spans="1:5" x14ac:dyDescent="0.3">
      <c r="A2661" s="1">
        <v>44007</v>
      </c>
      <c r="B2661">
        <v>287.88589999999999</v>
      </c>
      <c r="C2661" t="s">
        <v>143</v>
      </c>
      <c r="D2661" s="26" t="str">
        <f t="shared" si="84"/>
        <v>2020-06-25</v>
      </c>
      <c r="E2661" s="26">
        <f t="shared" si="85"/>
        <v>287.88589999999999</v>
      </c>
    </row>
    <row r="2662" spans="1:5" x14ac:dyDescent="0.3">
      <c r="A2662" s="1">
        <v>44008</v>
      </c>
      <c r="B2662">
        <v>281.04820000000001</v>
      </c>
      <c r="C2662" t="s">
        <v>143</v>
      </c>
      <c r="D2662" s="26" t="str">
        <f t="shared" si="84"/>
        <v>2020-06-26</v>
      </c>
      <c r="E2662" s="26">
        <f t="shared" si="85"/>
        <v>281.04820000000001</v>
      </c>
    </row>
    <row r="2663" spans="1:5" x14ac:dyDescent="0.3">
      <c r="A2663" s="1">
        <v>44011</v>
      </c>
      <c r="B2663">
        <v>285.17899999999997</v>
      </c>
      <c r="C2663" t="s">
        <v>143</v>
      </c>
      <c r="D2663" s="26" t="str">
        <f t="shared" si="84"/>
        <v>2020-06-29</v>
      </c>
      <c r="E2663" s="26">
        <f t="shared" si="85"/>
        <v>285.17899999999997</v>
      </c>
    </row>
    <row r="2664" spans="1:5" x14ac:dyDescent="0.3">
      <c r="A2664" s="1">
        <v>44012</v>
      </c>
      <c r="B2664">
        <v>288.83199999999999</v>
      </c>
      <c r="C2664" t="s">
        <v>143</v>
      </c>
      <c r="D2664" s="26" t="str">
        <f t="shared" si="84"/>
        <v>2020-06-30</v>
      </c>
      <c r="E2664" s="26">
        <f t="shared" si="85"/>
        <v>288.83199999999999</v>
      </c>
    </row>
    <row r="2665" spans="1:5" x14ac:dyDescent="0.3">
      <c r="A2665" s="1">
        <v>44013</v>
      </c>
      <c r="B2665">
        <v>290.85520000000002</v>
      </c>
      <c r="C2665" t="s">
        <v>143</v>
      </c>
      <c r="D2665" s="26" t="str">
        <f t="shared" si="84"/>
        <v>2020-07-01</v>
      </c>
      <c r="E2665" s="26">
        <f t="shared" si="85"/>
        <v>290.85520000000002</v>
      </c>
    </row>
    <row r="2666" spans="1:5" x14ac:dyDescent="0.3">
      <c r="A2666" s="1">
        <v>44014</v>
      </c>
      <c r="B2666">
        <v>292.45690000000002</v>
      </c>
      <c r="C2666" t="s">
        <v>143</v>
      </c>
      <c r="D2666" s="26" t="str">
        <f t="shared" si="84"/>
        <v>2020-07-02</v>
      </c>
      <c r="E2666" s="26">
        <f t="shared" si="85"/>
        <v>292.45690000000002</v>
      </c>
    </row>
    <row r="2667" spans="1:5" x14ac:dyDescent="0.3">
      <c r="A2667" s="1">
        <v>44015</v>
      </c>
      <c r="B2667">
        <v>292.45690000000002</v>
      </c>
      <c r="C2667" t="s">
        <v>143</v>
      </c>
      <c r="D2667" s="26" t="str">
        <f t="shared" si="84"/>
        <v>2020-07-03</v>
      </c>
      <c r="E2667" s="26">
        <f t="shared" si="85"/>
        <v>292.45690000000002</v>
      </c>
    </row>
    <row r="2668" spans="1:5" x14ac:dyDescent="0.3">
      <c r="A2668" s="1">
        <v>44018</v>
      </c>
      <c r="B2668">
        <v>296.97160000000002</v>
      </c>
      <c r="C2668" t="s">
        <v>143</v>
      </c>
      <c r="D2668" s="26" t="str">
        <f t="shared" si="84"/>
        <v>2020-07-06</v>
      </c>
      <c r="E2668" s="26">
        <f t="shared" si="85"/>
        <v>296.97160000000002</v>
      </c>
    </row>
    <row r="2669" spans="1:5" x14ac:dyDescent="0.3">
      <c r="A2669" s="1">
        <v>44019</v>
      </c>
      <c r="B2669">
        <v>293.90870000000001</v>
      </c>
      <c r="C2669" t="s">
        <v>143</v>
      </c>
      <c r="D2669" s="26" t="str">
        <f t="shared" si="84"/>
        <v>2020-07-07</v>
      </c>
      <c r="E2669" s="26">
        <f t="shared" si="85"/>
        <v>293.90870000000001</v>
      </c>
    </row>
    <row r="2670" spans="1:5" x14ac:dyDescent="0.3">
      <c r="A2670" s="1">
        <v>44020</v>
      </c>
      <c r="B2670">
        <v>296.1567</v>
      </c>
      <c r="C2670" t="s">
        <v>143</v>
      </c>
      <c r="D2670" s="26" t="str">
        <f t="shared" si="84"/>
        <v>2020-07-08</v>
      </c>
      <c r="E2670" s="26">
        <f t="shared" si="85"/>
        <v>296.1567</v>
      </c>
    </row>
    <row r="2671" spans="1:5" x14ac:dyDescent="0.3">
      <c r="A2671" s="1">
        <v>44021</v>
      </c>
      <c r="B2671">
        <v>294.47070000000002</v>
      </c>
      <c r="C2671" t="s">
        <v>143</v>
      </c>
      <c r="D2671" s="26" t="str">
        <f t="shared" si="84"/>
        <v>2020-07-09</v>
      </c>
      <c r="E2671" s="26">
        <f t="shared" si="85"/>
        <v>294.47070000000002</v>
      </c>
    </row>
    <row r="2672" spans="1:5" x14ac:dyDescent="0.3">
      <c r="A2672" s="1">
        <v>44022</v>
      </c>
      <c r="B2672">
        <v>297.47739999999999</v>
      </c>
      <c r="C2672" t="s">
        <v>143</v>
      </c>
      <c r="D2672" s="26" t="str">
        <f t="shared" si="84"/>
        <v>2020-07-10</v>
      </c>
      <c r="E2672" s="26">
        <f t="shared" si="85"/>
        <v>297.47739999999999</v>
      </c>
    </row>
    <row r="2673" spans="1:5" x14ac:dyDescent="0.3">
      <c r="A2673" s="1">
        <v>44025</v>
      </c>
      <c r="B2673">
        <v>294.90159999999997</v>
      </c>
      <c r="C2673" t="s">
        <v>143</v>
      </c>
      <c r="D2673" s="26" t="str">
        <f t="shared" si="84"/>
        <v>2020-07-13</v>
      </c>
      <c r="E2673" s="26">
        <f t="shared" si="85"/>
        <v>294.90159999999997</v>
      </c>
    </row>
    <row r="2674" spans="1:5" x14ac:dyDescent="0.3">
      <c r="A2674" s="1">
        <v>44026</v>
      </c>
      <c r="B2674">
        <v>298.72320000000002</v>
      </c>
      <c r="C2674" t="s">
        <v>143</v>
      </c>
      <c r="D2674" s="26" t="str">
        <f t="shared" si="84"/>
        <v>2020-07-14</v>
      </c>
      <c r="E2674" s="26">
        <f t="shared" si="85"/>
        <v>298.72320000000002</v>
      </c>
    </row>
    <row r="2675" spans="1:5" x14ac:dyDescent="0.3">
      <c r="A2675" s="1">
        <v>44027</v>
      </c>
      <c r="B2675">
        <v>301.46769999999998</v>
      </c>
      <c r="C2675" t="s">
        <v>143</v>
      </c>
      <c r="D2675" s="26" t="str">
        <f t="shared" si="84"/>
        <v>2020-07-15</v>
      </c>
      <c r="E2675" s="26">
        <f t="shared" si="85"/>
        <v>301.46769999999998</v>
      </c>
    </row>
    <row r="2676" spans="1:5" x14ac:dyDescent="0.3">
      <c r="A2676" s="1">
        <v>44028</v>
      </c>
      <c r="B2676">
        <v>300.47480000000002</v>
      </c>
      <c r="C2676" t="s">
        <v>143</v>
      </c>
      <c r="D2676" s="26" t="str">
        <f t="shared" si="84"/>
        <v>2020-07-16</v>
      </c>
      <c r="E2676" s="26">
        <f t="shared" si="85"/>
        <v>300.47480000000002</v>
      </c>
    </row>
    <row r="2677" spans="1:5" x14ac:dyDescent="0.3">
      <c r="A2677" s="1">
        <v>44029</v>
      </c>
      <c r="B2677">
        <v>301.34589999999997</v>
      </c>
      <c r="C2677" t="s">
        <v>143</v>
      </c>
      <c r="D2677" s="26" t="str">
        <f t="shared" si="84"/>
        <v>2020-07-17</v>
      </c>
      <c r="E2677" s="26">
        <f t="shared" si="85"/>
        <v>301.34589999999997</v>
      </c>
    </row>
    <row r="2678" spans="1:5" x14ac:dyDescent="0.3">
      <c r="A2678" s="1">
        <v>44032</v>
      </c>
      <c r="B2678">
        <v>303.78120000000001</v>
      </c>
      <c r="C2678" t="s">
        <v>143</v>
      </c>
      <c r="D2678" s="26" t="str">
        <f t="shared" si="84"/>
        <v>2020-07-20</v>
      </c>
      <c r="E2678" s="26">
        <f t="shared" si="85"/>
        <v>303.78120000000001</v>
      </c>
    </row>
    <row r="2679" spans="1:5" x14ac:dyDescent="0.3">
      <c r="A2679" s="1">
        <v>44033</v>
      </c>
      <c r="B2679">
        <v>304.42759999999998</v>
      </c>
      <c r="C2679" t="s">
        <v>143</v>
      </c>
      <c r="D2679" s="26" t="str">
        <f t="shared" si="84"/>
        <v>2020-07-21</v>
      </c>
      <c r="E2679" s="26">
        <f t="shared" si="85"/>
        <v>304.42759999999998</v>
      </c>
    </row>
    <row r="2680" spans="1:5" x14ac:dyDescent="0.3">
      <c r="A2680" s="1">
        <v>44034</v>
      </c>
      <c r="B2680">
        <v>306.16039999999998</v>
      </c>
      <c r="C2680" t="s">
        <v>143</v>
      </c>
      <c r="D2680" s="26" t="str">
        <f t="shared" si="84"/>
        <v>2020-07-22</v>
      </c>
      <c r="E2680" s="26">
        <f t="shared" si="85"/>
        <v>306.16039999999998</v>
      </c>
    </row>
    <row r="2681" spans="1:5" x14ac:dyDescent="0.3">
      <c r="A2681" s="1">
        <v>44035</v>
      </c>
      <c r="B2681">
        <v>302.50740000000002</v>
      </c>
      <c r="C2681" t="s">
        <v>143</v>
      </c>
      <c r="D2681" s="26" t="str">
        <f t="shared" si="84"/>
        <v>2020-07-23</v>
      </c>
      <c r="E2681" s="26">
        <f t="shared" si="85"/>
        <v>302.50740000000002</v>
      </c>
    </row>
    <row r="2682" spans="1:5" x14ac:dyDescent="0.3">
      <c r="A2682" s="1">
        <v>44036</v>
      </c>
      <c r="B2682">
        <v>300.5591</v>
      </c>
      <c r="C2682" t="s">
        <v>143</v>
      </c>
      <c r="D2682" s="26" t="str">
        <f t="shared" si="84"/>
        <v>2020-07-24</v>
      </c>
      <c r="E2682" s="26">
        <f t="shared" si="85"/>
        <v>300.5591</v>
      </c>
    </row>
    <row r="2683" spans="1:5" x14ac:dyDescent="0.3">
      <c r="A2683" s="1">
        <v>44039</v>
      </c>
      <c r="B2683">
        <v>302.7509</v>
      </c>
      <c r="C2683" t="s">
        <v>143</v>
      </c>
      <c r="D2683" s="26" t="str">
        <f t="shared" si="84"/>
        <v>2020-07-27</v>
      </c>
      <c r="E2683" s="26">
        <f t="shared" si="85"/>
        <v>302.7509</v>
      </c>
    </row>
    <row r="2684" spans="1:5" x14ac:dyDescent="0.3">
      <c r="A2684" s="1">
        <v>44040</v>
      </c>
      <c r="B2684">
        <v>300.83069999999998</v>
      </c>
      <c r="C2684" t="s">
        <v>143</v>
      </c>
      <c r="D2684" s="26" t="str">
        <f t="shared" si="84"/>
        <v>2020-07-28</v>
      </c>
      <c r="E2684" s="26">
        <f t="shared" si="85"/>
        <v>300.83069999999998</v>
      </c>
    </row>
    <row r="2685" spans="1:5" x14ac:dyDescent="0.3">
      <c r="A2685" s="1">
        <v>44041</v>
      </c>
      <c r="B2685">
        <v>304.53059999999999</v>
      </c>
      <c r="C2685" t="s">
        <v>143</v>
      </c>
      <c r="D2685" s="26" t="str">
        <f t="shared" si="84"/>
        <v>2020-07-29</v>
      </c>
      <c r="E2685" s="26">
        <f t="shared" si="85"/>
        <v>304.53059999999999</v>
      </c>
    </row>
    <row r="2686" spans="1:5" x14ac:dyDescent="0.3">
      <c r="A2686" s="1">
        <v>44042</v>
      </c>
      <c r="B2686">
        <v>303.44400000000002</v>
      </c>
      <c r="C2686" t="s">
        <v>143</v>
      </c>
      <c r="D2686" s="26" t="str">
        <f t="shared" si="84"/>
        <v>2020-07-30</v>
      </c>
      <c r="E2686" s="26">
        <f t="shared" si="85"/>
        <v>303.44400000000002</v>
      </c>
    </row>
    <row r="2687" spans="1:5" x14ac:dyDescent="0.3">
      <c r="A2687" s="1">
        <v>44043</v>
      </c>
      <c r="B2687">
        <v>305.84190000000001</v>
      </c>
      <c r="C2687" t="s">
        <v>143</v>
      </c>
      <c r="D2687" s="26" t="str">
        <f t="shared" si="84"/>
        <v>2020-07-31</v>
      </c>
      <c r="E2687" s="26">
        <f t="shared" si="85"/>
        <v>305.84190000000001</v>
      </c>
    </row>
    <row r="2688" spans="1:5" x14ac:dyDescent="0.3">
      <c r="A2688" s="1">
        <v>44046</v>
      </c>
      <c r="B2688">
        <v>307.96820000000002</v>
      </c>
      <c r="C2688" t="s">
        <v>143</v>
      </c>
      <c r="D2688" s="26" t="str">
        <f t="shared" si="84"/>
        <v>2020-08-03</v>
      </c>
      <c r="E2688" s="26">
        <f t="shared" si="85"/>
        <v>307.96820000000002</v>
      </c>
    </row>
    <row r="2689" spans="1:5" x14ac:dyDescent="0.3">
      <c r="A2689" s="1">
        <v>44047</v>
      </c>
      <c r="B2689">
        <v>309.15769999999998</v>
      </c>
      <c r="C2689" t="s">
        <v>143</v>
      </c>
      <c r="D2689" s="26" t="str">
        <f t="shared" si="84"/>
        <v>2020-08-04</v>
      </c>
      <c r="E2689" s="26">
        <f t="shared" si="85"/>
        <v>309.15769999999998</v>
      </c>
    </row>
    <row r="2690" spans="1:5" x14ac:dyDescent="0.3">
      <c r="A2690" s="1">
        <v>44048</v>
      </c>
      <c r="B2690">
        <v>311.0779</v>
      </c>
      <c r="C2690" t="s">
        <v>143</v>
      </c>
      <c r="D2690" s="26" t="str">
        <f t="shared" si="84"/>
        <v>2020-08-05</v>
      </c>
      <c r="E2690" s="26">
        <f t="shared" si="85"/>
        <v>311.0779</v>
      </c>
    </row>
    <row r="2691" spans="1:5" x14ac:dyDescent="0.3">
      <c r="A2691" s="1">
        <v>44049</v>
      </c>
      <c r="B2691">
        <v>313.15730000000002</v>
      </c>
      <c r="C2691" t="s">
        <v>143</v>
      </c>
      <c r="D2691" s="26" t="str">
        <f t="shared" si="84"/>
        <v>2020-08-06</v>
      </c>
      <c r="E2691" s="26">
        <f t="shared" si="85"/>
        <v>313.15730000000002</v>
      </c>
    </row>
    <row r="2692" spans="1:5" x14ac:dyDescent="0.3">
      <c r="A2692" s="1">
        <v>44050</v>
      </c>
      <c r="B2692">
        <v>313.38209999999998</v>
      </c>
      <c r="C2692" t="s">
        <v>143</v>
      </c>
      <c r="D2692" s="26" t="str">
        <f t="shared" si="84"/>
        <v>2020-08-07</v>
      </c>
      <c r="E2692" s="26">
        <f t="shared" si="85"/>
        <v>313.38209999999998</v>
      </c>
    </row>
    <row r="2693" spans="1:5" x14ac:dyDescent="0.3">
      <c r="A2693" s="1">
        <v>44053</v>
      </c>
      <c r="B2693">
        <v>314.31880000000001</v>
      </c>
      <c r="C2693" t="s">
        <v>143</v>
      </c>
      <c r="D2693" s="26" t="str">
        <f t="shared" si="84"/>
        <v>2020-08-10</v>
      </c>
      <c r="E2693" s="26">
        <f t="shared" si="85"/>
        <v>314.31880000000001</v>
      </c>
    </row>
    <row r="2694" spans="1:5" x14ac:dyDescent="0.3">
      <c r="A2694" s="1">
        <v>44054</v>
      </c>
      <c r="B2694">
        <v>311.7242</v>
      </c>
      <c r="C2694" t="s">
        <v>143</v>
      </c>
      <c r="D2694" s="26" t="str">
        <f t="shared" si="84"/>
        <v>2020-08-11</v>
      </c>
      <c r="E2694" s="26">
        <f t="shared" si="85"/>
        <v>311.7242</v>
      </c>
    </row>
    <row r="2695" spans="1:5" x14ac:dyDescent="0.3">
      <c r="A2695" s="1">
        <v>44055</v>
      </c>
      <c r="B2695">
        <v>316.07040000000001</v>
      </c>
      <c r="C2695" t="s">
        <v>143</v>
      </c>
      <c r="D2695" s="26" t="str">
        <f t="shared" si="84"/>
        <v>2020-08-12</v>
      </c>
      <c r="E2695" s="26">
        <f t="shared" si="85"/>
        <v>316.07040000000001</v>
      </c>
    </row>
    <row r="2696" spans="1:5" x14ac:dyDescent="0.3">
      <c r="A2696" s="1">
        <v>44056</v>
      </c>
      <c r="B2696">
        <v>315.49900000000002</v>
      </c>
      <c r="C2696" t="s">
        <v>143</v>
      </c>
      <c r="D2696" s="26" t="str">
        <f t="shared" si="84"/>
        <v>2020-08-13</v>
      </c>
      <c r="E2696" s="26">
        <f t="shared" si="85"/>
        <v>315.49900000000002</v>
      </c>
    </row>
    <row r="2697" spans="1:5" x14ac:dyDescent="0.3">
      <c r="A2697" s="1">
        <v>44057</v>
      </c>
      <c r="B2697">
        <v>315.50839999999999</v>
      </c>
      <c r="C2697" t="s">
        <v>143</v>
      </c>
      <c r="D2697" s="26" t="str">
        <f t="shared" si="84"/>
        <v>2020-08-14</v>
      </c>
      <c r="E2697" s="26">
        <f t="shared" si="85"/>
        <v>315.50839999999999</v>
      </c>
    </row>
    <row r="2698" spans="1:5" x14ac:dyDescent="0.3">
      <c r="A2698" s="1">
        <v>44060</v>
      </c>
      <c r="B2698">
        <v>316.51060000000001</v>
      </c>
      <c r="C2698" t="s">
        <v>143</v>
      </c>
      <c r="D2698" s="26" t="str">
        <f t="shared" si="84"/>
        <v>2020-08-17</v>
      </c>
      <c r="E2698" s="26">
        <f t="shared" si="85"/>
        <v>316.51060000000001</v>
      </c>
    </row>
    <row r="2699" spans="1:5" x14ac:dyDescent="0.3">
      <c r="A2699" s="1">
        <v>44061</v>
      </c>
      <c r="B2699">
        <v>317.19439999999997</v>
      </c>
      <c r="C2699" t="s">
        <v>143</v>
      </c>
      <c r="D2699" s="26" t="str">
        <f t="shared" si="84"/>
        <v>2020-08-18</v>
      </c>
      <c r="E2699" s="26">
        <f t="shared" si="85"/>
        <v>317.19439999999997</v>
      </c>
    </row>
    <row r="2700" spans="1:5" x14ac:dyDescent="0.3">
      <c r="A2700" s="1">
        <v>44062</v>
      </c>
      <c r="B2700">
        <v>315.87369999999999</v>
      </c>
      <c r="C2700" t="s">
        <v>143</v>
      </c>
      <c r="D2700" s="26" t="str">
        <f t="shared" si="84"/>
        <v>2020-08-19</v>
      </c>
      <c r="E2700" s="26">
        <f t="shared" si="85"/>
        <v>315.87369999999999</v>
      </c>
    </row>
    <row r="2701" spans="1:5" x14ac:dyDescent="0.3">
      <c r="A2701" s="1">
        <v>44063</v>
      </c>
      <c r="B2701">
        <v>316.85719999999998</v>
      </c>
      <c r="C2701" t="s">
        <v>143</v>
      </c>
      <c r="D2701" s="26" t="str">
        <f t="shared" si="84"/>
        <v>2020-08-20</v>
      </c>
      <c r="E2701" s="26">
        <f t="shared" si="85"/>
        <v>316.85719999999998</v>
      </c>
    </row>
    <row r="2702" spans="1:5" x14ac:dyDescent="0.3">
      <c r="A2702" s="1">
        <v>44064</v>
      </c>
      <c r="B2702">
        <v>317.9812</v>
      </c>
      <c r="C2702" t="s">
        <v>143</v>
      </c>
      <c r="D2702" s="26" t="str">
        <f t="shared" si="84"/>
        <v>2020-08-21</v>
      </c>
      <c r="E2702" s="26">
        <f t="shared" si="85"/>
        <v>317.9812</v>
      </c>
    </row>
    <row r="2703" spans="1:5" x14ac:dyDescent="0.3">
      <c r="A2703" s="1">
        <v>44067</v>
      </c>
      <c r="B2703">
        <v>321.20330000000001</v>
      </c>
      <c r="C2703" t="s">
        <v>143</v>
      </c>
      <c r="D2703" s="26" t="str">
        <f t="shared" si="84"/>
        <v>2020-08-24</v>
      </c>
      <c r="E2703" s="26">
        <f t="shared" si="85"/>
        <v>321.20330000000001</v>
      </c>
    </row>
    <row r="2704" spans="1:5" x14ac:dyDescent="0.3">
      <c r="A2704" s="1">
        <v>44068</v>
      </c>
      <c r="B2704">
        <v>322.32729999999998</v>
      </c>
      <c r="C2704" t="s">
        <v>143</v>
      </c>
      <c r="D2704" s="26" t="str">
        <f t="shared" si="84"/>
        <v>2020-08-25</v>
      </c>
      <c r="E2704" s="26">
        <f t="shared" si="85"/>
        <v>322.32729999999998</v>
      </c>
    </row>
    <row r="2705" spans="1:5" x14ac:dyDescent="0.3">
      <c r="A2705" s="1">
        <v>44069</v>
      </c>
      <c r="B2705">
        <v>325.55889999999999</v>
      </c>
      <c r="C2705" t="s">
        <v>143</v>
      </c>
      <c r="D2705" s="26" t="str">
        <f t="shared" si="84"/>
        <v>2020-08-26</v>
      </c>
      <c r="E2705" s="26">
        <f t="shared" si="85"/>
        <v>325.55889999999999</v>
      </c>
    </row>
    <row r="2706" spans="1:5" x14ac:dyDescent="0.3">
      <c r="A2706" s="1">
        <v>44070</v>
      </c>
      <c r="B2706">
        <v>326.27069999999998</v>
      </c>
      <c r="C2706" t="s">
        <v>143</v>
      </c>
      <c r="D2706" s="26" t="str">
        <f t="shared" si="84"/>
        <v>2020-08-27</v>
      </c>
      <c r="E2706" s="26">
        <f t="shared" si="85"/>
        <v>326.27069999999998</v>
      </c>
    </row>
    <row r="2707" spans="1:5" x14ac:dyDescent="0.3">
      <c r="A2707" s="1">
        <v>44071</v>
      </c>
      <c r="B2707">
        <v>328.37819999999999</v>
      </c>
      <c r="C2707" t="s">
        <v>143</v>
      </c>
      <c r="D2707" s="26" t="str">
        <f t="shared" si="84"/>
        <v>2020-08-28</v>
      </c>
      <c r="E2707" s="26">
        <f t="shared" si="85"/>
        <v>328.37819999999999</v>
      </c>
    </row>
    <row r="2708" spans="1:5" x14ac:dyDescent="0.3">
      <c r="A2708" s="1">
        <v>44074</v>
      </c>
      <c r="B2708">
        <v>327.18869999999998</v>
      </c>
      <c r="C2708" t="s">
        <v>143</v>
      </c>
      <c r="D2708" s="26" t="str">
        <f t="shared" si="84"/>
        <v>2020-08-31</v>
      </c>
      <c r="E2708" s="26">
        <f t="shared" si="85"/>
        <v>327.18869999999998</v>
      </c>
    </row>
    <row r="2709" spans="1:5" x14ac:dyDescent="0.3">
      <c r="A2709" s="1">
        <v>44075</v>
      </c>
      <c r="B2709">
        <v>330.27030000000002</v>
      </c>
      <c r="C2709" t="s">
        <v>143</v>
      </c>
      <c r="D2709" s="26" t="str">
        <f t="shared" ref="D2709:D2772" si="86">_xlfn.CONCAT(YEAR(A2709),"-",IF(LEN(MONTH(A2709))=1,0&amp;MONTH(A2709),MONTH(A2709)),"-",IF(LEN(DAY(A2709))=1,0&amp;DAY(A2709),DAY(A2709)))</f>
        <v>2020-09-01</v>
      </c>
      <c r="E2709" s="26">
        <f t="shared" ref="E2709:E2772" si="87">B2709</f>
        <v>330.27030000000002</v>
      </c>
    </row>
    <row r="2710" spans="1:5" x14ac:dyDescent="0.3">
      <c r="A2710" s="1">
        <v>44076</v>
      </c>
      <c r="B2710">
        <v>335.04730000000001</v>
      </c>
      <c r="C2710" t="s">
        <v>143</v>
      </c>
      <c r="D2710" s="26" t="str">
        <f t="shared" si="86"/>
        <v>2020-09-02</v>
      </c>
      <c r="E2710" s="26">
        <f t="shared" si="87"/>
        <v>335.04730000000001</v>
      </c>
    </row>
    <row r="2711" spans="1:5" x14ac:dyDescent="0.3">
      <c r="A2711" s="1">
        <v>44077</v>
      </c>
      <c r="B2711">
        <v>323.51690000000002</v>
      </c>
      <c r="C2711" t="s">
        <v>143</v>
      </c>
      <c r="D2711" s="26" t="str">
        <f t="shared" si="86"/>
        <v>2020-09-03</v>
      </c>
      <c r="E2711" s="26">
        <f t="shared" si="87"/>
        <v>323.51690000000002</v>
      </c>
    </row>
    <row r="2712" spans="1:5" x14ac:dyDescent="0.3">
      <c r="A2712" s="1">
        <v>44078</v>
      </c>
      <c r="B2712">
        <v>320.87549999999999</v>
      </c>
      <c r="C2712" t="s">
        <v>143</v>
      </c>
      <c r="D2712" s="26" t="str">
        <f t="shared" si="86"/>
        <v>2020-09-04</v>
      </c>
      <c r="E2712" s="26">
        <f t="shared" si="87"/>
        <v>320.87549999999999</v>
      </c>
    </row>
    <row r="2713" spans="1:5" x14ac:dyDescent="0.3">
      <c r="A2713" s="1">
        <v>44082</v>
      </c>
      <c r="B2713">
        <v>312.10829999999999</v>
      </c>
      <c r="C2713" t="s">
        <v>143</v>
      </c>
      <c r="D2713" s="26" t="str">
        <f t="shared" si="86"/>
        <v>2020-09-08</v>
      </c>
      <c r="E2713" s="26">
        <f t="shared" si="87"/>
        <v>312.10829999999999</v>
      </c>
    </row>
    <row r="2714" spans="1:5" x14ac:dyDescent="0.3">
      <c r="A2714" s="1">
        <v>44083</v>
      </c>
      <c r="B2714">
        <v>318.27159999999998</v>
      </c>
      <c r="C2714" t="s">
        <v>143</v>
      </c>
      <c r="D2714" s="26" t="str">
        <f t="shared" si="86"/>
        <v>2020-09-09</v>
      </c>
      <c r="E2714" s="26">
        <f t="shared" si="87"/>
        <v>318.27159999999998</v>
      </c>
    </row>
    <row r="2715" spans="1:5" x14ac:dyDescent="0.3">
      <c r="A2715" s="1">
        <v>44084</v>
      </c>
      <c r="B2715">
        <v>312.74520000000001</v>
      </c>
      <c r="C2715" t="s">
        <v>143</v>
      </c>
      <c r="D2715" s="26" t="str">
        <f t="shared" si="86"/>
        <v>2020-09-10</v>
      </c>
      <c r="E2715" s="26">
        <f t="shared" si="87"/>
        <v>312.74520000000001</v>
      </c>
    </row>
    <row r="2716" spans="1:5" x14ac:dyDescent="0.3">
      <c r="A2716" s="1">
        <v>44085</v>
      </c>
      <c r="B2716">
        <v>312.90440000000001</v>
      </c>
      <c r="C2716" t="s">
        <v>143</v>
      </c>
      <c r="D2716" s="26" t="str">
        <f t="shared" si="86"/>
        <v>2020-09-11</v>
      </c>
      <c r="E2716" s="26">
        <f t="shared" si="87"/>
        <v>312.90440000000001</v>
      </c>
    </row>
    <row r="2717" spans="1:5" x14ac:dyDescent="0.3">
      <c r="A2717" s="1">
        <v>44088</v>
      </c>
      <c r="B2717">
        <v>317.0258</v>
      </c>
      <c r="C2717" t="s">
        <v>143</v>
      </c>
      <c r="D2717" s="26" t="str">
        <f t="shared" si="86"/>
        <v>2020-09-14</v>
      </c>
      <c r="E2717" s="26">
        <f t="shared" si="87"/>
        <v>317.0258</v>
      </c>
    </row>
    <row r="2718" spans="1:5" x14ac:dyDescent="0.3">
      <c r="A2718" s="1">
        <v>44089</v>
      </c>
      <c r="B2718">
        <v>318.6275</v>
      </c>
      <c r="C2718" t="s">
        <v>143</v>
      </c>
      <c r="D2718" s="26" t="str">
        <f t="shared" si="86"/>
        <v>2020-09-15</v>
      </c>
      <c r="E2718" s="26">
        <f t="shared" si="87"/>
        <v>318.6275</v>
      </c>
    </row>
    <row r="2719" spans="1:5" x14ac:dyDescent="0.3">
      <c r="A2719" s="1">
        <v>44090</v>
      </c>
      <c r="B2719">
        <v>317.363</v>
      </c>
      <c r="C2719" t="s">
        <v>143</v>
      </c>
      <c r="D2719" s="26" t="str">
        <f t="shared" si="86"/>
        <v>2020-09-16</v>
      </c>
      <c r="E2719" s="26">
        <f t="shared" si="87"/>
        <v>317.363</v>
      </c>
    </row>
    <row r="2720" spans="1:5" x14ac:dyDescent="0.3">
      <c r="A2720" s="1">
        <v>44091</v>
      </c>
      <c r="B2720">
        <v>314.57170000000002</v>
      </c>
      <c r="C2720" t="s">
        <v>143</v>
      </c>
      <c r="D2720" s="26" t="str">
        <f t="shared" si="86"/>
        <v>2020-09-17</v>
      </c>
      <c r="E2720" s="26">
        <f t="shared" si="87"/>
        <v>314.57170000000002</v>
      </c>
    </row>
    <row r="2721" spans="1:5" x14ac:dyDescent="0.3">
      <c r="A2721" s="1">
        <v>44092</v>
      </c>
      <c r="B2721">
        <v>310.95030000000003</v>
      </c>
      <c r="C2721" t="s">
        <v>143</v>
      </c>
      <c r="D2721" s="26" t="str">
        <f t="shared" si="86"/>
        <v>2020-09-18</v>
      </c>
      <c r="E2721" s="26">
        <f t="shared" si="87"/>
        <v>310.95030000000003</v>
      </c>
    </row>
    <row r="2722" spans="1:5" x14ac:dyDescent="0.3">
      <c r="A2722" s="1">
        <v>44095</v>
      </c>
      <c r="B2722">
        <v>307.4896</v>
      </c>
      <c r="C2722" t="s">
        <v>143</v>
      </c>
      <c r="D2722" s="26" t="str">
        <f t="shared" si="86"/>
        <v>2020-09-21</v>
      </c>
      <c r="E2722" s="26">
        <f t="shared" si="87"/>
        <v>307.4896</v>
      </c>
    </row>
    <row r="2723" spans="1:5" x14ac:dyDescent="0.3">
      <c r="A2723" s="1">
        <v>44096</v>
      </c>
      <c r="B2723">
        <v>310.62119999999999</v>
      </c>
      <c r="C2723" t="s">
        <v>143</v>
      </c>
      <c r="D2723" s="26" t="str">
        <f t="shared" si="86"/>
        <v>2020-09-22</v>
      </c>
      <c r="E2723" s="26">
        <f t="shared" si="87"/>
        <v>310.62119999999999</v>
      </c>
    </row>
    <row r="2724" spans="1:5" x14ac:dyDescent="0.3">
      <c r="A2724" s="1">
        <v>44097</v>
      </c>
      <c r="B2724">
        <v>303.41759999999999</v>
      </c>
      <c r="C2724" t="s">
        <v>143</v>
      </c>
      <c r="D2724" s="26" t="str">
        <f t="shared" si="86"/>
        <v>2020-09-23</v>
      </c>
      <c r="E2724" s="26">
        <f t="shared" si="87"/>
        <v>303.41759999999999</v>
      </c>
    </row>
    <row r="2725" spans="1:5" x14ac:dyDescent="0.3">
      <c r="A2725" s="1">
        <v>44098</v>
      </c>
      <c r="B2725">
        <v>304.22629999999998</v>
      </c>
      <c r="C2725" t="s">
        <v>143</v>
      </c>
      <c r="D2725" s="26" t="str">
        <f t="shared" si="86"/>
        <v>2020-09-24</v>
      </c>
      <c r="E2725" s="26">
        <f t="shared" si="87"/>
        <v>304.22629999999998</v>
      </c>
    </row>
    <row r="2726" spans="1:5" x14ac:dyDescent="0.3">
      <c r="A2726" s="1">
        <v>44099</v>
      </c>
      <c r="B2726">
        <v>309.1447</v>
      </c>
      <c r="C2726" t="s">
        <v>143</v>
      </c>
      <c r="D2726" s="26" t="str">
        <f t="shared" si="86"/>
        <v>2020-09-25</v>
      </c>
      <c r="E2726" s="26">
        <f t="shared" si="87"/>
        <v>309.1447</v>
      </c>
    </row>
    <row r="2727" spans="1:5" x14ac:dyDescent="0.3">
      <c r="A2727" s="1">
        <v>44102</v>
      </c>
      <c r="B2727">
        <v>314.27940000000001</v>
      </c>
      <c r="C2727" t="s">
        <v>143</v>
      </c>
      <c r="D2727" s="26" t="str">
        <f t="shared" si="86"/>
        <v>2020-09-28</v>
      </c>
      <c r="E2727" s="26">
        <f t="shared" si="87"/>
        <v>314.27940000000001</v>
      </c>
    </row>
    <row r="2728" spans="1:5" x14ac:dyDescent="0.3">
      <c r="A2728" s="1">
        <v>44103</v>
      </c>
      <c r="B2728">
        <v>312.56790000000001</v>
      </c>
      <c r="C2728" t="s">
        <v>143</v>
      </c>
      <c r="D2728" s="26" t="str">
        <f t="shared" si="86"/>
        <v>2020-09-29</v>
      </c>
      <c r="E2728" s="26">
        <f t="shared" si="87"/>
        <v>312.56790000000001</v>
      </c>
    </row>
    <row r="2729" spans="1:5" x14ac:dyDescent="0.3">
      <c r="A2729" s="1">
        <v>44104</v>
      </c>
      <c r="B2729">
        <v>314.93770000000001</v>
      </c>
      <c r="C2729" t="s">
        <v>143</v>
      </c>
      <c r="D2729" s="26" t="str">
        <f t="shared" si="86"/>
        <v>2020-09-30</v>
      </c>
      <c r="E2729" s="26">
        <f t="shared" si="87"/>
        <v>314.93770000000001</v>
      </c>
    </row>
    <row r="2730" spans="1:5" x14ac:dyDescent="0.3">
      <c r="A2730" s="1">
        <v>44105</v>
      </c>
      <c r="B2730">
        <v>316.95960000000002</v>
      </c>
      <c r="C2730" t="s">
        <v>143</v>
      </c>
      <c r="D2730" s="26" t="str">
        <f t="shared" si="86"/>
        <v>2020-10-01</v>
      </c>
      <c r="E2730" s="26">
        <f t="shared" si="87"/>
        <v>316.95960000000002</v>
      </c>
    </row>
    <row r="2731" spans="1:5" x14ac:dyDescent="0.3">
      <c r="A2731" s="1">
        <v>44106</v>
      </c>
      <c r="B2731">
        <v>313.95030000000003</v>
      </c>
      <c r="C2731" t="s">
        <v>143</v>
      </c>
      <c r="D2731" s="26" t="str">
        <f t="shared" si="86"/>
        <v>2020-10-02</v>
      </c>
      <c r="E2731" s="26">
        <f t="shared" si="87"/>
        <v>313.95030000000003</v>
      </c>
    </row>
    <row r="2732" spans="1:5" x14ac:dyDescent="0.3">
      <c r="A2732" s="1">
        <v>44109</v>
      </c>
      <c r="B2732">
        <v>319.51760000000002</v>
      </c>
      <c r="C2732" t="s">
        <v>143</v>
      </c>
      <c r="D2732" s="26" t="str">
        <f t="shared" si="86"/>
        <v>2020-10-05</v>
      </c>
      <c r="E2732" s="26">
        <f t="shared" si="87"/>
        <v>319.51760000000002</v>
      </c>
    </row>
    <row r="2733" spans="1:5" x14ac:dyDescent="0.3">
      <c r="A2733" s="1">
        <v>44110</v>
      </c>
      <c r="B2733">
        <v>314.97539999999998</v>
      </c>
      <c r="C2733" t="s">
        <v>143</v>
      </c>
      <c r="D2733" s="26" t="str">
        <f t="shared" si="86"/>
        <v>2020-10-06</v>
      </c>
      <c r="E2733" s="26">
        <f t="shared" si="87"/>
        <v>314.97539999999998</v>
      </c>
    </row>
    <row r="2734" spans="1:5" x14ac:dyDescent="0.3">
      <c r="A2734" s="1">
        <v>44111</v>
      </c>
      <c r="B2734">
        <v>320.45800000000003</v>
      </c>
      <c r="C2734" t="s">
        <v>143</v>
      </c>
      <c r="D2734" s="26" t="str">
        <f t="shared" si="86"/>
        <v>2020-10-07</v>
      </c>
      <c r="E2734" s="26">
        <f t="shared" si="87"/>
        <v>320.45800000000003</v>
      </c>
    </row>
    <row r="2735" spans="1:5" x14ac:dyDescent="0.3">
      <c r="A2735" s="1">
        <v>44112</v>
      </c>
      <c r="B2735">
        <v>323.29809999999998</v>
      </c>
      <c r="C2735" t="s">
        <v>143</v>
      </c>
      <c r="D2735" s="26" t="str">
        <f t="shared" si="86"/>
        <v>2020-10-08</v>
      </c>
      <c r="E2735" s="26">
        <f t="shared" si="87"/>
        <v>323.29809999999998</v>
      </c>
    </row>
    <row r="2736" spans="1:5" x14ac:dyDescent="0.3">
      <c r="A2736" s="1">
        <v>44113</v>
      </c>
      <c r="B2736">
        <v>326.18520000000001</v>
      </c>
      <c r="C2736" t="s">
        <v>143</v>
      </c>
      <c r="D2736" s="26" t="str">
        <f t="shared" si="86"/>
        <v>2020-10-09</v>
      </c>
      <c r="E2736" s="26">
        <f t="shared" si="87"/>
        <v>326.18520000000001</v>
      </c>
    </row>
    <row r="2737" spans="1:5" x14ac:dyDescent="0.3">
      <c r="A2737" s="1">
        <v>44116</v>
      </c>
      <c r="B2737">
        <v>331.43270000000001</v>
      </c>
      <c r="C2737" t="s">
        <v>143</v>
      </c>
      <c r="D2737" s="26" t="str">
        <f t="shared" si="86"/>
        <v>2020-10-12</v>
      </c>
      <c r="E2737" s="26">
        <f t="shared" si="87"/>
        <v>331.43270000000001</v>
      </c>
    </row>
    <row r="2738" spans="1:5" x14ac:dyDescent="0.3">
      <c r="A2738" s="1">
        <v>44117</v>
      </c>
      <c r="B2738">
        <v>329.26979999999998</v>
      </c>
      <c r="C2738" t="s">
        <v>143</v>
      </c>
      <c r="D2738" s="26" t="str">
        <f t="shared" si="86"/>
        <v>2020-10-13</v>
      </c>
      <c r="E2738" s="26">
        <f t="shared" si="87"/>
        <v>329.26979999999998</v>
      </c>
    </row>
    <row r="2739" spans="1:5" x14ac:dyDescent="0.3">
      <c r="A2739" s="1">
        <v>44118</v>
      </c>
      <c r="B2739">
        <v>327.20080000000002</v>
      </c>
      <c r="C2739" t="s">
        <v>143</v>
      </c>
      <c r="D2739" s="26" t="str">
        <f t="shared" si="86"/>
        <v>2020-10-14</v>
      </c>
      <c r="E2739" s="26">
        <f t="shared" si="87"/>
        <v>327.20080000000002</v>
      </c>
    </row>
    <row r="2740" spans="1:5" x14ac:dyDescent="0.3">
      <c r="A2740" s="1">
        <v>44119</v>
      </c>
      <c r="B2740">
        <v>326.79649999999998</v>
      </c>
      <c r="C2740" t="s">
        <v>143</v>
      </c>
      <c r="D2740" s="26" t="str">
        <f t="shared" si="86"/>
        <v>2020-10-15</v>
      </c>
      <c r="E2740" s="26">
        <f t="shared" si="87"/>
        <v>326.79649999999998</v>
      </c>
    </row>
    <row r="2741" spans="1:5" x14ac:dyDescent="0.3">
      <c r="A2741" s="1">
        <v>44120</v>
      </c>
      <c r="B2741">
        <v>326.59899999999999</v>
      </c>
      <c r="C2741" t="s">
        <v>143</v>
      </c>
      <c r="D2741" s="26" t="str">
        <f t="shared" si="86"/>
        <v>2020-10-16</v>
      </c>
      <c r="E2741" s="26">
        <f t="shared" si="87"/>
        <v>326.59899999999999</v>
      </c>
    </row>
    <row r="2742" spans="1:5" x14ac:dyDescent="0.3">
      <c r="A2742" s="1">
        <v>44123</v>
      </c>
      <c r="B2742">
        <v>321.63350000000003</v>
      </c>
      <c r="C2742" t="s">
        <v>143</v>
      </c>
      <c r="D2742" s="26" t="str">
        <f t="shared" si="86"/>
        <v>2020-10-19</v>
      </c>
      <c r="E2742" s="26">
        <f t="shared" si="87"/>
        <v>321.63350000000003</v>
      </c>
    </row>
    <row r="2743" spans="1:5" x14ac:dyDescent="0.3">
      <c r="A2743" s="1">
        <v>44124</v>
      </c>
      <c r="B2743">
        <v>322.92189999999999</v>
      </c>
      <c r="C2743" t="s">
        <v>143</v>
      </c>
      <c r="D2743" s="26" t="str">
        <f t="shared" si="86"/>
        <v>2020-10-20</v>
      </c>
      <c r="E2743" s="26">
        <f t="shared" si="87"/>
        <v>322.92189999999999</v>
      </c>
    </row>
    <row r="2744" spans="1:5" x14ac:dyDescent="0.3">
      <c r="A2744" s="1">
        <v>44125</v>
      </c>
      <c r="B2744">
        <v>322.31060000000002</v>
      </c>
      <c r="C2744" t="s">
        <v>143</v>
      </c>
      <c r="D2744" s="26" t="str">
        <f t="shared" si="86"/>
        <v>2020-10-21</v>
      </c>
      <c r="E2744" s="26">
        <f t="shared" si="87"/>
        <v>322.31060000000002</v>
      </c>
    </row>
    <row r="2745" spans="1:5" x14ac:dyDescent="0.3">
      <c r="A2745" s="1">
        <v>44126</v>
      </c>
      <c r="B2745">
        <v>324.07859999999999</v>
      </c>
      <c r="C2745" t="s">
        <v>143</v>
      </c>
      <c r="D2745" s="26" t="str">
        <f t="shared" si="86"/>
        <v>2020-10-22</v>
      </c>
      <c r="E2745" s="26">
        <f t="shared" si="87"/>
        <v>324.07859999999999</v>
      </c>
    </row>
    <row r="2746" spans="1:5" x14ac:dyDescent="0.3">
      <c r="A2746" s="1">
        <v>44127</v>
      </c>
      <c r="B2746">
        <v>325.1789</v>
      </c>
      <c r="C2746" t="s">
        <v>143</v>
      </c>
      <c r="D2746" s="26" t="str">
        <f t="shared" si="86"/>
        <v>2020-10-23</v>
      </c>
      <c r="E2746" s="26">
        <f t="shared" si="87"/>
        <v>325.1789</v>
      </c>
    </row>
    <row r="2747" spans="1:5" x14ac:dyDescent="0.3">
      <c r="A2747" s="1">
        <v>44130</v>
      </c>
      <c r="B2747">
        <v>319.1696</v>
      </c>
      <c r="C2747" t="s">
        <v>143</v>
      </c>
      <c r="D2747" s="26" t="str">
        <f t="shared" si="86"/>
        <v>2020-10-26</v>
      </c>
      <c r="E2747" s="26">
        <f t="shared" si="87"/>
        <v>319.1696</v>
      </c>
    </row>
    <row r="2748" spans="1:5" x14ac:dyDescent="0.3">
      <c r="A2748" s="1">
        <v>44131</v>
      </c>
      <c r="B2748">
        <v>318.0693</v>
      </c>
      <c r="C2748" t="s">
        <v>143</v>
      </c>
      <c r="D2748" s="26" t="str">
        <f t="shared" si="86"/>
        <v>2020-10-27</v>
      </c>
      <c r="E2748" s="26">
        <f t="shared" si="87"/>
        <v>318.0693</v>
      </c>
    </row>
    <row r="2749" spans="1:5" x14ac:dyDescent="0.3">
      <c r="A2749" s="1">
        <v>44132</v>
      </c>
      <c r="B2749">
        <v>307.19810000000001</v>
      </c>
      <c r="C2749" t="s">
        <v>143</v>
      </c>
      <c r="D2749" s="26" t="str">
        <f t="shared" si="86"/>
        <v>2020-10-28</v>
      </c>
      <c r="E2749" s="26">
        <f t="shared" si="87"/>
        <v>307.19810000000001</v>
      </c>
    </row>
    <row r="2750" spans="1:5" x14ac:dyDescent="0.3">
      <c r="A2750" s="1">
        <v>44133</v>
      </c>
      <c r="B2750">
        <v>310.32029999999997</v>
      </c>
      <c r="C2750" t="s">
        <v>143</v>
      </c>
      <c r="D2750" s="26" t="str">
        <f t="shared" si="86"/>
        <v>2020-10-29</v>
      </c>
      <c r="E2750" s="26">
        <f t="shared" si="87"/>
        <v>310.32029999999997</v>
      </c>
    </row>
    <row r="2751" spans="1:5" x14ac:dyDescent="0.3">
      <c r="A2751" s="1">
        <v>44134</v>
      </c>
      <c r="B2751">
        <v>307.08519999999999</v>
      </c>
      <c r="C2751" t="s">
        <v>143</v>
      </c>
      <c r="D2751" s="26" t="str">
        <f t="shared" si="86"/>
        <v>2020-10-30</v>
      </c>
      <c r="E2751" s="26">
        <f t="shared" si="87"/>
        <v>307.08519999999999</v>
      </c>
    </row>
    <row r="2752" spans="1:5" x14ac:dyDescent="0.3">
      <c r="A2752" s="1">
        <v>44137</v>
      </c>
      <c r="B2752">
        <v>310.52719999999999</v>
      </c>
      <c r="C2752" t="s">
        <v>143</v>
      </c>
      <c r="D2752" s="26" t="str">
        <f t="shared" si="86"/>
        <v>2020-11-02</v>
      </c>
      <c r="E2752" s="26">
        <f t="shared" si="87"/>
        <v>310.52719999999999</v>
      </c>
    </row>
    <row r="2753" spans="1:5" x14ac:dyDescent="0.3">
      <c r="A2753" s="1">
        <v>44138</v>
      </c>
      <c r="B2753">
        <v>316.00979999999998</v>
      </c>
      <c r="C2753" t="s">
        <v>143</v>
      </c>
      <c r="D2753" s="26" t="str">
        <f t="shared" si="86"/>
        <v>2020-11-03</v>
      </c>
      <c r="E2753" s="26">
        <f t="shared" si="87"/>
        <v>316.00979999999998</v>
      </c>
    </row>
    <row r="2754" spans="1:5" x14ac:dyDescent="0.3">
      <c r="A2754" s="1">
        <v>44139</v>
      </c>
      <c r="B2754">
        <v>323.07240000000002</v>
      </c>
      <c r="C2754" t="s">
        <v>143</v>
      </c>
      <c r="D2754" s="26" t="str">
        <f t="shared" si="86"/>
        <v>2020-11-04</v>
      </c>
      <c r="E2754" s="26">
        <f t="shared" si="87"/>
        <v>323.07240000000002</v>
      </c>
    </row>
    <row r="2755" spans="1:5" x14ac:dyDescent="0.3">
      <c r="A2755" s="1">
        <v>44140</v>
      </c>
      <c r="B2755">
        <v>329.3732</v>
      </c>
      <c r="C2755" t="s">
        <v>143</v>
      </c>
      <c r="D2755" s="26" t="str">
        <f t="shared" si="86"/>
        <v>2020-11-05</v>
      </c>
      <c r="E2755" s="26">
        <f t="shared" si="87"/>
        <v>329.3732</v>
      </c>
    </row>
    <row r="2756" spans="1:5" x14ac:dyDescent="0.3">
      <c r="A2756" s="1">
        <v>44141</v>
      </c>
      <c r="B2756">
        <v>329.298</v>
      </c>
      <c r="C2756" t="s">
        <v>143</v>
      </c>
      <c r="D2756" s="26" t="str">
        <f t="shared" si="86"/>
        <v>2020-11-06</v>
      </c>
      <c r="E2756" s="26">
        <f t="shared" si="87"/>
        <v>329.298</v>
      </c>
    </row>
    <row r="2757" spans="1:5" x14ac:dyDescent="0.3">
      <c r="A2757" s="1">
        <v>44144</v>
      </c>
      <c r="B2757">
        <v>333.43579999999997</v>
      </c>
      <c r="C2757" t="s">
        <v>143</v>
      </c>
      <c r="D2757" s="26" t="str">
        <f t="shared" si="86"/>
        <v>2020-11-09</v>
      </c>
      <c r="E2757" s="26">
        <f t="shared" si="87"/>
        <v>333.43579999999997</v>
      </c>
    </row>
    <row r="2758" spans="1:5" x14ac:dyDescent="0.3">
      <c r="A2758" s="1">
        <v>44145</v>
      </c>
      <c r="B2758">
        <v>332.9468</v>
      </c>
      <c r="C2758" t="s">
        <v>143</v>
      </c>
      <c r="D2758" s="26" t="str">
        <f t="shared" si="86"/>
        <v>2020-11-10</v>
      </c>
      <c r="E2758" s="26">
        <f t="shared" si="87"/>
        <v>332.9468</v>
      </c>
    </row>
    <row r="2759" spans="1:5" x14ac:dyDescent="0.3">
      <c r="A2759" s="1">
        <v>44146</v>
      </c>
      <c r="B2759">
        <v>335.42009999999999</v>
      </c>
      <c r="C2759" t="s">
        <v>143</v>
      </c>
      <c r="D2759" s="26" t="str">
        <f t="shared" si="86"/>
        <v>2020-11-11</v>
      </c>
      <c r="E2759" s="26">
        <f t="shared" si="87"/>
        <v>335.42009999999999</v>
      </c>
    </row>
    <row r="2760" spans="1:5" x14ac:dyDescent="0.3">
      <c r="A2760" s="1">
        <v>44147</v>
      </c>
      <c r="B2760">
        <v>332.16629999999998</v>
      </c>
      <c r="C2760" t="s">
        <v>143</v>
      </c>
      <c r="D2760" s="26" t="str">
        <f t="shared" si="86"/>
        <v>2020-11-12</v>
      </c>
      <c r="E2760" s="26">
        <f t="shared" si="87"/>
        <v>332.16629999999998</v>
      </c>
    </row>
    <row r="2761" spans="1:5" x14ac:dyDescent="0.3">
      <c r="A2761" s="1">
        <v>44148</v>
      </c>
      <c r="B2761">
        <v>336.76490000000001</v>
      </c>
      <c r="C2761" t="s">
        <v>143</v>
      </c>
      <c r="D2761" s="26" t="str">
        <f t="shared" si="86"/>
        <v>2020-11-13</v>
      </c>
      <c r="E2761" s="26">
        <f t="shared" si="87"/>
        <v>336.76490000000001</v>
      </c>
    </row>
    <row r="2762" spans="1:5" x14ac:dyDescent="0.3">
      <c r="A2762" s="1">
        <v>44151</v>
      </c>
      <c r="B2762">
        <v>340.96859999999998</v>
      </c>
      <c r="C2762" t="s">
        <v>143</v>
      </c>
      <c r="D2762" s="26" t="str">
        <f t="shared" si="86"/>
        <v>2020-11-16</v>
      </c>
      <c r="E2762" s="26">
        <f t="shared" si="87"/>
        <v>340.96859999999998</v>
      </c>
    </row>
    <row r="2763" spans="1:5" x14ac:dyDescent="0.3">
      <c r="A2763" s="1">
        <v>44152</v>
      </c>
      <c r="B2763">
        <v>339.13479999999998</v>
      </c>
      <c r="C2763" t="s">
        <v>143</v>
      </c>
      <c r="D2763" s="26" t="str">
        <f t="shared" si="86"/>
        <v>2020-11-17</v>
      </c>
      <c r="E2763" s="26">
        <f t="shared" si="87"/>
        <v>339.13479999999998</v>
      </c>
    </row>
    <row r="2764" spans="1:5" x14ac:dyDescent="0.3">
      <c r="A2764" s="1">
        <v>44153</v>
      </c>
      <c r="B2764">
        <v>335.05340000000001</v>
      </c>
      <c r="C2764" t="s">
        <v>143</v>
      </c>
      <c r="D2764" s="26" t="str">
        <f t="shared" si="86"/>
        <v>2020-11-18</v>
      </c>
      <c r="E2764" s="26">
        <f t="shared" si="87"/>
        <v>335.05340000000001</v>
      </c>
    </row>
    <row r="2765" spans="1:5" x14ac:dyDescent="0.3">
      <c r="A2765" s="1">
        <v>44154</v>
      </c>
      <c r="B2765">
        <v>336.464</v>
      </c>
      <c r="C2765" t="s">
        <v>143</v>
      </c>
      <c r="D2765" s="26" t="str">
        <f t="shared" si="86"/>
        <v>2020-11-19</v>
      </c>
      <c r="E2765" s="26">
        <f t="shared" si="87"/>
        <v>336.464</v>
      </c>
    </row>
    <row r="2766" spans="1:5" x14ac:dyDescent="0.3">
      <c r="A2766" s="1">
        <v>44155</v>
      </c>
      <c r="B2766">
        <v>334.15989999999999</v>
      </c>
      <c r="C2766" t="s">
        <v>143</v>
      </c>
      <c r="D2766" s="26" t="str">
        <f t="shared" si="86"/>
        <v>2020-11-20</v>
      </c>
      <c r="E2766" s="26">
        <f t="shared" si="87"/>
        <v>334.15989999999999</v>
      </c>
    </row>
    <row r="2767" spans="1:5" x14ac:dyDescent="0.3">
      <c r="A2767" s="1">
        <v>44158</v>
      </c>
      <c r="B2767">
        <v>336.16300000000001</v>
      </c>
      <c r="C2767" t="s">
        <v>143</v>
      </c>
      <c r="D2767" s="26" t="str">
        <f t="shared" si="86"/>
        <v>2020-11-23</v>
      </c>
      <c r="E2767" s="26">
        <f t="shared" si="87"/>
        <v>336.16300000000001</v>
      </c>
    </row>
    <row r="2768" spans="1:5" x14ac:dyDescent="0.3">
      <c r="A2768" s="1">
        <v>44159</v>
      </c>
      <c r="B2768">
        <v>341.57990000000001</v>
      </c>
      <c r="C2768" t="s">
        <v>143</v>
      </c>
      <c r="D2768" s="26" t="str">
        <f t="shared" si="86"/>
        <v>2020-11-24</v>
      </c>
      <c r="E2768" s="26">
        <f t="shared" si="87"/>
        <v>341.57990000000001</v>
      </c>
    </row>
    <row r="2769" spans="1:5" x14ac:dyDescent="0.3">
      <c r="A2769" s="1">
        <v>44160</v>
      </c>
      <c r="B2769">
        <v>341.0532</v>
      </c>
      <c r="C2769" t="s">
        <v>143</v>
      </c>
      <c r="D2769" s="26" t="str">
        <f t="shared" si="86"/>
        <v>2020-11-25</v>
      </c>
      <c r="E2769" s="26">
        <f t="shared" si="87"/>
        <v>341.0532</v>
      </c>
    </row>
    <row r="2770" spans="1:5" x14ac:dyDescent="0.3">
      <c r="A2770" s="1">
        <v>44162</v>
      </c>
      <c r="B2770">
        <v>342.00310000000002</v>
      </c>
      <c r="C2770" t="s">
        <v>143</v>
      </c>
      <c r="D2770" s="26" t="str">
        <f t="shared" si="86"/>
        <v>2020-11-27</v>
      </c>
      <c r="E2770" s="26">
        <f t="shared" si="87"/>
        <v>342.00310000000002</v>
      </c>
    </row>
    <row r="2771" spans="1:5" x14ac:dyDescent="0.3">
      <c r="A2771" s="1">
        <v>44165</v>
      </c>
      <c r="B2771">
        <v>340.48899999999998</v>
      </c>
      <c r="C2771" t="s">
        <v>143</v>
      </c>
      <c r="D2771" s="26" t="str">
        <f t="shared" si="86"/>
        <v>2020-11-30</v>
      </c>
      <c r="E2771" s="26">
        <f t="shared" si="87"/>
        <v>340.48899999999998</v>
      </c>
    </row>
    <row r="2772" spans="1:5" x14ac:dyDescent="0.3">
      <c r="A2772" s="1">
        <v>44166</v>
      </c>
      <c r="B2772">
        <v>344.2131</v>
      </c>
      <c r="C2772" t="s">
        <v>143</v>
      </c>
      <c r="D2772" s="26" t="str">
        <f t="shared" si="86"/>
        <v>2020-12-01</v>
      </c>
      <c r="E2772" s="26">
        <f t="shared" si="87"/>
        <v>344.2131</v>
      </c>
    </row>
    <row r="2773" spans="1:5" x14ac:dyDescent="0.3">
      <c r="A2773" s="1">
        <v>44167</v>
      </c>
      <c r="B2773">
        <v>344.93720000000002</v>
      </c>
      <c r="C2773" t="s">
        <v>143</v>
      </c>
      <c r="D2773" s="26" t="str">
        <f t="shared" ref="D2773:D2836" si="88">_xlfn.CONCAT(YEAR(A2773),"-",IF(LEN(MONTH(A2773))=1,0&amp;MONTH(A2773),MONTH(A2773)),"-",IF(LEN(DAY(A2773))=1,0&amp;DAY(A2773),DAY(A2773)))</f>
        <v>2020-12-02</v>
      </c>
      <c r="E2773" s="26">
        <f t="shared" ref="E2773:E2836" si="89">B2773</f>
        <v>344.93720000000002</v>
      </c>
    </row>
    <row r="2774" spans="1:5" x14ac:dyDescent="0.3">
      <c r="A2774" s="1">
        <v>44168</v>
      </c>
      <c r="B2774">
        <v>344.84309999999999</v>
      </c>
      <c r="C2774" t="s">
        <v>143</v>
      </c>
      <c r="D2774" s="26" t="str">
        <f t="shared" si="88"/>
        <v>2020-12-03</v>
      </c>
      <c r="E2774" s="26">
        <f t="shared" si="89"/>
        <v>344.84309999999999</v>
      </c>
    </row>
    <row r="2775" spans="1:5" x14ac:dyDescent="0.3">
      <c r="A2775" s="1">
        <v>44169</v>
      </c>
      <c r="B2775">
        <v>347.81490000000002</v>
      </c>
      <c r="C2775" t="s">
        <v>143</v>
      </c>
      <c r="D2775" s="26" t="str">
        <f t="shared" si="88"/>
        <v>2020-12-04</v>
      </c>
      <c r="E2775" s="26">
        <f t="shared" si="89"/>
        <v>347.81490000000002</v>
      </c>
    </row>
    <row r="2776" spans="1:5" x14ac:dyDescent="0.3">
      <c r="A2776" s="1">
        <v>44172</v>
      </c>
      <c r="B2776">
        <v>347.1001</v>
      </c>
      <c r="C2776" t="s">
        <v>143</v>
      </c>
      <c r="D2776" s="26" t="str">
        <f t="shared" si="88"/>
        <v>2020-12-07</v>
      </c>
      <c r="E2776" s="26">
        <f t="shared" si="89"/>
        <v>347.1001</v>
      </c>
    </row>
    <row r="2777" spans="1:5" x14ac:dyDescent="0.3">
      <c r="A2777" s="1">
        <v>44173</v>
      </c>
      <c r="B2777">
        <v>348.11579999999998</v>
      </c>
      <c r="C2777" t="s">
        <v>143</v>
      </c>
      <c r="D2777" s="26" t="str">
        <f t="shared" si="88"/>
        <v>2020-12-08</v>
      </c>
      <c r="E2777" s="26">
        <f t="shared" si="89"/>
        <v>348.11579999999998</v>
      </c>
    </row>
    <row r="2778" spans="1:5" x14ac:dyDescent="0.3">
      <c r="A2778" s="1">
        <v>44174</v>
      </c>
      <c r="B2778">
        <v>344.99360000000001</v>
      </c>
      <c r="C2778" t="s">
        <v>143</v>
      </c>
      <c r="D2778" s="26" t="str">
        <f t="shared" si="88"/>
        <v>2020-12-09</v>
      </c>
      <c r="E2778" s="26">
        <f t="shared" si="89"/>
        <v>344.99360000000001</v>
      </c>
    </row>
    <row r="2779" spans="1:5" x14ac:dyDescent="0.3">
      <c r="A2779" s="1">
        <v>44175</v>
      </c>
      <c r="B2779">
        <v>344.88080000000002</v>
      </c>
      <c r="C2779" t="s">
        <v>143</v>
      </c>
      <c r="D2779" s="26" t="str">
        <f t="shared" si="88"/>
        <v>2020-12-10</v>
      </c>
      <c r="E2779" s="26">
        <f t="shared" si="89"/>
        <v>344.88080000000002</v>
      </c>
    </row>
    <row r="2780" spans="1:5" x14ac:dyDescent="0.3">
      <c r="A2780" s="1">
        <v>44176</v>
      </c>
      <c r="B2780">
        <v>344.47640000000001</v>
      </c>
      <c r="C2780" t="s">
        <v>143</v>
      </c>
      <c r="D2780" s="26" t="str">
        <f t="shared" si="88"/>
        <v>2020-12-11</v>
      </c>
      <c r="E2780" s="26">
        <f t="shared" si="89"/>
        <v>344.47640000000001</v>
      </c>
    </row>
    <row r="2781" spans="1:5" x14ac:dyDescent="0.3">
      <c r="A2781" s="1">
        <v>44179</v>
      </c>
      <c r="B2781">
        <v>342.9341</v>
      </c>
      <c r="C2781" t="s">
        <v>143</v>
      </c>
      <c r="D2781" s="26" t="str">
        <f t="shared" si="88"/>
        <v>2020-12-14</v>
      </c>
      <c r="E2781" s="26">
        <f t="shared" si="89"/>
        <v>342.9341</v>
      </c>
    </row>
    <row r="2782" spans="1:5" x14ac:dyDescent="0.3">
      <c r="A2782" s="1">
        <v>44180</v>
      </c>
      <c r="B2782">
        <v>347.57040000000001</v>
      </c>
      <c r="C2782" t="s">
        <v>143</v>
      </c>
      <c r="D2782" s="26" t="str">
        <f t="shared" si="88"/>
        <v>2020-12-15</v>
      </c>
      <c r="E2782" s="26">
        <f t="shared" si="89"/>
        <v>347.57040000000001</v>
      </c>
    </row>
    <row r="2783" spans="1:5" x14ac:dyDescent="0.3">
      <c r="A2783" s="1">
        <v>44181</v>
      </c>
      <c r="B2783">
        <v>348.11579999999998</v>
      </c>
      <c r="C2783" t="s">
        <v>143</v>
      </c>
      <c r="D2783" s="26" t="str">
        <f t="shared" si="88"/>
        <v>2020-12-16</v>
      </c>
      <c r="E2783" s="26">
        <f t="shared" si="89"/>
        <v>348.11579999999998</v>
      </c>
    </row>
    <row r="2784" spans="1:5" x14ac:dyDescent="0.3">
      <c r="A2784" s="1">
        <v>44182</v>
      </c>
      <c r="B2784">
        <v>350.0625</v>
      </c>
      <c r="C2784" t="s">
        <v>143</v>
      </c>
      <c r="D2784" s="26" t="str">
        <f t="shared" si="88"/>
        <v>2020-12-17</v>
      </c>
      <c r="E2784" s="26">
        <f t="shared" si="89"/>
        <v>350.0625</v>
      </c>
    </row>
    <row r="2785" spans="1:5" x14ac:dyDescent="0.3">
      <c r="A2785" s="1">
        <v>44183</v>
      </c>
      <c r="B2785">
        <v>348.66469999999998</v>
      </c>
      <c r="C2785" t="s">
        <v>143</v>
      </c>
      <c r="D2785" s="26" t="str">
        <f t="shared" si="88"/>
        <v>2020-12-18</v>
      </c>
      <c r="E2785" s="26">
        <f t="shared" si="89"/>
        <v>348.66469999999998</v>
      </c>
    </row>
    <row r="2786" spans="1:5" x14ac:dyDescent="0.3">
      <c r="A2786" s="1">
        <v>44186</v>
      </c>
      <c r="B2786">
        <v>347.41809999999998</v>
      </c>
      <c r="C2786" t="s">
        <v>143</v>
      </c>
      <c r="D2786" s="26" t="str">
        <f t="shared" si="88"/>
        <v>2020-12-21</v>
      </c>
      <c r="E2786" s="26">
        <f t="shared" si="89"/>
        <v>347.41809999999998</v>
      </c>
    </row>
    <row r="2787" spans="1:5" x14ac:dyDescent="0.3">
      <c r="A2787" s="1">
        <v>44187</v>
      </c>
      <c r="B2787">
        <v>346.83249999999998</v>
      </c>
      <c r="C2787" t="s">
        <v>143</v>
      </c>
      <c r="D2787" s="26" t="str">
        <f t="shared" si="88"/>
        <v>2020-12-22</v>
      </c>
      <c r="E2787" s="26">
        <f t="shared" si="89"/>
        <v>346.83249999999998</v>
      </c>
    </row>
    <row r="2788" spans="1:5" x14ac:dyDescent="0.3">
      <c r="A2788" s="1">
        <v>44188</v>
      </c>
      <c r="B2788">
        <v>347.14420000000001</v>
      </c>
      <c r="C2788" t="s">
        <v>143</v>
      </c>
      <c r="D2788" s="26" t="str">
        <f t="shared" si="88"/>
        <v>2020-12-23</v>
      </c>
      <c r="E2788" s="26">
        <f t="shared" si="89"/>
        <v>347.14420000000001</v>
      </c>
    </row>
    <row r="2789" spans="1:5" x14ac:dyDescent="0.3">
      <c r="A2789" s="1">
        <v>44189</v>
      </c>
      <c r="B2789">
        <v>348.49470000000002</v>
      </c>
      <c r="C2789" t="s">
        <v>143</v>
      </c>
      <c r="D2789" s="26" t="str">
        <f t="shared" si="88"/>
        <v>2020-12-24</v>
      </c>
      <c r="E2789" s="26">
        <f t="shared" si="89"/>
        <v>348.49470000000002</v>
      </c>
    </row>
    <row r="2790" spans="1:5" x14ac:dyDescent="0.3">
      <c r="A2790" s="1">
        <v>44190</v>
      </c>
      <c r="B2790">
        <v>348.49470000000002</v>
      </c>
      <c r="C2790" t="s">
        <v>143</v>
      </c>
      <c r="D2790" s="26" t="str">
        <f t="shared" si="88"/>
        <v>2020-12-25</v>
      </c>
      <c r="E2790" s="26">
        <f t="shared" si="89"/>
        <v>348.49470000000002</v>
      </c>
    </row>
    <row r="2791" spans="1:5" x14ac:dyDescent="0.3">
      <c r="A2791" s="1">
        <v>44193</v>
      </c>
      <c r="B2791">
        <v>351.48860000000002</v>
      </c>
      <c r="C2791" t="s">
        <v>143</v>
      </c>
      <c r="D2791" s="26" t="str">
        <f t="shared" si="88"/>
        <v>2020-12-28</v>
      </c>
      <c r="E2791" s="26">
        <f t="shared" si="89"/>
        <v>351.48860000000002</v>
      </c>
    </row>
    <row r="2792" spans="1:5" x14ac:dyDescent="0.3">
      <c r="A2792" s="1">
        <v>44194</v>
      </c>
      <c r="B2792">
        <v>350.81799999999998</v>
      </c>
      <c r="C2792" t="s">
        <v>143</v>
      </c>
      <c r="D2792" s="26" t="str">
        <f t="shared" si="88"/>
        <v>2020-12-29</v>
      </c>
      <c r="E2792" s="26">
        <f t="shared" si="89"/>
        <v>350.81799999999998</v>
      </c>
    </row>
    <row r="2793" spans="1:5" x14ac:dyDescent="0.3">
      <c r="A2793" s="1">
        <v>44195</v>
      </c>
      <c r="B2793">
        <v>351.3186</v>
      </c>
      <c r="C2793" t="s">
        <v>143</v>
      </c>
      <c r="D2793" s="26" t="str">
        <f t="shared" si="88"/>
        <v>2020-12-30</v>
      </c>
      <c r="E2793" s="26">
        <f t="shared" si="89"/>
        <v>351.3186</v>
      </c>
    </row>
    <row r="2794" spans="1:5" x14ac:dyDescent="0.3">
      <c r="A2794" s="1">
        <v>44196</v>
      </c>
      <c r="B2794">
        <v>353.1035</v>
      </c>
      <c r="C2794" t="s">
        <v>143</v>
      </c>
      <c r="D2794" s="26" t="str">
        <f t="shared" si="88"/>
        <v>2020-12-31</v>
      </c>
      <c r="E2794" s="26">
        <f t="shared" si="89"/>
        <v>353.1035</v>
      </c>
    </row>
    <row r="2795" spans="1:5" x14ac:dyDescent="0.3">
      <c r="A2795" s="1">
        <v>44197</v>
      </c>
      <c r="B2795">
        <v>353.1035</v>
      </c>
      <c r="C2795" t="s">
        <v>143</v>
      </c>
      <c r="D2795" s="26" t="str">
        <f t="shared" si="88"/>
        <v>2021-01-01</v>
      </c>
      <c r="E2795" s="26">
        <f t="shared" si="89"/>
        <v>353.1035</v>
      </c>
    </row>
    <row r="2796" spans="1:5" x14ac:dyDescent="0.3">
      <c r="A2796" s="1">
        <v>44200</v>
      </c>
      <c r="B2796">
        <v>348.29640000000001</v>
      </c>
      <c r="C2796" t="s">
        <v>143</v>
      </c>
      <c r="D2796" s="26" t="str">
        <f t="shared" si="88"/>
        <v>2021-01-04</v>
      </c>
      <c r="E2796" s="26">
        <f t="shared" si="89"/>
        <v>348.29640000000001</v>
      </c>
    </row>
    <row r="2797" spans="1:5" x14ac:dyDescent="0.3">
      <c r="A2797" s="1">
        <v>44201</v>
      </c>
      <c r="B2797">
        <v>350.6952</v>
      </c>
      <c r="C2797" t="s">
        <v>143</v>
      </c>
      <c r="D2797" s="26" t="str">
        <f t="shared" si="88"/>
        <v>2021-01-05</v>
      </c>
      <c r="E2797" s="26">
        <f t="shared" si="89"/>
        <v>350.6952</v>
      </c>
    </row>
    <row r="2798" spans="1:5" x14ac:dyDescent="0.3">
      <c r="A2798" s="1">
        <v>44202</v>
      </c>
      <c r="B2798">
        <v>352.7919</v>
      </c>
      <c r="C2798" t="s">
        <v>143</v>
      </c>
      <c r="D2798" s="26" t="str">
        <f t="shared" si="88"/>
        <v>2021-01-06</v>
      </c>
      <c r="E2798" s="26">
        <f t="shared" si="89"/>
        <v>352.7919</v>
      </c>
    </row>
    <row r="2799" spans="1:5" x14ac:dyDescent="0.3">
      <c r="A2799" s="1">
        <v>44203</v>
      </c>
      <c r="B2799">
        <v>358.0335</v>
      </c>
      <c r="C2799" t="s">
        <v>143</v>
      </c>
      <c r="D2799" s="26" t="str">
        <f t="shared" si="88"/>
        <v>2021-01-07</v>
      </c>
      <c r="E2799" s="26">
        <f t="shared" si="89"/>
        <v>358.0335</v>
      </c>
    </row>
    <row r="2800" spans="1:5" x14ac:dyDescent="0.3">
      <c r="A2800" s="1">
        <v>44204</v>
      </c>
      <c r="B2800">
        <v>360.07339999999999</v>
      </c>
      <c r="C2800" t="s">
        <v>143</v>
      </c>
      <c r="D2800" s="26" t="str">
        <f t="shared" si="88"/>
        <v>2021-01-08</v>
      </c>
      <c r="E2800" s="26">
        <f t="shared" si="89"/>
        <v>360.07339999999999</v>
      </c>
    </row>
    <row r="2801" spans="1:5" x14ac:dyDescent="0.3">
      <c r="A2801" s="1">
        <v>44207</v>
      </c>
      <c r="B2801">
        <v>357.6463</v>
      </c>
      <c r="C2801" t="s">
        <v>143</v>
      </c>
      <c r="D2801" s="26" t="str">
        <f t="shared" si="88"/>
        <v>2021-01-11</v>
      </c>
      <c r="E2801" s="26">
        <f t="shared" si="89"/>
        <v>357.6463</v>
      </c>
    </row>
    <row r="2802" spans="1:5" x14ac:dyDescent="0.3">
      <c r="A2802" s="1">
        <v>44208</v>
      </c>
      <c r="B2802">
        <v>357.72179999999997</v>
      </c>
      <c r="C2802" t="s">
        <v>143</v>
      </c>
      <c r="D2802" s="26" t="str">
        <f t="shared" si="88"/>
        <v>2021-01-12</v>
      </c>
      <c r="E2802" s="26">
        <f t="shared" si="89"/>
        <v>357.72179999999997</v>
      </c>
    </row>
    <row r="2803" spans="1:5" x14ac:dyDescent="0.3">
      <c r="A2803" s="1">
        <v>44209</v>
      </c>
      <c r="B2803">
        <v>358.68509999999998</v>
      </c>
      <c r="C2803" t="s">
        <v>143</v>
      </c>
      <c r="D2803" s="26" t="str">
        <f t="shared" si="88"/>
        <v>2021-01-13</v>
      </c>
      <c r="E2803" s="26">
        <f t="shared" si="89"/>
        <v>358.68509999999998</v>
      </c>
    </row>
    <row r="2804" spans="1:5" x14ac:dyDescent="0.3">
      <c r="A2804" s="1">
        <v>44210</v>
      </c>
      <c r="B2804">
        <v>357.42899999999997</v>
      </c>
      <c r="C2804" t="s">
        <v>143</v>
      </c>
      <c r="D2804" s="26" t="str">
        <f t="shared" si="88"/>
        <v>2021-01-14</v>
      </c>
      <c r="E2804" s="26">
        <f t="shared" si="89"/>
        <v>357.42899999999997</v>
      </c>
    </row>
    <row r="2805" spans="1:5" x14ac:dyDescent="0.3">
      <c r="A2805" s="1">
        <v>44211</v>
      </c>
      <c r="B2805">
        <v>354.82240000000002</v>
      </c>
      <c r="C2805" t="s">
        <v>143</v>
      </c>
      <c r="D2805" s="26" t="str">
        <f t="shared" si="88"/>
        <v>2021-01-15</v>
      </c>
      <c r="E2805" s="26">
        <f t="shared" si="89"/>
        <v>354.82240000000002</v>
      </c>
    </row>
    <row r="2806" spans="1:5" x14ac:dyDescent="0.3">
      <c r="A2806" s="1">
        <v>44215</v>
      </c>
      <c r="B2806">
        <v>357.60849999999999</v>
      </c>
      <c r="C2806" t="s">
        <v>143</v>
      </c>
      <c r="D2806" s="26" t="str">
        <f t="shared" si="88"/>
        <v>2021-01-19</v>
      </c>
      <c r="E2806" s="26">
        <f t="shared" si="89"/>
        <v>357.60849999999999</v>
      </c>
    </row>
    <row r="2807" spans="1:5" x14ac:dyDescent="0.3">
      <c r="A2807" s="1">
        <v>44216</v>
      </c>
      <c r="B2807">
        <v>362.5573</v>
      </c>
      <c r="C2807" t="s">
        <v>143</v>
      </c>
      <c r="D2807" s="26" t="str">
        <f t="shared" si="88"/>
        <v>2021-01-20</v>
      </c>
      <c r="E2807" s="26">
        <f t="shared" si="89"/>
        <v>362.5573</v>
      </c>
    </row>
    <row r="2808" spans="1:5" x14ac:dyDescent="0.3">
      <c r="A2808" s="1">
        <v>44217</v>
      </c>
      <c r="B2808">
        <v>362.88780000000003</v>
      </c>
      <c r="C2808" t="s">
        <v>143</v>
      </c>
      <c r="D2808" s="26" t="str">
        <f t="shared" si="88"/>
        <v>2021-01-21</v>
      </c>
      <c r="E2808" s="26">
        <f t="shared" si="89"/>
        <v>362.88780000000003</v>
      </c>
    </row>
    <row r="2809" spans="1:5" x14ac:dyDescent="0.3">
      <c r="A2809" s="1">
        <v>44218</v>
      </c>
      <c r="B2809">
        <v>361.60340000000002</v>
      </c>
      <c r="C2809" t="s">
        <v>143</v>
      </c>
      <c r="D2809" s="26" t="str">
        <f t="shared" si="88"/>
        <v>2021-01-22</v>
      </c>
      <c r="E2809" s="26">
        <f t="shared" si="89"/>
        <v>361.60340000000002</v>
      </c>
    </row>
    <row r="2810" spans="1:5" x14ac:dyDescent="0.3">
      <c r="A2810" s="1">
        <v>44221</v>
      </c>
      <c r="B2810">
        <v>363.02949999999998</v>
      </c>
      <c r="C2810" t="s">
        <v>143</v>
      </c>
      <c r="D2810" s="26" t="str">
        <f t="shared" si="88"/>
        <v>2021-01-25</v>
      </c>
      <c r="E2810" s="26">
        <f t="shared" si="89"/>
        <v>363.02949999999998</v>
      </c>
    </row>
    <row r="2811" spans="1:5" x14ac:dyDescent="0.3">
      <c r="A2811" s="1">
        <v>44222</v>
      </c>
      <c r="B2811">
        <v>362.46280000000002</v>
      </c>
      <c r="C2811" t="s">
        <v>143</v>
      </c>
      <c r="D2811" s="26" t="str">
        <f t="shared" si="88"/>
        <v>2021-01-26</v>
      </c>
      <c r="E2811" s="26">
        <f t="shared" si="89"/>
        <v>362.46280000000002</v>
      </c>
    </row>
    <row r="2812" spans="1:5" x14ac:dyDescent="0.3">
      <c r="A2812" s="1">
        <v>44223</v>
      </c>
      <c r="B2812">
        <v>353.60410000000002</v>
      </c>
      <c r="C2812" t="s">
        <v>143</v>
      </c>
      <c r="D2812" s="26" t="str">
        <f t="shared" si="88"/>
        <v>2021-01-27</v>
      </c>
      <c r="E2812" s="26">
        <f t="shared" si="89"/>
        <v>353.60410000000002</v>
      </c>
    </row>
    <row r="2813" spans="1:5" x14ac:dyDescent="0.3">
      <c r="A2813" s="1">
        <v>44224</v>
      </c>
      <c r="B2813">
        <v>356.64519999999999</v>
      </c>
      <c r="C2813" t="s">
        <v>143</v>
      </c>
      <c r="D2813" s="26" t="str">
        <f t="shared" si="88"/>
        <v>2021-01-28</v>
      </c>
      <c r="E2813" s="26">
        <f t="shared" si="89"/>
        <v>356.64519999999999</v>
      </c>
    </row>
    <row r="2814" spans="1:5" x14ac:dyDescent="0.3">
      <c r="A2814" s="1">
        <v>44225</v>
      </c>
      <c r="B2814">
        <v>349.50529999999998</v>
      </c>
      <c r="C2814" t="s">
        <v>143</v>
      </c>
      <c r="D2814" s="26" t="str">
        <f t="shared" si="88"/>
        <v>2021-01-29</v>
      </c>
      <c r="E2814" s="26">
        <f t="shared" si="89"/>
        <v>349.50529999999998</v>
      </c>
    </row>
    <row r="2815" spans="1:5" x14ac:dyDescent="0.3">
      <c r="A2815" s="1">
        <v>44228</v>
      </c>
      <c r="B2815">
        <v>355.32299999999998</v>
      </c>
      <c r="C2815" t="s">
        <v>143</v>
      </c>
      <c r="D2815" s="26" t="str">
        <f t="shared" si="88"/>
        <v>2021-02-01</v>
      </c>
      <c r="E2815" s="26">
        <f t="shared" si="89"/>
        <v>355.32299999999998</v>
      </c>
    </row>
    <row r="2816" spans="1:5" x14ac:dyDescent="0.3">
      <c r="A2816" s="1">
        <v>44229</v>
      </c>
      <c r="B2816">
        <v>360.34730000000002</v>
      </c>
      <c r="C2816" t="s">
        <v>143</v>
      </c>
      <c r="D2816" s="26" t="str">
        <f t="shared" si="88"/>
        <v>2021-02-02</v>
      </c>
      <c r="E2816" s="26">
        <f t="shared" si="89"/>
        <v>360.34730000000002</v>
      </c>
    </row>
    <row r="2817" spans="1:5" x14ac:dyDescent="0.3">
      <c r="A2817" s="1">
        <v>44230</v>
      </c>
      <c r="B2817">
        <v>360.63060000000002</v>
      </c>
      <c r="C2817" t="s">
        <v>143</v>
      </c>
      <c r="D2817" s="26" t="str">
        <f t="shared" si="88"/>
        <v>2021-02-03</v>
      </c>
      <c r="E2817" s="26">
        <f t="shared" si="89"/>
        <v>360.63060000000002</v>
      </c>
    </row>
    <row r="2818" spans="1:5" x14ac:dyDescent="0.3">
      <c r="A2818" s="1">
        <v>44231</v>
      </c>
      <c r="B2818">
        <v>364.72949999999997</v>
      </c>
      <c r="C2818" t="s">
        <v>143</v>
      </c>
      <c r="D2818" s="26" t="str">
        <f t="shared" si="88"/>
        <v>2021-02-04</v>
      </c>
      <c r="E2818" s="26">
        <f t="shared" si="89"/>
        <v>364.72949999999997</v>
      </c>
    </row>
    <row r="2819" spans="1:5" x14ac:dyDescent="0.3">
      <c r="A2819" s="1">
        <v>44232</v>
      </c>
      <c r="B2819">
        <v>366.16500000000002</v>
      </c>
      <c r="C2819" t="s">
        <v>143</v>
      </c>
      <c r="D2819" s="26" t="str">
        <f t="shared" si="88"/>
        <v>2021-02-05</v>
      </c>
      <c r="E2819" s="26">
        <f t="shared" si="89"/>
        <v>366.16500000000002</v>
      </c>
    </row>
    <row r="2820" spans="1:5" x14ac:dyDescent="0.3">
      <c r="A2820" s="1">
        <v>44235</v>
      </c>
      <c r="B2820">
        <v>368.80939999999998</v>
      </c>
      <c r="C2820" t="s">
        <v>143</v>
      </c>
      <c r="D2820" s="26" t="str">
        <f t="shared" si="88"/>
        <v>2021-02-08</v>
      </c>
      <c r="E2820" s="26">
        <f t="shared" si="89"/>
        <v>368.80939999999998</v>
      </c>
    </row>
    <row r="2821" spans="1:5" x14ac:dyDescent="0.3">
      <c r="A2821" s="1">
        <v>44236</v>
      </c>
      <c r="B2821">
        <v>368.56389999999999</v>
      </c>
      <c r="C2821" t="s">
        <v>143</v>
      </c>
      <c r="D2821" s="26" t="str">
        <f t="shared" si="88"/>
        <v>2021-02-09</v>
      </c>
      <c r="E2821" s="26">
        <f t="shared" si="89"/>
        <v>368.56389999999999</v>
      </c>
    </row>
    <row r="2822" spans="1:5" x14ac:dyDescent="0.3">
      <c r="A2822" s="1">
        <v>44237</v>
      </c>
      <c r="B2822">
        <v>368.4033</v>
      </c>
      <c r="C2822" t="s">
        <v>143</v>
      </c>
      <c r="D2822" s="26" t="str">
        <f t="shared" si="88"/>
        <v>2021-02-10</v>
      </c>
      <c r="E2822" s="26">
        <f t="shared" si="89"/>
        <v>368.4033</v>
      </c>
    </row>
    <row r="2823" spans="1:5" x14ac:dyDescent="0.3">
      <c r="A2823" s="1">
        <v>44238</v>
      </c>
      <c r="B2823">
        <v>368.99829999999997</v>
      </c>
      <c r="C2823" t="s">
        <v>143</v>
      </c>
      <c r="D2823" s="26" t="str">
        <f t="shared" si="88"/>
        <v>2021-02-11</v>
      </c>
      <c r="E2823" s="26">
        <f t="shared" si="89"/>
        <v>368.99829999999997</v>
      </c>
    </row>
    <row r="2824" spans="1:5" x14ac:dyDescent="0.3">
      <c r="A2824" s="1">
        <v>44239</v>
      </c>
      <c r="B2824">
        <v>370.8211</v>
      </c>
      <c r="C2824" t="s">
        <v>143</v>
      </c>
      <c r="D2824" s="26" t="str">
        <f t="shared" si="88"/>
        <v>2021-02-12</v>
      </c>
      <c r="E2824" s="26">
        <f t="shared" si="89"/>
        <v>370.8211</v>
      </c>
    </row>
    <row r="2825" spans="1:5" x14ac:dyDescent="0.3">
      <c r="A2825" s="1">
        <v>44243</v>
      </c>
      <c r="B2825">
        <v>370.49990000000003</v>
      </c>
      <c r="C2825" t="s">
        <v>143</v>
      </c>
      <c r="D2825" s="26" t="str">
        <f t="shared" si="88"/>
        <v>2021-02-16</v>
      </c>
      <c r="E2825" s="26">
        <f t="shared" si="89"/>
        <v>370.49990000000003</v>
      </c>
    </row>
    <row r="2826" spans="1:5" x14ac:dyDescent="0.3">
      <c r="A2826" s="1">
        <v>44244</v>
      </c>
      <c r="B2826">
        <v>370.5849</v>
      </c>
      <c r="C2826" t="s">
        <v>143</v>
      </c>
      <c r="D2826" s="26" t="str">
        <f t="shared" si="88"/>
        <v>2021-02-17</v>
      </c>
      <c r="E2826" s="26">
        <f t="shared" si="89"/>
        <v>370.5849</v>
      </c>
    </row>
    <row r="2827" spans="1:5" x14ac:dyDescent="0.3">
      <c r="A2827" s="1">
        <v>44245</v>
      </c>
      <c r="B2827">
        <v>369.0077</v>
      </c>
      <c r="C2827" t="s">
        <v>143</v>
      </c>
      <c r="D2827" s="26" t="str">
        <f t="shared" si="88"/>
        <v>2021-02-18</v>
      </c>
      <c r="E2827" s="26">
        <f t="shared" si="89"/>
        <v>369.0077</v>
      </c>
    </row>
    <row r="2828" spans="1:5" x14ac:dyDescent="0.3">
      <c r="A2828" s="1">
        <v>44246</v>
      </c>
      <c r="B2828">
        <v>368.35610000000003</v>
      </c>
      <c r="C2828" t="s">
        <v>143</v>
      </c>
      <c r="D2828" s="26" t="str">
        <f t="shared" si="88"/>
        <v>2021-02-19</v>
      </c>
      <c r="E2828" s="26">
        <f t="shared" si="89"/>
        <v>368.35610000000003</v>
      </c>
    </row>
    <row r="2829" spans="1:5" x14ac:dyDescent="0.3">
      <c r="A2829" s="1">
        <v>44249</v>
      </c>
      <c r="B2829">
        <v>365.52280000000002</v>
      </c>
      <c r="C2829" t="s">
        <v>143</v>
      </c>
      <c r="D2829" s="26" t="str">
        <f t="shared" si="88"/>
        <v>2021-02-22</v>
      </c>
      <c r="E2829" s="26">
        <f t="shared" si="89"/>
        <v>365.52280000000002</v>
      </c>
    </row>
    <row r="2830" spans="1:5" x14ac:dyDescent="0.3">
      <c r="A2830" s="1">
        <v>44250</v>
      </c>
      <c r="B2830">
        <v>365.9667</v>
      </c>
      <c r="C2830" t="s">
        <v>143</v>
      </c>
      <c r="D2830" s="26" t="str">
        <f t="shared" si="88"/>
        <v>2021-02-23</v>
      </c>
      <c r="E2830" s="26">
        <f t="shared" si="89"/>
        <v>365.9667</v>
      </c>
    </row>
    <row r="2831" spans="1:5" x14ac:dyDescent="0.3">
      <c r="A2831" s="1">
        <v>44251</v>
      </c>
      <c r="B2831">
        <v>369.99939999999998</v>
      </c>
      <c r="C2831" t="s">
        <v>143</v>
      </c>
      <c r="D2831" s="26" t="str">
        <f t="shared" si="88"/>
        <v>2021-02-24</v>
      </c>
      <c r="E2831" s="26">
        <f t="shared" si="89"/>
        <v>369.99939999999998</v>
      </c>
    </row>
    <row r="2832" spans="1:5" x14ac:dyDescent="0.3">
      <c r="A2832" s="1">
        <v>44252</v>
      </c>
      <c r="B2832">
        <v>361.084</v>
      </c>
      <c r="C2832" t="s">
        <v>143</v>
      </c>
      <c r="D2832" s="26" t="str">
        <f t="shared" si="88"/>
        <v>2021-02-25</v>
      </c>
      <c r="E2832" s="26">
        <f t="shared" si="89"/>
        <v>361.084</v>
      </c>
    </row>
    <row r="2833" spans="1:5" x14ac:dyDescent="0.3">
      <c r="A2833" s="1">
        <v>44253</v>
      </c>
      <c r="B2833">
        <v>359.22340000000003</v>
      </c>
      <c r="C2833" t="s">
        <v>143</v>
      </c>
      <c r="D2833" s="26" t="str">
        <f t="shared" si="88"/>
        <v>2021-02-26</v>
      </c>
      <c r="E2833" s="26">
        <f t="shared" si="89"/>
        <v>359.22340000000003</v>
      </c>
    </row>
    <row r="2834" spans="1:5" x14ac:dyDescent="0.3">
      <c r="A2834" s="1">
        <v>44256</v>
      </c>
      <c r="B2834">
        <v>367.93110000000001</v>
      </c>
      <c r="C2834" t="s">
        <v>143</v>
      </c>
      <c r="D2834" s="26" t="str">
        <f t="shared" si="88"/>
        <v>2021-03-01</v>
      </c>
      <c r="E2834" s="26">
        <f t="shared" si="89"/>
        <v>367.93110000000001</v>
      </c>
    </row>
    <row r="2835" spans="1:5" x14ac:dyDescent="0.3">
      <c r="A2835" s="1">
        <v>44257</v>
      </c>
      <c r="B2835">
        <v>365.06</v>
      </c>
      <c r="C2835" t="s">
        <v>143</v>
      </c>
      <c r="D2835" s="26" t="str">
        <f t="shared" si="88"/>
        <v>2021-03-02</v>
      </c>
      <c r="E2835" s="26">
        <f t="shared" si="89"/>
        <v>365.06</v>
      </c>
    </row>
    <row r="2836" spans="1:5" x14ac:dyDescent="0.3">
      <c r="A2836" s="1">
        <v>44258</v>
      </c>
      <c r="B2836">
        <v>360.22449999999998</v>
      </c>
      <c r="C2836" t="s">
        <v>143</v>
      </c>
      <c r="D2836" s="26" t="str">
        <f t="shared" si="88"/>
        <v>2021-03-03</v>
      </c>
      <c r="E2836" s="26">
        <f t="shared" si="89"/>
        <v>360.22449999999998</v>
      </c>
    </row>
    <row r="2837" spans="1:5" x14ac:dyDescent="0.3">
      <c r="A2837" s="1">
        <v>44259</v>
      </c>
      <c r="B2837">
        <v>355.76679999999999</v>
      </c>
      <c r="C2837" t="s">
        <v>143</v>
      </c>
      <c r="D2837" s="26" t="str">
        <f t="shared" ref="D2837:D2900" si="90">_xlfn.CONCAT(YEAR(A2837),"-",IF(LEN(MONTH(A2837))=1,0&amp;MONTH(A2837),MONTH(A2837)),"-",IF(LEN(DAY(A2837))=1,0&amp;DAY(A2837),DAY(A2837)))</f>
        <v>2021-03-04</v>
      </c>
      <c r="E2837" s="26">
        <f t="shared" ref="E2837:E2900" si="91">B2837</f>
        <v>355.76679999999999</v>
      </c>
    </row>
    <row r="2838" spans="1:5" x14ac:dyDescent="0.3">
      <c r="A2838" s="1">
        <v>44260</v>
      </c>
      <c r="B2838">
        <v>362.31169999999997</v>
      </c>
      <c r="C2838" t="s">
        <v>143</v>
      </c>
      <c r="D2838" s="26" t="str">
        <f t="shared" si="90"/>
        <v>2021-03-05</v>
      </c>
      <c r="E2838" s="26">
        <f t="shared" si="91"/>
        <v>362.31169999999997</v>
      </c>
    </row>
    <row r="2839" spans="1:5" x14ac:dyDescent="0.3">
      <c r="A2839" s="1">
        <v>44263</v>
      </c>
      <c r="B2839">
        <v>360.50790000000001</v>
      </c>
      <c r="C2839" t="s">
        <v>143</v>
      </c>
      <c r="D2839" s="26" t="str">
        <f t="shared" si="90"/>
        <v>2021-03-08</v>
      </c>
      <c r="E2839" s="26">
        <f t="shared" si="91"/>
        <v>360.50790000000001</v>
      </c>
    </row>
    <row r="2840" spans="1:5" x14ac:dyDescent="0.3">
      <c r="A2840" s="1">
        <v>44264</v>
      </c>
      <c r="B2840">
        <v>365.65499999999997</v>
      </c>
      <c r="C2840" t="s">
        <v>143</v>
      </c>
      <c r="D2840" s="26" t="str">
        <f t="shared" si="90"/>
        <v>2021-03-09</v>
      </c>
      <c r="E2840" s="26">
        <f t="shared" si="91"/>
        <v>365.65499999999997</v>
      </c>
    </row>
    <row r="2841" spans="1:5" x14ac:dyDescent="0.3">
      <c r="A2841" s="1">
        <v>44265</v>
      </c>
      <c r="B2841">
        <v>367.93110000000001</v>
      </c>
      <c r="C2841" t="s">
        <v>143</v>
      </c>
      <c r="D2841" s="26" t="str">
        <f t="shared" si="90"/>
        <v>2021-03-10</v>
      </c>
      <c r="E2841" s="26">
        <f t="shared" si="91"/>
        <v>367.93110000000001</v>
      </c>
    </row>
    <row r="2842" spans="1:5" x14ac:dyDescent="0.3">
      <c r="A2842" s="1">
        <v>44266</v>
      </c>
      <c r="B2842">
        <v>371.66160000000002</v>
      </c>
      <c r="C2842" t="s">
        <v>143</v>
      </c>
      <c r="D2842" s="26" t="str">
        <f t="shared" si="90"/>
        <v>2021-03-11</v>
      </c>
      <c r="E2842" s="26">
        <f t="shared" si="91"/>
        <v>371.66160000000002</v>
      </c>
    </row>
    <row r="2843" spans="1:5" x14ac:dyDescent="0.3">
      <c r="A2843" s="1">
        <v>44267</v>
      </c>
      <c r="B2843">
        <v>372.16210000000001</v>
      </c>
      <c r="C2843" t="s">
        <v>143</v>
      </c>
      <c r="D2843" s="26" t="str">
        <f t="shared" si="90"/>
        <v>2021-03-12</v>
      </c>
      <c r="E2843" s="26">
        <f t="shared" si="91"/>
        <v>372.16210000000001</v>
      </c>
    </row>
    <row r="2844" spans="1:5" x14ac:dyDescent="0.3">
      <c r="A2844" s="1">
        <v>44270</v>
      </c>
      <c r="B2844">
        <v>374.38159999999999</v>
      </c>
      <c r="C2844" t="s">
        <v>143</v>
      </c>
      <c r="D2844" s="26" t="str">
        <f t="shared" si="90"/>
        <v>2021-03-15</v>
      </c>
      <c r="E2844" s="26">
        <f t="shared" si="91"/>
        <v>374.38159999999999</v>
      </c>
    </row>
    <row r="2845" spans="1:5" x14ac:dyDescent="0.3">
      <c r="A2845" s="1">
        <v>44271</v>
      </c>
      <c r="B2845">
        <v>373.90929999999997</v>
      </c>
      <c r="C2845" t="s">
        <v>143</v>
      </c>
      <c r="D2845" s="26" t="str">
        <f t="shared" si="90"/>
        <v>2021-03-16</v>
      </c>
      <c r="E2845" s="26">
        <f t="shared" si="91"/>
        <v>373.90929999999997</v>
      </c>
    </row>
    <row r="2846" spans="1:5" x14ac:dyDescent="0.3">
      <c r="A2846" s="1">
        <v>44272</v>
      </c>
      <c r="B2846">
        <v>375.18430000000001</v>
      </c>
      <c r="C2846" t="s">
        <v>143</v>
      </c>
      <c r="D2846" s="26" t="str">
        <f t="shared" si="90"/>
        <v>2021-03-17</v>
      </c>
      <c r="E2846" s="26">
        <f t="shared" si="91"/>
        <v>375.18430000000001</v>
      </c>
    </row>
    <row r="2847" spans="1:5" x14ac:dyDescent="0.3">
      <c r="A2847" s="1">
        <v>44273</v>
      </c>
      <c r="B2847">
        <v>369.72550000000001</v>
      </c>
      <c r="C2847" t="s">
        <v>143</v>
      </c>
      <c r="D2847" s="26" t="str">
        <f t="shared" si="90"/>
        <v>2021-03-18</v>
      </c>
      <c r="E2847" s="26">
        <f t="shared" si="91"/>
        <v>369.72550000000001</v>
      </c>
    </row>
    <row r="2848" spans="1:5" x14ac:dyDescent="0.3">
      <c r="A2848" s="1">
        <v>44274</v>
      </c>
      <c r="B2848">
        <v>369.0412</v>
      </c>
      <c r="C2848" t="s">
        <v>143</v>
      </c>
      <c r="D2848" s="26" t="str">
        <f t="shared" si="90"/>
        <v>2021-03-19</v>
      </c>
      <c r="E2848" s="26">
        <f t="shared" si="91"/>
        <v>369.0412</v>
      </c>
    </row>
    <row r="2849" spans="1:5" x14ac:dyDescent="0.3">
      <c r="A2849" s="1">
        <v>44277</v>
      </c>
      <c r="B2849">
        <v>371.988</v>
      </c>
      <c r="C2849" t="s">
        <v>143</v>
      </c>
      <c r="D2849" s="26" t="str">
        <f t="shared" si="90"/>
        <v>2021-03-22</v>
      </c>
      <c r="E2849" s="26">
        <f t="shared" si="91"/>
        <v>371.988</v>
      </c>
    </row>
    <row r="2850" spans="1:5" x14ac:dyDescent="0.3">
      <c r="A2850" s="1">
        <v>44278</v>
      </c>
      <c r="B2850">
        <v>369.06020000000001</v>
      </c>
      <c r="C2850" t="s">
        <v>143</v>
      </c>
      <c r="D2850" s="26" t="str">
        <f t="shared" si="90"/>
        <v>2021-03-23</v>
      </c>
      <c r="E2850" s="26">
        <f t="shared" si="91"/>
        <v>369.06020000000001</v>
      </c>
    </row>
    <row r="2851" spans="1:5" x14ac:dyDescent="0.3">
      <c r="A2851" s="1">
        <v>44279</v>
      </c>
      <c r="B2851">
        <v>367.1841</v>
      </c>
      <c r="C2851" t="s">
        <v>143</v>
      </c>
      <c r="D2851" s="26" t="str">
        <f t="shared" si="90"/>
        <v>2021-03-24</v>
      </c>
      <c r="E2851" s="26">
        <f t="shared" si="91"/>
        <v>367.1841</v>
      </c>
    </row>
    <row r="2852" spans="1:5" x14ac:dyDescent="0.3">
      <c r="A2852" s="1">
        <v>44280</v>
      </c>
      <c r="B2852">
        <v>369.24970000000002</v>
      </c>
      <c r="C2852" t="s">
        <v>143</v>
      </c>
      <c r="D2852" s="26" t="str">
        <f t="shared" si="90"/>
        <v>2021-03-25</v>
      </c>
      <c r="E2852" s="26">
        <f t="shared" si="91"/>
        <v>369.24970000000002</v>
      </c>
    </row>
    <row r="2853" spans="1:5" x14ac:dyDescent="0.3">
      <c r="A2853" s="1">
        <v>44281</v>
      </c>
      <c r="B2853">
        <v>375.20010000000002</v>
      </c>
      <c r="C2853" t="s">
        <v>143</v>
      </c>
      <c r="D2853" s="26" t="str">
        <f t="shared" si="90"/>
        <v>2021-03-26</v>
      </c>
      <c r="E2853" s="26">
        <f t="shared" si="91"/>
        <v>375.20010000000002</v>
      </c>
    </row>
    <row r="2854" spans="1:5" x14ac:dyDescent="0.3">
      <c r="A2854" s="1">
        <v>44284</v>
      </c>
      <c r="B2854">
        <v>375.01060000000001</v>
      </c>
      <c r="C2854" t="s">
        <v>143</v>
      </c>
      <c r="D2854" s="26" t="str">
        <f t="shared" si="90"/>
        <v>2021-03-29</v>
      </c>
      <c r="E2854" s="26">
        <f t="shared" si="91"/>
        <v>375.01060000000001</v>
      </c>
    </row>
    <row r="2855" spans="1:5" x14ac:dyDescent="0.3">
      <c r="A2855" s="1">
        <v>44285</v>
      </c>
      <c r="B2855">
        <v>374.01569999999998</v>
      </c>
      <c r="C2855" t="s">
        <v>143</v>
      </c>
      <c r="D2855" s="26" t="str">
        <f t="shared" si="90"/>
        <v>2021-03-30</v>
      </c>
      <c r="E2855" s="26">
        <f t="shared" si="91"/>
        <v>374.01569999999998</v>
      </c>
    </row>
    <row r="2856" spans="1:5" x14ac:dyDescent="0.3">
      <c r="A2856" s="1">
        <v>44286</v>
      </c>
      <c r="B2856">
        <v>375.5317</v>
      </c>
      <c r="C2856" t="s">
        <v>143</v>
      </c>
      <c r="D2856" s="26" t="str">
        <f t="shared" si="90"/>
        <v>2021-03-31</v>
      </c>
      <c r="E2856" s="26">
        <f t="shared" si="91"/>
        <v>375.5317</v>
      </c>
    </row>
    <row r="2857" spans="1:5" x14ac:dyDescent="0.3">
      <c r="A2857" s="1">
        <v>44287</v>
      </c>
      <c r="B2857">
        <v>379.58710000000002</v>
      </c>
      <c r="C2857" t="s">
        <v>143</v>
      </c>
      <c r="D2857" s="26" t="str">
        <f t="shared" si="90"/>
        <v>2021-04-01</v>
      </c>
      <c r="E2857" s="26">
        <f t="shared" si="91"/>
        <v>379.58710000000002</v>
      </c>
    </row>
    <row r="2858" spans="1:5" x14ac:dyDescent="0.3">
      <c r="A2858" s="1">
        <v>44288</v>
      </c>
      <c r="B2858">
        <v>379.58710000000002</v>
      </c>
      <c r="C2858" t="s">
        <v>143</v>
      </c>
      <c r="D2858" s="26" t="str">
        <f t="shared" si="90"/>
        <v>2021-04-02</v>
      </c>
      <c r="E2858" s="26">
        <f t="shared" si="91"/>
        <v>379.58710000000002</v>
      </c>
    </row>
    <row r="2859" spans="1:5" x14ac:dyDescent="0.3">
      <c r="A2859" s="1">
        <v>44291</v>
      </c>
      <c r="B2859">
        <v>385.03539999999998</v>
      </c>
      <c r="C2859" t="s">
        <v>143</v>
      </c>
      <c r="D2859" s="26" t="str">
        <f t="shared" si="90"/>
        <v>2021-04-05</v>
      </c>
      <c r="E2859" s="26">
        <f t="shared" si="91"/>
        <v>385.03539999999998</v>
      </c>
    </row>
    <row r="2860" spans="1:5" x14ac:dyDescent="0.3">
      <c r="A2860" s="1">
        <v>44292</v>
      </c>
      <c r="B2860">
        <v>384.80799999999999</v>
      </c>
      <c r="C2860" t="s">
        <v>143</v>
      </c>
      <c r="D2860" s="26" t="str">
        <f t="shared" si="90"/>
        <v>2021-04-06</v>
      </c>
      <c r="E2860" s="26">
        <f t="shared" si="91"/>
        <v>384.80799999999999</v>
      </c>
    </row>
    <row r="2861" spans="1:5" x14ac:dyDescent="0.3">
      <c r="A2861" s="1">
        <v>44293</v>
      </c>
      <c r="B2861">
        <v>385.25330000000002</v>
      </c>
      <c r="C2861" t="s">
        <v>143</v>
      </c>
      <c r="D2861" s="26" t="str">
        <f t="shared" si="90"/>
        <v>2021-04-07</v>
      </c>
      <c r="E2861" s="26">
        <f t="shared" si="91"/>
        <v>385.25330000000002</v>
      </c>
    </row>
    <row r="2862" spans="1:5" x14ac:dyDescent="0.3">
      <c r="A2862" s="1">
        <v>44294</v>
      </c>
      <c r="B2862">
        <v>387.08199999999999</v>
      </c>
      <c r="C2862" t="s">
        <v>143</v>
      </c>
      <c r="D2862" s="26" t="str">
        <f t="shared" si="90"/>
        <v>2021-04-08</v>
      </c>
      <c r="E2862" s="26">
        <f t="shared" si="91"/>
        <v>387.08199999999999</v>
      </c>
    </row>
    <row r="2863" spans="1:5" x14ac:dyDescent="0.3">
      <c r="A2863" s="1">
        <v>44295</v>
      </c>
      <c r="B2863">
        <v>389.89620000000002</v>
      </c>
      <c r="C2863" t="s">
        <v>143</v>
      </c>
      <c r="D2863" s="26" t="str">
        <f t="shared" si="90"/>
        <v>2021-04-09</v>
      </c>
      <c r="E2863" s="26">
        <f t="shared" si="91"/>
        <v>389.89620000000002</v>
      </c>
    </row>
    <row r="2864" spans="1:5" x14ac:dyDescent="0.3">
      <c r="A2864" s="1">
        <v>44298</v>
      </c>
      <c r="B2864">
        <v>390.03829999999999</v>
      </c>
      <c r="C2864" t="s">
        <v>143</v>
      </c>
      <c r="D2864" s="26" t="str">
        <f t="shared" si="90"/>
        <v>2021-04-12</v>
      </c>
      <c r="E2864" s="26">
        <f t="shared" si="91"/>
        <v>390.03829999999999</v>
      </c>
    </row>
    <row r="2865" spans="1:5" x14ac:dyDescent="0.3">
      <c r="A2865" s="1">
        <v>44299</v>
      </c>
      <c r="B2865">
        <v>391.1943</v>
      </c>
      <c r="C2865" t="s">
        <v>143</v>
      </c>
      <c r="D2865" s="26" t="str">
        <f t="shared" si="90"/>
        <v>2021-04-13</v>
      </c>
      <c r="E2865" s="26">
        <f t="shared" si="91"/>
        <v>391.1943</v>
      </c>
    </row>
    <row r="2866" spans="1:5" x14ac:dyDescent="0.3">
      <c r="A2866" s="1">
        <v>44300</v>
      </c>
      <c r="B2866">
        <v>389.85829999999999</v>
      </c>
      <c r="C2866" t="s">
        <v>143</v>
      </c>
      <c r="D2866" s="26" t="str">
        <f t="shared" si="90"/>
        <v>2021-04-14</v>
      </c>
      <c r="E2866" s="26">
        <f t="shared" si="91"/>
        <v>389.85829999999999</v>
      </c>
    </row>
    <row r="2867" spans="1:5" x14ac:dyDescent="0.3">
      <c r="A2867" s="1">
        <v>44301</v>
      </c>
      <c r="B2867">
        <v>394.04629999999997</v>
      </c>
      <c r="C2867" t="s">
        <v>143</v>
      </c>
      <c r="D2867" s="26" t="str">
        <f t="shared" si="90"/>
        <v>2021-04-15</v>
      </c>
      <c r="E2867" s="26">
        <f t="shared" si="91"/>
        <v>394.04629999999997</v>
      </c>
    </row>
    <row r="2868" spans="1:5" x14ac:dyDescent="0.3">
      <c r="A2868" s="1">
        <v>44302</v>
      </c>
      <c r="B2868">
        <v>395.36340000000001</v>
      </c>
      <c r="C2868" t="s">
        <v>143</v>
      </c>
      <c r="D2868" s="26" t="str">
        <f t="shared" si="90"/>
        <v>2021-04-16</v>
      </c>
      <c r="E2868" s="26">
        <f t="shared" si="91"/>
        <v>395.36340000000001</v>
      </c>
    </row>
    <row r="2869" spans="1:5" x14ac:dyDescent="0.3">
      <c r="A2869" s="1">
        <v>44305</v>
      </c>
      <c r="B2869">
        <v>393.42099999999999</v>
      </c>
      <c r="C2869" t="s">
        <v>143</v>
      </c>
      <c r="D2869" s="26" t="str">
        <f t="shared" si="90"/>
        <v>2021-04-19</v>
      </c>
      <c r="E2869" s="26">
        <f t="shared" si="91"/>
        <v>393.42099999999999</v>
      </c>
    </row>
    <row r="2870" spans="1:5" x14ac:dyDescent="0.3">
      <c r="A2870" s="1">
        <v>44306</v>
      </c>
      <c r="B2870">
        <v>390.54050000000001</v>
      </c>
      <c r="C2870" t="s">
        <v>143</v>
      </c>
      <c r="D2870" s="26" t="str">
        <f t="shared" si="90"/>
        <v>2021-04-20</v>
      </c>
      <c r="E2870" s="26">
        <f t="shared" si="91"/>
        <v>390.54050000000001</v>
      </c>
    </row>
    <row r="2871" spans="1:5" x14ac:dyDescent="0.3">
      <c r="A2871" s="1">
        <v>44307</v>
      </c>
      <c r="B2871">
        <v>394.23579999999998</v>
      </c>
      <c r="C2871" t="s">
        <v>143</v>
      </c>
      <c r="D2871" s="26" t="str">
        <f t="shared" si="90"/>
        <v>2021-04-21</v>
      </c>
      <c r="E2871" s="26">
        <f t="shared" si="91"/>
        <v>394.23579999999998</v>
      </c>
    </row>
    <row r="2872" spans="1:5" x14ac:dyDescent="0.3">
      <c r="A2872" s="1">
        <v>44308</v>
      </c>
      <c r="B2872">
        <v>390.6352</v>
      </c>
      <c r="C2872" t="s">
        <v>143</v>
      </c>
      <c r="D2872" s="26" t="str">
        <f t="shared" si="90"/>
        <v>2021-04-22</v>
      </c>
      <c r="E2872" s="26">
        <f t="shared" si="91"/>
        <v>390.6352</v>
      </c>
    </row>
    <row r="2873" spans="1:5" x14ac:dyDescent="0.3">
      <c r="A2873" s="1">
        <v>44309</v>
      </c>
      <c r="B2873">
        <v>394.8707</v>
      </c>
      <c r="C2873" t="s">
        <v>143</v>
      </c>
      <c r="D2873" s="26" t="str">
        <f t="shared" si="90"/>
        <v>2021-04-23</v>
      </c>
      <c r="E2873" s="26">
        <f t="shared" si="91"/>
        <v>394.8707</v>
      </c>
    </row>
    <row r="2874" spans="1:5" x14ac:dyDescent="0.3">
      <c r="A2874" s="1">
        <v>44312</v>
      </c>
      <c r="B2874">
        <v>395.69499999999999</v>
      </c>
      <c r="C2874" t="s">
        <v>143</v>
      </c>
      <c r="D2874" s="26" t="str">
        <f t="shared" si="90"/>
        <v>2021-04-26</v>
      </c>
      <c r="E2874" s="26">
        <f t="shared" si="91"/>
        <v>395.69499999999999</v>
      </c>
    </row>
    <row r="2875" spans="1:5" x14ac:dyDescent="0.3">
      <c r="A2875" s="1">
        <v>44313</v>
      </c>
      <c r="B2875">
        <v>395.60969999999998</v>
      </c>
      <c r="C2875" t="s">
        <v>143</v>
      </c>
      <c r="D2875" s="26" t="str">
        <f t="shared" si="90"/>
        <v>2021-04-27</v>
      </c>
      <c r="E2875" s="26">
        <f t="shared" si="91"/>
        <v>395.60969999999998</v>
      </c>
    </row>
    <row r="2876" spans="1:5" x14ac:dyDescent="0.3">
      <c r="A2876" s="1">
        <v>44314</v>
      </c>
      <c r="B2876">
        <v>395.49599999999998</v>
      </c>
      <c r="C2876" t="s">
        <v>143</v>
      </c>
      <c r="D2876" s="26" t="str">
        <f t="shared" si="90"/>
        <v>2021-04-28</v>
      </c>
      <c r="E2876" s="26">
        <f t="shared" si="91"/>
        <v>395.49599999999998</v>
      </c>
    </row>
    <row r="2877" spans="1:5" x14ac:dyDescent="0.3">
      <c r="A2877" s="1">
        <v>44315</v>
      </c>
      <c r="B2877">
        <v>398.01639999999998</v>
      </c>
      <c r="C2877" t="s">
        <v>143</v>
      </c>
      <c r="D2877" s="26" t="str">
        <f t="shared" si="90"/>
        <v>2021-04-29</v>
      </c>
      <c r="E2877" s="26">
        <f t="shared" si="91"/>
        <v>398.01639999999998</v>
      </c>
    </row>
    <row r="2878" spans="1:5" x14ac:dyDescent="0.3">
      <c r="A2878" s="1">
        <v>44316</v>
      </c>
      <c r="B2878">
        <v>395.40129999999999</v>
      </c>
      <c r="C2878" t="s">
        <v>143</v>
      </c>
      <c r="D2878" s="26" t="str">
        <f t="shared" si="90"/>
        <v>2021-04-30</v>
      </c>
      <c r="E2878" s="26">
        <f t="shared" si="91"/>
        <v>395.40129999999999</v>
      </c>
    </row>
    <row r="2879" spans="1:5" x14ac:dyDescent="0.3">
      <c r="A2879" s="1">
        <v>44319</v>
      </c>
      <c r="B2879">
        <v>396.25409999999999</v>
      </c>
      <c r="C2879" t="s">
        <v>143</v>
      </c>
      <c r="D2879" s="26" t="str">
        <f t="shared" si="90"/>
        <v>2021-05-03</v>
      </c>
      <c r="E2879" s="26">
        <f t="shared" si="91"/>
        <v>396.25409999999999</v>
      </c>
    </row>
    <row r="2880" spans="1:5" x14ac:dyDescent="0.3">
      <c r="A2880" s="1">
        <v>44320</v>
      </c>
      <c r="B2880">
        <v>393.80939999999998</v>
      </c>
      <c r="C2880" t="s">
        <v>143</v>
      </c>
      <c r="D2880" s="26" t="str">
        <f t="shared" si="90"/>
        <v>2021-05-04</v>
      </c>
      <c r="E2880" s="26">
        <f t="shared" si="91"/>
        <v>393.80939999999998</v>
      </c>
    </row>
    <row r="2881" spans="1:5" x14ac:dyDescent="0.3">
      <c r="A2881" s="1">
        <v>44321</v>
      </c>
      <c r="B2881">
        <v>393.93259999999998</v>
      </c>
      <c r="C2881" t="s">
        <v>143</v>
      </c>
      <c r="D2881" s="26" t="str">
        <f t="shared" si="90"/>
        <v>2021-05-05</v>
      </c>
      <c r="E2881" s="26">
        <f t="shared" si="91"/>
        <v>393.93259999999998</v>
      </c>
    </row>
    <row r="2882" spans="1:5" x14ac:dyDescent="0.3">
      <c r="A2882" s="1">
        <v>44322</v>
      </c>
      <c r="B2882">
        <v>397.07839999999999</v>
      </c>
      <c r="C2882" t="s">
        <v>143</v>
      </c>
      <c r="D2882" s="26" t="str">
        <f t="shared" si="90"/>
        <v>2021-05-06</v>
      </c>
      <c r="E2882" s="26">
        <f t="shared" si="91"/>
        <v>397.07839999999999</v>
      </c>
    </row>
    <row r="2883" spans="1:5" x14ac:dyDescent="0.3">
      <c r="A2883" s="1">
        <v>44323</v>
      </c>
      <c r="B2883">
        <v>399.9683</v>
      </c>
      <c r="C2883" t="s">
        <v>143</v>
      </c>
      <c r="D2883" s="26" t="str">
        <f t="shared" si="90"/>
        <v>2021-05-07</v>
      </c>
      <c r="E2883" s="26">
        <f t="shared" si="91"/>
        <v>399.9683</v>
      </c>
    </row>
    <row r="2884" spans="1:5" x14ac:dyDescent="0.3">
      <c r="A2884" s="1">
        <v>44326</v>
      </c>
      <c r="B2884">
        <v>396.0077</v>
      </c>
      <c r="C2884" t="s">
        <v>143</v>
      </c>
      <c r="D2884" s="26" t="str">
        <f t="shared" si="90"/>
        <v>2021-05-10</v>
      </c>
      <c r="E2884" s="26">
        <f t="shared" si="91"/>
        <v>396.0077</v>
      </c>
    </row>
    <row r="2885" spans="1:5" x14ac:dyDescent="0.3">
      <c r="A2885" s="1">
        <v>44327</v>
      </c>
      <c r="B2885">
        <v>392.47340000000003</v>
      </c>
      <c r="C2885" t="s">
        <v>143</v>
      </c>
      <c r="D2885" s="26" t="str">
        <f t="shared" si="90"/>
        <v>2021-05-11</v>
      </c>
      <c r="E2885" s="26">
        <f t="shared" si="91"/>
        <v>392.47340000000003</v>
      </c>
    </row>
    <row r="2886" spans="1:5" x14ac:dyDescent="0.3">
      <c r="A2886" s="1">
        <v>44328</v>
      </c>
      <c r="B2886">
        <v>384.1352</v>
      </c>
      <c r="C2886" t="s">
        <v>143</v>
      </c>
      <c r="D2886" s="26" t="str">
        <f t="shared" si="90"/>
        <v>2021-05-12</v>
      </c>
      <c r="E2886" s="26">
        <f t="shared" si="91"/>
        <v>384.1352</v>
      </c>
    </row>
    <row r="2887" spans="1:5" x14ac:dyDescent="0.3">
      <c r="A2887" s="1">
        <v>44329</v>
      </c>
      <c r="B2887">
        <v>388.74970000000002</v>
      </c>
      <c r="C2887" t="s">
        <v>143</v>
      </c>
      <c r="D2887" s="26" t="str">
        <f t="shared" si="90"/>
        <v>2021-05-13</v>
      </c>
      <c r="E2887" s="26">
        <f t="shared" si="91"/>
        <v>388.74970000000002</v>
      </c>
    </row>
    <row r="2888" spans="1:5" x14ac:dyDescent="0.3">
      <c r="A2888" s="1">
        <v>44330</v>
      </c>
      <c r="B2888">
        <v>394.71910000000003</v>
      </c>
      <c r="C2888" t="s">
        <v>143</v>
      </c>
      <c r="D2888" s="26" t="str">
        <f t="shared" si="90"/>
        <v>2021-05-14</v>
      </c>
      <c r="E2888" s="26">
        <f t="shared" si="91"/>
        <v>394.71910000000003</v>
      </c>
    </row>
    <row r="2889" spans="1:5" x14ac:dyDescent="0.3">
      <c r="A2889" s="1">
        <v>44333</v>
      </c>
      <c r="B2889">
        <v>393.71469999999999</v>
      </c>
      <c r="C2889" t="s">
        <v>143</v>
      </c>
      <c r="D2889" s="26" t="str">
        <f t="shared" si="90"/>
        <v>2021-05-17</v>
      </c>
      <c r="E2889" s="26">
        <f t="shared" si="91"/>
        <v>393.71469999999999</v>
      </c>
    </row>
    <row r="2890" spans="1:5" x14ac:dyDescent="0.3">
      <c r="A2890" s="1">
        <v>44334</v>
      </c>
      <c r="B2890">
        <v>390.32260000000002</v>
      </c>
      <c r="C2890" t="s">
        <v>143</v>
      </c>
      <c r="D2890" s="26" t="str">
        <f t="shared" si="90"/>
        <v>2021-05-18</v>
      </c>
      <c r="E2890" s="26">
        <f t="shared" si="91"/>
        <v>390.32260000000002</v>
      </c>
    </row>
    <row r="2891" spans="1:5" x14ac:dyDescent="0.3">
      <c r="A2891" s="1">
        <v>44335</v>
      </c>
      <c r="B2891">
        <v>389.29919999999998</v>
      </c>
      <c r="C2891" t="s">
        <v>143</v>
      </c>
      <c r="D2891" s="26" t="str">
        <f t="shared" si="90"/>
        <v>2021-05-19</v>
      </c>
      <c r="E2891" s="26">
        <f t="shared" si="91"/>
        <v>389.29919999999998</v>
      </c>
    </row>
    <row r="2892" spans="1:5" x14ac:dyDescent="0.3">
      <c r="A2892" s="1">
        <v>44336</v>
      </c>
      <c r="B2892">
        <v>393.4873</v>
      </c>
      <c r="C2892" t="s">
        <v>143</v>
      </c>
      <c r="D2892" s="26" t="str">
        <f t="shared" si="90"/>
        <v>2021-05-20</v>
      </c>
      <c r="E2892" s="26">
        <f t="shared" si="91"/>
        <v>393.4873</v>
      </c>
    </row>
    <row r="2893" spans="1:5" x14ac:dyDescent="0.3">
      <c r="A2893" s="1">
        <v>44337</v>
      </c>
      <c r="B2893">
        <v>393.1651</v>
      </c>
      <c r="C2893" t="s">
        <v>143</v>
      </c>
      <c r="D2893" s="26" t="str">
        <f t="shared" si="90"/>
        <v>2021-05-21</v>
      </c>
      <c r="E2893" s="26">
        <f t="shared" si="91"/>
        <v>393.1651</v>
      </c>
    </row>
    <row r="2894" spans="1:5" x14ac:dyDescent="0.3">
      <c r="A2894" s="1">
        <v>44340</v>
      </c>
      <c r="B2894">
        <v>397.17320000000001</v>
      </c>
      <c r="C2894" t="s">
        <v>143</v>
      </c>
      <c r="D2894" s="26" t="str">
        <f t="shared" si="90"/>
        <v>2021-05-24</v>
      </c>
      <c r="E2894" s="26">
        <f t="shared" si="91"/>
        <v>397.17320000000001</v>
      </c>
    </row>
    <row r="2895" spans="1:5" x14ac:dyDescent="0.3">
      <c r="A2895" s="1">
        <v>44341</v>
      </c>
      <c r="B2895">
        <v>396.29199999999997</v>
      </c>
      <c r="C2895" t="s">
        <v>143</v>
      </c>
      <c r="D2895" s="26" t="str">
        <f t="shared" si="90"/>
        <v>2021-05-25</v>
      </c>
      <c r="E2895" s="26">
        <f t="shared" si="91"/>
        <v>396.29199999999997</v>
      </c>
    </row>
    <row r="2896" spans="1:5" x14ac:dyDescent="0.3">
      <c r="A2896" s="1">
        <v>44342</v>
      </c>
      <c r="B2896">
        <v>397.07839999999999</v>
      </c>
      <c r="C2896" t="s">
        <v>143</v>
      </c>
      <c r="D2896" s="26" t="str">
        <f t="shared" si="90"/>
        <v>2021-05-26</v>
      </c>
      <c r="E2896" s="26">
        <f t="shared" si="91"/>
        <v>397.07839999999999</v>
      </c>
    </row>
    <row r="2897" spans="1:5" x14ac:dyDescent="0.3">
      <c r="A2897" s="1">
        <v>44343</v>
      </c>
      <c r="B2897">
        <v>397.2869</v>
      </c>
      <c r="C2897" t="s">
        <v>143</v>
      </c>
      <c r="D2897" s="26" t="str">
        <f t="shared" si="90"/>
        <v>2021-05-27</v>
      </c>
      <c r="E2897" s="26">
        <f t="shared" si="91"/>
        <v>397.2869</v>
      </c>
    </row>
    <row r="2898" spans="1:5" x14ac:dyDescent="0.3">
      <c r="A2898" s="1">
        <v>44344</v>
      </c>
      <c r="B2898">
        <v>397.9975</v>
      </c>
      <c r="C2898" t="s">
        <v>143</v>
      </c>
      <c r="D2898" s="26" t="str">
        <f t="shared" si="90"/>
        <v>2021-05-28</v>
      </c>
      <c r="E2898" s="26">
        <f t="shared" si="91"/>
        <v>397.9975</v>
      </c>
    </row>
    <row r="2899" spans="1:5" x14ac:dyDescent="0.3">
      <c r="A2899" s="1">
        <v>44348</v>
      </c>
      <c r="B2899">
        <v>397.64690000000002</v>
      </c>
      <c r="C2899" t="s">
        <v>143</v>
      </c>
      <c r="D2899" s="26" t="str">
        <f t="shared" si="90"/>
        <v>2021-06-01</v>
      </c>
      <c r="E2899" s="26">
        <f t="shared" si="91"/>
        <v>397.64690000000002</v>
      </c>
    </row>
    <row r="2900" spans="1:5" x14ac:dyDescent="0.3">
      <c r="A2900" s="1">
        <v>44349</v>
      </c>
      <c r="B2900">
        <v>398.27229999999997</v>
      </c>
      <c r="C2900" t="s">
        <v>143</v>
      </c>
      <c r="D2900" s="26" t="str">
        <f t="shared" si="90"/>
        <v>2021-06-02</v>
      </c>
      <c r="E2900" s="26">
        <f t="shared" si="91"/>
        <v>398.27229999999997</v>
      </c>
    </row>
    <row r="2901" spans="1:5" x14ac:dyDescent="0.3">
      <c r="A2901" s="1">
        <v>44350</v>
      </c>
      <c r="B2901">
        <v>396.79410000000001</v>
      </c>
      <c r="C2901" t="s">
        <v>143</v>
      </c>
      <c r="D2901" s="26" t="str">
        <f t="shared" ref="D2901:D2964" si="92">_xlfn.CONCAT(YEAR(A2901),"-",IF(LEN(MONTH(A2901))=1,0&amp;MONTH(A2901),MONTH(A2901)),"-",IF(LEN(DAY(A2901))=1,0&amp;DAY(A2901),DAY(A2901)))</f>
        <v>2021-06-03</v>
      </c>
      <c r="E2901" s="26">
        <f t="shared" ref="E2901:E2964" si="93">B2901</f>
        <v>396.79410000000001</v>
      </c>
    </row>
    <row r="2902" spans="1:5" x14ac:dyDescent="0.3">
      <c r="A2902" s="1">
        <v>44351</v>
      </c>
      <c r="B2902">
        <v>400.42320000000001</v>
      </c>
      <c r="C2902" t="s">
        <v>143</v>
      </c>
      <c r="D2902" s="26" t="str">
        <f t="shared" si="92"/>
        <v>2021-06-04</v>
      </c>
      <c r="E2902" s="26">
        <f t="shared" si="93"/>
        <v>400.42320000000001</v>
      </c>
    </row>
    <row r="2903" spans="1:5" x14ac:dyDescent="0.3">
      <c r="A2903" s="1">
        <v>44354</v>
      </c>
      <c r="B2903">
        <v>400.03469999999999</v>
      </c>
      <c r="C2903" t="s">
        <v>143</v>
      </c>
      <c r="D2903" s="26" t="str">
        <f t="shared" si="92"/>
        <v>2021-06-07</v>
      </c>
      <c r="E2903" s="26">
        <f t="shared" si="93"/>
        <v>400.03469999999999</v>
      </c>
    </row>
    <row r="2904" spans="1:5" x14ac:dyDescent="0.3">
      <c r="A2904" s="1">
        <v>44355</v>
      </c>
      <c r="B2904">
        <v>400.11989999999997</v>
      </c>
      <c r="C2904" t="s">
        <v>143</v>
      </c>
      <c r="D2904" s="26" t="str">
        <f t="shared" si="92"/>
        <v>2021-06-08</v>
      </c>
      <c r="E2904" s="26">
        <f t="shared" si="93"/>
        <v>400.11989999999997</v>
      </c>
    </row>
    <row r="2905" spans="1:5" x14ac:dyDescent="0.3">
      <c r="A2905" s="1">
        <v>44356</v>
      </c>
      <c r="B2905">
        <v>399.52300000000002</v>
      </c>
      <c r="C2905" t="s">
        <v>143</v>
      </c>
      <c r="D2905" s="26" t="str">
        <f t="shared" si="92"/>
        <v>2021-06-09</v>
      </c>
      <c r="E2905" s="26">
        <f t="shared" si="93"/>
        <v>399.52300000000002</v>
      </c>
    </row>
    <row r="2906" spans="1:5" x14ac:dyDescent="0.3">
      <c r="A2906" s="1">
        <v>44357</v>
      </c>
      <c r="B2906">
        <v>401.3802</v>
      </c>
      <c r="C2906" t="s">
        <v>143</v>
      </c>
      <c r="D2906" s="26" t="str">
        <f t="shared" si="92"/>
        <v>2021-06-10</v>
      </c>
      <c r="E2906" s="26">
        <f t="shared" si="93"/>
        <v>401.3802</v>
      </c>
    </row>
    <row r="2907" spans="1:5" x14ac:dyDescent="0.3">
      <c r="A2907" s="1">
        <v>44358</v>
      </c>
      <c r="B2907">
        <v>402.04340000000002</v>
      </c>
      <c r="C2907" t="s">
        <v>143</v>
      </c>
      <c r="D2907" s="26" t="str">
        <f t="shared" si="92"/>
        <v>2021-06-11</v>
      </c>
      <c r="E2907" s="26">
        <f t="shared" si="93"/>
        <v>402.04340000000002</v>
      </c>
    </row>
    <row r="2908" spans="1:5" x14ac:dyDescent="0.3">
      <c r="A2908" s="1">
        <v>44361</v>
      </c>
      <c r="B2908">
        <v>402.9436</v>
      </c>
      <c r="C2908" t="s">
        <v>143</v>
      </c>
      <c r="D2908" s="26" t="str">
        <f t="shared" si="92"/>
        <v>2021-06-14</v>
      </c>
      <c r="E2908" s="26">
        <f t="shared" si="93"/>
        <v>402.9436</v>
      </c>
    </row>
    <row r="2909" spans="1:5" x14ac:dyDescent="0.3">
      <c r="A2909" s="1">
        <v>44362</v>
      </c>
      <c r="B2909">
        <v>402.2045</v>
      </c>
      <c r="C2909" t="s">
        <v>143</v>
      </c>
      <c r="D2909" s="26" t="str">
        <f t="shared" si="92"/>
        <v>2021-06-15</v>
      </c>
      <c r="E2909" s="26">
        <f t="shared" si="93"/>
        <v>402.2045</v>
      </c>
    </row>
    <row r="2910" spans="1:5" x14ac:dyDescent="0.3">
      <c r="A2910" s="1">
        <v>44363</v>
      </c>
      <c r="B2910">
        <v>399.95890000000003</v>
      </c>
      <c r="C2910" t="s">
        <v>143</v>
      </c>
      <c r="D2910" s="26" t="str">
        <f t="shared" si="92"/>
        <v>2021-06-16</v>
      </c>
      <c r="E2910" s="26">
        <f t="shared" si="93"/>
        <v>399.95890000000003</v>
      </c>
    </row>
    <row r="2911" spans="1:5" x14ac:dyDescent="0.3">
      <c r="A2911" s="1">
        <v>44364</v>
      </c>
      <c r="B2911">
        <v>399.82619999999997</v>
      </c>
      <c r="C2911" t="s">
        <v>143</v>
      </c>
      <c r="D2911" s="26" t="str">
        <f t="shared" si="92"/>
        <v>2021-06-17</v>
      </c>
      <c r="E2911" s="26">
        <f t="shared" si="93"/>
        <v>399.82619999999997</v>
      </c>
    </row>
    <row r="2912" spans="1:5" x14ac:dyDescent="0.3">
      <c r="A2912" s="1">
        <v>44365</v>
      </c>
      <c r="B2912">
        <v>394.4323</v>
      </c>
      <c r="C2912" t="s">
        <v>143</v>
      </c>
      <c r="D2912" s="26" t="str">
        <f t="shared" si="92"/>
        <v>2021-06-18</v>
      </c>
      <c r="E2912" s="26">
        <f t="shared" si="93"/>
        <v>394.4323</v>
      </c>
    </row>
    <row r="2913" spans="1:5" x14ac:dyDescent="0.3">
      <c r="A2913" s="1">
        <v>44368</v>
      </c>
      <c r="B2913">
        <v>400.07900000000001</v>
      </c>
      <c r="C2913" t="s">
        <v>143</v>
      </c>
      <c r="D2913" s="26" t="str">
        <f t="shared" si="92"/>
        <v>2021-06-21</v>
      </c>
      <c r="E2913" s="26">
        <f t="shared" si="93"/>
        <v>400.07900000000001</v>
      </c>
    </row>
    <row r="2914" spans="1:5" x14ac:dyDescent="0.3">
      <c r="A2914" s="1">
        <v>44369</v>
      </c>
      <c r="B2914">
        <v>402.21789999999999</v>
      </c>
      <c r="C2914" t="s">
        <v>143</v>
      </c>
      <c r="D2914" s="26" t="str">
        <f t="shared" si="92"/>
        <v>2021-06-22</v>
      </c>
      <c r="E2914" s="26">
        <f t="shared" si="93"/>
        <v>402.21789999999999</v>
      </c>
    </row>
    <row r="2915" spans="1:5" x14ac:dyDescent="0.3">
      <c r="A2915" s="1">
        <v>44370</v>
      </c>
      <c r="B2915">
        <v>401.733</v>
      </c>
      <c r="C2915" t="s">
        <v>143</v>
      </c>
      <c r="D2915" s="26" t="str">
        <f t="shared" si="92"/>
        <v>2021-06-23</v>
      </c>
      <c r="E2915" s="26">
        <f t="shared" si="93"/>
        <v>401.733</v>
      </c>
    </row>
    <row r="2916" spans="1:5" x14ac:dyDescent="0.3">
      <c r="A2916" s="1">
        <v>44371</v>
      </c>
      <c r="B2916">
        <v>404.1096</v>
      </c>
      <c r="C2916" t="s">
        <v>143</v>
      </c>
      <c r="D2916" s="26" t="str">
        <f t="shared" si="92"/>
        <v>2021-06-24</v>
      </c>
      <c r="E2916" s="26">
        <f t="shared" si="93"/>
        <v>404.1096</v>
      </c>
    </row>
    <row r="2917" spans="1:5" x14ac:dyDescent="0.3">
      <c r="A2917" s="1">
        <v>44372</v>
      </c>
      <c r="B2917">
        <v>405.54500000000002</v>
      </c>
      <c r="C2917" t="s">
        <v>143</v>
      </c>
      <c r="D2917" s="26" t="str">
        <f t="shared" si="92"/>
        <v>2021-06-25</v>
      </c>
      <c r="E2917" s="26">
        <f t="shared" si="93"/>
        <v>405.54500000000002</v>
      </c>
    </row>
    <row r="2918" spans="1:5" x14ac:dyDescent="0.3">
      <c r="A2918" s="1">
        <v>44375</v>
      </c>
      <c r="B2918">
        <v>406.36259999999999</v>
      </c>
      <c r="C2918" t="s">
        <v>143</v>
      </c>
      <c r="D2918" s="26" t="str">
        <f t="shared" si="92"/>
        <v>2021-06-28</v>
      </c>
      <c r="E2918" s="26">
        <f t="shared" si="93"/>
        <v>406.36259999999999</v>
      </c>
    </row>
    <row r="2919" spans="1:5" x14ac:dyDescent="0.3">
      <c r="A2919" s="1">
        <v>44376</v>
      </c>
      <c r="B2919">
        <v>406.58120000000002</v>
      </c>
      <c r="C2919" t="s">
        <v>143</v>
      </c>
      <c r="D2919" s="26" t="str">
        <f t="shared" si="92"/>
        <v>2021-06-29</v>
      </c>
      <c r="E2919" s="26">
        <f t="shared" si="93"/>
        <v>406.58120000000002</v>
      </c>
    </row>
    <row r="2920" spans="1:5" x14ac:dyDescent="0.3">
      <c r="A2920" s="1">
        <v>44377</v>
      </c>
      <c r="B2920">
        <v>406.92340000000002</v>
      </c>
      <c r="C2920" t="s">
        <v>143</v>
      </c>
      <c r="D2920" s="26" t="str">
        <f t="shared" si="92"/>
        <v>2021-06-30</v>
      </c>
      <c r="E2920" s="26">
        <f t="shared" si="93"/>
        <v>406.92340000000002</v>
      </c>
    </row>
    <row r="2921" spans="1:5" x14ac:dyDescent="0.3">
      <c r="A2921" s="1">
        <v>44378</v>
      </c>
      <c r="B2921">
        <v>409.1764</v>
      </c>
      <c r="C2921" t="s">
        <v>143</v>
      </c>
      <c r="D2921" s="26" t="str">
        <f t="shared" si="92"/>
        <v>2021-07-01</v>
      </c>
      <c r="E2921" s="26">
        <f t="shared" si="93"/>
        <v>409.1764</v>
      </c>
    </row>
    <row r="2922" spans="1:5" x14ac:dyDescent="0.3">
      <c r="A2922" s="1">
        <v>44379</v>
      </c>
      <c r="B2922">
        <v>412.30399999999997</v>
      </c>
      <c r="C2922" t="s">
        <v>143</v>
      </c>
      <c r="D2922" s="26" t="str">
        <f t="shared" si="92"/>
        <v>2021-07-02</v>
      </c>
      <c r="E2922" s="26">
        <f t="shared" si="93"/>
        <v>412.30399999999997</v>
      </c>
    </row>
    <row r="2923" spans="1:5" x14ac:dyDescent="0.3">
      <c r="A2923" s="1">
        <v>44383</v>
      </c>
      <c r="B2923">
        <v>411.553</v>
      </c>
      <c r="C2923" t="s">
        <v>143</v>
      </c>
      <c r="D2923" s="26" t="str">
        <f t="shared" si="92"/>
        <v>2021-07-06</v>
      </c>
      <c r="E2923" s="26">
        <f t="shared" si="93"/>
        <v>411.553</v>
      </c>
    </row>
    <row r="2924" spans="1:5" x14ac:dyDescent="0.3">
      <c r="A2924" s="1">
        <v>44384</v>
      </c>
      <c r="B2924">
        <v>413.00740000000002</v>
      </c>
      <c r="C2924" t="s">
        <v>143</v>
      </c>
      <c r="D2924" s="26" t="str">
        <f t="shared" si="92"/>
        <v>2021-07-07</v>
      </c>
      <c r="E2924" s="26">
        <f t="shared" si="93"/>
        <v>413.00740000000002</v>
      </c>
    </row>
    <row r="2925" spans="1:5" x14ac:dyDescent="0.3">
      <c r="A2925" s="1">
        <v>44385</v>
      </c>
      <c r="B2925">
        <v>409.6422</v>
      </c>
      <c r="C2925" t="s">
        <v>143</v>
      </c>
      <c r="D2925" s="26" t="str">
        <f t="shared" si="92"/>
        <v>2021-07-08</v>
      </c>
      <c r="E2925" s="26">
        <f t="shared" si="93"/>
        <v>409.6422</v>
      </c>
    </row>
    <row r="2926" spans="1:5" x14ac:dyDescent="0.3">
      <c r="A2926" s="1">
        <v>44386</v>
      </c>
      <c r="B2926">
        <v>414.01510000000002</v>
      </c>
      <c r="C2926" t="s">
        <v>143</v>
      </c>
      <c r="D2926" s="26" t="str">
        <f t="shared" si="92"/>
        <v>2021-07-09</v>
      </c>
      <c r="E2926" s="26">
        <f t="shared" si="93"/>
        <v>414.01510000000002</v>
      </c>
    </row>
    <row r="2927" spans="1:5" x14ac:dyDescent="0.3">
      <c r="A2927" s="1">
        <v>44389</v>
      </c>
      <c r="B2927">
        <v>415.49810000000002</v>
      </c>
      <c r="C2927" t="s">
        <v>143</v>
      </c>
      <c r="D2927" s="26" t="str">
        <f t="shared" si="92"/>
        <v>2021-07-12</v>
      </c>
      <c r="E2927" s="26">
        <f t="shared" si="93"/>
        <v>415.49810000000002</v>
      </c>
    </row>
    <row r="2928" spans="1:5" x14ac:dyDescent="0.3">
      <c r="A2928" s="1">
        <v>44390</v>
      </c>
      <c r="B2928">
        <v>414.08159999999998</v>
      </c>
      <c r="C2928" t="s">
        <v>143</v>
      </c>
      <c r="D2928" s="26" t="str">
        <f t="shared" si="92"/>
        <v>2021-07-13</v>
      </c>
      <c r="E2928" s="26">
        <f t="shared" si="93"/>
        <v>414.08159999999998</v>
      </c>
    </row>
    <row r="2929" spans="1:5" x14ac:dyDescent="0.3">
      <c r="A2929" s="1">
        <v>44391</v>
      </c>
      <c r="B2929">
        <v>414.6995</v>
      </c>
      <c r="C2929" t="s">
        <v>143</v>
      </c>
      <c r="D2929" s="26" t="str">
        <f t="shared" si="92"/>
        <v>2021-07-14</v>
      </c>
      <c r="E2929" s="26">
        <f t="shared" si="93"/>
        <v>414.6995</v>
      </c>
    </row>
    <row r="2930" spans="1:5" x14ac:dyDescent="0.3">
      <c r="A2930" s="1">
        <v>44392</v>
      </c>
      <c r="B2930">
        <v>413.28309999999999</v>
      </c>
      <c r="C2930" t="s">
        <v>143</v>
      </c>
      <c r="D2930" s="26" t="str">
        <f t="shared" si="92"/>
        <v>2021-07-15</v>
      </c>
      <c r="E2930" s="26">
        <f t="shared" si="93"/>
        <v>413.28309999999999</v>
      </c>
    </row>
    <row r="2931" spans="1:5" x14ac:dyDescent="0.3">
      <c r="A2931" s="1">
        <v>44393</v>
      </c>
      <c r="B2931">
        <v>410.04149999999998</v>
      </c>
      <c r="C2931" t="s">
        <v>143</v>
      </c>
      <c r="D2931" s="26" t="str">
        <f t="shared" si="92"/>
        <v>2021-07-16</v>
      </c>
      <c r="E2931" s="26">
        <f t="shared" si="93"/>
        <v>410.04149999999998</v>
      </c>
    </row>
    <row r="2932" spans="1:5" x14ac:dyDescent="0.3">
      <c r="A2932" s="1">
        <v>44396</v>
      </c>
      <c r="B2932">
        <v>403.98599999999999</v>
      </c>
      <c r="C2932" t="s">
        <v>143</v>
      </c>
      <c r="D2932" s="26" t="str">
        <f t="shared" si="92"/>
        <v>2021-07-19</v>
      </c>
      <c r="E2932" s="26">
        <f t="shared" si="93"/>
        <v>403.98599999999999</v>
      </c>
    </row>
    <row r="2933" spans="1:5" x14ac:dyDescent="0.3">
      <c r="A2933" s="1">
        <v>44397</v>
      </c>
      <c r="B2933">
        <v>409.77530000000002</v>
      </c>
      <c r="C2933" t="s">
        <v>143</v>
      </c>
      <c r="D2933" s="26" t="str">
        <f t="shared" si="92"/>
        <v>2021-07-20</v>
      </c>
      <c r="E2933" s="26">
        <f t="shared" si="93"/>
        <v>409.77530000000002</v>
      </c>
    </row>
    <row r="2934" spans="1:5" x14ac:dyDescent="0.3">
      <c r="A2934" s="1">
        <v>44398</v>
      </c>
      <c r="B2934">
        <v>413.09300000000002</v>
      </c>
      <c r="C2934" t="s">
        <v>143</v>
      </c>
      <c r="D2934" s="26" t="str">
        <f t="shared" si="92"/>
        <v>2021-07-21</v>
      </c>
      <c r="E2934" s="26">
        <f t="shared" si="93"/>
        <v>413.09300000000002</v>
      </c>
    </row>
    <row r="2935" spans="1:5" x14ac:dyDescent="0.3">
      <c r="A2935" s="1">
        <v>44399</v>
      </c>
      <c r="B2935">
        <v>413.9581</v>
      </c>
      <c r="C2935" t="s">
        <v>143</v>
      </c>
      <c r="D2935" s="26" t="str">
        <f t="shared" si="92"/>
        <v>2021-07-22</v>
      </c>
      <c r="E2935" s="26">
        <f t="shared" si="93"/>
        <v>413.9581</v>
      </c>
    </row>
    <row r="2936" spans="1:5" x14ac:dyDescent="0.3">
      <c r="A2936" s="1">
        <v>44400</v>
      </c>
      <c r="B2936">
        <v>418.21679999999998</v>
      </c>
      <c r="C2936" t="s">
        <v>143</v>
      </c>
      <c r="D2936" s="26" t="str">
        <f t="shared" si="92"/>
        <v>2021-07-23</v>
      </c>
      <c r="E2936" s="26">
        <f t="shared" si="93"/>
        <v>418.21679999999998</v>
      </c>
    </row>
    <row r="2937" spans="1:5" x14ac:dyDescent="0.3">
      <c r="A2937" s="1">
        <v>44403</v>
      </c>
      <c r="B2937">
        <v>419.24349999999998</v>
      </c>
      <c r="C2937" t="s">
        <v>143</v>
      </c>
      <c r="D2937" s="26" t="str">
        <f t="shared" si="92"/>
        <v>2021-07-26</v>
      </c>
      <c r="E2937" s="26">
        <f t="shared" si="93"/>
        <v>419.24349999999998</v>
      </c>
    </row>
    <row r="2938" spans="1:5" x14ac:dyDescent="0.3">
      <c r="A2938" s="1">
        <v>44404</v>
      </c>
      <c r="B2938">
        <v>417.33280000000002</v>
      </c>
      <c r="C2938" t="s">
        <v>143</v>
      </c>
      <c r="D2938" s="26" t="str">
        <f t="shared" si="92"/>
        <v>2021-07-27</v>
      </c>
      <c r="E2938" s="26">
        <f t="shared" si="93"/>
        <v>417.33280000000002</v>
      </c>
    </row>
    <row r="2939" spans="1:5" x14ac:dyDescent="0.3">
      <c r="A2939" s="1">
        <v>44405</v>
      </c>
      <c r="B2939">
        <v>417.16160000000002</v>
      </c>
      <c r="C2939" t="s">
        <v>143</v>
      </c>
      <c r="D2939" s="26" t="str">
        <f t="shared" si="92"/>
        <v>2021-07-28</v>
      </c>
      <c r="E2939" s="26">
        <f t="shared" si="93"/>
        <v>417.16160000000002</v>
      </c>
    </row>
    <row r="2940" spans="1:5" x14ac:dyDescent="0.3">
      <c r="A2940" s="1">
        <v>44406</v>
      </c>
      <c r="B2940">
        <v>418.89179999999999</v>
      </c>
      <c r="C2940" t="s">
        <v>143</v>
      </c>
      <c r="D2940" s="26" t="str">
        <f t="shared" si="92"/>
        <v>2021-07-29</v>
      </c>
      <c r="E2940" s="26">
        <f t="shared" si="93"/>
        <v>418.89179999999999</v>
      </c>
    </row>
    <row r="2941" spans="1:5" x14ac:dyDescent="0.3">
      <c r="A2941" s="1">
        <v>44407</v>
      </c>
      <c r="B2941">
        <v>416.85739999999998</v>
      </c>
      <c r="C2941" t="s">
        <v>143</v>
      </c>
      <c r="D2941" s="26" t="str">
        <f t="shared" si="92"/>
        <v>2021-07-30</v>
      </c>
      <c r="E2941" s="26">
        <f t="shared" si="93"/>
        <v>416.85739999999998</v>
      </c>
    </row>
    <row r="2942" spans="1:5" x14ac:dyDescent="0.3">
      <c r="A2942" s="1">
        <v>44410</v>
      </c>
      <c r="B2942">
        <v>415.98289999999997</v>
      </c>
      <c r="C2942" t="s">
        <v>143</v>
      </c>
      <c r="D2942" s="26" t="str">
        <f t="shared" si="92"/>
        <v>2021-08-02</v>
      </c>
      <c r="E2942" s="26">
        <f t="shared" si="93"/>
        <v>415.98289999999997</v>
      </c>
    </row>
    <row r="2943" spans="1:5" x14ac:dyDescent="0.3">
      <c r="A2943" s="1">
        <v>44411</v>
      </c>
      <c r="B2943">
        <v>419.36709999999999</v>
      </c>
      <c r="C2943" t="s">
        <v>143</v>
      </c>
      <c r="D2943" s="26" t="str">
        <f t="shared" si="92"/>
        <v>2021-08-03</v>
      </c>
      <c r="E2943" s="26">
        <f t="shared" si="93"/>
        <v>419.36709999999999</v>
      </c>
    </row>
    <row r="2944" spans="1:5" x14ac:dyDescent="0.3">
      <c r="A2944" s="1">
        <v>44412</v>
      </c>
      <c r="B2944">
        <v>417.30419999999998</v>
      </c>
      <c r="C2944" t="s">
        <v>143</v>
      </c>
      <c r="D2944" s="26" t="str">
        <f t="shared" si="92"/>
        <v>2021-08-04</v>
      </c>
      <c r="E2944" s="26">
        <f t="shared" si="93"/>
        <v>417.30419999999998</v>
      </c>
    </row>
    <row r="2945" spans="1:5" x14ac:dyDescent="0.3">
      <c r="A2945" s="1">
        <v>44413</v>
      </c>
      <c r="B2945">
        <v>419.947</v>
      </c>
      <c r="C2945" t="s">
        <v>143</v>
      </c>
      <c r="D2945" s="26" t="str">
        <f t="shared" si="92"/>
        <v>2021-08-05</v>
      </c>
      <c r="E2945" s="26">
        <f t="shared" si="93"/>
        <v>419.947</v>
      </c>
    </row>
    <row r="2946" spans="1:5" x14ac:dyDescent="0.3">
      <c r="A2946" s="1">
        <v>44414</v>
      </c>
      <c r="B2946">
        <v>420.64089999999999</v>
      </c>
      <c r="C2946" t="s">
        <v>143</v>
      </c>
      <c r="D2946" s="26" t="str">
        <f t="shared" si="92"/>
        <v>2021-08-06</v>
      </c>
      <c r="E2946" s="26">
        <f t="shared" si="93"/>
        <v>420.64089999999999</v>
      </c>
    </row>
    <row r="2947" spans="1:5" x14ac:dyDescent="0.3">
      <c r="A2947" s="1">
        <v>44417</v>
      </c>
      <c r="B2947">
        <v>420.2987</v>
      </c>
      <c r="C2947" t="s">
        <v>143</v>
      </c>
      <c r="D2947" s="26" t="str">
        <f t="shared" si="92"/>
        <v>2021-08-09</v>
      </c>
      <c r="E2947" s="26">
        <f t="shared" si="93"/>
        <v>420.2987</v>
      </c>
    </row>
    <row r="2948" spans="1:5" x14ac:dyDescent="0.3">
      <c r="A2948" s="1">
        <v>44418</v>
      </c>
      <c r="B2948">
        <v>420.82150000000001</v>
      </c>
      <c r="C2948" t="s">
        <v>143</v>
      </c>
      <c r="D2948" s="26" t="str">
        <f t="shared" si="92"/>
        <v>2021-08-10</v>
      </c>
      <c r="E2948" s="26">
        <f t="shared" si="93"/>
        <v>420.82150000000001</v>
      </c>
    </row>
    <row r="2949" spans="1:5" x14ac:dyDescent="0.3">
      <c r="A2949" s="1">
        <v>44419</v>
      </c>
      <c r="B2949">
        <v>421.86720000000003</v>
      </c>
      <c r="C2949" t="s">
        <v>143</v>
      </c>
      <c r="D2949" s="26" t="str">
        <f t="shared" si="92"/>
        <v>2021-08-11</v>
      </c>
      <c r="E2949" s="26">
        <f t="shared" si="93"/>
        <v>421.86720000000003</v>
      </c>
    </row>
    <row r="2950" spans="1:5" x14ac:dyDescent="0.3">
      <c r="A2950" s="1">
        <v>44420</v>
      </c>
      <c r="B2950">
        <v>423.13159999999999</v>
      </c>
      <c r="C2950" t="s">
        <v>143</v>
      </c>
      <c r="D2950" s="26" t="str">
        <f t="shared" si="92"/>
        <v>2021-08-12</v>
      </c>
      <c r="E2950" s="26">
        <f t="shared" si="93"/>
        <v>423.13159999999999</v>
      </c>
    </row>
    <row r="2951" spans="1:5" x14ac:dyDescent="0.3">
      <c r="A2951" s="1">
        <v>44421</v>
      </c>
      <c r="B2951">
        <v>423.90159999999997</v>
      </c>
      <c r="C2951" t="s">
        <v>143</v>
      </c>
      <c r="D2951" s="26" t="str">
        <f t="shared" si="92"/>
        <v>2021-08-13</v>
      </c>
      <c r="E2951" s="26">
        <f t="shared" si="93"/>
        <v>423.90159999999997</v>
      </c>
    </row>
    <row r="2952" spans="1:5" x14ac:dyDescent="0.3">
      <c r="A2952" s="1">
        <v>44424</v>
      </c>
      <c r="B2952">
        <v>424.8997</v>
      </c>
      <c r="C2952" t="s">
        <v>143</v>
      </c>
      <c r="D2952" s="26" t="str">
        <f t="shared" si="92"/>
        <v>2021-08-16</v>
      </c>
      <c r="E2952" s="26">
        <f t="shared" si="93"/>
        <v>424.8997</v>
      </c>
    </row>
    <row r="2953" spans="1:5" x14ac:dyDescent="0.3">
      <c r="A2953" s="1">
        <v>44425</v>
      </c>
      <c r="B2953">
        <v>422.11439999999999</v>
      </c>
      <c r="C2953" t="s">
        <v>143</v>
      </c>
      <c r="D2953" s="26" t="str">
        <f t="shared" si="92"/>
        <v>2021-08-17</v>
      </c>
      <c r="E2953" s="26">
        <f t="shared" si="93"/>
        <v>422.11439999999999</v>
      </c>
    </row>
    <row r="2954" spans="1:5" x14ac:dyDescent="0.3">
      <c r="A2954" s="1">
        <v>44426</v>
      </c>
      <c r="B2954">
        <v>417.49439999999998</v>
      </c>
      <c r="C2954" t="s">
        <v>143</v>
      </c>
      <c r="D2954" s="26" t="str">
        <f t="shared" si="92"/>
        <v>2021-08-18</v>
      </c>
      <c r="E2954" s="26">
        <f t="shared" si="93"/>
        <v>417.49439999999998</v>
      </c>
    </row>
    <row r="2955" spans="1:5" x14ac:dyDescent="0.3">
      <c r="A2955" s="1">
        <v>44427</v>
      </c>
      <c r="B2955">
        <v>418.14080000000001</v>
      </c>
      <c r="C2955" t="s">
        <v>143</v>
      </c>
      <c r="D2955" s="26" t="str">
        <f t="shared" si="92"/>
        <v>2021-08-19</v>
      </c>
      <c r="E2955" s="26">
        <f t="shared" si="93"/>
        <v>418.14080000000001</v>
      </c>
    </row>
    <row r="2956" spans="1:5" x14ac:dyDescent="0.3">
      <c r="A2956" s="1">
        <v>44428</v>
      </c>
      <c r="B2956">
        <v>421.46800000000002</v>
      </c>
      <c r="C2956" t="s">
        <v>143</v>
      </c>
      <c r="D2956" s="26" t="str">
        <f t="shared" si="92"/>
        <v>2021-08-20</v>
      </c>
      <c r="E2956" s="26">
        <f t="shared" si="93"/>
        <v>421.46800000000002</v>
      </c>
    </row>
    <row r="2957" spans="1:5" x14ac:dyDescent="0.3">
      <c r="A2957" s="1">
        <v>44431</v>
      </c>
      <c r="B2957">
        <v>425.17540000000002</v>
      </c>
      <c r="C2957" t="s">
        <v>143</v>
      </c>
      <c r="D2957" s="26" t="str">
        <f t="shared" si="92"/>
        <v>2021-08-23</v>
      </c>
      <c r="E2957" s="26">
        <f t="shared" si="93"/>
        <v>425.17540000000002</v>
      </c>
    </row>
    <row r="2958" spans="1:5" x14ac:dyDescent="0.3">
      <c r="A2958" s="1">
        <v>44432</v>
      </c>
      <c r="B2958">
        <v>425.8503</v>
      </c>
      <c r="C2958" t="s">
        <v>143</v>
      </c>
      <c r="D2958" s="26" t="str">
        <f t="shared" si="92"/>
        <v>2021-08-24</v>
      </c>
      <c r="E2958" s="26">
        <f t="shared" si="93"/>
        <v>425.8503</v>
      </c>
    </row>
    <row r="2959" spans="1:5" x14ac:dyDescent="0.3">
      <c r="A2959" s="1">
        <v>44433</v>
      </c>
      <c r="B2959">
        <v>426.7439</v>
      </c>
      <c r="C2959" t="s">
        <v>143</v>
      </c>
      <c r="D2959" s="26" t="str">
        <f t="shared" si="92"/>
        <v>2021-08-25</v>
      </c>
      <c r="E2959" s="26">
        <f t="shared" si="93"/>
        <v>426.7439</v>
      </c>
    </row>
    <row r="2960" spans="1:5" x14ac:dyDescent="0.3">
      <c r="A2960" s="1">
        <v>44434</v>
      </c>
      <c r="B2960">
        <v>424.22480000000002</v>
      </c>
      <c r="C2960" t="s">
        <v>143</v>
      </c>
      <c r="D2960" s="26" t="str">
        <f t="shared" si="92"/>
        <v>2021-08-26</v>
      </c>
      <c r="E2960" s="26">
        <f t="shared" si="93"/>
        <v>424.22480000000002</v>
      </c>
    </row>
    <row r="2961" spans="1:5" x14ac:dyDescent="0.3">
      <c r="A2961" s="1">
        <v>44435</v>
      </c>
      <c r="B2961">
        <v>428.01780000000002</v>
      </c>
      <c r="C2961" t="s">
        <v>143</v>
      </c>
      <c r="D2961" s="26" t="str">
        <f t="shared" si="92"/>
        <v>2021-08-27</v>
      </c>
      <c r="E2961" s="26">
        <f t="shared" si="93"/>
        <v>428.01780000000002</v>
      </c>
    </row>
    <row r="2962" spans="1:5" x14ac:dyDescent="0.3">
      <c r="A2962" s="1">
        <v>44438</v>
      </c>
      <c r="B2962">
        <v>429.9</v>
      </c>
      <c r="C2962" t="s">
        <v>143</v>
      </c>
      <c r="D2962" s="26" t="str">
        <f t="shared" si="92"/>
        <v>2021-08-30</v>
      </c>
      <c r="E2962" s="26">
        <f t="shared" si="93"/>
        <v>429.9</v>
      </c>
    </row>
    <row r="2963" spans="1:5" x14ac:dyDescent="0.3">
      <c r="A2963" s="1">
        <v>44439</v>
      </c>
      <c r="B2963">
        <v>429.26310000000001</v>
      </c>
      <c r="C2963" t="s">
        <v>143</v>
      </c>
      <c r="D2963" s="26" t="str">
        <f t="shared" si="92"/>
        <v>2021-08-31</v>
      </c>
      <c r="E2963" s="26">
        <f t="shared" si="93"/>
        <v>429.26310000000001</v>
      </c>
    </row>
    <row r="2964" spans="1:5" x14ac:dyDescent="0.3">
      <c r="A2964" s="1">
        <v>44440</v>
      </c>
      <c r="B2964">
        <v>429.49119999999999</v>
      </c>
      <c r="C2964" t="s">
        <v>143</v>
      </c>
      <c r="D2964" s="26" t="str">
        <f t="shared" si="92"/>
        <v>2021-09-01</v>
      </c>
      <c r="E2964" s="26">
        <f t="shared" si="93"/>
        <v>429.49119999999999</v>
      </c>
    </row>
    <row r="2965" spans="1:5" x14ac:dyDescent="0.3">
      <c r="A2965" s="1">
        <v>44441</v>
      </c>
      <c r="B2965">
        <v>430.81259999999997</v>
      </c>
      <c r="C2965" t="s">
        <v>143</v>
      </c>
      <c r="D2965" s="26" t="str">
        <f t="shared" ref="D2965:D3028" si="94">_xlfn.CONCAT(YEAR(A2965),"-",IF(LEN(MONTH(A2965))=1,0&amp;MONTH(A2965),MONTH(A2965)),"-",IF(LEN(DAY(A2965))=1,0&amp;DAY(A2965),DAY(A2965)))</f>
        <v>2021-09-02</v>
      </c>
      <c r="E2965" s="26">
        <f t="shared" ref="E2965:E3028" si="95">B2965</f>
        <v>430.81259999999997</v>
      </c>
    </row>
    <row r="2966" spans="1:5" x14ac:dyDescent="0.3">
      <c r="A2966" s="1">
        <v>44442</v>
      </c>
      <c r="B2966">
        <v>430.70800000000003</v>
      </c>
      <c r="C2966" t="s">
        <v>143</v>
      </c>
      <c r="D2966" s="26" t="str">
        <f t="shared" si="94"/>
        <v>2021-09-03</v>
      </c>
      <c r="E2966" s="26">
        <f t="shared" si="95"/>
        <v>430.70800000000003</v>
      </c>
    </row>
    <row r="2967" spans="1:5" x14ac:dyDescent="0.3">
      <c r="A2967" s="1">
        <v>44446</v>
      </c>
      <c r="B2967">
        <v>429.16800000000001</v>
      </c>
      <c r="C2967" t="s">
        <v>143</v>
      </c>
      <c r="D2967" s="26" t="str">
        <f t="shared" si="94"/>
        <v>2021-09-07</v>
      </c>
      <c r="E2967" s="26">
        <f t="shared" si="95"/>
        <v>429.16800000000001</v>
      </c>
    </row>
    <row r="2968" spans="1:5" x14ac:dyDescent="0.3">
      <c r="A2968" s="1">
        <v>44447</v>
      </c>
      <c r="B2968">
        <v>428.64519999999999</v>
      </c>
      <c r="C2968" t="s">
        <v>143</v>
      </c>
      <c r="D2968" s="26" t="str">
        <f t="shared" si="94"/>
        <v>2021-09-08</v>
      </c>
      <c r="E2968" s="26">
        <f t="shared" si="95"/>
        <v>428.64519999999999</v>
      </c>
    </row>
    <row r="2969" spans="1:5" x14ac:dyDescent="0.3">
      <c r="A2969" s="1">
        <v>44448</v>
      </c>
      <c r="B2969">
        <v>426.81049999999999</v>
      </c>
      <c r="C2969" t="s">
        <v>143</v>
      </c>
      <c r="D2969" s="26" t="str">
        <f t="shared" si="94"/>
        <v>2021-09-09</v>
      </c>
      <c r="E2969" s="26">
        <f t="shared" si="95"/>
        <v>426.81049999999999</v>
      </c>
    </row>
    <row r="2970" spans="1:5" x14ac:dyDescent="0.3">
      <c r="A2970" s="1">
        <v>44449</v>
      </c>
      <c r="B2970">
        <v>423.44529999999997</v>
      </c>
      <c r="C2970" t="s">
        <v>143</v>
      </c>
      <c r="D2970" s="26" t="str">
        <f t="shared" si="94"/>
        <v>2021-09-10</v>
      </c>
      <c r="E2970" s="26">
        <f t="shared" si="95"/>
        <v>423.44529999999997</v>
      </c>
    </row>
    <row r="2971" spans="1:5" x14ac:dyDescent="0.3">
      <c r="A2971" s="1">
        <v>44452</v>
      </c>
      <c r="B2971">
        <v>424.529</v>
      </c>
      <c r="C2971" t="s">
        <v>143</v>
      </c>
      <c r="D2971" s="26" t="str">
        <f t="shared" si="94"/>
        <v>2021-09-13</v>
      </c>
      <c r="E2971" s="26">
        <f t="shared" si="95"/>
        <v>424.529</v>
      </c>
    </row>
    <row r="2972" spans="1:5" x14ac:dyDescent="0.3">
      <c r="A2972" s="1">
        <v>44453</v>
      </c>
      <c r="B2972">
        <v>422.238</v>
      </c>
      <c r="C2972" t="s">
        <v>143</v>
      </c>
      <c r="D2972" s="26" t="str">
        <f t="shared" si="94"/>
        <v>2021-09-14</v>
      </c>
      <c r="E2972" s="26">
        <f t="shared" si="95"/>
        <v>422.238</v>
      </c>
    </row>
    <row r="2973" spans="1:5" x14ac:dyDescent="0.3">
      <c r="A2973" s="1">
        <v>44454</v>
      </c>
      <c r="B2973">
        <v>425.76479999999998</v>
      </c>
      <c r="C2973" t="s">
        <v>143</v>
      </c>
      <c r="D2973" s="26" t="str">
        <f t="shared" si="94"/>
        <v>2021-09-15</v>
      </c>
      <c r="E2973" s="26">
        <f t="shared" si="95"/>
        <v>425.76479999999998</v>
      </c>
    </row>
    <row r="2974" spans="1:5" x14ac:dyDescent="0.3">
      <c r="A2974" s="1">
        <v>44455</v>
      </c>
      <c r="B2974">
        <v>425.08980000000003</v>
      </c>
      <c r="C2974" t="s">
        <v>143</v>
      </c>
      <c r="D2974" s="26" t="str">
        <f t="shared" si="94"/>
        <v>2021-09-16</v>
      </c>
      <c r="E2974" s="26">
        <f t="shared" si="95"/>
        <v>425.08980000000003</v>
      </c>
    </row>
    <row r="2975" spans="1:5" x14ac:dyDescent="0.3">
      <c r="A2975" s="1">
        <v>44456</v>
      </c>
      <c r="B2975">
        <v>420.94909999999999</v>
      </c>
      <c r="C2975" t="s">
        <v>143</v>
      </c>
      <c r="D2975" s="26" t="str">
        <f t="shared" si="94"/>
        <v>2021-09-17</v>
      </c>
      <c r="E2975" s="26">
        <f t="shared" si="95"/>
        <v>420.94909999999999</v>
      </c>
    </row>
    <row r="2976" spans="1:5" x14ac:dyDescent="0.3">
      <c r="A2976" s="1">
        <v>44459</v>
      </c>
      <c r="B2976">
        <v>413.93009999999998</v>
      </c>
      <c r="C2976" t="s">
        <v>143</v>
      </c>
      <c r="D2976" s="26" t="str">
        <f t="shared" si="94"/>
        <v>2021-09-20</v>
      </c>
      <c r="E2976" s="26">
        <f t="shared" si="95"/>
        <v>413.93009999999998</v>
      </c>
    </row>
    <row r="2977" spans="1:5" x14ac:dyDescent="0.3">
      <c r="A2977" s="1">
        <v>44460</v>
      </c>
      <c r="B2977">
        <v>413.53910000000002</v>
      </c>
      <c r="C2977" t="s">
        <v>143</v>
      </c>
      <c r="D2977" s="26" t="str">
        <f t="shared" si="94"/>
        <v>2021-09-21</v>
      </c>
      <c r="E2977" s="26">
        <f t="shared" si="95"/>
        <v>413.53910000000002</v>
      </c>
    </row>
    <row r="2978" spans="1:5" x14ac:dyDescent="0.3">
      <c r="A2978" s="1">
        <v>44461</v>
      </c>
      <c r="B2978">
        <v>417.57310000000001</v>
      </c>
      <c r="C2978" t="s">
        <v>143</v>
      </c>
      <c r="D2978" s="26" t="str">
        <f t="shared" si="94"/>
        <v>2021-09-22</v>
      </c>
      <c r="E2978" s="26">
        <f t="shared" si="95"/>
        <v>417.57310000000001</v>
      </c>
    </row>
    <row r="2979" spans="1:5" x14ac:dyDescent="0.3">
      <c r="A2979" s="1">
        <v>44462</v>
      </c>
      <c r="B2979">
        <v>422.64670000000001</v>
      </c>
      <c r="C2979" t="s">
        <v>143</v>
      </c>
      <c r="D2979" s="26" t="str">
        <f t="shared" si="94"/>
        <v>2021-09-23</v>
      </c>
      <c r="E2979" s="26">
        <f t="shared" si="95"/>
        <v>422.64670000000001</v>
      </c>
    </row>
    <row r="2980" spans="1:5" x14ac:dyDescent="0.3">
      <c r="A2980" s="1">
        <v>44463</v>
      </c>
      <c r="B2980">
        <v>423.34280000000001</v>
      </c>
      <c r="C2980" t="s">
        <v>143</v>
      </c>
      <c r="D2980" s="26" t="str">
        <f t="shared" si="94"/>
        <v>2021-09-24</v>
      </c>
      <c r="E2980" s="26">
        <f t="shared" si="95"/>
        <v>423.34280000000001</v>
      </c>
    </row>
    <row r="2981" spans="1:5" x14ac:dyDescent="0.3">
      <c r="A2981" s="1">
        <v>44466</v>
      </c>
      <c r="B2981">
        <v>422.13170000000002</v>
      </c>
      <c r="C2981" t="s">
        <v>143</v>
      </c>
      <c r="D2981" s="26" t="str">
        <f t="shared" si="94"/>
        <v>2021-09-27</v>
      </c>
      <c r="E2981" s="26">
        <f t="shared" si="95"/>
        <v>422.13170000000002</v>
      </c>
    </row>
    <row r="2982" spans="1:5" x14ac:dyDescent="0.3">
      <c r="A2982" s="1">
        <v>44467</v>
      </c>
      <c r="B2982">
        <v>413.625</v>
      </c>
      <c r="C2982" t="s">
        <v>143</v>
      </c>
      <c r="D2982" s="26" t="str">
        <f t="shared" si="94"/>
        <v>2021-09-28</v>
      </c>
      <c r="E2982" s="26">
        <f t="shared" si="95"/>
        <v>413.625</v>
      </c>
    </row>
    <row r="2983" spans="1:5" x14ac:dyDescent="0.3">
      <c r="A2983" s="1">
        <v>44468</v>
      </c>
      <c r="B2983">
        <v>414.3211</v>
      </c>
      <c r="C2983" t="s">
        <v>143</v>
      </c>
      <c r="D2983" s="26" t="str">
        <f t="shared" si="94"/>
        <v>2021-09-29</v>
      </c>
      <c r="E2983" s="26">
        <f t="shared" si="95"/>
        <v>414.3211</v>
      </c>
    </row>
    <row r="2984" spans="1:5" x14ac:dyDescent="0.3">
      <c r="A2984" s="1">
        <v>44469</v>
      </c>
      <c r="B2984">
        <v>409.25720000000001</v>
      </c>
      <c r="C2984" t="s">
        <v>143</v>
      </c>
      <c r="D2984" s="26" t="str">
        <f t="shared" si="94"/>
        <v>2021-09-30</v>
      </c>
      <c r="E2984" s="26">
        <f t="shared" si="95"/>
        <v>409.25720000000001</v>
      </c>
    </row>
    <row r="2985" spans="1:5" x14ac:dyDescent="0.3">
      <c r="A2985" s="1">
        <v>44470</v>
      </c>
      <c r="B2985">
        <v>414.12090000000001</v>
      </c>
      <c r="C2985" t="s">
        <v>143</v>
      </c>
      <c r="D2985" s="26" t="str">
        <f t="shared" si="94"/>
        <v>2021-10-01</v>
      </c>
      <c r="E2985" s="26">
        <f t="shared" si="95"/>
        <v>414.12090000000001</v>
      </c>
    </row>
    <row r="2986" spans="1:5" x14ac:dyDescent="0.3">
      <c r="A2986" s="1">
        <v>44473</v>
      </c>
      <c r="B2986">
        <v>408.78030000000001</v>
      </c>
      <c r="C2986" t="s">
        <v>143</v>
      </c>
      <c r="D2986" s="26" t="str">
        <f t="shared" si="94"/>
        <v>2021-10-04</v>
      </c>
      <c r="E2986" s="26">
        <f t="shared" si="95"/>
        <v>408.78030000000001</v>
      </c>
    </row>
    <row r="2987" spans="1:5" x14ac:dyDescent="0.3">
      <c r="A2987" s="1">
        <v>44474</v>
      </c>
      <c r="B2987">
        <v>413.03370000000001</v>
      </c>
      <c r="C2987" t="s">
        <v>143</v>
      </c>
      <c r="D2987" s="26" t="str">
        <f t="shared" si="94"/>
        <v>2021-10-05</v>
      </c>
      <c r="E2987" s="26">
        <f t="shared" si="95"/>
        <v>413.03370000000001</v>
      </c>
    </row>
    <row r="2988" spans="1:5" x14ac:dyDescent="0.3">
      <c r="A2988" s="1">
        <v>44475</v>
      </c>
      <c r="B2988">
        <v>414.75029999999998</v>
      </c>
      <c r="C2988" t="s">
        <v>143</v>
      </c>
      <c r="D2988" s="26" t="str">
        <f t="shared" si="94"/>
        <v>2021-10-06</v>
      </c>
      <c r="E2988" s="26">
        <f t="shared" si="95"/>
        <v>414.75029999999998</v>
      </c>
    </row>
    <row r="2989" spans="1:5" x14ac:dyDescent="0.3">
      <c r="A2989" s="1">
        <v>44476</v>
      </c>
      <c r="B2989">
        <v>418.33609999999999</v>
      </c>
      <c r="C2989" t="s">
        <v>143</v>
      </c>
      <c r="D2989" s="26" t="str">
        <f t="shared" si="94"/>
        <v>2021-10-07</v>
      </c>
      <c r="E2989" s="26">
        <f t="shared" si="95"/>
        <v>418.33609999999999</v>
      </c>
    </row>
    <row r="2990" spans="1:5" x14ac:dyDescent="0.3">
      <c r="A2990" s="1">
        <v>44477</v>
      </c>
      <c r="B2990">
        <v>417.57310000000001</v>
      </c>
      <c r="C2990" t="s">
        <v>143</v>
      </c>
      <c r="D2990" s="26" t="str">
        <f t="shared" si="94"/>
        <v>2021-10-08</v>
      </c>
      <c r="E2990" s="26">
        <f t="shared" si="95"/>
        <v>417.57310000000001</v>
      </c>
    </row>
    <row r="2991" spans="1:5" x14ac:dyDescent="0.3">
      <c r="A2991" s="1">
        <v>44480</v>
      </c>
      <c r="B2991">
        <v>414.55</v>
      </c>
      <c r="C2991" t="s">
        <v>143</v>
      </c>
      <c r="D2991" s="26" t="str">
        <f t="shared" si="94"/>
        <v>2021-10-11</v>
      </c>
      <c r="E2991" s="26">
        <f t="shared" si="95"/>
        <v>414.55</v>
      </c>
    </row>
    <row r="2992" spans="1:5" x14ac:dyDescent="0.3">
      <c r="A2992" s="1">
        <v>44481</v>
      </c>
      <c r="B2992">
        <v>413.52960000000002</v>
      </c>
      <c r="C2992" t="s">
        <v>143</v>
      </c>
      <c r="D2992" s="26" t="str">
        <f t="shared" si="94"/>
        <v>2021-10-12</v>
      </c>
      <c r="E2992" s="26">
        <f t="shared" si="95"/>
        <v>413.52960000000002</v>
      </c>
    </row>
    <row r="2993" spans="1:5" x14ac:dyDescent="0.3">
      <c r="A2993" s="1">
        <v>44482</v>
      </c>
      <c r="B2993">
        <v>415.01729999999998</v>
      </c>
      <c r="C2993" t="s">
        <v>143</v>
      </c>
      <c r="D2993" s="26" t="str">
        <f t="shared" si="94"/>
        <v>2021-10-13</v>
      </c>
      <c r="E2993" s="26">
        <f t="shared" si="95"/>
        <v>415.01729999999998</v>
      </c>
    </row>
    <row r="2994" spans="1:5" x14ac:dyDescent="0.3">
      <c r="A2994" s="1">
        <v>44483</v>
      </c>
      <c r="B2994">
        <v>421.9982</v>
      </c>
      <c r="C2994" t="s">
        <v>143</v>
      </c>
      <c r="D2994" s="26" t="str">
        <f t="shared" si="94"/>
        <v>2021-10-14</v>
      </c>
      <c r="E2994" s="26">
        <f t="shared" si="95"/>
        <v>421.9982</v>
      </c>
    </row>
    <row r="2995" spans="1:5" x14ac:dyDescent="0.3">
      <c r="A2995" s="1">
        <v>44484</v>
      </c>
      <c r="B2995">
        <v>425.21199999999999</v>
      </c>
      <c r="C2995" t="s">
        <v>143</v>
      </c>
      <c r="D2995" s="26" t="str">
        <f t="shared" si="94"/>
        <v>2021-10-15</v>
      </c>
      <c r="E2995" s="26">
        <f t="shared" si="95"/>
        <v>425.21199999999999</v>
      </c>
    </row>
    <row r="2996" spans="1:5" x14ac:dyDescent="0.3">
      <c r="A2996" s="1">
        <v>44487</v>
      </c>
      <c r="B2996">
        <v>426.47089999999997</v>
      </c>
      <c r="C2996" t="s">
        <v>143</v>
      </c>
      <c r="D2996" s="26" t="str">
        <f t="shared" si="94"/>
        <v>2021-10-18</v>
      </c>
      <c r="E2996" s="26">
        <f t="shared" si="95"/>
        <v>426.47089999999997</v>
      </c>
    </row>
    <row r="2997" spans="1:5" x14ac:dyDescent="0.3">
      <c r="A2997" s="1">
        <v>44488</v>
      </c>
      <c r="B2997">
        <v>429.76100000000002</v>
      </c>
      <c r="C2997" t="s">
        <v>143</v>
      </c>
      <c r="D2997" s="26" t="str">
        <f t="shared" si="94"/>
        <v>2021-10-19</v>
      </c>
      <c r="E2997" s="26">
        <f t="shared" si="95"/>
        <v>429.76100000000002</v>
      </c>
    </row>
    <row r="2998" spans="1:5" x14ac:dyDescent="0.3">
      <c r="A2998" s="1">
        <v>44489</v>
      </c>
      <c r="B2998">
        <v>431.44900000000001</v>
      </c>
      <c r="C2998" t="s">
        <v>143</v>
      </c>
      <c r="D2998" s="26" t="str">
        <f t="shared" si="94"/>
        <v>2021-10-20</v>
      </c>
      <c r="E2998" s="26">
        <f t="shared" si="95"/>
        <v>431.44900000000001</v>
      </c>
    </row>
    <row r="2999" spans="1:5" x14ac:dyDescent="0.3">
      <c r="A2999" s="1">
        <v>44490</v>
      </c>
      <c r="B2999">
        <v>432.57429999999999</v>
      </c>
      <c r="C2999" t="s">
        <v>143</v>
      </c>
      <c r="D2999" s="26" t="str">
        <f t="shared" si="94"/>
        <v>2021-10-21</v>
      </c>
      <c r="E2999" s="26">
        <f t="shared" si="95"/>
        <v>432.57429999999999</v>
      </c>
    </row>
    <row r="3000" spans="1:5" x14ac:dyDescent="0.3">
      <c r="A3000" s="1">
        <v>44491</v>
      </c>
      <c r="B3000">
        <v>432.12610000000001</v>
      </c>
      <c r="C3000" t="s">
        <v>143</v>
      </c>
      <c r="D3000" s="26" t="str">
        <f t="shared" si="94"/>
        <v>2021-10-22</v>
      </c>
      <c r="E3000" s="26">
        <f t="shared" si="95"/>
        <v>432.12610000000001</v>
      </c>
    </row>
    <row r="3001" spans="1:5" x14ac:dyDescent="0.3">
      <c r="A3001" s="1">
        <v>44494</v>
      </c>
      <c r="B3001">
        <v>434.44349999999997</v>
      </c>
      <c r="C3001" t="s">
        <v>143</v>
      </c>
      <c r="D3001" s="26" t="str">
        <f t="shared" si="94"/>
        <v>2021-10-25</v>
      </c>
      <c r="E3001" s="26">
        <f t="shared" si="95"/>
        <v>434.44349999999997</v>
      </c>
    </row>
    <row r="3002" spans="1:5" x14ac:dyDescent="0.3">
      <c r="A3002" s="1">
        <v>44495</v>
      </c>
      <c r="B3002">
        <v>434.83449999999999</v>
      </c>
      <c r="C3002" t="s">
        <v>143</v>
      </c>
      <c r="D3002" s="26" t="str">
        <f t="shared" si="94"/>
        <v>2021-10-26</v>
      </c>
      <c r="E3002" s="26">
        <f t="shared" si="95"/>
        <v>434.83449999999999</v>
      </c>
    </row>
    <row r="3003" spans="1:5" x14ac:dyDescent="0.3">
      <c r="A3003" s="1">
        <v>44496</v>
      </c>
      <c r="B3003">
        <v>432.90809999999999</v>
      </c>
      <c r="C3003" t="s">
        <v>143</v>
      </c>
      <c r="D3003" s="26" t="str">
        <f t="shared" si="94"/>
        <v>2021-10-27</v>
      </c>
      <c r="E3003" s="26">
        <f t="shared" si="95"/>
        <v>432.90809999999999</v>
      </c>
    </row>
    <row r="3004" spans="1:5" x14ac:dyDescent="0.3">
      <c r="A3004" s="1">
        <v>44497</v>
      </c>
      <c r="B3004">
        <v>437.08519999999999</v>
      </c>
      <c r="C3004" t="s">
        <v>143</v>
      </c>
      <c r="D3004" s="26" t="str">
        <f t="shared" si="94"/>
        <v>2021-10-28</v>
      </c>
      <c r="E3004" s="26">
        <f t="shared" si="95"/>
        <v>437.08519999999999</v>
      </c>
    </row>
    <row r="3005" spans="1:5" x14ac:dyDescent="0.3">
      <c r="A3005" s="1">
        <v>44498</v>
      </c>
      <c r="B3005">
        <v>437.97210000000001</v>
      </c>
      <c r="C3005" t="s">
        <v>143</v>
      </c>
      <c r="D3005" s="26" t="str">
        <f t="shared" si="94"/>
        <v>2021-10-29</v>
      </c>
      <c r="E3005" s="26">
        <f t="shared" si="95"/>
        <v>437.97210000000001</v>
      </c>
    </row>
    <row r="3006" spans="1:5" x14ac:dyDescent="0.3">
      <c r="A3006" s="1">
        <v>44501</v>
      </c>
      <c r="B3006">
        <v>438.72550000000001</v>
      </c>
      <c r="C3006" t="s">
        <v>143</v>
      </c>
      <c r="D3006" s="26" t="str">
        <f t="shared" si="94"/>
        <v>2021-11-01</v>
      </c>
      <c r="E3006" s="26">
        <f t="shared" si="95"/>
        <v>438.72550000000001</v>
      </c>
    </row>
    <row r="3007" spans="1:5" x14ac:dyDescent="0.3">
      <c r="A3007" s="1">
        <v>44502</v>
      </c>
      <c r="B3007">
        <v>440.49930000000001</v>
      </c>
      <c r="C3007" t="s">
        <v>143</v>
      </c>
      <c r="D3007" s="26" t="str">
        <f t="shared" si="94"/>
        <v>2021-11-02</v>
      </c>
      <c r="E3007" s="26">
        <f t="shared" si="95"/>
        <v>440.49930000000001</v>
      </c>
    </row>
    <row r="3008" spans="1:5" x14ac:dyDescent="0.3">
      <c r="A3008" s="1">
        <v>44503</v>
      </c>
      <c r="B3008">
        <v>443.18869999999998</v>
      </c>
      <c r="C3008" t="s">
        <v>143</v>
      </c>
      <c r="D3008" s="26" t="str">
        <f t="shared" si="94"/>
        <v>2021-11-03</v>
      </c>
      <c r="E3008" s="26">
        <f t="shared" si="95"/>
        <v>443.18869999999998</v>
      </c>
    </row>
    <row r="3009" spans="1:5" x14ac:dyDescent="0.3">
      <c r="A3009" s="1">
        <v>44504</v>
      </c>
      <c r="B3009">
        <v>445.27719999999999</v>
      </c>
      <c r="C3009" t="s">
        <v>143</v>
      </c>
      <c r="D3009" s="26" t="str">
        <f t="shared" si="94"/>
        <v>2021-11-04</v>
      </c>
      <c r="E3009" s="26">
        <f t="shared" si="95"/>
        <v>445.27719999999999</v>
      </c>
    </row>
    <row r="3010" spans="1:5" x14ac:dyDescent="0.3">
      <c r="A3010" s="1">
        <v>44505</v>
      </c>
      <c r="B3010">
        <v>446.82209999999998</v>
      </c>
      <c r="C3010" t="s">
        <v>143</v>
      </c>
      <c r="D3010" s="26" t="str">
        <f t="shared" si="94"/>
        <v>2021-11-05</v>
      </c>
      <c r="E3010" s="26">
        <f t="shared" si="95"/>
        <v>446.82209999999998</v>
      </c>
    </row>
    <row r="3011" spans="1:5" x14ac:dyDescent="0.3">
      <c r="A3011" s="1">
        <v>44508</v>
      </c>
      <c r="B3011">
        <v>447.20359999999999</v>
      </c>
      <c r="C3011" t="s">
        <v>143</v>
      </c>
      <c r="D3011" s="26" t="str">
        <f t="shared" si="94"/>
        <v>2021-11-08</v>
      </c>
      <c r="E3011" s="26">
        <f t="shared" si="95"/>
        <v>447.20359999999999</v>
      </c>
    </row>
    <row r="3012" spans="1:5" x14ac:dyDescent="0.3">
      <c r="A3012" s="1">
        <v>44509</v>
      </c>
      <c r="B3012">
        <v>445.72539999999998</v>
      </c>
      <c r="C3012" t="s">
        <v>143</v>
      </c>
      <c r="D3012" s="26" t="str">
        <f t="shared" si="94"/>
        <v>2021-11-09</v>
      </c>
      <c r="E3012" s="26">
        <f t="shared" si="95"/>
        <v>445.72539999999998</v>
      </c>
    </row>
    <row r="3013" spans="1:5" x14ac:dyDescent="0.3">
      <c r="A3013" s="1">
        <v>44510</v>
      </c>
      <c r="B3013">
        <v>442.13959999999997</v>
      </c>
      <c r="C3013" t="s">
        <v>143</v>
      </c>
      <c r="D3013" s="26" t="str">
        <f t="shared" si="94"/>
        <v>2021-11-10</v>
      </c>
      <c r="E3013" s="26">
        <f t="shared" si="95"/>
        <v>442.13959999999997</v>
      </c>
    </row>
    <row r="3014" spans="1:5" x14ac:dyDescent="0.3">
      <c r="A3014" s="1">
        <v>44511</v>
      </c>
      <c r="B3014">
        <v>442.28269999999998</v>
      </c>
      <c r="C3014" t="s">
        <v>143</v>
      </c>
      <c r="D3014" s="26" t="str">
        <f t="shared" si="94"/>
        <v>2021-11-11</v>
      </c>
      <c r="E3014" s="26">
        <f t="shared" si="95"/>
        <v>442.28269999999998</v>
      </c>
    </row>
    <row r="3015" spans="1:5" x14ac:dyDescent="0.3">
      <c r="A3015" s="1">
        <v>44512</v>
      </c>
      <c r="B3015">
        <v>445.62049999999999</v>
      </c>
      <c r="C3015" t="s">
        <v>143</v>
      </c>
      <c r="D3015" s="26" t="str">
        <f t="shared" si="94"/>
        <v>2021-11-12</v>
      </c>
      <c r="E3015" s="26">
        <f t="shared" si="95"/>
        <v>445.62049999999999</v>
      </c>
    </row>
    <row r="3016" spans="1:5" x14ac:dyDescent="0.3">
      <c r="A3016" s="1">
        <v>44515</v>
      </c>
      <c r="B3016">
        <v>445.7731</v>
      </c>
      <c r="C3016" t="s">
        <v>143</v>
      </c>
      <c r="D3016" s="26" t="str">
        <f t="shared" si="94"/>
        <v>2021-11-15</v>
      </c>
      <c r="E3016" s="26">
        <f t="shared" si="95"/>
        <v>445.7731</v>
      </c>
    </row>
    <row r="3017" spans="1:5" x14ac:dyDescent="0.3">
      <c r="A3017" s="1">
        <v>44516</v>
      </c>
      <c r="B3017">
        <v>447.53739999999999</v>
      </c>
      <c r="C3017" t="s">
        <v>143</v>
      </c>
      <c r="D3017" s="26" t="str">
        <f t="shared" si="94"/>
        <v>2021-11-16</v>
      </c>
      <c r="E3017" s="26">
        <f t="shared" si="95"/>
        <v>447.53739999999999</v>
      </c>
    </row>
    <row r="3018" spans="1:5" x14ac:dyDescent="0.3">
      <c r="A3018" s="1">
        <v>44517</v>
      </c>
      <c r="B3018">
        <v>446.4502</v>
      </c>
      <c r="C3018" t="s">
        <v>143</v>
      </c>
      <c r="D3018" s="26" t="str">
        <f t="shared" si="94"/>
        <v>2021-11-17</v>
      </c>
      <c r="E3018" s="26">
        <f t="shared" si="95"/>
        <v>446.4502</v>
      </c>
    </row>
    <row r="3019" spans="1:5" x14ac:dyDescent="0.3">
      <c r="A3019" s="1">
        <v>44518</v>
      </c>
      <c r="B3019">
        <v>447.9665</v>
      </c>
      <c r="C3019" t="s">
        <v>143</v>
      </c>
      <c r="D3019" s="26" t="str">
        <f t="shared" si="94"/>
        <v>2021-11-18</v>
      </c>
      <c r="E3019" s="26">
        <f t="shared" si="95"/>
        <v>447.9665</v>
      </c>
    </row>
    <row r="3020" spans="1:5" x14ac:dyDescent="0.3">
      <c r="A3020" s="1">
        <v>44519</v>
      </c>
      <c r="B3020">
        <v>447.16550000000001</v>
      </c>
      <c r="C3020" t="s">
        <v>143</v>
      </c>
      <c r="D3020" s="26" t="str">
        <f t="shared" si="94"/>
        <v>2021-11-19</v>
      </c>
      <c r="E3020" s="26">
        <f t="shared" si="95"/>
        <v>447.16550000000001</v>
      </c>
    </row>
    <row r="3021" spans="1:5" x14ac:dyDescent="0.3">
      <c r="A3021" s="1">
        <v>44522</v>
      </c>
      <c r="B3021">
        <v>445.90660000000003</v>
      </c>
      <c r="C3021" t="s">
        <v>143</v>
      </c>
      <c r="D3021" s="26" t="str">
        <f t="shared" si="94"/>
        <v>2021-11-22</v>
      </c>
      <c r="E3021" s="26">
        <f t="shared" si="95"/>
        <v>445.90660000000003</v>
      </c>
    </row>
    <row r="3022" spans="1:5" x14ac:dyDescent="0.3">
      <c r="A3022" s="1">
        <v>44523</v>
      </c>
      <c r="B3022">
        <v>446.49790000000002</v>
      </c>
      <c r="C3022" t="s">
        <v>143</v>
      </c>
      <c r="D3022" s="26" t="str">
        <f t="shared" si="94"/>
        <v>2021-11-23</v>
      </c>
      <c r="E3022" s="26">
        <f t="shared" si="95"/>
        <v>446.49790000000002</v>
      </c>
    </row>
    <row r="3023" spans="1:5" x14ac:dyDescent="0.3">
      <c r="A3023" s="1">
        <v>44524</v>
      </c>
      <c r="B3023">
        <v>447.69</v>
      </c>
      <c r="C3023" t="s">
        <v>143</v>
      </c>
      <c r="D3023" s="26" t="str">
        <f t="shared" si="94"/>
        <v>2021-11-24</v>
      </c>
      <c r="E3023" s="26">
        <f t="shared" si="95"/>
        <v>447.69</v>
      </c>
    </row>
    <row r="3024" spans="1:5" x14ac:dyDescent="0.3">
      <c r="A3024" s="1">
        <v>44526</v>
      </c>
      <c r="B3024">
        <v>437.70510000000002</v>
      </c>
      <c r="C3024" t="s">
        <v>143</v>
      </c>
      <c r="D3024" s="26" t="str">
        <f t="shared" si="94"/>
        <v>2021-11-26</v>
      </c>
      <c r="E3024" s="26">
        <f t="shared" si="95"/>
        <v>437.70510000000002</v>
      </c>
    </row>
    <row r="3025" spans="1:5" x14ac:dyDescent="0.3">
      <c r="A3025" s="1">
        <v>44529</v>
      </c>
      <c r="B3025">
        <v>443.07420000000002</v>
      </c>
      <c r="C3025" t="s">
        <v>143</v>
      </c>
      <c r="D3025" s="26" t="str">
        <f t="shared" si="94"/>
        <v>2021-11-29</v>
      </c>
      <c r="E3025" s="26">
        <f t="shared" si="95"/>
        <v>443.07420000000002</v>
      </c>
    </row>
    <row r="3026" spans="1:5" x14ac:dyDescent="0.3">
      <c r="A3026" s="1">
        <v>44530</v>
      </c>
      <c r="B3026">
        <v>434.45310000000001</v>
      </c>
      <c r="C3026" t="s">
        <v>143</v>
      </c>
      <c r="D3026" s="26" t="str">
        <f t="shared" si="94"/>
        <v>2021-11-30</v>
      </c>
      <c r="E3026" s="26">
        <f t="shared" si="95"/>
        <v>434.45310000000001</v>
      </c>
    </row>
    <row r="3027" spans="1:5" x14ac:dyDescent="0.3">
      <c r="A3027" s="1">
        <v>44531</v>
      </c>
      <c r="B3027">
        <v>429.6275</v>
      </c>
      <c r="C3027" t="s">
        <v>143</v>
      </c>
      <c r="D3027" s="26" t="str">
        <f t="shared" si="94"/>
        <v>2021-12-01</v>
      </c>
      <c r="E3027" s="26">
        <f t="shared" si="95"/>
        <v>429.6275</v>
      </c>
    </row>
    <row r="3028" spans="1:5" x14ac:dyDescent="0.3">
      <c r="A3028" s="1">
        <v>44532</v>
      </c>
      <c r="B3028">
        <v>436.20780000000002</v>
      </c>
      <c r="C3028" t="s">
        <v>143</v>
      </c>
      <c r="D3028" s="26" t="str">
        <f t="shared" si="94"/>
        <v>2021-12-02</v>
      </c>
      <c r="E3028" s="26">
        <f t="shared" si="95"/>
        <v>436.20780000000002</v>
      </c>
    </row>
    <row r="3029" spans="1:5" x14ac:dyDescent="0.3">
      <c r="A3029" s="1">
        <v>44533</v>
      </c>
      <c r="B3029">
        <v>432.41219999999998</v>
      </c>
      <c r="C3029" t="s">
        <v>143</v>
      </c>
      <c r="D3029" s="26" t="str">
        <f t="shared" ref="D3029:D3092" si="96">_xlfn.CONCAT(YEAR(A3029),"-",IF(LEN(MONTH(A3029))=1,0&amp;MONTH(A3029),MONTH(A3029)),"-",IF(LEN(DAY(A3029))=1,0&amp;DAY(A3029),DAY(A3029)))</f>
        <v>2021-12-03</v>
      </c>
      <c r="E3029" s="26">
        <f t="shared" ref="E3029:E3092" si="97">B3029</f>
        <v>432.41219999999998</v>
      </c>
    </row>
    <row r="3030" spans="1:5" x14ac:dyDescent="0.3">
      <c r="A3030" s="1">
        <v>44536</v>
      </c>
      <c r="B3030">
        <v>437.53339999999997</v>
      </c>
      <c r="C3030" t="s">
        <v>143</v>
      </c>
      <c r="D3030" s="26" t="str">
        <f t="shared" si="96"/>
        <v>2021-12-06</v>
      </c>
      <c r="E3030" s="26">
        <f t="shared" si="97"/>
        <v>437.53339999999997</v>
      </c>
    </row>
    <row r="3031" spans="1:5" x14ac:dyDescent="0.3">
      <c r="A3031" s="1">
        <v>44537</v>
      </c>
      <c r="B3031">
        <v>446.58370000000002</v>
      </c>
      <c r="C3031" t="s">
        <v>143</v>
      </c>
      <c r="D3031" s="26" t="str">
        <f t="shared" si="96"/>
        <v>2021-12-07</v>
      </c>
      <c r="E3031" s="26">
        <f t="shared" si="97"/>
        <v>446.58370000000002</v>
      </c>
    </row>
    <row r="3032" spans="1:5" x14ac:dyDescent="0.3">
      <c r="A3032" s="1">
        <v>44538</v>
      </c>
      <c r="B3032">
        <v>447.7663</v>
      </c>
      <c r="C3032" t="s">
        <v>143</v>
      </c>
      <c r="D3032" s="26" t="str">
        <f t="shared" si="96"/>
        <v>2021-12-08</v>
      </c>
      <c r="E3032" s="26">
        <f t="shared" si="97"/>
        <v>447.7663</v>
      </c>
    </row>
    <row r="3033" spans="1:5" x14ac:dyDescent="0.3">
      <c r="A3033" s="1">
        <v>44539</v>
      </c>
      <c r="B3033">
        <v>444.74310000000003</v>
      </c>
      <c r="C3033" t="s">
        <v>143</v>
      </c>
      <c r="D3033" s="26" t="str">
        <f t="shared" si="96"/>
        <v>2021-12-09</v>
      </c>
      <c r="E3033" s="26">
        <f t="shared" si="97"/>
        <v>444.74310000000003</v>
      </c>
    </row>
    <row r="3034" spans="1:5" x14ac:dyDescent="0.3">
      <c r="A3034" s="1">
        <v>44540</v>
      </c>
      <c r="B3034">
        <v>448.92970000000003</v>
      </c>
      <c r="C3034" t="s">
        <v>143</v>
      </c>
      <c r="D3034" s="26" t="str">
        <f t="shared" si="96"/>
        <v>2021-12-10</v>
      </c>
      <c r="E3034" s="26">
        <f t="shared" si="97"/>
        <v>448.92970000000003</v>
      </c>
    </row>
    <row r="3035" spans="1:5" x14ac:dyDescent="0.3">
      <c r="A3035" s="1">
        <v>44543</v>
      </c>
      <c r="B3035">
        <v>444.95299999999997</v>
      </c>
      <c r="C3035" t="s">
        <v>143</v>
      </c>
      <c r="D3035" s="26" t="str">
        <f t="shared" si="96"/>
        <v>2021-12-13</v>
      </c>
      <c r="E3035" s="26">
        <f t="shared" si="97"/>
        <v>444.95299999999997</v>
      </c>
    </row>
    <row r="3036" spans="1:5" x14ac:dyDescent="0.3">
      <c r="A3036" s="1">
        <v>44544</v>
      </c>
      <c r="B3036">
        <v>441.89170000000001</v>
      </c>
      <c r="C3036" t="s">
        <v>143</v>
      </c>
      <c r="D3036" s="26" t="str">
        <f t="shared" si="96"/>
        <v>2021-12-14</v>
      </c>
      <c r="E3036" s="26">
        <f t="shared" si="97"/>
        <v>441.89170000000001</v>
      </c>
    </row>
    <row r="3037" spans="1:5" x14ac:dyDescent="0.3">
      <c r="A3037" s="1">
        <v>44545</v>
      </c>
      <c r="B3037">
        <v>448.7962</v>
      </c>
      <c r="C3037" t="s">
        <v>143</v>
      </c>
      <c r="D3037" s="26" t="str">
        <f t="shared" si="96"/>
        <v>2021-12-15</v>
      </c>
      <c r="E3037" s="26">
        <f t="shared" si="97"/>
        <v>448.7962</v>
      </c>
    </row>
    <row r="3038" spans="1:5" x14ac:dyDescent="0.3">
      <c r="A3038" s="1">
        <v>44546</v>
      </c>
      <c r="B3038">
        <v>444.83850000000001</v>
      </c>
      <c r="C3038" t="s">
        <v>143</v>
      </c>
      <c r="D3038" s="26" t="str">
        <f t="shared" si="96"/>
        <v>2021-12-16</v>
      </c>
      <c r="E3038" s="26">
        <f t="shared" si="97"/>
        <v>444.83850000000001</v>
      </c>
    </row>
    <row r="3039" spans="1:5" x14ac:dyDescent="0.3">
      <c r="A3039" s="1">
        <v>44547</v>
      </c>
      <c r="B3039">
        <v>440.10739999999998</v>
      </c>
      <c r="C3039" t="s">
        <v>143</v>
      </c>
      <c r="D3039" s="26" t="str">
        <f t="shared" si="96"/>
        <v>2021-12-17</v>
      </c>
      <c r="E3039" s="26">
        <f t="shared" si="97"/>
        <v>440.10739999999998</v>
      </c>
    </row>
    <row r="3040" spans="1:5" x14ac:dyDescent="0.3">
      <c r="A3040" s="1">
        <v>44550</v>
      </c>
      <c r="B3040">
        <v>435.42750000000001</v>
      </c>
      <c r="C3040" t="s">
        <v>143</v>
      </c>
      <c r="D3040" s="26" t="str">
        <f t="shared" si="96"/>
        <v>2021-12-20</v>
      </c>
      <c r="E3040" s="26">
        <f t="shared" si="97"/>
        <v>435.42750000000001</v>
      </c>
    </row>
    <row r="3041" spans="1:5" x14ac:dyDescent="0.3">
      <c r="A3041" s="1">
        <v>44551</v>
      </c>
      <c r="B3041">
        <v>443.16030000000001</v>
      </c>
      <c r="C3041" t="s">
        <v>143</v>
      </c>
      <c r="D3041" s="26" t="str">
        <f t="shared" si="96"/>
        <v>2021-12-21</v>
      </c>
      <c r="E3041" s="26">
        <f t="shared" si="97"/>
        <v>443.16030000000001</v>
      </c>
    </row>
    <row r="3042" spans="1:5" x14ac:dyDescent="0.3">
      <c r="A3042" s="1">
        <v>44552</v>
      </c>
      <c r="B3042">
        <v>447.59129999999999</v>
      </c>
      <c r="C3042" t="s">
        <v>143</v>
      </c>
      <c r="D3042" s="26" t="str">
        <f t="shared" si="96"/>
        <v>2021-12-22</v>
      </c>
      <c r="E3042" s="26">
        <f t="shared" si="97"/>
        <v>447.59129999999999</v>
      </c>
    </row>
    <row r="3043" spans="1:5" x14ac:dyDescent="0.3">
      <c r="A3043" s="1">
        <v>44553</v>
      </c>
      <c r="B3043">
        <v>450.37630000000001</v>
      </c>
      <c r="C3043" t="s">
        <v>143</v>
      </c>
      <c r="D3043" s="26" t="str">
        <f t="shared" si="96"/>
        <v>2021-12-23</v>
      </c>
      <c r="E3043" s="26">
        <f t="shared" si="97"/>
        <v>450.37630000000001</v>
      </c>
    </row>
    <row r="3044" spans="1:5" x14ac:dyDescent="0.3">
      <c r="A3044" s="1">
        <v>44554</v>
      </c>
      <c r="B3044">
        <v>450.37630000000001</v>
      </c>
      <c r="C3044" t="s">
        <v>143</v>
      </c>
      <c r="D3044" s="26" t="str">
        <f t="shared" si="96"/>
        <v>2021-12-24</v>
      </c>
      <c r="E3044" s="26">
        <f t="shared" si="97"/>
        <v>450.37630000000001</v>
      </c>
    </row>
    <row r="3045" spans="1:5" x14ac:dyDescent="0.3">
      <c r="A3045" s="1">
        <v>44557</v>
      </c>
      <c r="B3045">
        <v>456.75009999999997</v>
      </c>
      <c r="C3045" t="s">
        <v>143</v>
      </c>
      <c r="D3045" s="26" t="str">
        <f t="shared" si="96"/>
        <v>2021-12-27</v>
      </c>
      <c r="E3045" s="26">
        <f t="shared" si="97"/>
        <v>456.75009999999997</v>
      </c>
    </row>
    <row r="3046" spans="1:5" x14ac:dyDescent="0.3">
      <c r="A3046" s="1">
        <v>44558</v>
      </c>
      <c r="B3046">
        <v>456.3768</v>
      </c>
      <c r="C3046" t="s">
        <v>143</v>
      </c>
      <c r="D3046" s="26" t="str">
        <f t="shared" si="96"/>
        <v>2021-12-28</v>
      </c>
      <c r="E3046" s="26">
        <f t="shared" si="97"/>
        <v>456.3768</v>
      </c>
    </row>
    <row r="3047" spans="1:5" x14ac:dyDescent="0.3">
      <c r="A3047" s="1">
        <v>44559</v>
      </c>
      <c r="B3047">
        <v>456.9606</v>
      </c>
      <c r="C3047" t="s">
        <v>143</v>
      </c>
      <c r="D3047" s="26" t="str">
        <f t="shared" si="96"/>
        <v>2021-12-29</v>
      </c>
      <c r="E3047" s="26">
        <f t="shared" si="97"/>
        <v>456.9606</v>
      </c>
    </row>
    <row r="3048" spans="1:5" x14ac:dyDescent="0.3">
      <c r="A3048" s="1">
        <v>44560</v>
      </c>
      <c r="B3048">
        <v>455.69729999999998</v>
      </c>
      <c r="C3048" t="s">
        <v>143</v>
      </c>
      <c r="D3048" s="26" t="str">
        <f t="shared" si="96"/>
        <v>2021-12-30</v>
      </c>
      <c r="E3048" s="26">
        <f t="shared" si="97"/>
        <v>455.69729999999998</v>
      </c>
    </row>
    <row r="3049" spans="1:5" x14ac:dyDescent="0.3">
      <c r="A3049" s="1">
        <v>44561</v>
      </c>
      <c r="B3049">
        <v>454.5489</v>
      </c>
      <c r="C3049" t="s">
        <v>143</v>
      </c>
      <c r="D3049" s="26" t="str">
        <f t="shared" si="96"/>
        <v>2021-12-31</v>
      </c>
      <c r="E3049" s="26">
        <f t="shared" si="97"/>
        <v>454.5489</v>
      </c>
    </row>
    <row r="3050" spans="1:5" x14ac:dyDescent="0.3">
      <c r="A3050" s="1">
        <v>44564</v>
      </c>
      <c r="B3050">
        <v>457.1807</v>
      </c>
      <c r="C3050" t="s">
        <v>143</v>
      </c>
      <c r="D3050" s="26" t="str">
        <f t="shared" si="96"/>
        <v>2022-01-03</v>
      </c>
      <c r="E3050" s="26">
        <f t="shared" si="97"/>
        <v>457.1807</v>
      </c>
    </row>
    <row r="3051" spans="1:5" x14ac:dyDescent="0.3">
      <c r="A3051" s="1">
        <v>44565</v>
      </c>
      <c r="B3051">
        <v>457.02760000000001</v>
      </c>
      <c r="C3051" t="s">
        <v>143</v>
      </c>
      <c r="D3051" s="26" t="str">
        <f t="shared" si="96"/>
        <v>2022-01-04</v>
      </c>
      <c r="E3051" s="26">
        <f t="shared" si="97"/>
        <v>457.02760000000001</v>
      </c>
    </row>
    <row r="3052" spans="1:5" x14ac:dyDescent="0.3">
      <c r="A3052" s="1">
        <v>44566</v>
      </c>
      <c r="B3052">
        <v>448.25170000000003</v>
      </c>
      <c r="C3052" t="s">
        <v>143</v>
      </c>
      <c r="D3052" s="26" t="str">
        <f t="shared" si="96"/>
        <v>2022-01-05</v>
      </c>
      <c r="E3052" s="26">
        <f t="shared" si="97"/>
        <v>448.25170000000003</v>
      </c>
    </row>
    <row r="3053" spans="1:5" x14ac:dyDescent="0.3">
      <c r="A3053" s="1">
        <v>44567</v>
      </c>
      <c r="B3053">
        <v>447.8306</v>
      </c>
      <c r="C3053" t="s">
        <v>143</v>
      </c>
      <c r="D3053" s="26" t="str">
        <f t="shared" si="96"/>
        <v>2022-01-06</v>
      </c>
      <c r="E3053" s="26">
        <f t="shared" si="97"/>
        <v>447.8306</v>
      </c>
    </row>
    <row r="3054" spans="1:5" x14ac:dyDescent="0.3">
      <c r="A3054" s="1">
        <v>44568</v>
      </c>
      <c r="B3054">
        <v>446.06009999999998</v>
      </c>
      <c r="C3054" t="s">
        <v>143</v>
      </c>
      <c r="D3054" s="26" t="str">
        <f t="shared" si="96"/>
        <v>2022-01-07</v>
      </c>
      <c r="E3054" s="26">
        <f t="shared" si="97"/>
        <v>446.06009999999998</v>
      </c>
    </row>
    <row r="3055" spans="1:5" x14ac:dyDescent="0.3">
      <c r="A3055" s="1">
        <v>44571</v>
      </c>
      <c r="B3055">
        <v>445.505</v>
      </c>
      <c r="C3055" t="s">
        <v>143</v>
      </c>
      <c r="D3055" s="26" t="str">
        <f t="shared" si="96"/>
        <v>2022-01-10</v>
      </c>
      <c r="E3055" s="26">
        <f t="shared" si="97"/>
        <v>445.505</v>
      </c>
    </row>
    <row r="3056" spans="1:5" x14ac:dyDescent="0.3">
      <c r="A3056" s="1">
        <v>44572</v>
      </c>
      <c r="B3056">
        <v>449.56279999999998</v>
      </c>
      <c r="C3056" t="s">
        <v>143</v>
      </c>
      <c r="D3056" s="26" t="str">
        <f t="shared" si="96"/>
        <v>2022-01-11</v>
      </c>
      <c r="E3056" s="26">
        <f t="shared" si="97"/>
        <v>449.56279999999998</v>
      </c>
    </row>
    <row r="3057" spans="1:5" x14ac:dyDescent="0.3">
      <c r="A3057" s="1">
        <v>44573</v>
      </c>
      <c r="B3057">
        <v>450.77820000000003</v>
      </c>
      <c r="C3057" t="s">
        <v>143</v>
      </c>
      <c r="D3057" s="26" t="str">
        <f t="shared" si="96"/>
        <v>2022-01-12</v>
      </c>
      <c r="E3057" s="26">
        <f t="shared" si="97"/>
        <v>450.77820000000003</v>
      </c>
    </row>
    <row r="3058" spans="1:5" x14ac:dyDescent="0.3">
      <c r="A3058" s="1">
        <v>44574</v>
      </c>
      <c r="B3058">
        <v>444.56709999999998</v>
      </c>
      <c r="C3058" t="s">
        <v>143</v>
      </c>
      <c r="D3058" s="26" t="str">
        <f t="shared" si="96"/>
        <v>2022-01-13</v>
      </c>
      <c r="E3058" s="26">
        <f t="shared" si="97"/>
        <v>444.56709999999998</v>
      </c>
    </row>
    <row r="3059" spans="1:5" x14ac:dyDescent="0.3">
      <c r="A3059" s="1">
        <v>44575</v>
      </c>
      <c r="B3059">
        <v>444.74900000000002</v>
      </c>
      <c r="C3059" t="s">
        <v>143</v>
      </c>
      <c r="D3059" s="26" t="str">
        <f t="shared" si="96"/>
        <v>2022-01-14</v>
      </c>
      <c r="E3059" s="26">
        <f t="shared" si="97"/>
        <v>444.74900000000002</v>
      </c>
    </row>
    <row r="3060" spans="1:5" x14ac:dyDescent="0.3">
      <c r="A3060" s="1">
        <v>44579</v>
      </c>
      <c r="B3060">
        <v>436.87259999999998</v>
      </c>
      <c r="C3060" t="s">
        <v>143</v>
      </c>
      <c r="D3060" s="26" t="str">
        <f t="shared" si="96"/>
        <v>2022-01-18</v>
      </c>
      <c r="E3060" s="26">
        <f t="shared" si="97"/>
        <v>436.87259999999998</v>
      </c>
    </row>
    <row r="3061" spans="1:5" x14ac:dyDescent="0.3">
      <c r="A3061" s="1">
        <v>44580</v>
      </c>
      <c r="B3061">
        <v>432.33629999999999</v>
      </c>
      <c r="C3061" t="s">
        <v>143</v>
      </c>
      <c r="D3061" s="26" t="str">
        <f t="shared" si="96"/>
        <v>2022-01-19</v>
      </c>
      <c r="E3061" s="26">
        <f t="shared" si="97"/>
        <v>432.33629999999999</v>
      </c>
    </row>
    <row r="3062" spans="1:5" x14ac:dyDescent="0.3">
      <c r="A3062" s="1">
        <v>44581</v>
      </c>
      <c r="B3062">
        <v>427.55119999999999</v>
      </c>
      <c r="C3062" t="s">
        <v>143</v>
      </c>
      <c r="D3062" s="26" t="str">
        <f t="shared" si="96"/>
        <v>2022-01-20</v>
      </c>
      <c r="E3062" s="26">
        <f t="shared" si="97"/>
        <v>427.55119999999999</v>
      </c>
    </row>
    <row r="3063" spans="1:5" x14ac:dyDescent="0.3">
      <c r="A3063" s="1">
        <v>44582</v>
      </c>
      <c r="B3063">
        <v>419.15809999999999</v>
      </c>
      <c r="C3063" t="s">
        <v>143</v>
      </c>
      <c r="D3063" s="26" t="str">
        <f t="shared" si="96"/>
        <v>2022-01-21</v>
      </c>
      <c r="E3063" s="26">
        <f t="shared" si="97"/>
        <v>419.15809999999999</v>
      </c>
    </row>
    <row r="3064" spans="1:5" x14ac:dyDescent="0.3">
      <c r="A3064" s="1">
        <v>44585</v>
      </c>
      <c r="B3064">
        <v>420.93819999999999</v>
      </c>
      <c r="C3064" t="s">
        <v>143</v>
      </c>
      <c r="D3064" s="26" t="str">
        <f t="shared" si="96"/>
        <v>2022-01-24</v>
      </c>
      <c r="E3064" s="26">
        <f t="shared" si="97"/>
        <v>420.93819999999999</v>
      </c>
    </row>
    <row r="3065" spans="1:5" x14ac:dyDescent="0.3">
      <c r="A3065" s="1">
        <v>44586</v>
      </c>
      <c r="B3065">
        <v>415.7989</v>
      </c>
      <c r="C3065" t="s">
        <v>143</v>
      </c>
      <c r="D3065" s="26" t="str">
        <f t="shared" si="96"/>
        <v>2022-01-25</v>
      </c>
      <c r="E3065" s="26">
        <f t="shared" si="97"/>
        <v>415.7989</v>
      </c>
    </row>
    <row r="3066" spans="1:5" x14ac:dyDescent="0.3">
      <c r="A3066" s="1">
        <v>44587</v>
      </c>
      <c r="B3066">
        <v>414.75580000000002</v>
      </c>
      <c r="C3066" t="s">
        <v>143</v>
      </c>
      <c r="D3066" s="26" t="str">
        <f t="shared" si="96"/>
        <v>2022-01-26</v>
      </c>
      <c r="E3066" s="26">
        <f t="shared" si="97"/>
        <v>414.75580000000002</v>
      </c>
    </row>
    <row r="3067" spans="1:5" x14ac:dyDescent="0.3">
      <c r="A3067" s="1">
        <v>44588</v>
      </c>
      <c r="B3067">
        <v>412.70769999999999</v>
      </c>
      <c r="C3067" t="s">
        <v>143</v>
      </c>
      <c r="D3067" s="26" t="str">
        <f t="shared" si="96"/>
        <v>2022-01-27</v>
      </c>
      <c r="E3067" s="26">
        <f t="shared" si="97"/>
        <v>412.70769999999999</v>
      </c>
    </row>
    <row r="3068" spans="1:5" x14ac:dyDescent="0.3">
      <c r="A3068" s="1">
        <v>44589</v>
      </c>
      <c r="B3068">
        <v>422.95749999999998</v>
      </c>
      <c r="C3068" t="s">
        <v>143</v>
      </c>
      <c r="D3068" s="26" t="str">
        <f t="shared" si="96"/>
        <v>2022-01-28</v>
      </c>
      <c r="E3068" s="26">
        <f t="shared" si="97"/>
        <v>422.95749999999998</v>
      </c>
    </row>
    <row r="3069" spans="1:5" x14ac:dyDescent="0.3">
      <c r="A3069" s="1">
        <v>44592</v>
      </c>
      <c r="B3069">
        <v>430.5754</v>
      </c>
      <c r="C3069" t="s">
        <v>143</v>
      </c>
      <c r="D3069" s="26" t="str">
        <f t="shared" si="96"/>
        <v>2022-01-31</v>
      </c>
      <c r="E3069" s="26">
        <f t="shared" si="97"/>
        <v>430.5754</v>
      </c>
    </row>
    <row r="3070" spans="1:5" x14ac:dyDescent="0.3">
      <c r="A3070" s="1">
        <v>44593</v>
      </c>
      <c r="B3070">
        <v>433.48480000000001</v>
      </c>
      <c r="C3070" t="s">
        <v>143</v>
      </c>
      <c r="D3070" s="26" t="str">
        <f t="shared" si="96"/>
        <v>2022-02-01</v>
      </c>
      <c r="E3070" s="26">
        <f t="shared" si="97"/>
        <v>433.48480000000001</v>
      </c>
    </row>
    <row r="3071" spans="1:5" x14ac:dyDescent="0.3">
      <c r="A3071" s="1">
        <v>44594</v>
      </c>
      <c r="B3071">
        <v>437.69569999999999</v>
      </c>
      <c r="C3071" t="s">
        <v>143</v>
      </c>
      <c r="D3071" s="26" t="str">
        <f t="shared" si="96"/>
        <v>2022-02-02</v>
      </c>
      <c r="E3071" s="26">
        <f t="shared" si="97"/>
        <v>437.69569999999999</v>
      </c>
    </row>
    <row r="3072" spans="1:5" x14ac:dyDescent="0.3">
      <c r="A3072" s="1">
        <v>44595</v>
      </c>
      <c r="B3072">
        <v>427.40769999999998</v>
      </c>
      <c r="C3072" t="s">
        <v>143</v>
      </c>
      <c r="D3072" s="26" t="str">
        <f t="shared" si="96"/>
        <v>2022-02-03</v>
      </c>
      <c r="E3072" s="26">
        <f t="shared" si="97"/>
        <v>427.40769999999998</v>
      </c>
    </row>
    <row r="3073" spans="1:5" x14ac:dyDescent="0.3">
      <c r="A3073" s="1">
        <v>44596</v>
      </c>
      <c r="B3073">
        <v>429.41739999999999</v>
      </c>
      <c r="C3073" t="s">
        <v>143</v>
      </c>
      <c r="D3073" s="26" t="str">
        <f t="shared" si="96"/>
        <v>2022-02-04</v>
      </c>
      <c r="E3073" s="26">
        <f t="shared" si="97"/>
        <v>429.41739999999999</v>
      </c>
    </row>
    <row r="3074" spans="1:5" x14ac:dyDescent="0.3">
      <c r="A3074" s="1">
        <v>44599</v>
      </c>
      <c r="B3074">
        <v>428.03930000000003</v>
      </c>
      <c r="C3074" t="s">
        <v>143</v>
      </c>
      <c r="D3074" s="26" t="str">
        <f t="shared" si="96"/>
        <v>2022-02-07</v>
      </c>
      <c r="E3074" s="26">
        <f t="shared" si="97"/>
        <v>428.03930000000003</v>
      </c>
    </row>
    <row r="3075" spans="1:5" x14ac:dyDescent="0.3">
      <c r="A3075" s="1">
        <v>44600</v>
      </c>
      <c r="B3075">
        <v>431.56119999999999</v>
      </c>
      <c r="C3075" t="s">
        <v>143</v>
      </c>
      <c r="D3075" s="26" t="str">
        <f t="shared" si="96"/>
        <v>2022-02-08</v>
      </c>
      <c r="E3075" s="26">
        <f t="shared" si="97"/>
        <v>431.56119999999999</v>
      </c>
    </row>
    <row r="3076" spans="1:5" x14ac:dyDescent="0.3">
      <c r="A3076" s="1">
        <v>44601</v>
      </c>
      <c r="B3076">
        <v>437.8775</v>
      </c>
      <c r="C3076" t="s">
        <v>143</v>
      </c>
      <c r="D3076" s="26" t="str">
        <f t="shared" si="96"/>
        <v>2022-02-09</v>
      </c>
      <c r="E3076" s="26">
        <f t="shared" si="97"/>
        <v>437.8775</v>
      </c>
    </row>
    <row r="3077" spans="1:5" x14ac:dyDescent="0.3">
      <c r="A3077" s="1">
        <v>44602</v>
      </c>
      <c r="B3077">
        <v>430.01080000000002</v>
      </c>
      <c r="C3077" t="s">
        <v>143</v>
      </c>
      <c r="D3077" s="26" t="str">
        <f t="shared" si="96"/>
        <v>2022-02-10</v>
      </c>
      <c r="E3077" s="26">
        <f t="shared" si="97"/>
        <v>430.01080000000002</v>
      </c>
    </row>
    <row r="3078" spans="1:5" x14ac:dyDescent="0.3">
      <c r="A3078" s="1">
        <v>44603</v>
      </c>
      <c r="B3078">
        <v>421.53149999999999</v>
      </c>
      <c r="C3078" t="s">
        <v>143</v>
      </c>
      <c r="D3078" s="26" t="str">
        <f t="shared" si="96"/>
        <v>2022-02-11</v>
      </c>
      <c r="E3078" s="26">
        <f t="shared" si="97"/>
        <v>421.53149999999999</v>
      </c>
    </row>
    <row r="3079" spans="1:5" x14ac:dyDescent="0.3">
      <c r="A3079" s="1">
        <v>44606</v>
      </c>
      <c r="B3079">
        <v>420.15339999999998</v>
      </c>
      <c r="C3079" t="s">
        <v>143</v>
      </c>
      <c r="D3079" s="26" t="str">
        <f t="shared" si="96"/>
        <v>2022-02-14</v>
      </c>
      <c r="E3079" s="26">
        <f t="shared" si="97"/>
        <v>420.15339999999998</v>
      </c>
    </row>
    <row r="3080" spans="1:5" x14ac:dyDescent="0.3">
      <c r="A3080" s="1">
        <v>44607</v>
      </c>
      <c r="B3080">
        <v>426.92910000000001</v>
      </c>
      <c r="C3080" t="s">
        <v>143</v>
      </c>
      <c r="D3080" s="26" t="str">
        <f t="shared" si="96"/>
        <v>2022-02-15</v>
      </c>
      <c r="E3080" s="26">
        <f t="shared" si="97"/>
        <v>426.92910000000001</v>
      </c>
    </row>
    <row r="3081" spans="1:5" x14ac:dyDescent="0.3">
      <c r="A3081" s="1">
        <v>44608</v>
      </c>
      <c r="B3081">
        <v>427.40769999999998</v>
      </c>
      <c r="C3081" t="s">
        <v>143</v>
      </c>
      <c r="D3081" s="26" t="str">
        <f t="shared" si="96"/>
        <v>2022-02-16</v>
      </c>
      <c r="E3081" s="26">
        <f t="shared" si="97"/>
        <v>427.40769999999998</v>
      </c>
    </row>
    <row r="3082" spans="1:5" x14ac:dyDescent="0.3">
      <c r="A3082" s="1">
        <v>44609</v>
      </c>
      <c r="B3082">
        <v>418.27760000000001</v>
      </c>
      <c r="C3082" t="s">
        <v>143</v>
      </c>
      <c r="D3082" s="26" t="str">
        <f t="shared" si="96"/>
        <v>2022-02-17</v>
      </c>
      <c r="E3082" s="26">
        <f t="shared" si="97"/>
        <v>418.27760000000001</v>
      </c>
    </row>
    <row r="3083" spans="1:5" x14ac:dyDescent="0.3">
      <c r="A3083" s="1">
        <v>44610</v>
      </c>
      <c r="B3083">
        <v>415.5693</v>
      </c>
      <c r="C3083" t="s">
        <v>143</v>
      </c>
      <c r="D3083" s="26" t="str">
        <f t="shared" si="96"/>
        <v>2022-02-18</v>
      </c>
      <c r="E3083" s="26">
        <f t="shared" si="97"/>
        <v>415.5693</v>
      </c>
    </row>
    <row r="3084" spans="1:5" x14ac:dyDescent="0.3">
      <c r="A3084" s="1">
        <v>44614</v>
      </c>
      <c r="B3084">
        <v>411.10950000000003</v>
      </c>
      <c r="C3084" t="s">
        <v>143</v>
      </c>
      <c r="D3084" s="26" t="str">
        <f t="shared" si="96"/>
        <v>2022-02-22</v>
      </c>
      <c r="E3084" s="26">
        <f t="shared" si="97"/>
        <v>411.10950000000003</v>
      </c>
    </row>
    <row r="3085" spans="1:5" x14ac:dyDescent="0.3">
      <c r="A3085" s="1">
        <v>44615</v>
      </c>
      <c r="B3085">
        <v>403.81700000000001</v>
      </c>
      <c r="C3085" t="s">
        <v>143</v>
      </c>
      <c r="D3085" s="26" t="str">
        <f t="shared" si="96"/>
        <v>2022-02-23</v>
      </c>
      <c r="E3085" s="26">
        <f t="shared" si="97"/>
        <v>403.81700000000001</v>
      </c>
    </row>
    <row r="3086" spans="1:5" x14ac:dyDescent="0.3">
      <c r="A3086" s="1">
        <v>44616</v>
      </c>
      <c r="B3086">
        <v>409.89409999999998</v>
      </c>
      <c r="C3086" t="s">
        <v>143</v>
      </c>
      <c r="D3086" s="26" t="str">
        <f t="shared" si="96"/>
        <v>2022-02-24</v>
      </c>
      <c r="E3086" s="26">
        <f t="shared" si="97"/>
        <v>409.89409999999998</v>
      </c>
    </row>
    <row r="3087" spans="1:5" x14ac:dyDescent="0.3">
      <c r="A3087" s="1">
        <v>44617</v>
      </c>
      <c r="B3087">
        <v>418.93799999999999</v>
      </c>
      <c r="C3087" t="s">
        <v>143</v>
      </c>
      <c r="D3087" s="26" t="str">
        <f t="shared" si="96"/>
        <v>2022-02-25</v>
      </c>
      <c r="E3087" s="26">
        <f t="shared" si="97"/>
        <v>418.93799999999999</v>
      </c>
    </row>
    <row r="3088" spans="1:5" x14ac:dyDescent="0.3">
      <c r="A3088" s="1">
        <v>44620</v>
      </c>
      <c r="B3088">
        <v>417.86610000000002</v>
      </c>
      <c r="C3088" t="s">
        <v>143</v>
      </c>
      <c r="D3088" s="26" t="str">
        <f t="shared" si="96"/>
        <v>2022-02-28</v>
      </c>
      <c r="E3088" s="26">
        <f t="shared" si="97"/>
        <v>417.86610000000002</v>
      </c>
    </row>
    <row r="3089" spans="1:5" x14ac:dyDescent="0.3">
      <c r="A3089" s="1">
        <v>44621</v>
      </c>
      <c r="B3089">
        <v>411.50189999999998</v>
      </c>
      <c r="C3089" t="s">
        <v>143</v>
      </c>
      <c r="D3089" s="26" t="str">
        <f t="shared" si="96"/>
        <v>2022-03-01</v>
      </c>
      <c r="E3089" s="26">
        <f t="shared" si="97"/>
        <v>411.50189999999998</v>
      </c>
    </row>
    <row r="3090" spans="1:5" x14ac:dyDescent="0.3">
      <c r="A3090" s="1">
        <v>44622</v>
      </c>
      <c r="B3090">
        <v>419.072</v>
      </c>
      <c r="C3090" t="s">
        <v>143</v>
      </c>
      <c r="D3090" s="26" t="str">
        <f t="shared" si="96"/>
        <v>2022-03-02</v>
      </c>
      <c r="E3090" s="26">
        <f t="shared" si="97"/>
        <v>419.072</v>
      </c>
    </row>
    <row r="3091" spans="1:5" x14ac:dyDescent="0.3">
      <c r="A3091" s="1">
        <v>44623</v>
      </c>
      <c r="B3091">
        <v>416.98559999999998</v>
      </c>
      <c r="C3091" t="s">
        <v>143</v>
      </c>
      <c r="D3091" s="26" t="str">
        <f t="shared" si="96"/>
        <v>2022-03-03</v>
      </c>
      <c r="E3091" s="26">
        <f t="shared" si="97"/>
        <v>416.98559999999998</v>
      </c>
    </row>
    <row r="3092" spans="1:5" x14ac:dyDescent="0.3">
      <c r="A3092" s="1">
        <v>44624</v>
      </c>
      <c r="B3092">
        <v>413.59780000000001</v>
      </c>
      <c r="C3092" t="s">
        <v>143</v>
      </c>
      <c r="D3092" s="26" t="str">
        <f t="shared" si="96"/>
        <v>2022-03-04</v>
      </c>
      <c r="E3092" s="26">
        <f t="shared" si="97"/>
        <v>413.59780000000001</v>
      </c>
    </row>
    <row r="3093" spans="1:5" x14ac:dyDescent="0.3">
      <c r="A3093" s="1">
        <v>44627</v>
      </c>
      <c r="B3093">
        <v>401.40530000000001</v>
      </c>
      <c r="C3093" t="s">
        <v>143</v>
      </c>
      <c r="D3093" s="26" t="str">
        <f t="shared" ref="D3093:D3156" si="98">_xlfn.CONCAT(YEAR(A3093),"-",IF(LEN(MONTH(A3093))=1,0&amp;MONTH(A3093),MONTH(A3093)),"-",IF(LEN(DAY(A3093))=1,0&amp;DAY(A3093),DAY(A3093)))</f>
        <v>2022-03-07</v>
      </c>
      <c r="E3093" s="26">
        <f t="shared" ref="E3093:E3156" si="99">B3093</f>
        <v>401.40530000000001</v>
      </c>
    </row>
    <row r="3094" spans="1:5" x14ac:dyDescent="0.3">
      <c r="A3094" s="1">
        <v>44628</v>
      </c>
      <c r="B3094">
        <v>398.36189999999999</v>
      </c>
      <c r="C3094" t="s">
        <v>143</v>
      </c>
      <c r="D3094" s="26" t="str">
        <f t="shared" si="98"/>
        <v>2022-03-08</v>
      </c>
      <c r="E3094" s="26">
        <f t="shared" si="99"/>
        <v>398.36189999999999</v>
      </c>
    </row>
    <row r="3095" spans="1:5" x14ac:dyDescent="0.3">
      <c r="A3095" s="1">
        <v>44629</v>
      </c>
      <c r="B3095">
        <v>409.04230000000001</v>
      </c>
      <c r="C3095" t="s">
        <v>143</v>
      </c>
      <c r="D3095" s="26" t="str">
        <f t="shared" si="98"/>
        <v>2022-03-09</v>
      </c>
      <c r="E3095" s="26">
        <f t="shared" si="99"/>
        <v>409.04230000000001</v>
      </c>
    </row>
    <row r="3096" spans="1:5" x14ac:dyDescent="0.3">
      <c r="A3096" s="1">
        <v>44630</v>
      </c>
      <c r="B3096">
        <v>407.19529999999997</v>
      </c>
      <c r="C3096" t="s">
        <v>143</v>
      </c>
      <c r="D3096" s="26" t="str">
        <f t="shared" si="98"/>
        <v>2022-03-10</v>
      </c>
      <c r="E3096" s="26">
        <f t="shared" si="99"/>
        <v>407.19529999999997</v>
      </c>
    </row>
    <row r="3097" spans="1:5" x14ac:dyDescent="0.3">
      <c r="A3097" s="1">
        <v>44631</v>
      </c>
      <c r="B3097">
        <v>402.01780000000002</v>
      </c>
      <c r="C3097" t="s">
        <v>143</v>
      </c>
      <c r="D3097" s="26" t="str">
        <f t="shared" si="98"/>
        <v>2022-03-11</v>
      </c>
      <c r="E3097" s="26">
        <f t="shared" si="99"/>
        <v>402.01780000000002</v>
      </c>
    </row>
    <row r="3098" spans="1:5" x14ac:dyDescent="0.3">
      <c r="A3098" s="1">
        <v>44634</v>
      </c>
      <c r="B3098">
        <v>399.0797</v>
      </c>
      <c r="C3098" t="s">
        <v>143</v>
      </c>
      <c r="D3098" s="26" t="str">
        <f t="shared" si="98"/>
        <v>2022-03-14</v>
      </c>
      <c r="E3098" s="26">
        <f t="shared" si="99"/>
        <v>399.0797</v>
      </c>
    </row>
    <row r="3099" spans="1:5" x14ac:dyDescent="0.3">
      <c r="A3099" s="1">
        <v>44635</v>
      </c>
      <c r="B3099">
        <v>407.85559999999998</v>
      </c>
      <c r="C3099" t="s">
        <v>143</v>
      </c>
      <c r="D3099" s="26" t="str">
        <f t="shared" si="98"/>
        <v>2022-03-15</v>
      </c>
      <c r="E3099" s="26">
        <f t="shared" si="99"/>
        <v>407.85559999999998</v>
      </c>
    </row>
    <row r="3100" spans="1:5" x14ac:dyDescent="0.3">
      <c r="A3100" s="1">
        <v>44636</v>
      </c>
      <c r="B3100">
        <v>416.89949999999999</v>
      </c>
      <c r="C3100" t="s">
        <v>143</v>
      </c>
      <c r="D3100" s="26" t="str">
        <f t="shared" si="98"/>
        <v>2022-03-16</v>
      </c>
      <c r="E3100" s="26">
        <f t="shared" si="99"/>
        <v>416.89949999999999</v>
      </c>
    </row>
    <row r="3101" spans="1:5" x14ac:dyDescent="0.3">
      <c r="A3101" s="1">
        <v>44637</v>
      </c>
      <c r="B3101">
        <v>422.11529999999999</v>
      </c>
      <c r="C3101" t="s">
        <v>143</v>
      </c>
      <c r="D3101" s="26" t="str">
        <f t="shared" si="98"/>
        <v>2022-03-17</v>
      </c>
      <c r="E3101" s="26">
        <f t="shared" si="99"/>
        <v>422.11529999999999</v>
      </c>
    </row>
    <row r="3102" spans="1:5" x14ac:dyDescent="0.3">
      <c r="A3102" s="1">
        <v>44638</v>
      </c>
      <c r="B3102">
        <v>426.73869999999999</v>
      </c>
      <c r="C3102" t="s">
        <v>143</v>
      </c>
      <c r="D3102" s="26" t="str">
        <f t="shared" si="98"/>
        <v>2022-03-18</v>
      </c>
      <c r="E3102" s="26">
        <f t="shared" si="99"/>
        <v>426.73869999999999</v>
      </c>
    </row>
    <row r="3103" spans="1:5" x14ac:dyDescent="0.3">
      <c r="A3103" s="1">
        <v>44641</v>
      </c>
      <c r="B3103">
        <v>426.6139</v>
      </c>
      <c r="C3103" t="s">
        <v>143</v>
      </c>
      <c r="D3103" s="26" t="str">
        <f t="shared" si="98"/>
        <v>2022-03-21</v>
      </c>
      <c r="E3103" s="26">
        <f t="shared" si="99"/>
        <v>426.6139</v>
      </c>
    </row>
    <row r="3104" spans="1:5" x14ac:dyDescent="0.3">
      <c r="A3104" s="1">
        <v>44642</v>
      </c>
      <c r="B3104">
        <v>431.60590000000002</v>
      </c>
      <c r="C3104" t="s">
        <v>143</v>
      </c>
      <c r="D3104" s="26" t="str">
        <f t="shared" si="98"/>
        <v>2022-03-22</v>
      </c>
      <c r="E3104" s="26">
        <f t="shared" si="99"/>
        <v>431.60590000000002</v>
      </c>
    </row>
    <row r="3105" spans="1:5" x14ac:dyDescent="0.3">
      <c r="A3105" s="1">
        <v>44643</v>
      </c>
      <c r="B3105">
        <v>426.04750000000001</v>
      </c>
      <c r="C3105" t="s">
        <v>143</v>
      </c>
      <c r="D3105" s="26" t="str">
        <f t="shared" si="98"/>
        <v>2022-03-23</v>
      </c>
      <c r="E3105" s="26">
        <f t="shared" si="99"/>
        <v>426.04750000000001</v>
      </c>
    </row>
    <row r="3106" spans="1:5" x14ac:dyDescent="0.3">
      <c r="A3106" s="1">
        <v>44644</v>
      </c>
      <c r="B3106">
        <v>432.4699</v>
      </c>
      <c r="C3106" t="s">
        <v>143</v>
      </c>
      <c r="D3106" s="26" t="str">
        <f t="shared" si="98"/>
        <v>2022-03-24</v>
      </c>
      <c r="E3106" s="26">
        <f t="shared" si="99"/>
        <v>432.4699</v>
      </c>
    </row>
    <row r="3107" spans="1:5" x14ac:dyDescent="0.3">
      <c r="A3107" s="1">
        <v>44645</v>
      </c>
      <c r="B3107">
        <v>434.58190000000002</v>
      </c>
      <c r="C3107" t="s">
        <v>143</v>
      </c>
      <c r="D3107" s="26" t="str">
        <f t="shared" si="98"/>
        <v>2022-03-25</v>
      </c>
      <c r="E3107" s="26">
        <f t="shared" si="99"/>
        <v>434.58190000000002</v>
      </c>
    </row>
    <row r="3108" spans="1:5" x14ac:dyDescent="0.3">
      <c r="A3108" s="1">
        <v>44648</v>
      </c>
      <c r="B3108">
        <v>437.67309999999998</v>
      </c>
      <c r="C3108" t="s">
        <v>143</v>
      </c>
      <c r="D3108" s="26" t="str">
        <f t="shared" si="98"/>
        <v>2022-03-28</v>
      </c>
      <c r="E3108" s="26">
        <f t="shared" si="99"/>
        <v>437.67309999999998</v>
      </c>
    </row>
    <row r="3109" spans="1:5" x14ac:dyDescent="0.3">
      <c r="A3109" s="1">
        <v>44649</v>
      </c>
      <c r="B3109">
        <v>443.0874</v>
      </c>
      <c r="C3109" t="s">
        <v>143</v>
      </c>
      <c r="D3109" s="26" t="str">
        <f t="shared" si="98"/>
        <v>2022-03-29</v>
      </c>
      <c r="E3109" s="26">
        <f t="shared" si="99"/>
        <v>443.0874</v>
      </c>
    </row>
    <row r="3110" spans="1:5" x14ac:dyDescent="0.3">
      <c r="A3110" s="1">
        <v>44650</v>
      </c>
      <c r="B3110">
        <v>440.35149999999999</v>
      </c>
      <c r="C3110" t="s">
        <v>143</v>
      </c>
      <c r="D3110" s="26" t="str">
        <f t="shared" si="98"/>
        <v>2022-03-30</v>
      </c>
      <c r="E3110" s="26">
        <f t="shared" si="99"/>
        <v>440.35149999999999</v>
      </c>
    </row>
    <row r="3111" spans="1:5" x14ac:dyDescent="0.3">
      <c r="A3111" s="1">
        <v>44651</v>
      </c>
      <c r="B3111">
        <v>433.57389999999998</v>
      </c>
      <c r="C3111" t="s">
        <v>143</v>
      </c>
      <c r="D3111" s="26" t="str">
        <f t="shared" si="98"/>
        <v>2022-03-31</v>
      </c>
      <c r="E3111" s="26">
        <f t="shared" si="99"/>
        <v>433.57389999999998</v>
      </c>
    </row>
    <row r="3112" spans="1:5" x14ac:dyDescent="0.3">
      <c r="A3112" s="1">
        <v>44652</v>
      </c>
      <c r="B3112">
        <v>434.80270000000002</v>
      </c>
      <c r="C3112" t="s">
        <v>143</v>
      </c>
      <c r="D3112" s="26" t="str">
        <f t="shared" si="98"/>
        <v>2022-04-01</v>
      </c>
      <c r="E3112" s="26">
        <f t="shared" si="99"/>
        <v>434.80270000000002</v>
      </c>
    </row>
    <row r="3113" spans="1:5" x14ac:dyDescent="0.3">
      <c r="A3113" s="1">
        <v>44655</v>
      </c>
      <c r="B3113">
        <v>438.52749999999997</v>
      </c>
      <c r="C3113" t="s">
        <v>143</v>
      </c>
      <c r="D3113" s="26" t="str">
        <f t="shared" si="98"/>
        <v>2022-04-04</v>
      </c>
      <c r="E3113" s="26">
        <f t="shared" si="99"/>
        <v>438.52749999999997</v>
      </c>
    </row>
    <row r="3114" spans="1:5" x14ac:dyDescent="0.3">
      <c r="A3114" s="1">
        <v>44656</v>
      </c>
      <c r="B3114">
        <v>432.98829999999998</v>
      </c>
      <c r="C3114" t="s">
        <v>143</v>
      </c>
      <c r="D3114" s="26" t="str">
        <f t="shared" si="98"/>
        <v>2022-04-05</v>
      </c>
      <c r="E3114" s="26">
        <f t="shared" si="99"/>
        <v>432.98829999999998</v>
      </c>
    </row>
    <row r="3115" spans="1:5" x14ac:dyDescent="0.3">
      <c r="A3115" s="1">
        <v>44657</v>
      </c>
      <c r="B3115">
        <v>428.65870000000001</v>
      </c>
      <c r="C3115" t="s">
        <v>143</v>
      </c>
      <c r="D3115" s="26" t="str">
        <f t="shared" si="98"/>
        <v>2022-04-06</v>
      </c>
      <c r="E3115" s="26">
        <f t="shared" si="99"/>
        <v>428.65870000000001</v>
      </c>
    </row>
    <row r="3116" spans="1:5" x14ac:dyDescent="0.3">
      <c r="A3116" s="1">
        <v>44658</v>
      </c>
      <c r="B3116">
        <v>430.81869999999998</v>
      </c>
      <c r="C3116" t="s">
        <v>143</v>
      </c>
      <c r="D3116" s="26" t="str">
        <f t="shared" si="98"/>
        <v>2022-04-07</v>
      </c>
      <c r="E3116" s="26">
        <f t="shared" si="99"/>
        <v>430.81869999999998</v>
      </c>
    </row>
    <row r="3117" spans="1:5" x14ac:dyDescent="0.3">
      <c r="A3117" s="1">
        <v>44659</v>
      </c>
      <c r="B3117">
        <v>429.66669999999999</v>
      </c>
      <c r="C3117" t="s">
        <v>143</v>
      </c>
      <c r="D3117" s="26" t="str">
        <f t="shared" si="98"/>
        <v>2022-04-08</v>
      </c>
      <c r="E3117" s="26">
        <f t="shared" si="99"/>
        <v>429.66669999999999</v>
      </c>
    </row>
    <row r="3118" spans="1:5" x14ac:dyDescent="0.3">
      <c r="A3118" s="1">
        <v>44662</v>
      </c>
      <c r="B3118">
        <v>422.3227</v>
      </c>
      <c r="C3118" t="s">
        <v>143</v>
      </c>
      <c r="D3118" s="26" t="str">
        <f t="shared" si="98"/>
        <v>2022-04-11</v>
      </c>
      <c r="E3118" s="26">
        <f t="shared" si="99"/>
        <v>422.3227</v>
      </c>
    </row>
    <row r="3119" spans="1:5" x14ac:dyDescent="0.3">
      <c r="A3119" s="1">
        <v>44663</v>
      </c>
      <c r="B3119">
        <v>420.75790000000001</v>
      </c>
      <c r="C3119" t="s">
        <v>143</v>
      </c>
      <c r="D3119" s="26" t="str">
        <f t="shared" si="98"/>
        <v>2022-04-12</v>
      </c>
      <c r="E3119" s="26">
        <f t="shared" si="99"/>
        <v>420.75790000000001</v>
      </c>
    </row>
    <row r="3120" spans="1:5" x14ac:dyDescent="0.3">
      <c r="A3120" s="1">
        <v>44664</v>
      </c>
      <c r="B3120">
        <v>425.57709999999997</v>
      </c>
      <c r="C3120" t="s">
        <v>143</v>
      </c>
      <c r="D3120" s="26" t="str">
        <f t="shared" si="98"/>
        <v>2022-04-13</v>
      </c>
      <c r="E3120" s="26">
        <f t="shared" si="99"/>
        <v>425.57709999999997</v>
      </c>
    </row>
    <row r="3121" spans="1:5" x14ac:dyDescent="0.3">
      <c r="A3121" s="1">
        <v>44665</v>
      </c>
      <c r="B3121">
        <v>420.27789999999999</v>
      </c>
      <c r="C3121" t="s">
        <v>143</v>
      </c>
      <c r="D3121" s="26" t="str">
        <f t="shared" si="98"/>
        <v>2022-04-14</v>
      </c>
      <c r="E3121" s="26">
        <f t="shared" si="99"/>
        <v>420.27789999999999</v>
      </c>
    </row>
    <row r="3122" spans="1:5" x14ac:dyDescent="0.3">
      <c r="A3122" s="1">
        <v>44666</v>
      </c>
      <c r="B3122">
        <v>420.27789999999999</v>
      </c>
      <c r="C3122" t="s">
        <v>143</v>
      </c>
      <c r="D3122" s="26" t="str">
        <f t="shared" si="98"/>
        <v>2022-04-15</v>
      </c>
      <c r="E3122" s="26">
        <f t="shared" si="99"/>
        <v>420.27789999999999</v>
      </c>
    </row>
    <row r="3123" spans="1:5" x14ac:dyDescent="0.3">
      <c r="A3123" s="1">
        <v>44669</v>
      </c>
      <c r="B3123">
        <v>420.45069999999998</v>
      </c>
      <c r="C3123" t="s">
        <v>143</v>
      </c>
      <c r="D3123" s="26" t="str">
        <f t="shared" si="98"/>
        <v>2022-04-18</v>
      </c>
      <c r="E3123" s="26">
        <f t="shared" si="99"/>
        <v>420.45069999999998</v>
      </c>
    </row>
    <row r="3124" spans="1:5" x14ac:dyDescent="0.3">
      <c r="A3124" s="1">
        <v>44670</v>
      </c>
      <c r="B3124">
        <v>427.23790000000002</v>
      </c>
      <c r="C3124" t="s">
        <v>143</v>
      </c>
      <c r="D3124" s="26" t="str">
        <f t="shared" si="98"/>
        <v>2022-04-19</v>
      </c>
      <c r="E3124" s="26">
        <f t="shared" si="99"/>
        <v>427.23790000000002</v>
      </c>
    </row>
    <row r="3125" spans="1:5" x14ac:dyDescent="0.3">
      <c r="A3125" s="1">
        <v>44671</v>
      </c>
      <c r="B3125">
        <v>426.92110000000002</v>
      </c>
      <c r="C3125" t="s">
        <v>143</v>
      </c>
      <c r="D3125" s="26" t="str">
        <f t="shared" si="98"/>
        <v>2022-04-20</v>
      </c>
      <c r="E3125" s="26">
        <f t="shared" si="99"/>
        <v>426.92110000000002</v>
      </c>
    </row>
    <row r="3126" spans="1:5" x14ac:dyDescent="0.3">
      <c r="A3126" s="1">
        <v>44672</v>
      </c>
      <c r="B3126">
        <v>420.53710000000001</v>
      </c>
      <c r="C3126" t="s">
        <v>143</v>
      </c>
      <c r="D3126" s="26" t="str">
        <f t="shared" si="98"/>
        <v>2022-04-21</v>
      </c>
      <c r="E3126" s="26">
        <f t="shared" si="99"/>
        <v>420.53710000000001</v>
      </c>
    </row>
    <row r="3127" spans="1:5" x14ac:dyDescent="0.3">
      <c r="A3127" s="1">
        <v>44673</v>
      </c>
      <c r="B3127">
        <v>408.99790000000002</v>
      </c>
      <c r="C3127" t="s">
        <v>143</v>
      </c>
      <c r="D3127" s="26" t="str">
        <f t="shared" si="98"/>
        <v>2022-04-22</v>
      </c>
      <c r="E3127" s="26">
        <f t="shared" si="99"/>
        <v>408.99790000000002</v>
      </c>
    </row>
    <row r="3128" spans="1:5" x14ac:dyDescent="0.3">
      <c r="A3128" s="1">
        <v>44676</v>
      </c>
      <c r="B3128">
        <v>411.3691</v>
      </c>
      <c r="C3128" t="s">
        <v>143</v>
      </c>
      <c r="D3128" s="26" t="str">
        <f t="shared" si="98"/>
        <v>2022-04-25</v>
      </c>
      <c r="E3128" s="26">
        <f t="shared" si="99"/>
        <v>411.3691</v>
      </c>
    </row>
    <row r="3129" spans="1:5" x14ac:dyDescent="0.3">
      <c r="A3129" s="1">
        <v>44677</v>
      </c>
      <c r="B3129">
        <v>399.45549999999997</v>
      </c>
      <c r="C3129" t="s">
        <v>143</v>
      </c>
      <c r="D3129" s="26" t="str">
        <f t="shared" si="98"/>
        <v>2022-04-26</v>
      </c>
      <c r="E3129" s="26">
        <f t="shared" si="99"/>
        <v>399.45549999999997</v>
      </c>
    </row>
    <row r="3130" spans="1:5" x14ac:dyDescent="0.3">
      <c r="A3130" s="1">
        <v>44678</v>
      </c>
      <c r="B3130">
        <v>400.57870000000003</v>
      </c>
      <c r="C3130" t="s">
        <v>143</v>
      </c>
      <c r="D3130" s="26" t="str">
        <f t="shared" si="98"/>
        <v>2022-04-27</v>
      </c>
      <c r="E3130" s="26">
        <f t="shared" si="99"/>
        <v>400.57870000000003</v>
      </c>
    </row>
    <row r="3131" spans="1:5" x14ac:dyDescent="0.3">
      <c r="A3131" s="1">
        <v>44679</v>
      </c>
      <c r="B3131">
        <v>410.69709999999998</v>
      </c>
      <c r="C3131" t="s">
        <v>143</v>
      </c>
      <c r="D3131" s="26" t="str">
        <f t="shared" si="98"/>
        <v>2022-04-28</v>
      </c>
      <c r="E3131" s="26">
        <f t="shared" si="99"/>
        <v>410.69709999999998</v>
      </c>
    </row>
    <row r="3132" spans="1:5" x14ac:dyDescent="0.3">
      <c r="A3132" s="1">
        <v>44680</v>
      </c>
      <c r="B3132">
        <v>395.51949999999999</v>
      </c>
      <c r="C3132" t="s">
        <v>143</v>
      </c>
      <c r="D3132" s="26" t="str">
        <f t="shared" si="98"/>
        <v>2022-04-29</v>
      </c>
      <c r="E3132" s="26">
        <f t="shared" si="99"/>
        <v>395.51949999999999</v>
      </c>
    </row>
    <row r="3133" spans="1:5" x14ac:dyDescent="0.3">
      <c r="A3133" s="1">
        <v>44683</v>
      </c>
      <c r="B3133">
        <v>397.90030000000002</v>
      </c>
      <c r="C3133" t="s">
        <v>143</v>
      </c>
      <c r="D3133" s="26" t="str">
        <f t="shared" si="98"/>
        <v>2022-05-02</v>
      </c>
      <c r="E3133" s="26">
        <f t="shared" si="99"/>
        <v>397.90030000000002</v>
      </c>
    </row>
    <row r="3134" spans="1:5" x14ac:dyDescent="0.3">
      <c r="A3134" s="1">
        <v>44684</v>
      </c>
      <c r="B3134">
        <v>399.72430000000003</v>
      </c>
      <c r="C3134" t="s">
        <v>143</v>
      </c>
      <c r="D3134" s="26" t="str">
        <f t="shared" si="98"/>
        <v>2022-05-03</v>
      </c>
      <c r="E3134" s="26">
        <f t="shared" si="99"/>
        <v>399.72430000000003</v>
      </c>
    </row>
    <row r="3135" spans="1:5" x14ac:dyDescent="0.3">
      <c r="A3135" s="1">
        <v>44685</v>
      </c>
      <c r="B3135">
        <v>411.89710000000002</v>
      </c>
      <c r="C3135" t="s">
        <v>143</v>
      </c>
      <c r="D3135" s="26" t="str">
        <f t="shared" si="98"/>
        <v>2022-05-04</v>
      </c>
      <c r="E3135" s="26">
        <f t="shared" si="99"/>
        <v>411.89710000000002</v>
      </c>
    </row>
    <row r="3136" spans="1:5" x14ac:dyDescent="0.3">
      <c r="A3136" s="1">
        <v>44686</v>
      </c>
      <c r="B3136">
        <v>397.25709999999998</v>
      </c>
      <c r="C3136" t="s">
        <v>143</v>
      </c>
      <c r="D3136" s="26" t="str">
        <f t="shared" si="98"/>
        <v>2022-05-05</v>
      </c>
      <c r="E3136" s="26">
        <f t="shared" si="99"/>
        <v>397.25709999999998</v>
      </c>
    </row>
    <row r="3137" spans="1:5" x14ac:dyDescent="0.3">
      <c r="A3137" s="1">
        <v>44687</v>
      </c>
      <c r="B3137">
        <v>394.88589999999999</v>
      </c>
      <c r="C3137" t="s">
        <v>143</v>
      </c>
      <c r="D3137" s="26" t="str">
        <f t="shared" si="98"/>
        <v>2022-05-06</v>
      </c>
      <c r="E3137" s="26">
        <f t="shared" si="99"/>
        <v>394.88589999999999</v>
      </c>
    </row>
    <row r="3138" spans="1:5" x14ac:dyDescent="0.3">
      <c r="A3138" s="1">
        <v>44690</v>
      </c>
      <c r="B3138">
        <v>382.24270000000001</v>
      </c>
      <c r="C3138" t="s">
        <v>143</v>
      </c>
      <c r="D3138" s="26" t="str">
        <f t="shared" si="98"/>
        <v>2022-05-09</v>
      </c>
      <c r="E3138" s="26">
        <f t="shared" si="99"/>
        <v>382.24270000000001</v>
      </c>
    </row>
    <row r="3139" spans="1:5" x14ac:dyDescent="0.3">
      <c r="A3139" s="1">
        <v>44691</v>
      </c>
      <c r="B3139">
        <v>383.1259</v>
      </c>
      <c r="C3139" t="s">
        <v>143</v>
      </c>
      <c r="D3139" s="26" t="str">
        <f t="shared" si="98"/>
        <v>2022-05-10</v>
      </c>
      <c r="E3139" s="26">
        <f t="shared" si="99"/>
        <v>383.1259</v>
      </c>
    </row>
    <row r="3140" spans="1:5" x14ac:dyDescent="0.3">
      <c r="A3140" s="1">
        <v>44692</v>
      </c>
      <c r="B3140">
        <v>377.03949999999998</v>
      </c>
      <c r="C3140" t="s">
        <v>143</v>
      </c>
      <c r="D3140" s="26" t="str">
        <f t="shared" si="98"/>
        <v>2022-05-11</v>
      </c>
      <c r="E3140" s="26">
        <f t="shared" si="99"/>
        <v>377.03949999999998</v>
      </c>
    </row>
    <row r="3141" spans="1:5" x14ac:dyDescent="0.3">
      <c r="A3141" s="1">
        <v>44693</v>
      </c>
      <c r="B3141">
        <v>376.64589999999998</v>
      </c>
      <c r="C3141" t="s">
        <v>143</v>
      </c>
      <c r="D3141" s="26" t="str">
        <f t="shared" si="98"/>
        <v>2022-05-12</v>
      </c>
      <c r="E3141" s="26">
        <f t="shared" si="99"/>
        <v>376.64589999999998</v>
      </c>
    </row>
    <row r="3142" spans="1:5" x14ac:dyDescent="0.3">
      <c r="A3142" s="1">
        <v>44694</v>
      </c>
      <c r="B3142">
        <v>385.65069999999997</v>
      </c>
      <c r="C3142" t="s">
        <v>143</v>
      </c>
      <c r="D3142" s="26" t="str">
        <f t="shared" si="98"/>
        <v>2022-05-13</v>
      </c>
      <c r="E3142" s="26">
        <f t="shared" si="99"/>
        <v>385.65069999999997</v>
      </c>
    </row>
    <row r="3143" spans="1:5" x14ac:dyDescent="0.3">
      <c r="A3143" s="1">
        <v>44697</v>
      </c>
      <c r="B3143">
        <v>384.08589999999998</v>
      </c>
      <c r="C3143" t="s">
        <v>143</v>
      </c>
      <c r="D3143" s="26" t="str">
        <f t="shared" si="98"/>
        <v>2022-05-16</v>
      </c>
      <c r="E3143" s="26">
        <f t="shared" si="99"/>
        <v>384.08589999999998</v>
      </c>
    </row>
    <row r="3144" spans="1:5" x14ac:dyDescent="0.3">
      <c r="A3144" s="1">
        <v>44698</v>
      </c>
      <c r="B3144">
        <v>391.98669999999998</v>
      </c>
      <c r="C3144" t="s">
        <v>143</v>
      </c>
      <c r="D3144" s="26" t="str">
        <f t="shared" si="98"/>
        <v>2022-05-17</v>
      </c>
      <c r="E3144" s="26">
        <f t="shared" si="99"/>
        <v>391.98669999999998</v>
      </c>
    </row>
    <row r="3145" spans="1:5" x14ac:dyDescent="0.3">
      <c r="A3145" s="1">
        <v>44699</v>
      </c>
      <c r="B3145">
        <v>376.18509999999998</v>
      </c>
      <c r="C3145" t="s">
        <v>143</v>
      </c>
      <c r="D3145" s="26" t="str">
        <f t="shared" si="98"/>
        <v>2022-05-18</v>
      </c>
      <c r="E3145" s="26">
        <f t="shared" si="99"/>
        <v>376.18509999999998</v>
      </c>
    </row>
    <row r="3146" spans="1:5" x14ac:dyDescent="0.3">
      <c r="A3146" s="1">
        <v>44700</v>
      </c>
      <c r="B3146">
        <v>373.8811</v>
      </c>
      <c r="C3146" t="s">
        <v>143</v>
      </c>
      <c r="D3146" s="26" t="str">
        <f t="shared" si="98"/>
        <v>2022-05-19</v>
      </c>
      <c r="E3146" s="26">
        <f t="shared" si="99"/>
        <v>373.8811</v>
      </c>
    </row>
    <row r="3147" spans="1:5" x14ac:dyDescent="0.3">
      <c r="A3147" s="1">
        <v>44701</v>
      </c>
      <c r="B3147">
        <v>374.04430000000002</v>
      </c>
      <c r="C3147" t="s">
        <v>143</v>
      </c>
      <c r="D3147" s="26" t="str">
        <f t="shared" si="98"/>
        <v>2022-05-20</v>
      </c>
      <c r="E3147" s="26">
        <f t="shared" si="99"/>
        <v>374.04430000000002</v>
      </c>
    </row>
    <row r="3148" spans="1:5" x14ac:dyDescent="0.3">
      <c r="A3148" s="1">
        <v>44704</v>
      </c>
      <c r="B3148">
        <v>381.04270000000002</v>
      </c>
      <c r="C3148" t="s">
        <v>143</v>
      </c>
      <c r="D3148" s="26" t="str">
        <f t="shared" si="98"/>
        <v>2022-05-23</v>
      </c>
      <c r="E3148" s="26">
        <f t="shared" si="99"/>
        <v>381.04270000000002</v>
      </c>
    </row>
    <row r="3149" spans="1:5" x14ac:dyDescent="0.3">
      <c r="A3149" s="1">
        <v>44705</v>
      </c>
      <c r="B3149">
        <v>378.13389999999998</v>
      </c>
      <c r="C3149" t="s">
        <v>143</v>
      </c>
      <c r="D3149" s="26" t="str">
        <f t="shared" si="98"/>
        <v>2022-05-24</v>
      </c>
      <c r="E3149" s="26">
        <f t="shared" si="99"/>
        <v>378.13389999999998</v>
      </c>
    </row>
    <row r="3150" spans="1:5" x14ac:dyDescent="0.3">
      <c r="A3150" s="1">
        <v>44706</v>
      </c>
      <c r="B3150">
        <v>381.47469999999998</v>
      </c>
      <c r="C3150" t="s">
        <v>143</v>
      </c>
      <c r="D3150" s="26" t="str">
        <f t="shared" si="98"/>
        <v>2022-05-25</v>
      </c>
      <c r="E3150" s="26">
        <f t="shared" si="99"/>
        <v>381.47469999999998</v>
      </c>
    </row>
    <row r="3151" spans="1:5" x14ac:dyDescent="0.3">
      <c r="A3151" s="1">
        <v>44707</v>
      </c>
      <c r="B3151">
        <v>389.09710000000001</v>
      </c>
      <c r="C3151" t="s">
        <v>143</v>
      </c>
      <c r="D3151" s="26" t="str">
        <f t="shared" si="98"/>
        <v>2022-05-26</v>
      </c>
      <c r="E3151" s="26">
        <f t="shared" si="99"/>
        <v>389.09710000000001</v>
      </c>
    </row>
    <row r="3152" spans="1:5" x14ac:dyDescent="0.3">
      <c r="A3152" s="1">
        <v>44708</v>
      </c>
      <c r="B3152">
        <v>398.64909999999998</v>
      </c>
      <c r="C3152" t="s">
        <v>143</v>
      </c>
      <c r="D3152" s="26" t="str">
        <f t="shared" si="98"/>
        <v>2022-05-27</v>
      </c>
      <c r="E3152" s="26">
        <f t="shared" si="99"/>
        <v>398.64909999999998</v>
      </c>
    </row>
    <row r="3153" spans="1:5" x14ac:dyDescent="0.3">
      <c r="A3153" s="1">
        <v>44712</v>
      </c>
      <c r="B3153">
        <v>396.41230000000002</v>
      </c>
      <c r="C3153" t="s">
        <v>143</v>
      </c>
      <c r="D3153" s="26" t="str">
        <f t="shared" si="98"/>
        <v>2022-05-31</v>
      </c>
      <c r="E3153" s="26">
        <f t="shared" si="99"/>
        <v>396.41230000000002</v>
      </c>
    </row>
    <row r="3154" spans="1:5" x14ac:dyDescent="0.3">
      <c r="A3154" s="1">
        <v>44713</v>
      </c>
      <c r="B3154">
        <v>393.20589999999999</v>
      </c>
      <c r="C3154" t="s">
        <v>143</v>
      </c>
      <c r="D3154" s="26" t="str">
        <f t="shared" si="98"/>
        <v>2022-06-01</v>
      </c>
      <c r="E3154" s="26">
        <f t="shared" si="99"/>
        <v>393.20589999999999</v>
      </c>
    </row>
    <row r="3155" spans="1:5" x14ac:dyDescent="0.3">
      <c r="A3155" s="1">
        <v>44714</v>
      </c>
      <c r="B3155">
        <v>400.69389999999999</v>
      </c>
      <c r="C3155" t="s">
        <v>143</v>
      </c>
      <c r="D3155" s="26" t="str">
        <f t="shared" si="98"/>
        <v>2022-06-02</v>
      </c>
      <c r="E3155" s="26">
        <f t="shared" si="99"/>
        <v>400.69389999999999</v>
      </c>
    </row>
    <row r="3156" spans="1:5" x14ac:dyDescent="0.3">
      <c r="A3156" s="1">
        <v>44715</v>
      </c>
      <c r="B3156">
        <v>394.11790000000002</v>
      </c>
      <c r="C3156" t="s">
        <v>143</v>
      </c>
      <c r="D3156" s="26" t="str">
        <f t="shared" si="98"/>
        <v>2022-06-03</v>
      </c>
      <c r="E3156" s="26">
        <f t="shared" si="99"/>
        <v>394.11790000000002</v>
      </c>
    </row>
    <row r="3157" spans="1:5" x14ac:dyDescent="0.3">
      <c r="A3157" s="1">
        <v>44718</v>
      </c>
      <c r="B3157">
        <v>395.31790000000001</v>
      </c>
      <c r="C3157" t="s">
        <v>143</v>
      </c>
      <c r="D3157" s="26" t="str">
        <f t="shared" ref="D3157:D3220" si="100">_xlfn.CONCAT(YEAR(A3157),"-",IF(LEN(MONTH(A3157))=1,0&amp;MONTH(A3157),MONTH(A3157)),"-",IF(LEN(DAY(A3157))=1,0&amp;DAY(A3157),DAY(A3157)))</f>
        <v>2022-06-06</v>
      </c>
      <c r="E3157" s="26">
        <f t="shared" ref="E3157:E3220" si="101">B3157</f>
        <v>395.31790000000001</v>
      </c>
    </row>
    <row r="3158" spans="1:5" x14ac:dyDescent="0.3">
      <c r="A3158" s="1">
        <v>44719</v>
      </c>
      <c r="B3158">
        <v>399.10989999999998</v>
      </c>
      <c r="C3158" t="s">
        <v>143</v>
      </c>
      <c r="D3158" s="26" t="str">
        <f t="shared" si="100"/>
        <v>2022-06-07</v>
      </c>
      <c r="E3158" s="26">
        <f t="shared" si="101"/>
        <v>399.10989999999998</v>
      </c>
    </row>
    <row r="3159" spans="1:5" x14ac:dyDescent="0.3">
      <c r="A3159" s="1">
        <v>44720</v>
      </c>
      <c r="B3159">
        <v>394.77069999999998</v>
      </c>
      <c r="C3159" t="s">
        <v>143</v>
      </c>
      <c r="D3159" s="26" t="str">
        <f t="shared" si="100"/>
        <v>2022-06-08</v>
      </c>
      <c r="E3159" s="26">
        <f t="shared" si="101"/>
        <v>394.77069999999998</v>
      </c>
    </row>
    <row r="3160" spans="1:5" x14ac:dyDescent="0.3">
      <c r="A3160" s="1">
        <v>44721</v>
      </c>
      <c r="B3160">
        <v>385.38189999999997</v>
      </c>
      <c r="C3160" t="s">
        <v>143</v>
      </c>
      <c r="D3160" s="26" t="str">
        <f t="shared" si="100"/>
        <v>2022-06-09</v>
      </c>
      <c r="E3160" s="26">
        <f t="shared" si="101"/>
        <v>385.38189999999997</v>
      </c>
    </row>
    <row r="3161" spans="1:5" x14ac:dyDescent="0.3">
      <c r="A3161" s="1">
        <v>44722</v>
      </c>
      <c r="B3161">
        <v>374.20749999999998</v>
      </c>
      <c r="C3161" t="s">
        <v>143</v>
      </c>
      <c r="D3161" s="26" t="str">
        <f t="shared" si="100"/>
        <v>2022-06-10</v>
      </c>
      <c r="E3161" s="26">
        <f t="shared" si="101"/>
        <v>374.20749999999998</v>
      </c>
    </row>
    <row r="3162" spans="1:5" x14ac:dyDescent="0.3">
      <c r="A3162" s="1">
        <v>44725</v>
      </c>
      <c r="B3162">
        <v>359.99959999999999</v>
      </c>
      <c r="C3162" t="s">
        <v>143</v>
      </c>
      <c r="D3162" s="26" t="str">
        <f t="shared" si="100"/>
        <v>2022-06-13</v>
      </c>
      <c r="E3162" s="26">
        <f t="shared" si="101"/>
        <v>359.99959999999999</v>
      </c>
    </row>
    <row r="3163" spans="1:5" x14ac:dyDescent="0.3">
      <c r="A3163" s="1">
        <v>44726</v>
      </c>
      <c r="B3163">
        <v>358.91480000000001</v>
      </c>
      <c r="C3163" t="s">
        <v>143</v>
      </c>
      <c r="D3163" s="26" t="str">
        <f t="shared" si="100"/>
        <v>2022-06-14</v>
      </c>
      <c r="E3163" s="26">
        <f t="shared" si="101"/>
        <v>358.91480000000001</v>
      </c>
    </row>
    <row r="3164" spans="1:5" x14ac:dyDescent="0.3">
      <c r="A3164" s="1">
        <v>44727</v>
      </c>
      <c r="B3164">
        <v>364.03149999999999</v>
      </c>
      <c r="C3164" t="s">
        <v>143</v>
      </c>
      <c r="D3164" s="26" t="str">
        <f t="shared" si="100"/>
        <v>2022-06-15</v>
      </c>
      <c r="E3164" s="26">
        <f t="shared" si="101"/>
        <v>364.03149999999999</v>
      </c>
    </row>
    <row r="3165" spans="1:5" x14ac:dyDescent="0.3">
      <c r="A3165" s="1">
        <v>44728</v>
      </c>
      <c r="B3165">
        <v>351.98360000000002</v>
      </c>
      <c r="C3165" t="s">
        <v>143</v>
      </c>
      <c r="D3165" s="26" t="str">
        <f t="shared" si="100"/>
        <v>2022-06-16</v>
      </c>
      <c r="E3165" s="26">
        <f t="shared" si="101"/>
        <v>351.98360000000002</v>
      </c>
    </row>
    <row r="3166" spans="1:5" x14ac:dyDescent="0.3">
      <c r="A3166" s="1">
        <v>44729</v>
      </c>
      <c r="B3166">
        <v>352.74220000000003</v>
      </c>
      <c r="C3166" t="s">
        <v>143</v>
      </c>
      <c r="D3166" s="26" t="str">
        <f t="shared" si="100"/>
        <v>2022-06-17</v>
      </c>
      <c r="E3166" s="26">
        <f t="shared" si="101"/>
        <v>352.74220000000003</v>
      </c>
    </row>
    <row r="3167" spans="1:5" x14ac:dyDescent="0.3">
      <c r="A3167" s="1">
        <v>44733</v>
      </c>
      <c r="B3167">
        <v>361.62200000000001</v>
      </c>
      <c r="C3167" t="s">
        <v>143</v>
      </c>
      <c r="D3167" s="26" t="str">
        <f t="shared" si="100"/>
        <v>2022-06-21</v>
      </c>
      <c r="E3167" s="26">
        <f t="shared" si="101"/>
        <v>361.62200000000001</v>
      </c>
    </row>
    <row r="3168" spans="1:5" x14ac:dyDescent="0.3">
      <c r="A3168" s="1">
        <v>44734</v>
      </c>
      <c r="B3168">
        <v>360.96640000000002</v>
      </c>
      <c r="C3168" t="s">
        <v>143</v>
      </c>
      <c r="D3168" s="26" t="str">
        <f t="shared" si="100"/>
        <v>2022-06-22</v>
      </c>
      <c r="E3168" s="26">
        <f t="shared" si="101"/>
        <v>360.96640000000002</v>
      </c>
    </row>
    <row r="3169" spans="1:5" x14ac:dyDescent="0.3">
      <c r="A3169" s="1">
        <v>44735</v>
      </c>
      <c r="B3169">
        <v>364.50479999999999</v>
      </c>
      <c r="C3169" t="s">
        <v>143</v>
      </c>
      <c r="D3169" s="26" t="str">
        <f t="shared" si="100"/>
        <v>2022-06-23</v>
      </c>
      <c r="E3169" s="26">
        <f t="shared" si="101"/>
        <v>364.50479999999999</v>
      </c>
    </row>
    <row r="3170" spans="1:5" x14ac:dyDescent="0.3">
      <c r="A3170" s="1">
        <v>44736</v>
      </c>
      <c r="B3170">
        <v>376.09379999999999</v>
      </c>
      <c r="C3170" t="s">
        <v>143</v>
      </c>
      <c r="D3170" s="26" t="str">
        <f t="shared" si="100"/>
        <v>2022-06-24</v>
      </c>
      <c r="E3170" s="26">
        <f t="shared" si="101"/>
        <v>376.09379999999999</v>
      </c>
    </row>
    <row r="3171" spans="1:5" x14ac:dyDescent="0.3">
      <c r="A3171" s="1">
        <v>44739</v>
      </c>
      <c r="B3171">
        <v>374.65719999999999</v>
      </c>
      <c r="C3171" t="s">
        <v>143</v>
      </c>
      <c r="D3171" s="26" t="str">
        <f t="shared" si="100"/>
        <v>2022-06-27</v>
      </c>
      <c r="E3171" s="26">
        <f t="shared" si="101"/>
        <v>374.65719999999999</v>
      </c>
    </row>
    <row r="3172" spans="1:5" x14ac:dyDescent="0.3">
      <c r="A3172" s="1">
        <v>44740</v>
      </c>
      <c r="B3172">
        <v>367.00189999999998</v>
      </c>
      <c r="C3172" t="s">
        <v>143</v>
      </c>
      <c r="D3172" s="26" t="str">
        <f t="shared" si="100"/>
        <v>2022-06-28</v>
      </c>
      <c r="E3172" s="26">
        <f t="shared" si="101"/>
        <v>367.00189999999998</v>
      </c>
    </row>
    <row r="3173" spans="1:5" x14ac:dyDescent="0.3">
      <c r="A3173" s="1">
        <v>44741</v>
      </c>
      <c r="B3173">
        <v>366.70299999999997</v>
      </c>
      <c r="C3173" t="s">
        <v>143</v>
      </c>
      <c r="D3173" s="26" t="str">
        <f t="shared" si="100"/>
        <v>2022-06-29</v>
      </c>
      <c r="E3173" s="26">
        <f t="shared" si="101"/>
        <v>366.70299999999997</v>
      </c>
    </row>
    <row r="3174" spans="1:5" x14ac:dyDescent="0.3">
      <c r="A3174" s="1">
        <v>44742</v>
      </c>
      <c r="B3174">
        <v>363.72379999999998</v>
      </c>
      <c r="C3174" t="s">
        <v>143</v>
      </c>
      <c r="D3174" s="26" t="str">
        <f t="shared" si="100"/>
        <v>2022-06-30</v>
      </c>
      <c r="E3174" s="26">
        <f t="shared" si="101"/>
        <v>363.72379999999998</v>
      </c>
    </row>
    <row r="3175" spans="1:5" x14ac:dyDescent="0.3">
      <c r="A3175" s="1">
        <v>44743</v>
      </c>
      <c r="B3175">
        <v>367.57080000000002</v>
      </c>
      <c r="C3175" t="s">
        <v>143</v>
      </c>
      <c r="D3175" s="26" t="str">
        <f t="shared" si="100"/>
        <v>2022-07-01</v>
      </c>
      <c r="E3175" s="26">
        <f t="shared" si="101"/>
        <v>367.57080000000002</v>
      </c>
    </row>
    <row r="3176" spans="1:5" x14ac:dyDescent="0.3">
      <c r="A3176" s="1">
        <v>44747</v>
      </c>
      <c r="B3176">
        <v>368.26499999999999</v>
      </c>
      <c r="C3176" t="s">
        <v>143</v>
      </c>
      <c r="D3176" s="26" t="str">
        <f t="shared" si="100"/>
        <v>2022-07-05</v>
      </c>
      <c r="E3176" s="26">
        <f t="shared" si="101"/>
        <v>368.26499999999999</v>
      </c>
    </row>
    <row r="3177" spans="1:5" x14ac:dyDescent="0.3">
      <c r="A3177" s="1">
        <v>44748</v>
      </c>
      <c r="B3177">
        <v>369.50869999999998</v>
      </c>
      <c r="C3177" t="s">
        <v>143</v>
      </c>
      <c r="D3177" s="26" t="str">
        <f t="shared" si="100"/>
        <v>2022-07-06</v>
      </c>
      <c r="E3177" s="26">
        <f t="shared" si="101"/>
        <v>369.50869999999998</v>
      </c>
    </row>
    <row r="3178" spans="1:5" x14ac:dyDescent="0.3">
      <c r="A3178" s="1">
        <v>44749</v>
      </c>
      <c r="B3178">
        <v>375.04289999999997</v>
      </c>
      <c r="C3178" t="s">
        <v>143</v>
      </c>
      <c r="D3178" s="26" t="str">
        <f t="shared" si="100"/>
        <v>2022-07-07</v>
      </c>
      <c r="E3178" s="26">
        <f t="shared" si="101"/>
        <v>375.04289999999997</v>
      </c>
    </row>
    <row r="3179" spans="1:5" x14ac:dyDescent="0.3">
      <c r="A3179" s="1">
        <v>44750</v>
      </c>
      <c r="B3179">
        <v>374.73439999999999</v>
      </c>
      <c r="C3179" t="s">
        <v>143</v>
      </c>
      <c r="D3179" s="26" t="str">
        <f t="shared" si="100"/>
        <v>2022-07-08</v>
      </c>
      <c r="E3179" s="26">
        <f t="shared" si="101"/>
        <v>374.73439999999999</v>
      </c>
    </row>
    <row r="3180" spans="1:5" x14ac:dyDescent="0.3">
      <c r="A3180" s="1">
        <v>44753</v>
      </c>
      <c r="B3180">
        <v>370.45359999999999</v>
      </c>
      <c r="C3180" t="s">
        <v>143</v>
      </c>
      <c r="D3180" s="26" t="str">
        <f t="shared" si="100"/>
        <v>2022-07-11</v>
      </c>
      <c r="E3180" s="26">
        <f t="shared" si="101"/>
        <v>370.45359999999999</v>
      </c>
    </row>
    <row r="3181" spans="1:5" x14ac:dyDescent="0.3">
      <c r="A3181" s="1">
        <v>44754</v>
      </c>
      <c r="B3181">
        <v>367.1755</v>
      </c>
      <c r="C3181" t="s">
        <v>143</v>
      </c>
      <c r="D3181" s="26" t="str">
        <f t="shared" si="100"/>
        <v>2022-07-12</v>
      </c>
      <c r="E3181" s="26">
        <f t="shared" si="101"/>
        <v>367.1755</v>
      </c>
    </row>
    <row r="3182" spans="1:5" x14ac:dyDescent="0.3">
      <c r="A3182" s="1">
        <v>44755</v>
      </c>
      <c r="B3182">
        <v>365.24720000000002</v>
      </c>
      <c r="C3182" t="s">
        <v>143</v>
      </c>
      <c r="D3182" s="26" t="str">
        <f t="shared" si="100"/>
        <v>2022-07-13</v>
      </c>
      <c r="E3182" s="26">
        <f t="shared" si="101"/>
        <v>365.24720000000002</v>
      </c>
    </row>
    <row r="3183" spans="1:5" x14ac:dyDescent="0.3">
      <c r="A3183" s="1">
        <v>44756</v>
      </c>
      <c r="B3183">
        <v>364.36020000000002</v>
      </c>
      <c r="C3183" t="s">
        <v>143</v>
      </c>
      <c r="D3183" s="26" t="str">
        <f t="shared" si="100"/>
        <v>2022-07-14</v>
      </c>
      <c r="E3183" s="26">
        <f t="shared" si="101"/>
        <v>364.36020000000002</v>
      </c>
    </row>
    <row r="3184" spans="1:5" x14ac:dyDescent="0.3">
      <c r="A3184" s="1">
        <v>44757</v>
      </c>
      <c r="B3184">
        <v>371.32130000000001</v>
      </c>
      <c r="C3184" t="s">
        <v>143</v>
      </c>
      <c r="D3184" s="26" t="str">
        <f t="shared" si="100"/>
        <v>2022-07-15</v>
      </c>
      <c r="E3184" s="26">
        <f t="shared" si="101"/>
        <v>371.32130000000001</v>
      </c>
    </row>
    <row r="3185" spans="1:5" x14ac:dyDescent="0.3">
      <c r="A3185" s="1">
        <v>44760</v>
      </c>
      <c r="B3185">
        <v>368.25529999999998</v>
      </c>
      <c r="C3185" t="s">
        <v>143</v>
      </c>
      <c r="D3185" s="26" t="str">
        <f t="shared" si="100"/>
        <v>2022-07-18</v>
      </c>
      <c r="E3185" s="26">
        <f t="shared" si="101"/>
        <v>368.25529999999998</v>
      </c>
    </row>
    <row r="3186" spans="1:5" x14ac:dyDescent="0.3">
      <c r="A3186" s="1">
        <v>44761</v>
      </c>
      <c r="B3186">
        <v>378.20530000000002</v>
      </c>
      <c r="C3186" t="s">
        <v>143</v>
      </c>
      <c r="D3186" s="26" t="str">
        <f t="shared" si="100"/>
        <v>2022-07-19</v>
      </c>
      <c r="E3186" s="26">
        <f t="shared" si="101"/>
        <v>378.20530000000002</v>
      </c>
    </row>
    <row r="3187" spans="1:5" x14ac:dyDescent="0.3">
      <c r="A3187" s="1">
        <v>44762</v>
      </c>
      <c r="B3187">
        <v>380.6157</v>
      </c>
      <c r="C3187" t="s">
        <v>143</v>
      </c>
      <c r="D3187" s="26" t="str">
        <f t="shared" si="100"/>
        <v>2022-07-20</v>
      </c>
      <c r="E3187" s="26">
        <f t="shared" si="101"/>
        <v>380.6157</v>
      </c>
    </row>
    <row r="3188" spans="1:5" x14ac:dyDescent="0.3">
      <c r="A3188" s="1">
        <v>44763</v>
      </c>
      <c r="B3188">
        <v>384.49149999999997</v>
      </c>
      <c r="C3188" t="s">
        <v>143</v>
      </c>
      <c r="D3188" s="26" t="str">
        <f t="shared" si="100"/>
        <v>2022-07-21</v>
      </c>
      <c r="E3188" s="26">
        <f t="shared" si="101"/>
        <v>384.49149999999997</v>
      </c>
    </row>
    <row r="3189" spans="1:5" x14ac:dyDescent="0.3">
      <c r="A3189" s="1">
        <v>44764</v>
      </c>
      <c r="B3189">
        <v>380.92419999999998</v>
      </c>
      <c r="C3189" t="s">
        <v>143</v>
      </c>
      <c r="D3189" s="26" t="str">
        <f t="shared" si="100"/>
        <v>2022-07-22</v>
      </c>
      <c r="E3189" s="26">
        <f t="shared" si="101"/>
        <v>380.92419999999998</v>
      </c>
    </row>
    <row r="3190" spans="1:5" x14ac:dyDescent="0.3">
      <c r="A3190" s="1">
        <v>44767</v>
      </c>
      <c r="B3190">
        <v>381.387</v>
      </c>
      <c r="C3190" t="s">
        <v>143</v>
      </c>
      <c r="D3190" s="26" t="str">
        <f t="shared" si="100"/>
        <v>2022-07-25</v>
      </c>
      <c r="E3190" s="26">
        <f t="shared" si="101"/>
        <v>381.387</v>
      </c>
    </row>
    <row r="3191" spans="1:5" x14ac:dyDescent="0.3">
      <c r="A3191" s="1">
        <v>44768</v>
      </c>
      <c r="B3191">
        <v>376.87479999999999</v>
      </c>
      <c r="C3191" t="s">
        <v>143</v>
      </c>
      <c r="D3191" s="26" t="str">
        <f t="shared" si="100"/>
        <v>2022-07-26</v>
      </c>
      <c r="E3191" s="26">
        <f t="shared" si="101"/>
        <v>376.87479999999999</v>
      </c>
    </row>
    <row r="3192" spans="1:5" x14ac:dyDescent="0.3">
      <c r="A3192" s="1">
        <v>44769</v>
      </c>
      <c r="B3192">
        <v>386.66090000000003</v>
      </c>
      <c r="C3192" t="s">
        <v>143</v>
      </c>
      <c r="D3192" s="26" t="str">
        <f t="shared" si="100"/>
        <v>2022-07-27</v>
      </c>
      <c r="E3192" s="26">
        <f t="shared" si="101"/>
        <v>386.66090000000003</v>
      </c>
    </row>
    <row r="3193" spans="1:5" x14ac:dyDescent="0.3">
      <c r="A3193" s="1">
        <v>44770</v>
      </c>
      <c r="B3193">
        <v>391.51049999999998</v>
      </c>
      <c r="C3193" t="s">
        <v>143</v>
      </c>
      <c r="D3193" s="26" t="str">
        <f t="shared" si="100"/>
        <v>2022-07-28</v>
      </c>
      <c r="E3193" s="26">
        <f t="shared" si="101"/>
        <v>391.51049999999998</v>
      </c>
    </row>
    <row r="3194" spans="1:5" x14ac:dyDescent="0.3">
      <c r="A3194" s="1">
        <v>44771</v>
      </c>
      <c r="B3194">
        <v>397.21820000000002</v>
      </c>
      <c r="C3194" t="s">
        <v>143</v>
      </c>
      <c r="D3194" s="26" t="str">
        <f t="shared" si="100"/>
        <v>2022-07-29</v>
      </c>
      <c r="E3194" s="26">
        <f t="shared" si="101"/>
        <v>397.21820000000002</v>
      </c>
    </row>
    <row r="3195" spans="1:5" x14ac:dyDescent="0.3">
      <c r="A3195" s="1">
        <v>44774</v>
      </c>
      <c r="B3195">
        <v>396.04199999999997</v>
      </c>
      <c r="C3195" t="s">
        <v>143</v>
      </c>
      <c r="D3195" s="26" t="str">
        <f t="shared" si="100"/>
        <v>2022-08-01</v>
      </c>
      <c r="E3195" s="26">
        <f t="shared" si="101"/>
        <v>396.04199999999997</v>
      </c>
    </row>
    <row r="3196" spans="1:5" x14ac:dyDescent="0.3">
      <c r="A3196" s="1">
        <v>44775</v>
      </c>
      <c r="B3196">
        <v>393.42919999999998</v>
      </c>
      <c r="C3196" t="s">
        <v>143</v>
      </c>
      <c r="D3196" s="26" t="str">
        <f t="shared" si="100"/>
        <v>2022-08-02</v>
      </c>
      <c r="E3196" s="26">
        <f t="shared" si="101"/>
        <v>393.42919999999998</v>
      </c>
    </row>
    <row r="3197" spans="1:5" x14ac:dyDescent="0.3">
      <c r="A3197" s="1">
        <v>44776</v>
      </c>
      <c r="B3197">
        <v>399.59</v>
      </c>
      <c r="C3197" t="s">
        <v>143</v>
      </c>
      <c r="D3197" s="26" t="str">
        <f t="shared" si="100"/>
        <v>2022-08-03</v>
      </c>
      <c r="E3197" s="26">
        <f t="shared" si="101"/>
        <v>399.59</v>
      </c>
    </row>
    <row r="3198" spans="1:5" x14ac:dyDescent="0.3">
      <c r="A3198" s="1">
        <v>44777</v>
      </c>
      <c r="B3198">
        <v>399.32010000000002</v>
      </c>
      <c r="C3198" t="s">
        <v>143</v>
      </c>
      <c r="D3198" s="26" t="str">
        <f t="shared" si="100"/>
        <v>2022-08-04</v>
      </c>
      <c r="E3198" s="26">
        <f t="shared" si="101"/>
        <v>399.32010000000002</v>
      </c>
    </row>
    <row r="3199" spans="1:5" x14ac:dyDescent="0.3">
      <c r="A3199" s="1">
        <v>44778</v>
      </c>
      <c r="B3199">
        <v>398.64519999999999</v>
      </c>
      <c r="C3199" t="s">
        <v>143</v>
      </c>
      <c r="D3199" s="26" t="str">
        <f t="shared" si="100"/>
        <v>2022-08-05</v>
      </c>
      <c r="E3199" s="26">
        <f t="shared" si="101"/>
        <v>398.64519999999999</v>
      </c>
    </row>
    <row r="3200" spans="1:5" x14ac:dyDescent="0.3">
      <c r="A3200" s="1">
        <v>44781</v>
      </c>
      <c r="B3200">
        <v>398.18239999999997</v>
      </c>
      <c r="C3200" t="s">
        <v>143</v>
      </c>
      <c r="D3200" s="26" t="str">
        <f t="shared" si="100"/>
        <v>2022-08-08</v>
      </c>
      <c r="E3200" s="26">
        <f t="shared" si="101"/>
        <v>398.18239999999997</v>
      </c>
    </row>
    <row r="3201" spans="1:5" x14ac:dyDescent="0.3">
      <c r="A3201" s="1">
        <v>44782</v>
      </c>
      <c r="B3201">
        <v>396.60120000000001</v>
      </c>
      <c r="C3201" t="s">
        <v>143</v>
      </c>
      <c r="D3201" s="26" t="str">
        <f t="shared" si="100"/>
        <v>2022-08-09</v>
      </c>
      <c r="E3201" s="26">
        <f t="shared" si="101"/>
        <v>396.60120000000001</v>
      </c>
    </row>
    <row r="3202" spans="1:5" x14ac:dyDescent="0.3">
      <c r="A3202" s="1">
        <v>44783</v>
      </c>
      <c r="B3202">
        <v>404.9314</v>
      </c>
      <c r="C3202" t="s">
        <v>143</v>
      </c>
      <c r="D3202" s="26" t="str">
        <f t="shared" si="100"/>
        <v>2022-08-10</v>
      </c>
      <c r="E3202" s="26">
        <f t="shared" si="101"/>
        <v>404.9314</v>
      </c>
    </row>
    <row r="3203" spans="1:5" x14ac:dyDescent="0.3">
      <c r="A3203" s="1">
        <v>44784</v>
      </c>
      <c r="B3203">
        <v>404.9314</v>
      </c>
      <c r="C3203" t="s">
        <v>143</v>
      </c>
      <c r="D3203" s="26" t="str">
        <f t="shared" si="100"/>
        <v>2022-08-11</v>
      </c>
      <c r="E3203" s="26">
        <f t="shared" si="101"/>
        <v>404.9314</v>
      </c>
    </row>
    <row r="3204" spans="1:5" x14ac:dyDescent="0.3">
      <c r="A3204" s="1">
        <v>44785</v>
      </c>
      <c r="B3204">
        <v>411.78649999999999</v>
      </c>
      <c r="C3204" t="s">
        <v>143</v>
      </c>
      <c r="D3204" s="26" t="str">
        <f t="shared" si="100"/>
        <v>2022-08-12</v>
      </c>
      <c r="E3204" s="26">
        <f t="shared" si="101"/>
        <v>411.78649999999999</v>
      </c>
    </row>
    <row r="3205" spans="1:5" x14ac:dyDescent="0.3">
      <c r="A3205" s="1">
        <v>44788</v>
      </c>
      <c r="B3205">
        <v>413.48340000000002</v>
      </c>
      <c r="C3205" t="s">
        <v>143</v>
      </c>
      <c r="D3205" s="26" t="str">
        <f t="shared" si="100"/>
        <v>2022-08-15</v>
      </c>
      <c r="E3205" s="26">
        <f t="shared" si="101"/>
        <v>413.48340000000002</v>
      </c>
    </row>
    <row r="3206" spans="1:5" x14ac:dyDescent="0.3">
      <c r="A3206" s="1">
        <v>44789</v>
      </c>
      <c r="B3206">
        <v>414.29329999999999</v>
      </c>
      <c r="C3206" t="s">
        <v>143</v>
      </c>
      <c r="D3206" s="26" t="str">
        <f t="shared" si="100"/>
        <v>2022-08-16</v>
      </c>
      <c r="E3206" s="26">
        <f t="shared" si="101"/>
        <v>414.29329999999999</v>
      </c>
    </row>
    <row r="3207" spans="1:5" x14ac:dyDescent="0.3">
      <c r="A3207" s="1">
        <v>44790</v>
      </c>
      <c r="B3207">
        <v>411.3526</v>
      </c>
      <c r="C3207" t="s">
        <v>143</v>
      </c>
      <c r="D3207" s="26" t="str">
        <f t="shared" si="100"/>
        <v>2022-08-17</v>
      </c>
      <c r="E3207" s="26">
        <f t="shared" si="101"/>
        <v>411.3526</v>
      </c>
    </row>
    <row r="3208" spans="1:5" x14ac:dyDescent="0.3">
      <c r="A3208" s="1">
        <v>44791</v>
      </c>
      <c r="B3208">
        <v>412.54820000000001</v>
      </c>
      <c r="C3208" t="s">
        <v>143</v>
      </c>
      <c r="D3208" s="26" t="str">
        <f t="shared" si="100"/>
        <v>2022-08-18</v>
      </c>
      <c r="E3208" s="26">
        <f t="shared" si="101"/>
        <v>412.54820000000001</v>
      </c>
    </row>
    <row r="3209" spans="1:5" x14ac:dyDescent="0.3">
      <c r="A3209" s="1">
        <v>44792</v>
      </c>
      <c r="B3209">
        <v>407.0043</v>
      </c>
      <c r="C3209" t="s">
        <v>143</v>
      </c>
      <c r="D3209" s="26" t="str">
        <f t="shared" si="100"/>
        <v>2022-08-19</v>
      </c>
      <c r="E3209" s="26">
        <f t="shared" si="101"/>
        <v>407.0043</v>
      </c>
    </row>
    <row r="3210" spans="1:5" x14ac:dyDescent="0.3">
      <c r="A3210" s="1">
        <v>44795</v>
      </c>
      <c r="B3210">
        <v>398.52949999999998</v>
      </c>
      <c r="C3210" t="s">
        <v>143</v>
      </c>
      <c r="D3210" s="26" t="str">
        <f t="shared" si="100"/>
        <v>2022-08-22</v>
      </c>
      <c r="E3210" s="26">
        <f t="shared" si="101"/>
        <v>398.52949999999998</v>
      </c>
    </row>
    <row r="3211" spans="1:5" x14ac:dyDescent="0.3">
      <c r="A3211" s="1">
        <v>44796</v>
      </c>
      <c r="B3211">
        <v>397.56529999999998</v>
      </c>
      <c r="C3211" t="s">
        <v>143</v>
      </c>
      <c r="D3211" s="26" t="str">
        <f t="shared" si="100"/>
        <v>2022-08-23</v>
      </c>
      <c r="E3211" s="26">
        <f t="shared" si="101"/>
        <v>397.56529999999998</v>
      </c>
    </row>
    <row r="3212" spans="1:5" x14ac:dyDescent="0.3">
      <c r="A3212" s="1">
        <v>44797</v>
      </c>
      <c r="B3212">
        <v>398.83800000000002</v>
      </c>
      <c r="C3212" t="s">
        <v>143</v>
      </c>
      <c r="D3212" s="26" t="str">
        <f t="shared" si="100"/>
        <v>2022-08-24</v>
      </c>
      <c r="E3212" s="26">
        <f t="shared" si="101"/>
        <v>398.83800000000002</v>
      </c>
    </row>
    <row r="3213" spans="1:5" x14ac:dyDescent="0.3">
      <c r="A3213" s="1">
        <v>44798</v>
      </c>
      <c r="B3213">
        <v>404.46859999999998</v>
      </c>
      <c r="C3213" t="s">
        <v>143</v>
      </c>
      <c r="D3213" s="26" t="str">
        <f t="shared" si="100"/>
        <v>2022-08-25</v>
      </c>
      <c r="E3213" s="26">
        <f t="shared" si="101"/>
        <v>404.46859999999998</v>
      </c>
    </row>
    <row r="3214" spans="1:5" x14ac:dyDescent="0.3">
      <c r="A3214" s="1">
        <v>44799</v>
      </c>
      <c r="B3214">
        <v>390.77780000000001</v>
      </c>
      <c r="C3214" t="s">
        <v>143</v>
      </c>
      <c r="D3214" s="26" t="str">
        <f t="shared" si="100"/>
        <v>2022-08-26</v>
      </c>
      <c r="E3214" s="26">
        <f t="shared" si="101"/>
        <v>390.77780000000001</v>
      </c>
    </row>
    <row r="3215" spans="1:5" x14ac:dyDescent="0.3">
      <c r="A3215" s="1">
        <v>44802</v>
      </c>
      <c r="B3215">
        <v>388.19380000000001</v>
      </c>
      <c r="C3215" t="s">
        <v>143</v>
      </c>
      <c r="D3215" s="26" t="str">
        <f t="shared" si="100"/>
        <v>2022-08-29</v>
      </c>
      <c r="E3215" s="26">
        <f t="shared" si="101"/>
        <v>388.19380000000001</v>
      </c>
    </row>
    <row r="3216" spans="1:5" x14ac:dyDescent="0.3">
      <c r="A3216" s="1">
        <v>44803</v>
      </c>
      <c r="B3216">
        <v>383.9323</v>
      </c>
      <c r="C3216" t="s">
        <v>143</v>
      </c>
      <c r="D3216" s="26" t="str">
        <f t="shared" si="100"/>
        <v>2022-08-30</v>
      </c>
      <c r="E3216" s="26">
        <f t="shared" si="101"/>
        <v>383.9323</v>
      </c>
    </row>
    <row r="3217" spans="1:5" x14ac:dyDescent="0.3">
      <c r="A3217" s="1">
        <v>44804</v>
      </c>
      <c r="B3217">
        <v>381.01100000000002</v>
      </c>
      <c r="C3217" t="s">
        <v>143</v>
      </c>
      <c r="D3217" s="26" t="str">
        <f t="shared" si="100"/>
        <v>2022-08-31</v>
      </c>
      <c r="E3217" s="26">
        <f t="shared" si="101"/>
        <v>381.01100000000002</v>
      </c>
    </row>
    <row r="3218" spans="1:5" x14ac:dyDescent="0.3">
      <c r="A3218" s="1">
        <v>44805</v>
      </c>
      <c r="B3218">
        <v>382.20650000000001</v>
      </c>
      <c r="C3218" t="s">
        <v>143</v>
      </c>
      <c r="D3218" s="26" t="str">
        <f t="shared" si="100"/>
        <v>2022-09-01</v>
      </c>
      <c r="E3218" s="26">
        <f t="shared" si="101"/>
        <v>382.20650000000001</v>
      </c>
    </row>
    <row r="3219" spans="1:5" x14ac:dyDescent="0.3">
      <c r="A3219" s="1">
        <v>44806</v>
      </c>
      <c r="B3219">
        <v>378.1764</v>
      </c>
      <c r="C3219" t="s">
        <v>143</v>
      </c>
      <c r="D3219" s="26" t="str">
        <f t="shared" si="100"/>
        <v>2022-09-02</v>
      </c>
      <c r="E3219" s="26">
        <f t="shared" si="101"/>
        <v>378.1764</v>
      </c>
    </row>
    <row r="3220" spans="1:5" x14ac:dyDescent="0.3">
      <c r="A3220" s="1">
        <v>44810</v>
      </c>
      <c r="B3220">
        <v>376.74939999999998</v>
      </c>
      <c r="C3220" t="s">
        <v>143</v>
      </c>
      <c r="D3220" s="26" t="str">
        <f t="shared" si="100"/>
        <v>2022-09-06</v>
      </c>
      <c r="E3220" s="26">
        <f t="shared" si="101"/>
        <v>376.74939999999998</v>
      </c>
    </row>
    <row r="3221" spans="1:5" x14ac:dyDescent="0.3">
      <c r="A3221" s="1">
        <v>44811</v>
      </c>
      <c r="B3221">
        <v>383.51769999999999</v>
      </c>
      <c r="C3221" t="s">
        <v>143</v>
      </c>
      <c r="D3221" s="26" t="str">
        <f t="shared" ref="D3221:D3284" si="102">_xlfn.CONCAT(YEAR(A3221),"-",IF(LEN(MONTH(A3221))=1,0&amp;MONTH(A3221),MONTH(A3221)),"-",IF(LEN(DAY(A3221))=1,0&amp;DAY(A3221),DAY(A3221)))</f>
        <v>2022-09-07</v>
      </c>
      <c r="E3221" s="26">
        <f t="shared" ref="E3221:E3284" si="103">B3221</f>
        <v>383.51769999999999</v>
      </c>
    </row>
    <row r="3222" spans="1:5" x14ac:dyDescent="0.3">
      <c r="A3222" s="1">
        <v>44812</v>
      </c>
      <c r="B3222">
        <v>386.02449999999999</v>
      </c>
      <c r="C3222" t="s">
        <v>143</v>
      </c>
      <c r="D3222" s="26" t="str">
        <f t="shared" si="102"/>
        <v>2022-09-08</v>
      </c>
      <c r="E3222" s="26">
        <f t="shared" si="103"/>
        <v>386.02449999999999</v>
      </c>
    </row>
    <row r="3223" spans="1:5" x14ac:dyDescent="0.3">
      <c r="A3223" s="1">
        <v>44813</v>
      </c>
      <c r="B3223">
        <v>392.0215</v>
      </c>
      <c r="C3223" t="s">
        <v>143</v>
      </c>
      <c r="D3223" s="26" t="str">
        <f t="shared" si="102"/>
        <v>2022-09-09</v>
      </c>
      <c r="E3223" s="26">
        <f t="shared" si="103"/>
        <v>392.0215</v>
      </c>
    </row>
    <row r="3224" spans="1:5" x14ac:dyDescent="0.3">
      <c r="A3224" s="1">
        <v>44816</v>
      </c>
      <c r="B3224">
        <v>396.23480000000001</v>
      </c>
      <c r="C3224" t="s">
        <v>143</v>
      </c>
      <c r="D3224" s="26" t="str">
        <f t="shared" si="102"/>
        <v>2022-09-12</v>
      </c>
      <c r="E3224" s="26">
        <f t="shared" si="103"/>
        <v>396.23480000000001</v>
      </c>
    </row>
    <row r="3225" spans="1:5" x14ac:dyDescent="0.3">
      <c r="A3225" s="1">
        <v>44817</v>
      </c>
      <c r="B3225">
        <v>379.00549999999998</v>
      </c>
      <c r="C3225" t="s">
        <v>143</v>
      </c>
      <c r="D3225" s="26" t="str">
        <f t="shared" si="102"/>
        <v>2022-09-13</v>
      </c>
      <c r="E3225" s="26">
        <f t="shared" si="103"/>
        <v>379.00549999999998</v>
      </c>
    </row>
    <row r="3226" spans="1:5" x14ac:dyDescent="0.3">
      <c r="A3226" s="1">
        <v>44818</v>
      </c>
      <c r="B3226">
        <v>380.45179999999999</v>
      </c>
      <c r="C3226" t="s">
        <v>143</v>
      </c>
      <c r="D3226" s="26" t="str">
        <f t="shared" si="102"/>
        <v>2022-09-14</v>
      </c>
      <c r="E3226" s="26">
        <f t="shared" si="103"/>
        <v>380.45179999999999</v>
      </c>
    </row>
    <row r="3227" spans="1:5" x14ac:dyDescent="0.3">
      <c r="A3227" s="1">
        <v>44819</v>
      </c>
      <c r="B3227">
        <v>376.13240000000002</v>
      </c>
      <c r="C3227" t="s">
        <v>143</v>
      </c>
      <c r="D3227" s="26" t="str">
        <f t="shared" si="102"/>
        <v>2022-09-15</v>
      </c>
      <c r="E3227" s="26">
        <f t="shared" si="103"/>
        <v>376.13240000000002</v>
      </c>
    </row>
    <row r="3228" spans="1:5" x14ac:dyDescent="0.3">
      <c r="A3228" s="1">
        <v>44820</v>
      </c>
      <c r="B3228">
        <v>373.26330000000002</v>
      </c>
      <c r="C3228" t="s">
        <v>143</v>
      </c>
      <c r="D3228" s="26" t="str">
        <f t="shared" si="102"/>
        <v>2022-09-16</v>
      </c>
      <c r="E3228" s="26">
        <f t="shared" si="103"/>
        <v>373.26330000000002</v>
      </c>
    </row>
    <row r="3229" spans="1:5" x14ac:dyDescent="0.3">
      <c r="A3229" s="1">
        <v>44823</v>
      </c>
      <c r="B3229">
        <v>376.15789999999998</v>
      </c>
      <c r="C3229" t="s">
        <v>143</v>
      </c>
      <c r="D3229" s="26" t="str">
        <f t="shared" si="102"/>
        <v>2022-09-19</v>
      </c>
      <c r="E3229" s="26">
        <f t="shared" si="103"/>
        <v>376.15789999999998</v>
      </c>
    </row>
    <row r="3230" spans="1:5" x14ac:dyDescent="0.3">
      <c r="A3230" s="1">
        <v>44824</v>
      </c>
      <c r="B3230">
        <v>371.84019999999998</v>
      </c>
      <c r="C3230" t="s">
        <v>143</v>
      </c>
      <c r="D3230" s="26" t="str">
        <f t="shared" si="102"/>
        <v>2022-09-20</v>
      </c>
      <c r="E3230" s="26">
        <f t="shared" si="103"/>
        <v>371.84019999999998</v>
      </c>
    </row>
    <row r="3231" spans="1:5" x14ac:dyDescent="0.3">
      <c r="A3231" s="1">
        <v>44825</v>
      </c>
      <c r="B3231">
        <v>365.35390000000001</v>
      </c>
      <c r="C3231" t="s">
        <v>143</v>
      </c>
      <c r="D3231" s="26" t="str">
        <f t="shared" si="102"/>
        <v>2022-09-21</v>
      </c>
      <c r="E3231" s="26">
        <f t="shared" si="103"/>
        <v>365.35390000000001</v>
      </c>
    </row>
    <row r="3232" spans="1:5" x14ac:dyDescent="0.3">
      <c r="A3232" s="1">
        <v>44826</v>
      </c>
      <c r="B3232">
        <v>362.28500000000003</v>
      </c>
      <c r="C3232" t="s">
        <v>143</v>
      </c>
      <c r="D3232" s="26" t="str">
        <f t="shared" si="102"/>
        <v>2022-09-22</v>
      </c>
      <c r="E3232" s="26">
        <f t="shared" si="103"/>
        <v>362.28500000000003</v>
      </c>
    </row>
    <row r="3233" spans="1:5" x14ac:dyDescent="0.3">
      <c r="A3233" s="1">
        <v>44827</v>
      </c>
      <c r="B3233">
        <v>356.2149</v>
      </c>
      <c r="C3233" t="s">
        <v>143</v>
      </c>
      <c r="D3233" s="26" t="str">
        <f t="shared" si="102"/>
        <v>2022-09-23</v>
      </c>
      <c r="E3233" s="26">
        <f t="shared" si="103"/>
        <v>356.2149</v>
      </c>
    </row>
    <row r="3234" spans="1:5" x14ac:dyDescent="0.3">
      <c r="A3234" s="1">
        <v>44830</v>
      </c>
      <c r="B3234">
        <v>352.69099999999997</v>
      </c>
      <c r="C3234" t="s">
        <v>143</v>
      </c>
      <c r="D3234" s="26" t="str">
        <f t="shared" si="102"/>
        <v>2022-09-26</v>
      </c>
      <c r="E3234" s="26">
        <f t="shared" si="103"/>
        <v>352.69099999999997</v>
      </c>
    </row>
    <row r="3235" spans="1:5" x14ac:dyDescent="0.3">
      <c r="A3235" s="1">
        <v>44831</v>
      </c>
      <c r="B3235">
        <v>351.79070000000002</v>
      </c>
      <c r="C3235" t="s">
        <v>143</v>
      </c>
      <c r="D3235" s="26" t="str">
        <f t="shared" si="102"/>
        <v>2022-09-27</v>
      </c>
      <c r="E3235" s="26">
        <f t="shared" si="103"/>
        <v>351.79070000000002</v>
      </c>
    </row>
    <row r="3236" spans="1:5" x14ac:dyDescent="0.3">
      <c r="A3236" s="1">
        <v>44832</v>
      </c>
      <c r="B3236">
        <v>358.71269999999998</v>
      </c>
      <c r="C3236" t="s">
        <v>143</v>
      </c>
      <c r="D3236" s="26" t="str">
        <f t="shared" si="102"/>
        <v>2022-09-28</v>
      </c>
      <c r="E3236" s="26">
        <f t="shared" si="103"/>
        <v>358.71269999999998</v>
      </c>
    </row>
    <row r="3237" spans="1:5" x14ac:dyDescent="0.3">
      <c r="A3237" s="1">
        <v>44833</v>
      </c>
      <c r="B3237">
        <v>351.21949999999998</v>
      </c>
      <c r="C3237" t="s">
        <v>143</v>
      </c>
      <c r="D3237" s="26" t="str">
        <f t="shared" si="102"/>
        <v>2022-09-29</v>
      </c>
      <c r="E3237" s="26">
        <f t="shared" si="103"/>
        <v>351.21949999999998</v>
      </c>
    </row>
    <row r="3238" spans="1:5" x14ac:dyDescent="0.3">
      <c r="A3238" s="1">
        <v>44834</v>
      </c>
      <c r="B3238">
        <v>345.78840000000002</v>
      </c>
      <c r="C3238" t="s">
        <v>143</v>
      </c>
      <c r="D3238" s="26" t="str">
        <f t="shared" si="102"/>
        <v>2022-09-30</v>
      </c>
      <c r="E3238" s="26">
        <f t="shared" si="103"/>
        <v>345.78840000000002</v>
      </c>
    </row>
    <row r="3239" spans="1:5" x14ac:dyDescent="0.3">
      <c r="A3239" s="1">
        <v>44837</v>
      </c>
      <c r="B3239">
        <v>354.91770000000002</v>
      </c>
      <c r="C3239" t="s">
        <v>143</v>
      </c>
      <c r="D3239" s="26" t="str">
        <f t="shared" si="102"/>
        <v>2022-10-03</v>
      </c>
      <c r="E3239" s="26">
        <f t="shared" si="103"/>
        <v>354.91770000000002</v>
      </c>
    </row>
    <row r="3240" spans="1:5" x14ac:dyDescent="0.3">
      <c r="A3240" s="1">
        <v>44838</v>
      </c>
      <c r="B3240">
        <v>365.91539999999998</v>
      </c>
      <c r="C3240" t="s">
        <v>143</v>
      </c>
      <c r="D3240" s="26" t="str">
        <f t="shared" si="102"/>
        <v>2022-10-04</v>
      </c>
      <c r="E3240" s="26">
        <f t="shared" si="103"/>
        <v>365.91539999999998</v>
      </c>
    </row>
    <row r="3241" spans="1:5" x14ac:dyDescent="0.3">
      <c r="A3241" s="1">
        <v>44839</v>
      </c>
      <c r="B3241">
        <v>365.0634</v>
      </c>
      <c r="C3241" t="s">
        <v>143</v>
      </c>
      <c r="D3241" s="26" t="str">
        <f t="shared" si="102"/>
        <v>2022-10-05</v>
      </c>
      <c r="E3241" s="26">
        <f t="shared" si="103"/>
        <v>365.0634</v>
      </c>
    </row>
    <row r="3242" spans="1:5" x14ac:dyDescent="0.3">
      <c r="A3242" s="1">
        <v>44840</v>
      </c>
      <c r="B3242">
        <v>361.29750000000001</v>
      </c>
      <c r="C3242" t="s">
        <v>143</v>
      </c>
      <c r="D3242" s="26" t="str">
        <f t="shared" si="102"/>
        <v>2022-10-06</v>
      </c>
      <c r="E3242" s="26">
        <f t="shared" si="103"/>
        <v>361.29750000000001</v>
      </c>
    </row>
    <row r="3243" spans="1:5" x14ac:dyDescent="0.3">
      <c r="A3243" s="1">
        <v>44841</v>
      </c>
      <c r="B3243">
        <v>351.21949999999998</v>
      </c>
      <c r="C3243" t="s">
        <v>143</v>
      </c>
      <c r="D3243" s="26" t="str">
        <f t="shared" si="102"/>
        <v>2022-10-07</v>
      </c>
      <c r="E3243" s="26">
        <f t="shared" si="103"/>
        <v>351.21949999999998</v>
      </c>
    </row>
    <row r="3244" spans="1:5" x14ac:dyDescent="0.3">
      <c r="A3244" s="1">
        <v>44844</v>
      </c>
      <c r="B3244">
        <v>348.53789999999998</v>
      </c>
      <c r="C3244" t="s">
        <v>143</v>
      </c>
      <c r="D3244" s="26" t="str">
        <f t="shared" si="102"/>
        <v>2022-10-10</v>
      </c>
      <c r="E3244" s="26">
        <f t="shared" si="103"/>
        <v>348.53789999999998</v>
      </c>
    </row>
    <row r="3245" spans="1:5" x14ac:dyDescent="0.3">
      <c r="A3245" s="1">
        <v>44845</v>
      </c>
      <c r="B3245">
        <v>346.3306</v>
      </c>
      <c r="C3245" t="s">
        <v>143</v>
      </c>
      <c r="D3245" s="26" t="str">
        <f t="shared" si="102"/>
        <v>2022-10-11</v>
      </c>
      <c r="E3245" s="26">
        <f t="shared" si="103"/>
        <v>346.3306</v>
      </c>
    </row>
    <row r="3246" spans="1:5" x14ac:dyDescent="0.3">
      <c r="A3246" s="1">
        <v>44846</v>
      </c>
      <c r="B3246">
        <v>345.18819999999999</v>
      </c>
      <c r="C3246" t="s">
        <v>143</v>
      </c>
      <c r="D3246" s="26" t="str">
        <f t="shared" si="102"/>
        <v>2022-10-12</v>
      </c>
      <c r="E3246" s="26">
        <f t="shared" si="103"/>
        <v>345.18819999999999</v>
      </c>
    </row>
    <row r="3247" spans="1:5" x14ac:dyDescent="0.3">
      <c r="A3247" s="1">
        <v>44847</v>
      </c>
      <c r="B3247">
        <v>354.29809999999998</v>
      </c>
      <c r="C3247" t="s">
        <v>143</v>
      </c>
      <c r="D3247" s="26" t="str">
        <f t="shared" si="102"/>
        <v>2022-10-13</v>
      </c>
      <c r="E3247" s="26">
        <f t="shared" si="103"/>
        <v>354.29809999999998</v>
      </c>
    </row>
    <row r="3248" spans="1:5" x14ac:dyDescent="0.3">
      <c r="A3248" s="1">
        <v>44848</v>
      </c>
      <c r="B3248">
        <v>346.22410000000002</v>
      </c>
      <c r="C3248" t="s">
        <v>143</v>
      </c>
      <c r="D3248" s="26" t="str">
        <f t="shared" si="102"/>
        <v>2022-10-14</v>
      </c>
      <c r="E3248" s="26">
        <f t="shared" si="103"/>
        <v>346.22410000000002</v>
      </c>
    </row>
    <row r="3249" spans="1:5" x14ac:dyDescent="0.3">
      <c r="A3249" s="1">
        <v>44851</v>
      </c>
      <c r="B3249">
        <v>355.12099999999998</v>
      </c>
      <c r="C3249" t="s">
        <v>143</v>
      </c>
      <c r="D3249" s="26" t="str">
        <f t="shared" si="102"/>
        <v>2022-10-17</v>
      </c>
      <c r="E3249" s="26">
        <f t="shared" si="103"/>
        <v>355.12099999999998</v>
      </c>
    </row>
    <row r="3250" spans="1:5" x14ac:dyDescent="0.3">
      <c r="A3250" s="1">
        <v>44852</v>
      </c>
      <c r="B3250">
        <v>359.29349999999999</v>
      </c>
      <c r="C3250" t="s">
        <v>143</v>
      </c>
      <c r="D3250" s="26" t="str">
        <f t="shared" si="102"/>
        <v>2022-10-18</v>
      </c>
      <c r="E3250" s="26">
        <f t="shared" si="103"/>
        <v>359.29349999999999</v>
      </c>
    </row>
    <row r="3251" spans="1:5" x14ac:dyDescent="0.3">
      <c r="A3251" s="1">
        <v>44853</v>
      </c>
      <c r="B3251">
        <v>356.74740000000003</v>
      </c>
      <c r="C3251" t="s">
        <v>143</v>
      </c>
      <c r="D3251" s="26" t="str">
        <f t="shared" si="102"/>
        <v>2022-10-19</v>
      </c>
      <c r="E3251" s="26">
        <f t="shared" si="103"/>
        <v>356.74740000000003</v>
      </c>
    </row>
    <row r="3252" spans="1:5" x14ac:dyDescent="0.3">
      <c r="A3252" s="1">
        <v>44854</v>
      </c>
      <c r="B3252">
        <v>353.7559</v>
      </c>
      <c r="C3252" t="s">
        <v>143</v>
      </c>
      <c r="D3252" s="26" t="str">
        <f t="shared" si="102"/>
        <v>2022-10-20</v>
      </c>
      <c r="E3252" s="26">
        <f t="shared" si="103"/>
        <v>353.7559</v>
      </c>
    </row>
    <row r="3253" spans="1:5" x14ac:dyDescent="0.3">
      <c r="A3253" s="1">
        <v>44855</v>
      </c>
      <c r="B3253">
        <v>362.35270000000003</v>
      </c>
      <c r="C3253" t="s">
        <v>143</v>
      </c>
      <c r="D3253" s="26" t="str">
        <f t="shared" si="102"/>
        <v>2022-10-21</v>
      </c>
      <c r="E3253" s="26">
        <f t="shared" si="103"/>
        <v>362.35270000000003</v>
      </c>
    </row>
    <row r="3254" spans="1:5" x14ac:dyDescent="0.3">
      <c r="A3254" s="1">
        <v>44858</v>
      </c>
      <c r="B3254">
        <v>366.7867</v>
      </c>
      <c r="C3254" t="s">
        <v>143</v>
      </c>
      <c r="D3254" s="26" t="str">
        <f t="shared" si="102"/>
        <v>2022-10-24</v>
      </c>
      <c r="E3254" s="26">
        <f t="shared" si="103"/>
        <v>366.7867</v>
      </c>
    </row>
    <row r="3255" spans="1:5" x14ac:dyDescent="0.3">
      <c r="A3255" s="1">
        <v>44859</v>
      </c>
      <c r="B3255">
        <v>372.64370000000002</v>
      </c>
      <c r="C3255" t="s">
        <v>143</v>
      </c>
      <c r="D3255" s="26" t="str">
        <f t="shared" si="102"/>
        <v>2022-10-25</v>
      </c>
      <c r="E3255" s="26">
        <f t="shared" si="103"/>
        <v>372.64370000000002</v>
      </c>
    </row>
    <row r="3256" spans="1:5" x14ac:dyDescent="0.3">
      <c r="A3256" s="1">
        <v>44860</v>
      </c>
      <c r="B3256">
        <v>369.83620000000002</v>
      </c>
      <c r="C3256" t="s">
        <v>143</v>
      </c>
      <c r="D3256" s="26" t="str">
        <f t="shared" si="102"/>
        <v>2022-10-26</v>
      </c>
      <c r="E3256" s="26">
        <f t="shared" si="103"/>
        <v>369.83620000000002</v>
      </c>
    </row>
    <row r="3257" spans="1:5" x14ac:dyDescent="0.3">
      <c r="A3257" s="1">
        <v>44861</v>
      </c>
      <c r="B3257">
        <v>367.86130000000003</v>
      </c>
      <c r="C3257" t="s">
        <v>143</v>
      </c>
      <c r="D3257" s="26" t="str">
        <f t="shared" si="102"/>
        <v>2022-10-27</v>
      </c>
      <c r="E3257" s="26">
        <f t="shared" si="103"/>
        <v>367.86130000000003</v>
      </c>
    </row>
    <row r="3258" spans="1:5" x14ac:dyDescent="0.3">
      <c r="A3258" s="1">
        <v>44862</v>
      </c>
      <c r="B3258">
        <v>376.613</v>
      </c>
      <c r="C3258" t="s">
        <v>143</v>
      </c>
      <c r="D3258" s="26" t="str">
        <f t="shared" si="102"/>
        <v>2022-10-28</v>
      </c>
      <c r="E3258" s="26">
        <f t="shared" si="103"/>
        <v>376.613</v>
      </c>
    </row>
    <row r="3259" spans="1:5" x14ac:dyDescent="0.3">
      <c r="A3259" s="1">
        <v>44865</v>
      </c>
      <c r="B3259">
        <v>373.89260000000002</v>
      </c>
      <c r="C3259" t="s">
        <v>143</v>
      </c>
      <c r="D3259" s="26" t="str">
        <f t="shared" si="102"/>
        <v>2022-10-31</v>
      </c>
      <c r="E3259" s="26">
        <f t="shared" si="103"/>
        <v>373.89260000000002</v>
      </c>
    </row>
    <row r="3260" spans="1:5" x14ac:dyDescent="0.3">
      <c r="A3260" s="1">
        <v>44866</v>
      </c>
      <c r="B3260">
        <v>372.25650000000002</v>
      </c>
      <c r="C3260" t="s">
        <v>143</v>
      </c>
      <c r="D3260" s="26" t="str">
        <f t="shared" si="102"/>
        <v>2022-11-01</v>
      </c>
      <c r="E3260" s="26">
        <f t="shared" si="103"/>
        <v>372.25650000000002</v>
      </c>
    </row>
    <row r="3261" spans="1:5" x14ac:dyDescent="0.3">
      <c r="A3261" s="1">
        <v>44867</v>
      </c>
      <c r="B3261">
        <v>362.91419999999999</v>
      </c>
      <c r="C3261" t="s">
        <v>143</v>
      </c>
      <c r="D3261" s="26" t="str">
        <f t="shared" si="102"/>
        <v>2022-11-02</v>
      </c>
      <c r="E3261" s="26">
        <f t="shared" si="103"/>
        <v>362.91419999999999</v>
      </c>
    </row>
    <row r="3262" spans="1:5" x14ac:dyDescent="0.3">
      <c r="A3262" s="1">
        <v>44868</v>
      </c>
      <c r="B3262">
        <v>359.1773</v>
      </c>
      <c r="C3262" t="s">
        <v>143</v>
      </c>
      <c r="D3262" s="26" t="str">
        <f t="shared" si="102"/>
        <v>2022-11-03</v>
      </c>
      <c r="E3262" s="26">
        <f t="shared" si="103"/>
        <v>359.1773</v>
      </c>
    </row>
    <row r="3263" spans="1:5" x14ac:dyDescent="0.3">
      <c r="A3263" s="1">
        <v>44869</v>
      </c>
      <c r="B3263">
        <v>364.34699999999998</v>
      </c>
      <c r="C3263" t="s">
        <v>143</v>
      </c>
      <c r="D3263" s="26" t="str">
        <f t="shared" si="102"/>
        <v>2022-11-04</v>
      </c>
      <c r="E3263" s="26">
        <f t="shared" si="103"/>
        <v>364.34699999999998</v>
      </c>
    </row>
    <row r="3264" spans="1:5" x14ac:dyDescent="0.3">
      <c r="A3264" s="1">
        <v>44872</v>
      </c>
      <c r="B3264">
        <v>367.8322</v>
      </c>
      <c r="C3264" t="s">
        <v>143</v>
      </c>
      <c r="D3264" s="26" t="str">
        <f t="shared" si="102"/>
        <v>2022-11-07</v>
      </c>
      <c r="E3264" s="26">
        <f t="shared" si="103"/>
        <v>367.8322</v>
      </c>
    </row>
    <row r="3265" spans="1:5" x14ac:dyDescent="0.3">
      <c r="A3265" s="1">
        <v>44873</v>
      </c>
      <c r="B3265">
        <v>369.8168</v>
      </c>
      <c r="C3265" t="s">
        <v>143</v>
      </c>
      <c r="D3265" s="26" t="str">
        <f t="shared" si="102"/>
        <v>2022-11-08</v>
      </c>
      <c r="E3265" s="26">
        <f t="shared" si="103"/>
        <v>369.8168</v>
      </c>
    </row>
    <row r="3266" spans="1:5" x14ac:dyDescent="0.3">
      <c r="A3266" s="1">
        <v>44874</v>
      </c>
      <c r="B3266">
        <v>362.19779999999997</v>
      </c>
      <c r="C3266" t="s">
        <v>143</v>
      </c>
      <c r="D3266" s="26" t="str">
        <f t="shared" si="102"/>
        <v>2022-11-09</v>
      </c>
      <c r="E3266" s="26">
        <f t="shared" si="103"/>
        <v>362.19779999999997</v>
      </c>
    </row>
    <row r="3267" spans="1:5" x14ac:dyDescent="0.3">
      <c r="A3267" s="1">
        <v>44875</v>
      </c>
      <c r="B3267">
        <v>382.10210000000001</v>
      </c>
      <c r="C3267" t="s">
        <v>143</v>
      </c>
      <c r="D3267" s="26" t="str">
        <f t="shared" si="102"/>
        <v>2022-11-10</v>
      </c>
      <c r="E3267" s="26">
        <f t="shared" si="103"/>
        <v>382.10210000000001</v>
      </c>
    </row>
    <row r="3268" spans="1:5" x14ac:dyDescent="0.3">
      <c r="A3268" s="1">
        <v>44876</v>
      </c>
      <c r="B3268">
        <v>385.80029999999999</v>
      </c>
      <c r="C3268" t="s">
        <v>143</v>
      </c>
      <c r="D3268" s="26" t="str">
        <f t="shared" si="102"/>
        <v>2022-11-11</v>
      </c>
      <c r="E3268" s="26">
        <f t="shared" si="103"/>
        <v>385.80029999999999</v>
      </c>
    </row>
    <row r="3269" spans="1:5" x14ac:dyDescent="0.3">
      <c r="A3269" s="1">
        <v>44879</v>
      </c>
      <c r="B3269">
        <v>382.51839999999999</v>
      </c>
      <c r="C3269" t="s">
        <v>143</v>
      </c>
      <c r="D3269" s="26" t="str">
        <f t="shared" si="102"/>
        <v>2022-11-14</v>
      </c>
      <c r="E3269" s="26">
        <f t="shared" si="103"/>
        <v>382.51839999999999</v>
      </c>
    </row>
    <row r="3270" spans="1:5" x14ac:dyDescent="0.3">
      <c r="A3270" s="1">
        <v>44880</v>
      </c>
      <c r="B3270">
        <v>385.78089999999997</v>
      </c>
      <c r="C3270" t="s">
        <v>143</v>
      </c>
      <c r="D3270" s="26" t="str">
        <f t="shared" si="102"/>
        <v>2022-11-15</v>
      </c>
      <c r="E3270" s="26">
        <f t="shared" si="103"/>
        <v>385.78089999999997</v>
      </c>
    </row>
    <row r="3271" spans="1:5" x14ac:dyDescent="0.3">
      <c r="A3271" s="1">
        <v>44881</v>
      </c>
      <c r="B3271">
        <v>382.83789999999999</v>
      </c>
      <c r="C3271" t="s">
        <v>143</v>
      </c>
      <c r="D3271" s="26" t="str">
        <f t="shared" si="102"/>
        <v>2022-11-16</v>
      </c>
      <c r="E3271" s="26">
        <f t="shared" si="103"/>
        <v>382.83789999999999</v>
      </c>
    </row>
    <row r="3272" spans="1:5" x14ac:dyDescent="0.3">
      <c r="A3272" s="1">
        <v>44882</v>
      </c>
      <c r="B3272">
        <v>381.66649999999998</v>
      </c>
      <c r="C3272" t="s">
        <v>143</v>
      </c>
      <c r="D3272" s="26" t="str">
        <f t="shared" si="102"/>
        <v>2022-11-17</v>
      </c>
      <c r="E3272" s="26">
        <f t="shared" si="103"/>
        <v>381.66649999999998</v>
      </c>
    </row>
    <row r="3273" spans="1:5" x14ac:dyDescent="0.3">
      <c r="A3273" s="1">
        <v>44883</v>
      </c>
      <c r="B3273">
        <v>383.39940000000001</v>
      </c>
      <c r="C3273" t="s">
        <v>143</v>
      </c>
      <c r="D3273" s="26" t="str">
        <f t="shared" si="102"/>
        <v>2022-11-18</v>
      </c>
      <c r="E3273" s="26">
        <f t="shared" si="103"/>
        <v>383.39940000000001</v>
      </c>
    </row>
    <row r="3274" spans="1:5" x14ac:dyDescent="0.3">
      <c r="A3274" s="1">
        <v>44886</v>
      </c>
      <c r="B3274">
        <v>382.00529999999998</v>
      </c>
      <c r="C3274" t="s">
        <v>143</v>
      </c>
      <c r="D3274" s="26" t="str">
        <f t="shared" si="102"/>
        <v>2022-11-21</v>
      </c>
      <c r="E3274" s="26">
        <f t="shared" si="103"/>
        <v>382.00529999999998</v>
      </c>
    </row>
    <row r="3275" spans="1:5" x14ac:dyDescent="0.3">
      <c r="A3275" s="1">
        <v>44887</v>
      </c>
      <c r="B3275">
        <v>387.14600000000002</v>
      </c>
      <c r="C3275" t="s">
        <v>143</v>
      </c>
      <c r="D3275" s="26" t="str">
        <f t="shared" si="102"/>
        <v>2022-11-22</v>
      </c>
      <c r="E3275" s="26">
        <f t="shared" si="103"/>
        <v>387.14600000000002</v>
      </c>
    </row>
    <row r="3276" spans="1:5" x14ac:dyDescent="0.3">
      <c r="A3276" s="1">
        <v>44888</v>
      </c>
      <c r="B3276">
        <v>389.5856</v>
      </c>
      <c r="C3276" t="s">
        <v>143</v>
      </c>
      <c r="D3276" s="26" t="str">
        <f t="shared" si="102"/>
        <v>2022-11-23</v>
      </c>
      <c r="E3276" s="26">
        <f t="shared" si="103"/>
        <v>389.5856</v>
      </c>
    </row>
    <row r="3277" spans="1:5" x14ac:dyDescent="0.3">
      <c r="A3277" s="1">
        <v>44890</v>
      </c>
      <c r="B3277">
        <v>389.49849999999998</v>
      </c>
      <c r="C3277" t="s">
        <v>143</v>
      </c>
      <c r="D3277" s="26" t="str">
        <f t="shared" si="102"/>
        <v>2022-11-25</v>
      </c>
      <c r="E3277" s="26">
        <f t="shared" si="103"/>
        <v>389.49849999999998</v>
      </c>
    </row>
    <row r="3278" spans="1:5" x14ac:dyDescent="0.3">
      <c r="A3278" s="1">
        <v>44893</v>
      </c>
      <c r="B3278">
        <v>383.28320000000002</v>
      </c>
      <c r="C3278" t="s">
        <v>143</v>
      </c>
      <c r="D3278" s="26" t="str">
        <f t="shared" si="102"/>
        <v>2022-11-28</v>
      </c>
      <c r="E3278" s="26">
        <f t="shared" si="103"/>
        <v>383.28320000000002</v>
      </c>
    </row>
    <row r="3279" spans="1:5" x14ac:dyDescent="0.3">
      <c r="A3279" s="1">
        <v>44894</v>
      </c>
      <c r="B3279">
        <v>382.62490000000003</v>
      </c>
      <c r="C3279" t="s">
        <v>143</v>
      </c>
      <c r="D3279" s="26" t="str">
        <f t="shared" si="102"/>
        <v>2022-11-29</v>
      </c>
      <c r="E3279" s="26">
        <f t="shared" si="103"/>
        <v>382.62490000000003</v>
      </c>
    </row>
    <row r="3280" spans="1:5" x14ac:dyDescent="0.3">
      <c r="A3280" s="1">
        <v>44895</v>
      </c>
      <c r="B3280">
        <v>394.67779999999999</v>
      </c>
      <c r="C3280" t="s">
        <v>143</v>
      </c>
      <c r="D3280" s="26" t="str">
        <f t="shared" si="102"/>
        <v>2022-11-30</v>
      </c>
      <c r="E3280" s="26">
        <f t="shared" si="103"/>
        <v>394.67779999999999</v>
      </c>
    </row>
    <row r="3281" spans="1:5" x14ac:dyDescent="0.3">
      <c r="A3281" s="1">
        <v>44896</v>
      </c>
      <c r="B3281">
        <v>394.38740000000001</v>
      </c>
      <c r="C3281" t="s">
        <v>143</v>
      </c>
      <c r="D3281" s="26" t="str">
        <f t="shared" si="102"/>
        <v>2022-12-01</v>
      </c>
      <c r="E3281" s="26">
        <f t="shared" si="103"/>
        <v>394.38740000000001</v>
      </c>
    </row>
    <row r="3282" spans="1:5" x14ac:dyDescent="0.3">
      <c r="A3282" s="1">
        <v>44897</v>
      </c>
      <c r="B3282">
        <v>393.93239999999997</v>
      </c>
      <c r="C3282" t="s">
        <v>143</v>
      </c>
      <c r="D3282" s="26" t="str">
        <f t="shared" si="102"/>
        <v>2022-12-02</v>
      </c>
      <c r="E3282" s="26">
        <f t="shared" si="103"/>
        <v>393.93239999999997</v>
      </c>
    </row>
    <row r="3283" spans="1:5" x14ac:dyDescent="0.3">
      <c r="A3283" s="1">
        <v>44900</v>
      </c>
      <c r="B3283">
        <v>386.8458</v>
      </c>
      <c r="C3283" t="s">
        <v>143</v>
      </c>
      <c r="D3283" s="26" t="str">
        <f t="shared" si="102"/>
        <v>2022-12-05</v>
      </c>
      <c r="E3283" s="26">
        <f t="shared" si="103"/>
        <v>386.8458</v>
      </c>
    </row>
    <row r="3284" spans="1:5" x14ac:dyDescent="0.3">
      <c r="A3284" s="1">
        <v>44901</v>
      </c>
      <c r="B3284">
        <v>381.26949999999999</v>
      </c>
      <c r="C3284" t="s">
        <v>143</v>
      </c>
      <c r="D3284" s="26" t="str">
        <f t="shared" si="102"/>
        <v>2022-12-06</v>
      </c>
      <c r="E3284" s="26">
        <f t="shared" si="103"/>
        <v>381.26949999999999</v>
      </c>
    </row>
    <row r="3285" spans="1:5" x14ac:dyDescent="0.3">
      <c r="A3285" s="1">
        <v>44902</v>
      </c>
      <c r="B3285">
        <v>380.62090000000001</v>
      </c>
      <c r="C3285" t="s">
        <v>143</v>
      </c>
      <c r="D3285" s="26" t="str">
        <f t="shared" ref="D3285:D3348" si="104">_xlfn.CONCAT(YEAR(A3285),"-",IF(LEN(MONTH(A3285))=1,0&amp;MONTH(A3285),MONTH(A3285)),"-",IF(LEN(DAY(A3285))=1,0&amp;DAY(A3285),DAY(A3285)))</f>
        <v>2022-12-07</v>
      </c>
      <c r="E3285" s="26">
        <f t="shared" ref="E3285:E3348" si="105">B3285</f>
        <v>380.62090000000001</v>
      </c>
    </row>
    <row r="3286" spans="1:5" x14ac:dyDescent="0.3">
      <c r="A3286" s="1">
        <v>44903</v>
      </c>
      <c r="B3286">
        <v>383.60270000000003</v>
      </c>
      <c r="C3286" t="s">
        <v>143</v>
      </c>
      <c r="D3286" s="26" t="str">
        <f t="shared" si="104"/>
        <v>2022-12-08</v>
      </c>
      <c r="E3286" s="26">
        <f t="shared" si="105"/>
        <v>383.60270000000003</v>
      </c>
    </row>
    <row r="3287" spans="1:5" x14ac:dyDescent="0.3">
      <c r="A3287" s="1">
        <v>44904</v>
      </c>
      <c r="B3287">
        <v>380.7371</v>
      </c>
      <c r="C3287" t="s">
        <v>143</v>
      </c>
      <c r="D3287" s="26" t="str">
        <f t="shared" si="104"/>
        <v>2022-12-09</v>
      </c>
      <c r="E3287" s="26">
        <f t="shared" si="105"/>
        <v>380.7371</v>
      </c>
    </row>
    <row r="3288" spans="1:5" x14ac:dyDescent="0.3">
      <c r="A3288" s="1">
        <v>44907</v>
      </c>
      <c r="B3288">
        <v>386.22629999999998</v>
      </c>
      <c r="C3288" t="s">
        <v>143</v>
      </c>
      <c r="D3288" s="26" t="str">
        <f t="shared" si="104"/>
        <v>2022-12-12</v>
      </c>
      <c r="E3288" s="26">
        <f t="shared" si="105"/>
        <v>386.22629999999998</v>
      </c>
    </row>
    <row r="3289" spans="1:5" x14ac:dyDescent="0.3">
      <c r="A3289" s="1">
        <v>44908</v>
      </c>
      <c r="B3289">
        <v>389.1499</v>
      </c>
      <c r="C3289" t="s">
        <v>143</v>
      </c>
      <c r="D3289" s="26" t="str">
        <f t="shared" si="104"/>
        <v>2022-12-13</v>
      </c>
      <c r="E3289" s="26">
        <f t="shared" si="105"/>
        <v>389.1499</v>
      </c>
    </row>
    <row r="3290" spans="1:5" x14ac:dyDescent="0.3">
      <c r="A3290" s="1">
        <v>44909</v>
      </c>
      <c r="B3290">
        <v>386.6619</v>
      </c>
      <c r="C3290" t="s">
        <v>143</v>
      </c>
      <c r="D3290" s="26" t="str">
        <f t="shared" si="104"/>
        <v>2022-12-14</v>
      </c>
      <c r="E3290" s="26">
        <f t="shared" si="105"/>
        <v>386.6619</v>
      </c>
    </row>
    <row r="3291" spans="1:5" x14ac:dyDescent="0.3">
      <c r="A3291" s="1">
        <v>44910</v>
      </c>
      <c r="B3291">
        <v>377.20350000000002</v>
      </c>
      <c r="C3291" t="s">
        <v>143</v>
      </c>
      <c r="D3291" s="26" t="str">
        <f t="shared" si="104"/>
        <v>2022-12-15</v>
      </c>
      <c r="E3291" s="26">
        <f t="shared" si="105"/>
        <v>377.20350000000002</v>
      </c>
    </row>
    <row r="3292" spans="1:5" x14ac:dyDescent="0.3">
      <c r="A3292" s="1">
        <v>44911</v>
      </c>
      <c r="B3292">
        <v>372.75060000000002</v>
      </c>
      <c r="C3292" t="s">
        <v>143</v>
      </c>
      <c r="D3292" s="26" t="str">
        <f t="shared" si="104"/>
        <v>2022-12-16</v>
      </c>
      <c r="E3292" s="26">
        <f t="shared" si="105"/>
        <v>372.75060000000002</v>
      </c>
    </row>
    <row r="3293" spans="1:5" x14ac:dyDescent="0.3">
      <c r="A3293" s="1">
        <v>44914</v>
      </c>
      <c r="B3293">
        <v>369.58980000000003</v>
      </c>
      <c r="C3293" t="s">
        <v>143</v>
      </c>
      <c r="D3293" s="26" t="str">
        <f t="shared" si="104"/>
        <v>2022-12-19</v>
      </c>
      <c r="E3293" s="26">
        <f t="shared" si="105"/>
        <v>369.58980000000003</v>
      </c>
    </row>
    <row r="3294" spans="1:5" x14ac:dyDescent="0.3">
      <c r="A3294" s="1">
        <v>44915</v>
      </c>
      <c r="B3294">
        <v>370.09550000000002</v>
      </c>
      <c r="C3294" t="s">
        <v>143</v>
      </c>
      <c r="D3294" s="26" t="str">
        <f t="shared" si="104"/>
        <v>2022-12-20</v>
      </c>
      <c r="E3294" s="26">
        <f t="shared" si="105"/>
        <v>370.09550000000002</v>
      </c>
    </row>
    <row r="3295" spans="1:5" x14ac:dyDescent="0.3">
      <c r="A3295" s="1">
        <v>44916</v>
      </c>
      <c r="B3295">
        <v>375.6293</v>
      </c>
      <c r="C3295" t="s">
        <v>143</v>
      </c>
      <c r="D3295" s="26" t="str">
        <f t="shared" si="104"/>
        <v>2022-12-21</v>
      </c>
      <c r="E3295" s="26">
        <f t="shared" si="105"/>
        <v>375.6293</v>
      </c>
    </row>
    <row r="3296" spans="1:5" x14ac:dyDescent="0.3">
      <c r="A3296" s="1">
        <v>44917</v>
      </c>
      <c r="B3296">
        <v>370.2706</v>
      </c>
      <c r="C3296" t="s">
        <v>143</v>
      </c>
      <c r="D3296" s="26" t="str">
        <f t="shared" si="104"/>
        <v>2022-12-22</v>
      </c>
      <c r="E3296" s="26">
        <f t="shared" si="105"/>
        <v>370.2706</v>
      </c>
    </row>
    <row r="3297" spans="1:5" x14ac:dyDescent="0.3">
      <c r="A3297" s="1">
        <v>44918</v>
      </c>
      <c r="B3297">
        <v>372.40039999999999</v>
      </c>
      <c r="C3297" t="s">
        <v>143</v>
      </c>
      <c r="D3297" s="26" t="str">
        <f t="shared" si="104"/>
        <v>2022-12-23</v>
      </c>
      <c r="E3297" s="26">
        <f t="shared" si="105"/>
        <v>372.40039999999999</v>
      </c>
    </row>
    <row r="3298" spans="1:5" x14ac:dyDescent="0.3">
      <c r="A3298" s="1">
        <v>44922</v>
      </c>
      <c r="B3298">
        <v>370.93189999999998</v>
      </c>
      <c r="C3298" t="s">
        <v>143</v>
      </c>
      <c r="D3298" s="26" t="str">
        <f t="shared" si="104"/>
        <v>2022-12-27</v>
      </c>
      <c r="E3298" s="26">
        <f t="shared" si="105"/>
        <v>370.93189999999998</v>
      </c>
    </row>
    <row r="3299" spans="1:5" x14ac:dyDescent="0.3">
      <c r="A3299" s="1">
        <v>44923</v>
      </c>
      <c r="B3299">
        <v>366.322</v>
      </c>
      <c r="C3299" t="s">
        <v>143</v>
      </c>
      <c r="D3299" s="26" t="str">
        <f t="shared" si="104"/>
        <v>2022-12-28</v>
      </c>
      <c r="E3299" s="26">
        <f t="shared" si="105"/>
        <v>366.322</v>
      </c>
    </row>
    <row r="3300" spans="1:5" x14ac:dyDescent="0.3">
      <c r="A3300" s="1">
        <v>44924</v>
      </c>
      <c r="B3300">
        <v>372.91590000000002</v>
      </c>
      <c r="C3300" t="s">
        <v>143</v>
      </c>
      <c r="D3300" s="26" t="str">
        <f t="shared" si="104"/>
        <v>2022-12-29</v>
      </c>
      <c r="E3300" s="26">
        <f t="shared" si="105"/>
        <v>372.91590000000002</v>
      </c>
    </row>
    <row r="3301" spans="1:5" x14ac:dyDescent="0.3">
      <c r="A3301" s="1">
        <v>44925</v>
      </c>
      <c r="B3301">
        <v>371.93360000000001</v>
      </c>
      <c r="C3301" t="s">
        <v>143</v>
      </c>
      <c r="D3301" s="26" t="str">
        <f t="shared" si="104"/>
        <v>2022-12-30</v>
      </c>
      <c r="E3301" s="26">
        <f t="shared" si="105"/>
        <v>371.93360000000001</v>
      </c>
    </row>
    <row r="3302" spans="1:5" x14ac:dyDescent="0.3">
      <c r="A3302" s="1">
        <v>44929</v>
      </c>
      <c r="B3302">
        <v>370.36779999999999</v>
      </c>
      <c r="C3302" t="s">
        <v>143</v>
      </c>
      <c r="D3302" s="26" t="str">
        <f t="shared" si="104"/>
        <v>2023-01-03</v>
      </c>
      <c r="E3302" s="26">
        <f t="shared" si="105"/>
        <v>370.36779999999999</v>
      </c>
    </row>
    <row r="3303" spans="1:5" x14ac:dyDescent="0.3">
      <c r="A3303" s="1">
        <v>44930</v>
      </c>
      <c r="B3303">
        <v>373.22710000000001</v>
      </c>
      <c r="C3303" t="s">
        <v>143</v>
      </c>
      <c r="D3303" s="26" t="str">
        <f t="shared" si="104"/>
        <v>2023-01-04</v>
      </c>
      <c r="E3303" s="26">
        <f t="shared" si="105"/>
        <v>373.22710000000001</v>
      </c>
    </row>
    <row r="3304" spans="1:5" x14ac:dyDescent="0.3">
      <c r="A3304" s="1">
        <v>44931</v>
      </c>
      <c r="B3304">
        <v>368.96730000000002</v>
      </c>
      <c r="C3304" t="s">
        <v>143</v>
      </c>
      <c r="D3304" s="26" t="str">
        <f t="shared" si="104"/>
        <v>2023-01-05</v>
      </c>
      <c r="E3304" s="26">
        <f t="shared" si="105"/>
        <v>368.96730000000002</v>
      </c>
    </row>
    <row r="3305" spans="1:5" x14ac:dyDescent="0.3">
      <c r="A3305" s="1">
        <v>44932</v>
      </c>
      <c r="B3305">
        <v>377.42849999999999</v>
      </c>
      <c r="C3305" t="s">
        <v>143</v>
      </c>
      <c r="D3305" s="26" t="str">
        <f t="shared" si="104"/>
        <v>2023-01-06</v>
      </c>
      <c r="E3305" s="26">
        <f t="shared" si="105"/>
        <v>377.42849999999999</v>
      </c>
    </row>
    <row r="3306" spans="1:5" x14ac:dyDescent="0.3">
      <c r="A3306" s="1">
        <v>44935</v>
      </c>
      <c r="B3306">
        <v>377.21460000000002</v>
      </c>
      <c r="C3306" t="s">
        <v>143</v>
      </c>
      <c r="D3306" s="26" t="str">
        <f t="shared" si="104"/>
        <v>2023-01-09</v>
      </c>
      <c r="E3306" s="26">
        <f t="shared" si="105"/>
        <v>377.21460000000002</v>
      </c>
    </row>
    <row r="3307" spans="1:5" x14ac:dyDescent="0.3">
      <c r="A3307" s="1">
        <v>44936</v>
      </c>
      <c r="B3307">
        <v>379.85989999999998</v>
      </c>
      <c r="C3307" t="s">
        <v>143</v>
      </c>
      <c r="D3307" s="26" t="str">
        <f t="shared" si="104"/>
        <v>2023-01-10</v>
      </c>
      <c r="E3307" s="26">
        <f t="shared" si="105"/>
        <v>379.85989999999998</v>
      </c>
    </row>
    <row r="3308" spans="1:5" x14ac:dyDescent="0.3">
      <c r="A3308" s="1">
        <v>44937</v>
      </c>
      <c r="B3308">
        <v>384.66430000000003</v>
      </c>
      <c r="C3308" t="s">
        <v>143</v>
      </c>
      <c r="D3308" s="26" t="str">
        <f t="shared" si="104"/>
        <v>2023-01-11</v>
      </c>
      <c r="E3308" s="26">
        <f t="shared" si="105"/>
        <v>384.66430000000003</v>
      </c>
    </row>
    <row r="3309" spans="1:5" x14ac:dyDescent="0.3">
      <c r="A3309" s="1">
        <v>44938</v>
      </c>
      <c r="B3309">
        <v>386.06479999999999</v>
      </c>
      <c r="C3309" t="s">
        <v>143</v>
      </c>
      <c r="D3309" s="26" t="str">
        <f t="shared" si="104"/>
        <v>2023-01-12</v>
      </c>
      <c r="E3309" s="26">
        <f t="shared" si="105"/>
        <v>386.06479999999999</v>
      </c>
    </row>
    <row r="3310" spans="1:5" x14ac:dyDescent="0.3">
      <c r="A3310" s="1">
        <v>44939</v>
      </c>
      <c r="B3310">
        <v>387.56259999999997</v>
      </c>
      <c r="C3310" t="s">
        <v>143</v>
      </c>
      <c r="D3310" s="26" t="str">
        <f t="shared" si="104"/>
        <v>2023-01-13</v>
      </c>
      <c r="E3310" s="26">
        <f t="shared" si="105"/>
        <v>387.56259999999997</v>
      </c>
    </row>
    <row r="3311" spans="1:5" x14ac:dyDescent="0.3">
      <c r="A3311" s="1">
        <v>44943</v>
      </c>
      <c r="B3311">
        <v>386.8526</v>
      </c>
      <c r="C3311" t="s">
        <v>143</v>
      </c>
      <c r="D3311" s="26" t="str">
        <f t="shared" si="104"/>
        <v>2023-01-17</v>
      </c>
      <c r="E3311" s="26">
        <f t="shared" si="105"/>
        <v>386.8526</v>
      </c>
    </row>
    <row r="3312" spans="1:5" x14ac:dyDescent="0.3">
      <c r="A3312" s="1">
        <v>44944</v>
      </c>
      <c r="B3312">
        <v>380.745</v>
      </c>
      <c r="C3312" t="s">
        <v>143</v>
      </c>
      <c r="D3312" s="26" t="str">
        <f t="shared" si="104"/>
        <v>2023-01-18</v>
      </c>
      <c r="E3312" s="26">
        <f t="shared" si="105"/>
        <v>380.745</v>
      </c>
    </row>
    <row r="3313" spans="1:5" x14ac:dyDescent="0.3">
      <c r="A3313" s="1">
        <v>44945</v>
      </c>
      <c r="B3313">
        <v>377.97320000000002</v>
      </c>
      <c r="C3313" t="s">
        <v>143</v>
      </c>
      <c r="D3313" s="26" t="str">
        <f t="shared" si="104"/>
        <v>2023-01-19</v>
      </c>
      <c r="E3313" s="26">
        <f t="shared" si="105"/>
        <v>377.97320000000002</v>
      </c>
    </row>
    <row r="3314" spans="1:5" x14ac:dyDescent="0.3">
      <c r="A3314" s="1">
        <v>44946</v>
      </c>
      <c r="B3314">
        <v>385.0145</v>
      </c>
      <c r="C3314" t="s">
        <v>143</v>
      </c>
      <c r="D3314" s="26" t="str">
        <f t="shared" si="104"/>
        <v>2023-01-20</v>
      </c>
      <c r="E3314" s="26">
        <f t="shared" si="105"/>
        <v>385.0145</v>
      </c>
    </row>
    <row r="3315" spans="1:5" x14ac:dyDescent="0.3">
      <c r="A3315" s="1">
        <v>44949</v>
      </c>
      <c r="B3315">
        <v>389.63409999999999</v>
      </c>
      <c r="C3315" t="s">
        <v>143</v>
      </c>
      <c r="D3315" s="26" t="str">
        <f t="shared" si="104"/>
        <v>2023-01-23</v>
      </c>
      <c r="E3315" s="26">
        <f t="shared" si="105"/>
        <v>389.63409999999999</v>
      </c>
    </row>
    <row r="3316" spans="1:5" x14ac:dyDescent="0.3">
      <c r="A3316" s="1">
        <v>44950</v>
      </c>
      <c r="B3316">
        <v>389.21589999999998</v>
      </c>
      <c r="C3316" t="s">
        <v>143</v>
      </c>
      <c r="D3316" s="26" t="str">
        <f t="shared" si="104"/>
        <v>2023-01-24</v>
      </c>
      <c r="E3316" s="26">
        <f t="shared" si="105"/>
        <v>389.21589999999998</v>
      </c>
    </row>
    <row r="3317" spans="1:5" x14ac:dyDescent="0.3">
      <c r="A3317" s="1">
        <v>44951</v>
      </c>
      <c r="B3317">
        <v>389.36180000000002</v>
      </c>
      <c r="C3317" t="s">
        <v>143</v>
      </c>
      <c r="D3317" s="26" t="str">
        <f t="shared" si="104"/>
        <v>2023-01-25</v>
      </c>
      <c r="E3317" s="26">
        <f t="shared" si="105"/>
        <v>389.36180000000002</v>
      </c>
    </row>
    <row r="3318" spans="1:5" x14ac:dyDescent="0.3">
      <c r="A3318" s="1">
        <v>44952</v>
      </c>
      <c r="B3318">
        <v>393.64100000000002</v>
      </c>
      <c r="C3318" t="s">
        <v>143</v>
      </c>
      <c r="D3318" s="26" t="str">
        <f t="shared" si="104"/>
        <v>2023-01-26</v>
      </c>
      <c r="E3318" s="26">
        <f t="shared" si="105"/>
        <v>393.64100000000002</v>
      </c>
    </row>
    <row r="3319" spans="1:5" x14ac:dyDescent="0.3">
      <c r="A3319" s="1">
        <v>44953</v>
      </c>
      <c r="B3319">
        <v>394.5455</v>
      </c>
      <c r="C3319" t="s">
        <v>143</v>
      </c>
      <c r="D3319" s="26" t="str">
        <f t="shared" si="104"/>
        <v>2023-01-27</v>
      </c>
      <c r="E3319" s="26">
        <f t="shared" si="105"/>
        <v>394.5455</v>
      </c>
    </row>
    <row r="3320" spans="1:5" x14ac:dyDescent="0.3">
      <c r="A3320" s="1">
        <v>44956</v>
      </c>
      <c r="B3320">
        <v>389.59519999999998</v>
      </c>
      <c r="C3320" t="s">
        <v>143</v>
      </c>
      <c r="D3320" s="26" t="str">
        <f t="shared" si="104"/>
        <v>2023-01-30</v>
      </c>
      <c r="E3320" s="26">
        <f t="shared" si="105"/>
        <v>389.59519999999998</v>
      </c>
    </row>
    <row r="3321" spans="1:5" x14ac:dyDescent="0.3">
      <c r="A3321" s="1">
        <v>44957</v>
      </c>
      <c r="B3321">
        <v>395.32350000000002</v>
      </c>
      <c r="C3321" t="s">
        <v>143</v>
      </c>
      <c r="D3321" s="26" t="str">
        <f t="shared" si="104"/>
        <v>2023-01-31</v>
      </c>
      <c r="E3321" s="26">
        <f t="shared" si="105"/>
        <v>395.32350000000002</v>
      </c>
    </row>
    <row r="3322" spans="1:5" x14ac:dyDescent="0.3">
      <c r="A3322" s="1">
        <v>44958</v>
      </c>
      <c r="B3322">
        <v>399.52499999999998</v>
      </c>
      <c r="C3322" t="s">
        <v>143</v>
      </c>
      <c r="D3322" s="26" t="str">
        <f t="shared" si="104"/>
        <v>2023-02-01</v>
      </c>
      <c r="E3322" s="26">
        <f t="shared" si="105"/>
        <v>399.52499999999998</v>
      </c>
    </row>
    <row r="3323" spans="1:5" x14ac:dyDescent="0.3">
      <c r="A3323" s="1">
        <v>44959</v>
      </c>
      <c r="B3323">
        <v>405.3408</v>
      </c>
      <c r="C3323" t="s">
        <v>143</v>
      </c>
      <c r="D3323" s="26" t="str">
        <f t="shared" si="104"/>
        <v>2023-02-02</v>
      </c>
      <c r="E3323" s="26">
        <f t="shared" si="105"/>
        <v>405.3408</v>
      </c>
    </row>
    <row r="3324" spans="1:5" x14ac:dyDescent="0.3">
      <c r="A3324" s="1">
        <v>44960</v>
      </c>
      <c r="B3324">
        <v>401.0324</v>
      </c>
      <c r="C3324" t="s">
        <v>143</v>
      </c>
      <c r="D3324" s="26" t="str">
        <f t="shared" si="104"/>
        <v>2023-02-03</v>
      </c>
      <c r="E3324" s="26">
        <f t="shared" si="105"/>
        <v>401.0324</v>
      </c>
    </row>
    <row r="3325" spans="1:5" x14ac:dyDescent="0.3">
      <c r="A3325" s="1">
        <v>44963</v>
      </c>
      <c r="B3325">
        <v>398.58159999999998</v>
      </c>
      <c r="C3325" t="s">
        <v>143</v>
      </c>
      <c r="D3325" s="26" t="str">
        <f t="shared" si="104"/>
        <v>2023-02-06</v>
      </c>
      <c r="E3325" s="26">
        <f t="shared" si="105"/>
        <v>398.58159999999998</v>
      </c>
    </row>
    <row r="3326" spans="1:5" x14ac:dyDescent="0.3">
      <c r="A3326" s="1">
        <v>44964</v>
      </c>
      <c r="B3326">
        <v>403.79450000000003</v>
      </c>
      <c r="C3326" t="s">
        <v>143</v>
      </c>
      <c r="D3326" s="26" t="str">
        <f t="shared" si="104"/>
        <v>2023-02-07</v>
      </c>
      <c r="E3326" s="26">
        <f t="shared" si="105"/>
        <v>403.79450000000003</v>
      </c>
    </row>
    <row r="3327" spans="1:5" x14ac:dyDescent="0.3">
      <c r="A3327" s="1">
        <v>44965</v>
      </c>
      <c r="B3327">
        <v>399.37909999999999</v>
      </c>
      <c r="C3327" t="s">
        <v>143</v>
      </c>
      <c r="D3327" s="26" t="str">
        <f t="shared" si="104"/>
        <v>2023-02-08</v>
      </c>
      <c r="E3327" s="26">
        <f t="shared" si="105"/>
        <v>399.37909999999999</v>
      </c>
    </row>
    <row r="3328" spans="1:5" x14ac:dyDescent="0.3">
      <c r="A3328" s="1">
        <v>44966</v>
      </c>
      <c r="B3328">
        <v>395.91680000000002</v>
      </c>
      <c r="C3328" t="s">
        <v>143</v>
      </c>
      <c r="D3328" s="26" t="str">
        <f t="shared" si="104"/>
        <v>2023-02-09</v>
      </c>
      <c r="E3328" s="26">
        <f t="shared" si="105"/>
        <v>395.91680000000002</v>
      </c>
    </row>
    <row r="3329" spans="1:5" x14ac:dyDescent="0.3">
      <c r="A3329" s="1">
        <v>44967</v>
      </c>
      <c r="B3329">
        <v>396.84070000000003</v>
      </c>
      <c r="C3329" t="s">
        <v>143</v>
      </c>
      <c r="D3329" s="26" t="str">
        <f t="shared" si="104"/>
        <v>2023-02-10</v>
      </c>
      <c r="E3329" s="26">
        <f t="shared" si="105"/>
        <v>396.84070000000003</v>
      </c>
    </row>
    <row r="3330" spans="1:5" x14ac:dyDescent="0.3">
      <c r="A3330" s="1">
        <v>44970</v>
      </c>
      <c r="B3330">
        <v>401.49919999999997</v>
      </c>
      <c r="C3330" t="s">
        <v>143</v>
      </c>
      <c r="D3330" s="26" t="str">
        <f t="shared" si="104"/>
        <v>2023-02-13</v>
      </c>
      <c r="E3330" s="26">
        <f t="shared" si="105"/>
        <v>401.49919999999997</v>
      </c>
    </row>
    <row r="3331" spans="1:5" x14ac:dyDescent="0.3">
      <c r="A3331" s="1">
        <v>44971</v>
      </c>
      <c r="B3331">
        <v>401.31450000000001</v>
      </c>
      <c r="C3331" t="s">
        <v>143</v>
      </c>
      <c r="D3331" s="26" t="str">
        <f t="shared" si="104"/>
        <v>2023-02-14</v>
      </c>
      <c r="E3331" s="26">
        <f t="shared" si="105"/>
        <v>401.31450000000001</v>
      </c>
    </row>
    <row r="3332" spans="1:5" x14ac:dyDescent="0.3">
      <c r="A3332" s="1">
        <v>44972</v>
      </c>
      <c r="B3332">
        <v>402.61770000000001</v>
      </c>
      <c r="C3332" t="s">
        <v>143</v>
      </c>
      <c r="D3332" s="26" t="str">
        <f t="shared" si="104"/>
        <v>2023-02-15</v>
      </c>
      <c r="E3332" s="26">
        <f t="shared" si="105"/>
        <v>402.61770000000001</v>
      </c>
    </row>
    <row r="3333" spans="1:5" x14ac:dyDescent="0.3">
      <c r="A3333" s="1">
        <v>44973</v>
      </c>
      <c r="B3333">
        <v>397.07409999999999</v>
      </c>
      <c r="C3333" t="s">
        <v>143</v>
      </c>
      <c r="D3333" s="26" t="str">
        <f t="shared" si="104"/>
        <v>2023-02-16</v>
      </c>
      <c r="E3333" s="26">
        <f t="shared" si="105"/>
        <v>397.07409999999999</v>
      </c>
    </row>
    <row r="3334" spans="1:5" x14ac:dyDescent="0.3">
      <c r="A3334" s="1">
        <v>44974</v>
      </c>
      <c r="B3334">
        <v>396.08210000000003</v>
      </c>
      <c r="C3334" t="s">
        <v>143</v>
      </c>
      <c r="D3334" s="26" t="str">
        <f t="shared" si="104"/>
        <v>2023-02-17</v>
      </c>
      <c r="E3334" s="26">
        <f t="shared" si="105"/>
        <v>396.08210000000003</v>
      </c>
    </row>
    <row r="3335" spans="1:5" x14ac:dyDescent="0.3">
      <c r="A3335" s="1">
        <v>44978</v>
      </c>
      <c r="B3335">
        <v>388.13639999999998</v>
      </c>
      <c r="C3335" t="s">
        <v>143</v>
      </c>
      <c r="D3335" s="26" t="str">
        <f t="shared" si="104"/>
        <v>2023-02-21</v>
      </c>
      <c r="E3335" s="26">
        <f t="shared" si="105"/>
        <v>388.13639999999998</v>
      </c>
    </row>
    <row r="3336" spans="1:5" x14ac:dyDescent="0.3">
      <c r="A3336" s="1">
        <v>44979</v>
      </c>
      <c r="B3336">
        <v>387.60149999999999</v>
      </c>
      <c r="C3336" t="s">
        <v>143</v>
      </c>
      <c r="D3336" s="26" t="str">
        <f t="shared" si="104"/>
        <v>2023-02-22</v>
      </c>
      <c r="E3336" s="26">
        <f t="shared" si="105"/>
        <v>387.60149999999999</v>
      </c>
    </row>
    <row r="3337" spans="1:5" x14ac:dyDescent="0.3">
      <c r="A3337" s="1">
        <v>44980</v>
      </c>
      <c r="B3337">
        <v>389.66329999999999</v>
      </c>
      <c r="C3337" t="s">
        <v>143</v>
      </c>
      <c r="D3337" s="26" t="str">
        <f t="shared" si="104"/>
        <v>2023-02-23</v>
      </c>
      <c r="E3337" s="26">
        <f t="shared" si="105"/>
        <v>389.66329999999999</v>
      </c>
    </row>
    <row r="3338" spans="1:5" x14ac:dyDescent="0.3">
      <c r="A3338" s="1">
        <v>44981</v>
      </c>
      <c r="B3338">
        <v>385.50069999999999</v>
      </c>
      <c r="C3338" t="s">
        <v>143</v>
      </c>
      <c r="D3338" s="26" t="str">
        <f t="shared" si="104"/>
        <v>2023-02-24</v>
      </c>
      <c r="E3338" s="26">
        <f t="shared" si="105"/>
        <v>385.50069999999999</v>
      </c>
    </row>
    <row r="3339" spans="1:5" x14ac:dyDescent="0.3">
      <c r="A3339" s="1">
        <v>44984</v>
      </c>
      <c r="B3339">
        <v>386.81369999999998</v>
      </c>
      <c r="C3339" t="s">
        <v>143</v>
      </c>
      <c r="D3339" s="26" t="str">
        <f t="shared" si="104"/>
        <v>2023-02-27</v>
      </c>
      <c r="E3339" s="26">
        <f t="shared" si="105"/>
        <v>386.81369999999998</v>
      </c>
    </row>
    <row r="3340" spans="1:5" x14ac:dyDescent="0.3">
      <c r="A3340" s="1">
        <v>44985</v>
      </c>
      <c r="B3340">
        <v>385.38400000000001</v>
      </c>
      <c r="C3340" t="s">
        <v>143</v>
      </c>
      <c r="D3340" s="26" t="str">
        <f t="shared" si="104"/>
        <v>2023-02-28</v>
      </c>
      <c r="E3340" s="26">
        <f t="shared" si="105"/>
        <v>385.38400000000001</v>
      </c>
    </row>
    <row r="3341" spans="1:5" x14ac:dyDescent="0.3">
      <c r="A3341" s="1">
        <v>44986</v>
      </c>
      <c r="B3341">
        <v>383.9058</v>
      </c>
      <c r="C3341" t="s">
        <v>143</v>
      </c>
      <c r="D3341" s="26" t="str">
        <f t="shared" si="104"/>
        <v>2023-03-01</v>
      </c>
      <c r="E3341" s="26">
        <f t="shared" si="105"/>
        <v>383.9058</v>
      </c>
    </row>
    <row r="3342" spans="1:5" x14ac:dyDescent="0.3">
      <c r="A3342" s="1">
        <v>44987</v>
      </c>
      <c r="B3342">
        <v>386.89150000000001</v>
      </c>
      <c r="C3342" t="s">
        <v>143</v>
      </c>
      <c r="D3342" s="26" t="str">
        <f t="shared" si="104"/>
        <v>2023-03-02</v>
      </c>
      <c r="E3342" s="26">
        <f t="shared" si="105"/>
        <v>386.89150000000001</v>
      </c>
    </row>
    <row r="3343" spans="1:5" x14ac:dyDescent="0.3">
      <c r="A3343" s="1">
        <v>44988</v>
      </c>
      <c r="B3343">
        <v>393.09640000000002</v>
      </c>
      <c r="C3343" t="s">
        <v>143</v>
      </c>
      <c r="D3343" s="26" t="str">
        <f t="shared" si="104"/>
        <v>2023-03-03</v>
      </c>
      <c r="E3343" s="26">
        <f t="shared" si="105"/>
        <v>393.09640000000002</v>
      </c>
    </row>
    <row r="3344" spans="1:5" x14ac:dyDescent="0.3">
      <c r="A3344" s="1">
        <v>44991</v>
      </c>
      <c r="B3344">
        <v>393.36869999999999</v>
      </c>
      <c r="C3344" t="s">
        <v>143</v>
      </c>
      <c r="D3344" s="26" t="str">
        <f t="shared" si="104"/>
        <v>2023-03-06</v>
      </c>
      <c r="E3344" s="26">
        <f t="shared" si="105"/>
        <v>393.36869999999999</v>
      </c>
    </row>
    <row r="3345" spans="1:5" x14ac:dyDescent="0.3">
      <c r="A3345" s="1">
        <v>44992</v>
      </c>
      <c r="B3345">
        <v>387.33890000000002</v>
      </c>
      <c r="C3345" t="s">
        <v>143</v>
      </c>
      <c r="D3345" s="26" t="str">
        <f t="shared" si="104"/>
        <v>2023-03-07</v>
      </c>
      <c r="E3345" s="26">
        <f t="shared" si="105"/>
        <v>387.33890000000002</v>
      </c>
    </row>
    <row r="3346" spans="1:5" x14ac:dyDescent="0.3">
      <c r="A3346" s="1">
        <v>44993</v>
      </c>
      <c r="B3346">
        <v>387.971</v>
      </c>
      <c r="C3346" t="s">
        <v>143</v>
      </c>
      <c r="D3346" s="26" t="str">
        <f t="shared" si="104"/>
        <v>2023-03-08</v>
      </c>
      <c r="E3346" s="26">
        <f t="shared" si="105"/>
        <v>387.971</v>
      </c>
    </row>
    <row r="3347" spans="1:5" x14ac:dyDescent="0.3">
      <c r="A3347" s="1">
        <v>44994</v>
      </c>
      <c r="B3347">
        <v>380.81299999999999</v>
      </c>
      <c r="C3347" t="s">
        <v>143</v>
      </c>
      <c r="D3347" s="26" t="str">
        <f t="shared" si="104"/>
        <v>2023-03-09</v>
      </c>
      <c r="E3347" s="26">
        <f t="shared" si="105"/>
        <v>380.81299999999999</v>
      </c>
    </row>
    <row r="3348" spans="1:5" x14ac:dyDescent="0.3">
      <c r="A3348" s="1">
        <v>44995</v>
      </c>
      <c r="B3348">
        <v>375.31810000000002</v>
      </c>
      <c r="C3348" t="s">
        <v>143</v>
      </c>
      <c r="D3348" s="26" t="str">
        <f t="shared" si="104"/>
        <v>2023-03-10</v>
      </c>
      <c r="E3348" s="26">
        <f t="shared" si="105"/>
        <v>375.31810000000002</v>
      </c>
    </row>
    <row r="3349" spans="1:5" x14ac:dyDescent="0.3">
      <c r="A3349" s="1">
        <v>44998</v>
      </c>
      <c r="B3349">
        <v>374.78320000000002</v>
      </c>
      <c r="C3349" t="s">
        <v>143</v>
      </c>
      <c r="D3349" s="26" t="str">
        <f t="shared" ref="D3349:D3412" si="106">_xlfn.CONCAT(YEAR(A3349),"-",IF(LEN(MONTH(A3349))=1,0&amp;MONTH(A3349),MONTH(A3349)),"-",IF(LEN(DAY(A3349))=1,0&amp;DAY(A3349),DAY(A3349)))</f>
        <v>2023-03-13</v>
      </c>
      <c r="E3349" s="26">
        <f t="shared" ref="E3349:E3412" si="107">B3349</f>
        <v>374.78320000000002</v>
      </c>
    </row>
    <row r="3350" spans="1:5" x14ac:dyDescent="0.3">
      <c r="A3350" s="1">
        <v>44999</v>
      </c>
      <c r="B3350">
        <v>380.97840000000002</v>
      </c>
      <c r="C3350" t="s">
        <v>143</v>
      </c>
      <c r="D3350" s="26" t="str">
        <f t="shared" si="106"/>
        <v>2023-03-14</v>
      </c>
      <c r="E3350" s="26">
        <f t="shared" si="107"/>
        <v>380.97840000000002</v>
      </c>
    </row>
    <row r="3351" spans="1:5" x14ac:dyDescent="0.3">
      <c r="A3351" s="1">
        <v>45000</v>
      </c>
      <c r="B3351">
        <v>378.59559999999999</v>
      </c>
      <c r="C3351" t="s">
        <v>143</v>
      </c>
      <c r="D3351" s="26" t="str">
        <f t="shared" si="106"/>
        <v>2023-03-15</v>
      </c>
      <c r="E3351" s="26">
        <f t="shared" si="107"/>
        <v>378.59559999999999</v>
      </c>
    </row>
    <row r="3352" spans="1:5" x14ac:dyDescent="0.3">
      <c r="A3352" s="1">
        <v>45001</v>
      </c>
      <c r="B3352">
        <v>385.23820000000001</v>
      </c>
      <c r="C3352" t="s">
        <v>143</v>
      </c>
      <c r="D3352" s="26" t="str">
        <f t="shared" si="106"/>
        <v>2023-03-16</v>
      </c>
      <c r="E3352" s="26">
        <f t="shared" si="107"/>
        <v>385.23820000000001</v>
      </c>
    </row>
    <row r="3353" spans="1:5" x14ac:dyDescent="0.3">
      <c r="A3353" s="1">
        <v>45002</v>
      </c>
      <c r="B3353">
        <v>380.73390000000001</v>
      </c>
      <c r="C3353" t="s">
        <v>143</v>
      </c>
      <c r="D3353" s="26" t="str">
        <f t="shared" si="106"/>
        <v>2023-03-17</v>
      </c>
      <c r="E3353" s="26">
        <f t="shared" si="107"/>
        <v>380.73390000000001</v>
      </c>
    </row>
    <row r="3354" spans="1:5" x14ac:dyDescent="0.3">
      <c r="A3354" s="1">
        <v>45005</v>
      </c>
      <c r="B3354">
        <v>384.39490000000001</v>
      </c>
      <c r="C3354" t="s">
        <v>143</v>
      </c>
      <c r="D3354" s="26" t="str">
        <f t="shared" si="106"/>
        <v>2023-03-20</v>
      </c>
      <c r="E3354" s="26">
        <f t="shared" si="107"/>
        <v>384.39490000000001</v>
      </c>
    </row>
    <row r="3355" spans="1:5" x14ac:dyDescent="0.3">
      <c r="A3355" s="1">
        <v>45006</v>
      </c>
      <c r="B3355">
        <v>389.44220000000001</v>
      </c>
      <c r="C3355" t="s">
        <v>143</v>
      </c>
      <c r="D3355" s="26" t="str">
        <f t="shared" si="106"/>
        <v>2023-03-21</v>
      </c>
      <c r="E3355" s="26">
        <f t="shared" si="107"/>
        <v>389.44220000000001</v>
      </c>
    </row>
    <row r="3356" spans="1:5" x14ac:dyDescent="0.3">
      <c r="A3356" s="1">
        <v>45007</v>
      </c>
      <c r="B3356">
        <v>382.80349999999999</v>
      </c>
      <c r="C3356" t="s">
        <v>143</v>
      </c>
      <c r="D3356" s="26" t="str">
        <f t="shared" si="106"/>
        <v>2023-03-22</v>
      </c>
      <c r="E3356" s="26">
        <f t="shared" si="107"/>
        <v>382.80349999999999</v>
      </c>
    </row>
    <row r="3357" spans="1:5" x14ac:dyDescent="0.3">
      <c r="A3357" s="1">
        <v>45008</v>
      </c>
      <c r="B3357">
        <v>383.83839999999998</v>
      </c>
      <c r="C3357" t="s">
        <v>143</v>
      </c>
      <c r="D3357" s="26" t="str">
        <f t="shared" si="106"/>
        <v>2023-03-23</v>
      </c>
      <c r="E3357" s="26">
        <f t="shared" si="107"/>
        <v>383.83839999999998</v>
      </c>
    </row>
    <row r="3358" spans="1:5" x14ac:dyDescent="0.3">
      <c r="A3358" s="1">
        <v>45009</v>
      </c>
      <c r="B3358">
        <v>386.35719999999998</v>
      </c>
      <c r="C3358" t="s">
        <v>143</v>
      </c>
      <c r="D3358" s="26" t="str">
        <f t="shared" si="106"/>
        <v>2023-03-24</v>
      </c>
      <c r="E3358" s="26">
        <f t="shared" si="107"/>
        <v>386.35719999999998</v>
      </c>
    </row>
    <row r="3359" spans="1:5" x14ac:dyDescent="0.3">
      <c r="A3359" s="1">
        <v>45012</v>
      </c>
      <c r="B3359">
        <v>387.07960000000003</v>
      </c>
      <c r="C3359" t="s">
        <v>143</v>
      </c>
      <c r="D3359" s="26" t="str">
        <f t="shared" si="106"/>
        <v>2023-03-27</v>
      </c>
      <c r="E3359" s="26">
        <f t="shared" si="107"/>
        <v>387.07960000000003</v>
      </c>
    </row>
    <row r="3360" spans="1:5" x14ac:dyDescent="0.3">
      <c r="A3360" s="1">
        <v>45013</v>
      </c>
      <c r="B3360">
        <v>386.21069999999997</v>
      </c>
      <c r="C3360" t="s">
        <v>143</v>
      </c>
      <c r="D3360" s="26" t="str">
        <f t="shared" si="106"/>
        <v>2023-03-28</v>
      </c>
      <c r="E3360" s="26">
        <f t="shared" si="107"/>
        <v>386.21069999999997</v>
      </c>
    </row>
    <row r="3361" spans="1:5" x14ac:dyDescent="0.3">
      <c r="A3361" s="1">
        <v>45014</v>
      </c>
      <c r="B3361">
        <v>391.82420000000002</v>
      </c>
      <c r="C3361" t="s">
        <v>143</v>
      </c>
      <c r="D3361" s="26" t="str">
        <f t="shared" si="106"/>
        <v>2023-03-29</v>
      </c>
      <c r="E3361" s="26">
        <f t="shared" si="107"/>
        <v>391.82420000000002</v>
      </c>
    </row>
    <row r="3362" spans="1:5" x14ac:dyDescent="0.3">
      <c r="A3362" s="1">
        <v>45015</v>
      </c>
      <c r="B3362">
        <v>394.11849999999998</v>
      </c>
      <c r="C3362" t="s">
        <v>143</v>
      </c>
      <c r="D3362" s="26" t="str">
        <f t="shared" si="106"/>
        <v>2023-03-30</v>
      </c>
      <c r="E3362" s="26">
        <f t="shared" si="107"/>
        <v>394.11849999999998</v>
      </c>
    </row>
    <row r="3363" spans="1:5" x14ac:dyDescent="0.3">
      <c r="A3363" s="1">
        <v>45016</v>
      </c>
      <c r="B3363">
        <v>399.67340000000002</v>
      </c>
      <c r="C3363" t="s">
        <v>143</v>
      </c>
      <c r="D3363" s="26" t="str">
        <f t="shared" si="106"/>
        <v>2023-03-31</v>
      </c>
      <c r="E3363" s="26">
        <f t="shared" si="107"/>
        <v>399.67340000000002</v>
      </c>
    </row>
    <row r="3364" spans="1:5" x14ac:dyDescent="0.3">
      <c r="A3364" s="1">
        <v>45019</v>
      </c>
      <c r="B3364">
        <v>401.19639999999998</v>
      </c>
      <c r="C3364" t="s">
        <v>143</v>
      </c>
      <c r="D3364" s="26" t="str">
        <f t="shared" si="106"/>
        <v>2023-04-03</v>
      </c>
      <c r="E3364" s="26">
        <f t="shared" si="107"/>
        <v>401.19639999999998</v>
      </c>
    </row>
    <row r="3365" spans="1:5" x14ac:dyDescent="0.3">
      <c r="A3365" s="1">
        <v>45020</v>
      </c>
      <c r="B3365">
        <v>398.97050000000002</v>
      </c>
      <c r="C3365" t="s">
        <v>143</v>
      </c>
      <c r="D3365" s="26" t="str">
        <f t="shared" si="106"/>
        <v>2023-04-04</v>
      </c>
      <c r="E3365" s="26">
        <f t="shared" si="107"/>
        <v>398.97050000000002</v>
      </c>
    </row>
    <row r="3366" spans="1:5" x14ac:dyDescent="0.3">
      <c r="A3366" s="1">
        <v>45021</v>
      </c>
      <c r="B3366">
        <v>397.92590000000001</v>
      </c>
      <c r="C3366" t="s">
        <v>143</v>
      </c>
      <c r="D3366" s="26" t="str">
        <f t="shared" si="106"/>
        <v>2023-04-05</v>
      </c>
      <c r="E3366" s="26">
        <f t="shared" si="107"/>
        <v>397.92590000000001</v>
      </c>
    </row>
    <row r="3367" spans="1:5" x14ac:dyDescent="0.3">
      <c r="A3367" s="1">
        <v>45022</v>
      </c>
      <c r="B3367">
        <v>399.47820000000002</v>
      </c>
      <c r="C3367" t="s">
        <v>143</v>
      </c>
      <c r="D3367" s="26" t="str">
        <f t="shared" si="106"/>
        <v>2023-04-06</v>
      </c>
      <c r="E3367" s="26">
        <f t="shared" si="107"/>
        <v>399.47820000000002</v>
      </c>
    </row>
    <row r="3368" spans="1:5" x14ac:dyDescent="0.3">
      <c r="A3368" s="1">
        <v>45023</v>
      </c>
      <c r="B3368">
        <v>399.47820000000002</v>
      </c>
      <c r="C3368" t="s">
        <v>143</v>
      </c>
      <c r="D3368" s="26" t="str">
        <f t="shared" si="106"/>
        <v>2023-04-07</v>
      </c>
      <c r="E3368" s="26">
        <f t="shared" si="107"/>
        <v>399.47820000000002</v>
      </c>
    </row>
    <row r="3369" spans="1:5" x14ac:dyDescent="0.3">
      <c r="A3369" s="1">
        <v>45026</v>
      </c>
      <c r="B3369">
        <v>399.88819999999998</v>
      </c>
      <c r="C3369" t="s">
        <v>143</v>
      </c>
      <c r="D3369" s="26" t="str">
        <f t="shared" si="106"/>
        <v>2023-04-10</v>
      </c>
      <c r="E3369" s="26">
        <f t="shared" si="107"/>
        <v>399.88819999999998</v>
      </c>
    </row>
    <row r="3370" spans="1:5" x14ac:dyDescent="0.3">
      <c r="A3370" s="1">
        <v>45027</v>
      </c>
      <c r="B3370">
        <v>399.99560000000002</v>
      </c>
      <c r="C3370" t="s">
        <v>143</v>
      </c>
      <c r="D3370" s="26" t="str">
        <f t="shared" si="106"/>
        <v>2023-04-11</v>
      </c>
      <c r="E3370" s="26">
        <f t="shared" si="107"/>
        <v>399.99560000000002</v>
      </c>
    </row>
    <row r="3371" spans="1:5" x14ac:dyDescent="0.3">
      <c r="A3371" s="1">
        <v>45028</v>
      </c>
      <c r="B3371">
        <v>398.36520000000002</v>
      </c>
      <c r="C3371" t="s">
        <v>143</v>
      </c>
      <c r="D3371" s="26" t="str">
        <f t="shared" si="106"/>
        <v>2023-04-12</v>
      </c>
      <c r="E3371" s="26">
        <f t="shared" si="107"/>
        <v>398.36520000000002</v>
      </c>
    </row>
    <row r="3372" spans="1:5" x14ac:dyDescent="0.3">
      <c r="A3372" s="1">
        <v>45029</v>
      </c>
      <c r="B3372">
        <v>403.65660000000003</v>
      </c>
      <c r="C3372" t="s">
        <v>143</v>
      </c>
      <c r="D3372" s="26" t="str">
        <f t="shared" si="106"/>
        <v>2023-04-13</v>
      </c>
      <c r="E3372" s="26">
        <f t="shared" si="107"/>
        <v>403.65660000000003</v>
      </c>
    </row>
    <row r="3373" spans="1:5" x14ac:dyDescent="0.3">
      <c r="A3373" s="1">
        <v>45030</v>
      </c>
      <c r="B3373">
        <v>402.67059999999998</v>
      </c>
      <c r="C3373" t="s">
        <v>143</v>
      </c>
      <c r="D3373" s="26" t="str">
        <f t="shared" si="106"/>
        <v>2023-04-14</v>
      </c>
      <c r="E3373" s="26">
        <f t="shared" si="107"/>
        <v>402.67059999999998</v>
      </c>
    </row>
    <row r="3374" spans="1:5" x14ac:dyDescent="0.3">
      <c r="A3374" s="1">
        <v>45033</v>
      </c>
      <c r="B3374">
        <v>404.11540000000002</v>
      </c>
      <c r="C3374" t="s">
        <v>143</v>
      </c>
      <c r="D3374" s="26" t="str">
        <f t="shared" si="106"/>
        <v>2023-04-17</v>
      </c>
      <c r="E3374" s="26">
        <f t="shared" si="107"/>
        <v>404.11540000000002</v>
      </c>
    </row>
    <row r="3375" spans="1:5" x14ac:dyDescent="0.3">
      <c r="A3375" s="1">
        <v>45034</v>
      </c>
      <c r="B3375">
        <v>404.37900000000002</v>
      </c>
      <c r="C3375" t="s">
        <v>143</v>
      </c>
      <c r="D3375" s="26" t="str">
        <f t="shared" si="106"/>
        <v>2023-04-18</v>
      </c>
      <c r="E3375" s="26">
        <f t="shared" si="107"/>
        <v>404.37900000000002</v>
      </c>
    </row>
    <row r="3376" spans="1:5" x14ac:dyDescent="0.3">
      <c r="A3376" s="1">
        <v>45035</v>
      </c>
      <c r="B3376">
        <v>404.3107</v>
      </c>
      <c r="C3376" t="s">
        <v>143</v>
      </c>
      <c r="D3376" s="26" t="str">
        <f t="shared" si="106"/>
        <v>2023-04-19</v>
      </c>
      <c r="E3376" s="26">
        <f t="shared" si="107"/>
        <v>404.3107</v>
      </c>
    </row>
    <row r="3377" spans="1:5" x14ac:dyDescent="0.3">
      <c r="A3377" s="1">
        <v>45036</v>
      </c>
      <c r="B3377">
        <v>402.10430000000002</v>
      </c>
      <c r="C3377" t="s">
        <v>143</v>
      </c>
      <c r="D3377" s="26" t="str">
        <f t="shared" si="106"/>
        <v>2023-04-20</v>
      </c>
      <c r="E3377" s="26">
        <f t="shared" si="107"/>
        <v>402.10430000000002</v>
      </c>
    </row>
    <row r="3378" spans="1:5" x14ac:dyDescent="0.3">
      <c r="A3378" s="1">
        <v>45037</v>
      </c>
      <c r="B3378">
        <v>402.41669999999999</v>
      </c>
      <c r="C3378" t="s">
        <v>143</v>
      </c>
      <c r="D3378" s="26" t="str">
        <f t="shared" si="106"/>
        <v>2023-04-21</v>
      </c>
      <c r="E3378" s="26">
        <f t="shared" si="107"/>
        <v>402.41669999999999</v>
      </c>
    </row>
    <row r="3379" spans="1:5" x14ac:dyDescent="0.3">
      <c r="A3379" s="1">
        <v>45040</v>
      </c>
      <c r="B3379">
        <v>402.8365</v>
      </c>
      <c r="C3379" t="s">
        <v>143</v>
      </c>
      <c r="D3379" s="26" t="str">
        <f t="shared" si="106"/>
        <v>2023-04-24</v>
      </c>
      <c r="E3379" s="26">
        <f t="shared" si="107"/>
        <v>402.8365</v>
      </c>
    </row>
    <row r="3380" spans="1:5" x14ac:dyDescent="0.3">
      <c r="A3380" s="1">
        <v>45041</v>
      </c>
      <c r="B3380">
        <v>396.44200000000001</v>
      </c>
      <c r="C3380" t="s">
        <v>143</v>
      </c>
      <c r="D3380" s="26" t="str">
        <f t="shared" si="106"/>
        <v>2023-04-25</v>
      </c>
      <c r="E3380" s="26">
        <f t="shared" si="107"/>
        <v>396.44200000000001</v>
      </c>
    </row>
    <row r="3381" spans="1:5" x14ac:dyDescent="0.3">
      <c r="A3381" s="1">
        <v>45042</v>
      </c>
      <c r="B3381">
        <v>394.76280000000003</v>
      </c>
      <c r="C3381" t="s">
        <v>143</v>
      </c>
      <c r="D3381" s="26" t="str">
        <f t="shared" si="106"/>
        <v>2023-04-26</v>
      </c>
      <c r="E3381" s="26">
        <f t="shared" si="107"/>
        <v>394.76280000000003</v>
      </c>
    </row>
    <row r="3382" spans="1:5" x14ac:dyDescent="0.3">
      <c r="A3382" s="1">
        <v>45043</v>
      </c>
      <c r="B3382">
        <v>402.62169999999998</v>
      </c>
      <c r="C3382" t="s">
        <v>143</v>
      </c>
      <c r="D3382" s="26" t="str">
        <f t="shared" si="106"/>
        <v>2023-04-27</v>
      </c>
      <c r="E3382" s="26">
        <f t="shared" si="107"/>
        <v>402.62169999999998</v>
      </c>
    </row>
    <row r="3383" spans="1:5" x14ac:dyDescent="0.3">
      <c r="A3383" s="1">
        <v>45044</v>
      </c>
      <c r="B3383">
        <v>406.0582</v>
      </c>
      <c r="C3383" t="s">
        <v>143</v>
      </c>
      <c r="D3383" s="26" t="str">
        <f t="shared" si="106"/>
        <v>2023-04-28</v>
      </c>
      <c r="E3383" s="26">
        <f t="shared" si="107"/>
        <v>406.0582</v>
      </c>
    </row>
    <row r="3384" spans="1:5" x14ac:dyDescent="0.3">
      <c r="A3384" s="1">
        <v>45047</v>
      </c>
      <c r="B3384">
        <v>405.64819999999997</v>
      </c>
      <c r="C3384" t="s">
        <v>143</v>
      </c>
      <c r="D3384" s="26" t="str">
        <f t="shared" si="106"/>
        <v>2023-05-01</v>
      </c>
      <c r="E3384" s="26">
        <f t="shared" si="107"/>
        <v>405.64819999999997</v>
      </c>
    </row>
    <row r="3385" spans="1:5" x14ac:dyDescent="0.3">
      <c r="A3385" s="1">
        <v>45048</v>
      </c>
      <c r="B3385">
        <v>401.089</v>
      </c>
      <c r="C3385" t="s">
        <v>143</v>
      </c>
      <c r="D3385" s="26" t="str">
        <f t="shared" si="106"/>
        <v>2023-05-02</v>
      </c>
      <c r="E3385" s="26">
        <f t="shared" si="107"/>
        <v>401.089</v>
      </c>
    </row>
    <row r="3386" spans="1:5" x14ac:dyDescent="0.3">
      <c r="A3386" s="1">
        <v>45049</v>
      </c>
      <c r="B3386">
        <v>398.33589999999998</v>
      </c>
      <c r="C3386" t="s">
        <v>143</v>
      </c>
      <c r="D3386" s="26" t="str">
        <f t="shared" si="106"/>
        <v>2023-05-03</v>
      </c>
      <c r="E3386" s="26">
        <f t="shared" si="107"/>
        <v>398.33589999999998</v>
      </c>
    </row>
    <row r="3387" spans="1:5" x14ac:dyDescent="0.3">
      <c r="A3387" s="1">
        <v>45050</v>
      </c>
      <c r="B3387">
        <v>395.5145</v>
      </c>
      <c r="C3387" t="s">
        <v>143</v>
      </c>
      <c r="D3387" s="26" t="str">
        <f t="shared" si="106"/>
        <v>2023-05-04</v>
      </c>
      <c r="E3387" s="26">
        <f t="shared" si="107"/>
        <v>395.5145</v>
      </c>
    </row>
    <row r="3388" spans="1:5" x14ac:dyDescent="0.3">
      <c r="A3388" s="1">
        <v>45051</v>
      </c>
      <c r="B3388">
        <v>402.8365</v>
      </c>
      <c r="C3388" t="s">
        <v>143</v>
      </c>
      <c r="D3388" s="26" t="str">
        <f t="shared" si="106"/>
        <v>2023-05-05</v>
      </c>
      <c r="E3388" s="26">
        <f t="shared" si="107"/>
        <v>402.8365</v>
      </c>
    </row>
    <row r="3389" spans="1:5" x14ac:dyDescent="0.3">
      <c r="A3389" s="1">
        <v>45054</v>
      </c>
      <c r="B3389">
        <v>402.94389999999999</v>
      </c>
      <c r="C3389" t="s">
        <v>143</v>
      </c>
      <c r="D3389" s="26" t="str">
        <f t="shared" si="106"/>
        <v>2023-05-08</v>
      </c>
      <c r="E3389" s="26">
        <f t="shared" si="107"/>
        <v>402.94389999999999</v>
      </c>
    </row>
    <row r="3390" spans="1:5" x14ac:dyDescent="0.3">
      <c r="A3390" s="1">
        <v>45055</v>
      </c>
      <c r="B3390">
        <v>401.17689999999999</v>
      </c>
      <c r="C3390" t="s">
        <v>143</v>
      </c>
      <c r="D3390" s="26" t="str">
        <f t="shared" si="106"/>
        <v>2023-05-09</v>
      </c>
      <c r="E3390" s="26">
        <f t="shared" si="107"/>
        <v>401.17689999999999</v>
      </c>
    </row>
    <row r="3391" spans="1:5" x14ac:dyDescent="0.3">
      <c r="A3391" s="1">
        <v>45056</v>
      </c>
      <c r="B3391">
        <v>403.05130000000003</v>
      </c>
      <c r="C3391" t="s">
        <v>143</v>
      </c>
      <c r="D3391" s="26" t="str">
        <f t="shared" si="106"/>
        <v>2023-05-10</v>
      </c>
      <c r="E3391" s="26">
        <f t="shared" si="107"/>
        <v>403.05130000000003</v>
      </c>
    </row>
    <row r="3392" spans="1:5" x14ac:dyDescent="0.3">
      <c r="A3392" s="1">
        <v>45057</v>
      </c>
      <c r="B3392">
        <v>402.34840000000003</v>
      </c>
      <c r="C3392" t="s">
        <v>143</v>
      </c>
      <c r="D3392" s="26" t="str">
        <f t="shared" si="106"/>
        <v>2023-05-11</v>
      </c>
      <c r="E3392" s="26">
        <f t="shared" si="107"/>
        <v>402.34840000000003</v>
      </c>
    </row>
    <row r="3393" spans="1:5" x14ac:dyDescent="0.3">
      <c r="A3393" s="1">
        <v>45058</v>
      </c>
      <c r="B3393">
        <v>401.82119999999998</v>
      </c>
      <c r="C3393" t="s">
        <v>143</v>
      </c>
      <c r="D3393" s="26" t="str">
        <f t="shared" si="106"/>
        <v>2023-05-12</v>
      </c>
      <c r="E3393" s="26">
        <f t="shared" si="107"/>
        <v>401.82119999999998</v>
      </c>
    </row>
    <row r="3394" spans="1:5" x14ac:dyDescent="0.3">
      <c r="A3394" s="1">
        <v>45061</v>
      </c>
      <c r="B3394">
        <v>403.20749999999998</v>
      </c>
      <c r="C3394" t="s">
        <v>143</v>
      </c>
      <c r="D3394" s="26" t="str">
        <f t="shared" si="106"/>
        <v>2023-05-15</v>
      </c>
      <c r="E3394" s="26">
        <f t="shared" si="107"/>
        <v>403.20749999999998</v>
      </c>
    </row>
    <row r="3395" spans="1:5" x14ac:dyDescent="0.3">
      <c r="A3395" s="1">
        <v>45062</v>
      </c>
      <c r="B3395">
        <v>400.51299999999998</v>
      </c>
      <c r="C3395" t="s">
        <v>143</v>
      </c>
      <c r="D3395" s="26" t="str">
        <f t="shared" si="106"/>
        <v>2023-05-16</v>
      </c>
      <c r="E3395" s="26">
        <f t="shared" si="107"/>
        <v>400.51299999999998</v>
      </c>
    </row>
    <row r="3396" spans="1:5" x14ac:dyDescent="0.3">
      <c r="A3396" s="1">
        <v>45063</v>
      </c>
      <c r="B3396">
        <v>405.37479999999999</v>
      </c>
      <c r="C3396" t="s">
        <v>143</v>
      </c>
      <c r="D3396" s="26" t="str">
        <f t="shared" si="106"/>
        <v>2023-05-17</v>
      </c>
      <c r="E3396" s="26">
        <f t="shared" si="107"/>
        <v>405.37479999999999</v>
      </c>
    </row>
    <row r="3397" spans="1:5" x14ac:dyDescent="0.3">
      <c r="A3397" s="1">
        <v>45064</v>
      </c>
      <c r="B3397">
        <v>409.2799</v>
      </c>
      <c r="C3397" t="s">
        <v>143</v>
      </c>
      <c r="D3397" s="26" t="str">
        <f t="shared" si="106"/>
        <v>2023-05-18</v>
      </c>
      <c r="E3397" s="26">
        <f t="shared" si="107"/>
        <v>409.2799</v>
      </c>
    </row>
    <row r="3398" spans="1:5" x14ac:dyDescent="0.3">
      <c r="A3398" s="1">
        <v>45065</v>
      </c>
      <c r="B3398">
        <v>408.68430000000001</v>
      </c>
      <c r="C3398" t="s">
        <v>143</v>
      </c>
      <c r="D3398" s="26" t="str">
        <f t="shared" si="106"/>
        <v>2023-05-19</v>
      </c>
      <c r="E3398" s="26">
        <f t="shared" si="107"/>
        <v>408.68430000000001</v>
      </c>
    </row>
    <row r="3399" spans="1:5" x14ac:dyDescent="0.3">
      <c r="A3399" s="1">
        <v>45068</v>
      </c>
      <c r="B3399">
        <v>408.8503</v>
      </c>
      <c r="C3399" t="s">
        <v>143</v>
      </c>
      <c r="D3399" s="26" t="str">
        <f t="shared" si="106"/>
        <v>2023-05-22</v>
      </c>
      <c r="E3399" s="26">
        <f t="shared" si="107"/>
        <v>408.8503</v>
      </c>
    </row>
    <row r="3400" spans="1:5" x14ac:dyDescent="0.3">
      <c r="A3400" s="1">
        <v>45069</v>
      </c>
      <c r="B3400">
        <v>404.26190000000003</v>
      </c>
      <c r="C3400" t="s">
        <v>143</v>
      </c>
      <c r="D3400" s="26" t="str">
        <f t="shared" si="106"/>
        <v>2023-05-23</v>
      </c>
      <c r="E3400" s="26">
        <f t="shared" si="107"/>
        <v>404.26190000000003</v>
      </c>
    </row>
    <row r="3401" spans="1:5" x14ac:dyDescent="0.3">
      <c r="A3401" s="1">
        <v>45070</v>
      </c>
      <c r="B3401">
        <v>401.3331</v>
      </c>
      <c r="C3401" t="s">
        <v>143</v>
      </c>
      <c r="D3401" s="26" t="str">
        <f t="shared" si="106"/>
        <v>2023-05-24</v>
      </c>
      <c r="E3401" s="26">
        <f t="shared" si="107"/>
        <v>401.3331</v>
      </c>
    </row>
    <row r="3402" spans="1:5" x14ac:dyDescent="0.3">
      <c r="A3402" s="1">
        <v>45071</v>
      </c>
      <c r="B3402">
        <v>404.80860000000001</v>
      </c>
      <c r="C3402" t="s">
        <v>143</v>
      </c>
      <c r="D3402" s="26" t="str">
        <f t="shared" si="106"/>
        <v>2023-05-25</v>
      </c>
      <c r="E3402" s="26">
        <f t="shared" si="107"/>
        <v>404.80860000000001</v>
      </c>
    </row>
    <row r="3403" spans="1:5" x14ac:dyDescent="0.3">
      <c r="A3403" s="1">
        <v>45072</v>
      </c>
      <c r="B3403">
        <v>410.05110000000002</v>
      </c>
      <c r="C3403" t="s">
        <v>143</v>
      </c>
      <c r="D3403" s="26" t="str">
        <f t="shared" si="106"/>
        <v>2023-05-26</v>
      </c>
      <c r="E3403" s="26">
        <f t="shared" si="107"/>
        <v>410.05110000000002</v>
      </c>
    </row>
    <row r="3404" spans="1:5" x14ac:dyDescent="0.3">
      <c r="A3404" s="1">
        <v>45076</v>
      </c>
      <c r="B3404">
        <v>410.20729999999998</v>
      </c>
      <c r="C3404" t="s">
        <v>143</v>
      </c>
      <c r="D3404" s="26" t="str">
        <f t="shared" si="106"/>
        <v>2023-05-30</v>
      </c>
      <c r="E3404" s="26">
        <f t="shared" si="107"/>
        <v>410.20729999999998</v>
      </c>
    </row>
    <row r="3405" spans="1:5" x14ac:dyDescent="0.3">
      <c r="A3405" s="1">
        <v>45077</v>
      </c>
      <c r="B3405">
        <v>407.93259999999998</v>
      </c>
      <c r="C3405" t="s">
        <v>143</v>
      </c>
      <c r="D3405" s="26" t="str">
        <f t="shared" si="106"/>
        <v>2023-05-31</v>
      </c>
      <c r="E3405" s="26">
        <f t="shared" si="107"/>
        <v>407.93259999999998</v>
      </c>
    </row>
    <row r="3406" spans="1:5" x14ac:dyDescent="0.3">
      <c r="A3406" s="1">
        <v>45078</v>
      </c>
      <c r="B3406">
        <v>411.80840000000001</v>
      </c>
      <c r="C3406" t="s">
        <v>143</v>
      </c>
      <c r="D3406" s="26" t="str">
        <f t="shared" si="106"/>
        <v>2023-06-01</v>
      </c>
      <c r="E3406" s="26">
        <f t="shared" si="107"/>
        <v>411.80840000000001</v>
      </c>
    </row>
    <row r="3407" spans="1:5" x14ac:dyDescent="0.3">
      <c r="A3407" s="1">
        <v>45079</v>
      </c>
      <c r="B3407">
        <v>417.7636</v>
      </c>
      <c r="C3407" t="s">
        <v>143</v>
      </c>
      <c r="D3407" s="26" t="str">
        <f t="shared" si="106"/>
        <v>2023-06-02</v>
      </c>
      <c r="E3407" s="26">
        <f t="shared" si="107"/>
        <v>417.7636</v>
      </c>
    </row>
    <row r="3408" spans="1:5" x14ac:dyDescent="0.3">
      <c r="A3408" s="1">
        <v>45082</v>
      </c>
      <c r="B3408">
        <v>416.9631</v>
      </c>
      <c r="C3408" t="s">
        <v>143</v>
      </c>
      <c r="D3408" s="26" t="str">
        <f t="shared" si="106"/>
        <v>2023-06-05</v>
      </c>
      <c r="E3408" s="26">
        <f t="shared" si="107"/>
        <v>416.9631</v>
      </c>
    </row>
    <row r="3409" spans="1:5" x14ac:dyDescent="0.3">
      <c r="A3409" s="1">
        <v>45083</v>
      </c>
      <c r="B3409">
        <v>417.87099999999998</v>
      </c>
      <c r="C3409" t="s">
        <v>143</v>
      </c>
      <c r="D3409" s="26" t="str">
        <f t="shared" si="106"/>
        <v>2023-06-06</v>
      </c>
      <c r="E3409" s="26">
        <f t="shared" si="107"/>
        <v>417.87099999999998</v>
      </c>
    </row>
    <row r="3410" spans="1:5" x14ac:dyDescent="0.3">
      <c r="A3410" s="1">
        <v>45084</v>
      </c>
      <c r="B3410">
        <v>416.42610000000002</v>
      </c>
      <c r="C3410" t="s">
        <v>143</v>
      </c>
      <c r="D3410" s="26" t="str">
        <f t="shared" si="106"/>
        <v>2023-06-07</v>
      </c>
      <c r="E3410" s="26">
        <f t="shared" si="107"/>
        <v>416.42610000000002</v>
      </c>
    </row>
    <row r="3411" spans="1:5" x14ac:dyDescent="0.3">
      <c r="A3411" s="1">
        <v>45085</v>
      </c>
      <c r="B3411">
        <v>418.94490000000002</v>
      </c>
      <c r="C3411" t="s">
        <v>143</v>
      </c>
      <c r="D3411" s="26" t="str">
        <f t="shared" si="106"/>
        <v>2023-06-08</v>
      </c>
      <c r="E3411" s="26">
        <f t="shared" si="107"/>
        <v>418.94490000000002</v>
      </c>
    </row>
    <row r="3412" spans="1:5" x14ac:dyDescent="0.3">
      <c r="A3412" s="1">
        <v>45086</v>
      </c>
      <c r="B3412">
        <v>419.69659999999999</v>
      </c>
      <c r="C3412" t="s">
        <v>143</v>
      </c>
      <c r="D3412" s="26" t="str">
        <f t="shared" si="106"/>
        <v>2023-06-09</v>
      </c>
      <c r="E3412" s="26">
        <f t="shared" si="107"/>
        <v>419.69659999999999</v>
      </c>
    </row>
    <row r="3413" spans="1:5" x14ac:dyDescent="0.3">
      <c r="A3413" s="1">
        <v>45089</v>
      </c>
      <c r="B3413">
        <v>423.50409999999999</v>
      </c>
      <c r="C3413" t="s">
        <v>143</v>
      </c>
      <c r="D3413" s="26" t="str">
        <f t="shared" ref="D3413:D3476" si="108">_xlfn.CONCAT(YEAR(A3413),"-",IF(LEN(MONTH(A3413))=1,0&amp;MONTH(A3413),MONTH(A3413)),"-",IF(LEN(DAY(A3413))=1,0&amp;DAY(A3413),DAY(A3413)))</f>
        <v>2023-06-12</v>
      </c>
      <c r="E3413" s="26">
        <f t="shared" ref="E3413:E3476" si="109">B3413</f>
        <v>423.50409999999999</v>
      </c>
    </row>
    <row r="3414" spans="1:5" x14ac:dyDescent="0.3">
      <c r="A3414" s="1">
        <v>45090</v>
      </c>
      <c r="B3414">
        <v>426.2962</v>
      </c>
      <c r="C3414" t="s">
        <v>143</v>
      </c>
      <c r="D3414" s="26" t="str">
        <f t="shared" si="108"/>
        <v>2023-06-13</v>
      </c>
      <c r="E3414" s="26">
        <f t="shared" si="109"/>
        <v>426.2962</v>
      </c>
    </row>
    <row r="3415" spans="1:5" x14ac:dyDescent="0.3">
      <c r="A3415" s="1">
        <v>45091</v>
      </c>
      <c r="B3415">
        <v>426.80380000000002</v>
      </c>
      <c r="C3415" t="s">
        <v>143</v>
      </c>
      <c r="D3415" s="26" t="str">
        <f t="shared" si="108"/>
        <v>2023-06-14</v>
      </c>
      <c r="E3415" s="26">
        <f t="shared" si="109"/>
        <v>426.80380000000002</v>
      </c>
    </row>
    <row r="3416" spans="1:5" x14ac:dyDescent="0.3">
      <c r="A3416" s="1">
        <v>45092</v>
      </c>
      <c r="B3416">
        <v>432.09519999999998</v>
      </c>
      <c r="C3416" t="s">
        <v>143</v>
      </c>
      <c r="D3416" s="26" t="str">
        <f t="shared" si="108"/>
        <v>2023-06-15</v>
      </c>
      <c r="E3416" s="26">
        <f t="shared" si="109"/>
        <v>432.09519999999998</v>
      </c>
    </row>
    <row r="3417" spans="1:5" x14ac:dyDescent="0.3">
      <c r="A3417" s="1">
        <v>45093</v>
      </c>
      <c r="B3417">
        <v>430.62380000000002</v>
      </c>
      <c r="C3417" t="s">
        <v>143</v>
      </c>
      <c r="D3417" s="26" t="str">
        <f t="shared" si="108"/>
        <v>2023-06-16</v>
      </c>
      <c r="E3417" s="26">
        <f t="shared" si="109"/>
        <v>430.62380000000002</v>
      </c>
    </row>
    <row r="3418" spans="1:5" x14ac:dyDescent="0.3">
      <c r="A3418" s="1">
        <v>45097</v>
      </c>
      <c r="B3418">
        <v>428.38959999999997</v>
      </c>
      <c r="C3418" t="s">
        <v>143</v>
      </c>
      <c r="D3418" s="26" t="str">
        <f t="shared" si="108"/>
        <v>2023-06-20</v>
      </c>
      <c r="E3418" s="26">
        <f t="shared" si="109"/>
        <v>428.38959999999997</v>
      </c>
    </row>
    <row r="3419" spans="1:5" x14ac:dyDescent="0.3">
      <c r="A3419" s="1">
        <v>45098</v>
      </c>
      <c r="B3419">
        <v>426.19459999999998</v>
      </c>
      <c r="C3419" t="s">
        <v>143</v>
      </c>
      <c r="D3419" s="26" t="str">
        <f t="shared" si="108"/>
        <v>2023-06-21</v>
      </c>
      <c r="E3419" s="26">
        <f t="shared" si="109"/>
        <v>426.19459999999998</v>
      </c>
    </row>
    <row r="3420" spans="1:5" x14ac:dyDescent="0.3">
      <c r="A3420" s="1">
        <v>45099</v>
      </c>
      <c r="B3420">
        <v>427.73309999999998</v>
      </c>
      <c r="C3420" t="s">
        <v>143</v>
      </c>
      <c r="D3420" s="26" t="str">
        <f t="shared" si="108"/>
        <v>2023-06-22</v>
      </c>
      <c r="E3420" s="26">
        <f t="shared" si="109"/>
        <v>427.73309999999998</v>
      </c>
    </row>
    <row r="3421" spans="1:5" x14ac:dyDescent="0.3">
      <c r="A3421" s="1">
        <v>45100</v>
      </c>
      <c r="B3421">
        <v>424.49939999999998</v>
      </c>
      <c r="C3421" t="s">
        <v>143</v>
      </c>
      <c r="D3421" s="26" t="str">
        <f t="shared" si="108"/>
        <v>2023-06-23</v>
      </c>
      <c r="E3421" s="26">
        <f t="shared" si="109"/>
        <v>424.49939999999998</v>
      </c>
    </row>
    <row r="3422" spans="1:5" x14ac:dyDescent="0.3">
      <c r="A3422" s="1">
        <v>45103</v>
      </c>
      <c r="B3422">
        <v>422.76499999999999</v>
      </c>
      <c r="C3422" t="s">
        <v>143</v>
      </c>
      <c r="D3422" s="26" t="str">
        <f t="shared" si="108"/>
        <v>2023-06-26</v>
      </c>
      <c r="E3422" s="26">
        <f t="shared" si="109"/>
        <v>422.76499999999999</v>
      </c>
    </row>
    <row r="3423" spans="1:5" x14ac:dyDescent="0.3">
      <c r="A3423" s="1">
        <v>45104</v>
      </c>
      <c r="B3423">
        <v>427.3999</v>
      </c>
      <c r="C3423" t="s">
        <v>143</v>
      </c>
      <c r="D3423" s="26" t="str">
        <f t="shared" si="108"/>
        <v>2023-06-27</v>
      </c>
      <c r="E3423" s="26">
        <f t="shared" si="109"/>
        <v>427.3999</v>
      </c>
    </row>
    <row r="3424" spans="1:5" x14ac:dyDescent="0.3">
      <c r="A3424" s="1">
        <v>45105</v>
      </c>
      <c r="B3424">
        <v>427.6155</v>
      </c>
      <c r="C3424" t="s">
        <v>143</v>
      </c>
      <c r="D3424" s="26" t="str">
        <f t="shared" si="108"/>
        <v>2023-06-28</v>
      </c>
      <c r="E3424" s="26">
        <f t="shared" si="109"/>
        <v>427.6155</v>
      </c>
    </row>
    <row r="3425" spans="1:5" x14ac:dyDescent="0.3">
      <c r="A3425" s="1">
        <v>45106</v>
      </c>
      <c r="B3425">
        <v>429.30090000000001</v>
      </c>
      <c r="C3425" t="s">
        <v>143</v>
      </c>
      <c r="D3425" s="26" t="str">
        <f t="shared" si="108"/>
        <v>2023-06-29</v>
      </c>
      <c r="E3425" s="26">
        <f t="shared" si="109"/>
        <v>429.30090000000001</v>
      </c>
    </row>
    <row r="3426" spans="1:5" x14ac:dyDescent="0.3">
      <c r="A3426" s="1">
        <v>45107</v>
      </c>
      <c r="B3426">
        <v>434.36700000000002</v>
      </c>
      <c r="C3426" t="s">
        <v>143</v>
      </c>
      <c r="D3426" s="26" t="str">
        <f t="shared" si="108"/>
        <v>2023-06-30</v>
      </c>
      <c r="E3426" s="26">
        <f t="shared" si="109"/>
        <v>434.36700000000002</v>
      </c>
    </row>
    <row r="3427" spans="1:5" x14ac:dyDescent="0.3">
      <c r="A3427" s="1">
        <v>45110</v>
      </c>
      <c r="B3427">
        <v>434.86669999999998</v>
      </c>
      <c r="C3427" t="s">
        <v>143</v>
      </c>
      <c r="D3427" s="26" t="str">
        <f t="shared" si="108"/>
        <v>2023-07-03</v>
      </c>
      <c r="E3427" s="26">
        <f t="shared" si="109"/>
        <v>434.86669999999998</v>
      </c>
    </row>
    <row r="3428" spans="1:5" x14ac:dyDescent="0.3">
      <c r="A3428" s="1">
        <v>45112</v>
      </c>
      <c r="B3428">
        <v>434.22</v>
      </c>
      <c r="C3428" t="s">
        <v>143</v>
      </c>
      <c r="D3428" s="26" t="str">
        <f t="shared" si="108"/>
        <v>2023-07-05</v>
      </c>
      <c r="E3428" s="26">
        <f t="shared" si="109"/>
        <v>434.22</v>
      </c>
    </row>
    <row r="3429" spans="1:5" x14ac:dyDescent="0.3">
      <c r="A3429" s="1">
        <v>45113</v>
      </c>
      <c r="B3429">
        <v>430.81970000000001</v>
      </c>
      <c r="C3429" t="s">
        <v>143</v>
      </c>
      <c r="D3429" s="26" t="str">
        <f t="shared" si="108"/>
        <v>2023-07-06</v>
      </c>
      <c r="E3429" s="26">
        <f t="shared" si="109"/>
        <v>430.81970000000001</v>
      </c>
    </row>
    <row r="3430" spans="1:5" x14ac:dyDescent="0.3">
      <c r="A3430" s="1">
        <v>45114</v>
      </c>
      <c r="B3430">
        <v>429.7321</v>
      </c>
      <c r="C3430" t="s">
        <v>143</v>
      </c>
      <c r="D3430" s="26" t="str">
        <f t="shared" si="108"/>
        <v>2023-07-07</v>
      </c>
      <c r="E3430" s="26">
        <f t="shared" si="109"/>
        <v>429.7321</v>
      </c>
    </row>
    <row r="3431" spans="1:5" x14ac:dyDescent="0.3">
      <c r="A3431" s="1">
        <v>45117</v>
      </c>
      <c r="B3431">
        <v>430.81970000000001</v>
      </c>
      <c r="C3431" t="s">
        <v>143</v>
      </c>
      <c r="D3431" s="26" t="str">
        <f t="shared" si="108"/>
        <v>2023-07-10</v>
      </c>
      <c r="E3431" s="26">
        <f t="shared" si="109"/>
        <v>430.81970000000001</v>
      </c>
    </row>
    <row r="3432" spans="1:5" x14ac:dyDescent="0.3">
      <c r="A3432" s="1">
        <v>45118</v>
      </c>
      <c r="B3432">
        <v>433.5634</v>
      </c>
      <c r="C3432" t="s">
        <v>143</v>
      </c>
      <c r="D3432" s="26" t="str">
        <f t="shared" si="108"/>
        <v>2023-07-11</v>
      </c>
      <c r="E3432" s="26">
        <f t="shared" si="109"/>
        <v>433.5634</v>
      </c>
    </row>
    <row r="3433" spans="1:5" x14ac:dyDescent="0.3">
      <c r="A3433" s="1">
        <v>45119</v>
      </c>
      <c r="B3433">
        <v>437.05189999999999</v>
      </c>
      <c r="C3433" t="s">
        <v>143</v>
      </c>
      <c r="D3433" s="26" t="str">
        <f t="shared" si="108"/>
        <v>2023-07-12</v>
      </c>
      <c r="E3433" s="26">
        <f t="shared" si="109"/>
        <v>437.05189999999999</v>
      </c>
    </row>
    <row r="3434" spans="1:5" x14ac:dyDescent="0.3">
      <c r="A3434" s="1">
        <v>45120</v>
      </c>
      <c r="B3434">
        <v>440.52069999999998</v>
      </c>
      <c r="C3434" t="s">
        <v>143</v>
      </c>
      <c r="D3434" s="26" t="str">
        <f t="shared" si="108"/>
        <v>2023-07-13</v>
      </c>
      <c r="E3434" s="26">
        <f t="shared" si="109"/>
        <v>440.52069999999998</v>
      </c>
    </row>
    <row r="3435" spans="1:5" x14ac:dyDescent="0.3">
      <c r="A3435" s="1">
        <v>45121</v>
      </c>
      <c r="B3435">
        <v>440.24630000000002</v>
      </c>
      <c r="C3435" t="s">
        <v>143</v>
      </c>
      <c r="D3435" s="26" t="str">
        <f t="shared" si="108"/>
        <v>2023-07-14</v>
      </c>
      <c r="E3435" s="26">
        <f t="shared" si="109"/>
        <v>440.24630000000002</v>
      </c>
    </row>
    <row r="3436" spans="1:5" x14ac:dyDescent="0.3">
      <c r="A3436" s="1">
        <v>45124</v>
      </c>
      <c r="B3436">
        <v>441.7749</v>
      </c>
      <c r="C3436" t="s">
        <v>143</v>
      </c>
      <c r="D3436" s="26" t="str">
        <f t="shared" si="108"/>
        <v>2023-07-17</v>
      </c>
      <c r="E3436" s="26">
        <f t="shared" si="109"/>
        <v>441.7749</v>
      </c>
    </row>
    <row r="3437" spans="1:5" x14ac:dyDescent="0.3">
      <c r="A3437" s="1">
        <v>45125</v>
      </c>
      <c r="B3437">
        <v>445.05759999999998</v>
      </c>
      <c r="C3437" t="s">
        <v>143</v>
      </c>
      <c r="D3437" s="26" t="str">
        <f t="shared" si="108"/>
        <v>2023-07-18</v>
      </c>
      <c r="E3437" s="26">
        <f t="shared" si="109"/>
        <v>445.05759999999998</v>
      </c>
    </row>
    <row r="3438" spans="1:5" x14ac:dyDescent="0.3">
      <c r="A3438" s="1">
        <v>45126</v>
      </c>
      <c r="B3438">
        <v>446.04730000000001</v>
      </c>
      <c r="C3438" t="s">
        <v>143</v>
      </c>
      <c r="D3438" s="26" t="str">
        <f t="shared" si="108"/>
        <v>2023-07-19</v>
      </c>
      <c r="E3438" s="26">
        <f t="shared" si="109"/>
        <v>446.04730000000001</v>
      </c>
    </row>
    <row r="3439" spans="1:5" x14ac:dyDescent="0.3">
      <c r="A3439" s="1">
        <v>45127</v>
      </c>
      <c r="B3439">
        <v>443.08800000000002</v>
      </c>
      <c r="C3439" t="s">
        <v>143</v>
      </c>
      <c r="D3439" s="26" t="str">
        <f t="shared" si="108"/>
        <v>2023-07-20</v>
      </c>
      <c r="E3439" s="26">
        <f t="shared" si="109"/>
        <v>443.08800000000002</v>
      </c>
    </row>
    <row r="3440" spans="1:5" x14ac:dyDescent="0.3">
      <c r="A3440" s="1">
        <v>45128</v>
      </c>
      <c r="B3440">
        <v>443.08800000000002</v>
      </c>
      <c r="C3440" t="s">
        <v>143</v>
      </c>
      <c r="D3440" s="26" t="str">
        <f t="shared" si="108"/>
        <v>2023-07-21</v>
      </c>
      <c r="E3440" s="26">
        <f t="shared" si="109"/>
        <v>443.08800000000002</v>
      </c>
    </row>
    <row r="3441" spans="1:5" x14ac:dyDescent="0.3">
      <c r="A3441" s="1">
        <v>45131</v>
      </c>
      <c r="B3441">
        <v>445.06740000000002</v>
      </c>
      <c r="C3441" t="s">
        <v>143</v>
      </c>
      <c r="D3441" s="26" t="str">
        <f t="shared" si="108"/>
        <v>2023-07-24</v>
      </c>
      <c r="E3441" s="26">
        <f t="shared" si="109"/>
        <v>445.06740000000002</v>
      </c>
    </row>
    <row r="3442" spans="1:5" x14ac:dyDescent="0.3">
      <c r="A3442" s="1">
        <v>45132</v>
      </c>
      <c r="B3442">
        <v>446.2824</v>
      </c>
      <c r="C3442" t="s">
        <v>143</v>
      </c>
      <c r="D3442" s="26" t="str">
        <f t="shared" si="108"/>
        <v>2023-07-25</v>
      </c>
      <c r="E3442" s="26">
        <f t="shared" si="109"/>
        <v>446.2824</v>
      </c>
    </row>
    <row r="3443" spans="1:5" x14ac:dyDescent="0.3">
      <c r="A3443" s="1">
        <v>45133</v>
      </c>
      <c r="B3443">
        <v>446.351</v>
      </c>
      <c r="C3443" t="s">
        <v>143</v>
      </c>
      <c r="D3443" s="26" t="str">
        <f t="shared" si="108"/>
        <v>2023-07-26</v>
      </c>
      <c r="E3443" s="26">
        <f t="shared" si="109"/>
        <v>446.351</v>
      </c>
    </row>
    <row r="3444" spans="1:5" x14ac:dyDescent="0.3">
      <c r="A3444" s="1">
        <v>45134</v>
      </c>
      <c r="B3444">
        <v>443.39179999999999</v>
      </c>
      <c r="C3444" t="s">
        <v>143</v>
      </c>
      <c r="D3444" s="26" t="str">
        <f t="shared" si="108"/>
        <v>2023-07-27</v>
      </c>
      <c r="E3444" s="26">
        <f t="shared" si="109"/>
        <v>443.39179999999999</v>
      </c>
    </row>
    <row r="3445" spans="1:5" x14ac:dyDescent="0.3">
      <c r="A3445" s="1">
        <v>45135</v>
      </c>
      <c r="B3445">
        <v>447.73270000000002</v>
      </c>
      <c r="C3445" t="s">
        <v>143</v>
      </c>
      <c r="D3445" s="26" t="str">
        <f t="shared" si="108"/>
        <v>2023-07-28</v>
      </c>
      <c r="E3445" s="26">
        <f t="shared" si="109"/>
        <v>447.73270000000002</v>
      </c>
    </row>
    <row r="3446" spans="1:5" x14ac:dyDescent="0.3">
      <c r="A3446" s="1">
        <v>45138</v>
      </c>
      <c r="B3446">
        <v>448.58519999999999</v>
      </c>
      <c r="C3446" t="s">
        <v>143</v>
      </c>
      <c r="D3446" s="26" t="str">
        <f t="shared" si="108"/>
        <v>2023-07-31</v>
      </c>
      <c r="E3446" s="26">
        <f t="shared" si="109"/>
        <v>448.58519999999999</v>
      </c>
    </row>
    <row r="3447" spans="1:5" x14ac:dyDescent="0.3">
      <c r="A3447" s="1">
        <v>45139</v>
      </c>
      <c r="B3447">
        <v>447.30149999999998</v>
      </c>
      <c r="C3447" t="s">
        <v>143</v>
      </c>
      <c r="D3447" s="26" t="str">
        <f t="shared" si="108"/>
        <v>2023-08-01</v>
      </c>
      <c r="E3447" s="26">
        <f t="shared" si="109"/>
        <v>447.30149999999998</v>
      </c>
    </row>
    <row r="3448" spans="1:5" x14ac:dyDescent="0.3">
      <c r="A3448" s="1">
        <v>45140</v>
      </c>
      <c r="B3448">
        <v>441.07920000000001</v>
      </c>
      <c r="C3448" t="s">
        <v>143</v>
      </c>
      <c r="D3448" s="26" t="str">
        <f t="shared" si="108"/>
        <v>2023-08-02</v>
      </c>
      <c r="E3448" s="26">
        <f t="shared" si="109"/>
        <v>441.07920000000001</v>
      </c>
    </row>
    <row r="3449" spans="1:5" x14ac:dyDescent="0.3">
      <c r="A3449" s="1">
        <v>45141</v>
      </c>
      <c r="B3449">
        <v>439.8152</v>
      </c>
      <c r="C3449" t="s">
        <v>143</v>
      </c>
      <c r="D3449" s="26" t="str">
        <f t="shared" si="108"/>
        <v>2023-08-03</v>
      </c>
      <c r="E3449" s="26">
        <f t="shared" si="109"/>
        <v>439.8152</v>
      </c>
    </row>
    <row r="3450" spans="1:5" x14ac:dyDescent="0.3">
      <c r="A3450" s="1">
        <v>45142</v>
      </c>
      <c r="B3450">
        <v>437.82600000000002</v>
      </c>
      <c r="C3450" t="s">
        <v>143</v>
      </c>
      <c r="D3450" s="26" t="str">
        <f t="shared" si="108"/>
        <v>2023-08-04</v>
      </c>
      <c r="E3450" s="26">
        <f t="shared" si="109"/>
        <v>437.82600000000002</v>
      </c>
    </row>
    <row r="3451" spans="1:5" x14ac:dyDescent="0.3">
      <c r="A3451" s="1">
        <v>45145</v>
      </c>
      <c r="B3451">
        <v>441.64760000000001</v>
      </c>
      <c r="C3451" t="s">
        <v>143</v>
      </c>
      <c r="D3451" s="26" t="str">
        <f t="shared" si="108"/>
        <v>2023-08-07</v>
      </c>
      <c r="E3451" s="26">
        <f t="shared" si="109"/>
        <v>441.64760000000001</v>
      </c>
    </row>
    <row r="3452" spans="1:5" x14ac:dyDescent="0.3">
      <c r="A3452" s="1">
        <v>45146</v>
      </c>
      <c r="B3452">
        <v>439.72699999999998</v>
      </c>
      <c r="C3452" t="s">
        <v>143</v>
      </c>
      <c r="D3452" s="26" t="str">
        <f t="shared" si="108"/>
        <v>2023-08-08</v>
      </c>
      <c r="E3452" s="26">
        <f t="shared" si="109"/>
        <v>439.72699999999998</v>
      </c>
    </row>
    <row r="3453" spans="1:5" x14ac:dyDescent="0.3">
      <c r="A3453" s="1">
        <v>45147</v>
      </c>
      <c r="B3453">
        <v>436.78730000000002</v>
      </c>
      <c r="C3453" t="s">
        <v>143</v>
      </c>
      <c r="D3453" s="26" t="str">
        <f t="shared" si="108"/>
        <v>2023-08-09</v>
      </c>
      <c r="E3453" s="26">
        <f t="shared" si="109"/>
        <v>436.78730000000002</v>
      </c>
    </row>
    <row r="3454" spans="1:5" x14ac:dyDescent="0.3">
      <c r="A3454" s="1">
        <v>45148</v>
      </c>
      <c r="B3454">
        <v>436.94409999999999</v>
      </c>
      <c r="C3454" t="s">
        <v>143</v>
      </c>
      <c r="D3454" s="26" t="str">
        <f t="shared" si="108"/>
        <v>2023-08-10</v>
      </c>
      <c r="E3454" s="26">
        <f t="shared" si="109"/>
        <v>436.94409999999999</v>
      </c>
    </row>
    <row r="3455" spans="1:5" x14ac:dyDescent="0.3">
      <c r="A3455" s="1">
        <v>45149</v>
      </c>
      <c r="B3455">
        <v>436.6893</v>
      </c>
      <c r="C3455" t="s">
        <v>143</v>
      </c>
      <c r="D3455" s="26" t="str">
        <f t="shared" si="108"/>
        <v>2023-08-11</v>
      </c>
      <c r="E3455" s="26">
        <f t="shared" si="109"/>
        <v>436.6893</v>
      </c>
    </row>
    <row r="3456" spans="1:5" x14ac:dyDescent="0.3">
      <c r="A3456" s="1">
        <v>45152</v>
      </c>
      <c r="B3456">
        <v>439.09980000000002</v>
      </c>
      <c r="C3456" t="s">
        <v>143</v>
      </c>
      <c r="D3456" s="26" t="str">
        <f t="shared" si="108"/>
        <v>2023-08-14</v>
      </c>
      <c r="E3456" s="26">
        <f t="shared" si="109"/>
        <v>439.09980000000002</v>
      </c>
    </row>
    <row r="3457" spans="1:5" x14ac:dyDescent="0.3">
      <c r="A3457" s="1">
        <v>45153</v>
      </c>
      <c r="B3457">
        <v>433.98480000000001</v>
      </c>
      <c r="C3457" t="s">
        <v>143</v>
      </c>
      <c r="D3457" s="26" t="str">
        <f t="shared" si="108"/>
        <v>2023-08-15</v>
      </c>
      <c r="E3457" s="26">
        <f t="shared" si="109"/>
        <v>433.98480000000001</v>
      </c>
    </row>
    <row r="3458" spans="1:5" x14ac:dyDescent="0.3">
      <c r="A3458" s="1">
        <v>45154</v>
      </c>
      <c r="B3458">
        <v>430.80009999999999</v>
      </c>
      <c r="C3458" t="s">
        <v>143</v>
      </c>
      <c r="D3458" s="26" t="str">
        <f t="shared" si="108"/>
        <v>2023-08-16</v>
      </c>
      <c r="E3458" s="26">
        <f t="shared" si="109"/>
        <v>430.80009999999999</v>
      </c>
    </row>
    <row r="3459" spans="1:5" x14ac:dyDescent="0.3">
      <c r="A3459" s="1">
        <v>45155</v>
      </c>
      <c r="B3459">
        <v>427.51749999999998</v>
      </c>
      <c r="C3459" t="s">
        <v>143</v>
      </c>
      <c r="D3459" s="26" t="str">
        <f t="shared" si="108"/>
        <v>2023-08-17</v>
      </c>
      <c r="E3459" s="26">
        <f t="shared" si="109"/>
        <v>427.51749999999998</v>
      </c>
    </row>
    <row r="3460" spans="1:5" x14ac:dyDescent="0.3">
      <c r="A3460" s="1">
        <v>45156</v>
      </c>
      <c r="B3460">
        <v>427.72329999999999</v>
      </c>
      <c r="C3460" t="s">
        <v>143</v>
      </c>
      <c r="D3460" s="26" t="str">
        <f t="shared" si="108"/>
        <v>2023-08-18</v>
      </c>
      <c r="E3460" s="26">
        <f t="shared" si="109"/>
        <v>427.72329999999999</v>
      </c>
    </row>
    <row r="3461" spans="1:5" x14ac:dyDescent="0.3">
      <c r="A3461" s="1">
        <v>45159</v>
      </c>
      <c r="B3461">
        <v>430.50619999999998</v>
      </c>
      <c r="C3461" t="s">
        <v>143</v>
      </c>
      <c r="D3461" s="26" t="str">
        <f t="shared" si="108"/>
        <v>2023-08-21</v>
      </c>
      <c r="E3461" s="26">
        <f t="shared" si="109"/>
        <v>430.50619999999998</v>
      </c>
    </row>
    <row r="3462" spans="1:5" x14ac:dyDescent="0.3">
      <c r="A3462" s="1">
        <v>45160</v>
      </c>
      <c r="B3462">
        <v>429.34010000000001</v>
      </c>
      <c r="C3462" t="s">
        <v>143</v>
      </c>
      <c r="D3462" s="26" t="str">
        <f t="shared" si="108"/>
        <v>2023-08-22</v>
      </c>
      <c r="E3462" s="26">
        <f t="shared" si="109"/>
        <v>429.34010000000001</v>
      </c>
    </row>
    <row r="3463" spans="1:5" x14ac:dyDescent="0.3">
      <c r="A3463" s="1">
        <v>45161</v>
      </c>
      <c r="B3463">
        <v>434.12200000000001</v>
      </c>
      <c r="C3463" t="s">
        <v>143</v>
      </c>
      <c r="D3463" s="26" t="str">
        <f t="shared" si="108"/>
        <v>2023-08-23</v>
      </c>
      <c r="E3463" s="26">
        <f t="shared" si="109"/>
        <v>434.12200000000001</v>
      </c>
    </row>
    <row r="3464" spans="1:5" x14ac:dyDescent="0.3">
      <c r="A3464" s="1">
        <v>45162</v>
      </c>
      <c r="B3464">
        <v>428.10539999999997</v>
      </c>
      <c r="C3464" t="s">
        <v>143</v>
      </c>
      <c r="D3464" s="26" t="str">
        <f t="shared" si="108"/>
        <v>2023-08-24</v>
      </c>
      <c r="E3464" s="26">
        <f t="shared" si="109"/>
        <v>428.10539999999997</v>
      </c>
    </row>
    <row r="3465" spans="1:5" x14ac:dyDescent="0.3">
      <c r="A3465" s="1">
        <v>45163</v>
      </c>
      <c r="B3465">
        <v>431.12349999999998</v>
      </c>
      <c r="C3465" t="s">
        <v>143</v>
      </c>
      <c r="D3465" s="26" t="str">
        <f t="shared" si="108"/>
        <v>2023-08-25</v>
      </c>
      <c r="E3465" s="26">
        <f t="shared" si="109"/>
        <v>431.12349999999998</v>
      </c>
    </row>
    <row r="3466" spans="1:5" x14ac:dyDescent="0.3">
      <c r="A3466" s="1">
        <v>45166</v>
      </c>
      <c r="B3466">
        <v>433.85739999999998</v>
      </c>
      <c r="C3466" t="s">
        <v>143</v>
      </c>
      <c r="D3466" s="26" t="str">
        <f t="shared" si="108"/>
        <v>2023-08-28</v>
      </c>
      <c r="E3466" s="26">
        <f t="shared" si="109"/>
        <v>433.85739999999998</v>
      </c>
    </row>
    <row r="3467" spans="1:5" x14ac:dyDescent="0.3">
      <c r="A3467" s="1">
        <v>45167</v>
      </c>
      <c r="B3467">
        <v>440.12869999999998</v>
      </c>
      <c r="C3467" t="s">
        <v>143</v>
      </c>
      <c r="D3467" s="26" t="str">
        <f t="shared" si="108"/>
        <v>2023-08-29</v>
      </c>
      <c r="E3467" s="26">
        <f t="shared" si="109"/>
        <v>440.12869999999998</v>
      </c>
    </row>
    <row r="3468" spans="1:5" x14ac:dyDescent="0.3">
      <c r="A3468" s="1">
        <v>45168</v>
      </c>
      <c r="B3468">
        <v>441.94150000000002</v>
      </c>
      <c r="C3468" t="s">
        <v>143</v>
      </c>
      <c r="D3468" s="26" t="str">
        <f t="shared" si="108"/>
        <v>2023-08-30</v>
      </c>
      <c r="E3468" s="26">
        <f t="shared" si="109"/>
        <v>441.94150000000002</v>
      </c>
    </row>
    <row r="3469" spans="1:5" x14ac:dyDescent="0.3">
      <c r="A3469" s="1">
        <v>45169</v>
      </c>
      <c r="B3469">
        <v>441.29480000000001</v>
      </c>
      <c r="C3469" t="s">
        <v>143</v>
      </c>
      <c r="D3469" s="26" t="str">
        <f t="shared" si="108"/>
        <v>2023-08-31</v>
      </c>
      <c r="E3469" s="26">
        <f t="shared" si="109"/>
        <v>441.29480000000001</v>
      </c>
    </row>
    <row r="3470" spans="1:5" x14ac:dyDescent="0.3">
      <c r="A3470" s="1">
        <v>45170</v>
      </c>
      <c r="B3470">
        <v>442.11790000000002</v>
      </c>
      <c r="C3470" t="s">
        <v>143</v>
      </c>
      <c r="D3470" s="26" t="str">
        <f t="shared" si="108"/>
        <v>2023-09-01</v>
      </c>
      <c r="E3470" s="26">
        <f t="shared" si="109"/>
        <v>442.11790000000002</v>
      </c>
    </row>
    <row r="3471" spans="1:5" x14ac:dyDescent="0.3">
      <c r="A3471" s="1">
        <v>45174</v>
      </c>
      <c r="B3471">
        <v>440.20710000000003</v>
      </c>
      <c r="C3471" t="s">
        <v>143</v>
      </c>
      <c r="D3471" s="26" t="str">
        <f t="shared" si="108"/>
        <v>2023-09-05</v>
      </c>
      <c r="E3471" s="26">
        <f t="shared" si="109"/>
        <v>440.20710000000003</v>
      </c>
    </row>
    <row r="3472" spans="1:5" x14ac:dyDescent="0.3">
      <c r="A3472" s="1">
        <v>45175</v>
      </c>
      <c r="B3472">
        <v>437.24779999999998</v>
      </c>
      <c r="C3472" t="s">
        <v>143</v>
      </c>
      <c r="D3472" s="26" t="str">
        <f t="shared" si="108"/>
        <v>2023-09-06</v>
      </c>
      <c r="E3472" s="26">
        <f t="shared" si="109"/>
        <v>437.24779999999998</v>
      </c>
    </row>
    <row r="3473" spans="1:5" x14ac:dyDescent="0.3">
      <c r="A3473" s="1">
        <v>45176</v>
      </c>
      <c r="B3473">
        <v>435.90539999999999</v>
      </c>
      <c r="C3473" t="s">
        <v>143</v>
      </c>
      <c r="D3473" s="26" t="str">
        <f t="shared" si="108"/>
        <v>2023-09-07</v>
      </c>
      <c r="E3473" s="26">
        <f t="shared" si="109"/>
        <v>435.90539999999999</v>
      </c>
    </row>
    <row r="3474" spans="1:5" x14ac:dyDescent="0.3">
      <c r="A3474" s="1">
        <v>45177</v>
      </c>
      <c r="B3474">
        <v>436.56189999999998</v>
      </c>
      <c r="C3474" t="s">
        <v>143</v>
      </c>
      <c r="D3474" s="26" t="str">
        <f t="shared" si="108"/>
        <v>2023-09-08</v>
      </c>
      <c r="E3474" s="26">
        <f t="shared" si="109"/>
        <v>436.56189999999998</v>
      </c>
    </row>
    <row r="3475" spans="1:5" x14ac:dyDescent="0.3">
      <c r="A3475" s="1">
        <v>45180</v>
      </c>
      <c r="B3475">
        <v>439.43299999999999</v>
      </c>
      <c r="C3475" t="s">
        <v>143</v>
      </c>
      <c r="D3475" s="26" t="str">
        <f t="shared" si="108"/>
        <v>2023-09-11</v>
      </c>
      <c r="E3475" s="26">
        <f t="shared" si="109"/>
        <v>439.43299999999999</v>
      </c>
    </row>
    <row r="3476" spans="1:5" x14ac:dyDescent="0.3">
      <c r="A3476" s="1">
        <v>45181</v>
      </c>
      <c r="B3476">
        <v>437.02249999999998</v>
      </c>
      <c r="C3476" t="s">
        <v>143</v>
      </c>
      <c r="D3476" s="26" t="str">
        <f t="shared" si="108"/>
        <v>2023-09-12</v>
      </c>
      <c r="E3476" s="26">
        <f t="shared" si="109"/>
        <v>437.02249999999998</v>
      </c>
    </row>
    <row r="3477" spans="1:5" x14ac:dyDescent="0.3">
      <c r="A3477" s="1">
        <v>45182</v>
      </c>
      <c r="B3477">
        <v>437.53199999999998</v>
      </c>
      <c r="C3477" t="s">
        <v>143</v>
      </c>
      <c r="D3477" s="26" t="str">
        <f t="shared" ref="D3477:D3540" si="110">_xlfn.CONCAT(YEAR(A3477),"-",IF(LEN(MONTH(A3477))=1,0&amp;MONTH(A3477),MONTH(A3477)),"-",IF(LEN(DAY(A3477))=1,0&amp;DAY(A3477),DAY(A3477)))</f>
        <v>2023-09-13</v>
      </c>
      <c r="E3477" s="26">
        <f t="shared" ref="E3477:E3540" si="111">B3477</f>
        <v>437.53199999999998</v>
      </c>
    </row>
    <row r="3478" spans="1:5" x14ac:dyDescent="0.3">
      <c r="A3478" s="1">
        <v>45183</v>
      </c>
      <c r="B3478">
        <v>441.30459999999999</v>
      </c>
      <c r="C3478" t="s">
        <v>143</v>
      </c>
      <c r="D3478" s="26" t="str">
        <f t="shared" si="110"/>
        <v>2023-09-14</v>
      </c>
      <c r="E3478" s="26">
        <f t="shared" si="111"/>
        <v>441.30459999999999</v>
      </c>
    </row>
    <row r="3479" spans="1:5" x14ac:dyDescent="0.3">
      <c r="A3479" s="1">
        <v>45184</v>
      </c>
      <c r="B3479">
        <v>435.98779999999999</v>
      </c>
      <c r="C3479" t="s">
        <v>143</v>
      </c>
      <c r="D3479" s="26" t="str">
        <f t="shared" si="110"/>
        <v>2023-09-15</v>
      </c>
      <c r="E3479" s="26">
        <f t="shared" si="111"/>
        <v>435.98779999999999</v>
      </c>
    </row>
    <row r="3480" spans="1:5" x14ac:dyDescent="0.3">
      <c r="A3480" s="1">
        <v>45187</v>
      </c>
      <c r="B3480">
        <v>436.24349999999998</v>
      </c>
      <c r="C3480" t="s">
        <v>143</v>
      </c>
      <c r="D3480" s="26" t="str">
        <f t="shared" si="110"/>
        <v>2023-09-18</v>
      </c>
      <c r="E3480" s="26">
        <f t="shared" si="111"/>
        <v>436.24349999999998</v>
      </c>
    </row>
    <row r="3481" spans="1:5" x14ac:dyDescent="0.3">
      <c r="A3481" s="1">
        <v>45188</v>
      </c>
      <c r="B3481">
        <v>435.33879999999999</v>
      </c>
      <c r="C3481" t="s">
        <v>143</v>
      </c>
      <c r="D3481" s="26" t="str">
        <f t="shared" si="110"/>
        <v>2023-09-19</v>
      </c>
      <c r="E3481" s="26">
        <f t="shared" si="111"/>
        <v>435.33879999999999</v>
      </c>
    </row>
    <row r="3482" spans="1:5" x14ac:dyDescent="0.3">
      <c r="A3482" s="1">
        <v>45189</v>
      </c>
      <c r="B3482">
        <v>431.3365</v>
      </c>
      <c r="C3482" t="s">
        <v>143</v>
      </c>
      <c r="D3482" s="26" t="str">
        <f t="shared" si="110"/>
        <v>2023-09-20</v>
      </c>
      <c r="E3482" s="26">
        <f t="shared" si="111"/>
        <v>431.3365</v>
      </c>
    </row>
    <row r="3483" spans="1:5" x14ac:dyDescent="0.3">
      <c r="A3483" s="1">
        <v>45190</v>
      </c>
      <c r="B3483">
        <v>424.20729999999998</v>
      </c>
      <c r="C3483" t="s">
        <v>143</v>
      </c>
      <c r="D3483" s="26" t="str">
        <f t="shared" si="110"/>
        <v>2023-09-21</v>
      </c>
      <c r="E3483" s="26">
        <f t="shared" si="111"/>
        <v>424.20729999999998</v>
      </c>
    </row>
    <row r="3484" spans="1:5" x14ac:dyDescent="0.3">
      <c r="A3484" s="1">
        <v>45191</v>
      </c>
      <c r="B3484">
        <v>423.2534</v>
      </c>
      <c r="C3484" t="s">
        <v>143</v>
      </c>
      <c r="D3484" s="26" t="str">
        <f t="shared" si="110"/>
        <v>2023-09-22</v>
      </c>
      <c r="E3484" s="26">
        <f t="shared" si="111"/>
        <v>423.2534</v>
      </c>
    </row>
    <row r="3485" spans="1:5" x14ac:dyDescent="0.3">
      <c r="A3485" s="1">
        <v>45194</v>
      </c>
      <c r="B3485">
        <v>425.0333</v>
      </c>
      <c r="C3485" t="s">
        <v>143</v>
      </c>
      <c r="D3485" s="26" t="str">
        <f t="shared" si="110"/>
        <v>2023-09-25</v>
      </c>
      <c r="E3485" s="26">
        <f t="shared" si="111"/>
        <v>425.0333</v>
      </c>
    </row>
    <row r="3486" spans="1:5" x14ac:dyDescent="0.3">
      <c r="A3486" s="1">
        <v>45195</v>
      </c>
      <c r="B3486">
        <v>418.78899999999999</v>
      </c>
      <c r="C3486" t="s">
        <v>143</v>
      </c>
      <c r="D3486" s="26" t="str">
        <f t="shared" si="110"/>
        <v>2023-09-26</v>
      </c>
      <c r="E3486" s="26">
        <f t="shared" si="111"/>
        <v>418.78899999999999</v>
      </c>
    </row>
    <row r="3487" spans="1:5" x14ac:dyDescent="0.3">
      <c r="A3487" s="1">
        <v>45196</v>
      </c>
      <c r="B3487">
        <v>418.95620000000002</v>
      </c>
      <c r="C3487" t="s">
        <v>143</v>
      </c>
      <c r="D3487" s="26" t="str">
        <f t="shared" si="110"/>
        <v>2023-09-27</v>
      </c>
      <c r="E3487" s="26">
        <f t="shared" si="111"/>
        <v>418.95620000000002</v>
      </c>
    </row>
    <row r="3488" spans="1:5" x14ac:dyDescent="0.3">
      <c r="A3488" s="1">
        <v>45197</v>
      </c>
      <c r="B3488">
        <v>421.38499999999999</v>
      </c>
      <c r="C3488" t="s">
        <v>143</v>
      </c>
      <c r="D3488" s="26" t="str">
        <f t="shared" si="110"/>
        <v>2023-09-28</v>
      </c>
      <c r="E3488" s="26">
        <f t="shared" si="111"/>
        <v>421.38499999999999</v>
      </c>
    </row>
    <row r="3489" spans="1:5" x14ac:dyDescent="0.3">
      <c r="A3489" s="1">
        <v>45198</v>
      </c>
      <c r="B3489">
        <v>420.36239999999998</v>
      </c>
      <c r="C3489" t="s">
        <v>143</v>
      </c>
      <c r="D3489" s="26" t="str">
        <f t="shared" si="110"/>
        <v>2023-09-29</v>
      </c>
      <c r="E3489" s="26">
        <f t="shared" si="111"/>
        <v>420.36239999999998</v>
      </c>
    </row>
    <row r="3490" spans="1:5" x14ac:dyDescent="0.3">
      <c r="A3490" s="1">
        <v>45201</v>
      </c>
      <c r="B3490">
        <v>420.1952</v>
      </c>
      <c r="C3490" t="s">
        <v>143</v>
      </c>
      <c r="D3490" s="26" t="str">
        <f t="shared" si="110"/>
        <v>2023-10-02</v>
      </c>
      <c r="E3490" s="26">
        <f t="shared" si="111"/>
        <v>420.1952</v>
      </c>
    </row>
    <row r="3491" spans="1:5" x14ac:dyDescent="0.3">
      <c r="A3491" s="1">
        <v>45202</v>
      </c>
      <c r="B3491">
        <v>414.57040000000001</v>
      </c>
      <c r="C3491" t="s">
        <v>143</v>
      </c>
      <c r="D3491" s="26" t="str">
        <f t="shared" si="110"/>
        <v>2023-10-03</v>
      </c>
      <c r="E3491" s="26">
        <f t="shared" si="111"/>
        <v>414.57040000000001</v>
      </c>
    </row>
    <row r="3492" spans="1:5" x14ac:dyDescent="0.3">
      <c r="A3492" s="1">
        <v>45203</v>
      </c>
      <c r="B3492">
        <v>417.58929999999998</v>
      </c>
      <c r="C3492" t="s">
        <v>143</v>
      </c>
      <c r="D3492" s="26" t="str">
        <f t="shared" si="110"/>
        <v>2023-10-04</v>
      </c>
      <c r="E3492" s="26">
        <f t="shared" si="111"/>
        <v>417.58929999999998</v>
      </c>
    </row>
    <row r="3493" spans="1:5" x14ac:dyDescent="0.3">
      <c r="A3493" s="1">
        <v>45204</v>
      </c>
      <c r="B3493">
        <v>417.43200000000002</v>
      </c>
      <c r="C3493" t="s">
        <v>143</v>
      </c>
      <c r="D3493" s="26" t="str">
        <f t="shared" si="110"/>
        <v>2023-10-05</v>
      </c>
      <c r="E3493" s="26">
        <f t="shared" si="111"/>
        <v>417.43200000000002</v>
      </c>
    </row>
    <row r="3494" spans="1:5" x14ac:dyDescent="0.3">
      <c r="A3494" s="1">
        <v>45205</v>
      </c>
      <c r="B3494">
        <v>422.38810000000001</v>
      </c>
      <c r="C3494" t="s">
        <v>143</v>
      </c>
      <c r="D3494" s="26" t="str">
        <f t="shared" si="110"/>
        <v>2023-10-06</v>
      </c>
      <c r="E3494" s="26">
        <f t="shared" si="111"/>
        <v>422.38810000000001</v>
      </c>
    </row>
    <row r="3495" spans="1:5" x14ac:dyDescent="0.3">
      <c r="A3495" s="1">
        <v>45208</v>
      </c>
      <c r="B3495">
        <v>425.09230000000002</v>
      </c>
      <c r="C3495" t="s">
        <v>143</v>
      </c>
      <c r="D3495" s="26" t="str">
        <f t="shared" si="110"/>
        <v>2023-10-09</v>
      </c>
      <c r="E3495" s="26">
        <f t="shared" si="111"/>
        <v>425.09230000000002</v>
      </c>
    </row>
    <row r="3496" spans="1:5" x14ac:dyDescent="0.3">
      <c r="A3496" s="1">
        <v>45209</v>
      </c>
      <c r="B3496">
        <v>427.3048</v>
      </c>
      <c r="C3496" t="s">
        <v>143</v>
      </c>
      <c r="D3496" s="26" t="str">
        <f t="shared" si="110"/>
        <v>2023-10-10</v>
      </c>
      <c r="E3496" s="26">
        <f t="shared" si="111"/>
        <v>427.3048</v>
      </c>
    </row>
    <row r="3497" spans="1:5" x14ac:dyDescent="0.3">
      <c r="A3497" s="1">
        <v>45210</v>
      </c>
      <c r="B3497">
        <v>429.05520000000001</v>
      </c>
      <c r="C3497" t="s">
        <v>143</v>
      </c>
      <c r="D3497" s="26" t="str">
        <f t="shared" si="110"/>
        <v>2023-10-11</v>
      </c>
      <c r="E3497" s="26">
        <f t="shared" si="111"/>
        <v>429.05520000000001</v>
      </c>
    </row>
    <row r="3498" spans="1:5" x14ac:dyDescent="0.3">
      <c r="A3498" s="1">
        <v>45211</v>
      </c>
      <c r="B3498">
        <v>426.43950000000001</v>
      </c>
      <c r="C3498" t="s">
        <v>143</v>
      </c>
      <c r="D3498" s="26" t="str">
        <f t="shared" si="110"/>
        <v>2023-10-12</v>
      </c>
      <c r="E3498" s="26">
        <f t="shared" si="111"/>
        <v>426.43950000000001</v>
      </c>
    </row>
    <row r="3499" spans="1:5" x14ac:dyDescent="0.3">
      <c r="A3499" s="1">
        <v>45212</v>
      </c>
      <c r="B3499">
        <v>424.31540000000001</v>
      </c>
      <c r="C3499" t="s">
        <v>143</v>
      </c>
      <c r="D3499" s="26" t="str">
        <f t="shared" si="110"/>
        <v>2023-10-13</v>
      </c>
      <c r="E3499" s="26">
        <f t="shared" si="111"/>
        <v>424.31540000000001</v>
      </c>
    </row>
    <row r="3500" spans="1:5" x14ac:dyDescent="0.3">
      <c r="A3500" s="1">
        <v>45215</v>
      </c>
      <c r="B3500">
        <v>428.77980000000002</v>
      </c>
      <c r="C3500" t="s">
        <v>143</v>
      </c>
      <c r="D3500" s="26" t="str">
        <f t="shared" si="110"/>
        <v>2023-10-16</v>
      </c>
      <c r="E3500" s="26">
        <f t="shared" si="111"/>
        <v>428.77980000000002</v>
      </c>
    </row>
    <row r="3501" spans="1:5" x14ac:dyDescent="0.3">
      <c r="A3501" s="1">
        <v>45216</v>
      </c>
      <c r="B3501">
        <v>428.7602</v>
      </c>
      <c r="C3501" t="s">
        <v>143</v>
      </c>
      <c r="D3501" s="26" t="str">
        <f t="shared" si="110"/>
        <v>2023-10-17</v>
      </c>
      <c r="E3501" s="26">
        <f t="shared" si="111"/>
        <v>428.7602</v>
      </c>
    </row>
    <row r="3502" spans="1:5" x14ac:dyDescent="0.3">
      <c r="A3502" s="1">
        <v>45217</v>
      </c>
      <c r="B3502">
        <v>423.04689999999999</v>
      </c>
      <c r="C3502" t="s">
        <v>143</v>
      </c>
      <c r="D3502" s="26" t="str">
        <f t="shared" si="110"/>
        <v>2023-10-18</v>
      </c>
      <c r="E3502" s="26">
        <f t="shared" si="111"/>
        <v>423.04689999999999</v>
      </c>
    </row>
    <row r="3503" spans="1:5" x14ac:dyDescent="0.3">
      <c r="A3503" s="1">
        <v>45218</v>
      </c>
      <c r="B3503">
        <v>419.32979999999998</v>
      </c>
      <c r="C3503" t="s">
        <v>143</v>
      </c>
      <c r="D3503" s="26" t="str">
        <f t="shared" si="110"/>
        <v>2023-10-19</v>
      </c>
      <c r="E3503" s="26">
        <f t="shared" si="111"/>
        <v>419.32979999999998</v>
      </c>
    </row>
    <row r="3504" spans="1:5" x14ac:dyDescent="0.3">
      <c r="A3504" s="1">
        <v>45219</v>
      </c>
      <c r="B3504">
        <v>414.1771</v>
      </c>
      <c r="C3504" t="s">
        <v>143</v>
      </c>
      <c r="D3504" s="26" t="str">
        <f t="shared" si="110"/>
        <v>2023-10-20</v>
      </c>
      <c r="E3504" s="26">
        <f t="shared" si="111"/>
        <v>414.1771</v>
      </c>
    </row>
    <row r="3505" spans="1:5" x14ac:dyDescent="0.3">
      <c r="A3505" s="1">
        <v>45222</v>
      </c>
      <c r="B3505">
        <v>413.45920000000001</v>
      </c>
      <c r="C3505" t="s">
        <v>143</v>
      </c>
      <c r="D3505" s="26" t="str">
        <f t="shared" si="110"/>
        <v>2023-10-23</v>
      </c>
      <c r="E3505" s="26">
        <f t="shared" si="111"/>
        <v>413.45920000000001</v>
      </c>
    </row>
    <row r="3506" spans="1:5" x14ac:dyDescent="0.3">
      <c r="A3506" s="1">
        <v>45223</v>
      </c>
      <c r="B3506">
        <v>416.57650000000001</v>
      </c>
      <c r="C3506" t="s">
        <v>143</v>
      </c>
      <c r="D3506" s="26" t="str">
        <f t="shared" si="110"/>
        <v>2023-10-24</v>
      </c>
      <c r="E3506" s="26">
        <f t="shared" si="111"/>
        <v>416.57650000000001</v>
      </c>
    </row>
    <row r="3507" spans="1:5" x14ac:dyDescent="0.3">
      <c r="A3507" s="1">
        <v>45224</v>
      </c>
      <c r="B3507">
        <v>410.59769999999997</v>
      </c>
      <c r="C3507" t="s">
        <v>143</v>
      </c>
      <c r="D3507" s="26" t="str">
        <f t="shared" si="110"/>
        <v>2023-10-25</v>
      </c>
      <c r="E3507" s="26">
        <f t="shared" si="111"/>
        <v>410.59769999999997</v>
      </c>
    </row>
    <row r="3508" spans="1:5" x14ac:dyDescent="0.3">
      <c r="A3508" s="1">
        <v>45225</v>
      </c>
      <c r="B3508">
        <v>405.68090000000001</v>
      </c>
      <c r="C3508" t="s">
        <v>143</v>
      </c>
      <c r="D3508" s="26" t="str">
        <f t="shared" si="110"/>
        <v>2023-10-26</v>
      </c>
      <c r="E3508" s="26">
        <f t="shared" si="111"/>
        <v>405.68090000000001</v>
      </c>
    </row>
    <row r="3509" spans="1:5" x14ac:dyDescent="0.3">
      <c r="A3509" s="1">
        <v>45226</v>
      </c>
      <c r="B3509">
        <v>403.84210000000002</v>
      </c>
      <c r="C3509" t="s">
        <v>143</v>
      </c>
      <c r="D3509" s="26" t="str">
        <f t="shared" si="110"/>
        <v>2023-10-27</v>
      </c>
      <c r="E3509" s="26">
        <f t="shared" si="111"/>
        <v>403.84210000000002</v>
      </c>
    </row>
    <row r="3510" spans="1:5" x14ac:dyDescent="0.3">
      <c r="A3510" s="1">
        <v>45229</v>
      </c>
      <c r="B3510">
        <v>408.6703</v>
      </c>
      <c r="C3510" t="s">
        <v>143</v>
      </c>
      <c r="D3510" s="26" t="str">
        <f t="shared" si="110"/>
        <v>2023-10-30</v>
      </c>
      <c r="E3510" s="26">
        <f t="shared" si="111"/>
        <v>408.6703</v>
      </c>
    </row>
    <row r="3511" spans="1:5" x14ac:dyDescent="0.3">
      <c r="A3511" s="1">
        <v>45230</v>
      </c>
      <c r="B3511">
        <v>411.23689999999999</v>
      </c>
      <c r="C3511" t="s">
        <v>143</v>
      </c>
      <c r="D3511" s="26" t="str">
        <f t="shared" si="110"/>
        <v>2023-10-31</v>
      </c>
      <c r="E3511" s="26">
        <f t="shared" si="111"/>
        <v>411.23689999999999</v>
      </c>
    </row>
    <row r="3512" spans="1:5" x14ac:dyDescent="0.3">
      <c r="A3512" s="1">
        <v>45231</v>
      </c>
      <c r="B3512">
        <v>415.62259999999998</v>
      </c>
      <c r="C3512" t="s">
        <v>143</v>
      </c>
      <c r="D3512" s="26" t="str">
        <f t="shared" si="110"/>
        <v>2023-11-01</v>
      </c>
      <c r="E3512" s="26">
        <f t="shared" si="111"/>
        <v>415.62259999999998</v>
      </c>
    </row>
    <row r="3513" spans="1:5" x14ac:dyDescent="0.3">
      <c r="A3513" s="1">
        <v>45232</v>
      </c>
      <c r="B3513">
        <v>423.58769999999998</v>
      </c>
      <c r="C3513" t="s">
        <v>143</v>
      </c>
      <c r="D3513" s="26" t="str">
        <f t="shared" si="110"/>
        <v>2023-11-02</v>
      </c>
      <c r="E3513" s="26">
        <f t="shared" si="111"/>
        <v>423.58769999999998</v>
      </c>
    </row>
    <row r="3514" spans="1:5" x14ac:dyDescent="0.3">
      <c r="A3514" s="1">
        <v>45233</v>
      </c>
      <c r="B3514">
        <v>427.45229999999998</v>
      </c>
      <c r="C3514" t="s">
        <v>143</v>
      </c>
      <c r="D3514" s="26" t="str">
        <f t="shared" si="110"/>
        <v>2023-11-03</v>
      </c>
      <c r="E3514" s="26">
        <f t="shared" si="111"/>
        <v>427.45229999999998</v>
      </c>
    </row>
    <row r="3515" spans="1:5" x14ac:dyDescent="0.3">
      <c r="A3515" s="1">
        <v>45236</v>
      </c>
      <c r="B3515">
        <v>428.4357</v>
      </c>
      <c r="C3515" t="s">
        <v>143</v>
      </c>
      <c r="D3515" s="26" t="str">
        <f t="shared" si="110"/>
        <v>2023-11-06</v>
      </c>
      <c r="E3515" s="26">
        <f t="shared" si="111"/>
        <v>428.4357</v>
      </c>
    </row>
    <row r="3516" spans="1:5" x14ac:dyDescent="0.3">
      <c r="A3516" s="1">
        <v>45237</v>
      </c>
      <c r="B3516">
        <v>429.65499999999997</v>
      </c>
      <c r="C3516" t="s">
        <v>143</v>
      </c>
      <c r="D3516" s="26" t="str">
        <f t="shared" si="110"/>
        <v>2023-11-07</v>
      </c>
      <c r="E3516" s="26">
        <f t="shared" si="111"/>
        <v>429.65499999999997</v>
      </c>
    </row>
    <row r="3517" spans="1:5" x14ac:dyDescent="0.3">
      <c r="A3517" s="1">
        <v>45238</v>
      </c>
      <c r="B3517">
        <v>429.96969999999999</v>
      </c>
      <c r="C3517" t="s">
        <v>143</v>
      </c>
      <c r="D3517" s="26" t="str">
        <f t="shared" si="110"/>
        <v>2023-11-08</v>
      </c>
      <c r="E3517" s="26">
        <f t="shared" si="111"/>
        <v>429.96969999999999</v>
      </c>
    </row>
    <row r="3518" spans="1:5" x14ac:dyDescent="0.3">
      <c r="A3518" s="1">
        <v>45239</v>
      </c>
      <c r="B3518">
        <v>426.61649999999997</v>
      </c>
      <c r="C3518" t="s">
        <v>143</v>
      </c>
      <c r="D3518" s="26" t="str">
        <f t="shared" si="110"/>
        <v>2023-11-09</v>
      </c>
      <c r="E3518" s="26">
        <f t="shared" si="111"/>
        <v>426.61649999999997</v>
      </c>
    </row>
    <row r="3519" spans="1:5" x14ac:dyDescent="0.3">
      <c r="A3519" s="1">
        <v>45240</v>
      </c>
      <c r="B3519">
        <v>433.27370000000002</v>
      </c>
      <c r="C3519" t="s">
        <v>143</v>
      </c>
      <c r="D3519" s="26" t="str">
        <f t="shared" si="110"/>
        <v>2023-11-10</v>
      </c>
      <c r="E3519" s="26">
        <f t="shared" si="111"/>
        <v>433.27370000000002</v>
      </c>
    </row>
    <row r="3520" spans="1:5" x14ac:dyDescent="0.3">
      <c r="A3520" s="1">
        <v>45243</v>
      </c>
      <c r="B3520">
        <v>432.86070000000001</v>
      </c>
      <c r="C3520" t="s">
        <v>143</v>
      </c>
      <c r="D3520" s="26" t="str">
        <f t="shared" si="110"/>
        <v>2023-11-13</v>
      </c>
      <c r="E3520" s="26">
        <f t="shared" si="111"/>
        <v>432.86070000000001</v>
      </c>
    </row>
    <row r="3521" spans="1:5" x14ac:dyDescent="0.3">
      <c r="A3521" s="1">
        <v>45244</v>
      </c>
      <c r="B3521">
        <v>441.25850000000003</v>
      </c>
      <c r="C3521" t="s">
        <v>143</v>
      </c>
      <c r="D3521" s="26" t="str">
        <f t="shared" si="110"/>
        <v>2023-11-14</v>
      </c>
      <c r="E3521" s="26">
        <f t="shared" si="111"/>
        <v>441.25850000000003</v>
      </c>
    </row>
    <row r="3522" spans="1:5" x14ac:dyDescent="0.3">
      <c r="A3522" s="1">
        <v>45245</v>
      </c>
      <c r="B3522">
        <v>442.1927</v>
      </c>
      <c r="C3522" t="s">
        <v>143</v>
      </c>
      <c r="D3522" s="26" t="str">
        <f t="shared" si="110"/>
        <v>2023-11-15</v>
      </c>
      <c r="E3522" s="26">
        <f t="shared" si="111"/>
        <v>442.1927</v>
      </c>
    </row>
    <row r="3523" spans="1:5" x14ac:dyDescent="0.3">
      <c r="A3523" s="1">
        <v>45246</v>
      </c>
      <c r="B3523">
        <v>442.73360000000002</v>
      </c>
      <c r="C3523" t="s">
        <v>143</v>
      </c>
      <c r="D3523" s="26" t="str">
        <f t="shared" si="110"/>
        <v>2023-11-16</v>
      </c>
      <c r="E3523" s="26">
        <f t="shared" si="111"/>
        <v>442.73360000000002</v>
      </c>
    </row>
    <row r="3524" spans="1:5" x14ac:dyDescent="0.3">
      <c r="A3524" s="1">
        <v>45247</v>
      </c>
      <c r="B3524">
        <v>443.2842</v>
      </c>
      <c r="C3524" t="s">
        <v>143</v>
      </c>
      <c r="D3524" s="26" t="str">
        <f t="shared" si="110"/>
        <v>2023-11-17</v>
      </c>
      <c r="E3524" s="26">
        <f t="shared" si="111"/>
        <v>443.2842</v>
      </c>
    </row>
    <row r="3525" spans="1:5" x14ac:dyDescent="0.3">
      <c r="A3525" s="1">
        <v>45250</v>
      </c>
      <c r="B3525">
        <v>446.69650000000001</v>
      </c>
      <c r="C3525" t="s">
        <v>143</v>
      </c>
      <c r="D3525" s="26" t="str">
        <f t="shared" si="110"/>
        <v>2023-11-20</v>
      </c>
      <c r="E3525" s="26">
        <f t="shared" si="111"/>
        <v>446.69650000000001</v>
      </c>
    </row>
    <row r="3526" spans="1:5" x14ac:dyDescent="0.3">
      <c r="A3526" s="1">
        <v>45251</v>
      </c>
      <c r="B3526">
        <v>445.72300000000001</v>
      </c>
      <c r="C3526" t="s">
        <v>143</v>
      </c>
      <c r="D3526" s="26" t="str">
        <f t="shared" si="110"/>
        <v>2023-11-21</v>
      </c>
      <c r="E3526" s="26">
        <f t="shared" si="111"/>
        <v>445.72300000000001</v>
      </c>
    </row>
    <row r="3527" spans="1:5" x14ac:dyDescent="0.3">
      <c r="A3527" s="1">
        <v>45252</v>
      </c>
      <c r="B3527">
        <v>447.44380000000001</v>
      </c>
      <c r="C3527" t="s">
        <v>143</v>
      </c>
      <c r="D3527" s="26" t="str">
        <f t="shared" si="110"/>
        <v>2023-11-22</v>
      </c>
      <c r="E3527" s="26">
        <f t="shared" si="111"/>
        <v>447.44380000000001</v>
      </c>
    </row>
    <row r="3528" spans="1:5" x14ac:dyDescent="0.3">
      <c r="A3528" s="1">
        <v>45254</v>
      </c>
      <c r="B3528">
        <v>447.7192</v>
      </c>
      <c r="C3528" t="s">
        <v>143</v>
      </c>
      <c r="D3528" s="26" t="str">
        <f t="shared" si="110"/>
        <v>2023-11-24</v>
      </c>
      <c r="E3528" s="26">
        <f t="shared" si="111"/>
        <v>447.7192</v>
      </c>
    </row>
    <row r="3529" spans="1:5" x14ac:dyDescent="0.3">
      <c r="A3529" s="1">
        <v>45257</v>
      </c>
      <c r="B3529">
        <v>446.9128</v>
      </c>
      <c r="C3529" t="s">
        <v>143</v>
      </c>
      <c r="D3529" s="26" t="str">
        <f t="shared" si="110"/>
        <v>2023-11-27</v>
      </c>
      <c r="E3529" s="26">
        <f t="shared" si="111"/>
        <v>446.9128</v>
      </c>
    </row>
    <row r="3530" spans="1:5" x14ac:dyDescent="0.3">
      <c r="A3530" s="1">
        <v>45258</v>
      </c>
      <c r="B3530">
        <v>447.3553</v>
      </c>
      <c r="C3530" t="s">
        <v>143</v>
      </c>
      <c r="D3530" s="26" t="str">
        <f t="shared" si="110"/>
        <v>2023-11-28</v>
      </c>
      <c r="E3530" s="26">
        <f t="shared" si="111"/>
        <v>447.3553</v>
      </c>
    </row>
    <row r="3531" spans="1:5" x14ac:dyDescent="0.3">
      <c r="A3531" s="1">
        <v>45259</v>
      </c>
      <c r="B3531">
        <v>447.04059999999998</v>
      </c>
      <c r="C3531" t="s">
        <v>143</v>
      </c>
      <c r="D3531" s="26" t="str">
        <f t="shared" si="110"/>
        <v>2023-11-29</v>
      </c>
      <c r="E3531" s="26">
        <f t="shared" si="111"/>
        <v>447.04059999999998</v>
      </c>
    </row>
    <row r="3532" spans="1:5" x14ac:dyDescent="0.3">
      <c r="A3532" s="1">
        <v>45260</v>
      </c>
      <c r="B3532">
        <v>448.80079999999998</v>
      </c>
      <c r="C3532" t="s">
        <v>143</v>
      </c>
      <c r="D3532" s="26" t="str">
        <f t="shared" si="110"/>
        <v>2023-11-30</v>
      </c>
      <c r="E3532" s="26">
        <f t="shared" si="111"/>
        <v>448.80079999999998</v>
      </c>
    </row>
    <row r="3533" spans="1:5" x14ac:dyDescent="0.3">
      <c r="A3533" s="1">
        <v>45261</v>
      </c>
      <c r="B3533">
        <v>451.45589999999999</v>
      </c>
      <c r="C3533" t="s">
        <v>143</v>
      </c>
      <c r="D3533" s="26" t="str">
        <f t="shared" si="110"/>
        <v>2023-12-01</v>
      </c>
      <c r="E3533" s="26">
        <f t="shared" si="111"/>
        <v>451.45589999999999</v>
      </c>
    </row>
    <row r="3534" spans="1:5" x14ac:dyDescent="0.3">
      <c r="A3534" s="1">
        <v>45264</v>
      </c>
      <c r="B3534">
        <v>449.08600000000001</v>
      </c>
      <c r="C3534" t="s">
        <v>143</v>
      </c>
      <c r="D3534" s="26" t="str">
        <f t="shared" si="110"/>
        <v>2023-12-04</v>
      </c>
      <c r="E3534" s="26">
        <f t="shared" si="111"/>
        <v>449.08600000000001</v>
      </c>
    </row>
    <row r="3535" spans="1:5" x14ac:dyDescent="0.3">
      <c r="A3535" s="1">
        <v>45265</v>
      </c>
      <c r="B3535">
        <v>448.9975</v>
      </c>
      <c r="C3535" t="s">
        <v>143</v>
      </c>
      <c r="D3535" s="26" t="str">
        <f t="shared" si="110"/>
        <v>2023-12-05</v>
      </c>
      <c r="E3535" s="26">
        <f t="shared" si="111"/>
        <v>448.9975</v>
      </c>
    </row>
    <row r="3536" spans="1:5" x14ac:dyDescent="0.3">
      <c r="A3536" s="1">
        <v>45266</v>
      </c>
      <c r="B3536">
        <v>447.18810000000002</v>
      </c>
      <c r="C3536" t="s">
        <v>143</v>
      </c>
      <c r="D3536" s="26" t="str">
        <f t="shared" si="110"/>
        <v>2023-12-06</v>
      </c>
      <c r="E3536" s="26">
        <f t="shared" si="111"/>
        <v>447.18810000000002</v>
      </c>
    </row>
    <row r="3537" spans="1:5" x14ac:dyDescent="0.3">
      <c r="A3537" s="1">
        <v>45267</v>
      </c>
      <c r="B3537">
        <v>450.60039999999998</v>
      </c>
      <c r="C3537" t="s">
        <v>143</v>
      </c>
      <c r="D3537" s="26" t="str">
        <f t="shared" si="110"/>
        <v>2023-12-07</v>
      </c>
      <c r="E3537" s="26">
        <f t="shared" si="111"/>
        <v>450.60039999999998</v>
      </c>
    </row>
    <row r="3538" spans="1:5" x14ac:dyDescent="0.3">
      <c r="A3538" s="1">
        <v>45268</v>
      </c>
      <c r="B3538">
        <v>452.5376</v>
      </c>
      <c r="C3538" t="s">
        <v>143</v>
      </c>
      <c r="D3538" s="26" t="str">
        <f t="shared" si="110"/>
        <v>2023-12-08</v>
      </c>
      <c r="E3538" s="26">
        <f t="shared" si="111"/>
        <v>452.5376</v>
      </c>
    </row>
    <row r="3539" spans="1:5" x14ac:dyDescent="0.3">
      <c r="A3539" s="1">
        <v>45271</v>
      </c>
      <c r="B3539">
        <v>454.2978</v>
      </c>
      <c r="C3539" t="s">
        <v>143</v>
      </c>
      <c r="D3539" s="26" t="str">
        <f t="shared" si="110"/>
        <v>2023-12-11</v>
      </c>
      <c r="E3539" s="26">
        <f t="shared" si="111"/>
        <v>454.2978</v>
      </c>
    </row>
    <row r="3540" spans="1:5" x14ac:dyDescent="0.3">
      <c r="A3540" s="1">
        <v>45272</v>
      </c>
      <c r="B3540">
        <v>456.37259999999998</v>
      </c>
      <c r="C3540" t="s">
        <v>143</v>
      </c>
      <c r="D3540" s="26" t="str">
        <f t="shared" si="110"/>
        <v>2023-12-12</v>
      </c>
      <c r="E3540" s="26">
        <f t="shared" si="111"/>
        <v>456.37259999999998</v>
      </c>
    </row>
    <row r="3541" spans="1:5" x14ac:dyDescent="0.3">
      <c r="A3541" s="1">
        <v>45273</v>
      </c>
      <c r="B3541">
        <v>462.66609999999997</v>
      </c>
      <c r="C3541" t="s">
        <v>143</v>
      </c>
      <c r="D3541" s="26" t="str">
        <f t="shared" ref="D3541:D3604" si="112">_xlfn.CONCAT(YEAR(A3541),"-",IF(LEN(MONTH(A3541))=1,0&amp;MONTH(A3541),MONTH(A3541)),"-",IF(LEN(DAY(A3541))=1,0&amp;DAY(A3541),DAY(A3541)))</f>
        <v>2023-12-13</v>
      </c>
      <c r="E3541" s="26">
        <f t="shared" ref="E3541:E3604" si="113">B3541</f>
        <v>462.66609999999997</v>
      </c>
    </row>
    <row r="3542" spans="1:5" x14ac:dyDescent="0.3">
      <c r="A3542" s="1">
        <v>45274</v>
      </c>
      <c r="B3542">
        <v>464.15089999999998</v>
      </c>
      <c r="C3542" t="s">
        <v>143</v>
      </c>
      <c r="D3542" s="26" t="str">
        <f t="shared" si="112"/>
        <v>2023-12-14</v>
      </c>
      <c r="E3542" s="26">
        <f t="shared" si="113"/>
        <v>464.15089999999998</v>
      </c>
    </row>
    <row r="3543" spans="1:5" x14ac:dyDescent="0.3">
      <c r="A3543" s="1">
        <v>45275</v>
      </c>
      <c r="B3543">
        <v>463.38679999999999</v>
      </c>
      <c r="C3543" t="s">
        <v>143</v>
      </c>
      <c r="D3543" s="26" t="str">
        <f t="shared" si="112"/>
        <v>2023-12-15</v>
      </c>
      <c r="E3543" s="26">
        <f t="shared" si="113"/>
        <v>463.38679999999999</v>
      </c>
    </row>
    <row r="3544" spans="1:5" x14ac:dyDescent="0.3">
      <c r="A3544" s="1">
        <v>45278</v>
      </c>
      <c r="B3544">
        <v>465.99340000000001</v>
      </c>
      <c r="C3544" t="s">
        <v>143</v>
      </c>
      <c r="D3544" s="26" t="str">
        <f t="shared" si="112"/>
        <v>2023-12-18</v>
      </c>
      <c r="E3544" s="26">
        <f t="shared" si="113"/>
        <v>465.99340000000001</v>
      </c>
    </row>
    <row r="3545" spans="1:5" x14ac:dyDescent="0.3">
      <c r="A3545" s="1">
        <v>45279</v>
      </c>
      <c r="B3545">
        <v>468.827</v>
      </c>
      <c r="C3545" t="s">
        <v>143</v>
      </c>
      <c r="D3545" s="26" t="str">
        <f t="shared" si="112"/>
        <v>2023-12-19</v>
      </c>
      <c r="E3545" s="26">
        <f t="shared" si="113"/>
        <v>468.827</v>
      </c>
    </row>
    <row r="3546" spans="1:5" x14ac:dyDescent="0.3">
      <c r="A3546" s="1">
        <v>45280</v>
      </c>
      <c r="B3546">
        <v>462.33030000000002</v>
      </c>
      <c r="C3546" t="s">
        <v>143</v>
      </c>
      <c r="D3546" s="26" t="str">
        <f t="shared" si="112"/>
        <v>2023-12-20</v>
      </c>
      <c r="E3546" s="26">
        <f t="shared" si="113"/>
        <v>462.33030000000002</v>
      </c>
    </row>
    <row r="3547" spans="1:5" x14ac:dyDescent="0.3">
      <c r="A3547" s="1">
        <v>45281</v>
      </c>
      <c r="B3547">
        <v>466.71409999999997</v>
      </c>
      <c r="C3547" t="s">
        <v>143</v>
      </c>
      <c r="D3547" s="26" t="str">
        <f t="shared" si="112"/>
        <v>2023-12-21</v>
      </c>
      <c r="E3547" s="26">
        <f t="shared" si="113"/>
        <v>466.71409999999997</v>
      </c>
    </row>
    <row r="3548" spans="1:5" x14ac:dyDescent="0.3">
      <c r="A3548" s="1">
        <v>45282</v>
      </c>
      <c r="B3548">
        <v>467.65210000000002</v>
      </c>
      <c r="C3548" t="s">
        <v>143</v>
      </c>
      <c r="D3548" s="26" t="str">
        <f t="shared" si="112"/>
        <v>2023-12-22</v>
      </c>
      <c r="E3548" s="26">
        <f t="shared" si="113"/>
        <v>467.65210000000002</v>
      </c>
    </row>
    <row r="3549" spans="1:5" x14ac:dyDescent="0.3">
      <c r="A3549" s="1">
        <v>45286</v>
      </c>
      <c r="B3549">
        <v>469.6268</v>
      </c>
      <c r="C3549" t="s">
        <v>143</v>
      </c>
      <c r="D3549" s="26" t="str">
        <f t="shared" si="112"/>
        <v>2023-12-26</v>
      </c>
      <c r="E3549" s="26">
        <f t="shared" si="113"/>
        <v>469.6268</v>
      </c>
    </row>
    <row r="3550" spans="1:5" x14ac:dyDescent="0.3">
      <c r="A3550" s="1">
        <v>45287</v>
      </c>
      <c r="B3550">
        <v>470.47590000000002</v>
      </c>
      <c r="C3550" t="s">
        <v>143</v>
      </c>
      <c r="D3550" s="26" t="str">
        <f t="shared" si="112"/>
        <v>2023-12-27</v>
      </c>
      <c r="E3550" s="26">
        <f t="shared" si="113"/>
        <v>470.47590000000002</v>
      </c>
    </row>
    <row r="3551" spans="1:5" x14ac:dyDescent="0.3">
      <c r="A3551" s="1">
        <v>45288</v>
      </c>
      <c r="B3551">
        <v>470.65359999999998</v>
      </c>
      <c r="C3551" t="s">
        <v>143</v>
      </c>
      <c r="D3551" s="26" t="str">
        <f t="shared" si="112"/>
        <v>2023-12-28</v>
      </c>
      <c r="E3551" s="26">
        <f t="shared" si="113"/>
        <v>470.65359999999998</v>
      </c>
    </row>
    <row r="3552" spans="1:5" x14ac:dyDescent="0.3">
      <c r="A3552" s="1">
        <v>45289</v>
      </c>
      <c r="B3552">
        <v>469.29109999999997</v>
      </c>
      <c r="C3552" t="s">
        <v>143</v>
      </c>
      <c r="D3552" s="26" t="str">
        <f t="shared" si="112"/>
        <v>2023-12-29</v>
      </c>
      <c r="E3552" s="26">
        <f t="shared" si="113"/>
        <v>469.29109999999997</v>
      </c>
    </row>
    <row r="3553" spans="1:5" x14ac:dyDescent="0.3">
      <c r="A3553" s="1">
        <v>45293</v>
      </c>
      <c r="B3553">
        <v>466.66480000000001</v>
      </c>
      <c r="C3553" t="s">
        <v>143</v>
      </c>
      <c r="D3553" s="26" t="str">
        <f t="shared" si="112"/>
        <v>2024-01-02</v>
      </c>
      <c r="E3553" s="26">
        <f t="shared" si="113"/>
        <v>466.66480000000001</v>
      </c>
    </row>
    <row r="3554" spans="1:5" x14ac:dyDescent="0.3">
      <c r="A3554" s="1">
        <v>45294</v>
      </c>
      <c r="B3554">
        <v>462.85359999999997</v>
      </c>
      <c r="C3554" t="s">
        <v>143</v>
      </c>
      <c r="D3554" s="26" t="str">
        <f t="shared" si="112"/>
        <v>2024-01-03</v>
      </c>
      <c r="E3554" s="26">
        <f t="shared" si="113"/>
        <v>462.85359999999997</v>
      </c>
    </row>
    <row r="3555" spans="1:5" x14ac:dyDescent="0.3">
      <c r="A3555" s="1">
        <v>45295</v>
      </c>
      <c r="B3555">
        <v>461.36279999999999</v>
      </c>
      <c r="C3555" t="s">
        <v>143</v>
      </c>
      <c r="D3555" s="26" t="str">
        <f t="shared" si="112"/>
        <v>2024-01-04</v>
      </c>
      <c r="E3555" s="26">
        <f t="shared" si="113"/>
        <v>461.36279999999999</v>
      </c>
    </row>
    <row r="3556" spans="1:5" x14ac:dyDescent="0.3">
      <c r="A3556" s="1">
        <v>45296</v>
      </c>
      <c r="B3556">
        <v>461.99470000000002</v>
      </c>
      <c r="C3556" t="s">
        <v>143</v>
      </c>
      <c r="D3556" s="26" t="str">
        <f t="shared" si="112"/>
        <v>2024-01-05</v>
      </c>
      <c r="E3556" s="26">
        <f t="shared" si="113"/>
        <v>461.99470000000002</v>
      </c>
    </row>
    <row r="3557" spans="1:5" x14ac:dyDescent="0.3">
      <c r="A3557" s="1">
        <v>45299</v>
      </c>
      <c r="B3557">
        <v>468.59010000000001</v>
      </c>
      <c r="C3557" t="s">
        <v>143</v>
      </c>
      <c r="D3557" s="26" t="str">
        <f t="shared" si="112"/>
        <v>2024-01-08</v>
      </c>
      <c r="E3557" s="26">
        <f t="shared" si="113"/>
        <v>468.59010000000001</v>
      </c>
    </row>
    <row r="3558" spans="1:5" x14ac:dyDescent="0.3">
      <c r="A3558" s="1">
        <v>45300</v>
      </c>
      <c r="B3558">
        <v>467.87920000000003</v>
      </c>
      <c r="C3558" t="s">
        <v>143</v>
      </c>
      <c r="D3558" s="26" t="str">
        <f t="shared" si="112"/>
        <v>2024-01-09</v>
      </c>
      <c r="E3558" s="26">
        <f t="shared" si="113"/>
        <v>467.87920000000003</v>
      </c>
    </row>
    <row r="3559" spans="1:5" x14ac:dyDescent="0.3">
      <c r="A3559" s="1">
        <v>45301</v>
      </c>
      <c r="B3559">
        <v>470.52519999999998</v>
      </c>
      <c r="C3559" t="s">
        <v>143</v>
      </c>
      <c r="D3559" s="26" t="str">
        <f t="shared" si="112"/>
        <v>2024-01-10</v>
      </c>
      <c r="E3559" s="26">
        <f t="shared" si="113"/>
        <v>470.52519999999998</v>
      </c>
    </row>
    <row r="3560" spans="1:5" x14ac:dyDescent="0.3">
      <c r="A3560" s="1">
        <v>45302</v>
      </c>
      <c r="B3560">
        <v>470.31790000000001</v>
      </c>
      <c r="C3560" t="s">
        <v>143</v>
      </c>
      <c r="D3560" s="26" t="str">
        <f t="shared" si="112"/>
        <v>2024-01-11</v>
      </c>
      <c r="E3560" s="26">
        <f t="shared" si="113"/>
        <v>470.31790000000001</v>
      </c>
    </row>
    <row r="3561" spans="1:5" x14ac:dyDescent="0.3">
      <c r="A3561" s="1">
        <v>45303</v>
      </c>
      <c r="B3561">
        <v>470.64370000000002</v>
      </c>
      <c r="C3561" t="s">
        <v>143</v>
      </c>
      <c r="D3561" s="26" t="str">
        <f t="shared" si="112"/>
        <v>2024-01-12</v>
      </c>
      <c r="E3561" s="26">
        <f t="shared" si="113"/>
        <v>470.64370000000002</v>
      </c>
    </row>
    <row r="3562" spans="1:5" x14ac:dyDescent="0.3">
      <c r="A3562" s="1">
        <v>45307</v>
      </c>
      <c r="B3562">
        <v>468.91590000000002</v>
      </c>
      <c r="C3562" t="s">
        <v>143</v>
      </c>
      <c r="D3562" s="26" t="str">
        <f t="shared" si="112"/>
        <v>2024-01-16</v>
      </c>
      <c r="E3562" s="26">
        <f t="shared" si="113"/>
        <v>468.91590000000002</v>
      </c>
    </row>
    <row r="3563" spans="1:5" x14ac:dyDescent="0.3">
      <c r="A3563" s="1">
        <v>45308</v>
      </c>
      <c r="B3563">
        <v>466.30930000000001</v>
      </c>
      <c r="C3563" t="s">
        <v>143</v>
      </c>
      <c r="D3563" s="26" t="str">
        <f t="shared" si="112"/>
        <v>2024-01-17</v>
      </c>
      <c r="E3563" s="26">
        <f t="shared" si="113"/>
        <v>466.30930000000001</v>
      </c>
    </row>
    <row r="3564" spans="1:5" x14ac:dyDescent="0.3">
      <c r="A3564" s="1">
        <v>45309</v>
      </c>
      <c r="B3564">
        <v>470.45609999999999</v>
      </c>
      <c r="C3564" t="s">
        <v>143</v>
      </c>
      <c r="D3564" s="26" t="str">
        <f t="shared" si="112"/>
        <v>2024-01-18</v>
      </c>
      <c r="E3564" s="26">
        <f t="shared" si="113"/>
        <v>470.45609999999999</v>
      </c>
    </row>
    <row r="3565" spans="1:5" x14ac:dyDescent="0.3">
      <c r="A3565" s="1">
        <v>45310</v>
      </c>
      <c r="B3565">
        <v>476.32089999999999</v>
      </c>
      <c r="C3565" t="s">
        <v>143</v>
      </c>
      <c r="D3565" s="26" t="str">
        <f t="shared" si="112"/>
        <v>2024-01-19</v>
      </c>
      <c r="E3565" s="26">
        <f t="shared" si="113"/>
        <v>476.32089999999999</v>
      </c>
    </row>
    <row r="3566" spans="1:5" x14ac:dyDescent="0.3">
      <c r="A3566" s="1">
        <v>45313</v>
      </c>
      <c r="B3566">
        <v>477.32799999999997</v>
      </c>
      <c r="C3566" t="s">
        <v>143</v>
      </c>
      <c r="D3566" s="26" t="str">
        <f t="shared" si="112"/>
        <v>2024-01-22</v>
      </c>
      <c r="E3566" s="26">
        <f t="shared" si="113"/>
        <v>477.32799999999997</v>
      </c>
    </row>
    <row r="3567" spans="1:5" x14ac:dyDescent="0.3">
      <c r="A3567" s="1">
        <v>45314</v>
      </c>
      <c r="B3567">
        <v>478.7201</v>
      </c>
      <c r="C3567" t="s">
        <v>143</v>
      </c>
      <c r="D3567" s="26" t="str">
        <f t="shared" si="112"/>
        <v>2024-01-23</v>
      </c>
      <c r="E3567" s="26">
        <f t="shared" si="113"/>
        <v>478.7201</v>
      </c>
    </row>
    <row r="3568" spans="1:5" x14ac:dyDescent="0.3">
      <c r="A3568" s="1">
        <v>45315</v>
      </c>
      <c r="B3568">
        <v>479.24340000000001</v>
      </c>
      <c r="C3568" t="s">
        <v>143</v>
      </c>
      <c r="D3568" s="26" t="str">
        <f t="shared" si="112"/>
        <v>2024-01-24</v>
      </c>
      <c r="E3568" s="26">
        <f t="shared" si="113"/>
        <v>479.24340000000001</v>
      </c>
    </row>
    <row r="3569" spans="1:5" x14ac:dyDescent="0.3">
      <c r="A3569" s="1">
        <v>45316</v>
      </c>
      <c r="B3569">
        <v>481.85</v>
      </c>
      <c r="C3569" t="s">
        <v>143</v>
      </c>
      <c r="D3569" s="26" t="str">
        <f t="shared" si="112"/>
        <v>2024-01-25</v>
      </c>
      <c r="E3569" s="26">
        <f t="shared" si="113"/>
        <v>481.85</v>
      </c>
    </row>
    <row r="3570" spans="1:5" x14ac:dyDescent="0.3">
      <c r="A3570" s="1">
        <v>45317</v>
      </c>
      <c r="B3570">
        <v>481.23779999999999</v>
      </c>
      <c r="C3570" t="s">
        <v>143</v>
      </c>
      <c r="D3570" s="26" t="str">
        <f t="shared" si="112"/>
        <v>2024-01-26</v>
      </c>
      <c r="E3570" s="26">
        <f t="shared" si="113"/>
        <v>481.23779999999999</v>
      </c>
    </row>
    <row r="3571" spans="1:5" x14ac:dyDescent="0.3">
      <c r="A3571" s="1">
        <v>45320</v>
      </c>
      <c r="B3571">
        <v>485.04899999999998</v>
      </c>
      <c r="C3571" t="s">
        <v>143</v>
      </c>
      <c r="D3571" s="26" t="str">
        <f t="shared" si="112"/>
        <v>2024-01-29</v>
      </c>
      <c r="E3571" s="26">
        <f t="shared" si="113"/>
        <v>485.04899999999998</v>
      </c>
    </row>
    <row r="3572" spans="1:5" x14ac:dyDescent="0.3">
      <c r="A3572" s="1">
        <v>45321</v>
      </c>
      <c r="B3572">
        <v>484.67380000000003</v>
      </c>
      <c r="C3572" t="s">
        <v>143</v>
      </c>
      <c r="D3572" s="26" t="str">
        <f t="shared" si="112"/>
        <v>2024-01-30</v>
      </c>
      <c r="E3572" s="26">
        <f t="shared" si="113"/>
        <v>484.67380000000003</v>
      </c>
    </row>
    <row r="3573" spans="1:5" x14ac:dyDescent="0.3">
      <c r="A3573" s="1">
        <v>45322</v>
      </c>
      <c r="B3573">
        <v>476.76519999999999</v>
      </c>
      <c r="C3573" t="s">
        <v>143</v>
      </c>
      <c r="D3573" s="26" t="str">
        <f t="shared" si="112"/>
        <v>2024-01-31</v>
      </c>
      <c r="E3573" s="26">
        <f t="shared" si="113"/>
        <v>476.76519999999999</v>
      </c>
    </row>
    <row r="3574" spans="1:5" x14ac:dyDescent="0.3">
      <c r="A3574" s="1">
        <v>45323</v>
      </c>
      <c r="B3574">
        <v>483.0052</v>
      </c>
      <c r="C3574" t="s">
        <v>143</v>
      </c>
      <c r="D3574" s="26" t="str">
        <f t="shared" si="112"/>
        <v>2024-02-01</v>
      </c>
      <c r="E3574" s="26">
        <f t="shared" si="113"/>
        <v>483.0052</v>
      </c>
    </row>
    <row r="3575" spans="1:5" x14ac:dyDescent="0.3">
      <c r="A3575" s="1">
        <v>45324</v>
      </c>
      <c r="B3575">
        <v>488.09</v>
      </c>
      <c r="C3575" t="s">
        <v>143</v>
      </c>
      <c r="D3575" s="26" t="str">
        <f t="shared" si="112"/>
        <v>2024-02-02</v>
      </c>
      <c r="E3575" s="26">
        <f t="shared" si="113"/>
        <v>488.09</v>
      </c>
    </row>
    <row r="3576" spans="1:5" x14ac:dyDescent="0.3">
      <c r="A3576" s="1">
        <v>45327</v>
      </c>
      <c r="B3576">
        <v>486.31279999999998</v>
      </c>
      <c r="C3576" t="s">
        <v>143</v>
      </c>
      <c r="D3576" s="26" t="str">
        <f t="shared" si="112"/>
        <v>2024-02-05</v>
      </c>
      <c r="E3576" s="26">
        <f t="shared" si="113"/>
        <v>486.31279999999998</v>
      </c>
    </row>
    <row r="3577" spans="1:5" x14ac:dyDescent="0.3">
      <c r="A3577" s="1">
        <v>45328</v>
      </c>
      <c r="B3577">
        <v>487.72469999999998</v>
      </c>
      <c r="C3577" t="s">
        <v>143</v>
      </c>
      <c r="D3577" s="26" t="str">
        <f t="shared" si="112"/>
        <v>2024-02-06</v>
      </c>
      <c r="E3577" s="26">
        <f t="shared" si="113"/>
        <v>487.72469999999998</v>
      </c>
    </row>
    <row r="3578" spans="1:5" x14ac:dyDescent="0.3">
      <c r="A3578" s="1">
        <v>45329</v>
      </c>
      <c r="B3578">
        <v>491.79250000000002</v>
      </c>
      <c r="C3578" t="s">
        <v>143</v>
      </c>
      <c r="D3578" s="26" t="str">
        <f t="shared" si="112"/>
        <v>2024-02-07</v>
      </c>
      <c r="E3578" s="26">
        <f t="shared" si="113"/>
        <v>491.79250000000002</v>
      </c>
    </row>
    <row r="3579" spans="1:5" x14ac:dyDescent="0.3">
      <c r="A3579" s="1">
        <v>45330</v>
      </c>
      <c r="B3579">
        <v>492.00970000000001</v>
      </c>
      <c r="C3579" t="s">
        <v>143</v>
      </c>
      <c r="D3579" s="26" t="str">
        <f t="shared" si="112"/>
        <v>2024-02-08</v>
      </c>
      <c r="E3579" s="26">
        <f t="shared" si="113"/>
        <v>492.00970000000001</v>
      </c>
    </row>
    <row r="3580" spans="1:5" x14ac:dyDescent="0.3">
      <c r="A3580" s="1">
        <v>45331</v>
      </c>
      <c r="B3580">
        <v>494.85320000000002</v>
      </c>
      <c r="C3580" t="s">
        <v>143</v>
      </c>
      <c r="D3580" s="26" t="str">
        <f t="shared" si="112"/>
        <v>2024-02-09</v>
      </c>
      <c r="E3580" s="26">
        <f t="shared" si="113"/>
        <v>494.85320000000002</v>
      </c>
    </row>
    <row r="3581" spans="1:5" x14ac:dyDescent="0.3">
      <c r="A3581" s="1">
        <v>45334</v>
      </c>
      <c r="B3581">
        <v>494.63600000000002</v>
      </c>
      <c r="C3581" t="s">
        <v>143</v>
      </c>
      <c r="D3581" s="26" t="str">
        <f t="shared" si="112"/>
        <v>2024-02-12</v>
      </c>
      <c r="E3581" s="26">
        <f t="shared" si="113"/>
        <v>494.63600000000002</v>
      </c>
    </row>
    <row r="3582" spans="1:5" x14ac:dyDescent="0.3">
      <c r="A3582" s="1">
        <v>45335</v>
      </c>
      <c r="B3582">
        <v>487.82339999999999</v>
      </c>
      <c r="C3582" t="s">
        <v>143</v>
      </c>
      <c r="D3582" s="26" t="str">
        <f t="shared" si="112"/>
        <v>2024-02-13</v>
      </c>
      <c r="E3582" s="26">
        <f t="shared" si="113"/>
        <v>487.82339999999999</v>
      </c>
    </row>
    <row r="3583" spans="1:5" x14ac:dyDescent="0.3">
      <c r="A3583" s="1">
        <v>45336</v>
      </c>
      <c r="B3583">
        <v>492.25650000000002</v>
      </c>
      <c r="C3583" t="s">
        <v>143</v>
      </c>
      <c r="D3583" s="26" t="str">
        <f t="shared" si="112"/>
        <v>2024-02-14</v>
      </c>
      <c r="E3583" s="26">
        <f t="shared" si="113"/>
        <v>492.25650000000002</v>
      </c>
    </row>
    <row r="3584" spans="1:5" x14ac:dyDescent="0.3">
      <c r="A3584" s="1">
        <v>45337</v>
      </c>
      <c r="B3584">
        <v>495.65300000000002</v>
      </c>
      <c r="C3584" t="s">
        <v>143</v>
      </c>
      <c r="D3584" s="26" t="str">
        <f t="shared" si="112"/>
        <v>2024-02-15</v>
      </c>
      <c r="E3584" s="26">
        <f t="shared" si="113"/>
        <v>495.65300000000002</v>
      </c>
    </row>
    <row r="3585" spans="1:5" x14ac:dyDescent="0.3">
      <c r="A3585" s="1">
        <v>45338</v>
      </c>
      <c r="B3585">
        <v>493.18459999999999</v>
      </c>
      <c r="C3585" t="s">
        <v>143</v>
      </c>
      <c r="D3585" s="26" t="str">
        <f t="shared" si="112"/>
        <v>2024-02-16</v>
      </c>
      <c r="E3585" s="26">
        <f t="shared" si="113"/>
        <v>493.18459999999999</v>
      </c>
    </row>
    <row r="3586" spans="1:5" x14ac:dyDescent="0.3">
      <c r="A3586" s="1">
        <v>45342</v>
      </c>
      <c r="B3586">
        <v>490.46940000000001</v>
      </c>
      <c r="C3586" t="s">
        <v>143</v>
      </c>
      <c r="D3586" s="26" t="str">
        <f t="shared" si="112"/>
        <v>2024-02-20</v>
      </c>
      <c r="E3586" s="26">
        <f t="shared" si="113"/>
        <v>490.46940000000001</v>
      </c>
    </row>
    <row r="3587" spans="1:5" x14ac:dyDescent="0.3">
      <c r="A3587" s="1">
        <v>45343</v>
      </c>
      <c r="B3587">
        <v>490.91370000000001</v>
      </c>
      <c r="C3587" t="s">
        <v>143</v>
      </c>
      <c r="D3587" s="26" t="str">
        <f t="shared" si="112"/>
        <v>2024-02-21</v>
      </c>
      <c r="E3587" s="26">
        <f t="shared" si="113"/>
        <v>490.91370000000001</v>
      </c>
    </row>
    <row r="3588" spans="1:5" x14ac:dyDescent="0.3">
      <c r="A3588" s="1">
        <v>45344</v>
      </c>
      <c r="B3588">
        <v>501.07339999999999</v>
      </c>
      <c r="C3588" t="s">
        <v>143</v>
      </c>
      <c r="D3588" s="26" t="str">
        <f t="shared" si="112"/>
        <v>2024-02-22</v>
      </c>
      <c r="E3588" s="26">
        <f t="shared" si="113"/>
        <v>501.07339999999999</v>
      </c>
    </row>
    <row r="3589" spans="1:5" x14ac:dyDescent="0.3">
      <c r="A3589" s="1">
        <v>45345</v>
      </c>
      <c r="B3589">
        <v>501.41899999999998</v>
      </c>
      <c r="C3589" t="s">
        <v>143</v>
      </c>
      <c r="D3589" s="26" t="str">
        <f t="shared" si="112"/>
        <v>2024-02-23</v>
      </c>
      <c r="E3589" s="26">
        <f t="shared" si="113"/>
        <v>501.41899999999998</v>
      </c>
    </row>
    <row r="3590" spans="1:5" x14ac:dyDescent="0.3">
      <c r="A3590" s="1">
        <v>45348</v>
      </c>
      <c r="B3590">
        <v>499.58260000000001</v>
      </c>
      <c r="C3590" t="s">
        <v>143</v>
      </c>
      <c r="D3590" s="26" t="str">
        <f t="shared" si="112"/>
        <v>2024-02-26</v>
      </c>
      <c r="E3590" s="26">
        <f t="shared" si="113"/>
        <v>499.58260000000001</v>
      </c>
    </row>
    <row r="3591" spans="1:5" x14ac:dyDescent="0.3">
      <c r="A3591" s="1">
        <v>45349</v>
      </c>
      <c r="B3591">
        <v>500.51069999999999</v>
      </c>
      <c r="C3591" t="s">
        <v>143</v>
      </c>
      <c r="D3591" s="26" t="str">
        <f t="shared" si="112"/>
        <v>2024-02-27</v>
      </c>
      <c r="E3591" s="26">
        <f t="shared" si="113"/>
        <v>500.51069999999999</v>
      </c>
    </row>
    <row r="3592" spans="1:5" x14ac:dyDescent="0.3">
      <c r="A3592" s="1">
        <v>45350</v>
      </c>
      <c r="B3592">
        <v>499.84910000000002</v>
      </c>
      <c r="C3592" t="s">
        <v>143</v>
      </c>
      <c r="D3592" s="26" t="str">
        <f t="shared" si="112"/>
        <v>2024-02-28</v>
      </c>
      <c r="E3592" s="26">
        <f t="shared" si="113"/>
        <v>499.84910000000002</v>
      </c>
    </row>
    <row r="3593" spans="1:5" x14ac:dyDescent="0.3">
      <c r="A3593" s="1">
        <v>45351</v>
      </c>
      <c r="B3593">
        <v>501.64609999999999</v>
      </c>
      <c r="C3593" t="s">
        <v>143</v>
      </c>
      <c r="D3593" s="26" t="str">
        <f t="shared" si="112"/>
        <v>2024-02-29</v>
      </c>
      <c r="E3593" s="26">
        <f t="shared" si="113"/>
        <v>501.64609999999999</v>
      </c>
    </row>
    <row r="3594" spans="1:5" x14ac:dyDescent="0.3">
      <c r="A3594" s="1">
        <v>45352</v>
      </c>
      <c r="B3594">
        <v>506.35570000000001</v>
      </c>
      <c r="C3594" t="s">
        <v>143</v>
      </c>
      <c r="D3594" s="26" t="str">
        <f t="shared" si="112"/>
        <v>2024-03-01</v>
      </c>
      <c r="E3594" s="26">
        <f t="shared" si="113"/>
        <v>506.35570000000001</v>
      </c>
    </row>
    <row r="3595" spans="1:5" x14ac:dyDescent="0.3">
      <c r="A3595" s="1">
        <v>45355</v>
      </c>
      <c r="B3595">
        <v>505.81270000000001</v>
      </c>
      <c r="C3595" t="s">
        <v>143</v>
      </c>
      <c r="D3595" s="26" t="str">
        <f t="shared" si="112"/>
        <v>2024-03-04</v>
      </c>
      <c r="E3595" s="26">
        <f t="shared" si="113"/>
        <v>505.81270000000001</v>
      </c>
    </row>
    <row r="3596" spans="1:5" x14ac:dyDescent="0.3">
      <c r="A3596" s="1">
        <v>45356</v>
      </c>
      <c r="B3596">
        <v>500.75749999999999</v>
      </c>
      <c r="C3596" t="s">
        <v>143</v>
      </c>
      <c r="D3596" s="26" t="str">
        <f t="shared" si="112"/>
        <v>2024-03-05</v>
      </c>
      <c r="E3596" s="26">
        <f t="shared" si="113"/>
        <v>500.75749999999999</v>
      </c>
    </row>
    <row r="3597" spans="1:5" x14ac:dyDescent="0.3">
      <c r="A3597" s="1">
        <v>45357</v>
      </c>
      <c r="B3597">
        <v>503.29500000000002</v>
      </c>
      <c r="C3597" t="s">
        <v>143</v>
      </c>
      <c r="D3597" s="26" t="str">
        <f t="shared" si="112"/>
        <v>2024-03-06</v>
      </c>
      <c r="E3597" s="26">
        <f t="shared" si="113"/>
        <v>503.29500000000002</v>
      </c>
    </row>
    <row r="3598" spans="1:5" x14ac:dyDescent="0.3">
      <c r="A3598" s="1">
        <v>45358</v>
      </c>
      <c r="B3598">
        <v>508.29090000000002</v>
      </c>
      <c r="C3598" t="s">
        <v>143</v>
      </c>
      <c r="D3598" s="26" t="str">
        <f t="shared" si="112"/>
        <v>2024-03-07</v>
      </c>
      <c r="E3598" s="26">
        <f t="shared" si="113"/>
        <v>508.29090000000002</v>
      </c>
    </row>
    <row r="3599" spans="1:5" x14ac:dyDescent="0.3">
      <c r="A3599" s="1">
        <v>45359</v>
      </c>
      <c r="B3599">
        <v>505.24</v>
      </c>
      <c r="C3599" t="s">
        <v>143</v>
      </c>
      <c r="D3599" s="26" t="str">
        <f t="shared" si="112"/>
        <v>2024-03-08</v>
      </c>
      <c r="E3599" s="26">
        <f t="shared" si="113"/>
        <v>505.24</v>
      </c>
    </row>
    <row r="3600" spans="1:5" x14ac:dyDescent="0.3">
      <c r="A3600" s="1">
        <v>45362</v>
      </c>
      <c r="B3600">
        <v>504.80560000000003</v>
      </c>
      <c r="C3600" t="s">
        <v>143</v>
      </c>
      <c r="D3600" s="26" t="str">
        <f t="shared" si="112"/>
        <v>2024-03-11</v>
      </c>
      <c r="E3600" s="26">
        <f t="shared" si="113"/>
        <v>504.80560000000003</v>
      </c>
    </row>
    <row r="3601" spans="1:5" x14ac:dyDescent="0.3">
      <c r="A3601" s="1">
        <v>45363</v>
      </c>
      <c r="B3601">
        <v>510.23590000000002</v>
      </c>
      <c r="C3601" t="s">
        <v>143</v>
      </c>
      <c r="D3601" s="26" t="str">
        <f t="shared" si="112"/>
        <v>2024-03-12</v>
      </c>
      <c r="E3601" s="26">
        <f t="shared" si="113"/>
        <v>510.23590000000002</v>
      </c>
    </row>
    <row r="3602" spans="1:5" x14ac:dyDescent="0.3">
      <c r="A3602" s="1">
        <v>45364</v>
      </c>
      <c r="B3602">
        <v>509.43619999999999</v>
      </c>
      <c r="C3602" t="s">
        <v>143</v>
      </c>
      <c r="D3602" s="26" t="str">
        <f t="shared" si="112"/>
        <v>2024-03-13</v>
      </c>
      <c r="E3602" s="26">
        <f t="shared" si="113"/>
        <v>509.43619999999999</v>
      </c>
    </row>
    <row r="3603" spans="1:5" x14ac:dyDescent="0.3">
      <c r="A3603" s="1">
        <v>45365</v>
      </c>
      <c r="B3603">
        <v>508.42910000000001</v>
      </c>
      <c r="C3603" t="s">
        <v>143</v>
      </c>
      <c r="D3603" s="26" t="str">
        <f t="shared" si="112"/>
        <v>2024-03-14</v>
      </c>
      <c r="E3603" s="26">
        <f t="shared" si="113"/>
        <v>508.42910000000001</v>
      </c>
    </row>
    <row r="3604" spans="1:5" x14ac:dyDescent="0.3">
      <c r="A3604" s="1">
        <v>45366</v>
      </c>
      <c r="B3604">
        <v>504.93790000000001</v>
      </c>
      <c r="C3604" t="s">
        <v>143</v>
      </c>
      <c r="D3604" s="26" t="str">
        <f t="shared" si="112"/>
        <v>2024-03-15</v>
      </c>
      <c r="E3604" s="26">
        <f t="shared" si="113"/>
        <v>504.93790000000001</v>
      </c>
    </row>
    <row r="3605" spans="1:5" x14ac:dyDescent="0.3">
      <c r="A3605" s="1">
        <v>45369</v>
      </c>
      <c r="B3605">
        <v>507.93880000000001</v>
      </c>
      <c r="C3605" t="s">
        <v>143</v>
      </c>
      <c r="D3605" s="26" t="str">
        <f t="shared" ref="D3605:D3668" si="114">_xlfn.CONCAT(YEAR(A3605),"-",IF(LEN(MONTH(A3605))=1,0&amp;MONTH(A3605),MONTH(A3605)),"-",IF(LEN(DAY(A3605))=1,0&amp;DAY(A3605),DAY(A3605)))</f>
        <v>2024-03-18</v>
      </c>
      <c r="E3605" s="26">
        <f t="shared" ref="E3605:E3668" si="115">B3605</f>
        <v>507.93880000000001</v>
      </c>
    </row>
    <row r="3606" spans="1:5" x14ac:dyDescent="0.3">
      <c r="A3606" s="1">
        <v>45370</v>
      </c>
      <c r="B3606">
        <v>510.76139999999998</v>
      </c>
      <c r="C3606" t="s">
        <v>143</v>
      </c>
      <c r="D3606" s="26" t="str">
        <f t="shared" si="114"/>
        <v>2024-03-19</v>
      </c>
      <c r="E3606" s="26">
        <f t="shared" si="115"/>
        <v>510.76139999999998</v>
      </c>
    </row>
    <row r="3607" spans="1:5" x14ac:dyDescent="0.3">
      <c r="A3607" s="1">
        <v>45371</v>
      </c>
      <c r="B3607">
        <v>515.48569999999995</v>
      </c>
      <c r="C3607" t="s">
        <v>143</v>
      </c>
      <c r="D3607" s="26" t="str">
        <f t="shared" si="114"/>
        <v>2024-03-20</v>
      </c>
      <c r="E3607" s="26">
        <f t="shared" si="115"/>
        <v>515.48569999999995</v>
      </c>
    </row>
    <row r="3608" spans="1:5" x14ac:dyDescent="0.3">
      <c r="A3608" s="1">
        <v>45372</v>
      </c>
      <c r="B3608">
        <v>517.18920000000003</v>
      </c>
      <c r="C3608" t="s">
        <v>143</v>
      </c>
      <c r="D3608" s="26" t="str">
        <f t="shared" si="114"/>
        <v>2024-03-21</v>
      </c>
      <c r="E3608" s="26">
        <f t="shared" si="115"/>
        <v>517.18920000000003</v>
      </c>
    </row>
    <row r="3609" spans="1:5" x14ac:dyDescent="0.3">
      <c r="A3609" s="1">
        <v>45373</v>
      </c>
      <c r="B3609">
        <v>516.20870000000002</v>
      </c>
      <c r="C3609" t="s">
        <v>143</v>
      </c>
      <c r="D3609" s="26" t="str">
        <f t="shared" si="114"/>
        <v>2024-03-22</v>
      </c>
      <c r="E3609" s="26">
        <f t="shared" si="115"/>
        <v>516.20870000000002</v>
      </c>
    </row>
    <row r="3610" spans="1:5" x14ac:dyDescent="0.3">
      <c r="A3610" s="1">
        <v>45376</v>
      </c>
      <c r="B3610">
        <v>514.78250000000003</v>
      </c>
      <c r="C3610" t="s">
        <v>143</v>
      </c>
      <c r="D3610" s="26" t="str">
        <f t="shared" si="114"/>
        <v>2024-03-25</v>
      </c>
      <c r="E3610" s="26">
        <f t="shared" si="115"/>
        <v>514.78250000000003</v>
      </c>
    </row>
    <row r="3611" spans="1:5" x14ac:dyDescent="0.3">
      <c r="A3611" s="1">
        <v>45377</v>
      </c>
      <c r="B3611">
        <v>513.83169999999996</v>
      </c>
      <c r="C3611" t="s">
        <v>143</v>
      </c>
      <c r="D3611" s="26" t="str">
        <f t="shared" si="114"/>
        <v>2024-03-26</v>
      </c>
      <c r="E3611" s="26">
        <f t="shared" si="115"/>
        <v>513.83169999999996</v>
      </c>
    </row>
    <row r="3612" spans="1:5" x14ac:dyDescent="0.3">
      <c r="A3612" s="1">
        <v>45378</v>
      </c>
      <c r="B3612">
        <v>518.1499</v>
      </c>
      <c r="C3612" t="s">
        <v>143</v>
      </c>
      <c r="D3612" s="26" t="str">
        <f t="shared" si="114"/>
        <v>2024-03-27</v>
      </c>
      <c r="E3612" s="26">
        <f t="shared" si="115"/>
        <v>518.1499</v>
      </c>
    </row>
    <row r="3613" spans="1:5" x14ac:dyDescent="0.3">
      <c r="A3613" s="1">
        <v>45379</v>
      </c>
      <c r="B3613">
        <v>518.05079999999998</v>
      </c>
      <c r="C3613" t="s">
        <v>143</v>
      </c>
      <c r="D3613" s="26" t="str">
        <f t="shared" si="114"/>
        <v>2024-03-28</v>
      </c>
      <c r="E3613" s="26">
        <f t="shared" si="115"/>
        <v>518.05079999999998</v>
      </c>
    </row>
    <row r="3614" spans="1:5" x14ac:dyDescent="0.3">
      <c r="A3614" s="1">
        <v>45380</v>
      </c>
      <c r="B3614">
        <v>518.05079999999998</v>
      </c>
      <c r="C3614" t="s">
        <v>143</v>
      </c>
      <c r="D3614" s="26" t="str">
        <f t="shared" si="114"/>
        <v>2024-03-29</v>
      </c>
      <c r="E3614" s="26">
        <f t="shared" si="115"/>
        <v>518.05079999999998</v>
      </c>
    </row>
    <row r="3615" spans="1:5" x14ac:dyDescent="0.3">
      <c r="A3615" s="1">
        <v>45383</v>
      </c>
      <c r="B3615">
        <v>517.14959999999996</v>
      </c>
      <c r="C3615" t="s">
        <v>143</v>
      </c>
      <c r="D3615" s="26" t="str">
        <f t="shared" si="114"/>
        <v>2024-04-01</v>
      </c>
      <c r="E3615" s="26">
        <f t="shared" si="115"/>
        <v>517.14959999999996</v>
      </c>
    </row>
    <row r="3616" spans="1:5" x14ac:dyDescent="0.3">
      <c r="A3616" s="1">
        <v>45384</v>
      </c>
      <c r="B3616">
        <v>513.8614</v>
      </c>
      <c r="C3616" t="s">
        <v>143</v>
      </c>
      <c r="D3616" s="26" t="str">
        <f t="shared" si="114"/>
        <v>2024-04-02</v>
      </c>
      <c r="E3616" s="26">
        <f t="shared" si="115"/>
        <v>513.8614</v>
      </c>
    </row>
    <row r="3617" spans="1:5" x14ac:dyDescent="0.3">
      <c r="A3617" s="1">
        <v>45385</v>
      </c>
      <c r="B3617">
        <v>514.42589999999996</v>
      </c>
      <c r="C3617" t="s">
        <v>143</v>
      </c>
      <c r="D3617" s="26" t="str">
        <f t="shared" si="114"/>
        <v>2024-04-03</v>
      </c>
      <c r="E3617" s="26">
        <f t="shared" si="115"/>
        <v>514.42589999999996</v>
      </c>
    </row>
    <row r="3618" spans="1:5" x14ac:dyDescent="0.3">
      <c r="A3618" s="1">
        <v>45386</v>
      </c>
      <c r="B3618">
        <v>508.14679999999998</v>
      </c>
      <c r="C3618" t="s">
        <v>143</v>
      </c>
      <c r="D3618" s="26" t="str">
        <f t="shared" si="114"/>
        <v>2024-04-04</v>
      </c>
      <c r="E3618" s="26">
        <f t="shared" si="115"/>
        <v>508.14679999999998</v>
      </c>
    </row>
    <row r="3619" spans="1:5" x14ac:dyDescent="0.3">
      <c r="A3619" s="1">
        <v>45387</v>
      </c>
      <c r="B3619">
        <v>513.45529999999997</v>
      </c>
      <c r="C3619" t="s">
        <v>143</v>
      </c>
      <c r="D3619" s="26" t="str">
        <f t="shared" si="114"/>
        <v>2024-04-05</v>
      </c>
      <c r="E3619" s="26">
        <f t="shared" si="115"/>
        <v>513.45529999999997</v>
      </c>
    </row>
    <row r="3620" spans="1:5" x14ac:dyDescent="0.3">
      <c r="A3620" s="1">
        <v>45390</v>
      </c>
      <c r="B3620">
        <v>513.74260000000004</v>
      </c>
      <c r="C3620" t="s">
        <v>143</v>
      </c>
      <c r="D3620" s="26" t="str">
        <f t="shared" si="114"/>
        <v>2024-04-08</v>
      </c>
      <c r="E3620" s="26">
        <f t="shared" si="115"/>
        <v>513.74260000000004</v>
      </c>
    </row>
    <row r="3621" spans="1:5" x14ac:dyDescent="0.3">
      <c r="A3621" s="1">
        <v>45391</v>
      </c>
      <c r="B3621">
        <v>514.33680000000004</v>
      </c>
      <c r="C3621" t="s">
        <v>143</v>
      </c>
      <c r="D3621" s="26" t="str">
        <f t="shared" si="114"/>
        <v>2024-04-09</v>
      </c>
      <c r="E3621" s="26">
        <f t="shared" si="115"/>
        <v>514.33680000000004</v>
      </c>
    </row>
    <row r="3622" spans="1:5" x14ac:dyDescent="0.3">
      <c r="A3622" s="1">
        <v>45392</v>
      </c>
      <c r="B3622">
        <v>509.18669999999997</v>
      </c>
      <c r="C3622" t="s">
        <v>143</v>
      </c>
      <c r="D3622" s="26" t="str">
        <f t="shared" si="114"/>
        <v>2024-04-10</v>
      </c>
      <c r="E3622" s="26">
        <f t="shared" si="115"/>
        <v>509.18669999999997</v>
      </c>
    </row>
    <row r="3623" spans="1:5" x14ac:dyDescent="0.3">
      <c r="A3623" s="1">
        <v>45393</v>
      </c>
      <c r="B3623">
        <v>513.02949999999998</v>
      </c>
      <c r="C3623" t="s">
        <v>143</v>
      </c>
      <c r="D3623" s="26" t="str">
        <f t="shared" si="114"/>
        <v>2024-04-11</v>
      </c>
      <c r="E3623" s="26">
        <f t="shared" si="115"/>
        <v>513.02949999999998</v>
      </c>
    </row>
    <row r="3624" spans="1:5" x14ac:dyDescent="0.3">
      <c r="A3624" s="1">
        <v>45394</v>
      </c>
      <c r="B3624">
        <v>505.94810000000001</v>
      </c>
      <c r="C3624" t="s">
        <v>143</v>
      </c>
      <c r="D3624" s="26" t="str">
        <f t="shared" si="114"/>
        <v>2024-04-12</v>
      </c>
      <c r="E3624" s="26">
        <f t="shared" si="115"/>
        <v>505.94810000000001</v>
      </c>
    </row>
    <row r="3625" spans="1:5" x14ac:dyDescent="0.3">
      <c r="A3625" s="1">
        <v>45397</v>
      </c>
      <c r="B3625">
        <v>499.60950000000003</v>
      </c>
      <c r="C3625" t="s">
        <v>143</v>
      </c>
      <c r="D3625" s="26" t="str">
        <f t="shared" si="114"/>
        <v>2024-04-15</v>
      </c>
      <c r="E3625" s="26">
        <f t="shared" si="115"/>
        <v>499.60950000000003</v>
      </c>
    </row>
    <row r="3626" spans="1:5" x14ac:dyDescent="0.3">
      <c r="A3626" s="1">
        <v>45398</v>
      </c>
      <c r="B3626">
        <v>498.69830000000002</v>
      </c>
      <c r="C3626" t="s">
        <v>143</v>
      </c>
      <c r="D3626" s="26" t="str">
        <f t="shared" si="114"/>
        <v>2024-04-16</v>
      </c>
      <c r="E3626" s="26">
        <f t="shared" si="115"/>
        <v>498.69830000000002</v>
      </c>
    </row>
    <row r="3627" spans="1:5" x14ac:dyDescent="0.3">
      <c r="A3627" s="1">
        <v>45399</v>
      </c>
      <c r="B3627">
        <v>495.74689999999998</v>
      </c>
      <c r="C3627" t="s">
        <v>143</v>
      </c>
      <c r="D3627" s="26" t="str">
        <f t="shared" si="114"/>
        <v>2024-04-17</v>
      </c>
      <c r="E3627" s="26">
        <f t="shared" si="115"/>
        <v>495.74689999999998</v>
      </c>
    </row>
    <row r="3628" spans="1:5" x14ac:dyDescent="0.3">
      <c r="A3628" s="1">
        <v>45400</v>
      </c>
      <c r="B3628">
        <v>494.72680000000003</v>
      </c>
      <c r="C3628" t="s">
        <v>143</v>
      </c>
      <c r="D3628" s="26" t="str">
        <f t="shared" si="114"/>
        <v>2024-04-18</v>
      </c>
      <c r="E3628" s="26">
        <f t="shared" si="115"/>
        <v>494.72680000000003</v>
      </c>
    </row>
    <row r="3629" spans="1:5" x14ac:dyDescent="0.3">
      <c r="A3629" s="1">
        <v>45401</v>
      </c>
      <c r="B3629">
        <v>490.40859999999998</v>
      </c>
      <c r="C3629" t="s">
        <v>143</v>
      </c>
      <c r="D3629" s="26" t="str">
        <f t="shared" si="114"/>
        <v>2024-04-19</v>
      </c>
      <c r="E3629" s="26">
        <f t="shared" si="115"/>
        <v>490.40859999999998</v>
      </c>
    </row>
    <row r="3630" spans="1:5" x14ac:dyDescent="0.3">
      <c r="A3630" s="1">
        <v>45404</v>
      </c>
      <c r="B3630">
        <v>494.92489999999998</v>
      </c>
      <c r="C3630" t="s">
        <v>143</v>
      </c>
      <c r="D3630" s="26" t="str">
        <f t="shared" si="114"/>
        <v>2024-04-22</v>
      </c>
      <c r="E3630" s="26">
        <f t="shared" si="115"/>
        <v>494.92489999999998</v>
      </c>
    </row>
    <row r="3631" spans="1:5" x14ac:dyDescent="0.3">
      <c r="A3631" s="1">
        <v>45405</v>
      </c>
      <c r="B3631">
        <v>500.798</v>
      </c>
      <c r="C3631" t="s">
        <v>143</v>
      </c>
      <c r="D3631" s="26" t="str">
        <f t="shared" si="114"/>
        <v>2024-04-23</v>
      </c>
      <c r="E3631" s="26">
        <f t="shared" si="115"/>
        <v>500.798</v>
      </c>
    </row>
    <row r="3632" spans="1:5" x14ac:dyDescent="0.3">
      <c r="A3632" s="1">
        <v>45406</v>
      </c>
      <c r="B3632">
        <v>500.56029999999998</v>
      </c>
      <c r="C3632" t="s">
        <v>143</v>
      </c>
      <c r="D3632" s="26" t="str">
        <f t="shared" si="114"/>
        <v>2024-04-24</v>
      </c>
      <c r="E3632" s="26">
        <f t="shared" si="115"/>
        <v>500.56029999999998</v>
      </c>
    </row>
    <row r="3633" spans="1:5" x14ac:dyDescent="0.3">
      <c r="A3633" s="1">
        <v>45407</v>
      </c>
      <c r="B3633">
        <v>498.65870000000001</v>
      </c>
      <c r="C3633" t="s">
        <v>143</v>
      </c>
      <c r="D3633" s="26" t="str">
        <f t="shared" si="114"/>
        <v>2024-04-25</v>
      </c>
      <c r="E3633" s="26">
        <f t="shared" si="115"/>
        <v>498.65870000000001</v>
      </c>
    </row>
    <row r="3634" spans="1:5" x14ac:dyDescent="0.3">
      <c r="A3634" s="1">
        <v>45408</v>
      </c>
      <c r="B3634">
        <v>503.38290000000001</v>
      </c>
      <c r="C3634" t="s">
        <v>143</v>
      </c>
      <c r="D3634" s="26" t="str">
        <f t="shared" si="114"/>
        <v>2024-04-26</v>
      </c>
      <c r="E3634" s="26">
        <f t="shared" si="115"/>
        <v>503.38290000000001</v>
      </c>
    </row>
    <row r="3635" spans="1:5" x14ac:dyDescent="0.3">
      <c r="A3635" s="1">
        <v>45411</v>
      </c>
      <c r="B3635">
        <v>505.16570000000002</v>
      </c>
      <c r="C3635" t="s">
        <v>143</v>
      </c>
      <c r="D3635" s="26" t="str">
        <f t="shared" si="114"/>
        <v>2024-04-29</v>
      </c>
      <c r="E3635" s="26">
        <f t="shared" si="115"/>
        <v>505.16570000000002</v>
      </c>
    </row>
    <row r="3636" spans="1:5" x14ac:dyDescent="0.3">
      <c r="A3636" s="1">
        <v>45412</v>
      </c>
      <c r="B3636">
        <v>497.16320000000002</v>
      </c>
      <c r="C3636" t="s">
        <v>143</v>
      </c>
      <c r="D3636" s="26" t="str">
        <f t="shared" si="114"/>
        <v>2024-04-30</v>
      </c>
      <c r="E3636" s="26">
        <f t="shared" si="115"/>
        <v>497.16320000000002</v>
      </c>
    </row>
    <row r="3637" spans="1:5" x14ac:dyDescent="0.3">
      <c r="A3637" s="1">
        <v>45413</v>
      </c>
      <c r="B3637">
        <v>495.54880000000003</v>
      </c>
      <c r="C3637" t="s">
        <v>143</v>
      </c>
      <c r="D3637" s="26" t="str">
        <f t="shared" si="114"/>
        <v>2024-05-01</v>
      </c>
      <c r="E3637" s="26">
        <f t="shared" si="115"/>
        <v>495.54880000000003</v>
      </c>
    </row>
    <row r="3638" spans="1:5" x14ac:dyDescent="0.3">
      <c r="A3638" s="1">
        <v>45414</v>
      </c>
      <c r="B3638">
        <v>500.18389999999999</v>
      </c>
      <c r="C3638" t="s">
        <v>143</v>
      </c>
      <c r="D3638" s="26" t="str">
        <f t="shared" si="114"/>
        <v>2024-05-02</v>
      </c>
      <c r="E3638" s="26">
        <f t="shared" si="115"/>
        <v>500.18389999999999</v>
      </c>
    </row>
    <row r="3639" spans="1:5" x14ac:dyDescent="0.3">
      <c r="A3639" s="1">
        <v>45415</v>
      </c>
      <c r="B3639">
        <v>506.38389999999998</v>
      </c>
      <c r="C3639" t="s">
        <v>143</v>
      </c>
      <c r="D3639" s="26" t="str">
        <f t="shared" si="114"/>
        <v>2024-05-03</v>
      </c>
      <c r="E3639" s="26">
        <f t="shared" si="115"/>
        <v>506.38389999999998</v>
      </c>
    </row>
    <row r="3640" spans="1:5" x14ac:dyDescent="0.3">
      <c r="A3640" s="1">
        <v>45418</v>
      </c>
      <c r="B3640">
        <v>511.61320000000001</v>
      </c>
      <c r="C3640" t="s">
        <v>143</v>
      </c>
      <c r="D3640" s="26" t="str">
        <f t="shared" si="114"/>
        <v>2024-05-06</v>
      </c>
      <c r="E3640" s="26">
        <f t="shared" si="115"/>
        <v>511.61320000000001</v>
      </c>
    </row>
    <row r="3641" spans="1:5" x14ac:dyDescent="0.3">
      <c r="A3641" s="1">
        <v>45419</v>
      </c>
      <c r="B3641">
        <v>512.17769999999996</v>
      </c>
      <c r="C3641" t="s">
        <v>143</v>
      </c>
      <c r="D3641" s="26" t="str">
        <f t="shared" si="114"/>
        <v>2024-05-07</v>
      </c>
      <c r="E3641" s="26">
        <f t="shared" si="115"/>
        <v>512.17769999999996</v>
      </c>
    </row>
    <row r="3642" spans="1:5" x14ac:dyDescent="0.3">
      <c r="A3642" s="1">
        <v>45420</v>
      </c>
      <c r="B3642">
        <v>512.22720000000004</v>
      </c>
      <c r="C3642" t="s">
        <v>143</v>
      </c>
      <c r="D3642" s="26" t="str">
        <f t="shared" si="114"/>
        <v>2024-05-08</v>
      </c>
      <c r="E3642" s="26">
        <f t="shared" si="115"/>
        <v>512.22720000000004</v>
      </c>
    </row>
    <row r="3643" spans="1:5" x14ac:dyDescent="0.3">
      <c r="A3643" s="1">
        <v>45421</v>
      </c>
      <c r="B3643">
        <v>515.17859999999996</v>
      </c>
      <c r="C3643" t="s">
        <v>143</v>
      </c>
      <c r="D3643" s="26" t="str">
        <f t="shared" si="114"/>
        <v>2024-05-09</v>
      </c>
      <c r="E3643" s="26">
        <f t="shared" si="115"/>
        <v>515.17859999999996</v>
      </c>
    </row>
    <row r="3644" spans="1:5" x14ac:dyDescent="0.3">
      <c r="A3644" s="1">
        <v>45422</v>
      </c>
      <c r="B3644">
        <v>515.84220000000005</v>
      </c>
      <c r="C3644" t="s">
        <v>143</v>
      </c>
      <c r="D3644" s="26" t="str">
        <f t="shared" si="114"/>
        <v>2024-05-10</v>
      </c>
      <c r="E3644" s="26">
        <f t="shared" si="115"/>
        <v>515.84220000000005</v>
      </c>
    </row>
    <row r="3645" spans="1:5" x14ac:dyDescent="0.3">
      <c r="A3645" s="1">
        <v>45425</v>
      </c>
      <c r="B3645">
        <v>515.91150000000005</v>
      </c>
      <c r="C3645" t="s">
        <v>143</v>
      </c>
      <c r="D3645" s="26" t="str">
        <f t="shared" si="114"/>
        <v>2024-05-13</v>
      </c>
      <c r="E3645" s="26">
        <f t="shared" si="115"/>
        <v>515.91150000000005</v>
      </c>
    </row>
    <row r="3646" spans="1:5" x14ac:dyDescent="0.3">
      <c r="A3646" s="1">
        <v>45426</v>
      </c>
      <c r="B3646">
        <v>518.27859999999998</v>
      </c>
      <c r="C3646" t="s">
        <v>143</v>
      </c>
      <c r="D3646" s="26" t="str">
        <f t="shared" si="114"/>
        <v>2024-05-14</v>
      </c>
      <c r="E3646" s="26">
        <f t="shared" si="115"/>
        <v>518.27859999999998</v>
      </c>
    </row>
    <row r="3647" spans="1:5" x14ac:dyDescent="0.3">
      <c r="A3647" s="1">
        <v>45427</v>
      </c>
      <c r="B3647">
        <v>524.69640000000004</v>
      </c>
      <c r="C3647" t="s">
        <v>143</v>
      </c>
      <c r="D3647" s="26" t="str">
        <f t="shared" si="114"/>
        <v>2024-05-15</v>
      </c>
      <c r="E3647" s="26">
        <f t="shared" si="115"/>
        <v>524.69640000000004</v>
      </c>
    </row>
    <row r="3648" spans="1:5" x14ac:dyDescent="0.3">
      <c r="A3648" s="1">
        <v>45428</v>
      </c>
      <c r="B3648">
        <v>523.61689999999999</v>
      </c>
      <c r="C3648" t="s">
        <v>143</v>
      </c>
      <c r="D3648" s="26" t="str">
        <f t="shared" si="114"/>
        <v>2024-05-16</v>
      </c>
      <c r="E3648" s="26">
        <f t="shared" si="115"/>
        <v>523.61689999999999</v>
      </c>
    </row>
    <row r="3649" spans="1:5" x14ac:dyDescent="0.3">
      <c r="A3649" s="1">
        <v>45429</v>
      </c>
      <c r="B3649">
        <v>524.36959999999999</v>
      </c>
      <c r="C3649" t="s">
        <v>143</v>
      </c>
      <c r="D3649" s="26" t="str">
        <f t="shared" si="114"/>
        <v>2024-05-17</v>
      </c>
      <c r="E3649" s="26">
        <f t="shared" si="115"/>
        <v>524.36959999999999</v>
      </c>
    </row>
    <row r="3650" spans="1:5" x14ac:dyDescent="0.3">
      <c r="A3650" s="1">
        <v>45432</v>
      </c>
      <c r="B3650">
        <v>524.97370000000001</v>
      </c>
      <c r="C3650" t="s">
        <v>143</v>
      </c>
      <c r="D3650" s="26" t="str">
        <f t="shared" si="114"/>
        <v>2024-05-20</v>
      </c>
      <c r="E3650" s="26">
        <f t="shared" si="115"/>
        <v>524.97370000000001</v>
      </c>
    </row>
    <row r="3651" spans="1:5" x14ac:dyDescent="0.3">
      <c r="A3651" s="1">
        <v>45433</v>
      </c>
      <c r="B3651">
        <v>526.26130000000001</v>
      </c>
      <c r="C3651" t="s">
        <v>143</v>
      </c>
      <c r="D3651" s="26" t="str">
        <f t="shared" si="114"/>
        <v>2024-05-21</v>
      </c>
      <c r="E3651" s="26">
        <f t="shared" si="115"/>
        <v>526.26130000000001</v>
      </c>
    </row>
    <row r="3652" spans="1:5" x14ac:dyDescent="0.3">
      <c r="A3652" s="1">
        <v>45434</v>
      </c>
      <c r="B3652">
        <v>524.74599999999998</v>
      </c>
      <c r="C3652" t="s">
        <v>143</v>
      </c>
      <c r="D3652" s="26" t="str">
        <f t="shared" si="114"/>
        <v>2024-05-22</v>
      </c>
      <c r="E3652" s="26">
        <f t="shared" si="115"/>
        <v>524.74599999999998</v>
      </c>
    </row>
    <row r="3653" spans="1:5" x14ac:dyDescent="0.3">
      <c r="A3653" s="1">
        <v>45435</v>
      </c>
      <c r="B3653">
        <v>520.91309999999999</v>
      </c>
      <c r="C3653" t="s">
        <v>143</v>
      </c>
      <c r="D3653" s="26" t="str">
        <f t="shared" si="114"/>
        <v>2024-05-23</v>
      </c>
      <c r="E3653" s="26">
        <f t="shared" si="115"/>
        <v>520.91309999999999</v>
      </c>
    </row>
    <row r="3654" spans="1:5" x14ac:dyDescent="0.3">
      <c r="A3654" s="1">
        <v>45436</v>
      </c>
      <c r="B3654">
        <v>524.35969999999998</v>
      </c>
      <c r="C3654" t="s">
        <v>143</v>
      </c>
      <c r="D3654" s="26" t="str">
        <f t="shared" si="114"/>
        <v>2024-05-24</v>
      </c>
      <c r="E3654" s="26">
        <f t="shared" si="115"/>
        <v>524.35969999999998</v>
      </c>
    </row>
    <row r="3655" spans="1:5" x14ac:dyDescent="0.3">
      <c r="A3655" s="1">
        <v>45440</v>
      </c>
      <c r="B3655">
        <v>524.72609999999997</v>
      </c>
      <c r="C3655" t="s">
        <v>143</v>
      </c>
      <c r="D3655" s="26" t="str">
        <f t="shared" si="114"/>
        <v>2024-05-28</v>
      </c>
      <c r="E3655" s="26">
        <f t="shared" si="115"/>
        <v>524.72609999999997</v>
      </c>
    </row>
    <row r="3656" spans="1:5" x14ac:dyDescent="0.3">
      <c r="A3656" s="1">
        <v>45441</v>
      </c>
      <c r="B3656">
        <v>521.05169999999998</v>
      </c>
      <c r="C3656" t="s">
        <v>143</v>
      </c>
      <c r="D3656" s="26" t="str">
        <f t="shared" si="114"/>
        <v>2024-05-29</v>
      </c>
      <c r="E3656" s="26">
        <f t="shared" si="115"/>
        <v>521.05169999999998</v>
      </c>
    </row>
    <row r="3657" spans="1:5" x14ac:dyDescent="0.3">
      <c r="A3657" s="1">
        <v>45442</v>
      </c>
      <c r="B3657">
        <v>517.59519999999998</v>
      </c>
      <c r="C3657" t="s">
        <v>143</v>
      </c>
      <c r="D3657" s="26" t="str">
        <f t="shared" si="114"/>
        <v>2024-05-30</v>
      </c>
      <c r="E3657" s="26">
        <f t="shared" si="115"/>
        <v>517.59519999999998</v>
      </c>
    </row>
    <row r="3658" spans="1:5" x14ac:dyDescent="0.3">
      <c r="A3658" s="1">
        <v>45443</v>
      </c>
      <c r="B3658">
        <v>522.30960000000005</v>
      </c>
      <c r="C3658" t="s">
        <v>143</v>
      </c>
      <c r="D3658" s="26" t="str">
        <f t="shared" si="114"/>
        <v>2024-05-31</v>
      </c>
      <c r="E3658" s="26">
        <f t="shared" si="115"/>
        <v>522.30960000000005</v>
      </c>
    </row>
    <row r="3659" spans="1:5" x14ac:dyDescent="0.3">
      <c r="A3659" s="1">
        <v>45446</v>
      </c>
      <c r="B3659">
        <v>522.73540000000003</v>
      </c>
      <c r="C3659" t="s">
        <v>143</v>
      </c>
      <c r="D3659" s="26" t="str">
        <f t="shared" si="114"/>
        <v>2024-06-03</v>
      </c>
      <c r="E3659" s="26">
        <f t="shared" si="115"/>
        <v>522.73540000000003</v>
      </c>
    </row>
    <row r="3660" spans="1:5" x14ac:dyDescent="0.3">
      <c r="A3660" s="1">
        <v>45447</v>
      </c>
      <c r="B3660">
        <v>523.31979999999999</v>
      </c>
      <c r="C3660" t="s">
        <v>143</v>
      </c>
      <c r="D3660" s="26" t="str">
        <f t="shared" si="114"/>
        <v>2024-06-04</v>
      </c>
      <c r="E3660" s="26">
        <f t="shared" si="115"/>
        <v>523.31979999999999</v>
      </c>
    </row>
    <row r="3661" spans="1:5" x14ac:dyDescent="0.3">
      <c r="A3661" s="1">
        <v>45448</v>
      </c>
      <c r="B3661">
        <v>529.53949999999998</v>
      </c>
      <c r="C3661" t="s">
        <v>143</v>
      </c>
      <c r="D3661" s="26" t="str">
        <f t="shared" si="114"/>
        <v>2024-06-05</v>
      </c>
      <c r="E3661" s="26">
        <f t="shared" si="115"/>
        <v>529.53949999999998</v>
      </c>
    </row>
    <row r="3662" spans="1:5" x14ac:dyDescent="0.3">
      <c r="A3662" s="1">
        <v>45449</v>
      </c>
      <c r="B3662">
        <v>529.52959999999996</v>
      </c>
      <c r="C3662" t="s">
        <v>143</v>
      </c>
      <c r="D3662" s="26" t="str">
        <f t="shared" si="114"/>
        <v>2024-06-06</v>
      </c>
      <c r="E3662" s="26">
        <f t="shared" si="115"/>
        <v>529.52959999999996</v>
      </c>
    </row>
    <row r="3663" spans="1:5" x14ac:dyDescent="0.3">
      <c r="A3663" s="1">
        <v>45450</v>
      </c>
      <c r="B3663">
        <v>528.88580000000002</v>
      </c>
      <c r="C3663" t="s">
        <v>143</v>
      </c>
      <c r="D3663" s="26" t="str">
        <f t="shared" si="114"/>
        <v>2024-06-07</v>
      </c>
      <c r="E3663" s="26">
        <f t="shared" si="115"/>
        <v>528.88580000000002</v>
      </c>
    </row>
    <row r="3664" spans="1:5" x14ac:dyDescent="0.3">
      <c r="A3664" s="1">
        <v>45453</v>
      </c>
      <c r="B3664">
        <v>530.52</v>
      </c>
      <c r="C3664" t="s">
        <v>143</v>
      </c>
      <c r="D3664" s="26" t="str">
        <f t="shared" si="114"/>
        <v>2024-06-10</v>
      </c>
      <c r="E3664" s="26">
        <f t="shared" si="115"/>
        <v>530.52</v>
      </c>
    </row>
    <row r="3665" spans="1:5" x14ac:dyDescent="0.3">
      <c r="A3665" s="1">
        <v>45454</v>
      </c>
      <c r="B3665">
        <v>531.79759999999999</v>
      </c>
      <c r="C3665" t="s">
        <v>143</v>
      </c>
      <c r="D3665" s="26" t="str">
        <f t="shared" si="114"/>
        <v>2024-06-11</v>
      </c>
      <c r="E3665" s="26">
        <f t="shared" si="115"/>
        <v>531.79759999999999</v>
      </c>
    </row>
    <row r="3666" spans="1:5" x14ac:dyDescent="0.3">
      <c r="A3666" s="1">
        <v>45455</v>
      </c>
      <c r="B3666">
        <v>536.1653</v>
      </c>
      <c r="C3666" t="s">
        <v>143</v>
      </c>
      <c r="D3666" s="26" t="str">
        <f t="shared" si="114"/>
        <v>2024-06-12</v>
      </c>
      <c r="E3666" s="26">
        <f t="shared" si="115"/>
        <v>536.1653</v>
      </c>
    </row>
    <row r="3667" spans="1:5" x14ac:dyDescent="0.3">
      <c r="A3667" s="1">
        <v>45456</v>
      </c>
      <c r="B3667">
        <v>537.24490000000003</v>
      </c>
      <c r="C3667" t="s">
        <v>143</v>
      </c>
      <c r="D3667" s="26" t="str">
        <f t="shared" si="114"/>
        <v>2024-06-13</v>
      </c>
      <c r="E3667" s="26">
        <f t="shared" si="115"/>
        <v>537.24490000000003</v>
      </c>
    </row>
    <row r="3668" spans="1:5" x14ac:dyDescent="0.3">
      <c r="A3668" s="1">
        <v>45457</v>
      </c>
      <c r="B3668">
        <v>537.57169999999996</v>
      </c>
      <c r="C3668" t="s">
        <v>143</v>
      </c>
      <c r="D3668" s="26" t="str">
        <f t="shared" si="114"/>
        <v>2024-06-14</v>
      </c>
      <c r="E3668" s="26">
        <f t="shared" si="115"/>
        <v>537.57169999999996</v>
      </c>
    </row>
    <row r="3669" spans="1:5" x14ac:dyDescent="0.3">
      <c r="A3669" s="1">
        <v>45460</v>
      </c>
      <c r="B3669">
        <v>541.85019999999997</v>
      </c>
      <c r="C3669" t="s">
        <v>143</v>
      </c>
      <c r="D3669" s="26" t="str">
        <f t="shared" ref="D3669:D3732" si="116">_xlfn.CONCAT(YEAR(A3669),"-",IF(LEN(MONTH(A3669))=1,0&amp;MONTH(A3669),MONTH(A3669)),"-",IF(LEN(DAY(A3669))=1,0&amp;DAY(A3669),DAY(A3669)))</f>
        <v>2024-06-17</v>
      </c>
      <c r="E3669" s="26">
        <f t="shared" ref="E3669:E3732" si="117">B3669</f>
        <v>541.85019999999997</v>
      </c>
    </row>
    <row r="3670" spans="1:5" x14ac:dyDescent="0.3">
      <c r="A3670" s="1">
        <v>45461</v>
      </c>
      <c r="B3670">
        <v>543.2269</v>
      </c>
      <c r="C3670" t="s">
        <v>143</v>
      </c>
      <c r="D3670" s="26" t="str">
        <f t="shared" si="116"/>
        <v>2024-06-18</v>
      </c>
      <c r="E3670" s="26">
        <f t="shared" si="117"/>
        <v>543.2269</v>
      </c>
    </row>
    <row r="3671" spans="1:5" x14ac:dyDescent="0.3">
      <c r="A3671" s="1">
        <v>45463</v>
      </c>
      <c r="B3671">
        <v>541.75120000000004</v>
      </c>
      <c r="C3671" t="s">
        <v>143</v>
      </c>
      <c r="D3671" s="26" t="str">
        <f t="shared" si="116"/>
        <v>2024-06-20</v>
      </c>
      <c r="E3671" s="26">
        <f t="shared" si="117"/>
        <v>541.75120000000004</v>
      </c>
    </row>
    <row r="3672" spans="1:5" x14ac:dyDescent="0.3">
      <c r="A3672" s="1">
        <v>45464</v>
      </c>
      <c r="B3672">
        <v>541.0249</v>
      </c>
      <c r="C3672" t="s">
        <v>143</v>
      </c>
      <c r="D3672" s="26" t="str">
        <f t="shared" si="116"/>
        <v>2024-06-21</v>
      </c>
      <c r="E3672" s="26">
        <f t="shared" si="117"/>
        <v>541.0249</v>
      </c>
    </row>
    <row r="3673" spans="1:5" x14ac:dyDescent="0.3">
      <c r="A3673" s="1">
        <v>45467</v>
      </c>
      <c r="B3673">
        <v>539.26620000000003</v>
      </c>
      <c r="C3673" t="s">
        <v>143</v>
      </c>
      <c r="D3673" s="26" t="str">
        <f t="shared" si="116"/>
        <v>2024-06-24</v>
      </c>
      <c r="E3673" s="26">
        <f t="shared" si="117"/>
        <v>539.26620000000003</v>
      </c>
    </row>
    <row r="3674" spans="1:5" x14ac:dyDescent="0.3">
      <c r="A3674" s="1">
        <v>45468</v>
      </c>
      <c r="B3674">
        <v>541.34289999999999</v>
      </c>
      <c r="C3674" t="s">
        <v>143</v>
      </c>
      <c r="D3674" s="26" t="str">
        <f t="shared" si="116"/>
        <v>2024-06-25</v>
      </c>
      <c r="E3674" s="26">
        <f t="shared" si="117"/>
        <v>541.34289999999999</v>
      </c>
    </row>
    <row r="3675" spans="1:5" x14ac:dyDescent="0.3">
      <c r="A3675" s="1">
        <v>45469</v>
      </c>
      <c r="B3675">
        <v>542.01850000000002</v>
      </c>
      <c r="C3675" t="s">
        <v>143</v>
      </c>
      <c r="D3675" s="26" t="str">
        <f t="shared" si="116"/>
        <v>2024-06-26</v>
      </c>
      <c r="E3675" s="26">
        <f t="shared" si="117"/>
        <v>542.01850000000002</v>
      </c>
    </row>
    <row r="3676" spans="1:5" x14ac:dyDescent="0.3">
      <c r="A3676" s="1">
        <v>45470</v>
      </c>
      <c r="B3676">
        <v>542.87300000000005</v>
      </c>
      <c r="C3676" t="s">
        <v>143</v>
      </c>
      <c r="D3676" s="26" t="str">
        <f t="shared" si="116"/>
        <v>2024-06-27</v>
      </c>
      <c r="E3676" s="26">
        <f t="shared" si="117"/>
        <v>542.87300000000005</v>
      </c>
    </row>
    <row r="3677" spans="1:5" x14ac:dyDescent="0.3">
      <c r="A3677" s="1">
        <v>45471</v>
      </c>
      <c r="B3677">
        <v>540.73680000000002</v>
      </c>
      <c r="C3677" t="s">
        <v>143</v>
      </c>
      <c r="D3677" s="26" t="str">
        <f t="shared" si="116"/>
        <v>2024-06-28</v>
      </c>
      <c r="E3677" s="26">
        <f t="shared" si="117"/>
        <v>540.73680000000002</v>
      </c>
    </row>
    <row r="3678" spans="1:5" x14ac:dyDescent="0.3">
      <c r="A3678" s="1">
        <v>45474</v>
      </c>
      <c r="B3678">
        <v>541.84960000000001</v>
      </c>
      <c r="C3678" t="s">
        <v>143</v>
      </c>
      <c r="D3678" s="26" t="str">
        <f t="shared" si="116"/>
        <v>2024-07-01</v>
      </c>
      <c r="E3678" s="26">
        <f t="shared" si="117"/>
        <v>541.84960000000001</v>
      </c>
    </row>
    <row r="3679" spans="1:5" x14ac:dyDescent="0.3">
      <c r="A3679" s="1">
        <v>45475</v>
      </c>
      <c r="B3679">
        <v>545.49609999999996</v>
      </c>
      <c r="C3679" t="s">
        <v>143</v>
      </c>
      <c r="D3679" s="26" t="str">
        <f t="shared" si="116"/>
        <v>2024-07-02</v>
      </c>
      <c r="E3679" s="26">
        <f t="shared" si="117"/>
        <v>545.49609999999996</v>
      </c>
    </row>
    <row r="3680" spans="1:5" x14ac:dyDescent="0.3">
      <c r="A3680" s="1">
        <v>45476</v>
      </c>
      <c r="B3680">
        <v>547.93039999999996</v>
      </c>
      <c r="C3680" t="s">
        <v>143</v>
      </c>
      <c r="D3680" s="26" t="str">
        <f t="shared" si="116"/>
        <v>2024-07-03</v>
      </c>
      <c r="E3680" s="26">
        <f t="shared" si="117"/>
        <v>547.93039999999996</v>
      </c>
    </row>
    <row r="3681" spans="1:5" x14ac:dyDescent="0.3">
      <c r="A3681" s="1">
        <v>45478</v>
      </c>
      <c r="B3681">
        <v>551.09010000000001</v>
      </c>
      <c r="C3681" t="s">
        <v>143</v>
      </c>
      <c r="D3681" s="26" t="str">
        <f t="shared" si="116"/>
        <v>2024-07-05</v>
      </c>
      <c r="E3681" s="26">
        <f t="shared" si="117"/>
        <v>551.09010000000001</v>
      </c>
    </row>
    <row r="3682" spans="1:5" x14ac:dyDescent="0.3">
      <c r="A3682" s="1">
        <v>45481</v>
      </c>
      <c r="B3682">
        <v>551.726</v>
      </c>
      <c r="C3682" t="s">
        <v>143</v>
      </c>
      <c r="D3682" s="26" t="str">
        <f t="shared" si="116"/>
        <v>2024-07-08</v>
      </c>
      <c r="E3682" s="26">
        <f t="shared" si="117"/>
        <v>551.726</v>
      </c>
    </row>
    <row r="3683" spans="1:5" x14ac:dyDescent="0.3">
      <c r="A3683" s="1">
        <v>45482</v>
      </c>
      <c r="B3683">
        <v>552.26250000000005</v>
      </c>
      <c r="C3683" t="s">
        <v>143</v>
      </c>
      <c r="D3683" s="26" t="str">
        <f t="shared" si="116"/>
        <v>2024-07-09</v>
      </c>
      <c r="E3683" s="26">
        <f t="shared" si="117"/>
        <v>552.26250000000005</v>
      </c>
    </row>
    <row r="3684" spans="1:5" x14ac:dyDescent="0.3">
      <c r="A3684" s="1">
        <v>45483</v>
      </c>
      <c r="B3684">
        <v>557.72730000000001</v>
      </c>
      <c r="C3684" t="s">
        <v>143</v>
      </c>
      <c r="D3684" s="26" t="str">
        <f t="shared" si="116"/>
        <v>2024-07-10</v>
      </c>
      <c r="E3684" s="26">
        <f t="shared" si="117"/>
        <v>557.72730000000001</v>
      </c>
    </row>
    <row r="3685" spans="1:5" x14ac:dyDescent="0.3">
      <c r="A3685" s="1">
        <v>45484</v>
      </c>
      <c r="B3685">
        <v>552.91830000000004</v>
      </c>
      <c r="C3685" t="s">
        <v>143</v>
      </c>
      <c r="D3685" s="26" t="str">
        <f t="shared" si="116"/>
        <v>2024-07-11</v>
      </c>
      <c r="E3685" s="26">
        <f t="shared" si="117"/>
        <v>552.91830000000004</v>
      </c>
    </row>
    <row r="3686" spans="1:5" x14ac:dyDescent="0.3">
      <c r="A3686" s="1">
        <v>45485</v>
      </c>
      <c r="B3686">
        <v>556.4058</v>
      </c>
      <c r="C3686" t="s">
        <v>143</v>
      </c>
      <c r="D3686" s="26" t="str">
        <f t="shared" si="116"/>
        <v>2024-07-12</v>
      </c>
      <c r="E3686" s="26">
        <f t="shared" si="117"/>
        <v>556.4058</v>
      </c>
    </row>
    <row r="3687" spans="1:5" x14ac:dyDescent="0.3">
      <c r="A3687" s="1">
        <v>45488</v>
      </c>
      <c r="B3687">
        <v>557.93600000000004</v>
      </c>
      <c r="C3687" t="s">
        <v>143</v>
      </c>
      <c r="D3687" s="26" t="str">
        <f t="shared" si="116"/>
        <v>2024-07-15</v>
      </c>
      <c r="E3687" s="26">
        <f t="shared" si="117"/>
        <v>557.93600000000004</v>
      </c>
    </row>
    <row r="3688" spans="1:5" x14ac:dyDescent="0.3">
      <c r="A3688" s="1">
        <v>45489</v>
      </c>
      <c r="B3688">
        <v>561.24469999999997</v>
      </c>
      <c r="C3688" t="s">
        <v>143</v>
      </c>
      <c r="D3688" s="26" t="str">
        <f t="shared" si="116"/>
        <v>2024-07-16</v>
      </c>
      <c r="E3688" s="26">
        <f t="shared" si="117"/>
        <v>561.24469999999997</v>
      </c>
    </row>
    <row r="3689" spans="1:5" x14ac:dyDescent="0.3">
      <c r="A3689" s="1">
        <v>45490</v>
      </c>
      <c r="B3689">
        <v>553.37530000000004</v>
      </c>
      <c r="C3689" t="s">
        <v>143</v>
      </c>
      <c r="D3689" s="26" t="str">
        <f t="shared" si="116"/>
        <v>2024-07-17</v>
      </c>
      <c r="E3689" s="26">
        <f t="shared" si="117"/>
        <v>553.37530000000004</v>
      </c>
    </row>
    <row r="3690" spans="1:5" x14ac:dyDescent="0.3">
      <c r="A3690" s="1">
        <v>45491</v>
      </c>
      <c r="B3690">
        <v>549.12270000000001</v>
      </c>
      <c r="C3690" t="s">
        <v>143</v>
      </c>
      <c r="D3690" s="26" t="str">
        <f t="shared" si="116"/>
        <v>2024-07-18</v>
      </c>
      <c r="E3690" s="26">
        <f t="shared" si="117"/>
        <v>549.12270000000001</v>
      </c>
    </row>
    <row r="3691" spans="1:5" x14ac:dyDescent="0.3">
      <c r="A3691" s="1">
        <v>45492</v>
      </c>
      <c r="B3691">
        <v>545.47619999999995</v>
      </c>
      <c r="C3691" t="s">
        <v>143</v>
      </c>
      <c r="D3691" s="26" t="str">
        <f t="shared" si="116"/>
        <v>2024-07-19</v>
      </c>
      <c r="E3691" s="26">
        <f t="shared" si="117"/>
        <v>545.47619999999995</v>
      </c>
    </row>
    <row r="3692" spans="1:5" x14ac:dyDescent="0.3">
      <c r="A3692" s="1">
        <v>45495</v>
      </c>
      <c r="B3692">
        <v>551.1</v>
      </c>
      <c r="C3692" t="s">
        <v>143</v>
      </c>
      <c r="D3692" s="26" t="str">
        <f t="shared" si="116"/>
        <v>2024-07-22</v>
      </c>
      <c r="E3692" s="26">
        <f t="shared" si="117"/>
        <v>551.1</v>
      </c>
    </row>
    <row r="3693" spans="1:5" x14ac:dyDescent="0.3">
      <c r="A3693" s="1">
        <v>45496</v>
      </c>
      <c r="B3693">
        <v>550.23559999999998</v>
      </c>
      <c r="C3693" t="s">
        <v>143</v>
      </c>
      <c r="D3693" s="26" t="str">
        <f t="shared" si="116"/>
        <v>2024-07-23</v>
      </c>
      <c r="E3693" s="26">
        <f t="shared" si="117"/>
        <v>550.23559999999998</v>
      </c>
    </row>
    <row r="3694" spans="1:5" x14ac:dyDescent="0.3">
      <c r="A3694" s="1">
        <v>45497</v>
      </c>
      <c r="B3694">
        <v>537.76589999999999</v>
      </c>
      <c r="C3694" t="s">
        <v>143</v>
      </c>
      <c r="D3694" s="26" t="str">
        <f t="shared" si="116"/>
        <v>2024-07-24</v>
      </c>
      <c r="E3694" s="26">
        <f t="shared" si="117"/>
        <v>537.76589999999999</v>
      </c>
    </row>
    <row r="3695" spans="1:5" x14ac:dyDescent="0.3">
      <c r="A3695" s="1">
        <v>45498</v>
      </c>
      <c r="B3695">
        <v>534.96389999999997</v>
      </c>
      <c r="C3695" t="s">
        <v>143</v>
      </c>
      <c r="D3695" s="26" t="str">
        <f t="shared" si="116"/>
        <v>2024-07-25</v>
      </c>
      <c r="E3695" s="26">
        <f t="shared" si="117"/>
        <v>534.96389999999997</v>
      </c>
    </row>
    <row r="3696" spans="1:5" x14ac:dyDescent="0.3">
      <c r="A3696" s="1">
        <v>45499</v>
      </c>
      <c r="B3696">
        <v>540.95529999999997</v>
      </c>
      <c r="C3696" t="s">
        <v>143</v>
      </c>
      <c r="D3696" s="26" t="str">
        <f t="shared" si="116"/>
        <v>2024-07-26</v>
      </c>
      <c r="E3696" s="26">
        <f t="shared" si="117"/>
        <v>540.95529999999997</v>
      </c>
    </row>
    <row r="3697" spans="1:5" x14ac:dyDescent="0.3">
      <c r="A3697" s="1">
        <v>45502</v>
      </c>
      <c r="B3697">
        <v>541.27329999999995</v>
      </c>
      <c r="C3697" t="s">
        <v>143</v>
      </c>
      <c r="D3697" s="26" t="str">
        <f t="shared" si="116"/>
        <v>2024-07-29</v>
      </c>
      <c r="E3697" s="26">
        <f t="shared" si="117"/>
        <v>541.27329999999995</v>
      </c>
    </row>
    <row r="3698" spans="1:5" x14ac:dyDescent="0.3">
      <c r="A3698" s="1">
        <v>45503</v>
      </c>
      <c r="B3698">
        <v>538.53099999999995</v>
      </c>
      <c r="C3698" t="s">
        <v>143</v>
      </c>
      <c r="D3698" s="26" t="str">
        <f t="shared" si="116"/>
        <v>2024-07-30</v>
      </c>
      <c r="E3698" s="26">
        <f t="shared" si="117"/>
        <v>538.53099999999995</v>
      </c>
    </row>
    <row r="3699" spans="1:5" x14ac:dyDescent="0.3">
      <c r="A3699" s="1">
        <v>45504</v>
      </c>
      <c r="B3699">
        <v>547.28459999999995</v>
      </c>
      <c r="C3699" t="s">
        <v>143</v>
      </c>
      <c r="D3699" s="26" t="str">
        <f t="shared" si="116"/>
        <v>2024-07-31</v>
      </c>
      <c r="E3699" s="26">
        <f t="shared" si="117"/>
        <v>547.28459999999995</v>
      </c>
    </row>
    <row r="3700" spans="1:5" x14ac:dyDescent="0.3">
      <c r="A3700" s="1">
        <v>45505</v>
      </c>
      <c r="B3700">
        <v>539.53449999999998</v>
      </c>
      <c r="C3700" t="s">
        <v>143</v>
      </c>
      <c r="D3700" s="26" t="str">
        <f t="shared" si="116"/>
        <v>2024-08-01</v>
      </c>
      <c r="E3700" s="26">
        <f t="shared" si="117"/>
        <v>539.53449999999998</v>
      </c>
    </row>
    <row r="3701" spans="1:5" x14ac:dyDescent="0.3">
      <c r="A3701" s="1">
        <v>45506</v>
      </c>
      <c r="B3701">
        <v>529.48919999999998</v>
      </c>
      <c r="C3701" t="s">
        <v>143</v>
      </c>
      <c r="D3701" s="26" t="str">
        <f t="shared" si="116"/>
        <v>2024-08-02</v>
      </c>
      <c r="E3701" s="26">
        <f t="shared" si="117"/>
        <v>529.48919999999998</v>
      </c>
    </row>
    <row r="3702" spans="1:5" x14ac:dyDescent="0.3">
      <c r="A3702" s="1">
        <v>45509</v>
      </c>
      <c r="B3702">
        <v>514.06849999999997</v>
      </c>
      <c r="C3702" t="s">
        <v>143</v>
      </c>
      <c r="D3702" s="26" t="str">
        <f t="shared" si="116"/>
        <v>2024-08-05</v>
      </c>
      <c r="E3702" s="26">
        <f t="shared" si="117"/>
        <v>514.06849999999997</v>
      </c>
    </row>
    <row r="3703" spans="1:5" x14ac:dyDescent="0.3">
      <c r="A3703" s="1">
        <v>45510</v>
      </c>
      <c r="B3703">
        <v>518.80799999999999</v>
      </c>
      <c r="C3703" t="s">
        <v>143</v>
      </c>
      <c r="D3703" s="26" t="str">
        <f t="shared" si="116"/>
        <v>2024-08-06</v>
      </c>
      <c r="E3703" s="26">
        <f t="shared" si="117"/>
        <v>518.80799999999999</v>
      </c>
    </row>
    <row r="3704" spans="1:5" x14ac:dyDescent="0.3">
      <c r="A3704" s="1">
        <v>45511</v>
      </c>
      <c r="B3704">
        <v>515.34040000000005</v>
      </c>
      <c r="C3704" t="s">
        <v>143</v>
      </c>
      <c r="D3704" s="26" t="str">
        <f t="shared" si="116"/>
        <v>2024-08-07</v>
      </c>
      <c r="E3704" s="26">
        <f t="shared" si="117"/>
        <v>515.34040000000005</v>
      </c>
    </row>
    <row r="3705" spans="1:5" x14ac:dyDescent="0.3">
      <c r="A3705" s="1">
        <v>45512</v>
      </c>
      <c r="B3705">
        <v>527.25360000000001</v>
      </c>
      <c r="C3705" t="s">
        <v>143</v>
      </c>
      <c r="D3705" s="26" t="str">
        <f t="shared" si="116"/>
        <v>2024-08-08</v>
      </c>
      <c r="E3705" s="26">
        <f t="shared" si="117"/>
        <v>527.25360000000001</v>
      </c>
    </row>
    <row r="3706" spans="1:5" x14ac:dyDescent="0.3">
      <c r="A3706" s="1">
        <v>45513</v>
      </c>
      <c r="B3706">
        <v>529.57860000000005</v>
      </c>
      <c r="C3706" t="s">
        <v>143</v>
      </c>
      <c r="D3706" s="26" t="str">
        <f t="shared" si="116"/>
        <v>2024-08-09</v>
      </c>
      <c r="E3706" s="26">
        <f t="shared" si="117"/>
        <v>529.57860000000005</v>
      </c>
    </row>
    <row r="3707" spans="1:5" x14ac:dyDescent="0.3">
      <c r="A3707" s="1">
        <v>45516</v>
      </c>
      <c r="B3707">
        <v>529.85680000000002</v>
      </c>
      <c r="C3707" t="s">
        <v>143</v>
      </c>
      <c r="D3707" s="26" t="str">
        <f t="shared" si="116"/>
        <v>2024-08-12</v>
      </c>
      <c r="E3707" s="26">
        <f t="shared" si="117"/>
        <v>529.85680000000002</v>
      </c>
    </row>
    <row r="3708" spans="1:5" x14ac:dyDescent="0.3">
      <c r="A3708" s="1">
        <v>45517</v>
      </c>
      <c r="B3708">
        <v>538.57069999999999</v>
      </c>
      <c r="C3708" t="s">
        <v>143</v>
      </c>
      <c r="D3708" s="26" t="str">
        <f t="shared" si="116"/>
        <v>2024-08-13</v>
      </c>
      <c r="E3708" s="26">
        <f t="shared" si="117"/>
        <v>538.57069999999999</v>
      </c>
    </row>
    <row r="3709" spans="1:5" x14ac:dyDescent="0.3">
      <c r="A3709" s="1">
        <v>45518</v>
      </c>
      <c r="B3709">
        <v>540.26980000000003</v>
      </c>
      <c r="C3709" t="s">
        <v>143</v>
      </c>
      <c r="D3709" s="26" t="str">
        <f t="shared" si="116"/>
        <v>2024-08-14</v>
      </c>
      <c r="E3709" s="26">
        <f t="shared" si="117"/>
        <v>540.26980000000003</v>
      </c>
    </row>
    <row r="3710" spans="1:5" x14ac:dyDescent="0.3">
      <c r="A3710" s="1">
        <v>45519</v>
      </c>
      <c r="B3710">
        <v>549.53009999999995</v>
      </c>
      <c r="C3710" t="s">
        <v>143</v>
      </c>
      <c r="D3710" s="26" t="str">
        <f t="shared" si="116"/>
        <v>2024-08-15</v>
      </c>
      <c r="E3710" s="26">
        <f t="shared" si="117"/>
        <v>549.53009999999995</v>
      </c>
    </row>
    <row r="3711" spans="1:5" x14ac:dyDescent="0.3">
      <c r="A3711" s="1">
        <v>45520</v>
      </c>
      <c r="B3711">
        <v>550.76220000000001</v>
      </c>
      <c r="C3711" t="s">
        <v>143</v>
      </c>
      <c r="D3711" s="26" t="str">
        <f t="shared" si="116"/>
        <v>2024-08-16</v>
      </c>
      <c r="E3711" s="26">
        <f t="shared" si="117"/>
        <v>550.76220000000001</v>
      </c>
    </row>
    <row r="3712" spans="1:5" x14ac:dyDescent="0.3">
      <c r="A3712" s="1">
        <v>45523</v>
      </c>
      <c r="B3712">
        <v>556.02829999999994</v>
      </c>
      <c r="C3712" t="s">
        <v>143</v>
      </c>
      <c r="D3712" s="26" t="str">
        <f t="shared" si="116"/>
        <v>2024-08-19</v>
      </c>
      <c r="E3712" s="26">
        <f t="shared" si="117"/>
        <v>556.02829999999994</v>
      </c>
    </row>
    <row r="3713" spans="1:5" x14ac:dyDescent="0.3">
      <c r="A3713" s="1">
        <v>45524</v>
      </c>
      <c r="B3713">
        <v>555.1241</v>
      </c>
      <c r="C3713" t="s">
        <v>143</v>
      </c>
      <c r="D3713" s="26" t="str">
        <f t="shared" si="116"/>
        <v>2024-08-20</v>
      </c>
      <c r="E3713" s="26">
        <f t="shared" si="117"/>
        <v>555.1241</v>
      </c>
    </row>
    <row r="3714" spans="1:5" x14ac:dyDescent="0.3">
      <c r="A3714" s="1">
        <v>45525</v>
      </c>
      <c r="B3714">
        <v>557.03179999999998</v>
      </c>
      <c r="C3714" t="s">
        <v>143</v>
      </c>
      <c r="D3714" s="26" t="str">
        <f t="shared" si="116"/>
        <v>2024-08-21</v>
      </c>
      <c r="E3714" s="26">
        <f t="shared" si="117"/>
        <v>557.03179999999998</v>
      </c>
    </row>
    <row r="3715" spans="1:5" x14ac:dyDescent="0.3">
      <c r="A3715" s="1">
        <v>45526</v>
      </c>
      <c r="B3715">
        <v>552.66</v>
      </c>
      <c r="C3715" t="s">
        <v>143</v>
      </c>
      <c r="D3715" s="26" t="str">
        <f t="shared" si="116"/>
        <v>2024-08-22</v>
      </c>
      <c r="E3715" s="26">
        <f t="shared" si="117"/>
        <v>552.66</v>
      </c>
    </row>
    <row r="3716" spans="1:5" x14ac:dyDescent="0.3">
      <c r="A3716" s="1">
        <v>45527</v>
      </c>
      <c r="B3716">
        <v>558.53210000000001</v>
      </c>
      <c r="C3716" t="s">
        <v>143</v>
      </c>
      <c r="D3716" s="26" t="str">
        <f t="shared" si="116"/>
        <v>2024-08-23</v>
      </c>
      <c r="E3716" s="26">
        <f t="shared" si="117"/>
        <v>558.53210000000001</v>
      </c>
    </row>
    <row r="3717" spans="1:5" x14ac:dyDescent="0.3">
      <c r="A3717" s="1">
        <v>45530</v>
      </c>
      <c r="B3717">
        <v>557.20069999999998</v>
      </c>
      <c r="C3717" t="s">
        <v>143</v>
      </c>
      <c r="D3717" s="26" t="str">
        <f t="shared" si="116"/>
        <v>2024-08-26</v>
      </c>
      <c r="E3717" s="26">
        <f t="shared" si="117"/>
        <v>557.20069999999998</v>
      </c>
    </row>
    <row r="3718" spans="1:5" x14ac:dyDescent="0.3">
      <c r="A3718" s="1">
        <v>45531</v>
      </c>
      <c r="B3718">
        <v>557.96579999999994</v>
      </c>
      <c r="C3718" t="s">
        <v>143</v>
      </c>
      <c r="D3718" s="26" t="str">
        <f t="shared" si="116"/>
        <v>2024-08-27</v>
      </c>
      <c r="E3718" s="26">
        <f t="shared" si="117"/>
        <v>557.96579999999994</v>
      </c>
    </row>
    <row r="3719" spans="1:5" x14ac:dyDescent="0.3">
      <c r="A3719" s="1">
        <v>45532</v>
      </c>
      <c r="B3719">
        <v>554.72659999999996</v>
      </c>
      <c r="C3719" t="s">
        <v>143</v>
      </c>
      <c r="D3719" s="26" t="str">
        <f t="shared" si="116"/>
        <v>2024-08-28</v>
      </c>
      <c r="E3719" s="26">
        <f t="shared" si="117"/>
        <v>554.72659999999996</v>
      </c>
    </row>
    <row r="3720" spans="1:5" x14ac:dyDescent="0.3">
      <c r="A3720" s="1">
        <v>45533</v>
      </c>
      <c r="B3720">
        <v>554.77629999999999</v>
      </c>
      <c r="C3720" t="s">
        <v>143</v>
      </c>
      <c r="D3720" s="26" t="str">
        <f t="shared" si="116"/>
        <v>2024-08-29</v>
      </c>
      <c r="E3720" s="26">
        <f t="shared" si="117"/>
        <v>554.77629999999999</v>
      </c>
    </row>
    <row r="3721" spans="1:5" x14ac:dyDescent="0.3">
      <c r="A3721" s="1">
        <v>45534</v>
      </c>
      <c r="B3721">
        <v>560.07219999999995</v>
      </c>
      <c r="C3721" t="s">
        <v>143</v>
      </c>
      <c r="D3721" s="26" t="str">
        <f t="shared" si="116"/>
        <v>2024-08-30</v>
      </c>
      <c r="E3721" s="26">
        <f t="shared" si="117"/>
        <v>560.07219999999995</v>
      </c>
    </row>
    <row r="3722" spans="1:5" x14ac:dyDescent="0.3">
      <c r="A3722" s="1">
        <v>45538</v>
      </c>
      <c r="B3722">
        <v>548.54639999999995</v>
      </c>
      <c r="C3722" t="s">
        <v>143</v>
      </c>
      <c r="D3722" s="26" t="str">
        <f t="shared" si="116"/>
        <v>2024-09-03</v>
      </c>
      <c r="E3722" s="26">
        <f t="shared" si="117"/>
        <v>548.54639999999995</v>
      </c>
    </row>
    <row r="3723" spans="1:5" x14ac:dyDescent="0.3">
      <c r="A3723" s="1">
        <v>45539</v>
      </c>
      <c r="B3723">
        <v>547.42370000000005</v>
      </c>
      <c r="C3723" t="s">
        <v>143</v>
      </c>
      <c r="D3723" s="26" t="str">
        <f t="shared" si="116"/>
        <v>2024-09-04</v>
      </c>
      <c r="E3723" s="26">
        <f t="shared" si="117"/>
        <v>547.42370000000005</v>
      </c>
    </row>
    <row r="3724" spans="1:5" x14ac:dyDescent="0.3">
      <c r="A3724" s="1">
        <v>45540</v>
      </c>
      <c r="B3724">
        <v>546.09230000000002</v>
      </c>
      <c r="C3724" t="s">
        <v>143</v>
      </c>
      <c r="D3724" s="26" t="str">
        <f t="shared" si="116"/>
        <v>2024-09-05</v>
      </c>
      <c r="E3724" s="26">
        <f t="shared" si="117"/>
        <v>546.09230000000002</v>
      </c>
    </row>
    <row r="3725" spans="1:5" x14ac:dyDescent="0.3">
      <c r="A3725" s="1">
        <v>45541</v>
      </c>
      <c r="B3725">
        <v>536.90150000000006</v>
      </c>
      <c r="C3725" t="s">
        <v>143</v>
      </c>
      <c r="D3725" s="26" t="str">
        <f t="shared" si="116"/>
        <v>2024-09-06</v>
      </c>
      <c r="E3725" s="26">
        <f t="shared" si="117"/>
        <v>536.90150000000006</v>
      </c>
    </row>
    <row r="3726" spans="1:5" x14ac:dyDescent="0.3">
      <c r="A3726" s="1">
        <v>45544</v>
      </c>
      <c r="B3726">
        <v>542.91269999999997</v>
      </c>
      <c r="C3726" t="s">
        <v>143</v>
      </c>
      <c r="D3726" s="26" t="str">
        <f t="shared" si="116"/>
        <v>2024-09-09</v>
      </c>
      <c r="E3726" s="26">
        <f t="shared" si="117"/>
        <v>542.91269999999997</v>
      </c>
    </row>
    <row r="3727" spans="1:5" x14ac:dyDescent="0.3">
      <c r="A3727" s="1">
        <v>45545</v>
      </c>
      <c r="B3727">
        <v>545.27750000000003</v>
      </c>
      <c r="C3727" t="s">
        <v>143</v>
      </c>
      <c r="D3727" s="26" t="str">
        <f t="shared" si="116"/>
        <v>2024-09-10</v>
      </c>
      <c r="E3727" s="26">
        <f t="shared" si="117"/>
        <v>545.27750000000003</v>
      </c>
    </row>
    <row r="3728" spans="1:5" x14ac:dyDescent="0.3">
      <c r="A3728" s="1">
        <v>45546</v>
      </c>
      <c r="B3728">
        <v>550.87149999999997</v>
      </c>
      <c r="C3728" t="s">
        <v>143</v>
      </c>
      <c r="D3728" s="26" t="str">
        <f t="shared" si="116"/>
        <v>2024-09-11</v>
      </c>
      <c r="E3728" s="26">
        <f t="shared" si="117"/>
        <v>550.87149999999997</v>
      </c>
    </row>
    <row r="3729" spans="1:5" x14ac:dyDescent="0.3">
      <c r="A3729" s="1">
        <v>45547</v>
      </c>
      <c r="B3729">
        <v>555.51160000000004</v>
      </c>
      <c r="C3729" t="s">
        <v>143</v>
      </c>
      <c r="D3729" s="26" t="str">
        <f t="shared" si="116"/>
        <v>2024-09-12</v>
      </c>
      <c r="E3729" s="26">
        <f t="shared" si="117"/>
        <v>555.51160000000004</v>
      </c>
    </row>
    <row r="3730" spans="1:5" x14ac:dyDescent="0.3">
      <c r="A3730" s="1">
        <v>45548</v>
      </c>
      <c r="B3730">
        <v>558.41290000000004</v>
      </c>
      <c r="C3730" t="s">
        <v>143</v>
      </c>
      <c r="D3730" s="26" t="str">
        <f t="shared" si="116"/>
        <v>2024-09-13</v>
      </c>
      <c r="E3730" s="26">
        <f t="shared" si="117"/>
        <v>558.41290000000004</v>
      </c>
    </row>
    <row r="3731" spans="1:5" x14ac:dyDescent="0.3">
      <c r="A3731" s="1">
        <v>45551</v>
      </c>
      <c r="B3731">
        <v>559.23760000000004</v>
      </c>
      <c r="C3731" t="s">
        <v>143</v>
      </c>
      <c r="D3731" s="26" t="str">
        <f t="shared" si="116"/>
        <v>2024-09-16</v>
      </c>
      <c r="E3731" s="26">
        <f t="shared" si="117"/>
        <v>559.23760000000004</v>
      </c>
    </row>
    <row r="3732" spans="1:5" x14ac:dyDescent="0.3">
      <c r="A3732" s="1">
        <v>45552</v>
      </c>
      <c r="B3732">
        <v>559.46609999999998</v>
      </c>
      <c r="C3732" t="s">
        <v>143</v>
      </c>
      <c r="D3732" s="26" t="str">
        <f t="shared" si="116"/>
        <v>2024-09-17</v>
      </c>
      <c r="E3732" s="26">
        <f t="shared" si="117"/>
        <v>559.46609999999998</v>
      </c>
    </row>
    <row r="3733" spans="1:5" x14ac:dyDescent="0.3">
      <c r="A3733" s="1">
        <v>45553</v>
      </c>
      <c r="B3733">
        <v>557.80679999999995</v>
      </c>
      <c r="C3733" t="s">
        <v>143</v>
      </c>
      <c r="D3733" s="26" t="str">
        <f t="shared" ref="D3733:D3761" si="118">_xlfn.CONCAT(YEAR(A3733),"-",IF(LEN(MONTH(A3733))=1,0&amp;MONTH(A3733),MONTH(A3733)),"-",IF(LEN(DAY(A3733))=1,0&amp;DAY(A3733),DAY(A3733)))</f>
        <v>2024-09-18</v>
      </c>
      <c r="E3733" s="26">
        <f t="shared" ref="E3733:E3761" si="119">B3733</f>
        <v>557.80679999999995</v>
      </c>
    </row>
    <row r="3734" spans="1:5" x14ac:dyDescent="0.3">
      <c r="A3734" s="1">
        <v>45554</v>
      </c>
      <c r="B3734">
        <v>567.32550000000003</v>
      </c>
      <c r="C3734" t="s">
        <v>143</v>
      </c>
      <c r="D3734" s="26" t="str">
        <f t="shared" si="118"/>
        <v>2024-09-19</v>
      </c>
      <c r="E3734" s="26">
        <f t="shared" si="119"/>
        <v>567.32550000000003</v>
      </c>
    </row>
    <row r="3735" spans="1:5" x14ac:dyDescent="0.3">
      <c r="A3735" s="1">
        <v>45555</v>
      </c>
      <c r="B3735">
        <v>566.34429999999998</v>
      </c>
      <c r="C3735" t="s">
        <v>143</v>
      </c>
      <c r="D3735" s="26" t="str">
        <f t="shared" si="118"/>
        <v>2024-09-20</v>
      </c>
      <c r="E3735" s="26">
        <f t="shared" si="119"/>
        <v>566.34429999999998</v>
      </c>
    </row>
    <row r="3736" spans="1:5" x14ac:dyDescent="0.3">
      <c r="A3736" s="1">
        <v>45558</v>
      </c>
      <c r="B3736">
        <v>567.75959999999998</v>
      </c>
      <c r="C3736" t="s">
        <v>143</v>
      </c>
      <c r="D3736" s="26" t="str">
        <f t="shared" si="118"/>
        <v>2024-09-23</v>
      </c>
      <c r="E3736" s="26">
        <f t="shared" si="119"/>
        <v>567.75959999999998</v>
      </c>
    </row>
    <row r="3737" spans="1:5" x14ac:dyDescent="0.3">
      <c r="A3737" s="1">
        <v>45559</v>
      </c>
      <c r="B3737">
        <v>569.38409999999999</v>
      </c>
      <c r="C3737" t="s">
        <v>143</v>
      </c>
      <c r="D3737" s="26" t="str">
        <f t="shared" si="118"/>
        <v>2024-09-24</v>
      </c>
      <c r="E3737" s="26">
        <f t="shared" si="119"/>
        <v>569.38409999999999</v>
      </c>
    </row>
    <row r="3738" spans="1:5" x14ac:dyDescent="0.3">
      <c r="A3738" s="1">
        <v>45560</v>
      </c>
      <c r="B3738">
        <v>568.12829999999997</v>
      </c>
      <c r="C3738" t="s">
        <v>143</v>
      </c>
      <c r="D3738" s="26" t="str">
        <f t="shared" si="118"/>
        <v>2024-09-25</v>
      </c>
      <c r="E3738" s="26">
        <f t="shared" si="119"/>
        <v>568.12829999999997</v>
      </c>
    </row>
    <row r="3739" spans="1:5" x14ac:dyDescent="0.3">
      <c r="A3739" s="1">
        <v>45561</v>
      </c>
      <c r="B3739">
        <v>570.38070000000005</v>
      </c>
      <c r="C3739" t="s">
        <v>143</v>
      </c>
      <c r="D3739" s="26" t="str">
        <f t="shared" si="118"/>
        <v>2024-09-26</v>
      </c>
      <c r="E3739" s="26">
        <f t="shared" si="119"/>
        <v>570.38070000000005</v>
      </c>
    </row>
    <row r="3740" spans="1:5" x14ac:dyDescent="0.3">
      <c r="A3740" s="1">
        <v>45562</v>
      </c>
      <c r="B3740">
        <v>569.55349999999999</v>
      </c>
      <c r="C3740" t="s">
        <v>143</v>
      </c>
      <c r="D3740" s="26" t="str">
        <f t="shared" si="118"/>
        <v>2024-09-27</v>
      </c>
      <c r="E3740" s="26">
        <f t="shared" si="119"/>
        <v>569.55349999999999</v>
      </c>
    </row>
    <row r="3741" spans="1:5" x14ac:dyDescent="0.3">
      <c r="A3741" s="1">
        <v>45565</v>
      </c>
      <c r="B3741">
        <v>571.83579999999995</v>
      </c>
      <c r="C3741" t="s">
        <v>143</v>
      </c>
      <c r="D3741" s="26" t="str">
        <f t="shared" si="118"/>
        <v>2024-09-30</v>
      </c>
      <c r="E3741" s="26">
        <f t="shared" si="119"/>
        <v>571.83579999999995</v>
      </c>
    </row>
    <row r="3742" spans="1:5" x14ac:dyDescent="0.3">
      <c r="A3742" s="1">
        <v>45566</v>
      </c>
      <c r="B3742">
        <v>566.71310000000005</v>
      </c>
      <c r="C3742" t="s">
        <v>143</v>
      </c>
      <c r="D3742" s="26" t="str">
        <f t="shared" si="118"/>
        <v>2024-10-01</v>
      </c>
      <c r="E3742" s="26">
        <f t="shared" si="119"/>
        <v>566.71310000000005</v>
      </c>
    </row>
    <row r="3743" spans="1:5" x14ac:dyDescent="0.3">
      <c r="A3743" s="1">
        <v>45567</v>
      </c>
      <c r="B3743">
        <v>566.95230000000004</v>
      </c>
      <c r="C3743" t="s">
        <v>143</v>
      </c>
      <c r="D3743" s="26" t="str">
        <f t="shared" si="118"/>
        <v>2024-10-02</v>
      </c>
      <c r="E3743" s="26">
        <f t="shared" si="119"/>
        <v>566.95230000000004</v>
      </c>
    </row>
    <row r="3744" spans="1:5" x14ac:dyDescent="0.3">
      <c r="A3744" s="1">
        <v>45568</v>
      </c>
      <c r="B3744">
        <v>565.91579999999999</v>
      </c>
      <c r="C3744" t="s">
        <v>143</v>
      </c>
      <c r="D3744" s="26" t="str">
        <f t="shared" si="118"/>
        <v>2024-10-03</v>
      </c>
      <c r="E3744" s="26">
        <f t="shared" si="119"/>
        <v>565.91579999999999</v>
      </c>
    </row>
    <row r="3745" spans="1:5" x14ac:dyDescent="0.3">
      <c r="A3745" s="1">
        <v>45569</v>
      </c>
      <c r="B3745">
        <v>571.05849999999998</v>
      </c>
      <c r="C3745" t="s">
        <v>143</v>
      </c>
      <c r="D3745" s="26" t="str">
        <f t="shared" si="118"/>
        <v>2024-10-04</v>
      </c>
      <c r="E3745" s="26">
        <f t="shared" si="119"/>
        <v>571.05849999999998</v>
      </c>
    </row>
    <row r="3746" spans="1:5" x14ac:dyDescent="0.3">
      <c r="A3746" s="1">
        <v>45572</v>
      </c>
      <c r="B3746">
        <v>565.89580000000001</v>
      </c>
      <c r="C3746" t="s">
        <v>143</v>
      </c>
      <c r="D3746" s="26" t="str">
        <f t="shared" si="118"/>
        <v>2024-10-07</v>
      </c>
      <c r="E3746" s="26">
        <f t="shared" si="119"/>
        <v>565.89580000000001</v>
      </c>
    </row>
    <row r="3747" spans="1:5" x14ac:dyDescent="0.3">
      <c r="A3747" s="1">
        <v>45573</v>
      </c>
      <c r="B3747">
        <v>571.24779999999998</v>
      </c>
      <c r="C3747" t="s">
        <v>143</v>
      </c>
      <c r="D3747" s="26" t="str">
        <f t="shared" si="118"/>
        <v>2024-10-08</v>
      </c>
      <c r="E3747" s="26">
        <f t="shared" si="119"/>
        <v>571.24779999999998</v>
      </c>
    </row>
    <row r="3748" spans="1:5" x14ac:dyDescent="0.3">
      <c r="A3748" s="1">
        <v>45574</v>
      </c>
      <c r="B3748">
        <v>575.20450000000005</v>
      </c>
      <c r="C3748" t="s">
        <v>143</v>
      </c>
      <c r="D3748" s="26" t="str">
        <f t="shared" si="118"/>
        <v>2024-10-09</v>
      </c>
      <c r="E3748" s="26">
        <f t="shared" si="119"/>
        <v>575.20450000000005</v>
      </c>
    </row>
    <row r="3749" spans="1:5" x14ac:dyDescent="0.3">
      <c r="A3749" s="1">
        <v>45575</v>
      </c>
      <c r="B3749">
        <v>574.1979</v>
      </c>
      <c r="C3749" t="s">
        <v>143</v>
      </c>
      <c r="D3749" s="26" t="str">
        <f t="shared" si="118"/>
        <v>2024-10-10</v>
      </c>
      <c r="E3749" s="26">
        <f t="shared" si="119"/>
        <v>574.1979</v>
      </c>
    </row>
    <row r="3750" spans="1:5" x14ac:dyDescent="0.3">
      <c r="A3750" s="1">
        <v>45576</v>
      </c>
      <c r="B3750">
        <v>577.63630000000001</v>
      </c>
      <c r="C3750" t="s">
        <v>143</v>
      </c>
      <c r="D3750" s="26" t="str">
        <f t="shared" si="118"/>
        <v>2024-10-11</v>
      </c>
      <c r="E3750" s="26">
        <f t="shared" si="119"/>
        <v>577.63630000000001</v>
      </c>
    </row>
    <row r="3751" spans="1:5" x14ac:dyDescent="0.3">
      <c r="A3751" s="1">
        <v>45579</v>
      </c>
      <c r="B3751">
        <v>582.36040000000003</v>
      </c>
      <c r="C3751" t="s">
        <v>143</v>
      </c>
      <c r="D3751" s="26" t="str">
        <f t="shared" si="118"/>
        <v>2024-10-14</v>
      </c>
      <c r="E3751" s="26">
        <f t="shared" si="119"/>
        <v>582.36040000000003</v>
      </c>
    </row>
    <row r="3752" spans="1:5" x14ac:dyDescent="0.3">
      <c r="A3752" s="1">
        <v>45580</v>
      </c>
      <c r="B3752">
        <v>577.8356</v>
      </c>
      <c r="C3752" t="s">
        <v>143</v>
      </c>
      <c r="D3752" s="26" t="str">
        <f t="shared" si="118"/>
        <v>2024-10-15</v>
      </c>
      <c r="E3752" s="26">
        <f t="shared" si="119"/>
        <v>577.8356</v>
      </c>
    </row>
    <row r="3753" spans="1:5" x14ac:dyDescent="0.3">
      <c r="A3753" s="1">
        <v>45581</v>
      </c>
      <c r="B3753">
        <v>580.34720000000004</v>
      </c>
      <c r="C3753" t="s">
        <v>143</v>
      </c>
      <c r="D3753" s="26" t="str">
        <f t="shared" si="118"/>
        <v>2024-10-16</v>
      </c>
      <c r="E3753" s="26">
        <f t="shared" si="119"/>
        <v>580.34720000000004</v>
      </c>
    </row>
    <row r="3754" spans="1:5" x14ac:dyDescent="0.3">
      <c r="A3754" s="1">
        <v>45582</v>
      </c>
      <c r="B3754">
        <v>580.39700000000005</v>
      </c>
      <c r="C3754" t="s">
        <v>143</v>
      </c>
      <c r="D3754" s="26" t="str">
        <f t="shared" si="118"/>
        <v>2024-10-17</v>
      </c>
      <c r="E3754" s="26">
        <f t="shared" si="119"/>
        <v>580.39700000000005</v>
      </c>
    </row>
    <row r="3755" spans="1:5" x14ac:dyDescent="0.3">
      <c r="A3755" s="1">
        <v>45583</v>
      </c>
      <c r="B3755">
        <v>582.62950000000001</v>
      </c>
      <c r="C3755" t="s">
        <v>143</v>
      </c>
      <c r="D3755" s="26" t="str">
        <f t="shared" si="118"/>
        <v>2024-10-18</v>
      </c>
      <c r="E3755" s="26">
        <f t="shared" si="119"/>
        <v>582.62950000000001</v>
      </c>
    </row>
    <row r="3756" spans="1:5" x14ac:dyDescent="0.3">
      <c r="A3756" s="1">
        <v>45586</v>
      </c>
      <c r="B3756">
        <v>581.67269999999996</v>
      </c>
      <c r="C3756" t="s">
        <v>143</v>
      </c>
      <c r="D3756" s="26" t="str">
        <f t="shared" si="118"/>
        <v>2024-10-21</v>
      </c>
      <c r="E3756" s="26">
        <f t="shared" si="119"/>
        <v>581.67269999999996</v>
      </c>
    </row>
    <row r="3757" spans="1:5" x14ac:dyDescent="0.3">
      <c r="A3757" s="1">
        <v>45587</v>
      </c>
      <c r="B3757">
        <v>581.36379999999997</v>
      </c>
      <c r="C3757" t="s">
        <v>143</v>
      </c>
      <c r="D3757" s="26" t="str">
        <f t="shared" si="118"/>
        <v>2024-10-22</v>
      </c>
      <c r="E3757" s="26">
        <f t="shared" si="119"/>
        <v>581.36379999999997</v>
      </c>
    </row>
    <row r="3758" spans="1:5" x14ac:dyDescent="0.3">
      <c r="A3758" s="1">
        <v>45588</v>
      </c>
      <c r="B3758">
        <v>576.05160000000001</v>
      </c>
      <c r="C3758" t="s">
        <v>143</v>
      </c>
      <c r="D3758" s="26" t="str">
        <f t="shared" si="118"/>
        <v>2024-10-23</v>
      </c>
      <c r="E3758" s="26">
        <f t="shared" si="119"/>
        <v>576.05160000000001</v>
      </c>
    </row>
    <row r="3759" spans="1:5" x14ac:dyDescent="0.3">
      <c r="A3759" s="1">
        <v>45589</v>
      </c>
      <c r="B3759">
        <v>577.29750000000001</v>
      </c>
      <c r="C3759" t="s">
        <v>143</v>
      </c>
      <c r="D3759" s="26" t="str">
        <f t="shared" si="118"/>
        <v>2024-10-24</v>
      </c>
      <c r="E3759" s="26">
        <f t="shared" si="119"/>
        <v>577.29750000000001</v>
      </c>
    </row>
    <row r="3760" spans="1:5" x14ac:dyDescent="0.3">
      <c r="A3760" s="1">
        <v>45590</v>
      </c>
      <c r="B3760">
        <v>577.09810000000004</v>
      </c>
      <c r="C3760" t="s">
        <v>143</v>
      </c>
      <c r="D3760" s="26" t="str">
        <f t="shared" si="118"/>
        <v>2024-10-25</v>
      </c>
      <c r="E3760" s="26">
        <f t="shared" si="119"/>
        <v>577.09810000000004</v>
      </c>
    </row>
    <row r="3761" spans="1:5" x14ac:dyDescent="0.3">
      <c r="A3761" s="1">
        <v>45593</v>
      </c>
      <c r="B3761">
        <v>578.88210000000004</v>
      </c>
      <c r="C3761" t="s">
        <v>143</v>
      </c>
      <c r="D3761" s="26" t="str">
        <f t="shared" si="118"/>
        <v>2024-10-28</v>
      </c>
      <c r="E3761" s="26">
        <f t="shared" si="119"/>
        <v>578.88210000000004</v>
      </c>
    </row>
    <row r="3762" spans="1:5" x14ac:dyDescent="0.3">
      <c r="A3762" s="1">
        <v>45594</v>
      </c>
      <c r="B3762">
        <v>579.81899999999996</v>
      </c>
      <c r="C3762" t="s">
        <v>143</v>
      </c>
      <c r="D3762" s="26" t="str">
        <f t="shared" ref="D3762:D3767" si="120">_xlfn.CONCAT(YEAR(A3762),"-",IF(LEN(MONTH(A3762))=1,0&amp;MONTH(A3762),MONTH(A3762)),"-",IF(LEN(DAY(A3762))=1,0&amp;DAY(A3762),DAY(A3762)))</f>
        <v>2024-10-29</v>
      </c>
      <c r="E3762" s="26">
        <f t="shared" ref="E3762:E3767" si="121">B3762</f>
        <v>579.81899999999996</v>
      </c>
    </row>
    <row r="3763" spans="1:5" x14ac:dyDescent="0.3">
      <c r="A3763" s="1">
        <v>45595</v>
      </c>
      <c r="B3763">
        <v>578.06489999999997</v>
      </c>
      <c r="C3763" t="s">
        <v>143</v>
      </c>
      <c r="D3763" s="26" t="str">
        <f t="shared" si="120"/>
        <v>2024-10-30</v>
      </c>
      <c r="E3763" s="26">
        <f t="shared" si="121"/>
        <v>578.06489999999997</v>
      </c>
    </row>
    <row r="3764" spans="1:5" x14ac:dyDescent="0.3">
      <c r="A3764" s="1">
        <v>45596</v>
      </c>
      <c r="B3764">
        <v>566.73299999999995</v>
      </c>
      <c r="C3764" t="s">
        <v>143</v>
      </c>
      <c r="D3764" s="26" t="str">
        <f t="shared" si="120"/>
        <v>2024-10-31</v>
      </c>
      <c r="E3764" s="26">
        <f t="shared" si="121"/>
        <v>566.73299999999995</v>
      </c>
    </row>
    <row r="3765" spans="1:5" x14ac:dyDescent="0.3">
      <c r="A3765" s="1">
        <v>45597</v>
      </c>
      <c r="B3765">
        <v>569.125</v>
      </c>
      <c r="C3765" t="s">
        <v>143</v>
      </c>
      <c r="D3765" s="26" t="str">
        <f t="shared" si="120"/>
        <v>2024-11-01</v>
      </c>
      <c r="E3765" s="26">
        <f t="shared" si="121"/>
        <v>569.125</v>
      </c>
    </row>
    <row r="3766" spans="1:5" x14ac:dyDescent="0.3">
      <c r="A3766" s="1">
        <v>45600</v>
      </c>
      <c r="B3766">
        <v>567.89909999999998</v>
      </c>
      <c r="C3766" t="s">
        <v>143</v>
      </c>
      <c r="D3766" s="26" t="str">
        <f t="shared" si="120"/>
        <v>2024-11-04</v>
      </c>
      <c r="E3766" s="26">
        <f t="shared" si="121"/>
        <v>567.89909999999998</v>
      </c>
    </row>
    <row r="3767" spans="1:5" x14ac:dyDescent="0.3">
      <c r="A3767" s="1">
        <v>45601</v>
      </c>
      <c r="B3767">
        <v>574.76599999999996</v>
      </c>
      <c r="C3767" t="s">
        <v>143</v>
      </c>
      <c r="D3767" s="26" t="str">
        <f t="shared" si="120"/>
        <v>2024-11-05</v>
      </c>
      <c r="E3767" s="26">
        <f t="shared" si="121"/>
        <v>574.76599999999996</v>
      </c>
    </row>
    <row r="3768" spans="1:5" x14ac:dyDescent="0.3">
      <c r="A3768" s="1">
        <v>45602</v>
      </c>
      <c r="B3768">
        <v>589.05790000000002</v>
      </c>
      <c r="C3768" t="s">
        <v>143</v>
      </c>
      <c r="D3768" s="26" t="str">
        <f t="shared" ref="D3768:D3782" si="122">_xlfn.CONCAT(YEAR(A3768),"-",IF(LEN(MONTH(A3768))=1,0&amp;MONTH(A3768),MONTH(A3768)),"-",IF(LEN(DAY(A3768))=1,0&amp;DAY(A3768),DAY(A3768)))</f>
        <v>2024-11-06</v>
      </c>
      <c r="E3768" s="26">
        <f t="shared" ref="E3768:E3782" si="123">B3768</f>
        <v>589.05790000000002</v>
      </c>
    </row>
    <row r="3769" spans="1:5" x14ac:dyDescent="0.3">
      <c r="A3769" s="1">
        <v>45603</v>
      </c>
      <c r="B3769">
        <v>593.61260000000004</v>
      </c>
      <c r="C3769" t="s">
        <v>143</v>
      </c>
      <c r="D3769" s="26" t="str">
        <f t="shared" si="122"/>
        <v>2024-11-07</v>
      </c>
      <c r="E3769" s="26">
        <f t="shared" si="123"/>
        <v>593.61260000000004</v>
      </c>
    </row>
    <row r="3770" spans="1:5" x14ac:dyDescent="0.3">
      <c r="A3770" s="1">
        <v>45604</v>
      </c>
      <c r="B3770">
        <v>596.18389999999999</v>
      </c>
      <c r="C3770" t="s">
        <v>143</v>
      </c>
      <c r="D3770" s="26" t="str">
        <f t="shared" si="122"/>
        <v>2024-11-08</v>
      </c>
      <c r="E3770" s="26">
        <f t="shared" si="123"/>
        <v>596.18389999999999</v>
      </c>
    </row>
    <row r="3771" spans="1:5" x14ac:dyDescent="0.3">
      <c r="A3771" s="1">
        <v>45607</v>
      </c>
      <c r="B3771">
        <v>596.75199999999995</v>
      </c>
      <c r="C3771" t="s">
        <v>143</v>
      </c>
      <c r="D3771" s="26" t="str">
        <f t="shared" si="122"/>
        <v>2024-11-11</v>
      </c>
      <c r="E3771" s="26">
        <f t="shared" si="123"/>
        <v>596.75199999999995</v>
      </c>
    </row>
    <row r="3772" spans="1:5" x14ac:dyDescent="0.3">
      <c r="A3772" s="1">
        <v>45608</v>
      </c>
      <c r="B3772">
        <v>594.89819999999997</v>
      </c>
      <c r="C3772" t="s">
        <v>143</v>
      </c>
      <c r="D3772" s="26" t="str">
        <f t="shared" si="122"/>
        <v>2024-11-12</v>
      </c>
      <c r="E3772" s="26">
        <f t="shared" si="123"/>
        <v>594.89819999999997</v>
      </c>
    </row>
    <row r="3773" spans="1:5" x14ac:dyDescent="0.3">
      <c r="A3773" s="1">
        <v>45609</v>
      </c>
      <c r="B3773">
        <v>595.18730000000005</v>
      </c>
      <c r="C3773" t="s">
        <v>143</v>
      </c>
      <c r="D3773" s="26" t="str">
        <f t="shared" si="122"/>
        <v>2024-11-13</v>
      </c>
      <c r="E3773" s="26">
        <f t="shared" si="123"/>
        <v>595.18730000000005</v>
      </c>
    </row>
    <row r="3774" spans="1:5" x14ac:dyDescent="0.3">
      <c r="A3774" s="1">
        <v>45610</v>
      </c>
      <c r="B3774">
        <v>591.36009999999999</v>
      </c>
      <c r="C3774" t="s">
        <v>143</v>
      </c>
      <c r="D3774" s="26" t="str">
        <f t="shared" si="122"/>
        <v>2024-11-14</v>
      </c>
      <c r="E3774" s="26">
        <f t="shared" si="123"/>
        <v>591.36009999999999</v>
      </c>
    </row>
    <row r="3775" spans="1:5" x14ac:dyDescent="0.3">
      <c r="A3775" s="1">
        <v>45611</v>
      </c>
      <c r="B3775">
        <v>583.78560000000004</v>
      </c>
      <c r="C3775" t="s">
        <v>143</v>
      </c>
      <c r="D3775" s="26" t="str">
        <f t="shared" si="122"/>
        <v>2024-11-15</v>
      </c>
      <c r="E3775" s="26">
        <f t="shared" si="123"/>
        <v>583.78560000000004</v>
      </c>
    </row>
    <row r="3776" spans="1:5" x14ac:dyDescent="0.3">
      <c r="A3776" s="1">
        <v>45614</v>
      </c>
      <c r="B3776">
        <v>586.17759999999998</v>
      </c>
      <c r="C3776" t="s">
        <v>143</v>
      </c>
      <c r="D3776" s="26" t="str">
        <f t="shared" si="122"/>
        <v>2024-11-18</v>
      </c>
      <c r="E3776" s="26">
        <f t="shared" si="123"/>
        <v>586.17759999999998</v>
      </c>
    </row>
    <row r="3777" spans="1:5" x14ac:dyDescent="0.3">
      <c r="A3777" s="1">
        <v>45615</v>
      </c>
      <c r="B3777">
        <v>588.32039999999995</v>
      </c>
      <c r="C3777" t="s">
        <v>143</v>
      </c>
      <c r="D3777" s="26" t="str">
        <f t="shared" si="122"/>
        <v>2024-11-19</v>
      </c>
      <c r="E3777" s="26">
        <f t="shared" si="123"/>
        <v>588.32039999999995</v>
      </c>
    </row>
    <row r="3778" spans="1:5" x14ac:dyDescent="0.3">
      <c r="A3778" s="1">
        <v>45616</v>
      </c>
      <c r="B3778">
        <v>588.51969999999994</v>
      </c>
      <c r="C3778" t="s">
        <v>143</v>
      </c>
      <c r="D3778" s="26" t="str">
        <f t="shared" si="122"/>
        <v>2024-11-20</v>
      </c>
      <c r="E3778" s="26">
        <f t="shared" si="123"/>
        <v>588.51969999999994</v>
      </c>
    </row>
    <row r="3779" spans="1:5" x14ac:dyDescent="0.3">
      <c r="A3779" s="1">
        <v>45617</v>
      </c>
      <c r="B3779">
        <v>591.67909999999995</v>
      </c>
      <c r="C3779" t="s">
        <v>143</v>
      </c>
      <c r="D3779" s="26" t="str">
        <f t="shared" si="122"/>
        <v>2024-11-21</v>
      </c>
      <c r="E3779" s="26">
        <f t="shared" si="123"/>
        <v>591.67909999999995</v>
      </c>
    </row>
    <row r="3780" spans="1:5" x14ac:dyDescent="0.3">
      <c r="A3780" s="1">
        <v>45618</v>
      </c>
      <c r="B3780">
        <v>593.51289999999995</v>
      </c>
      <c r="C3780" t="s">
        <v>143</v>
      </c>
      <c r="D3780" s="26" t="str">
        <f t="shared" si="122"/>
        <v>2024-11-22</v>
      </c>
      <c r="E3780" s="26">
        <f t="shared" si="123"/>
        <v>593.51289999999995</v>
      </c>
    </row>
    <row r="3781" spans="1:5" x14ac:dyDescent="0.3">
      <c r="A3781" s="1">
        <v>45621</v>
      </c>
      <c r="B3781">
        <v>595.52610000000004</v>
      </c>
      <c r="C3781" t="s">
        <v>143</v>
      </c>
      <c r="D3781" s="26" t="str">
        <f t="shared" si="122"/>
        <v>2024-11-25</v>
      </c>
      <c r="E3781" s="26">
        <f t="shared" si="123"/>
        <v>595.52610000000004</v>
      </c>
    </row>
    <row r="3782" spans="1:5" x14ac:dyDescent="0.3">
      <c r="A3782" s="1">
        <v>45622</v>
      </c>
      <c r="B3782">
        <v>598.63570000000004</v>
      </c>
      <c r="C3782" t="s">
        <v>143</v>
      </c>
      <c r="D3782" s="26" t="str">
        <f t="shared" si="122"/>
        <v>2024-11-26</v>
      </c>
      <c r="E3782" s="26">
        <f t="shared" si="123"/>
        <v>598.63570000000004</v>
      </c>
    </row>
    <row r="3783" spans="1:5" x14ac:dyDescent="0.3">
      <c r="A3783" s="1">
        <v>45623</v>
      </c>
      <c r="B3783">
        <v>596.82180000000005</v>
      </c>
      <c r="C3783" t="s">
        <v>143</v>
      </c>
      <c r="D3783" s="26" t="str">
        <f t="shared" ref="D3783:D3846" si="124">_xlfn.CONCAT(YEAR(A3783),"-",IF(LEN(MONTH(A3783))=1,0&amp;MONTH(A3783),MONTH(A3783)),"-",IF(LEN(DAY(A3783))=1,0&amp;DAY(A3783),DAY(A3783)))</f>
        <v>2024-11-27</v>
      </c>
      <c r="E3783" s="26">
        <f t="shared" ref="E3783:E3846" si="125">B3783</f>
        <v>596.82180000000005</v>
      </c>
    </row>
    <row r="3784" spans="1:5" x14ac:dyDescent="0.3">
      <c r="A3784" s="1">
        <v>45625</v>
      </c>
      <c r="B3784">
        <v>600.52930000000003</v>
      </c>
      <c r="C3784" t="s">
        <v>143</v>
      </c>
      <c r="D3784" s="26" t="str">
        <f t="shared" si="124"/>
        <v>2024-11-29</v>
      </c>
      <c r="E3784" s="26">
        <f t="shared" si="125"/>
        <v>600.52930000000003</v>
      </c>
    </row>
    <row r="3785" spans="1:5" x14ac:dyDescent="0.3">
      <c r="A3785" s="1">
        <v>45628</v>
      </c>
      <c r="B3785">
        <v>601.60569999999996</v>
      </c>
      <c r="C3785" t="s">
        <v>143</v>
      </c>
      <c r="D3785" s="26" t="str">
        <f t="shared" si="124"/>
        <v>2024-12-02</v>
      </c>
      <c r="E3785" s="26">
        <f t="shared" si="125"/>
        <v>601.60569999999996</v>
      </c>
    </row>
    <row r="3786" spans="1:5" x14ac:dyDescent="0.3">
      <c r="A3786" s="1">
        <v>45629</v>
      </c>
      <c r="B3786">
        <v>601.88469999999995</v>
      </c>
      <c r="C3786" t="s">
        <v>143</v>
      </c>
      <c r="D3786" s="26" t="str">
        <f t="shared" si="124"/>
        <v>2024-12-03</v>
      </c>
      <c r="E3786" s="26">
        <f t="shared" si="125"/>
        <v>601.88469999999995</v>
      </c>
    </row>
    <row r="3787" spans="1:5" x14ac:dyDescent="0.3">
      <c r="A3787" s="1">
        <v>45630</v>
      </c>
      <c r="B3787">
        <v>605.62210000000005</v>
      </c>
      <c r="C3787" t="s">
        <v>143</v>
      </c>
      <c r="D3787" s="26" t="str">
        <f t="shared" si="124"/>
        <v>2024-12-04</v>
      </c>
      <c r="E3787" s="26">
        <f t="shared" si="125"/>
        <v>605.62210000000005</v>
      </c>
    </row>
    <row r="3788" spans="1:5" x14ac:dyDescent="0.3">
      <c r="A3788" s="1">
        <v>45631</v>
      </c>
      <c r="B3788">
        <v>604.62549999999999</v>
      </c>
      <c r="C3788" t="s">
        <v>143</v>
      </c>
      <c r="D3788" s="26" t="str">
        <f t="shared" si="124"/>
        <v>2024-12-05</v>
      </c>
      <c r="E3788" s="26">
        <f t="shared" si="125"/>
        <v>604.62549999999999</v>
      </c>
    </row>
    <row r="3789" spans="1:5" x14ac:dyDescent="0.3">
      <c r="A3789" s="1">
        <v>45632</v>
      </c>
      <c r="B3789">
        <v>605.77160000000003</v>
      </c>
      <c r="C3789" t="s">
        <v>143</v>
      </c>
      <c r="D3789" s="26" t="str">
        <f t="shared" si="124"/>
        <v>2024-12-06</v>
      </c>
      <c r="E3789" s="26">
        <f t="shared" si="125"/>
        <v>605.77160000000003</v>
      </c>
    </row>
    <row r="3790" spans="1:5" x14ac:dyDescent="0.3">
      <c r="A3790" s="1">
        <v>45635</v>
      </c>
      <c r="B3790">
        <v>602.65210000000002</v>
      </c>
      <c r="C3790" t="s">
        <v>143</v>
      </c>
      <c r="D3790" s="26" t="str">
        <f t="shared" si="124"/>
        <v>2024-12-09</v>
      </c>
      <c r="E3790" s="26">
        <f t="shared" si="125"/>
        <v>602.65210000000002</v>
      </c>
    </row>
    <row r="3791" spans="1:5" x14ac:dyDescent="0.3">
      <c r="A3791" s="1">
        <v>45636</v>
      </c>
      <c r="B3791">
        <v>600.77840000000003</v>
      </c>
      <c r="C3791" t="s">
        <v>143</v>
      </c>
      <c r="D3791" s="26" t="str">
        <f t="shared" si="124"/>
        <v>2024-12-10</v>
      </c>
      <c r="E3791" s="26">
        <f t="shared" si="125"/>
        <v>600.77840000000003</v>
      </c>
    </row>
    <row r="3792" spans="1:5" x14ac:dyDescent="0.3">
      <c r="A3792" s="1">
        <v>45637</v>
      </c>
      <c r="B3792">
        <v>605.42280000000005</v>
      </c>
      <c r="C3792" t="s">
        <v>143</v>
      </c>
      <c r="D3792" s="26" t="str">
        <f t="shared" si="124"/>
        <v>2024-12-11</v>
      </c>
      <c r="E3792" s="26">
        <f t="shared" si="125"/>
        <v>605.42280000000005</v>
      </c>
    </row>
    <row r="3793" spans="1:5" x14ac:dyDescent="0.3">
      <c r="A3793" s="1">
        <v>45638</v>
      </c>
      <c r="B3793">
        <v>602.30330000000004</v>
      </c>
      <c r="C3793" t="s">
        <v>143</v>
      </c>
      <c r="D3793" s="26" t="str">
        <f t="shared" si="124"/>
        <v>2024-12-12</v>
      </c>
      <c r="E3793" s="26">
        <f t="shared" si="125"/>
        <v>602.30330000000004</v>
      </c>
    </row>
    <row r="3794" spans="1:5" x14ac:dyDescent="0.3">
      <c r="A3794" s="1">
        <v>45639</v>
      </c>
      <c r="B3794">
        <v>602.18370000000004</v>
      </c>
      <c r="C3794" t="s">
        <v>143</v>
      </c>
      <c r="D3794" s="26" t="str">
        <f t="shared" si="124"/>
        <v>2024-12-13</v>
      </c>
      <c r="E3794" s="26">
        <f t="shared" si="125"/>
        <v>602.18370000000004</v>
      </c>
    </row>
    <row r="3795" spans="1:5" x14ac:dyDescent="0.3">
      <c r="A3795" s="1">
        <v>45642</v>
      </c>
      <c r="B3795">
        <v>604.75509999999997</v>
      </c>
      <c r="C3795" t="s">
        <v>143</v>
      </c>
      <c r="D3795" s="26" t="str">
        <f t="shared" si="124"/>
        <v>2024-12-16</v>
      </c>
      <c r="E3795" s="26">
        <f t="shared" si="125"/>
        <v>604.75509999999997</v>
      </c>
    </row>
    <row r="3796" spans="1:5" x14ac:dyDescent="0.3">
      <c r="A3796" s="1">
        <v>45643</v>
      </c>
      <c r="B3796">
        <v>602.26340000000005</v>
      </c>
      <c r="C3796" t="s">
        <v>143</v>
      </c>
      <c r="D3796" s="26" t="str">
        <f t="shared" si="124"/>
        <v>2024-12-17</v>
      </c>
      <c r="E3796" s="26">
        <f t="shared" si="125"/>
        <v>602.26340000000005</v>
      </c>
    </row>
    <row r="3797" spans="1:5" x14ac:dyDescent="0.3">
      <c r="A3797" s="1">
        <v>45644</v>
      </c>
      <c r="B3797">
        <v>584.31380000000001</v>
      </c>
      <c r="C3797" t="s">
        <v>143</v>
      </c>
      <c r="D3797" s="26" t="str">
        <f t="shared" si="124"/>
        <v>2024-12-18</v>
      </c>
      <c r="E3797" s="26">
        <f t="shared" si="125"/>
        <v>584.31380000000001</v>
      </c>
    </row>
    <row r="3798" spans="1:5" x14ac:dyDescent="0.3">
      <c r="A3798" s="1">
        <v>45645</v>
      </c>
      <c r="B3798">
        <v>584.1345</v>
      </c>
      <c r="C3798" t="s">
        <v>143</v>
      </c>
      <c r="D3798" s="26" t="str">
        <f t="shared" si="124"/>
        <v>2024-12-19</v>
      </c>
      <c r="E3798" s="26">
        <f t="shared" si="125"/>
        <v>584.1345</v>
      </c>
    </row>
    <row r="3799" spans="1:5" x14ac:dyDescent="0.3">
      <c r="A3799" s="1">
        <v>45646</v>
      </c>
      <c r="B3799">
        <v>591.15</v>
      </c>
      <c r="C3799" t="s">
        <v>143</v>
      </c>
      <c r="D3799" s="26" t="str">
        <f t="shared" si="124"/>
        <v>2024-12-20</v>
      </c>
      <c r="E3799" s="26">
        <f t="shared" si="125"/>
        <v>591.15</v>
      </c>
    </row>
    <row r="3800" spans="1:5" x14ac:dyDescent="0.3">
      <c r="A3800" s="1">
        <v>45649</v>
      </c>
      <c r="B3800">
        <v>594.69000000000005</v>
      </c>
      <c r="C3800" t="s">
        <v>143</v>
      </c>
      <c r="D3800" s="26" t="str">
        <f t="shared" si="124"/>
        <v>2024-12-23</v>
      </c>
      <c r="E3800" s="26">
        <f t="shared" si="125"/>
        <v>594.69000000000005</v>
      </c>
    </row>
    <row r="3801" spans="1:5" x14ac:dyDescent="0.3">
      <c r="A3801" s="1">
        <v>45650</v>
      </c>
      <c r="B3801">
        <v>601.29999999999995</v>
      </c>
      <c r="C3801" t="s">
        <v>143</v>
      </c>
      <c r="D3801" s="26" t="str">
        <f t="shared" si="124"/>
        <v>2024-12-24</v>
      </c>
      <c r="E3801" s="26">
        <f t="shared" si="125"/>
        <v>601.29999999999995</v>
      </c>
    </row>
    <row r="3802" spans="1:5" x14ac:dyDescent="0.3">
      <c r="A3802" s="1">
        <v>45652</v>
      </c>
      <c r="B3802">
        <v>601.34</v>
      </c>
      <c r="C3802" t="s">
        <v>143</v>
      </c>
      <c r="D3802" s="26" t="str">
        <f t="shared" si="124"/>
        <v>2024-12-26</v>
      </c>
      <c r="E3802" s="26">
        <f t="shared" si="125"/>
        <v>601.34</v>
      </c>
    </row>
    <row r="3803" spans="1:5" x14ac:dyDescent="0.3">
      <c r="A3803" s="1">
        <v>45653</v>
      </c>
      <c r="B3803">
        <v>595.01</v>
      </c>
      <c r="C3803" t="s">
        <v>143</v>
      </c>
      <c r="D3803" s="26" t="str">
        <f t="shared" si="124"/>
        <v>2024-12-27</v>
      </c>
      <c r="E3803" s="26">
        <f t="shared" si="125"/>
        <v>595.01</v>
      </c>
    </row>
    <row r="3804" spans="1:5" x14ac:dyDescent="0.3">
      <c r="A3804" s="1">
        <v>45656</v>
      </c>
      <c r="B3804">
        <v>588.22</v>
      </c>
      <c r="C3804" t="s">
        <v>143</v>
      </c>
      <c r="D3804" s="26" t="str">
        <f t="shared" si="124"/>
        <v>2024-12-30</v>
      </c>
      <c r="E3804" s="26">
        <f t="shared" si="125"/>
        <v>588.22</v>
      </c>
    </row>
    <row r="3805" spans="1:5" x14ac:dyDescent="0.3">
      <c r="A3805" s="1">
        <v>45657</v>
      </c>
      <c r="B3805">
        <v>586.08000000000004</v>
      </c>
      <c r="C3805" t="s">
        <v>143</v>
      </c>
      <c r="D3805" s="26" t="str">
        <f t="shared" si="124"/>
        <v>2024-12-31</v>
      </c>
      <c r="E3805" s="26">
        <f t="shared" si="125"/>
        <v>586.08000000000004</v>
      </c>
    </row>
    <row r="3806" spans="1:5" x14ac:dyDescent="0.3">
      <c r="A3806" s="1">
        <v>45659</v>
      </c>
      <c r="B3806">
        <v>584.64</v>
      </c>
      <c r="C3806" t="s">
        <v>143</v>
      </c>
      <c r="D3806" s="26" t="str">
        <f t="shared" si="124"/>
        <v>2025-01-02</v>
      </c>
      <c r="E3806" s="26">
        <f t="shared" si="125"/>
        <v>584.64</v>
      </c>
    </row>
    <row r="3807" spans="1:5" x14ac:dyDescent="0.3">
      <c r="A3807" s="1">
        <v>45660</v>
      </c>
      <c r="B3807">
        <v>591.95000000000005</v>
      </c>
      <c r="C3807" t="s">
        <v>143</v>
      </c>
      <c r="D3807" s="26" t="str">
        <f t="shared" si="124"/>
        <v>2025-01-03</v>
      </c>
      <c r="E3807" s="26">
        <f t="shared" si="125"/>
        <v>591.95000000000005</v>
      </c>
    </row>
    <row r="3808" spans="1:5" x14ac:dyDescent="0.3">
      <c r="A3808" s="1">
        <v>45663</v>
      </c>
      <c r="B3808">
        <v>595.36</v>
      </c>
      <c r="C3808" t="s">
        <v>143</v>
      </c>
      <c r="D3808" s="26" t="str">
        <f t="shared" si="124"/>
        <v>2025-01-06</v>
      </c>
      <c r="E3808" s="26">
        <f t="shared" si="125"/>
        <v>595.36</v>
      </c>
    </row>
    <row r="3809" spans="1:5" x14ac:dyDescent="0.3">
      <c r="A3809" s="1">
        <v>45664</v>
      </c>
      <c r="B3809">
        <v>588.63</v>
      </c>
      <c r="C3809" t="s">
        <v>143</v>
      </c>
      <c r="D3809" s="26" t="str">
        <f t="shared" si="124"/>
        <v>2025-01-07</v>
      </c>
      <c r="E3809" s="26">
        <f t="shared" si="125"/>
        <v>588.63</v>
      </c>
    </row>
    <row r="3810" spans="1:5" x14ac:dyDescent="0.3">
      <c r="A3810" s="1">
        <v>45665</v>
      </c>
      <c r="B3810">
        <v>589.49</v>
      </c>
      <c r="C3810" t="s">
        <v>143</v>
      </c>
      <c r="D3810" s="26" t="str">
        <f t="shared" si="124"/>
        <v>2025-01-08</v>
      </c>
      <c r="E3810" s="26">
        <f t="shared" si="125"/>
        <v>589.49</v>
      </c>
    </row>
    <row r="3811" spans="1:5" x14ac:dyDescent="0.3">
      <c r="A3811" s="1">
        <v>45667</v>
      </c>
      <c r="B3811">
        <v>580.49</v>
      </c>
      <c r="C3811" t="s">
        <v>143</v>
      </c>
      <c r="D3811" s="26" t="str">
        <f t="shared" si="124"/>
        <v>2025-01-10</v>
      </c>
      <c r="E3811" s="26">
        <f t="shared" si="125"/>
        <v>580.49</v>
      </c>
    </row>
    <row r="3812" spans="1:5" x14ac:dyDescent="0.3">
      <c r="A3812" s="1">
        <v>45670</v>
      </c>
      <c r="B3812">
        <v>581.39</v>
      </c>
      <c r="C3812" t="s">
        <v>143</v>
      </c>
      <c r="D3812" s="26" t="str">
        <f t="shared" si="124"/>
        <v>2025-01-13</v>
      </c>
      <c r="E3812" s="26">
        <f t="shared" si="125"/>
        <v>581.39</v>
      </c>
    </row>
    <row r="3813" spans="1:5" x14ac:dyDescent="0.3">
      <c r="A3813" s="1">
        <v>45671</v>
      </c>
      <c r="B3813">
        <v>582.19000000000005</v>
      </c>
      <c r="C3813" t="s">
        <v>143</v>
      </c>
      <c r="D3813" s="26" t="str">
        <f t="shared" si="124"/>
        <v>2025-01-14</v>
      </c>
      <c r="E3813" s="26">
        <f t="shared" si="125"/>
        <v>582.19000000000005</v>
      </c>
    </row>
    <row r="3814" spans="1:5" x14ac:dyDescent="0.3">
      <c r="A3814" s="1">
        <v>45672</v>
      </c>
      <c r="B3814">
        <v>592.78</v>
      </c>
      <c r="C3814" t="s">
        <v>143</v>
      </c>
      <c r="D3814" s="26" t="str">
        <f t="shared" si="124"/>
        <v>2025-01-15</v>
      </c>
      <c r="E3814" s="26">
        <f t="shared" si="125"/>
        <v>592.78</v>
      </c>
    </row>
    <row r="3815" spans="1:5" x14ac:dyDescent="0.3">
      <c r="A3815" s="1">
        <v>45673</v>
      </c>
      <c r="B3815">
        <v>591.64</v>
      </c>
      <c r="C3815" t="s">
        <v>143</v>
      </c>
      <c r="D3815" s="26" t="str">
        <f t="shared" si="124"/>
        <v>2025-01-16</v>
      </c>
      <c r="E3815" s="26">
        <f t="shared" si="125"/>
        <v>591.64</v>
      </c>
    </row>
    <row r="3816" spans="1:5" x14ac:dyDescent="0.3">
      <c r="A3816" s="1">
        <v>45674</v>
      </c>
      <c r="B3816">
        <v>597.58000000000004</v>
      </c>
      <c r="C3816" t="s">
        <v>143</v>
      </c>
      <c r="D3816" s="26" t="str">
        <f t="shared" si="124"/>
        <v>2025-01-17</v>
      </c>
      <c r="E3816" s="26">
        <f t="shared" si="125"/>
        <v>597.58000000000004</v>
      </c>
    </row>
    <row r="3817" spans="1:5" x14ac:dyDescent="0.3">
      <c r="A3817" s="1">
        <v>45678</v>
      </c>
      <c r="B3817">
        <v>603.04999999999995</v>
      </c>
      <c r="C3817" t="s">
        <v>143</v>
      </c>
      <c r="D3817" s="26" t="str">
        <f t="shared" si="124"/>
        <v>2025-01-21</v>
      </c>
      <c r="E3817" s="26">
        <f t="shared" si="125"/>
        <v>603.04999999999995</v>
      </c>
    </row>
    <row r="3818" spans="1:5" x14ac:dyDescent="0.3">
      <c r="A3818" s="1">
        <v>45679</v>
      </c>
      <c r="B3818">
        <v>606.44000000000005</v>
      </c>
      <c r="C3818" t="s">
        <v>143</v>
      </c>
      <c r="D3818" s="26" t="str">
        <f t="shared" si="124"/>
        <v>2025-01-22</v>
      </c>
      <c r="E3818" s="26">
        <f t="shared" si="125"/>
        <v>606.44000000000005</v>
      </c>
    </row>
    <row r="3819" spans="1:5" x14ac:dyDescent="0.3">
      <c r="A3819" s="1">
        <v>45680</v>
      </c>
      <c r="B3819">
        <v>609.75</v>
      </c>
      <c r="C3819" t="s">
        <v>143</v>
      </c>
      <c r="D3819" s="26" t="str">
        <f t="shared" si="124"/>
        <v>2025-01-23</v>
      </c>
      <c r="E3819" s="26">
        <f t="shared" si="125"/>
        <v>609.75</v>
      </c>
    </row>
    <row r="3820" spans="1:5" x14ac:dyDescent="0.3">
      <c r="A3820" s="1">
        <v>45681</v>
      </c>
      <c r="B3820">
        <v>607.97</v>
      </c>
      <c r="C3820" t="s">
        <v>143</v>
      </c>
      <c r="D3820" s="26" t="str">
        <f t="shared" si="124"/>
        <v>2025-01-24</v>
      </c>
      <c r="E3820" s="26">
        <f t="shared" si="125"/>
        <v>607.97</v>
      </c>
    </row>
    <row r="3821" spans="1:5" x14ac:dyDescent="0.3">
      <c r="A3821" s="1">
        <v>45684</v>
      </c>
      <c r="B3821">
        <v>599.37</v>
      </c>
      <c r="C3821" t="s">
        <v>143</v>
      </c>
      <c r="D3821" s="26" t="str">
        <f t="shared" si="124"/>
        <v>2025-01-27</v>
      </c>
      <c r="E3821" s="26">
        <f t="shared" si="125"/>
        <v>599.37</v>
      </c>
    </row>
    <row r="3822" spans="1:5" x14ac:dyDescent="0.3">
      <c r="A3822" s="1">
        <v>45685</v>
      </c>
      <c r="B3822">
        <v>604.52</v>
      </c>
      <c r="C3822" t="s">
        <v>143</v>
      </c>
      <c r="D3822" s="26" t="str">
        <f t="shared" si="124"/>
        <v>2025-01-28</v>
      </c>
      <c r="E3822" s="26">
        <f t="shared" si="125"/>
        <v>604.52</v>
      </c>
    </row>
    <row r="3823" spans="1:5" x14ac:dyDescent="0.3">
      <c r="A3823" s="1">
        <v>45686</v>
      </c>
      <c r="B3823">
        <v>601.80999999999995</v>
      </c>
      <c r="C3823" t="s">
        <v>143</v>
      </c>
      <c r="D3823" s="26" t="str">
        <f t="shared" si="124"/>
        <v>2025-01-29</v>
      </c>
      <c r="E3823" s="26">
        <f t="shared" si="125"/>
        <v>601.80999999999995</v>
      </c>
    </row>
    <row r="3824" spans="1:5" x14ac:dyDescent="0.3">
      <c r="A3824" s="1">
        <v>45687</v>
      </c>
      <c r="B3824">
        <v>605.04</v>
      </c>
      <c r="C3824" t="s">
        <v>143</v>
      </c>
      <c r="D3824" s="26" t="str">
        <f t="shared" si="124"/>
        <v>2025-01-30</v>
      </c>
      <c r="E3824" s="26">
        <f t="shared" si="125"/>
        <v>605.04</v>
      </c>
    </row>
    <row r="3825" spans="1:5" x14ac:dyDescent="0.3">
      <c r="A3825" s="1">
        <v>45688</v>
      </c>
      <c r="B3825">
        <v>601.82000000000005</v>
      </c>
      <c r="C3825" t="s">
        <v>143</v>
      </c>
      <c r="D3825" s="26" t="str">
        <f t="shared" si="124"/>
        <v>2025-01-31</v>
      </c>
      <c r="E3825" s="26">
        <f t="shared" si="125"/>
        <v>601.82000000000005</v>
      </c>
    </row>
    <row r="3826" spans="1:5" x14ac:dyDescent="0.3">
      <c r="A3826" s="1">
        <v>45691</v>
      </c>
      <c r="B3826">
        <v>597.77</v>
      </c>
      <c r="C3826" t="s">
        <v>143</v>
      </c>
      <c r="D3826" s="26" t="str">
        <f t="shared" si="124"/>
        <v>2025-02-03</v>
      </c>
      <c r="E3826" s="26">
        <f t="shared" si="125"/>
        <v>597.77</v>
      </c>
    </row>
    <row r="3827" spans="1:5" x14ac:dyDescent="0.3">
      <c r="A3827" s="1">
        <v>45692</v>
      </c>
      <c r="B3827">
        <v>601.78</v>
      </c>
      <c r="C3827" t="s">
        <v>143</v>
      </c>
      <c r="D3827" s="26" t="str">
        <f t="shared" si="124"/>
        <v>2025-02-04</v>
      </c>
      <c r="E3827" s="26">
        <f t="shared" si="125"/>
        <v>601.78</v>
      </c>
    </row>
    <row r="3828" spans="1:5" x14ac:dyDescent="0.3">
      <c r="A3828" s="1">
        <v>45693</v>
      </c>
      <c r="B3828">
        <v>604.22</v>
      </c>
      <c r="C3828" t="s">
        <v>143</v>
      </c>
      <c r="D3828" s="26" t="str">
        <f t="shared" si="124"/>
        <v>2025-02-05</v>
      </c>
      <c r="E3828" s="26">
        <f t="shared" si="125"/>
        <v>604.22</v>
      </c>
    </row>
    <row r="3829" spans="1:5" x14ac:dyDescent="0.3">
      <c r="A3829" s="1">
        <v>45694</v>
      </c>
      <c r="B3829">
        <v>606.32000000000005</v>
      </c>
      <c r="C3829" t="s">
        <v>143</v>
      </c>
      <c r="D3829" s="26" t="str">
        <f t="shared" si="124"/>
        <v>2025-02-06</v>
      </c>
      <c r="E3829" s="26">
        <f t="shared" si="125"/>
        <v>606.32000000000005</v>
      </c>
    </row>
    <row r="3830" spans="1:5" x14ac:dyDescent="0.3">
      <c r="A3830" s="1">
        <v>45695</v>
      </c>
      <c r="B3830">
        <v>600.77</v>
      </c>
      <c r="C3830" t="s">
        <v>143</v>
      </c>
      <c r="D3830" s="26" t="str">
        <f t="shared" si="124"/>
        <v>2025-02-07</v>
      </c>
      <c r="E3830" s="26">
        <f t="shared" si="125"/>
        <v>600.77</v>
      </c>
    </row>
    <row r="3831" spans="1:5" x14ac:dyDescent="0.3">
      <c r="A3831" s="1">
        <v>45698</v>
      </c>
      <c r="B3831">
        <v>604.85</v>
      </c>
      <c r="C3831" t="s">
        <v>143</v>
      </c>
      <c r="D3831" s="26" t="str">
        <f t="shared" si="124"/>
        <v>2025-02-10</v>
      </c>
      <c r="E3831" s="26">
        <f t="shared" si="125"/>
        <v>604.85</v>
      </c>
    </row>
    <row r="3832" spans="1:5" x14ac:dyDescent="0.3">
      <c r="A3832" s="1">
        <v>45699</v>
      </c>
      <c r="B3832">
        <v>605.30999999999995</v>
      </c>
      <c r="C3832" t="s">
        <v>143</v>
      </c>
      <c r="D3832" s="26" t="str">
        <f t="shared" si="124"/>
        <v>2025-02-11</v>
      </c>
      <c r="E3832" s="26">
        <f t="shared" si="125"/>
        <v>605.30999999999995</v>
      </c>
    </row>
    <row r="3833" spans="1:5" x14ac:dyDescent="0.3">
      <c r="A3833" s="1">
        <v>45700</v>
      </c>
      <c r="B3833">
        <v>603.36</v>
      </c>
      <c r="C3833" t="s">
        <v>143</v>
      </c>
      <c r="D3833" s="26" t="str">
        <f t="shared" si="124"/>
        <v>2025-02-12</v>
      </c>
      <c r="E3833" s="26">
        <f t="shared" si="125"/>
        <v>603.36</v>
      </c>
    </row>
    <row r="3834" spans="1:5" x14ac:dyDescent="0.3">
      <c r="A3834" s="1">
        <v>45701</v>
      </c>
      <c r="B3834">
        <v>609.73</v>
      </c>
      <c r="C3834" t="s">
        <v>143</v>
      </c>
      <c r="D3834" s="26" t="str">
        <f t="shared" si="124"/>
        <v>2025-02-13</v>
      </c>
      <c r="E3834" s="26">
        <f t="shared" si="125"/>
        <v>609.73</v>
      </c>
    </row>
    <row r="3835" spans="1:5" x14ac:dyDescent="0.3">
      <c r="A3835" s="1">
        <v>45702</v>
      </c>
      <c r="B3835">
        <v>609.70000000000005</v>
      </c>
      <c r="C3835" t="s">
        <v>143</v>
      </c>
      <c r="D3835" s="26" t="str">
        <f t="shared" si="124"/>
        <v>2025-02-14</v>
      </c>
      <c r="E3835" s="26">
        <f t="shared" si="125"/>
        <v>609.70000000000005</v>
      </c>
    </row>
    <row r="3836" spans="1:5" x14ac:dyDescent="0.3">
      <c r="A3836" s="1">
        <v>45706</v>
      </c>
      <c r="B3836">
        <v>611.49</v>
      </c>
      <c r="C3836" t="s">
        <v>143</v>
      </c>
      <c r="D3836" s="26" t="str">
        <f t="shared" si="124"/>
        <v>2025-02-18</v>
      </c>
      <c r="E3836" s="26">
        <f t="shared" si="125"/>
        <v>611.49</v>
      </c>
    </row>
    <row r="3837" spans="1:5" x14ac:dyDescent="0.3">
      <c r="A3837" s="1">
        <v>45707</v>
      </c>
      <c r="B3837">
        <v>612.92999999999995</v>
      </c>
      <c r="C3837" t="s">
        <v>143</v>
      </c>
      <c r="D3837" s="26" t="str">
        <f t="shared" si="124"/>
        <v>2025-02-19</v>
      </c>
      <c r="E3837" s="26">
        <f t="shared" si="125"/>
        <v>612.92999999999995</v>
      </c>
    </row>
    <row r="3838" spans="1:5" x14ac:dyDescent="0.3">
      <c r="A3838" s="1">
        <v>45708</v>
      </c>
      <c r="B3838">
        <v>610.38</v>
      </c>
      <c r="C3838" t="s">
        <v>143</v>
      </c>
      <c r="D3838" s="26" t="str">
        <f t="shared" si="124"/>
        <v>2025-02-20</v>
      </c>
      <c r="E3838" s="26">
        <f t="shared" si="125"/>
        <v>610.38</v>
      </c>
    </row>
    <row r="3839" spans="1:5" x14ac:dyDescent="0.3">
      <c r="A3839" s="1">
        <v>45709</v>
      </c>
      <c r="B3839">
        <v>599.94000000000005</v>
      </c>
      <c r="C3839" t="s">
        <v>143</v>
      </c>
      <c r="D3839" s="26" t="str">
        <f t="shared" si="124"/>
        <v>2025-02-21</v>
      </c>
      <c r="E3839" s="26">
        <f t="shared" si="125"/>
        <v>599.94000000000005</v>
      </c>
    </row>
    <row r="3840" spans="1:5" x14ac:dyDescent="0.3">
      <c r="A3840" s="1">
        <v>45712</v>
      </c>
      <c r="B3840">
        <v>597.21</v>
      </c>
      <c r="C3840" t="s">
        <v>143</v>
      </c>
      <c r="D3840" s="26" t="str">
        <f t="shared" si="124"/>
        <v>2025-02-24</v>
      </c>
      <c r="E3840" s="26">
        <f t="shared" si="125"/>
        <v>597.21</v>
      </c>
    </row>
    <row r="3841" spans="1:5" x14ac:dyDescent="0.3">
      <c r="A3841" s="1">
        <v>45713</v>
      </c>
      <c r="B3841">
        <v>594.24</v>
      </c>
      <c r="C3841" t="s">
        <v>143</v>
      </c>
      <c r="D3841" s="26" t="str">
        <f t="shared" si="124"/>
        <v>2025-02-25</v>
      </c>
      <c r="E3841" s="26">
        <f t="shared" si="125"/>
        <v>594.24</v>
      </c>
    </row>
    <row r="3842" spans="1:5" x14ac:dyDescent="0.3">
      <c r="A3842" s="1">
        <v>45714</v>
      </c>
      <c r="B3842">
        <v>594.54</v>
      </c>
      <c r="C3842" t="s">
        <v>143</v>
      </c>
      <c r="D3842" s="26" t="str">
        <f t="shared" si="124"/>
        <v>2025-02-26</v>
      </c>
      <c r="E3842" s="26">
        <f t="shared" si="125"/>
        <v>594.54</v>
      </c>
    </row>
    <row r="3843" spans="1:5" x14ac:dyDescent="0.3">
      <c r="A3843" s="1">
        <v>45715</v>
      </c>
      <c r="B3843">
        <v>585.04999999999995</v>
      </c>
      <c r="C3843" t="s">
        <v>143</v>
      </c>
      <c r="D3843" s="26" t="str">
        <f t="shared" si="124"/>
        <v>2025-02-27</v>
      </c>
      <c r="E3843" s="26">
        <f t="shared" si="125"/>
        <v>585.04999999999995</v>
      </c>
    </row>
    <row r="3844" spans="1:5" x14ac:dyDescent="0.3">
      <c r="A3844" s="1">
        <v>45716</v>
      </c>
      <c r="B3844">
        <v>594.17999999999995</v>
      </c>
      <c r="C3844" t="s">
        <v>143</v>
      </c>
      <c r="D3844" s="26" t="str">
        <f t="shared" si="124"/>
        <v>2025-02-28</v>
      </c>
      <c r="E3844" s="26">
        <f t="shared" si="125"/>
        <v>594.17999999999995</v>
      </c>
    </row>
    <row r="3845" spans="1:5" x14ac:dyDescent="0.3">
      <c r="A3845" s="1">
        <v>45719</v>
      </c>
      <c r="B3845">
        <v>583.77</v>
      </c>
      <c r="C3845" t="s">
        <v>143</v>
      </c>
      <c r="D3845" s="26" t="str">
        <f t="shared" si="124"/>
        <v>2025-03-03</v>
      </c>
      <c r="E3845" s="26">
        <f t="shared" si="125"/>
        <v>583.77</v>
      </c>
    </row>
    <row r="3846" spans="1:5" x14ac:dyDescent="0.3">
      <c r="A3846" s="1">
        <v>45720</v>
      </c>
      <c r="B3846">
        <v>576.86</v>
      </c>
      <c r="C3846" t="s">
        <v>143</v>
      </c>
      <c r="D3846" s="26" t="str">
        <f t="shared" si="124"/>
        <v>2025-03-04</v>
      </c>
      <c r="E3846" s="26">
        <f t="shared" si="125"/>
        <v>576.86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4F052E-1A82-445D-9A18-4C11A34244AB}">
  <sheetPr>
    <tabColor rgb="FFFFC000"/>
  </sheetPr>
  <dimension ref="A1:D3782"/>
  <sheetViews>
    <sheetView topLeftCell="A112" workbookViewId="0">
      <selection activeCell="J149" sqref="J149"/>
    </sheetView>
  </sheetViews>
  <sheetFormatPr defaultRowHeight="14.4" x14ac:dyDescent="0.3"/>
  <cols>
    <col min="1" max="1" width="10.5546875" bestFit="1" customWidth="1"/>
  </cols>
  <sheetData>
    <row r="1" spans="1:4" x14ac:dyDescent="0.3">
      <c r="A1" t="s">
        <v>169</v>
      </c>
      <c r="B1" t="s">
        <v>170</v>
      </c>
      <c r="C1" t="s">
        <v>171</v>
      </c>
    </row>
    <row r="2" spans="1:4" x14ac:dyDescent="0.3">
      <c r="A2" s="1">
        <v>40182</v>
      </c>
      <c r="B2">
        <v>86.025700000000001</v>
      </c>
      <c r="C2" t="s">
        <v>143</v>
      </c>
      <c r="D2">
        <v>0</v>
      </c>
    </row>
    <row r="3" spans="1:4" x14ac:dyDescent="0.3">
      <c r="A3" s="1">
        <v>40183</v>
      </c>
      <c r="B3">
        <v>86.253399999999999</v>
      </c>
      <c r="C3" t="s">
        <v>143</v>
      </c>
      <c r="D3">
        <v>0</v>
      </c>
    </row>
    <row r="4" spans="1:4" x14ac:dyDescent="0.3">
      <c r="A4" s="1">
        <v>40184</v>
      </c>
      <c r="B4">
        <v>86.314099999999996</v>
      </c>
      <c r="C4" t="s">
        <v>143</v>
      </c>
      <c r="D4">
        <v>0</v>
      </c>
    </row>
    <row r="5" spans="1:4" x14ac:dyDescent="0.3">
      <c r="A5" s="1">
        <v>40185</v>
      </c>
      <c r="B5">
        <v>86.6785</v>
      </c>
      <c r="C5" t="s">
        <v>143</v>
      </c>
      <c r="D5">
        <v>0</v>
      </c>
    </row>
    <row r="6" spans="1:4" x14ac:dyDescent="0.3">
      <c r="A6" s="1">
        <v>40186</v>
      </c>
      <c r="B6">
        <v>86.966899999999995</v>
      </c>
      <c r="C6" t="s">
        <v>143</v>
      </c>
      <c r="D6">
        <v>0</v>
      </c>
    </row>
    <row r="7" spans="1:4" x14ac:dyDescent="0.3">
      <c r="A7" s="1">
        <v>40189</v>
      </c>
      <c r="B7">
        <v>87.088399999999993</v>
      </c>
      <c r="C7" t="s">
        <v>143</v>
      </c>
      <c r="D7">
        <v>0</v>
      </c>
    </row>
    <row r="8" spans="1:4" x14ac:dyDescent="0.3">
      <c r="A8" s="1">
        <v>40190</v>
      </c>
      <c r="B8">
        <v>86.276200000000003</v>
      </c>
      <c r="C8" t="s">
        <v>143</v>
      </c>
      <c r="D8">
        <v>0</v>
      </c>
    </row>
    <row r="9" spans="1:4" x14ac:dyDescent="0.3">
      <c r="A9" s="1">
        <v>40191</v>
      </c>
      <c r="B9">
        <v>87.004900000000006</v>
      </c>
      <c r="C9" t="s">
        <v>143</v>
      </c>
      <c r="D9">
        <v>0</v>
      </c>
    </row>
    <row r="10" spans="1:4" x14ac:dyDescent="0.3">
      <c r="A10" s="1">
        <v>40192</v>
      </c>
      <c r="B10">
        <v>87.240200000000002</v>
      </c>
      <c r="C10" t="s">
        <v>143</v>
      </c>
      <c r="D10">
        <v>0</v>
      </c>
    </row>
    <row r="11" spans="1:4" x14ac:dyDescent="0.3">
      <c r="A11" s="1">
        <v>40193</v>
      </c>
      <c r="B11">
        <v>86.260999999999996</v>
      </c>
      <c r="C11" t="s">
        <v>143</v>
      </c>
      <c r="D11">
        <v>0</v>
      </c>
    </row>
    <row r="12" spans="1:4" x14ac:dyDescent="0.3">
      <c r="A12" s="1">
        <v>40197</v>
      </c>
      <c r="B12">
        <v>87.338899999999995</v>
      </c>
      <c r="C12" t="s">
        <v>143</v>
      </c>
      <c r="D12">
        <v>0</v>
      </c>
    </row>
    <row r="13" spans="1:4" x14ac:dyDescent="0.3">
      <c r="A13" s="1">
        <v>40198</v>
      </c>
      <c r="B13">
        <v>86.450699999999998</v>
      </c>
      <c r="C13" t="s">
        <v>143</v>
      </c>
      <c r="D13">
        <v>0</v>
      </c>
    </row>
    <row r="14" spans="1:4" x14ac:dyDescent="0.3">
      <c r="A14" s="1">
        <v>40199</v>
      </c>
      <c r="B14">
        <v>84.788399999999996</v>
      </c>
      <c r="C14" t="s">
        <v>143</v>
      </c>
      <c r="D14">
        <v>0</v>
      </c>
    </row>
    <row r="15" spans="1:4" x14ac:dyDescent="0.3">
      <c r="A15" s="1">
        <v>40200</v>
      </c>
      <c r="B15">
        <v>82.898300000000006</v>
      </c>
      <c r="C15" t="s">
        <v>143</v>
      </c>
      <c r="D15">
        <v>0</v>
      </c>
    </row>
    <row r="16" spans="1:4" x14ac:dyDescent="0.3">
      <c r="A16" s="1">
        <v>40203</v>
      </c>
      <c r="B16">
        <v>83.323400000000007</v>
      </c>
      <c r="C16" t="s">
        <v>143</v>
      </c>
      <c r="D16">
        <v>0</v>
      </c>
    </row>
    <row r="17" spans="1:4" x14ac:dyDescent="0.3">
      <c r="A17" s="1">
        <v>40204</v>
      </c>
      <c r="B17">
        <v>82.974199999999996</v>
      </c>
      <c r="C17" t="s">
        <v>143</v>
      </c>
      <c r="D17">
        <v>0</v>
      </c>
    </row>
    <row r="18" spans="1:4" x14ac:dyDescent="0.3">
      <c r="A18" s="1">
        <v>40205</v>
      </c>
      <c r="B18">
        <v>83.368899999999996</v>
      </c>
      <c r="C18" t="s">
        <v>143</v>
      </c>
      <c r="D18">
        <v>0</v>
      </c>
    </row>
    <row r="19" spans="1:4" x14ac:dyDescent="0.3">
      <c r="A19" s="1">
        <v>40206</v>
      </c>
      <c r="B19">
        <v>82.412499999999994</v>
      </c>
      <c r="C19" t="s">
        <v>143</v>
      </c>
      <c r="D19">
        <v>0</v>
      </c>
    </row>
    <row r="20" spans="1:4" x14ac:dyDescent="0.3">
      <c r="A20" s="1">
        <v>40207</v>
      </c>
      <c r="B20">
        <v>81.516800000000003</v>
      </c>
      <c r="C20" t="s">
        <v>143</v>
      </c>
      <c r="D20">
        <v>0</v>
      </c>
    </row>
    <row r="21" spans="1:4" x14ac:dyDescent="0.3">
      <c r="A21" s="1">
        <v>40210</v>
      </c>
      <c r="B21">
        <v>82.784400000000005</v>
      </c>
      <c r="C21" t="s">
        <v>143</v>
      </c>
      <c r="D21">
        <v>0</v>
      </c>
    </row>
    <row r="22" spans="1:4" x14ac:dyDescent="0.3">
      <c r="A22" s="1">
        <v>40211</v>
      </c>
      <c r="B22">
        <v>83.7864</v>
      </c>
      <c r="C22" t="s">
        <v>143</v>
      </c>
      <c r="D22">
        <v>0</v>
      </c>
    </row>
    <row r="23" spans="1:4" x14ac:dyDescent="0.3">
      <c r="A23" s="1">
        <v>40212</v>
      </c>
      <c r="B23">
        <v>83.368899999999996</v>
      </c>
      <c r="C23" t="s">
        <v>143</v>
      </c>
      <c r="D23">
        <v>0</v>
      </c>
    </row>
    <row r="24" spans="1:4" x14ac:dyDescent="0.3">
      <c r="A24" s="1">
        <v>40213</v>
      </c>
      <c r="B24">
        <v>80.795699999999997</v>
      </c>
      <c r="C24" t="s">
        <v>143</v>
      </c>
      <c r="D24">
        <v>0</v>
      </c>
    </row>
    <row r="25" spans="1:4" x14ac:dyDescent="0.3">
      <c r="A25" s="1">
        <v>40214</v>
      </c>
      <c r="B25">
        <v>80.962699999999998</v>
      </c>
      <c r="C25" t="s">
        <v>143</v>
      </c>
      <c r="D25">
        <v>0</v>
      </c>
    </row>
    <row r="26" spans="1:4" x14ac:dyDescent="0.3">
      <c r="A26" s="1">
        <v>40217</v>
      </c>
      <c r="B26">
        <v>80.378200000000007</v>
      </c>
      <c r="C26" t="s">
        <v>143</v>
      </c>
      <c r="D26">
        <v>0</v>
      </c>
    </row>
    <row r="27" spans="1:4" x14ac:dyDescent="0.3">
      <c r="A27" s="1">
        <v>40218</v>
      </c>
      <c r="B27">
        <v>81.387699999999995</v>
      </c>
      <c r="C27" t="s">
        <v>143</v>
      </c>
      <c r="D27">
        <v>0</v>
      </c>
    </row>
    <row r="28" spans="1:4" x14ac:dyDescent="0.3">
      <c r="A28" s="1">
        <v>40219</v>
      </c>
      <c r="B28">
        <v>81.228300000000004</v>
      </c>
      <c r="C28" t="s">
        <v>143</v>
      </c>
      <c r="D28">
        <v>0</v>
      </c>
    </row>
    <row r="29" spans="1:4" x14ac:dyDescent="0.3">
      <c r="A29" s="1">
        <v>40220</v>
      </c>
      <c r="B29">
        <v>82.078500000000005</v>
      </c>
      <c r="C29" t="s">
        <v>143</v>
      </c>
      <c r="D29">
        <v>0</v>
      </c>
    </row>
    <row r="30" spans="1:4" x14ac:dyDescent="0.3">
      <c r="A30" s="1">
        <v>40221</v>
      </c>
      <c r="B30">
        <v>82.010199999999998</v>
      </c>
      <c r="C30" t="s">
        <v>143</v>
      </c>
      <c r="D30">
        <v>0</v>
      </c>
    </row>
    <row r="31" spans="1:4" x14ac:dyDescent="0.3">
      <c r="A31" s="1">
        <v>40225</v>
      </c>
      <c r="B31">
        <v>83.300600000000003</v>
      </c>
      <c r="C31" t="s">
        <v>143</v>
      </c>
      <c r="D31">
        <v>0</v>
      </c>
    </row>
    <row r="32" spans="1:4" x14ac:dyDescent="0.3">
      <c r="A32" s="1">
        <v>40226</v>
      </c>
      <c r="B32">
        <v>83.695300000000003</v>
      </c>
      <c r="C32" t="s">
        <v>143</v>
      </c>
      <c r="D32">
        <v>0</v>
      </c>
    </row>
    <row r="33" spans="1:4" x14ac:dyDescent="0.3">
      <c r="A33" s="1">
        <v>40227</v>
      </c>
      <c r="B33">
        <v>84.188699999999997</v>
      </c>
      <c r="C33" t="s">
        <v>143</v>
      </c>
      <c r="D33">
        <v>0</v>
      </c>
    </row>
    <row r="34" spans="1:4" x14ac:dyDescent="0.3">
      <c r="A34" s="1">
        <v>40228</v>
      </c>
      <c r="B34">
        <v>84.363299999999995</v>
      </c>
      <c r="C34" t="s">
        <v>143</v>
      </c>
      <c r="D34">
        <v>0</v>
      </c>
    </row>
    <row r="35" spans="1:4" x14ac:dyDescent="0.3">
      <c r="A35" s="1">
        <v>40231</v>
      </c>
      <c r="B35">
        <v>84.378500000000003</v>
      </c>
      <c r="C35" t="s">
        <v>143</v>
      </c>
      <c r="D35">
        <v>0</v>
      </c>
    </row>
    <row r="36" spans="1:4" x14ac:dyDescent="0.3">
      <c r="A36" s="1">
        <v>40232</v>
      </c>
      <c r="B36">
        <v>83.353700000000003</v>
      </c>
      <c r="C36" t="s">
        <v>143</v>
      </c>
      <c r="D36">
        <v>0</v>
      </c>
    </row>
    <row r="37" spans="1:4" x14ac:dyDescent="0.3">
      <c r="A37" s="1">
        <v>40233</v>
      </c>
      <c r="B37">
        <v>84.120400000000004</v>
      </c>
      <c r="C37" t="s">
        <v>143</v>
      </c>
      <c r="D37">
        <v>0</v>
      </c>
    </row>
    <row r="38" spans="1:4" x14ac:dyDescent="0.3">
      <c r="A38" s="1">
        <v>40234</v>
      </c>
      <c r="B38">
        <v>84.006500000000003</v>
      </c>
      <c r="C38" t="s">
        <v>143</v>
      </c>
      <c r="D38">
        <v>0</v>
      </c>
    </row>
    <row r="39" spans="1:4" x14ac:dyDescent="0.3">
      <c r="A39" s="1">
        <v>40235</v>
      </c>
      <c r="B39">
        <v>84.059700000000007</v>
      </c>
      <c r="C39" t="s">
        <v>143</v>
      </c>
      <c r="D39">
        <v>0</v>
      </c>
    </row>
    <row r="40" spans="1:4" x14ac:dyDescent="0.3">
      <c r="A40" s="1">
        <v>40238</v>
      </c>
      <c r="B40">
        <v>84.932599999999994</v>
      </c>
      <c r="C40" t="s">
        <v>143</v>
      </c>
      <c r="D40">
        <v>0</v>
      </c>
    </row>
    <row r="41" spans="1:4" x14ac:dyDescent="0.3">
      <c r="A41" s="1">
        <v>40239</v>
      </c>
      <c r="B41">
        <v>85.167900000000003</v>
      </c>
      <c r="C41" t="s">
        <v>143</v>
      </c>
      <c r="D41">
        <v>0</v>
      </c>
    </row>
    <row r="42" spans="1:4" x14ac:dyDescent="0.3">
      <c r="A42" s="1">
        <v>40240</v>
      </c>
      <c r="B42">
        <v>85.243799999999993</v>
      </c>
      <c r="C42" t="s">
        <v>143</v>
      </c>
      <c r="D42">
        <v>0</v>
      </c>
    </row>
    <row r="43" spans="1:4" x14ac:dyDescent="0.3">
      <c r="A43" s="1">
        <v>40241</v>
      </c>
      <c r="B43">
        <v>85.502700000000004</v>
      </c>
      <c r="C43" t="s">
        <v>143</v>
      </c>
      <c r="D43">
        <v>0</v>
      </c>
    </row>
    <row r="44" spans="1:4" x14ac:dyDescent="0.3">
      <c r="A44" s="1">
        <v>40242</v>
      </c>
      <c r="B44">
        <v>86.724000000000004</v>
      </c>
      <c r="C44" t="s">
        <v>143</v>
      </c>
      <c r="D44">
        <v>0</v>
      </c>
    </row>
    <row r="45" spans="1:4" x14ac:dyDescent="0.3">
      <c r="A45" s="1">
        <v>40245</v>
      </c>
      <c r="B45">
        <v>86.739199999999997</v>
      </c>
      <c r="C45" t="s">
        <v>143</v>
      </c>
      <c r="D45">
        <v>0</v>
      </c>
    </row>
    <row r="46" spans="1:4" x14ac:dyDescent="0.3">
      <c r="A46" s="1">
        <v>40246</v>
      </c>
      <c r="B46">
        <v>86.883399999999995</v>
      </c>
      <c r="C46" t="s">
        <v>143</v>
      </c>
      <c r="D46">
        <v>0</v>
      </c>
    </row>
    <row r="47" spans="1:4" x14ac:dyDescent="0.3">
      <c r="A47" s="1">
        <v>40247</v>
      </c>
      <c r="B47">
        <v>87.270499999999998</v>
      </c>
      <c r="C47" t="s">
        <v>143</v>
      </c>
      <c r="D47">
        <v>0</v>
      </c>
    </row>
    <row r="48" spans="1:4" x14ac:dyDescent="0.3">
      <c r="A48" s="1">
        <v>40248</v>
      </c>
      <c r="B48">
        <v>87.634900000000002</v>
      </c>
      <c r="C48" t="s">
        <v>143</v>
      </c>
      <c r="D48">
        <v>0</v>
      </c>
    </row>
    <row r="49" spans="1:4" x14ac:dyDescent="0.3">
      <c r="A49" s="1">
        <v>40249</v>
      </c>
      <c r="B49">
        <v>87.642499999999998</v>
      </c>
      <c r="C49" t="s">
        <v>143</v>
      </c>
      <c r="D49">
        <v>0</v>
      </c>
    </row>
    <row r="50" spans="1:4" x14ac:dyDescent="0.3">
      <c r="A50" s="1">
        <v>40252</v>
      </c>
      <c r="B50">
        <v>87.665300000000002</v>
      </c>
      <c r="C50" t="s">
        <v>143</v>
      </c>
      <c r="D50">
        <v>0</v>
      </c>
    </row>
    <row r="51" spans="1:4" x14ac:dyDescent="0.3">
      <c r="A51" s="1">
        <v>40253</v>
      </c>
      <c r="B51">
        <v>88.363600000000005</v>
      </c>
      <c r="C51" t="s">
        <v>143</v>
      </c>
      <c r="D51">
        <v>0</v>
      </c>
    </row>
    <row r="52" spans="1:4" x14ac:dyDescent="0.3">
      <c r="A52" s="1">
        <v>40254</v>
      </c>
      <c r="B52">
        <v>88.8874</v>
      </c>
      <c r="C52" t="s">
        <v>143</v>
      </c>
      <c r="D52">
        <v>0</v>
      </c>
    </row>
    <row r="53" spans="1:4" x14ac:dyDescent="0.3">
      <c r="A53" s="1">
        <v>40255</v>
      </c>
      <c r="B53">
        <v>88.8399</v>
      </c>
      <c r="C53" t="s">
        <v>143</v>
      </c>
      <c r="D53">
        <v>0</v>
      </c>
    </row>
    <row r="54" spans="1:4" x14ac:dyDescent="0.3">
      <c r="A54" s="1">
        <v>40256</v>
      </c>
      <c r="B54">
        <v>88.392399999999995</v>
      </c>
      <c r="C54" t="s">
        <v>143</v>
      </c>
      <c r="D54">
        <v>0</v>
      </c>
    </row>
    <row r="55" spans="1:4" x14ac:dyDescent="0.3">
      <c r="A55" s="1">
        <v>40259</v>
      </c>
      <c r="B55">
        <v>88.866900000000001</v>
      </c>
      <c r="C55" t="s">
        <v>143</v>
      </c>
      <c r="D55">
        <v>0</v>
      </c>
    </row>
    <row r="56" spans="1:4" x14ac:dyDescent="0.3">
      <c r="A56" s="1">
        <v>40260</v>
      </c>
      <c r="B56">
        <v>89.49</v>
      </c>
      <c r="C56" t="s">
        <v>143</v>
      </c>
      <c r="D56">
        <v>0</v>
      </c>
    </row>
    <row r="57" spans="1:4" x14ac:dyDescent="0.3">
      <c r="A57" s="1">
        <v>40261</v>
      </c>
      <c r="B57">
        <v>89.055499999999995</v>
      </c>
      <c r="C57" t="s">
        <v>143</v>
      </c>
      <c r="D57">
        <v>0</v>
      </c>
    </row>
    <row r="58" spans="1:4" x14ac:dyDescent="0.3">
      <c r="A58" s="1">
        <v>40262</v>
      </c>
      <c r="B58">
        <v>88.910700000000006</v>
      </c>
      <c r="C58" t="s">
        <v>143</v>
      </c>
      <c r="D58">
        <v>0</v>
      </c>
    </row>
    <row r="59" spans="1:4" x14ac:dyDescent="0.3">
      <c r="A59" s="1">
        <v>40263</v>
      </c>
      <c r="B59">
        <v>88.858900000000006</v>
      </c>
      <c r="C59" t="s">
        <v>143</v>
      </c>
      <c r="D59">
        <v>0</v>
      </c>
    </row>
    <row r="60" spans="1:4" x14ac:dyDescent="0.3">
      <c r="A60" s="1">
        <v>40266</v>
      </c>
      <c r="B60">
        <v>89.421400000000006</v>
      </c>
      <c r="C60" t="s">
        <v>143</v>
      </c>
      <c r="D60">
        <v>0</v>
      </c>
    </row>
    <row r="61" spans="1:4" x14ac:dyDescent="0.3">
      <c r="A61" s="1">
        <v>40267</v>
      </c>
      <c r="B61">
        <v>89.482399999999998</v>
      </c>
      <c r="C61" t="s">
        <v>143</v>
      </c>
      <c r="D61">
        <v>0</v>
      </c>
    </row>
    <row r="62" spans="1:4" x14ac:dyDescent="0.3">
      <c r="A62" s="1">
        <v>40268</v>
      </c>
      <c r="B62">
        <v>89.177499999999995</v>
      </c>
      <c r="C62" t="s">
        <v>143</v>
      </c>
      <c r="D62">
        <v>0</v>
      </c>
    </row>
    <row r="63" spans="1:4" x14ac:dyDescent="0.3">
      <c r="A63" s="1">
        <v>40269</v>
      </c>
      <c r="B63">
        <v>89.787199999999999</v>
      </c>
      <c r="C63" t="s">
        <v>143</v>
      </c>
      <c r="D63">
        <v>0</v>
      </c>
    </row>
    <row r="64" spans="1:4" x14ac:dyDescent="0.3">
      <c r="A64" s="1">
        <v>40273</v>
      </c>
      <c r="B64">
        <v>90.519000000000005</v>
      </c>
      <c r="C64" t="s">
        <v>143</v>
      </c>
      <c r="D64">
        <v>0</v>
      </c>
    </row>
    <row r="65" spans="1:4" x14ac:dyDescent="0.3">
      <c r="A65" s="1">
        <v>40274</v>
      </c>
      <c r="B65">
        <v>90.732399999999998</v>
      </c>
      <c r="C65" t="s">
        <v>143</v>
      </c>
      <c r="D65">
        <v>0</v>
      </c>
    </row>
    <row r="66" spans="1:4" x14ac:dyDescent="0.3">
      <c r="A66" s="1">
        <v>40275</v>
      </c>
      <c r="B66">
        <v>90.214100000000002</v>
      </c>
      <c r="C66" t="s">
        <v>143</v>
      </c>
      <c r="D66">
        <v>0</v>
      </c>
    </row>
    <row r="67" spans="1:4" x14ac:dyDescent="0.3">
      <c r="A67" s="1">
        <v>40276</v>
      </c>
      <c r="B67">
        <v>90.528499999999994</v>
      </c>
      <c r="C67" t="s">
        <v>143</v>
      </c>
      <c r="D67">
        <v>0</v>
      </c>
    </row>
    <row r="68" spans="1:4" x14ac:dyDescent="0.3">
      <c r="A68" s="1">
        <v>40277</v>
      </c>
      <c r="B68">
        <v>91.121099999999998</v>
      </c>
      <c r="C68" t="s">
        <v>143</v>
      </c>
      <c r="D68">
        <v>0</v>
      </c>
    </row>
    <row r="69" spans="1:4" x14ac:dyDescent="0.3">
      <c r="A69" s="1">
        <v>40280</v>
      </c>
      <c r="B69">
        <v>91.265900000000002</v>
      </c>
      <c r="C69" t="s">
        <v>143</v>
      </c>
      <c r="D69">
        <v>0</v>
      </c>
    </row>
    <row r="70" spans="1:4" x14ac:dyDescent="0.3">
      <c r="A70" s="1">
        <v>40281</v>
      </c>
      <c r="B70">
        <v>91.334500000000006</v>
      </c>
      <c r="C70" t="s">
        <v>143</v>
      </c>
      <c r="D70">
        <v>0</v>
      </c>
    </row>
    <row r="71" spans="1:4" x14ac:dyDescent="0.3">
      <c r="A71" s="1">
        <v>40282</v>
      </c>
      <c r="B71">
        <v>92.371099999999998</v>
      </c>
      <c r="C71" t="s">
        <v>143</v>
      </c>
      <c r="D71">
        <v>0</v>
      </c>
    </row>
    <row r="72" spans="1:4" x14ac:dyDescent="0.3">
      <c r="A72" s="1">
        <v>40283</v>
      </c>
      <c r="B72">
        <v>92.447299999999998</v>
      </c>
      <c r="C72" t="s">
        <v>143</v>
      </c>
      <c r="D72">
        <v>0</v>
      </c>
    </row>
    <row r="73" spans="1:4" x14ac:dyDescent="0.3">
      <c r="A73" s="1">
        <v>40284</v>
      </c>
      <c r="B73">
        <v>90.976299999999995</v>
      </c>
      <c r="C73" t="s">
        <v>143</v>
      </c>
      <c r="D73">
        <v>0</v>
      </c>
    </row>
    <row r="74" spans="1:4" x14ac:dyDescent="0.3">
      <c r="A74" s="1">
        <v>40287</v>
      </c>
      <c r="B74">
        <v>91.319299999999998</v>
      </c>
      <c r="C74" t="s">
        <v>143</v>
      </c>
      <c r="D74">
        <v>0</v>
      </c>
    </row>
    <row r="75" spans="1:4" x14ac:dyDescent="0.3">
      <c r="A75" s="1">
        <v>40288</v>
      </c>
      <c r="B75">
        <v>92.134799999999998</v>
      </c>
      <c r="C75" t="s">
        <v>143</v>
      </c>
      <c r="D75">
        <v>0</v>
      </c>
    </row>
    <row r="76" spans="1:4" x14ac:dyDescent="0.3">
      <c r="A76" s="1">
        <v>40289</v>
      </c>
      <c r="B76">
        <v>91.967100000000002</v>
      </c>
      <c r="C76" t="s">
        <v>143</v>
      </c>
      <c r="D76">
        <v>0</v>
      </c>
    </row>
    <row r="77" spans="1:4" x14ac:dyDescent="0.3">
      <c r="A77" s="1">
        <v>40290</v>
      </c>
      <c r="B77">
        <v>92.241500000000002</v>
      </c>
      <c r="C77" t="s">
        <v>143</v>
      </c>
      <c r="D77">
        <v>0</v>
      </c>
    </row>
    <row r="78" spans="1:4" x14ac:dyDescent="0.3">
      <c r="A78" s="1">
        <v>40291</v>
      </c>
      <c r="B78">
        <v>92.845600000000005</v>
      </c>
      <c r="C78" t="s">
        <v>143</v>
      </c>
      <c r="D78">
        <v>0</v>
      </c>
    </row>
    <row r="79" spans="1:4" x14ac:dyDescent="0.3">
      <c r="A79" s="1">
        <v>40294</v>
      </c>
      <c r="B79">
        <v>92.493099999999998</v>
      </c>
      <c r="C79" t="s">
        <v>143</v>
      </c>
      <c r="D79">
        <v>0</v>
      </c>
    </row>
    <row r="80" spans="1:4" x14ac:dyDescent="0.3">
      <c r="A80" s="1">
        <v>40295</v>
      </c>
      <c r="B80">
        <v>90.305499999999995</v>
      </c>
      <c r="C80" t="s">
        <v>143</v>
      </c>
      <c r="D80">
        <v>0</v>
      </c>
    </row>
    <row r="81" spans="1:4" x14ac:dyDescent="0.3">
      <c r="A81" s="1">
        <v>40296</v>
      </c>
      <c r="B81">
        <v>90.991500000000002</v>
      </c>
      <c r="C81" t="s">
        <v>143</v>
      </c>
      <c r="D81">
        <v>0</v>
      </c>
    </row>
    <row r="82" spans="1:4" x14ac:dyDescent="0.3">
      <c r="A82" s="1">
        <v>40297</v>
      </c>
      <c r="B82">
        <v>92.117699999999999</v>
      </c>
      <c r="C82" t="s">
        <v>143</v>
      </c>
      <c r="D82">
        <v>0</v>
      </c>
    </row>
    <row r="83" spans="1:4" x14ac:dyDescent="0.3">
      <c r="A83" s="1">
        <v>40298</v>
      </c>
      <c r="B83">
        <v>90.558999999999997</v>
      </c>
      <c r="C83" t="s">
        <v>143</v>
      </c>
      <c r="D83">
        <v>0</v>
      </c>
    </row>
    <row r="84" spans="1:4" x14ac:dyDescent="0.3">
      <c r="A84" s="1">
        <v>40301</v>
      </c>
      <c r="B84">
        <v>91.730900000000005</v>
      </c>
      <c r="C84" t="s">
        <v>143</v>
      </c>
      <c r="D84">
        <v>0</v>
      </c>
    </row>
    <row r="85" spans="1:4" x14ac:dyDescent="0.3">
      <c r="A85" s="1">
        <v>40302</v>
      </c>
      <c r="B85">
        <v>89.573800000000006</v>
      </c>
      <c r="C85" t="s">
        <v>143</v>
      </c>
      <c r="D85">
        <v>0</v>
      </c>
    </row>
    <row r="86" spans="1:4" x14ac:dyDescent="0.3">
      <c r="A86" s="1">
        <v>40303</v>
      </c>
      <c r="B86">
        <v>89.040300000000002</v>
      </c>
      <c r="C86" t="s">
        <v>143</v>
      </c>
      <c r="D86">
        <v>0</v>
      </c>
    </row>
    <row r="87" spans="1:4" x14ac:dyDescent="0.3">
      <c r="A87" s="1">
        <v>40304</v>
      </c>
      <c r="B87">
        <v>86.084500000000006</v>
      </c>
      <c r="C87" t="s">
        <v>143</v>
      </c>
      <c r="D87">
        <v>0</v>
      </c>
    </row>
    <row r="88" spans="1:4" x14ac:dyDescent="0.3">
      <c r="A88" s="1">
        <v>40305</v>
      </c>
      <c r="B88">
        <v>84.802499999999995</v>
      </c>
      <c r="C88" t="s">
        <v>143</v>
      </c>
      <c r="D88">
        <v>0</v>
      </c>
    </row>
    <row r="89" spans="1:4" x14ac:dyDescent="0.3">
      <c r="A89" s="1">
        <v>40308</v>
      </c>
      <c r="B89">
        <v>88.537199999999999</v>
      </c>
      <c r="C89" t="s">
        <v>143</v>
      </c>
      <c r="D89">
        <v>0</v>
      </c>
    </row>
    <row r="90" spans="1:4" x14ac:dyDescent="0.3">
      <c r="A90" s="1">
        <v>40309</v>
      </c>
      <c r="B90">
        <v>88.285700000000006</v>
      </c>
      <c r="C90" t="s">
        <v>143</v>
      </c>
      <c r="D90">
        <v>0</v>
      </c>
    </row>
    <row r="91" spans="1:4" x14ac:dyDescent="0.3">
      <c r="A91" s="1">
        <v>40310</v>
      </c>
      <c r="B91">
        <v>89.520499999999998</v>
      </c>
      <c r="C91" t="s">
        <v>143</v>
      </c>
      <c r="D91">
        <v>0</v>
      </c>
    </row>
    <row r="92" spans="1:4" x14ac:dyDescent="0.3">
      <c r="A92" s="1">
        <v>40311</v>
      </c>
      <c r="B92">
        <v>88.407700000000006</v>
      </c>
      <c r="C92" t="s">
        <v>143</v>
      </c>
      <c r="D92">
        <v>0</v>
      </c>
    </row>
    <row r="93" spans="1:4" x14ac:dyDescent="0.3">
      <c r="A93" s="1">
        <v>40312</v>
      </c>
      <c r="B93">
        <v>86.807000000000002</v>
      </c>
      <c r="C93" t="s">
        <v>143</v>
      </c>
      <c r="D93">
        <v>0</v>
      </c>
    </row>
    <row r="94" spans="1:4" x14ac:dyDescent="0.3">
      <c r="A94" s="1">
        <v>40315</v>
      </c>
      <c r="B94">
        <v>86.852800000000002</v>
      </c>
      <c r="C94" t="s">
        <v>143</v>
      </c>
      <c r="D94">
        <v>0</v>
      </c>
    </row>
    <row r="95" spans="1:4" x14ac:dyDescent="0.3">
      <c r="A95" s="1">
        <v>40316</v>
      </c>
      <c r="B95">
        <v>85.671400000000006</v>
      </c>
      <c r="C95" t="s">
        <v>143</v>
      </c>
      <c r="D95">
        <v>0</v>
      </c>
    </row>
    <row r="96" spans="1:4" x14ac:dyDescent="0.3">
      <c r="A96" s="1">
        <v>40317</v>
      </c>
      <c r="B96">
        <v>85.183599999999998</v>
      </c>
      <c r="C96" t="s">
        <v>143</v>
      </c>
      <c r="D96">
        <v>0</v>
      </c>
    </row>
    <row r="97" spans="1:4" x14ac:dyDescent="0.3">
      <c r="A97" s="1">
        <v>40318</v>
      </c>
      <c r="B97">
        <v>81.967100000000002</v>
      </c>
      <c r="C97" t="s">
        <v>143</v>
      </c>
      <c r="D97">
        <v>0</v>
      </c>
    </row>
    <row r="98" spans="1:4" x14ac:dyDescent="0.3">
      <c r="A98" s="1">
        <v>40319</v>
      </c>
      <c r="B98">
        <v>83.167500000000004</v>
      </c>
      <c r="C98" t="s">
        <v>143</v>
      </c>
      <c r="D98">
        <v>0</v>
      </c>
    </row>
    <row r="99" spans="1:4" x14ac:dyDescent="0.3">
      <c r="A99" s="1">
        <v>40322</v>
      </c>
      <c r="B99">
        <v>82.096599999999995</v>
      </c>
      <c r="C99" t="s">
        <v>143</v>
      </c>
      <c r="D99">
        <v>0</v>
      </c>
    </row>
    <row r="100" spans="1:4" x14ac:dyDescent="0.3">
      <c r="A100" s="1">
        <v>40323</v>
      </c>
      <c r="B100">
        <v>82.179000000000002</v>
      </c>
      <c r="C100" t="s">
        <v>143</v>
      </c>
      <c r="D100">
        <v>0</v>
      </c>
    </row>
    <row r="101" spans="1:4" x14ac:dyDescent="0.3">
      <c r="A101" s="1">
        <v>40324</v>
      </c>
      <c r="B101">
        <v>81.685100000000006</v>
      </c>
      <c r="C101" t="s">
        <v>143</v>
      </c>
      <c r="D101">
        <v>0</v>
      </c>
    </row>
    <row r="102" spans="1:4" x14ac:dyDescent="0.3">
      <c r="A102" s="1">
        <v>40325</v>
      </c>
      <c r="B102">
        <v>84.421400000000006</v>
      </c>
      <c r="C102" t="s">
        <v>143</v>
      </c>
      <c r="D102">
        <v>0</v>
      </c>
    </row>
    <row r="103" spans="1:4" x14ac:dyDescent="0.3">
      <c r="A103" s="1">
        <v>40326</v>
      </c>
      <c r="B103">
        <v>83.361099999999993</v>
      </c>
      <c r="C103" t="s">
        <v>143</v>
      </c>
      <c r="D103">
        <v>0</v>
      </c>
    </row>
    <row r="104" spans="1:4" x14ac:dyDescent="0.3">
      <c r="A104" s="1">
        <v>40330</v>
      </c>
      <c r="B104">
        <v>81.959400000000002</v>
      </c>
      <c r="C104" t="s">
        <v>143</v>
      </c>
      <c r="D104">
        <v>0</v>
      </c>
    </row>
    <row r="105" spans="1:4" x14ac:dyDescent="0.3">
      <c r="A105" s="1">
        <v>40331</v>
      </c>
      <c r="B105">
        <v>84.093599999999995</v>
      </c>
      <c r="C105" t="s">
        <v>143</v>
      </c>
      <c r="D105">
        <v>0</v>
      </c>
    </row>
    <row r="106" spans="1:4" x14ac:dyDescent="0.3">
      <c r="A106" s="1">
        <v>40332</v>
      </c>
      <c r="B106">
        <v>84.383200000000002</v>
      </c>
      <c r="C106" t="s">
        <v>143</v>
      </c>
      <c r="D106">
        <v>0</v>
      </c>
    </row>
    <row r="107" spans="1:4" x14ac:dyDescent="0.3">
      <c r="A107" s="1">
        <v>40333</v>
      </c>
      <c r="B107">
        <v>81.418300000000002</v>
      </c>
      <c r="C107" t="s">
        <v>143</v>
      </c>
      <c r="D107">
        <v>0</v>
      </c>
    </row>
    <row r="108" spans="1:4" x14ac:dyDescent="0.3">
      <c r="A108" s="1">
        <v>40336</v>
      </c>
      <c r="B108">
        <v>80.404600000000002</v>
      </c>
      <c r="C108" t="s">
        <v>143</v>
      </c>
      <c r="D108">
        <v>0</v>
      </c>
    </row>
    <row r="109" spans="1:4" x14ac:dyDescent="0.3">
      <c r="A109" s="1">
        <v>40337</v>
      </c>
      <c r="B109">
        <v>81.265799999999999</v>
      </c>
      <c r="C109" t="s">
        <v>143</v>
      </c>
      <c r="D109">
        <v>0</v>
      </c>
    </row>
    <row r="110" spans="1:4" x14ac:dyDescent="0.3">
      <c r="A110" s="1">
        <v>40338</v>
      </c>
      <c r="B110">
        <v>80.831400000000002</v>
      </c>
      <c r="C110" t="s">
        <v>143</v>
      </c>
      <c r="D110">
        <v>0</v>
      </c>
    </row>
    <row r="111" spans="1:4" x14ac:dyDescent="0.3">
      <c r="A111" s="1">
        <v>40339</v>
      </c>
      <c r="B111">
        <v>83.194199999999995</v>
      </c>
      <c r="C111" t="s">
        <v>143</v>
      </c>
      <c r="D111">
        <v>0</v>
      </c>
    </row>
    <row r="112" spans="1:4" x14ac:dyDescent="0.3">
      <c r="A112" s="1">
        <v>40340</v>
      </c>
      <c r="B112">
        <v>83.598200000000006</v>
      </c>
      <c r="C112" t="s">
        <v>143</v>
      </c>
      <c r="D112">
        <v>0</v>
      </c>
    </row>
    <row r="113" spans="1:4" x14ac:dyDescent="0.3">
      <c r="A113" s="1">
        <v>40343</v>
      </c>
      <c r="B113">
        <v>83.467799999999997</v>
      </c>
      <c r="C113" t="s">
        <v>143</v>
      </c>
      <c r="D113">
        <v>0</v>
      </c>
    </row>
    <row r="114" spans="1:4" x14ac:dyDescent="0.3">
      <c r="A114" s="1">
        <v>40344</v>
      </c>
      <c r="B114">
        <v>85.366500000000002</v>
      </c>
      <c r="C114" t="s">
        <v>143</v>
      </c>
      <c r="D114">
        <v>0</v>
      </c>
    </row>
    <row r="115" spans="1:4" x14ac:dyDescent="0.3">
      <c r="A115" s="1">
        <v>40345</v>
      </c>
      <c r="B115">
        <v>85.335999999999999</v>
      </c>
      <c r="C115" t="s">
        <v>143</v>
      </c>
      <c r="D115">
        <v>0</v>
      </c>
    </row>
    <row r="116" spans="1:4" x14ac:dyDescent="0.3">
      <c r="A116" s="1">
        <v>40346</v>
      </c>
      <c r="B116">
        <v>85.473200000000006</v>
      </c>
      <c r="C116" t="s">
        <v>143</v>
      </c>
      <c r="D116">
        <v>0</v>
      </c>
    </row>
    <row r="117" spans="1:4" x14ac:dyDescent="0.3">
      <c r="A117" s="1">
        <v>40347</v>
      </c>
      <c r="B117">
        <v>85.565299999999993</v>
      </c>
      <c r="C117" t="s">
        <v>143</v>
      </c>
      <c r="D117">
        <v>0</v>
      </c>
    </row>
    <row r="118" spans="1:4" x14ac:dyDescent="0.3">
      <c r="A118" s="1">
        <v>40350</v>
      </c>
      <c r="B118">
        <v>85.320999999999998</v>
      </c>
      <c r="C118" t="s">
        <v>143</v>
      </c>
      <c r="D118">
        <v>0</v>
      </c>
    </row>
    <row r="119" spans="1:4" x14ac:dyDescent="0.3">
      <c r="A119" s="1">
        <v>40351</v>
      </c>
      <c r="B119">
        <v>83.911900000000003</v>
      </c>
      <c r="C119" t="s">
        <v>143</v>
      </c>
      <c r="D119">
        <v>0</v>
      </c>
    </row>
    <row r="120" spans="1:4" x14ac:dyDescent="0.3">
      <c r="A120" s="1">
        <v>40352</v>
      </c>
      <c r="B120">
        <v>83.651499999999999</v>
      </c>
      <c r="C120" t="s">
        <v>143</v>
      </c>
      <c r="D120">
        <v>0</v>
      </c>
    </row>
    <row r="121" spans="1:4" x14ac:dyDescent="0.3">
      <c r="A121" s="1">
        <v>40353</v>
      </c>
      <c r="B121">
        <v>82.265299999999996</v>
      </c>
      <c r="C121" t="s">
        <v>143</v>
      </c>
      <c r="D121">
        <v>0</v>
      </c>
    </row>
    <row r="122" spans="1:4" x14ac:dyDescent="0.3">
      <c r="A122" s="1">
        <v>40354</v>
      </c>
      <c r="B122">
        <v>82.608099999999993</v>
      </c>
      <c r="C122" t="s">
        <v>143</v>
      </c>
      <c r="D122">
        <v>0</v>
      </c>
    </row>
    <row r="123" spans="1:4" x14ac:dyDescent="0.3">
      <c r="A123" s="1">
        <v>40357</v>
      </c>
      <c r="B123">
        <v>82.349599999999995</v>
      </c>
      <c r="C123" t="s">
        <v>143</v>
      </c>
      <c r="D123">
        <v>0</v>
      </c>
    </row>
    <row r="124" spans="1:4" x14ac:dyDescent="0.3">
      <c r="A124" s="1">
        <v>40358</v>
      </c>
      <c r="B124">
        <v>79.807000000000002</v>
      </c>
      <c r="C124" t="s">
        <v>143</v>
      </c>
      <c r="D124">
        <v>0</v>
      </c>
    </row>
    <row r="125" spans="1:4" x14ac:dyDescent="0.3">
      <c r="A125" s="1">
        <v>40359</v>
      </c>
      <c r="B125">
        <v>79.048900000000003</v>
      </c>
      <c r="C125" t="s">
        <v>143</v>
      </c>
      <c r="D125">
        <v>0</v>
      </c>
    </row>
    <row r="126" spans="1:4" x14ac:dyDescent="0.3">
      <c r="A126" s="1">
        <v>40360</v>
      </c>
      <c r="B126">
        <v>78.696600000000004</v>
      </c>
      <c r="C126" t="s">
        <v>143</v>
      </c>
      <c r="D126">
        <v>0</v>
      </c>
    </row>
    <row r="127" spans="1:4" x14ac:dyDescent="0.3">
      <c r="A127" s="1">
        <v>40361</v>
      </c>
      <c r="B127">
        <v>78.267700000000005</v>
      </c>
      <c r="C127" t="s">
        <v>143</v>
      </c>
      <c r="D127">
        <v>0</v>
      </c>
    </row>
    <row r="128" spans="1:4" x14ac:dyDescent="0.3">
      <c r="A128" s="1">
        <v>40365</v>
      </c>
      <c r="B128">
        <v>78.780799999999999</v>
      </c>
      <c r="C128" t="s">
        <v>143</v>
      </c>
      <c r="D128">
        <v>0</v>
      </c>
    </row>
    <row r="129" spans="1:4" x14ac:dyDescent="0.3">
      <c r="A129" s="1">
        <v>40366</v>
      </c>
      <c r="B129">
        <v>81.260199999999998</v>
      </c>
      <c r="C129" t="s">
        <v>143</v>
      </c>
      <c r="D129">
        <v>0</v>
      </c>
    </row>
    <row r="130" spans="1:4" x14ac:dyDescent="0.3">
      <c r="A130" s="1">
        <v>40367</v>
      </c>
      <c r="B130">
        <v>82.066199999999995</v>
      </c>
      <c r="C130" t="s">
        <v>143</v>
      </c>
      <c r="D130">
        <v>0</v>
      </c>
    </row>
    <row r="131" spans="1:4" x14ac:dyDescent="0.3">
      <c r="A131" s="1">
        <v>40368</v>
      </c>
      <c r="B131">
        <v>82.678899999999999</v>
      </c>
      <c r="C131" t="s">
        <v>143</v>
      </c>
      <c r="D131">
        <v>0</v>
      </c>
    </row>
    <row r="132" spans="1:4" x14ac:dyDescent="0.3">
      <c r="A132" s="1">
        <v>40371</v>
      </c>
      <c r="B132">
        <v>82.732500000000002</v>
      </c>
      <c r="C132" t="s">
        <v>143</v>
      </c>
      <c r="D132">
        <v>0</v>
      </c>
    </row>
    <row r="133" spans="1:4" x14ac:dyDescent="0.3">
      <c r="A133" s="1">
        <v>40372</v>
      </c>
      <c r="B133">
        <v>83.980800000000002</v>
      </c>
      <c r="C133" t="s">
        <v>143</v>
      </c>
      <c r="D133">
        <v>0</v>
      </c>
    </row>
    <row r="134" spans="1:4" x14ac:dyDescent="0.3">
      <c r="A134" s="1">
        <v>40373</v>
      </c>
      <c r="B134">
        <v>83.9739</v>
      </c>
      <c r="C134" t="s">
        <v>143</v>
      </c>
      <c r="D134">
        <v>0</v>
      </c>
    </row>
    <row r="135" spans="1:4" x14ac:dyDescent="0.3">
      <c r="A135" s="1">
        <v>40374</v>
      </c>
      <c r="B135">
        <v>83.996099999999998</v>
      </c>
      <c r="C135" t="s">
        <v>143</v>
      </c>
      <c r="D135">
        <v>0</v>
      </c>
    </row>
    <row r="136" spans="1:4" x14ac:dyDescent="0.3">
      <c r="A136" s="1">
        <v>40375</v>
      </c>
      <c r="B136">
        <v>81.683300000000003</v>
      </c>
      <c r="C136" t="s">
        <v>143</v>
      </c>
      <c r="D136">
        <v>0</v>
      </c>
    </row>
    <row r="137" spans="1:4" x14ac:dyDescent="0.3">
      <c r="A137" s="1">
        <v>40378</v>
      </c>
      <c r="B137">
        <v>82.165800000000004</v>
      </c>
      <c r="C137" t="s">
        <v>143</v>
      </c>
      <c r="D137">
        <v>0</v>
      </c>
    </row>
    <row r="138" spans="1:4" x14ac:dyDescent="0.3">
      <c r="A138" s="1">
        <v>40379</v>
      </c>
      <c r="B138">
        <v>83.077100000000002</v>
      </c>
      <c r="C138" t="s">
        <v>143</v>
      </c>
      <c r="D138">
        <v>0</v>
      </c>
    </row>
    <row r="139" spans="1:4" x14ac:dyDescent="0.3">
      <c r="A139" s="1">
        <v>40380</v>
      </c>
      <c r="B139">
        <v>81.997299999999996</v>
      </c>
      <c r="C139" t="s">
        <v>143</v>
      </c>
      <c r="D139">
        <v>0</v>
      </c>
    </row>
    <row r="140" spans="1:4" x14ac:dyDescent="0.3">
      <c r="A140" s="1">
        <v>40381</v>
      </c>
      <c r="B140">
        <v>83.828400000000002</v>
      </c>
      <c r="C140" t="s">
        <v>143</v>
      </c>
      <c r="D140">
        <v>0</v>
      </c>
    </row>
    <row r="141" spans="1:4" x14ac:dyDescent="0.3">
      <c r="A141" s="1">
        <v>40382</v>
      </c>
      <c r="B141">
        <v>84.555199999999999</v>
      </c>
      <c r="C141" t="s">
        <v>143</v>
      </c>
      <c r="D141">
        <v>0</v>
      </c>
    </row>
    <row r="142" spans="1:4" x14ac:dyDescent="0.3">
      <c r="A142" s="1">
        <v>40385</v>
      </c>
      <c r="B142">
        <v>85.435900000000004</v>
      </c>
      <c r="C142" t="s">
        <v>143</v>
      </c>
      <c r="D142">
        <v>0</v>
      </c>
    </row>
    <row r="143" spans="1:4" x14ac:dyDescent="0.3">
      <c r="A143" s="1">
        <v>40386</v>
      </c>
      <c r="B143">
        <v>85.428200000000004</v>
      </c>
      <c r="C143" t="s">
        <v>143</v>
      </c>
      <c r="D143">
        <v>0</v>
      </c>
    </row>
    <row r="144" spans="1:4" x14ac:dyDescent="0.3">
      <c r="A144" s="1">
        <v>40387</v>
      </c>
      <c r="B144">
        <v>84.876800000000003</v>
      </c>
      <c r="C144" t="s">
        <v>143</v>
      </c>
      <c r="D144">
        <v>0</v>
      </c>
    </row>
    <row r="145" spans="1:4" x14ac:dyDescent="0.3">
      <c r="A145" s="1">
        <v>40388</v>
      </c>
      <c r="B145">
        <v>84.463300000000004</v>
      </c>
      <c r="C145" t="s">
        <v>143</v>
      </c>
      <c r="D145">
        <v>0</v>
      </c>
    </row>
    <row r="146" spans="1:4" x14ac:dyDescent="0.3">
      <c r="A146" s="1">
        <v>40389</v>
      </c>
      <c r="B146">
        <v>84.447999999999993</v>
      </c>
      <c r="C146" t="s">
        <v>143</v>
      </c>
      <c r="D146">
        <v>0</v>
      </c>
    </row>
    <row r="147" spans="1:4" x14ac:dyDescent="0.3">
      <c r="A147" s="1">
        <v>40392</v>
      </c>
      <c r="B147">
        <v>86.354900000000001</v>
      </c>
      <c r="C147" t="s">
        <v>143</v>
      </c>
      <c r="D147">
        <v>0</v>
      </c>
    </row>
    <row r="148" spans="1:4" x14ac:dyDescent="0.3">
      <c r="A148" s="1">
        <v>40393</v>
      </c>
      <c r="B148">
        <v>85.941299999999998</v>
      </c>
      <c r="C148" t="s">
        <v>143</v>
      </c>
      <c r="D148">
        <v>0</v>
      </c>
    </row>
    <row r="149" spans="1:4" x14ac:dyDescent="0.3">
      <c r="A149" s="1">
        <v>40394</v>
      </c>
      <c r="B149">
        <v>86.515699999999995</v>
      </c>
      <c r="C149" t="s">
        <v>143</v>
      </c>
      <c r="D149">
        <v>0</v>
      </c>
    </row>
    <row r="150" spans="1:4" x14ac:dyDescent="0.3">
      <c r="A150" s="1">
        <v>40395</v>
      </c>
      <c r="B150">
        <v>86.4238</v>
      </c>
      <c r="C150" t="s">
        <v>143</v>
      </c>
      <c r="D150">
        <v>0</v>
      </c>
    </row>
    <row r="151" spans="1:4" x14ac:dyDescent="0.3">
      <c r="A151" s="1">
        <v>40396</v>
      </c>
      <c r="B151">
        <v>86.073099999999997</v>
      </c>
      <c r="C151" t="s">
        <v>143</v>
      </c>
      <c r="D151">
        <v>0</v>
      </c>
    </row>
    <row r="152" spans="1:4" x14ac:dyDescent="0.3">
      <c r="A152" s="1">
        <v>40399</v>
      </c>
      <c r="B152">
        <v>86.532499999999999</v>
      </c>
      <c r="C152" t="s">
        <v>143</v>
      </c>
      <c r="D152">
        <v>0</v>
      </c>
    </row>
    <row r="153" spans="1:4" x14ac:dyDescent="0.3">
      <c r="A153" s="1">
        <v>40400</v>
      </c>
      <c r="B153">
        <v>86.06</v>
      </c>
      <c r="C153" t="s">
        <v>143</v>
      </c>
      <c r="D153">
        <v>0</v>
      </c>
    </row>
    <row r="154" spans="1:4" x14ac:dyDescent="0.3">
      <c r="A154" s="1">
        <v>40401</v>
      </c>
      <c r="B154">
        <v>83.705100000000002</v>
      </c>
      <c r="C154" t="s">
        <v>143</v>
      </c>
      <c r="D154">
        <v>0</v>
      </c>
    </row>
    <row r="155" spans="1:4" x14ac:dyDescent="0.3">
      <c r="A155" s="1">
        <v>40402</v>
      </c>
      <c r="B155">
        <v>83.191999999999993</v>
      </c>
      <c r="C155" t="s">
        <v>143</v>
      </c>
      <c r="D155">
        <v>0</v>
      </c>
    </row>
    <row r="156" spans="1:4" x14ac:dyDescent="0.3">
      <c r="A156" s="1">
        <v>40403</v>
      </c>
      <c r="B156">
        <v>82.946899999999999</v>
      </c>
      <c r="C156" t="s">
        <v>143</v>
      </c>
      <c r="D156">
        <v>0</v>
      </c>
    </row>
    <row r="157" spans="1:4" x14ac:dyDescent="0.3">
      <c r="A157" s="1">
        <v>40406</v>
      </c>
      <c r="B157">
        <v>82.908600000000007</v>
      </c>
      <c r="C157" t="s">
        <v>143</v>
      </c>
      <c r="D157">
        <v>0</v>
      </c>
    </row>
    <row r="158" spans="1:4" x14ac:dyDescent="0.3">
      <c r="A158" s="1">
        <v>40407</v>
      </c>
      <c r="B158">
        <v>83.927199999999999</v>
      </c>
      <c r="C158" t="s">
        <v>143</v>
      </c>
      <c r="D158">
        <v>0</v>
      </c>
    </row>
    <row r="159" spans="1:4" x14ac:dyDescent="0.3">
      <c r="A159" s="1">
        <v>40408</v>
      </c>
      <c r="B159">
        <v>84.080399999999997</v>
      </c>
      <c r="C159" t="s">
        <v>143</v>
      </c>
      <c r="D159">
        <v>0</v>
      </c>
    </row>
    <row r="160" spans="1:4" x14ac:dyDescent="0.3">
      <c r="A160" s="1">
        <v>40409</v>
      </c>
      <c r="B160">
        <v>82.617599999999996</v>
      </c>
      <c r="C160" t="s">
        <v>143</v>
      </c>
      <c r="D160">
        <v>0</v>
      </c>
    </row>
    <row r="161" spans="1:4" x14ac:dyDescent="0.3">
      <c r="A161" s="1">
        <v>40410</v>
      </c>
      <c r="B161">
        <v>82.349599999999995</v>
      </c>
      <c r="C161" t="s">
        <v>143</v>
      </c>
      <c r="D161">
        <v>0</v>
      </c>
    </row>
    <row r="162" spans="1:4" x14ac:dyDescent="0.3">
      <c r="A162" s="1">
        <v>40413</v>
      </c>
      <c r="B162">
        <v>82.038399999999996</v>
      </c>
      <c r="C162" t="s">
        <v>143</v>
      </c>
      <c r="D162">
        <v>0</v>
      </c>
    </row>
    <row r="163" spans="1:4" x14ac:dyDescent="0.3">
      <c r="A163" s="1">
        <v>40414</v>
      </c>
      <c r="B163">
        <v>80.817899999999995</v>
      </c>
      <c r="C163" t="s">
        <v>143</v>
      </c>
      <c r="D163">
        <v>0</v>
      </c>
    </row>
    <row r="164" spans="1:4" x14ac:dyDescent="0.3">
      <c r="A164" s="1">
        <v>40415</v>
      </c>
      <c r="B164">
        <v>81.131900000000002</v>
      </c>
      <c r="C164" t="s">
        <v>143</v>
      </c>
      <c r="D164">
        <v>0</v>
      </c>
    </row>
    <row r="165" spans="1:4" x14ac:dyDescent="0.3">
      <c r="A165" s="1">
        <v>40416</v>
      </c>
      <c r="B165">
        <v>80.588200000000001</v>
      </c>
      <c r="C165" t="s">
        <v>143</v>
      </c>
      <c r="D165">
        <v>0</v>
      </c>
    </row>
    <row r="166" spans="1:4" x14ac:dyDescent="0.3">
      <c r="A166" s="1">
        <v>40417</v>
      </c>
      <c r="B166">
        <v>81.836500000000001</v>
      </c>
      <c r="C166" t="s">
        <v>143</v>
      </c>
      <c r="D166">
        <v>0</v>
      </c>
    </row>
    <row r="167" spans="1:4" x14ac:dyDescent="0.3">
      <c r="A167" s="1">
        <v>40420</v>
      </c>
      <c r="B167">
        <v>80.650199999999998</v>
      </c>
      <c r="C167" t="s">
        <v>143</v>
      </c>
      <c r="D167">
        <v>0</v>
      </c>
    </row>
    <row r="168" spans="1:4" x14ac:dyDescent="0.3">
      <c r="A168" s="1">
        <v>40421</v>
      </c>
      <c r="B168">
        <v>80.6494</v>
      </c>
      <c r="C168" t="s">
        <v>143</v>
      </c>
      <c r="D168">
        <v>0</v>
      </c>
    </row>
    <row r="169" spans="1:4" x14ac:dyDescent="0.3">
      <c r="A169" s="1">
        <v>40422</v>
      </c>
      <c r="B169">
        <v>83.061800000000005</v>
      </c>
      <c r="C169" t="s">
        <v>143</v>
      </c>
      <c r="D169">
        <v>0</v>
      </c>
    </row>
    <row r="170" spans="1:4" x14ac:dyDescent="0.3">
      <c r="A170" s="1">
        <v>40423</v>
      </c>
      <c r="B170">
        <v>83.835300000000004</v>
      </c>
      <c r="C170" t="s">
        <v>143</v>
      </c>
      <c r="D170">
        <v>0</v>
      </c>
    </row>
    <row r="171" spans="1:4" x14ac:dyDescent="0.3">
      <c r="A171" s="1">
        <v>40424</v>
      </c>
      <c r="B171">
        <v>84.922799999999995</v>
      </c>
      <c r="C171" t="s">
        <v>143</v>
      </c>
      <c r="D171">
        <v>0</v>
      </c>
    </row>
    <row r="172" spans="1:4" x14ac:dyDescent="0.3">
      <c r="A172" s="1">
        <v>40428</v>
      </c>
      <c r="B172">
        <v>83.965500000000006</v>
      </c>
      <c r="C172" t="s">
        <v>143</v>
      </c>
      <c r="D172">
        <v>0</v>
      </c>
    </row>
    <row r="173" spans="1:4" x14ac:dyDescent="0.3">
      <c r="A173" s="1">
        <v>40429</v>
      </c>
      <c r="B173">
        <v>84.555199999999999</v>
      </c>
      <c r="C173" t="s">
        <v>143</v>
      </c>
      <c r="D173">
        <v>0</v>
      </c>
    </row>
    <row r="174" spans="1:4" x14ac:dyDescent="0.3">
      <c r="A174" s="1">
        <v>40430</v>
      </c>
      <c r="B174">
        <v>84.945800000000006</v>
      </c>
      <c r="C174" t="s">
        <v>143</v>
      </c>
      <c r="D174">
        <v>0</v>
      </c>
    </row>
    <row r="175" spans="1:4" x14ac:dyDescent="0.3">
      <c r="A175" s="1">
        <v>40431</v>
      </c>
      <c r="B175">
        <v>85.376099999999994</v>
      </c>
      <c r="C175" t="s">
        <v>143</v>
      </c>
      <c r="D175">
        <v>0</v>
      </c>
    </row>
    <row r="176" spans="1:4" x14ac:dyDescent="0.3">
      <c r="A176" s="1">
        <v>40434</v>
      </c>
      <c r="B176">
        <v>86.324200000000005</v>
      </c>
      <c r="C176" t="s">
        <v>143</v>
      </c>
      <c r="D176">
        <v>0</v>
      </c>
    </row>
    <row r="177" spans="1:4" x14ac:dyDescent="0.3">
      <c r="A177" s="1">
        <v>40435</v>
      </c>
      <c r="B177">
        <v>86.270600000000002</v>
      </c>
      <c r="C177" t="s">
        <v>143</v>
      </c>
      <c r="D177">
        <v>0</v>
      </c>
    </row>
    <row r="178" spans="1:4" x14ac:dyDescent="0.3">
      <c r="A178" s="1">
        <v>40436</v>
      </c>
      <c r="B178">
        <v>86.599900000000005</v>
      </c>
      <c r="C178" t="s">
        <v>143</v>
      </c>
      <c r="D178">
        <v>0</v>
      </c>
    </row>
    <row r="179" spans="1:4" x14ac:dyDescent="0.3">
      <c r="A179" s="1">
        <v>40437</v>
      </c>
      <c r="B179">
        <v>86.576999999999998</v>
      </c>
      <c r="C179" t="s">
        <v>143</v>
      </c>
      <c r="D179">
        <v>0</v>
      </c>
    </row>
    <row r="180" spans="1:4" x14ac:dyDescent="0.3">
      <c r="A180" s="1">
        <v>40438</v>
      </c>
      <c r="B180">
        <v>86.609399999999994</v>
      </c>
      <c r="C180" t="s">
        <v>143</v>
      </c>
      <c r="D180">
        <v>0</v>
      </c>
    </row>
    <row r="181" spans="1:4" x14ac:dyDescent="0.3">
      <c r="A181" s="1">
        <v>40441</v>
      </c>
      <c r="B181">
        <v>87.933700000000002</v>
      </c>
      <c r="C181" t="s">
        <v>143</v>
      </c>
      <c r="D181">
        <v>0</v>
      </c>
    </row>
    <row r="182" spans="1:4" x14ac:dyDescent="0.3">
      <c r="A182" s="1">
        <v>40442</v>
      </c>
      <c r="B182">
        <v>87.756600000000006</v>
      </c>
      <c r="C182" t="s">
        <v>143</v>
      </c>
      <c r="D182">
        <v>0</v>
      </c>
    </row>
    <row r="183" spans="1:4" x14ac:dyDescent="0.3">
      <c r="A183" s="1">
        <v>40443</v>
      </c>
      <c r="B183">
        <v>87.325400000000002</v>
      </c>
      <c r="C183" t="s">
        <v>143</v>
      </c>
      <c r="D183">
        <v>0</v>
      </c>
    </row>
    <row r="184" spans="1:4" x14ac:dyDescent="0.3">
      <c r="A184" s="1">
        <v>40444</v>
      </c>
      <c r="B184">
        <v>86.615600000000001</v>
      </c>
      <c r="C184" t="s">
        <v>143</v>
      </c>
      <c r="D184">
        <v>0</v>
      </c>
    </row>
    <row r="185" spans="1:4" x14ac:dyDescent="0.3">
      <c r="A185" s="1">
        <v>40445</v>
      </c>
      <c r="B185">
        <v>88.403300000000002</v>
      </c>
      <c r="C185" t="s">
        <v>143</v>
      </c>
      <c r="D185">
        <v>0</v>
      </c>
    </row>
    <row r="186" spans="1:4" x14ac:dyDescent="0.3">
      <c r="A186" s="1">
        <v>40448</v>
      </c>
      <c r="B186">
        <v>87.979900000000001</v>
      </c>
      <c r="C186" t="s">
        <v>143</v>
      </c>
      <c r="D186">
        <v>0</v>
      </c>
    </row>
    <row r="187" spans="1:4" x14ac:dyDescent="0.3">
      <c r="A187" s="1">
        <v>40449</v>
      </c>
      <c r="B187">
        <v>88.287899999999993</v>
      </c>
      <c r="C187" t="s">
        <v>143</v>
      </c>
      <c r="D187">
        <v>0</v>
      </c>
    </row>
    <row r="188" spans="1:4" x14ac:dyDescent="0.3">
      <c r="A188" s="1">
        <v>40450</v>
      </c>
      <c r="B188">
        <v>88.133899999999997</v>
      </c>
      <c r="C188" t="s">
        <v>143</v>
      </c>
      <c r="D188">
        <v>0</v>
      </c>
    </row>
    <row r="189" spans="1:4" x14ac:dyDescent="0.3">
      <c r="A189" s="1">
        <v>40451</v>
      </c>
      <c r="B189">
        <v>87.872100000000003</v>
      </c>
      <c r="C189" t="s">
        <v>143</v>
      </c>
      <c r="D189">
        <v>0</v>
      </c>
    </row>
    <row r="190" spans="1:4" x14ac:dyDescent="0.3">
      <c r="A190" s="1">
        <v>40452</v>
      </c>
      <c r="B190">
        <v>88.241699999999994</v>
      </c>
      <c r="C190" t="s">
        <v>143</v>
      </c>
      <c r="D190">
        <v>0</v>
      </c>
    </row>
    <row r="191" spans="1:4" x14ac:dyDescent="0.3">
      <c r="A191" s="1">
        <v>40455</v>
      </c>
      <c r="B191">
        <v>87.579499999999996</v>
      </c>
      <c r="C191" t="s">
        <v>143</v>
      </c>
      <c r="D191">
        <v>0</v>
      </c>
    </row>
    <row r="192" spans="1:4" x14ac:dyDescent="0.3">
      <c r="A192" s="1">
        <v>40456</v>
      </c>
      <c r="B192">
        <v>89.342699999999994</v>
      </c>
      <c r="C192" t="s">
        <v>143</v>
      </c>
      <c r="D192">
        <v>0</v>
      </c>
    </row>
    <row r="193" spans="1:4" x14ac:dyDescent="0.3">
      <c r="A193" s="1">
        <v>40457</v>
      </c>
      <c r="B193">
        <v>89.334999999999994</v>
      </c>
      <c r="C193" t="s">
        <v>143</v>
      </c>
      <c r="D193">
        <v>0</v>
      </c>
    </row>
    <row r="194" spans="1:4" x14ac:dyDescent="0.3">
      <c r="A194" s="1">
        <v>40458</v>
      </c>
      <c r="B194">
        <v>89.227199999999996</v>
      </c>
      <c r="C194" t="s">
        <v>143</v>
      </c>
      <c r="D194">
        <v>0</v>
      </c>
    </row>
    <row r="195" spans="1:4" x14ac:dyDescent="0.3">
      <c r="A195" s="1">
        <v>40459</v>
      </c>
      <c r="B195">
        <v>89.725700000000003</v>
      </c>
      <c r="C195" t="s">
        <v>143</v>
      </c>
      <c r="D195">
        <v>0</v>
      </c>
    </row>
    <row r="196" spans="1:4" x14ac:dyDescent="0.3">
      <c r="A196" s="1">
        <v>40462</v>
      </c>
      <c r="B196">
        <v>89.812299999999993</v>
      </c>
      <c r="C196" t="s">
        <v>143</v>
      </c>
      <c r="D196">
        <v>0</v>
      </c>
    </row>
    <row r="197" spans="1:4" x14ac:dyDescent="0.3">
      <c r="A197" s="1">
        <v>40463</v>
      </c>
      <c r="B197">
        <v>90.089500000000001</v>
      </c>
      <c r="C197" t="s">
        <v>143</v>
      </c>
      <c r="D197">
        <v>0</v>
      </c>
    </row>
    <row r="198" spans="1:4" x14ac:dyDescent="0.3">
      <c r="A198" s="1">
        <v>40464</v>
      </c>
      <c r="B198">
        <v>90.790099999999995</v>
      </c>
      <c r="C198" t="s">
        <v>143</v>
      </c>
      <c r="D198">
        <v>0</v>
      </c>
    </row>
    <row r="199" spans="1:4" x14ac:dyDescent="0.3">
      <c r="A199" s="1">
        <v>40465</v>
      </c>
      <c r="B199">
        <v>90.436000000000007</v>
      </c>
      <c r="C199" t="s">
        <v>143</v>
      </c>
      <c r="D199">
        <v>0</v>
      </c>
    </row>
    <row r="200" spans="1:4" x14ac:dyDescent="0.3">
      <c r="A200" s="1">
        <v>40466</v>
      </c>
      <c r="B200">
        <v>90.620699999999999</v>
      </c>
      <c r="C200" t="s">
        <v>143</v>
      </c>
      <c r="D200">
        <v>0</v>
      </c>
    </row>
    <row r="201" spans="1:4" x14ac:dyDescent="0.3">
      <c r="A201" s="1">
        <v>40469</v>
      </c>
      <c r="B201">
        <v>91.267499999999998</v>
      </c>
      <c r="C201" t="s">
        <v>143</v>
      </c>
      <c r="D201">
        <v>0</v>
      </c>
    </row>
    <row r="202" spans="1:4" x14ac:dyDescent="0.3">
      <c r="A202" s="1">
        <v>40470</v>
      </c>
      <c r="B202">
        <v>89.873900000000006</v>
      </c>
      <c r="C202" t="s">
        <v>143</v>
      </c>
      <c r="D202">
        <v>0</v>
      </c>
    </row>
    <row r="203" spans="1:4" x14ac:dyDescent="0.3">
      <c r="A203" s="1">
        <v>40471</v>
      </c>
      <c r="B203">
        <v>90.751599999999996</v>
      </c>
      <c r="C203" t="s">
        <v>143</v>
      </c>
      <c r="D203">
        <v>0</v>
      </c>
    </row>
    <row r="204" spans="1:4" x14ac:dyDescent="0.3">
      <c r="A204" s="1">
        <v>40472</v>
      </c>
      <c r="B204">
        <v>90.951800000000006</v>
      </c>
      <c r="C204" t="s">
        <v>143</v>
      </c>
      <c r="D204">
        <v>0</v>
      </c>
    </row>
    <row r="205" spans="1:4" x14ac:dyDescent="0.3">
      <c r="A205" s="1">
        <v>40473</v>
      </c>
      <c r="B205">
        <v>91.118899999999996</v>
      </c>
      <c r="C205" t="s">
        <v>143</v>
      </c>
      <c r="D205">
        <v>0</v>
      </c>
    </row>
    <row r="206" spans="1:4" x14ac:dyDescent="0.3">
      <c r="A206" s="1">
        <v>40476</v>
      </c>
      <c r="B206">
        <v>91.390699999999995</v>
      </c>
      <c r="C206" t="s">
        <v>143</v>
      </c>
      <c r="D206">
        <v>0</v>
      </c>
    </row>
    <row r="207" spans="1:4" x14ac:dyDescent="0.3">
      <c r="A207" s="1">
        <v>40477</v>
      </c>
      <c r="B207">
        <v>91.406099999999995</v>
      </c>
      <c r="C207" t="s">
        <v>143</v>
      </c>
      <c r="D207">
        <v>0</v>
      </c>
    </row>
    <row r="208" spans="1:4" x14ac:dyDescent="0.3">
      <c r="A208" s="1">
        <v>40478</v>
      </c>
      <c r="B208">
        <v>91.144300000000001</v>
      </c>
      <c r="C208" t="s">
        <v>143</v>
      </c>
      <c r="D208">
        <v>0</v>
      </c>
    </row>
    <row r="209" spans="1:4" x14ac:dyDescent="0.3">
      <c r="A209" s="1">
        <v>40479</v>
      </c>
      <c r="B209">
        <v>91.159700000000001</v>
      </c>
      <c r="C209" t="s">
        <v>143</v>
      </c>
      <c r="D209">
        <v>0</v>
      </c>
    </row>
    <row r="210" spans="1:4" x14ac:dyDescent="0.3">
      <c r="A210" s="1">
        <v>40480</v>
      </c>
      <c r="B210">
        <v>91.228999999999999</v>
      </c>
      <c r="C210" t="s">
        <v>143</v>
      </c>
      <c r="D210">
        <v>0</v>
      </c>
    </row>
    <row r="211" spans="1:4" x14ac:dyDescent="0.3">
      <c r="A211" s="1">
        <v>40483</v>
      </c>
      <c r="B211">
        <v>91.259799999999998</v>
      </c>
      <c r="C211" t="s">
        <v>143</v>
      </c>
      <c r="D211">
        <v>0</v>
      </c>
    </row>
    <row r="212" spans="1:4" x14ac:dyDescent="0.3">
      <c r="A212" s="1">
        <v>40484</v>
      </c>
      <c r="B212">
        <v>91.987399999999994</v>
      </c>
      <c r="C212" t="s">
        <v>143</v>
      </c>
      <c r="D212">
        <v>0</v>
      </c>
    </row>
    <row r="213" spans="1:4" x14ac:dyDescent="0.3">
      <c r="A213" s="1">
        <v>40485</v>
      </c>
      <c r="B213">
        <v>92.353099999999998</v>
      </c>
      <c r="C213" t="s">
        <v>143</v>
      </c>
      <c r="D213">
        <v>0</v>
      </c>
    </row>
    <row r="214" spans="1:4" x14ac:dyDescent="0.3">
      <c r="A214" s="1">
        <v>40486</v>
      </c>
      <c r="B214">
        <v>94.131600000000006</v>
      </c>
      <c r="C214" t="s">
        <v>143</v>
      </c>
      <c r="D214">
        <v>0</v>
      </c>
    </row>
    <row r="215" spans="1:4" x14ac:dyDescent="0.3">
      <c r="A215" s="1">
        <v>40487</v>
      </c>
      <c r="B215">
        <v>94.489599999999996</v>
      </c>
      <c r="C215" t="s">
        <v>143</v>
      </c>
      <c r="D215">
        <v>0</v>
      </c>
    </row>
    <row r="216" spans="1:4" x14ac:dyDescent="0.3">
      <c r="A216" s="1">
        <v>40490</v>
      </c>
      <c r="B216">
        <v>94.308700000000002</v>
      </c>
      <c r="C216" t="s">
        <v>143</v>
      </c>
      <c r="D216">
        <v>0</v>
      </c>
    </row>
    <row r="217" spans="1:4" x14ac:dyDescent="0.3">
      <c r="A217" s="1">
        <v>40491</v>
      </c>
      <c r="B217">
        <v>93.631200000000007</v>
      </c>
      <c r="C217" t="s">
        <v>143</v>
      </c>
      <c r="D217">
        <v>0</v>
      </c>
    </row>
    <row r="218" spans="1:4" x14ac:dyDescent="0.3">
      <c r="A218" s="1">
        <v>40492</v>
      </c>
      <c r="B218">
        <v>94.008399999999995</v>
      </c>
      <c r="C218" t="s">
        <v>143</v>
      </c>
      <c r="D218">
        <v>0</v>
      </c>
    </row>
    <row r="219" spans="1:4" x14ac:dyDescent="0.3">
      <c r="A219" s="1">
        <v>40493</v>
      </c>
      <c r="B219">
        <v>93.650400000000005</v>
      </c>
      <c r="C219" t="s">
        <v>143</v>
      </c>
      <c r="D219">
        <v>0</v>
      </c>
    </row>
    <row r="220" spans="1:4" x14ac:dyDescent="0.3">
      <c r="A220" s="1">
        <v>40494</v>
      </c>
      <c r="B220">
        <v>92.543999999999997</v>
      </c>
      <c r="C220" t="s">
        <v>143</v>
      </c>
      <c r="D220">
        <v>0</v>
      </c>
    </row>
    <row r="221" spans="1:4" x14ac:dyDescent="0.3">
      <c r="A221" s="1">
        <v>40497</v>
      </c>
      <c r="B221">
        <v>92.414699999999996</v>
      </c>
      <c r="C221" t="s">
        <v>143</v>
      </c>
      <c r="D221">
        <v>0</v>
      </c>
    </row>
    <row r="222" spans="1:4" x14ac:dyDescent="0.3">
      <c r="A222" s="1">
        <v>40498</v>
      </c>
      <c r="B222">
        <v>90.974900000000005</v>
      </c>
      <c r="C222" t="s">
        <v>143</v>
      </c>
      <c r="D222">
        <v>0</v>
      </c>
    </row>
    <row r="223" spans="1:4" x14ac:dyDescent="0.3">
      <c r="A223" s="1">
        <v>40499</v>
      </c>
      <c r="B223">
        <v>91.019599999999997</v>
      </c>
      <c r="C223" t="s">
        <v>143</v>
      </c>
      <c r="D223">
        <v>0</v>
      </c>
    </row>
    <row r="224" spans="1:4" x14ac:dyDescent="0.3">
      <c r="A224" s="1">
        <v>40500</v>
      </c>
      <c r="B224">
        <v>92.358900000000006</v>
      </c>
      <c r="C224" t="s">
        <v>143</v>
      </c>
      <c r="D224">
        <v>0</v>
      </c>
    </row>
    <row r="225" spans="1:4" x14ac:dyDescent="0.3">
      <c r="A225" s="1">
        <v>40501</v>
      </c>
      <c r="B225">
        <v>92.614900000000006</v>
      </c>
      <c r="C225" t="s">
        <v>143</v>
      </c>
      <c r="D225">
        <v>0</v>
      </c>
    </row>
    <row r="226" spans="1:4" x14ac:dyDescent="0.3">
      <c r="A226" s="1">
        <v>40504</v>
      </c>
      <c r="B226">
        <v>92.537899999999993</v>
      </c>
      <c r="C226" t="s">
        <v>143</v>
      </c>
      <c r="D226">
        <v>0</v>
      </c>
    </row>
    <row r="227" spans="1:4" x14ac:dyDescent="0.3">
      <c r="A227" s="1">
        <v>40505</v>
      </c>
      <c r="B227">
        <v>91.196299999999994</v>
      </c>
      <c r="C227" t="s">
        <v>143</v>
      </c>
      <c r="D227">
        <v>0</v>
      </c>
    </row>
    <row r="228" spans="1:4" x14ac:dyDescent="0.3">
      <c r="A228" s="1">
        <v>40506</v>
      </c>
      <c r="B228">
        <v>92.545599999999993</v>
      </c>
      <c r="C228" t="s">
        <v>143</v>
      </c>
      <c r="D228">
        <v>0</v>
      </c>
    </row>
    <row r="229" spans="1:4" x14ac:dyDescent="0.3">
      <c r="A229" s="1">
        <v>40508</v>
      </c>
      <c r="B229">
        <v>91.467699999999994</v>
      </c>
      <c r="C229" t="s">
        <v>143</v>
      </c>
      <c r="D229">
        <v>0</v>
      </c>
    </row>
    <row r="230" spans="1:4" x14ac:dyDescent="0.3">
      <c r="A230" s="1">
        <v>40511</v>
      </c>
      <c r="B230">
        <v>91.746399999999994</v>
      </c>
      <c r="C230" t="s">
        <v>143</v>
      </c>
      <c r="D230">
        <v>0</v>
      </c>
    </row>
    <row r="231" spans="1:4" x14ac:dyDescent="0.3">
      <c r="A231" s="1">
        <v>40512</v>
      </c>
      <c r="B231">
        <v>91.230900000000005</v>
      </c>
      <c r="C231" t="s">
        <v>143</v>
      </c>
      <c r="D231">
        <v>0</v>
      </c>
    </row>
    <row r="232" spans="1:4" x14ac:dyDescent="0.3">
      <c r="A232" s="1">
        <v>40513</v>
      </c>
      <c r="B232">
        <v>93.169200000000004</v>
      </c>
      <c r="C232" t="s">
        <v>143</v>
      </c>
      <c r="D232">
        <v>0</v>
      </c>
    </row>
    <row r="233" spans="1:4" x14ac:dyDescent="0.3">
      <c r="A233" s="1">
        <v>40514</v>
      </c>
      <c r="B233">
        <v>94.3626</v>
      </c>
      <c r="C233" t="s">
        <v>143</v>
      </c>
      <c r="D233">
        <v>0</v>
      </c>
    </row>
    <row r="234" spans="1:4" x14ac:dyDescent="0.3">
      <c r="A234" s="1">
        <v>40515</v>
      </c>
      <c r="B234">
        <v>94.616699999999994</v>
      </c>
      <c r="C234" t="s">
        <v>143</v>
      </c>
      <c r="D234">
        <v>0</v>
      </c>
    </row>
    <row r="235" spans="1:4" x14ac:dyDescent="0.3">
      <c r="A235" s="1">
        <v>40518</v>
      </c>
      <c r="B235">
        <v>94.516599999999997</v>
      </c>
      <c r="C235" t="s">
        <v>143</v>
      </c>
      <c r="D235">
        <v>0</v>
      </c>
    </row>
    <row r="236" spans="1:4" x14ac:dyDescent="0.3">
      <c r="A236" s="1">
        <v>40519</v>
      </c>
      <c r="B236">
        <v>94.570499999999996</v>
      </c>
      <c r="C236" t="s">
        <v>143</v>
      </c>
      <c r="D236">
        <v>0</v>
      </c>
    </row>
    <row r="237" spans="1:4" x14ac:dyDescent="0.3">
      <c r="A237" s="1">
        <v>40520</v>
      </c>
      <c r="B237">
        <v>94.916899999999998</v>
      </c>
      <c r="C237" t="s">
        <v>143</v>
      </c>
      <c r="D237">
        <v>0</v>
      </c>
    </row>
    <row r="238" spans="1:4" x14ac:dyDescent="0.3">
      <c r="A238" s="1">
        <v>40521</v>
      </c>
      <c r="B238">
        <v>95.286500000000004</v>
      </c>
      <c r="C238" t="s">
        <v>143</v>
      </c>
      <c r="D238">
        <v>0</v>
      </c>
    </row>
    <row r="239" spans="1:4" x14ac:dyDescent="0.3">
      <c r="A239" s="1">
        <v>40522</v>
      </c>
      <c r="B239">
        <v>95.840900000000005</v>
      </c>
      <c r="C239" t="s">
        <v>143</v>
      </c>
      <c r="D239">
        <v>0</v>
      </c>
    </row>
    <row r="240" spans="1:4" x14ac:dyDescent="0.3">
      <c r="A240" s="1">
        <v>40525</v>
      </c>
      <c r="B240">
        <v>95.902500000000003</v>
      </c>
      <c r="C240" t="s">
        <v>143</v>
      </c>
      <c r="D240">
        <v>0</v>
      </c>
    </row>
    <row r="241" spans="1:4" x14ac:dyDescent="0.3">
      <c r="A241" s="1">
        <v>40526</v>
      </c>
      <c r="B241">
        <v>95.987099999999998</v>
      </c>
      <c r="C241" t="s">
        <v>143</v>
      </c>
      <c r="D241">
        <v>0</v>
      </c>
    </row>
    <row r="242" spans="1:4" x14ac:dyDescent="0.3">
      <c r="A242" s="1">
        <v>40527</v>
      </c>
      <c r="B242">
        <v>95.546700000000001</v>
      </c>
      <c r="C242" t="s">
        <v>143</v>
      </c>
      <c r="D242">
        <v>0</v>
      </c>
    </row>
    <row r="243" spans="1:4" x14ac:dyDescent="0.3">
      <c r="A243" s="1">
        <v>40528</v>
      </c>
      <c r="B243">
        <v>96.102599999999995</v>
      </c>
      <c r="C243" t="s">
        <v>143</v>
      </c>
      <c r="D243">
        <v>0</v>
      </c>
    </row>
    <row r="244" spans="1:4" x14ac:dyDescent="0.3">
      <c r="A244" s="1">
        <v>40529</v>
      </c>
      <c r="B244">
        <v>96.205399999999997</v>
      </c>
      <c r="C244" t="s">
        <v>143</v>
      </c>
      <c r="D244">
        <v>0</v>
      </c>
    </row>
    <row r="245" spans="1:4" x14ac:dyDescent="0.3">
      <c r="A245" s="1">
        <v>40532</v>
      </c>
      <c r="B245">
        <v>96.437600000000003</v>
      </c>
      <c r="C245" t="s">
        <v>143</v>
      </c>
      <c r="D245">
        <v>0</v>
      </c>
    </row>
    <row r="246" spans="1:4" x14ac:dyDescent="0.3">
      <c r="A246" s="1">
        <v>40533</v>
      </c>
      <c r="B246">
        <v>97.049000000000007</v>
      </c>
      <c r="C246" t="s">
        <v>143</v>
      </c>
      <c r="D246">
        <v>0</v>
      </c>
    </row>
    <row r="247" spans="1:4" x14ac:dyDescent="0.3">
      <c r="A247" s="1">
        <v>40534</v>
      </c>
      <c r="B247">
        <v>97.350899999999996</v>
      </c>
      <c r="C247" t="s">
        <v>143</v>
      </c>
      <c r="D247">
        <v>0</v>
      </c>
    </row>
    <row r="248" spans="1:4" x14ac:dyDescent="0.3">
      <c r="A248" s="1">
        <v>40535</v>
      </c>
      <c r="B248">
        <v>97.211600000000004</v>
      </c>
      <c r="C248" t="s">
        <v>143</v>
      </c>
      <c r="D248">
        <v>0</v>
      </c>
    </row>
    <row r="249" spans="1:4" x14ac:dyDescent="0.3">
      <c r="A249" s="1">
        <v>40539</v>
      </c>
      <c r="B249">
        <v>97.250299999999996</v>
      </c>
      <c r="C249" t="s">
        <v>143</v>
      </c>
      <c r="D249">
        <v>0</v>
      </c>
    </row>
    <row r="250" spans="1:4" x14ac:dyDescent="0.3">
      <c r="A250" s="1">
        <v>40540</v>
      </c>
      <c r="B250">
        <v>97.389600000000002</v>
      </c>
      <c r="C250" t="s">
        <v>143</v>
      </c>
      <c r="D250">
        <v>0</v>
      </c>
    </row>
    <row r="251" spans="1:4" x14ac:dyDescent="0.3">
      <c r="A251" s="1">
        <v>40541</v>
      </c>
      <c r="B251">
        <v>97.459199999999996</v>
      </c>
      <c r="C251" t="s">
        <v>143</v>
      </c>
      <c r="D251">
        <v>0</v>
      </c>
    </row>
    <row r="252" spans="1:4" x14ac:dyDescent="0.3">
      <c r="A252" s="1">
        <v>40542</v>
      </c>
      <c r="B252">
        <v>97.304400000000001</v>
      </c>
      <c r="C252" t="s">
        <v>143</v>
      </c>
      <c r="D252">
        <v>0</v>
      </c>
    </row>
    <row r="253" spans="1:4" x14ac:dyDescent="0.3">
      <c r="A253" s="1">
        <v>40543</v>
      </c>
      <c r="B253">
        <v>97.327699999999993</v>
      </c>
      <c r="C253" t="s">
        <v>143</v>
      </c>
      <c r="D253">
        <v>0</v>
      </c>
    </row>
    <row r="254" spans="1:4" x14ac:dyDescent="0.3">
      <c r="A254" s="1">
        <v>40546</v>
      </c>
      <c r="B254">
        <v>98.333799999999997</v>
      </c>
      <c r="C254" t="s">
        <v>143</v>
      </c>
      <c r="D254">
        <v>0</v>
      </c>
    </row>
    <row r="255" spans="1:4" x14ac:dyDescent="0.3">
      <c r="A255" s="1">
        <v>40547</v>
      </c>
      <c r="B255">
        <v>98.279700000000005</v>
      </c>
      <c r="C255" t="s">
        <v>143</v>
      </c>
      <c r="D255">
        <v>0</v>
      </c>
    </row>
    <row r="256" spans="1:4" x14ac:dyDescent="0.3">
      <c r="A256" s="1">
        <v>40548</v>
      </c>
      <c r="B256">
        <v>98.790499999999994</v>
      </c>
      <c r="C256" t="s">
        <v>143</v>
      </c>
      <c r="D256">
        <v>0</v>
      </c>
    </row>
    <row r="257" spans="1:4" x14ac:dyDescent="0.3">
      <c r="A257" s="1">
        <v>40549</v>
      </c>
      <c r="B257">
        <v>98.596999999999994</v>
      </c>
      <c r="C257" t="s">
        <v>143</v>
      </c>
      <c r="D257">
        <v>0</v>
      </c>
    </row>
    <row r="258" spans="1:4" x14ac:dyDescent="0.3">
      <c r="A258" s="1">
        <v>40550</v>
      </c>
      <c r="B258">
        <v>98.403499999999994</v>
      </c>
      <c r="C258" t="s">
        <v>143</v>
      </c>
      <c r="D258">
        <v>0</v>
      </c>
    </row>
    <row r="259" spans="1:4" x14ac:dyDescent="0.3">
      <c r="A259" s="1">
        <v>40553</v>
      </c>
      <c r="B259">
        <v>98.279700000000005</v>
      </c>
      <c r="C259" t="s">
        <v>143</v>
      </c>
      <c r="D259">
        <v>0</v>
      </c>
    </row>
    <row r="260" spans="1:4" x14ac:dyDescent="0.3">
      <c r="A260" s="1">
        <v>40554</v>
      </c>
      <c r="B260">
        <v>98.627899999999997</v>
      </c>
      <c r="C260" t="s">
        <v>143</v>
      </c>
      <c r="D260">
        <v>0</v>
      </c>
    </row>
    <row r="261" spans="1:4" x14ac:dyDescent="0.3">
      <c r="A261" s="1">
        <v>40555</v>
      </c>
      <c r="B261">
        <v>99.518000000000001</v>
      </c>
      <c r="C261" t="s">
        <v>143</v>
      </c>
      <c r="D261">
        <v>0</v>
      </c>
    </row>
    <row r="262" spans="1:4" x14ac:dyDescent="0.3">
      <c r="A262" s="1">
        <v>40556</v>
      </c>
      <c r="B262">
        <v>99.353499999999997</v>
      </c>
      <c r="C262" t="s">
        <v>143</v>
      </c>
      <c r="D262">
        <v>0</v>
      </c>
    </row>
    <row r="263" spans="1:4" x14ac:dyDescent="0.3">
      <c r="A263" s="1">
        <v>40557</v>
      </c>
      <c r="B263">
        <v>100.0753</v>
      </c>
      <c r="C263" t="s">
        <v>143</v>
      </c>
      <c r="D263">
        <v>0</v>
      </c>
    </row>
    <row r="264" spans="1:4" x14ac:dyDescent="0.3">
      <c r="A264" s="1">
        <v>40561</v>
      </c>
      <c r="B264">
        <v>100.2456</v>
      </c>
      <c r="C264" t="s">
        <v>143</v>
      </c>
      <c r="D264">
        <v>0</v>
      </c>
    </row>
    <row r="265" spans="1:4" x14ac:dyDescent="0.3">
      <c r="A265" s="1">
        <v>40562</v>
      </c>
      <c r="B265">
        <v>99.262600000000006</v>
      </c>
      <c r="C265" t="s">
        <v>143</v>
      </c>
      <c r="D265">
        <v>0</v>
      </c>
    </row>
    <row r="266" spans="1:4" x14ac:dyDescent="0.3">
      <c r="A266" s="1">
        <v>40563</v>
      </c>
      <c r="B266">
        <v>99.131</v>
      </c>
      <c r="C266" t="s">
        <v>143</v>
      </c>
      <c r="D266">
        <v>0</v>
      </c>
    </row>
    <row r="267" spans="1:4" x14ac:dyDescent="0.3">
      <c r="A267" s="1">
        <v>40564</v>
      </c>
      <c r="B267">
        <v>99.355500000000006</v>
      </c>
      <c r="C267" t="s">
        <v>143</v>
      </c>
      <c r="D267">
        <v>0</v>
      </c>
    </row>
    <row r="268" spans="1:4" x14ac:dyDescent="0.3">
      <c r="A268" s="1">
        <v>40567</v>
      </c>
      <c r="B268">
        <v>99.920500000000004</v>
      </c>
      <c r="C268" t="s">
        <v>143</v>
      </c>
      <c r="D268">
        <v>0</v>
      </c>
    </row>
    <row r="269" spans="1:4" x14ac:dyDescent="0.3">
      <c r="A269" s="1">
        <v>40568</v>
      </c>
      <c r="B269">
        <v>99.974699999999999</v>
      </c>
      <c r="C269" t="s">
        <v>143</v>
      </c>
      <c r="D269">
        <v>0</v>
      </c>
    </row>
    <row r="270" spans="1:4" x14ac:dyDescent="0.3">
      <c r="A270" s="1">
        <v>40569</v>
      </c>
      <c r="B270">
        <v>100.3616</v>
      </c>
      <c r="C270" t="s">
        <v>143</v>
      </c>
      <c r="D270">
        <v>0</v>
      </c>
    </row>
    <row r="271" spans="1:4" x14ac:dyDescent="0.3">
      <c r="A271" s="1">
        <v>40570</v>
      </c>
      <c r="B271">
        <v>100.6093</v>
      </c>
      <c r="C271" t="s">
        <v>143</v>
      </c>
      <c r="D271">
        <v>0</v>
      </c>
    </row>
    <row r="272" spans="1:4" x14ac:dyDescent="0.3">
      <c r="A272" s="1">
        <v>40571</v>
      </c>
      <c r="B272">
        <v>98.852400000000003</v>
      </c>
      <c r="C272" t="s">
        <v>143</v>
      </c>
      <c r="D272">
        <v>0</v>
      </c>
    </row>
    <row r="273" spans="1:4" x14ac:dyDescent="0.3">
      <c r="A273" s="1">
        <v>40574</v>
      </c>
      <c r="B273">
        <v>99.595399999999998</v>
      </c>
      <c r="C273" t="s">
        <v>143</v>
      </c>
      <c r="D273">
        <v>0</v>
      </c>
    </row>
    <row r="274" spans="1:4" x14ac:dyDescent="0.3">
      <c r="A274" s="1">
        <v>40575</v>
      </c>
      <c r="B274">
        <v>101.18980000000001</v>
      </c>
      <c r="C274" t="s">
        <v>143</v>
      </c>
      <c r="D274">
        <v>0</v>
      </c>
    </row>
    <row r="275" spans="1:4" x14ac:dyDescent="0.3">
      <c r="A275" s="1">
        <v>40576</v>
      </c>
      <c r="B275">
        <v>100.9924</v>
      </c>
      <c r="C275" t="s">
        <v>143</v>
      </c>
      <c r="D275">
        <v>0</v>
      </c>
    </row>
    <row r="276" spans="1:4" x14ac:dyDescent="0.3">
      <c r="A276" s="1">
        <v>40577</v>
      </c>
      <c r="B276">
        <v>101.2208</v>
      </c>
      <c r="C276" t="s">
        <v>143</v>
      </c>
      <c r="D276">
        <v>0</v>
      </c>
    </row>
    <row r="277" spans="1:4" x14ac:dyDescent="0.3">
      <c r="A277" s="1">
        <v>40578</v>
      </c>
      <c r="B277">
        <v>101.50709999999999</v>
      </c>
      <c r="C277" t="s">
        <v>143</v>
      </c>
      <c r="D277">
        <v>0</v>
      </c>
    </row>
    <row r="278" spans="1:4" x14ac:dyDescent="0.3">
      <c r="A278" s="1">
        <v>40581</v>
      </c>
      <c r="B278">
        <v>102.1418</v>
      </c>
      <c r="C278" t="s">
        <v>143</v>
      </c>
      <c r="D278">
        <v>0</v>
      </c>
    </row>
    <row r="279" spans="1:4" x14ac:dyDescent="0.3">
      <c r="A279" s="1">
        <v>40582</v>
      </c>
      <c r="B279">
        <v>102.6062</v>
      </c>
      <c r="C279" t="s">
        <v>143</v>
      </c>
      <c r="D279">
        <v>0</v>
      </c>
    </row>
    <row r="280" spans="1:4" x14ac:dyDescent="0.3">
      <c r="A280" s="1">
        <v>40583</v>
      </c>
      <c r="B280">
        <v>102.3732</v>
      </c>
      <c r="C280" t="s">
        <v>143</v>
      </c>
      <c r="D280">
        <v>0</v>
      </c>
    </row>
    <row r="281" spans="1:4" x14ac:dyDescent="0.3">
      <c r="A281" s="1">
        <v>40584</v>
      </c>
      <c r="B281">
        <v>102.4135</v>
      </c>
      <c r="C281" t="s">
        <v>143</v>
      </c>
      <c r="D281">
        <v>0</v>
      </c>
    </row>
    <row r="282" spans="1:4" x14ac:dyDescent="0.3">
      <c r="A282" s="1">
        <v>40585</v>
      </c>
      <c r="B282">
        <v>103.0241</v>
      </c>
      <c r="C282" t="s">
        <v>143</v>
      </c>
      <c r="D282">
        <v>0</v>
      </c>
    </row>
    <row r="283" spans="1:4" x14ac:dyDescent="0.3">
      <c r="A283" s="1">
        <v>40588</v>
      </c>
      <c r="B283">
        <v>103.2718</v>
      </c>
      <c r="C283" t="s">
        <v>143</v>
      </c>
      <c r="D283">
        <v>0</v>
      </c>
    </row>
    <row r="284" spans="1:4" x14ac:dyDescent="0.3">
      <c r="A284" s="1">
        <v>40589</v>
      </c>
      <c r="B284">
        <v>102.94670000000001</v>
      </c>
      <c r="C284" t="s">
        <v>143</v>
      </c>
      <c r="D284">
        <v>0</v>
      </c>
    </row>
    <row r="285" spans="1:4" x14ac:dyDescent="0.3">
      <c r="A285" s="1">
        <v>40590</v>
      </c>
      <c r="B285">
        <v>103.59690000000001</v>
      </c>
      <c r="C285" t="s">
        <v>143</v>
      </c>
      <c r="D285">
        <v>0</v>
      </c>
    </row>
    <row r="286" spans="1:4" x14ac:dyDescent="0.3">
      <c r="A286" s="1">
        <v>40591</v>
      </c>
      <c r="B286">
        <v>103.90649999999999</v>
      </c>
      <c r="C286" t="s">
        <v>143</v>
      </c>
      <c r="D286">
        <v>0</v>
      </c>
    </row>
    <row r="287" spans="1:4" x14ac:dyDescent="0.3">
      <c r="A287" s="1">
        <v>40592</v>
      </c>
      <c r="B287">
        <v>104.1232</v>
      </c>
      <c r="C287" t="s">
        <v>143</v>
      </c>
      <c r="D287">
        <v>0</v>
      </c>
    </row>
    <row r="288" spans="1:4" x14ac:dyDescent="0.3">
      <c r="A288" s="1">
        <v>40596</v>
      </c>
      <c r="B288">
        <v>102.0334</v>
      </c>
      <c r="C288" t="s">
        <v>143</v>
      </c>
      <c r="D288">
        <v>0</v>
      </c>
    </row>
    <row r="289" spans="1:4" x14ac:dyDescent="0.3">
      <c r="A289" s="1">
        <v>40597</v>
      </c>
      <c r="B289">
        <v>101.40649999999999</v>
      </c>
      <c r="C289" t="s">
        <v>143</v>
      </c>
      <c r="D289">
        <v>0</v>
      </c>
    </row>
    <row r="290" spans="1:4" x14ac:dyDescent="0.3">
      <c r="A290" s="1">
        <v>40598</v>
      </c>
      <c r="B290">
        <v>101.3369</v>
      </c>
      <c r="C290" t="s">
        <v>143</v>
      </c>
      <c r="D290">
        <v>0</v>
      </c>
    </row>
    <row r="291" spans="1:4" x14ac:dyDescent="0.3">
      <c r="A291" s="1">
        <v>40599</v>
      </c>
      <c r="B291">
        <v>102.4204</v>
      </c>
      <c r="C291" t="s">
        <v>143</v>
      </c>
      <c r="D291">
        <v>0</v>
      </c>
    </row>
    <row r="292" spans="1:4" x14ac:dyDescent="0.3">
      <c r="A292" s="1">
        <v>40602</v>
      </c>
      <c r="B292">
        <v>103.0551</v>
      </c>
      <c r="C292" t="s">
        <v>143</v>
      </c>
      <c r="D292">
        <v>0</v>
      </c>
    </row>
    <row r="293" spans="1:4" x14ac:dyDescent="0.3">
      <c r="A293" s="1">
        <v>40603</v>
      </c>
      <c r="B293">
        <v>101.3369</v>
      </c>
      <c r="C293" t="s">
        <v>143</v>
      </c>
      <c r="D293">
        <v>0</v>
      </c>
    </row>
    <row r="294" spans="1:4" x14ac:dyDescent="0.3">
      <c r="A294" s="1">
        <v>40604</v>
      </c>
      <c r="B294">
        <v>101.5536</v>
      </c>
      <c r="C294" t="s">
        <v>143</v>
      </c>
      <c r="D294">
        <v>0</v>
      </c>
    </row>
    <row r="295" spans="1:4" x14ac:dyDescent="0.3">
      <c r="A295" s="1">
        <v>40605</v>
      </c>
      <c r="B295">
        <v>103.3028</v>
      </c>
      <c r="C295" t="s">
        <v>143</v>
      </c>
      <c r="D295">
        <v>0</v>
      </c>
    </row>
    <row r="296" spans="1:4" x14ac:dyDescent="0.3">
      <c r="A296" s="1">
        <v>40606</v>
      </c>
      <c r="B296">
        <v>102.5288</v>
      </c>
      <c r="C296" t="s">
        <v>143</v>
      </c>
      <c r="D296">
        <v>0</v>
      </c>
    </row>
    <row r="297" spans="1:4" x14ac:dyDescent="0.3">
      <c r="A297" s="1">
        <v>40609</v>
      </c>
      <c r="B297">
        <v>101.7238</v>
      </c>
      <c r="C297" t="s">
        <v>143</v>
      </c>
      <c r="D297">
        <v>0</v>
      </c>
    </row>
    <row r="298" spans="1:4" x14ac:dyDescent="0.3">
      <c r="A298" s="1">
        <v>40610</v>
      </c>
      <c r="B298">
        <v>102.6139</v>
      </c>
      <c r="C298" t="s">
        <v>143</v>
      </c>
      <c r="D298">
        <v>0</v>
      </c>
    </row>
    <row r="299" spans="1:4" x14ac:dyDescent="0.3">
      <c r="A299" s="1">
        <v>40611</v>
      </c>
      <c r="B299">
        <v>102.4669</v>
      </c>
      <c r="C299" t="s">
        <v>143</v>
      </c>
      <c r="D299">
        <v>0</v>
      </c>
    </row>
    <row r="300" spans="1:4" x14ac:dyDescent="0.3">
      <c r="A300" s="1">
        <v>40612</v>
      </c>
      <c r="B300">
        <v>100.56870000000001</v>
      </c>
      <c r="C300" t="s">
        <v>143</v>
      </c>
      <c r="D300">
        <v>0</v>
      </c>
    </row>
    <row r="301" spans="1:4" x14ac:dyDescent="0.3">
      <c r="A301" s="1">
        <v>40613</v>
      </c>
      <c r="B301">
        <v>101.2672</v>
      </c>
      <c r="C301" t="s">
        <v>143</v>
      </c>
      <c r="D301">
        <v>0</v>
      </c>
    </row>
    <row r="302" spans="1:4" x14ac:dyDescent="0.3">
      <c r="A302" s="1">
        <v>40616</v>
      </c>
      <c r="B302">
        <v>100.6558</v>
      </c>
      <c r="C302" t="s">
        <v>143</v>
      </c>
      <c r="D302">
        <v>0</v>
      </c>
    </row>
    <row r="303" spans="1:4" x14ac:dyDescent="0.3">
      <c r="A303" s="1">
        <v>40617</v>
      </c>
      <c r="B303">
        <v>99.502499999999998</v>
      </c>
      <c r="C303" t="s">
        <v>143</v>
      </c>
      <c r="D303">
        <v>0</v>
      </c>
    </row>
    <row r="304" spans="1:4" x14ac:dyDescent="0.3">
      <c r="A304" s="1">
        <v>40618</v>
      </c>
      <c r="B304">
        <v>97.656599999999997</v>
      </c>
      <c r="C304" t="s">
        <v>143</v>
      </c>
      <c r="D304">
        <v>0</v>
      </c>
    </row>
    <row r="305" spans="1:4" x14ac:dyDescent="0.3">
      <c r="A305" s="1">
        <v>40619</v>
      </c>
      <c r="B305">
        <v>98.953000000000003</v>
      </c>
      <c r="C305" t="s">
        <v>143</v>
      </c>
      <c r="D305">
        <v>0</v>
      </c>
    </row>
    <row r="306" spans="1:4" x14ac:dyDescent="0.3">
      <c r="A306" s="1">
        <v>40620</v>
      </c>
      <c r="B306">
        <v>99.313199999999995</v>
      </c>
      <c r="C306" t="s">
        <v>143</v>
      </c>
      <c r="D306">
        <v>0</v>
      </c>
    </row>
    <row r="307" spans="1:4" x14ac:dyDescent="0.3">
      <c r="A307" s="1">
        <v>40623</v>
      </c>
      <c r="B307">
        <v>100.8523</v>
      </c>
      <c r="C307" t="s">
        <v>143</v>
      </c>
      <c r="D307">
        <v>0</v>
      </c>
    </row>
    <row r="308" spans="1:4" x14ac:dyDescent="0.3">
      <c r="A308" s="1">
        <v>40624</v>
      </c>
      <c r="B308">
        <v>100.5025</v>
      </c>
      <c r="C308" t="s">
        <v>143</v>
      </c>
      <c r="D308">
        <v>0</v>
      </c>
    </row>
    <row r="309" spans="1:4" x14ac:dyDescent="0.3">
      <c r="A309" s="1">
        <v>40625</v>
      </c>
      <c r="B309">
        <v>100.7901</v>
      </c>
      <c r="C309" t="s">
        <v>143</v>
      </c>
      <c r="D309">
        <v>0</v>
      </c>
    </row>
    <row r="310" spans="1:4" x14ac:dyDescent="0.3">
      <c r="A310" s="1">
        <v>40626</v>
      </c>
      <c r="B310">
        <v>101.754</v>
      </c>
      <c r="C310" t="s">
        <v>143</v>
      </c>
      <c r="D310">
        <v>0</v>
      </c>
    </row>
    <row r="311" spans="1:4" x14ac:dyDescent="0.3">
      <c r="A311" s="1">
        <v>40627</v>
      </c>
      <c r="B311">
        <v>102.065</v>
      </c>
      <c r="C311" t="s">
        <v>143</v>
      </c>
      <c r="D311">
        <v>0</v>
      </c>
    </row>
    <row r="312" spans="1:4" x14ac:dyDescent="0.3">
      <c r="A312" s="1">
        <v>40630</v>
      </c>
      <c r="B312">
        <v>101.81619999999999</v>
      </c>
      <c r="C312" t="s">
        <v>143</v>
      </c>
      <c r="D312">
        <v>0</v>
      </c>
    </row>
    <row r="313" spans="1:4" x14ac:dyDescent="0.3">
      <c r="A313" s="1">
        <v>40631</v>
      </c>
      <c r="B313">
        <v>102.5003</v>
      </c>
      <c r="C313" t="s">
        <v>143</v>
      </c>
      <c r="D313">
        <v>0</v>
      </c>
    </row>
    <row r="314" spans="1:4" x14ac:dyDescent="0.3">
      <c r="A314" s="1">
        <v>40632</v>
      </c>
      <c r="B314">
        <v>103.2077</v>
      </c>
      <c r="C314" t="s">
        <v>143</v>
      </c>
      <c r="D314">
        <v>0</v>
      </c>
    </row>
    <row r="315" spans="1:4" x14ac:dyDescent="0.3">
      <c r="A315" s="1">
        <v>40633</v>
      </c>
      <c r="B315">
        <v>103.0677</v>
      </c>
      <c r="C315" t="s">
        <v>143</v>
      </c>
      <c r="D315">
        <v>0</v>
      </c>
    </row>
    <row r="316" spans="1:4" x14ac:dyDescent="0.3">
      <c r="A316" s="1">
        <v>40634</v>
      </c>
      <c r="B316">
        <v>103.503</v>
      </c>
      <c r="C316" t="s">
        <v>143</v>
      </c>
      <c r="D316">
        <v>0</v>
      </c>
    </row>
    <row r="317" spans="1:4" x14ac:dyDescent="0.3">
      <c r="A317" s="1">
        <v>40637</v>
      </c>
      <c r="B317">
        <v>103.5885</v>
      </c>
      <c r="C317" t="s">
        <v>143</v>
      </c>
      <c r="D317">
        <v>0</v>
      </c>
    </row>
    <row r="318" spans="1:4" x14ac:dyDescent="0.3">
      <c r="A318" s="1">
        <v>40638</v>
      </c>
      <c r="B318">
        <v>103.57299999999999</v>
      </c>
      <c r="C318" t="s">
        <v>143</v>
      </c>
      <c r="D318">
        <v>0</v>
      </c>
    </row>
    <row r="319" spans="1:4" x14ac:dyDescent="0.3">
      <c r="A319" s="1">
        <v>40639</v>
      </c>
      <c r="B319">
        <v>103.8995</v>
      </c>
      <c r="C319" t="s">
        <v>143</v>
      </c>
      <c r="D319">
        <v>0</v>
      </c>
    </row>
    <row r="320" spans="1:4" x14ac:dyDescent="0.3">
      <c r="A320" s="1">
        <v>40640</v>
      </c>
      <c r="B320">
        <v>103.6352</v>
      </c>
      <c r="C320" t="s">
        <v>143</v>
      </c>
      <c r="D320">
        <v>0</v>
      </c>
    </row>
    <row r="321" spans="1:4" x14ac:dyDescent="0.3">
      <c r="A321" s="1">
        <v>40641</v>
      </c>
      <c r="B321">
        <v>103.27760000000001</v>
      </c>
      <c r="C321" t="s">
        <v>143</v>
      </c>
      <c r="D321">
        <v>0</v>
      </c>
    </row>
    <row r="322" spans="1:4" x14ac:dyDescent="0.3">
      <c r="A322" s="1">
        <v>40644</v>
      </c>
      <c r="B322">
        <v>102.9667</v>
      </c>
      <c r="C322" t="s">
        <v>143</v>
      </c>
      <c r="D322">
        <v>0</v>
      </c>
    </row>
    <row r="323" spans="1:4" x14ac:dyDescent="0.3">
      <c r="A323" s="1">
        <v>40645</v>
      </c>
      <c r="B323">
        <v>102.19710000000001</v>
      </c>
      <c r="C323" t="s">
        <v>143</v>
      </c>
      <c r="D323">
        <v>0</v>
      </c>
    </row>
    <row r="324" spans="1:4" x14ac:dyDescent="0.3">
      <c r="A324" s="1">
        <v>40646</v>
      </c>
      <c r="B324">
        <v>102.1893</v>
      </c>
      <c r="C324" t="s">
        <v>143</v>
      </c>
      <c r="D324">
        <v>0</v>
      </c>
    </row>
    <row r="325" spans="1:4" x14ac:dyDescent="0.3">
      <c r="A325" s="1">
        <v>40647</v>
      </c>
      <c r="B325">
        <v>102.2671</v>
      </c>
      <c r="C325" t="s">
        <v>143</v>
      </c>
      <c r="D325">
        <v>0</v>
      </c>
    </row>
    <row r="326" spans="1:4" x14ac:dyDescent="0.3">
      <c r="A326" s="1">
        <v>40648</v>
      </c>
      <c r="B326">
        <v>102.64019999999999</v>
      </c>
      <c r="C326" t="s">
        <v>143</v>
      </c>
      <c r="D326">
        <v>0</v>
      </c>
    </row>
    <row r="327" spans="1:4" x14ac:dyDescent="0.3">
      <c r="A327" s="1">
        <v>40651</v>
      </c>
      <c r="B327">
        <v>101.4897</v>
      </c>
      <c r="C327" t="s">
        <v>143</v>
      </c>
      <c r="D327">
        <v>0</v>
      </c>
    </row>
    <row r="328" spans="1:4" x14ac:dyDescent="0.3">
      <c r="A328" s="1">
        <v>40652</v>
      </c>
      <c r="B328">
        <v>102.0727</v>
      </c>
      <c r="C328" t="s">
        <v>143</v>
      </c>
      <c r="D328">
        <v>0</v>
      </c>
    </row>
    <row r="329" spans="1:4" x14ac:dyDescent="0.3">
      <c r="A329" s="1">
        <v>40653</v>
      </c>
      <c r="B329">
        <v>103.46420000000001</v>
      </c>
      <c r="C329" t="s">
        <v>143</v>
      </c>
      <c r="D329">
        <v>0</v>
      </c>
    </row>
    <row r="330" spans="1:4" x14ac:dyDescent="0.3">
      <c r="A330" s="1">
        <v>40654</v>
      </c>
      <c r="B330">
        <v>103.9928</v>
      </c>
      <c r="C330" t="s">
        <v>143</v>
      </c>
      <c r="D330">
        <v>0</v>
      </c>
    </row>
    <row r="331" spans="1:4" x14ac:dyDescent="0.3">
      <c r="A331" s="1">
        <v>40658</v>
      </c>
      <c r="B331">
        <v>103.8839</v>
      </c>
      <c r="C331" t="s">
        <v>143</v>
      </c>
      <c r="D331">
        <v>0</v>
      </c>
    </row>
    <row r="332" spans="1:4" x14ac:dyDescent="0.3">
      <c r="A332" s="1">
        <v>40659</v>
      </c>
      <c r="B332">
        <v>104.7787</v>
      </c>
      <c r="C332" t="s">
        <v>143</v>
      </c>
      <c r="D332">
        <v>0</v>
      </c>
    </row>
    <row r="333" spans="1:4" x14ac:dyDescent="0.3">
      <c r="A333" s="1">
        <v>40660</v>
      </c>
      <c r="B333">
        <v>105.4619</v>
      </c>
      <c r="C333" t="s">
        <v>143</v>
      </c>
      <c r="D333">
        <v>0</v>
      </c>
    </row>
    <row r="334" spans="1:4" x14ac:dyDescent="0.3">
      <c r="A334" s="1">
        <v>40661</v>
      </c>
      <c r="B334">
        <v>105.804</v>
      </c>
      <c r="C334" t="s">
        <v>143</v>
      </c>
      <c r="D334">
        <v>0</v>
      </c>
    </row>
    <row r="335" spans="1:4" x14ac:dyDescent="0.3">
      <c r="A335" s="1">
        <v>40662</v>
      </c>
      <c r="B335">
        <v>106.0527</v>
      </c>
      <c r="C335" t="s">
        <v>143</v>
      </c>
      <c r="D335">
        <v>0</v>
      </c>
    </row>
    <row r="336" spans="1:4" x14ac:dyDescent="0.3">
      <c r="A336" s="1">
        <v>40665</v>
      </c>
      <c r="B336">
        <v>105.8895</v>
      </c>
      <c r="C336" t="s">
        <v>143</v>
      </c>
      <c r="D336">
        <v>0</v>
      </c>
    </row>
    <row r="337" spans="1:4" x14ac:dyDescent="0.3">
      <c r="A337" s="1">
        <v>40666</v>
      </c>
      <c r="B337">
        <v>105.5086</v>
      </c>
      <c r="C337" t="s">
        <v>143</v>
      </c>
      <c r="D337">
        <v>0</v>
      </c>
    </row>
    <row r="338" spans="1:4" x14ac:dyDescent="0.3">
      <c r="A338" s="1">
        <v>40667</v>
      </c>
      <c r="B338">
        <v>104.809</v>
      </c>
      <c r="C338" t="s">
        <v>143</v>
      </c>
      <c r="D338">
        <v>0</v>
      </c>
    </row>
    <row r="339" spans="1:4" x14ac:dyDescent="0.3">
      <c r="A339" s="1">
        <v>40669</v>
      </c>
      <c r="B339">
        <v>104.3192</v>
      </c>
      <c r="C339" t="s">
        <v>143</v>
      </c>
      <c r="D339">
        <v>0</v>
      </c>
    </row>
    <row r="340" spans="1:4" x14ac:dyDescent="0.3">
      <c r="A340" s="1">
        <v>40672</v>
      </c>
      <c r="B340">
        <v>104.7235</v>
      </c>
      <c r="C340" t="s">
        <v>143</v>
      </c>
      <c r="D340">
        <v>0</v>
      </c>
    </row>
    <row r="341" spans="1:4" x14ac:dyDescent="0.3">
      <c r="A341" s="1">
        <v>40673</v>
      </c>
      <c r="B341">
        <v>105.6174</v>
      </c>
      <c r="C341" t="s">
        <v>143</v>
      </c>
      <c r="D341">
        <v>0</v>
      </c>
    </row>
    <row r="342" spans="1:4" x14ac:dyDescent="0.3">
      <c r="A342" s="1">
        <v>40674</v>
      </c>
      <c r="B342">
        <v>104.50579999999999</v>
      </c>
      <c r="C342" t="s">
        <v>143</v>
      </c>
      <c r="D342">
        <v>0</v>
      </c>
    </row>
    <row r="343" spans="1:4" x14ac:dyDescent="0.3">
      <c r="A343" s="1">
        <v>40675</v>
      </c>
      <c r="B343">
        <v>105.0033</v>
      </c>
      <c r="C343" t="s">
        <v>143</v>
      </c>
      <c r="D343">
        <v>0</v>
      </c>
    </row>
    <row r="344" spans="1:4" x14ac:dyDescent="0.3">
      <c r="A344" s="1">
        <v>40676</v>
      </c>
      <c r="B344">
        <v>104.1949</v>
      </c>
      <c r="C344" t="s">
        <v>143</v>
      </c>
      <c r="D344">
        <v>0</v>
      </c>
    </row>
    <row r="345" spans="1:4" x14ac:dyDescent="0.3">
      <c r="A345" s="1">
        <v>40679</v>
      </c>
      <c r="B345">
        <v>103.5341</v>
      </c>
      <c r="C345" t="s">
        <v>143</v>
      </c>
      <c r="D345">
        <v>0</v>
      </c>
    </row>
    <row r="346" spans="1:4" x14ac:dyDescent="0.3">
      <c r="A346" s="1">
        <v>40680</v>
      </c>
      <c r="B346">
        <v>103.51860000000001</v>
      </c>
      <c r="C346" t="s">
        <v>143</v>
      </c>
      <c r="D346">
        <v>0</v>
      </c>
    </row>
    <row r="347" spans="1:4" x14ac:dyDescent="0.3">
      <c r="A347" s="1">
        <v>40681</v>
      </c>
      <c r="B347">
        <v>104.4436</v>
      </c>
      <c r="C347" t="s">
        <v>143</v>
      </c>
      <c r="D347">
        <v>0</v>
      </c>
    </row>
    <row r="348" spans="1:4" x14ac:dyDescent="0.3">
      <c r="A348" s="1">
        <v>40682</v>
      </c>
      <c r="B348">
        <v>104.69240000000001</v>
      </c>
      <c r="C348" t="s">
        <v>143</v>
      </c>
      <c r="D348">
        <v>0</v>
      </c>
    </row>
    <row r="349" spans="1:4" x14ac:dyDescent="0.3">
      <c r="A349" s="1">
        <v>40683</v>
      </c>
      <c r="B349">
        <v>103.86060000000001</v>
      </c>
      <c r="C349" t="s">
        <v>143</v>
      </c>
      <c r="D349">
        <v>0</v>
      </c>
    </row>
    <row r="350" spans="1:4" x14ac:dyDescent="0.3">
      <c r="A350" s="1">
        <v>40686</v>
      </c>
      <c r="B350">
        <v>102.6557</v>
      </c>
      <c r="C350" t="s">
        <v>143</v>
      </c>
      <c r="D350">
        <v>0</v>
      </c>
    </row>
    <row r="351" spans="1:4" x14ac:dyDescent="0.3">
      <c r="A351" s="1">
        <v>40687</v>
      </c>
      <c r="B351">
        <v>102.5702</v>
      </c>
      <c r="C351" t="s">
        <v>143</v>
      </c>
      <c r="D351">
        <v>0</v>
      </c>
    </row>
    <row r="352" spans="1:4" x14ac:dyDescent="0.3">
      <c r="A352" s="1">
        <v>40688</v>
      </c>
      <c r="B352">
        <v>102.9123</v>
      </c>
      <c r="C352" t="s">
        <v>143</v>
      </c>
      <c r="D352">
        <v>0</v>
      </c>
    </row>
    <row r="353" spans="1:4" x14ac:dyDescent="0.3">
      <c r="A353" s="1">
        <v>40689</v>
      </c>
      <c r="B353">
        <v>103.38639999999999</v>
      </c>
      <c r="C353" t="s">
        <v>143</v>
      </c>
      <c r="D353">
        <v>0</v>
      </c>
    </row>
    <row r="354" spans="1:4" x14ac:dyDescent="0.3">
      <c r="A354" s="1">
        <v>40690</v>
      </c>
      <c r="B354">
        <v>103.7829</v>
      </c>
      <c r="C354" t="s">
        <v>143</v>
      </c>
      <c r="D354">
        <v>0</v>
      </c>
    </row>
    <row r="355" spans="1:4" x14ac:dyDescent="0.3">
      <c r="A355" s="1">
        <v>40694</v>
      </c>
      <c r="B355">
        <v>104.8634</v>
      </c>
      <c r="C355" t="s">
        <v>143</v>
      </c>
      <c r="D355">
        <v>0</v>
      </c>
    </row>
    <row r="356" spans="1:4" x14ac:dyDescent="0.3">
      <c r="A356" s="1">
        <v>40695</v>
      </c>
      <c r="B356">
        <v>102.508</v>
      </c>
      <c r="C356" t="s">
        <v>143</v>
      </c>
      <c r="D356">
        <v>0</v>
      </c>
    </row>
    <row r="357" spans="1:4" x14ac:dyDescent="0.3">
      <c r="A357" s="1">
        <v>40696</v>
      </c>
      <c r="B357">
        <v>102.39919999999999</v>
      </c>
      <c r="C357" t="s">
        <v>143</v>
      </c>
      <c r="D357">
        <v>0</v>
      </c>
    </row>
    <row r="358" spans="1:4" x14ac:dyDescent="0.3">
      <c r="A358" s="1">
        <v>40697</v>
      </c>
      <c r="B358">
        <v>101.3809</v>
      </c>
      <c r="C358" t="s">
        <v>143</v>
      </c>
      <c r="D358">
        <v>0</v>
      </c>
    </row>
    <row r="359" spans="1:4" x14ac:dyDescent="0.3">
      <c r="A359" s="1">
        <v>40700</v>
      </c>
      <c r="B359">
        <v>100.3121</v>
      </c>
      <c r="C359" t="s">
        <v>143</v>
      </c>
      <c r="D359">
        <v>0</v>
      </c>
    </row>
    <row r="360" spans="1:4" x14ac:dyDescent="0.3">
      <c r="A360" s="1">
        <v>40701</v>
      </c>
      <c r="B360">
        <v>100.246</v>
      </c>
      <c r="C360" t="s">
        <v>143</v>
      </c>
      <c r="D360">
        <v>0</v>
      </c>
    </row>
    <row r="361" spans="1:4" x14ac:dyDescent="0.3">
      <c r="A361" s="1">
        <v>40702</v>
      </c>
      <c r="B361">
        <v>99.8262</v>
      </c>
      <c r="C361" t="s">
        <v>143</v>
      </c>
      <c r="D361">
        <v>0</v>
      </c>
    </row>
    <row r="362" spans="1:4" x14ac:dyDescent="0.3">
      <c r="A362" s="1">
        <v>40703</v>
      </c>
      <c r="B362">
        <v>100.58799999999999</v>
      </c>
      <c r="C362" t="s">
        <v>143</v>
      </c>
      <c r="D362">
        <v>0</v>
      </c>
    </row>
    <row r="363" spans="1:4" x14ac:dyDescent="0.3">
      <c r="A363" s="1">
        <v>40704</v>
      </c>
      <c r="B363">
        <v>99.188800000000001</v>
      </c>
      <c r="C363" t="s">
        <v>143</v>
      </c>
      <c r="D363">
        <v>0</v>
      </c>
    </row>
    <row r="364" spans="1:4" x14ac:dyDescent="0.3">
      <c r="A364" s="1">
        <v>40707</v>
      </c>
      <c r="B364">
        <v>99.266499999999994</v>
      </c>
      <c r="C364" t="s">
        <v>143</v>
      </c>
      <c r="D364">
        <v>0</v>
      </c>
    </row>
    <row r="365" spans="1:4" x14ac:dyDescent="0.3">
      <c r="A365" s="1">
        <v>40708</v>
      </c>
      <c r="B365">
        <v>100.5258</v>
      </c>
      <c r="C365" t="s">
        <v>143</v>
      </c>
      <c r="D365">
        <v>0</v>
      </c>
    </row>
    <row r="366" spans="1:4" x14ac:dyDescent="0.3">
      <c r="A366" s="1">
        <v>40709</v>
      </c>
      <c r="B366">
        <v>98.737899999999996</v>
      </c>
      <c r="C366" t="s">
        <v>143</v>
      </c>
      <c r="D366">
        <v>0</v>
      </c>
    </row>
    <row r="367" spans="1:4" x14ac:dyDescent="0.3">
      <c r="A367" s="1">
        <v>40710</v>
      </c>
      <c r="B367">
        <v>98.955600000000004</v>
      </c>
      <c r="C367" t="s">
        <v>143</v>
      </c>
      <c r="D367">
        <v>0</v>
      </c>
    </row>
    <row r="368" spans="1:4" x14ac:dyDescent="0.3">
      <c r="A368" s="1">
        <v>40711</v>
      </c>
      <c r="B368">
        <v>99.250600000000006</v>
      </c>
      <c r="C368" t="s">
        <v>143</v>
      </c>
      <c r="D368">
        <v>0</v>
      </c>
    </row>
    <row r="369" spans="1:4" x14ac:dyDescent="0.3">
      <c r="A369" s="1">
        <v>40714</v>
      </c>
      <c r="B369">
        <v>99.758399999999995</v>
      </c>
      <c r="C369" t="s">
        <v>143</v>
      </c>
      <c r="D369">
        <v>0</v>
      </c>
    </row>
    <row r="370" spans="1:4" x14ac:dyDescent="0.3">
      <c r="A370" s="1">
        <v>40715</v>
      </c>
      <c r="B370">
        <v>101.1254</v>
      </c>
      <c r="C370" t="s">
        <v>143</v>
      </c>
      <c r="D370">
        <v>0</v>
      </c>
    </row>
    <row r="371" spans="1:4" x14ac:dyDescent="0.3">
      <c r="A371" s="1">
        <v>40716</v>
      </c>
      <c r="B371">
        <v>100.51609999999999</v>
      </c>
      <c r="C371" t="s">
        <v>143</v>
      </c>
      <c r="D371">
        <v>0</v>
      </c>
    </row>
    <row r="372" spans="1:4" x14ac:dyDescent="0.3">
      <c r="A372" s="1">
        <v>40717</v>
      </c>
      <c r="B372">
        <v>100.22790000000001</v>
      </c>
      <c r="C372" t="s">
        <v>143</v>
      </c>
      <c r="D372">
        <v>0</v>
      </c>
    </row>
    <row r="373" spans="1:4" x14ac:dyDescent="0.3">
      <c r="A373" s="1">
        <v>40718</v>
      </c>
      <c r="B373">
        <v>99.063100000000006</v>
      </c>
      <c r="C373" t="s">
        <v>143</v>
      </c>
      <c r="D373">
        <v>0</v>
      </c>
    </row>
    <row r="374" spans="1:4" x14ac:dyDescent="0.3">
      <c r="A374" s="1">
        <v>40721</v>
      </c>
      <c r="B374">
        <v>99.945800000000006</v>
      </c>
      <c r="C374" t="s">
        <v>143</v>
      </c>
      <c r="D374">
        <v>0</v>
      </c>
    </row>
    <row r="375" spans="1:4" x14ac:dyDescent="0.3">
      <c r="A375" s="1">
        <v>40722</v>
      </c>
      <c r="B375">
        <v>101.2504</v>
      </c>
      <c r="C375" t="s">
        <v>143</v>
      </c>
      <c r="D375">
        <v>0</v>
      </c>
    </row>
    <row r="376" spans="1:4" x14ac:dyDescent="0.3">
      <c r="A376" s="1">
        <v>40723</v>
      </c>
      <c r="B376">
        <v>102.1176</v>
      </c>
      <c r="C376" t="s">
        <v>143</v>
      </c>
      <c r="D376">
        <v>0</v>
      </c>
    </row>
    <row r="377" spans="1:4" x14ac:dyDescent="0.3">
      <c r="A377" s="1">
        <v>40724</v>
      </c>
      <c r="B377">
        <v>103.0941</v>
      </c>
      <c r="C377" t="s">
        <v>143</v>
      </c>
      <c r="D377">
        <v>0</v>
      </c>
    </row>
    <row r="378" spans="1:4" x14ac:dyDescent="0.3">
      <c r="A378" s="1">
        <v>40725</v>
      </c>
      <c r="B378">
        <v>104.6174</v>
      </c>
      <c r="C378" t="s">
        <v>143</v>
      </c>
      <c r="D378">
        <v>0</v>
      </c>
    </row>
    <row r="379" spans="1:4" x14ac:dyDescent="0.3">
      <c r="A379" s="1">
        <v>40729</v>
      </c>
      <c r="B379">
        <v>104.53149999999999</v>
      </c>
      <c r="C379" t="s">
        <v>143</v>
      </c>
      <c r="D379">
        <v>0</v>
      </c>
    </row>
    <row r="380" spans="1:4" x14ac:dyDescent="0.3">
      <c r="A380" s="1">
        <v>40730</v>
      </c>
      <c r="B380">
        <v>104.6564</v>
      </c>
      <c r="C380" t="s">
        <v>143</v>
      </c>
      <c r="D380">
        <v>0</v>
      </c>
    </row>
    <row r="381" spans="1:4" x14ac:dyDescent="0.3">
      <c r="A381" s="1">
        <v>40731</v>
      </c>
      <c r="B381">
        <v>105.7423</v>
      </c>
      <c r="C381" t="s">
        <v>143</v>
      </c>
      <c r="D381">
        <v>0</v>
      </c>
    </row>
    <row r="382" spans="1:4" x14ac:dyDescent="0.3">
      <c r="A382" s="1">
        <v>40732</v>
      </c>
      <c r="B382">
        <v>104.9924</v>
      </c>
      <c r="C382" t="s">
        <v>143</v>
      </c>
      <c r="D382">
        <v>0</v>
      </c>
    </row>
    <row r="383" spans="1:4" x14ac:dyDescent="0.3">
      <c r="A383" s="1">
        <v>40735</v>
      </c>
      <c r="B383">
        <v>103.0941</v>
      </c>
      <c r="C383" t="s">
        <v>143</v>
      </c>
      <c r="D383">
        <v>0</v>
      </c>
    </row>
    <row r="384" spans="1:4" x14ac:dyDescent="0.3">
      <c r="A384" s="1">
        <v>40736</v>
      </c>
      <c r="B384">
        <v>102.64879999999999</v>
      </c>
      <c r="C384" t="s">
        <v>143</v>
      </c>
      <c r="D384">
        <v>0</v>
      </c>
    </row>
    <row r="385" spans="1:4" x14ac:dyDescent="0.3">
      <c r="A385" s="1">
        <v>40737</v>
      </c>
      <c r="B385">
        <v>102.99250000000001</v>
      </c>
      <c r="C385" t="s">
        <v>143</v>
      </c>
      <c r="D385">
        <v>0</v>
      </c>
    </row>
    <row r="386" spans="1:4" x14ac:dyDescent="0.3">
      <c r="A386" s="1">
        <v>40738</v>
      </c>
      <c r="B386">
        <v>102.2816</v>
      </c>
      <c r="C386" t="s">
        <v>143</v>
      </c>
      <c r="D386">
        <v>0</v>
      </c>
    </row>
    <row r="387" spans="1:4" x14ac:dyDescent="0.3">
      <c r="A387" s="1">
        <v>40739</v>
      </c>
      <c r="B387">
        <v>102.8753</v>
      </c>
      <c r="C387" t="s">
        <v>143</v>
      </c>
      <c r="D387">
        <v>0</v>
      </c>
    </row>
    <row r="388" spans="1:4" x14ac:dyDescent="0.3">
      <c r="A388" s="1">
        <v>40742</v>
      </c>
      <c r="B388">
        <v>102.0316</v>
      </c>
      <c r="C388" t="s">
        <v>143</v>
      </c>
      <c r="D388">
        <v>0</v>
      </c>
    </row>
    <row r="389" spans="1:4" x14ac:dyDescent="0.3">
      <c r="A389" s="1">
        <v>40743</v>
      </c>
      <c r="B389">
        <v>103.6878</v>
      </c>
      <c r="C389" t="s">
        <v>143</v>
      </c>
      <c r="D389">
        <v>0</v>
      </c>
    </row>
    <row r="390" spans="1:4" x14ac:dyDescent="0.3">
      <c r="A390" s="1">
        <v>40744</v>
      </c>
      <c r="B390">
        <v>103.6253</v>
      </c>
      <c r="C390" t="s">
        <v>143</v>
      </c>
      <c r="D390">
        <v>0</v>
      </c>
    </row>
    <row r="391" spans="1:4" x14ac:dyDescent="0.3">
      <c r="A391" s="1">
        <v>40745</v>
      </c>
      <c r="B391">
        <v>105.06270000000001</v>
      </c>
      <c r="C391" t="s">
        <v>143</v>
      </c>
      <c r="D391">
        <v>0</v>
      </c>
    </row>
    <row r="392" spans="1:4" x14ac:dyDescent="0.3">
      <c r="A392" s="1">
        <v>40746</v>
      </c>
      <c r="B392">
        <v>105.133</v>
      </c>
      <c r="C392" t="s">
        <v>143</v>
      </c>
      <c r="D392">
        <v>0</v>
      </c>
    </row>
    <row r="393" spans="1:4" x14ac:dyDescent="0.3">
      <c r="A393" s="1">
        <v>40749</v>
      </c>
      <c r="B393">
        <v>104.5471</v>
      </c>
      <c r="C393" t="s">
        <v>143</v>
      </c>
      <c r="D393">
        <v>0</v>
      </c>
    </row>
    <row r="394" spans="1:4" x14ac:dyDescent="0.3">
      <c r="A394" s="1">
        <v>40750</v>
      </c>
      <c r="B394">
        <v>104.15649999999999</v>
      </c>
      <c r="C394" t="s">
        <v>143</v>
      </c>
      <c r="D394">
        <v>0</v>
      </c>
    </row>
    <row r="395" spans="1:4" x14ac:dyDescent="0.3">
      <c r="A395" s="1">
        <v>40751</v>
      </c>
      <c r="B395">
        <v>102.02379999999999</v>
      </c>
      <c r="C395" t="s">
        <v>143</v>
      </c>
      <c r="D395">
        <v>0</v>
      </c>
    </row>
    <row r="396" spans="1:4" x14ac:dyDescent="0.3">
      <c r="A396" s="1">
        <v>40752</v>
      </c>
      <c r="B396">
        <v>101.727</v>
      </c>
      <c r="C396" t="s">
        <v>143</v>
      </c>
      <c r="D396">
        <v>0</v>
      </c>
    </row>
    <row r="397" spans="1:4" x14ac:dyDescent="0.3">
      <c r="A397" s="1">
        <v>40753</v>
      </c>
      <c r="B397">
        <v>101.0317</v>
      </c>
      <c r="C397" t="s">
        <v>143</v>
      </c>
      <c r="D397">
        <v>0</v>
      </c>
    </row>
    <row r="398" spans="1:4" x14ac:dyDescent="0.3">
      <c r="A398" s="1">
        <v>40756</v>
      </c>
      <c r="B398">
        <v>100.602</v>
      </c>
      <c r="C398" t="s">
        <v>143</v>
      </c>
      <c r="D398">
        <v>0</v>
      </c>
    </row>
    <row r="399" spans="1:4" x14ac:dyDescent="0.3">
      <c r="A399" s="1">
        <v>40757</v>
      </c>
      <c r="B399">
        <v>98.031899999999993</v>
      </c>
      <c r="C399" t="s">
        <v>143</v>
      </c>
      <c r="D399">
        <v>0</v>
      </c>
    </row>
    <row r="400" spans="1:4" x14ac:dyDescent="0.3">
      <c r="A400" s="1">
        <v>40758</v>
      </c>
      <c r="B400">
        <v>98.563100000000006</v>
      </c>
      <c r="C400" t="s">
        <v>143</v>
      </c>
      <c r="D400">
        <v>0</v>
      </c>
    </row>
    <row r="401" spans="1:4" x14ac:dyDescent="0.3">
      <c r="A401" s="1">
        <v>40759</v>
      </c>
      <c r="B401">
        <v>93.946299999999994</v>
      </c>
      <c r="C401" t="s">
        <v>143</v>
      </c>
      <c r="D401">
        <v>0</v>
      </c>
    </row>
    <row r="402" spans="1:4" x14ac:dyDescent="0.3">
      <c r="A402" s="1">
        <v>40760</v>
      </c>
      <c r="B402">
        <v>93.805700000000002</v>
      </c>
      <c r="C402" t="s">
        <v>143</v>
      </c>
      <c r="D402">
        <v>0</v>
      </c>
    </row>
    <row r="403" spans="1:4" x14ac:dyDescent="0.3">
      <c r="A403" s="1">
        <v>40763</v>
      </c>
      <c r="B403">
        <v>87.696700000000007</v>
      </c>
      <c r="C403" t="s">
        <v>143</v>
      </c>
      <c r="D403">
        <v>0</v>
      </c>
    </row>
    <row r="404" spans="1:4" x14ac:dyDescent="0.3">
      <c r="A404" s="1">
        <v>40764</v>
      </c>
      <c r="B404">
        <v>91.774600000000007</v>
      </c>
      <c r="C404" t="s">
        <v>143</v>
      </c>
      <c r="D404">
        <v>0</v>
      </c>
    </row>
    <row r="405" spans="1:4" x14ac:dyDescent="0.3">
      <c r="A405" s="1">
        <v>40765</v>
      </c>
      <c r="B405">
        <v>87.720200000000006</v>
      </c>
      <c r="C405" t="s">
        <v>143</v>
      </c>
      <c r="D405">
        <v>0</v>
      </c>
    </row>
    <row r="406" spans="1:4" x14ac:dyDescent="0.3">
      <c r="A406" s="1">
        <v>40766</v>
      </c>
      <c r="B406">
        <v>91.657399999999996</v>
      </c>
      <c r="C406" t="s">
        <v>143</v>
      </c>
      <c r="D406">
        <v>0</v>
      </c>
    </row>
    <row r="407" spans="1:4" x14ac:dyDescent="0.3">
      <c r="A407" s="1">
        <v>40767</v>
      </c>
      <c r="B407">
        <v>92.274500000000003</v>
      </c>
      <c r="C407" t="s">
        <v>143</v>
      </c>
      <c r="D407">
        <v>0</v>
      </c>
    </row>
    <row r="408" spans="1:4" x14ac:dyDescent="0.3">
      <c r="A408" s="1">
        <v>40770</v>
      </c>
      <c r="B408">
        <v>94.227500000000006</v>
      </c>
      <c r="C408" t="s">
        <v>143</v>
      </c>
      <c r="D408">
        <v>0</v>
      </c>
    </row>
    <row r="409" spans="1:4" x14ac:dyDescent="0.3">
      <c r="A409" s="1">
        <v>40771</v>
      </c>
      <c r="B409">
        <v>93.422899999999998</v>
      </c>
      <c r="C409" t="s">
        <v>143</v>
      </c>
      <c r="D409">
        <v>0</v>
      </c>
    </row>
    <row r="410" spans="1:4" x14ac:dyDescent="0.3">
      <c r="A410" s="1">
        <v>40772</v>
      </c>
      <c r="B410">
        <v>93.485399999999998</v>
      </c>
      <c r="C410" t="s">
        <v>143</v>
      </c>
      <c r="D410">
        <v>0</v>
      </c>
    </row>
    <row r="411" spans="1:4" x14ac:dyDescent="0.3">
      <c r="A411" s="1">
        <v>40773</v>
      </c>
      <c r="B411">
        <v>89.454400000000007</v>
      </c>
      <c r="C411" t="s">
        <v>143</v>
      </c>
      <c r="D411">
        <v>0</v>
      </c>
    </row>
    <row r="412" spans="1:4" x14ac:dyDescent="0.3">
      <c r="A412" s="1">
        <v>40774</v>
      </c>
      <c r="B412">
        <v>87.993600000000001</v>
      </c>
      <c r="C412" t="s">
        <v>143</v>
      </c>
      <c r="D412">
        <v>0</v>
      </c>
    </row>
    <row r="413" spans="1:4" x14ac:dyDescent="0.3">
      <c r="A413" s="1">
        <v>40777</v>
      </c>
      <c r="B413">
        <v>88.063900000000004</v>
      </c>
      <c r="C413" t="s">
        <v>143</v>
      </c>
      <c r="D413">
        <v>0</v>
      </c>
    </row>
    <row r="414" spans="1:4" x14ac:dyDescent="0.3">
      <c r="A414" s="1">
        <v>40778</v>
      </c>
      <c r="B414">
        <v>90.962100000000007</v>
      </c>
      <c r="C414" t="s">
        <v>143</v>
      </c>
      <c r="D414">
        <v>0</v>
      </c>
    </row>
    <row r="415" spans="1:4" x14ac:dyDescent="0.3">
      <c r="A415" s="1">
        <v>40779</v>
      </c>
      <c r="B415">
        <v>92.243300000000005</v>
      </c>
      <c r="C415" t="s">
        <v>143</v>
      </c>
      <c r="D415">
        <v>0</v>
      </c>
    </row>
    <row r="416" spans="1:4" x14ac:dyDescent="0.3">
      <c r="A416" s="1">
        <v>40780</v>
      </c>
      <c r="B416">
        <v>90.837100000000007</v>
      </c>
      <c r="C416" t="s">
        <v>143</v>
      </c>
      <c r="D416">
        <v>0</v>
      </c>
    </row>
    <row r="417" spans="1:4" x14ac:dyDescent="0.3">
      <c r="A417" s="1">
        <v>40781</v>
      </c>
      <c r="B417">
        <v>92.157399999999996</v>
      </c>
      <c r="C417" t="s">
        <v>143</v>
      </c>
      <c r="D417">
        <v>0</v>
      </c>
    </row>
    <row r="418" spans="1:4" x14ac:dyDescent="0.3">
      <c r="A418" s="1">
        <v>40784</v>
      </c>
      <c r="B418">
        <v>94.805599999999998</v>
      </c>
      <c r="C418" t="s">
        <v>143</v>
      </c>
      <c r="D418">
        <v>0</v>
      </c>
    </row>
    <row r="419" spans="1:4" x14ac:dyDescent="0.3">
      <c r="A419" s="1">
        <v>40785</v>
      </c>
      <c r="B419">
        <v>95.055599999999998</v>
      </c>
      <c r="C419" t="s">
        <v>143</v>
      </c>
      <c r="D419">
        <v>0</v>
      </c>
    </row>
    <row r="420" spans="1:4" x14ac:dyDescent="0.3">
      <c r="A420" s="1">
        <v>40786</v>
      </c>
      <c r="B420">
        <v>95.477400000000003</v>
      </c>
      <c r="C420" t="s">
        <v>143</v>
      </c>
      <c r="D420">
        <v>0</v>
      </c>
    </row>
    <row r="421" spans="1:4" x14ac:dyDescent="0.3">
      <c r="A421" s="1">
        <v>40787</v>
      </c>
      <c r="B421">
        <v>94.477500000000006</v>
      </c>
      <c r="C421" t="s">
        <v>143</v>
      </c>
      <c r="D421">
        <v>0</v>
      </c>
    </row>
    <row r="422" spans="1:4" x14ac:dyDescent="0.3">
      <c r="A422" s="1">
        <v>40788</v>
      </c>
      <c r="B422">
        <v>92.063599999999994</v>
      </c>
      <c r="C422" t="s">
        <v>143</v>
      </c>
      <c r="D422">
        <v>0</v>
      </c>
    </row>
    <row r="423" spans="1:4" x14ac:dyDescent="0.3">
      <c r="A423" s="1">
        <v>40792</v>
      </c>
      <c r="B423">
        <v>91.391800000000003</v>
      </c>
      <c r="C423" t="s">
        <v>143</v>
      </c>
      <c r="D423">
        <v>0</v>
      </c>
    </row>
    <row r="424" spans="1:4" x14ac:dyDescent="0.3">
      <c r="A424" s="1">
        <v>40793</v>
      </c>
      <c r="B424">
        <v>93.969700000000003</v>
      </c>
      <c r="C424" t="s">
        <v>143</v>
      </c>
      <c r="D424">
        <v>0</v>
      </c>
    </row>
    <row r="425" spans="1:4" x14ac:dyDescent="0.3">
      <c r="A425" s="1">
        <v>40794</v>
      </c>
      <c r="B425">
        <v>92.993200000000002</v>
      </c>
      <c r="C425" t="s">
        <v>143</v>
      </c>
      <c r="D425">
        <v>0</v>
      </c>
    </row>
    <row r="426" spans="1:4" x14ac:dyDescent="0.3">
      <c r="A426" s="1">
        <v>40795</v>
      </c>
      <c r="B426">
        <v>90.555899999999994</v>
      </c>
      <c r="C426" t="s">
        <v>143</v>
      </c>
      <c r="D426">
        <v>0</v>
      </c>
    </row>
    <row r="427" spans="1:4" x14ac:dyDescent="0.3">
      <c r="A427" s="1">
        <v>40798</v>
      </c>
      <c r="B427">
        <v>91.141800000000003</v>
      </c>
      <c r="C427" t="s">
        <v>143</v>
      </c>
      <c r="D427">
        <v>0</v>
      </c>
    </row>
    <row r="428" spans="1:4" x14ac:dyDescent="0.3">
      <c r="A428" s="1">
        <v>40799</v>
      </c>
      <c r="B428">
        <v>91.977699999999999</v>
      </c>
      <c r="C428" t="s">
        <v>143</v>
      </c>
      <c r="D428">
        <v>0</v>
      </c>
    </row>
    <row r="429" spans="1:4" x14ac:dyDescent="0.3">
      <c r="A429" s="1">
        <v>40800</v>
      </c>
      <c r="B429">
        <v>93.251000000000005</v>
      </c>
      <c r="C429" t="s">
        <v>143</v>
      </c>
      <c r="D429">
        <v>0</v>
      </c>
    </row>
    <row r="430" spans="1:4" x14ac:dyDescent="0.3">
      <c r="A430" s="1">
        <v>40801</v>
      </c>
      <c r="B430">
        <v>94.860299999999995</v>
      </c>
      <c r="C430" t="s">
        <v>143</v>
      </c>
      <c r="D430">
        <v>0</v>
      </c>
    </row>
    <row r="431" spans="1:4" x14ac:dyDescent="0.3">
      <c r="A431" s="1">
        <v>40802</v>
      </c>
      <c r="B431">
        <v>95.422499999999999</v>
      </c>
      <c r="C431" t="s">
        <v>143</v>
      </c>
      <c r="D431">
        <v>0</v>
      </c>
    </row>
    <row r="432" spans="1:4" x14ac:dyDescent="0.3">
      <c r="A432" s="1">
        <v>40805</v>
      </c>
      <c r="B432">
        <v>94.471500000000006</v>
      </c>
      <c r="C432" t="s">
        <v>143</v>
      </c>
      <c r="D432">
        <v>0</v>
      </c>
    </row>
    <row r="433" spans="1:4" x14ac:dyDescent="0.3">
      <c r="A433" s="1">
        <v>40806</v>
      </c>
      <c r="B433">
        <v>94.361599999999996</v>
      </c>
      <c r="C433" t="s">
        <v>143</v>
      </c>
      <c r="D433">
        <v>0</v>
      </c>
    </row>
    <row r="434" spans="1:4" x14ac:dyDescent="0.3">
      <c r="A434" s="1">
        <v>40807</v>
      </c>
      <c r="B434">
        <v>91.581900000000005</v>
      </c>
      <c r="C434" t="s">
        <v>143</v>
      </c>
      <c r="D434">
        <v>0</v>
      </c>
    </row>
    <row r="435" spans="1:4" x14ac:dyDescent="0.3">
      <c r="A435" s="1">
        <v>40808</v>
      </c>
      <c r="B435">
        <v>88.621600000000001</v>
      </c>
      <c r="C435" t="s">
        <v>143</v>
      </c>
      <c r="D435">
        <v>0</v>
      </c>
    </row>
    <row r="436" spans="1:4" x14ac:dyDescent="0.3">
      <c r="A436" s="1">
        <v>40809</v>
      </c>
      <c r="B436">
        <v>89.155500000000004</v>
      </c>
      <c r="C436" t="s">
        <v>143</v>
      </c>
      <c r="D436">
        <v>0</v>
      </c>
    </row>
    <row r="437" spans="1:4" x14ac:dyDescent="0.3">
      <c r="A437" s="1">
        <v>40812</v>
      </c>
      <c r="B437">
        <v>91.275599999999997</v>
      </c>
      <c r="C437" t="s">
        <v>143</v>
      </c>
      <c r="D437">
        <v>0</v>
      </c>
    </row>
    <row r="438" spans="1:4" x14ac:dyDescent="0.3">
      <c r="A438" s="1">
        <v>40813</v>
      </c>
      <c r="B438">
        <v>92.296499999999995</v>
      </c>
      <c r="C438" t="s">
        <v>143</v>
      </c>
      <c r="D438">
        <v>0</v>
      </c>
    </row>
    <row r="439" spans="1:4" x14ac:dyDescent="0.3">
      <c r="A439" s="1">
        <v>40814</v>
      </c>
      <c r="B439">
        <v>90.415800000000004</v>
      </c>
      <c r="C439" t="s">
        <v>143</v>
      </c>
      <c r="D439">
        <v>0</v>
      </c>
    </row>
    <row r="440" spans="1:4" x14ac:dyDescent="0.3">
      <c r="A440" s="1">
        <v>40815</v>
      </c>
      <c r="B440">
        <v>91.126499999999993</v>
      </c>
      <c r="C440" t="s">
        <v>143</v>
      </c>
      <c r="D440">
        <v>0</v>
      </c>
    </row>
    <row r="441" spans="1:4" x14ac:dyDescent="0.3">
      <c r="A441" s="1">
        <v>40816</v>
      </c>
      <c r="B441">
        <v>88.849299999999999</v>
      </c>
      <c r="C441" t="s">
        <v>143</v>
      </c>
      <c r="D441">
        <v>0</v>
      </c>
    </row>
    <row r="442" spans="1:4" x14ac:dyDescent="0.3">
      <c r="A442" s="1">
        <v>40819</v>
      </c>
      <c r="B442">
        <v>86.320800000000006</v>
      </c>
      <c r="C442" t="s">
        <v>143</v>
      </c>
      <c r="D442">
        <v>0</v>
      </c>
    </row>
    <row r="443" spans="1:4" x14ac:dyDescent="0.3">
      <c r="A443" s="1">
        <v>40820</v>
      </c>
      <c r="B443">
        <v>88.213200000000001</v>
      </c>
      <c r="C443" t="s">
        <v>143</v>
      </c>
      <c r="D443">
        <v>0</v>
      </c>
    </row>
    <row r="444" spans="1:4" x14ac:dyDescent="0.3">
      <c r="A444" s="1">
        <v>40821</v>
      </c>
      <c r="B444">
        <v>89.846500000000006</v>
      </c>
      <c r="C444" t="s">
        <v>143</v>
      </c>
      <c r="D444">
        <v>0</v>
      </c>
    </row>
    <row r="445" spans="1:4" x14ac:dyDescent="0.3">
      <c r="A445" s="1">
        <v>40822</v>
      </c>
      <c r="B445">
        <v>91.471999999999994</v>
      </c>
      <c r="C445" t="s">
        <v>143</v>
      </c>
      <c r="D445">
        <v>0</v>
      </c>
    </row>
    <row r="446" spans="1:4" x14ac:dyDescent="0.3">
      <c r="A446" s="1">
        <v>40823</v>
      </c>
      <c r="B446">
        <v>90.859499999999997</v>
      </c>
      <c r="C446" t="s">
        <v>143</v>
      </c>
      <c r="D446">
        <v>0</v>
      </c>
    </row>
    <row r="447" spans="1:4" x14ac:dyDescent="0.3">
      <c r="A447" s="1">
        <v>40826</v>
      </c>
      <c r="B447">
        <v>93.898300000000006</v>
      </c>
      <c r="C447" t="s">
        <v>143</v>
      </c>
      <c r="D447">
        <v>0</v>
      </c>
    </row>
    <row r="448" spans="1:4" x14ac:dyDescent="0.3">
      <c r="A448" s="1">
        <v>40827</v>
      </c>
      <c r="B448">
        <v>93.992599999999996</v>
      </c>
      <c r="C448" t="s">
        <v>143</v>
      </c>
      <c r="D448">
        <v>0</v>
      </c>
    </row>
    <row r="449" spans="1:4" x14ac:dyDescent="0.3">
      <c r="A449" s="1">
        <v>40828</v>
      </c>
      <c r="B449">
        <v>94.817099999999996</v>
      </c>
      <c r="C449" t="s">
        <v>143</v>
      </c>
      <c r="D449">
        <v>0</v>
      </c>
    </row>
    <row r="450" spans="1:4" x14ac:dyDescent="0.3">
      <c r="A450" s="1">
        <v>40829</v>
      </c>
      <c r="B450">
        <v>94.628600000000006</v>
      </c>
      <c r="C450" t="s">
        <v>143</v>
      </c>
      <c r="D450">
        <v>0</v>
      </c>
    </row>
    <row r="451" spans="1:4" x14ac:dyDescent="0.3">
      <c r="A451" s="1">
        <v>40830</v>
      </c>
      <c r="B451">
        <v>96.246200000000002</v>
      </c>
      <c r="C451" t="s">
        <v>143</v>
      </c>
      <c r="D451">
        <v>0</v>
      </c>
    </row>
    <row r="452" spans="1:4" x14ac:dyDescent="0.3">
      <c r="A452" s="1">
        <v>40833</v>
      </c>
      <c r="B452">
        <v>94.408699999999996</v>
      </c>
      <c r="C452" t="s">
        <v>143</v>
      </c>
      <c r="D452">
        <v>0</v>
      </c>
    </row>
    <row r="453" spans="1:4" x14ac:dyDescent="0.3">
      <c r="A453" s="1">
        <v>40834</v>
      </c>
      <c r="B453">
        <v>96.254000000000005</v>
      </c>
      <c r="C453" t="s">
        <v>143</v>
      </c>
      <c r="D453">
        <v>0</v>
      </c>
    </row>
    <row r="454" spans="1:4" x14ac:dyDescent="0.3">
      <c r="A454" s="1">
        <v>40835</v>
      </c>
      <c r="B454">
        <v>95.115399999999994</v>
      </c>
      <c r="C454" t="s">
        <v>143</v>
      </c>
      <c r="D454">
        <v>0</v>
      </c>
    </row>
    <row r="455" spans="1:4" x14ac:dyDescent="0.3">
      <c r="A455" s="1">
        <v>40836</v>
      </c>
      <c r="B455">
        <v>95.531599999999997</v>
      </c>
      <c r="C455" t="s">
        <v>143</v>
      </c>
      <c r="D455">
        <v>0</v>
      </c>
    </row>
    <row r="456" spans="1:4" x14ac:dyDescent="0.3">
      <c r="A456" s="1">
        <v>40837</v>
      </c>
      <c r="B456">
        <v>97.345500000000001</v>
      </c>
      <c r="C456" t="s">
        <v>143</v>
      </c>
      <c r="D456">
        <v>0</v>
      </c>
    </row>
    <row r="457" spans="1:4" x14ac:dyDescent="0.3">
      <c r="A457" s="1">
        <v>40840</v>
      </c>
      <c r="B457">
        <v>98.539100000000005</v>
      </c>
      <c r="C457" t="s">
        <v>143</v>
      </c>
      <c r="D457">
        <v>0</v>
      </c>
    </row>
    <row r="458" spans="1:4" x14ac:dyDescent="0.3">
      <c r="A458" s="1">
        <v>40841</v>
      </c>
      <c r="B458">
        <v>96.622299999999996</v>
      </c>
      <c r="C458" t="s">
        <v>143</v>
      </c>
      <c r="D458">
        <v>0</v>
      </c>
    </row>
    <row r="459" spans="1:4" x14ac:dyDescent="0.3">
      <c r="A459" s="1">
        <v>40842</v>
      </c>
      <c r="B459">
        <v>97.604600000000005</v>
      </c>
      <c r="C459" t="s">
        <v>143</v>
      </c>
      <c r="D459">
        <v>0</v>
      </c>
    </row>
    <row r="460" spans="1:4" x14ac:dyDescent="0.3">
      <c r="A460" s="1">
        <v>40843</v>
      </c>
      <c r="B460">
        <v>100.0624</v>
      </c>
      <c r="C460" t="s">
        <v>143</v>
      </c>
      <c r="D460">
        <v>0</v>
      </c>
    </row>
    <row r="461" spans="1:4" x14ac:dyDescent="0.3">
      <c r="A461" s="1">
        <v>40844</v>
      </c>
      <c r="B461">
        <v>100.9811</v>
      </c>
      <c r="C461" t="s">
        <v>143</v>
      </c>
      <c r="D461">
        <v>0</v>
      </c>
    </row>
    <row r="462" spans="1:4" x14ac:dyDescent="0.3">
      <c r="A462" s="1">
        <v>40847</v>
      </c>
      <c r="B462">
        <v>98.546899999999994</v>
      </c>
      <c r="C462" t="s">
        <v>143</v>
      </c>
      <c r="D462">
        <v>0</v>
      </c>
    </row>
    <row r="463" spans="1:4" x14ac:dyDescent="0.3">
      <c r="A463" s="1">
        <v>40848</v>
      </c>
      <c r="B463">
        <v>95.800200000000004</v>
      </c>
      <c r="C463" t="s">
        <v>143</v>
      </c>
      <c r="D463">
        <v>0</v>
      </c>
    </row>
    <row r="464" spans="1:4" x14ac:dyDescent="0.3">
      <c r="A464" s="1">
        <v>40849</v>
      </c>
      <c r="B464">
        <v>97.361199999999997</v>
      </c>
      <c r="C464" t="s">
        <v>143</v>
      </c>
      <c r="D464">
        <v>0</v>
      </c>
    </row>
    <row r="465" spans="1:4" x14ac:dyDescent="0.3">
      <c r="A465" s="1">
        <v>40850</v>
      </c>
      <c r="B465">
        <v>99.135800000000003</v>
      </c>
      <c r="C465" t="s">
        <v>143</v>
      </c>
      <c r="D465">
        <v>0</v>
      </c>
    </row>
    <row r="466" spans="1:4" x14ac:dyDescent="0.3">
      <c r="A466" s="1">
        <v>40851</v>
      </c>
      <c r="B466">
        <v>98.531999999999996</v>
      </c>
      <c r="C466" t="s">
        <v>143</v>
      </c>
      <c r="D466">
        <v>0</v>
      </c>
    </row>
    <row r="467" spans="1:4" x14ac:dyDescent="0.3">
      <c r="A467" s="1">
        <v>40854</v>
      </c>
      <c r="B467">
        <v>99.143699999999995</v>
      </c>
      <c r="C467" t="s">
        <v>143</v>
      </c>
      <c r="D467">
        <v>0</v>
      </c>
    </row>
    <row r="468" spans="1:4" x14ac:dyDescent="0.3">
      <c r="A468" s="1">
        <v>40855</v>
      </c>
      <c r="B468">
        <v>100.4158</v>
      </c>
      <c r="C468" t="s">
        <v>143</v>
      </c>
      <c r="D468">
        <v>0</v>
      </c>
    </row>
    <row r="469" spans="1:4" x14ac:dyDescent="0.3">
      <c r="A469" s="1">
        <v>40856</v>
      </c>
      <c r="B469">
        <v>96.710300000000004</v>
      </c>
      <c r="C469" t="s">
        <v>143</v>
      </c>
      <c r="D469">
        <v>0</v>
      </c>
    </row>
    <row r="470" spans="1:4" x14ac:dyDescent="0.3">
      <c r="A470" s="1">
        <v>40857</v>
      </c>
      <c r="B470">
        <v>97.6203</v>
      </c>
      <c r="C470" t="s">
        <v>143</v>
      </c>
      <c r="D470">
        <v>0</v>
      </c>
    </row>
    <row r="471" spans="1:4" x14ac:dyDescent="0.3">
      <c r="A471" s="1">
        <v>40858</v>
      </c>
      <c r="B471">
        <v>99.457800000000006</v>
      </c>
      <c r="C471" t="s">
        <v>143</v>
      </c>
      <c r="D471">
        <v>0</v>
      </c>
    </row>
    <row r="472" spans="1:4" x14ac:dyDescent="0.3">
      <c r="A472" s="1">
        <v>40861</v>
      </c>
      <c r="B472">
        <v>98.515500000000003</v>
      </c>
      <c r="C472" t="s">
        <v>143</v>
      </c>
      <c r="D472">
        <v>0</v>
      </c>
    </row>
    <row r="473" spans="1:4" x14ac:dyDescent="0.3">
      <c r="A473" s="1">
        <v>40862</v>
      </c>
      <c r="B473">
        <v>99.0047</v>
      </c>
      <c r="C473" t="s">
        <v>143</v>
      </c>
      <c r="D473">
        <v>0</v>
      </c>
    </row>
    <row r="474" spans="1:4" x14ac:dyDescent="0.3">
      <c r="A474" s="1">
        <v>40863</v>
      </c>
      <c r="B474">
        <v>97.431899999999999</v>
      </c>
      <c r="C474" t="s">
        <v>143</v>
      </c>
      <c r="D474">
        <v>0</v>
      </c>
    </row>
    <row r="475" spans="1:4" x14ac:dyDescent="0.3">
      <c r="A475" s="1">
        <v>40864</v>
      </c>
      <c r="B475">
        <v>95.881</v>
      </c>
      <c r="C475" t="s">
        <v>143</v>
      </c>
      <c r="D475">
        <v>0</v>
      </c>
    </row>
    <row r="476" spans="1:4" x14ac:dyDescent="0.3">
      <c r="A476" s="1">
        <v>40865</v>
      </c>
      <c r="B476">
        <v>95.7821</v>
      </c>
      <c r="C476" t="s">
        <v>143</v>
      </c>
      <c r="D476">
        <v>0</v>
      </c>
    </row>
    <row r="477" spans="1:4" x14ac:dyDescent="0.3">
      <c r="A477" s="1">
        <v>40868</v>
      </c>
      <c r="B477">
        <v>93.9619</v>
      </c>
      <c r="C477" t="s">
        <v>143</v>
      </c>
      <c r="D477">
        <v>0</v>
      </c>
    </row>
    <row r="478" spans="1:4" x14ac:dyDescent="0.3">
      <c r="A478" s="1">
        <v>40869</v>
      </c>
      <c r="B478">
        <v>93.592100000000002</v>
      </c>
      <c r="C478" t="s">
        <v>143</v>
      </c>
      <c r="D478">
        <v>0</v>
      </c>
    </row>
    <row r="479" spans="1:4" x14ac:dyDescent="0.3">
      <c r="A479" s="1">
        <v>40870</v>
      </c>
      <c r="B479">
        <v>91.526899999999998</v>
      </c>
      <c r="C479" t="s">
        <v>143</v>
      </c>
      <c r="D479">
        <v>0</v>
      </c>
    </row>
    <row r="480" spans="1:4" x14ac:dyDescent="0.3">
      <c r="A480" s="1">
        <v>40872</v>
      </c>
      <c r="B480">
        <v>91.354200000000006</v>
      </c>
      <c r="C480" t="s">
        <v>143</v>
      </c>
      <c r="D480">
        <v>0</v>
      </c>
    </row>
    <row r="481" spans="1:4" x14ac:dyDescent="0.3">
      <c r="A481" s="1">
        <v>40875</v>
      </c>
      <c r="B481">
        <v>94.000399999999999</v>
      </c>
      <c r="C481" t="s">
        <v>143</v>
      </c>
      <c r="D481">
        <v>0</v>
      </c>
    </row>
    <row r="482" spans="1:4" x14ac:dyDescent="0.3">
      <c r="A482" s="1">
        <v>40876</v>
      </c>
      <c r="B482">
        <v>94.267399999999995</v>
      </c>
      <c r="C482" t="s">
        <v>143</v>
      </c>
      <c r="D482">
        <v>0</v>
      </c>
    </row>
    <row r="483" spans="1:4" x14ac:dyDescent="0.3">
      <c r="A483" s="1">
        <v>40877</v>
      </c>
      <c r="B483">
        <v>98.1464</v>
      </c>
      <c r="C483" t="s">
        <v>143</v>
      </c>
      <c r="D483">
        <v>0</v>
      </c>
    </row>
    <row r="484" spans="1:4" x14ac:dyDescent="0.3">
      <c r="A484" s="1">
        <v>40878</v>
      </c>
      <c r="B484">
        <v>98.130700000000004</v>
      </c>
      <c r="C484" t="s">
        <v>143</v>
      </c>
      <c r="D484">
        <v>0</v>
      </c>
    </row>
    <row r="485" spans="1:4" x14ac:dyDescent="0.3">
      <c r="A485" s="1">
        <v>40879</v>
      </c>
      <c r="B485">
        <v>98.044399999999996</v>
      </c>
      <c r="C485" t="s">
        <v>143</v>
      </c>
      <c r="D485">
        <v>0</v>
      </c>
    </row>
    <row r="486" spans="1:4" x14ac:dyDescent="0.3">
      <c r="A486" s="1">
        <v>40882</v>
      </c>
      <c r="B486">
        <v>99.112300000000005</v>
      </c>
      <c r="C486" t="s">
        <v>143</v>
      </c>
      <c r="D486">
        <v>0</v>
      </c>
    </row>
    <row r="487" spans="1:4" x14ac:dyDescent="0.3">
      <c r="A487" s="1">
        <v>40883</v>
      </c>
      <c r="B487">
        <v>99.143699999999995</v>
      </c>
      <c r="C487" t="s">
        <v>143</v>
      </c>
      <c r="D487">
        <v>0</v>
      </c>
    </row>
    <row r="488" spans="1:4" x14ac:dyDescent="0.3">
      <c r="A488" s="1">
        <v>40884</v>
      </c>
      <c r="B488">
        <v>99.512799999999999</v>
      </c>
      <c r="C488" t="s">
        <v>143</v>
      </c>
      <c r="D488">
        <v>0</v>
      </c>
    </row>
    <row r="489" spans="1:4" x14ac:dyDescent="0.3">
      <c r="A489" s="1">
        <v>40885</v>
      </c>
      <c r="B489">
        <v>97.329800000000006</v>
      </c>
      <c r="C489" t="s">
        <v>143</v>
      </c>
      <c r="D489">
        <v>0</v>
      </c>
    </row>
    <row r="490" spans="1:4" x14ac:dyDescent="0.3">
      <c r="A490" s="1">
        <v>40886</v>
      </c>
      <c r="B490">
        <v>98.978800000000007</v>
      </c>
      <c r="C490" t="s">
        <v>143</v>
      </c>
      <c r="D490">
        <v>0</v>
      </c>
    </row>
    <row r="491" spans="1:4" x14ac:dyDescent="0.3">
      <c r="A491" s="1">
        <v>40889</v>
      </c>
      <c r="B491">
        <v>97.534000000000006</v>
      </c>
      <c r="C491" t="s">
        <v>143</v>
      </c>
      <c r="D491">
        <v>0</v>
      </c>
    </row>
    <row r="492" spans="1:4" x14ac:dyDescent="0.3">
      <c r="A492" s="1">
        <v>40890</v>
      </c>
      <c r="B492">
        <v>96.623099999999994</v>
      </c>
      <c r="C492" t="s">
        <v>143</v>
      </c>
      <c r="D492">
        <v>0</v>
      </c>
    </row>
    <row r="493" spans="1:4" x14ac:dyDescent="0.3">
      <c r="A493" s="1">
        <v>40891</v>
      </c>
      <c r="B493">
        <v>95.594399999999993</v>
      </c>
      <c r="C493" t="s">
        <v>143</v>
      </c>
      <c r="D493">
        <v>0</v>
      </c>
    </row>
    <row r="494" spans="1:4" x14ac:dyDescent="0.3">
      <c r="A494" s="1">
        <v>40892</v>
      </c>
      <c r="B494">
        <v>95.943899999999999</v>
      </c>
      <c r="C494" t="s">
        <v>143</v>
      </c>
      <c r="D494">
        <v>0</v>
      </c>
    </row>
    <row r="495" spans="1:4" x14ac:dyDescent="0.3">
      <c r="A495" s="1">
        <v>40893</v>
      </c>
      <c r="B495">
        <v>96.082300000000004</v>
      </c>
      <c r="C495" t="s">
        <v>143</v>
      </c>
      <c r="D495">
        <v>0</v>
      </c>
    </row>
    <row r="496" spans="1:4" x14ac:dyDescent="0.3">
      <c r="A496" s="1">
        <v>40896</v>
      </c>
      <c r="B496">
        <v>95.055000000000007</v>
      </c>
      <c r="C496" t="s">
        <v>143</v>
      </c>
      <c r="D496">
        <v>0</v>
      </c>
    </row>
    <row r="497" spans="1:4" x14ac:dyDescent="0.3">
      <c r="A497" s="1">
        <v>40897</v>
      </c>
      <c r="B497">
        <v>97.931399999999996</v>
      </c>
      <c r="C497" t="s">
        <v>143</v>
      </c>
      <c r="D497">
        <v>0</v>
      </c>
    </row>
    <row r="498" spans="1:4" x14ac:dyDescent="0.3">
      <c r="A498" s="1">
        <v>40898</v>
      </c>
      <c r="B498">
        <v>98.120999999999995</v>
      </c>
      <c r="C498" t="s">
        <v>143</v>
      </c>
      <c r="D498">
        <v>0</v>
      </c>
    </row>
    <row r="499" spans="1:4" x14ac:dyDescent="0.3">
      <c r="A499" s="1">
        <v>40899</v>
      </c>
      <c r="B499">
        <v>98.990200000000002</v>
      </c>
      <c r="C499" t="s">
        <v>143</v>
      </c>
      <c r="D499">
        <v>0</v>
      </c>
    </row>
    <row r="500" spans="1:4" x14ac:dyDescent="0.3">
      <c r="A500" s="1">
        <v>40900</v>
      </c>
      <c r="B500">
        <v>99.875299999999996</v>
      </c>
      <c r="C500" t="s">
        <v>143</v>
      </c>
      <c r="D500">
        <v>0</v>
      </c>
    </row>
    <row r="501" spans="1:4" x14ac:dyDescent="0.3">
      <c r="A501" s="1">
        <v>40904</v>
      </c>
      <c r="B501">
        <v>99.954300000000003</v>
      </c>
      <c r="C501" t="s">
        <v>143</v>
      </c>
      <c r="D501">
        <v>0</v>
      </c>
    </row>
    <row r="502" spans="1:4" x14ac:dyDescent="0.3">
      <c r="A502" s="1">
        <v>40905</v>
      </c>
      <c r="B502">
        <v>98.642600000000002</v>
      </c>
      <c r="C502" t="s">
        <v>143</v>
      </c>
      <c r="D502">
        <v>0</v>
      </c>
    </row>
    <row r="503" spans="1:4" x14ac:dyDescent="0.3">
      <c r="A503" s="1">
        <v>40906</v>
      </c>
      <c r="B503">
        <v>99.661900000000003</v>
      </c>
      <c r="C503" t="s">
        <v>143</v>
      </c>
      <c r="D503">
        <v>0</v>
      </c>
    </row>
    <row r="504" spans="1:4" x14ac:dyDescent="0.3">
      <c r="A504" s="1">
        <v>40907</v>
      </c>
      <c r="B504">
        <v>99.171999999999997</v>
      </c>
      <c r="C504" t="s">
        <v>143</v>
      </c>
      <c r="D504">
        <v>0</v>
      </c>
    </row>
    <row r="505" spans="1:4" x14ac:dyDescent="0.3">
      <c r="A505" s="1">
        <v>40911</v>
      </c>
      <c r="B505">
        <v>100.74850000000001</v>
      </c>
      <c r="C505" t="s">
        <v>143</v>
      </c>
      <c r="D505">
        <v>0</v>
      </c>
    </row>
    <row r="506" spans="1:4" x14ac:dyDescent="0.3">
      <c r="A506" s="1">
        <v>40912</v>
      </c>
      <c r="B506">
        <v>100.9105</v>
      </c>
      <c r="C506" t="s">
        <v>143</v>
      </c>
      <c r="D506">
        <v>0</v>
      </c>
    </row>
    <row r="507" spans="1:4" x14ac:dyDescent="0.3">
      <c r="A507" s="1">
        <v>40913</v>
      </c>
      <c r="B507">
        <v>101.17910000000001</v>
      </c>
      <c r="C507" t="s">
        <v>143</v>
      </c>
      <c r="D507">
        <v>0</v>
      </c>
    </row>
    <row r="508" spans="1:4" x14ac:dyDescent="0.3">
      <c r="A508" s="1">
        <v>40914</v>
      </c>
      <c r="B508">
        <v>100.91840000000001</v>
      </c>
      <c r="C508" t="s">
        <v>143</v>
      </c>
      <c r="D508">
        <v>0</v>
      </c>
    </row>
    <row r="509" spans="1:4" x14ac:dyDescent="0.3">
      <c r="A509" s="1">
        <v>40917</v>
      </c>
      <c r="B509">
        <v>101.16330000000001</v>
      </c>
      <c r="C509" t="s">
        <v>143</v>
      </c>
      <c r="D509">
        <v>0</v>
      </c>
    </row>
    <row r="510" spans="1:4" x14ac:dyDescent="0.3">
      <c r="A510" s="1">
        <v>40918</v>
      </c>
      <c r="B510">
        <v>102.04049999999999</v>
      </c>
      <c r="C510" t="s">
        <v>143</v>
      </c>
      <c r="D510">
        <v>0</v>
      </c>
    </row>
    <row r="511" spans="1:4" x14ac:dyDescent="0.3">
      <c r="A511" s="1">
        <v>40919</v>
      </c>
      <c r="B511">
        <v>102.0958</v>
      </c>
      <c r="C511" t="s">
        <v>143</v>
      </c>
      <c r="D511">
        <v>0</v>
      </c>
    </row>
    <row r="512" spans="1:4" x14ac:dyDescent="0.3">
      <c r="A512" s="1">
        <v>40920</v>
      </c>
      <c r="B512">
        <v>102.3408</v>
      </c>
      <c r="C512" t="s">
        <v>143</v>
      </c>
      <c r="D512">
        <v>0</v>
      </c>
    </row>
    <row r="513" spans="1:4" x14ac:dyDescent="0.3">
      <c r="A513" s="1">
        <v>40921</v>
      </c>
      <c r="B513">
        <v>101.8113</v>
      </c>
      <c r="C513" t="s">
        <v>143</v>
      </c>
      <c r="D513">
        <v>0</v>
      </c>
    </row>
    <row r="514" spans="1:4" x14ac:dyDescent="0.3">
      <c r="A514" s="1">
        <v>40925</v>
      </c>
      <c r="B514">
        <v>102.2064</v>
      </c>
      <c r="C514" t="s">
        <v>143</v>
      </c>
      <c r="D514">
        <v>0</v>
      </c>
    </row>
    <row r="515" spans="1:4" x14ac:dyDescent="0.3">
      <c r="A515" s="1">
        <v>40926</v>
      </c>
      <c r="B515">
        <v>103.3364</v>
      </c>
      <c r="C515" t="s">
        <v>143</v>
      </c>
      <c r="D515">
        <v>0</v>
      </c>
    </row>
    <row r="516" spans="1:4" x14ac:dyDescent="0.3">
      <c r="A516" s="1">
        <v>40927</v>
      </c>
      <c r="B516">
        <v>103.8817</v>
      </c>
      <c r="C516" t="s">
        <v>143</v>
      </c>
      <c r="D516">
        <v>0</v>
      </c>
    </row>
    <row r="517" spans="1:4" x14ac:dyDescent="0.3">
      <c r="A517" s="1">
        <v>40928</v>
      </c>
      <c r="B517">
        <v>103.9449</v>
      </c>
      <c r="C517" t="s">
        <v>143</v>
      </c>
      <c r="D517">
        <v>0</v>
      </c>
    </row>
    <row r="518" spans="1:4" x14ac:dyDescent="0.3">
      <c r="A518" s="1">
        <v>40931</v>
      </c>
      <c r="B518">
        <v>104.00020000000001</v>
      </c>
      <c r="C518" t="s">
        <v>143</v>
      </c>
      <c r="D518">
        <v>0</v>
      </c>
    </row>
    <row r="519" spans="1:4" x14ac:dyDescent="0.3">
      <c r="A519" s="1">
        <v>40932</v>
      </c>
      <c r="B519">
        <v>103.8817</v>
      </c>
      <c r="C519" t="s">
        <v>143</v>
      </c>
      <c r="D519">
        <v>0</v>
      </c>
    </row>
    <row r="520" spans="1:4" x14ac:dyDescent="0.3">
      <c r="A520" s="1">
        <v>40933</v>
      </c>
      <c r="B520">
        <v>104.7509</v>
      </c>
      <c r="C520" t="s">
        <v>143</v>
      </c>
      <c r="D520">
        <v>0</v>
      </c>
    </row>
    <row r="521" spans="1:4" x14ac:dyDescent="0.3">
      <c r="A521" s="1">
        <v>40934</v>
      </c>
      <c r="B521">
        <v>104.2136</v>
      </c>
      <c r="C521" t="s">
        <v>143</v>
      </c>
      <c r="D521">
        <v>0</v>
      </c>
    </row>
    <row r="522" spans="1:4" x14ac:dyDescent="0.3">
      <c r="A522" s="1">
        <v>40935</v>
      </c>
      <c r="B522">
        <v>104.1662</v>
      </c>
      <c r="C522" t="s">
        <v>143</v>
      </c>
      <c r="D522">
        <v>0</v>
      </c>
    </row>
    <row r="523" spans="1:4" x14ac:dyDescent="0.3">
      <c r="A523" s="1">
        <v>40938</v>
      </c>
      <c r="B523">
        <v>103.81059999999999</v>
      </c>
      <c r="C523" t="s">
        <v>143</v>
      </c>
      <c r="D523">
        <v>0</v>
      </c>
    </row>
    <row r="524" spans="1:4" x14ac:dyDescent="0.3">
      <c r="A524" s="1">
        <v>40939</v>
      </c>
      <c r="B524">
        <v>103.771</v>
      </c>
      <c r="C524" t="s">
        <v>143</v>
      </c>
      <c r="D524">
        <v>0</v>
      </c>
    </row>
    <row r="525" spans="1:4" x14ac:dyDescent="0.3">
      <c r="A525" s="1">
        <v>40940</v>
      </c>
      <c r="B525">
        <v>104.6798</v>
      </c>
      <c r="C525" t="s">
        <v>143</v>
      </c>
      <c r="D525">
        <v>0</v>
      </c>
    </row>
    <row r="526" spans="1:4" x14ac:dyDescent="0.3">
      <c r="A526" s="1">
        <v>40941</v>
      </c>
      <c r="B526">
        <v>104.84569999999999</v>
      </c>
      <c r="C526" t="s">
        <v>143</v>
      </c>
      <c r="D526">
        <v>0</v>
      </c>
    </row>
    <row r="527" spans="1:4" x14ac:dyDescent="0.3">
      <c r="A527" s="1">
        <v>40942</v>
      </c>
      <c r="B527">
        <v>106.3155</v>
      </c>
      <c r="C527" t="s">
        <v>143</v>
      </c>
      <c r="D527">
        <v>0</v>
      </c>
    </row>
    <row r="528" spans="1:4" x14ac:dyDescent="0.3">
      <c r="A528" s="1">
        <v>40945</v>
      </c>
      <c r="B528">
        <v>106.2444</v>
      </c>
      <c r="C528" t="s">
        <v>143</v>
      </c>
      <c r="D528">
        <v>0</v>
      </c>
    </row>
    <row r="529" spans="1:4" x14ac:dyDescent="0.3">
      <c r="A529" s="1">
        <v>40946</v>
      </c>
      <c r="B529">
        <v>106.51309999999999</v>
      </c>
      <c r="C529" t="s">
        <v>143</v>
      </c>
      <c r="D529">
        <v>0</v>
      </c>
    </row>
    <row r="530" spans="1:4" x14ac:dyDescent="0.3">
      <c r="A530" s="1">
        <v>40947</v>
      </c>
      <c r="B530">
        <v>106.8292</v>
      </c>
      <c r="C530" t="s">
        <v>143</v>
      </c>
      <c r="D530">
        <v>0</v>
      </c>
    </row>
    <row r="531" spans="1:4" x14ac:dyDescent="0.3">
      <c r="A531" s="1">
        <v>40948</v>
      </c>
      <c r="B531">
        <v>106.9635</v>
      </c>
      <c r="C531" t="s">
        <v>143</v>
      </c>
      <c r="D531">
        <v>0</v>
      </c>
    </row>
    <row r="532" spans="1:4" x14ac:dyDescent="0.3">
      <c r="A532" s="1">
        <v>40949</v>
      </c>
      <c r="B532">
        <v>106.1741</v>
      </c>
      <c r="C532" t="s">
        <v>143</v>
      </c>
      <c r="D532">
        <v>0</v>
      </c>
    </row>
    <row r="533" spans="1:4" x14ac:dyDescent="0.3">
      <c r="A533" s="1">
        <v>40952</v>
      </c>
      <c r="B533">
        <v>106.9635</v>
      </c>
      <c r="C533" t="s">
        <v>143</v>
      </c>
      <c r="D533">
        <v>0</v>
      </c>
    </row>
    <row r="534" spans="1:4" x14ac:dyDescent="0.3">
      <c r="A534" s="1">
        <v>40953</v>
      </c>
      <c r="B534">
        <v>106.8292</v>
      </c>
      <c r="C534" t="s">
        <v>143</v>
      </c>
      <c r="D534">
        <v>0</v>
      </c>
    </row>
    <row r="535" spans="1:4" x14ac:dyDescent="0.3">
      <c r="A535" s="1">
        <v>40954</v>
      </c>
      <c r="B535">
        <v>106.3313</v>
      </c>
      <c r="C535" t="s">
        <v>143</v>
      </c>
      <c r="D535">
        <v>0</v>
      </c>
    </row>
    <row r="536" spans="1:4" x14ac:dyDescent="0.3">
      <c r="A536" s="1">
        <v>40955</v>
      </c>
      <c r="B536">
        <v>107.508</v>
      </c>
      <c r="C536" t="s">
        <v>143</v>
      </c>
      <c r="D536">
        <v>0</v>
      </c>
    </row>
    <row r="537" spans="1:4" x14ac:dyDescent="0.3">
      <c r="A537" s="1">
        <v>40956</v>
      </c>
      <c r="B537">
        <v>107.7932</v>
      </c>
      <c r="C537" t="s">
        <v>143</v>
      </c>
      <c r="D537">
        <v>0</v>
      </c>
    </row>
    <row r="538" spans="1:4" x14ac:dyDescent="0.3">
      <c r="A538" s="1">
        <v>40960</v>
      </c>
      <c r="B538">
        <v>107.8407</v>
      </c>
      <c r="C538" t="s">
        <v>143</v>
      </c>
      <c r="D538">
        <v>0</v>
      </c>
    </row>
    <row r="539" spans="1:4" x14ac:dyDescent="0.3">
      <c r="A539" s="1">
        <v>40961</v>
      </c>
      <c r="B539">
        <v>107.4945</v>
      </c>
      <c r="C539" t="s">
        <v>143</v>
      </c>
      <c r="D539">
        <v>0</v>
      </c>
    </row>
    <row r="540" spans="1:4" x14ac:dyDescent="0.3">
      <c r="A540" s="1">
        <v>40962</v>
      </c>
      <c r="B540">
        <v>107.9679</v>
      </c>
      <c r="C540" t="s">
        <v>143</v>
      </c>
      <c r="D540">
        <v>0</v>
      </c>
    </row>
    <row r="541" spans="1:4" x14ac:dyDescent="0.3">
      <c r="A541" s="1">
        <v>40963</v>
      </c>
      <c r="B541">
        <v>108.2042</v>
      </c>
      <c r="C541" t="s">
        <v>143</v>
      </c>
      <c r="D541">
        <v>0</v>
      </c>
    </row>
    <row r="542" spans="1:4" x14ac:dyDescent="0.3">
      <c r="A542" s="1">
        <v>40966</v>
      </c>
      <c r="B542">
        <v>108.38590000000001</v>
      </c>
      <c r="C542" t="s">
        <v>143</v>
      </c>
      <c r="D542">
        <v>0</v>
      </c>
    </row>
    <row r="543" spans="1:4" x14ac:dyDescent="0.3">
      <c r="A543" s="1">
        <v>40967</v>
      </c>
      <c r="B543">
        <v>108.7012</v>
      </c>
      <c r="C543" t="s">
        <v>143</v>
      </c>
      <c r="D543">
        <v>0</v>
      </c>
    </row>
    <row r="544" spans="1:4" x14ac:dyDescent="0.3">
      <c r="A544" s="1">
        <v>40968</v>
      </c>
      <c r="B544">
        <v>108.2753</v>
      </c>
      <c r="C544" t="s">
        <v>143</v>
      </c>
      <c r="D544">
        <v>0</v>
      </c>
    </row>
    <row r="545" spans="1:4" x14ac:dyDescent="0.3">
      <c r="A545" s="1">
        <v>40969</v>
      </c>
      <c r="B545">
        <v>108.83629999999999</v>
      </c>
      <c r="C545" t="s">
        <v>143</v>
      </c>
      <c r="D545">
        <v>0</v>
      </c>
    </row>
    <row r="546" spans="1:4" x14ac:dyDescent="0.3">
      <c r="A546" s="1">
        <v>40970</v>
      </c>
      <c r="B546">
        <v>108.506</v>
      </c>
      <c r="C546" t="s">
        <v>143</v>
      </c>
      <c r="D546">
        <v>0</v>
      </c>
    </row>
    <row r="547" spans="1:4" x14ac:dyDescent="0.3">
      <c r="A547" s="1">
        <v>40973</v>
      </c>
      <c r="B547">
        <v>108.06189999999999</v>
      </c>
      <c r="C547" t="s">
        <v>143</v>
      </c>
      <c r="D547">
        <v>0</v>
      </c>
    </row>
    <row r="548" spans="1:4" x14ac:dyDescent="0.3">
      <c r="A548" s="1">
        <v>40974</v>
      </c>
      <c r="B548">
        <v>106.4815</v>
      </c>
      <c r="C548" t="s">
        <v>143</v>
      </c>
      <c r="D548">
        <v>0</v>
      </c>
    </row>
    <row r="549" spans="1:4" x14ac:dyDescent="0.3">
      <c r="A549" s="1">
        <v>40975</v>
      </c>
      <c r="B549">
        <v>107.2243</v>
      </c>
      <c r="C549" t="s">
        <v>143</v>
      </c>
      <c r="D549">
        <v>0</v>
      </c>
    </row>
    <row r="550" spans="1:4" x14ac:dyDescent="0.3">
      <c r="A550" s="1">
        <v>40976</v>
      </c>
      <c r="B550">
        <v>108.2911</v>
      </c>
      <c r="C550" t="s">
        <v>143</v>
      </c>
      <c r="D550">
        <v>0</v>
      </c>
    </row>
    <row r="551" spans="1:4" x14ac:dyDescent="0.3">
      <c r="A551" s="1">
        <v>40977</v>
      </c>
      <c r="B551">
        <v>108.7099</v>
      </c>
      <c r="C551" t="s">
        <v>143</v>
      </c>
      <c r="D551">
        <v>0</v>
      </c>
    </row>
    <row r="552" spans="1:4" x14ac:dyDescent="0.3">
      <c r="A552" s="1">
        <v>40980</v>
      </c>
      <c r="B552">
        <v>108.7178</v>
      </c>
      <c r="C552" t="s">
        <v>143</v>
      </c>
      <c r="D552">
        <v>0</v>
      </c>
    </row>
    <row r="553" spans="1:4" x14ac:dyDescent="0.3">
      <c r="A553" s="1">
        <v>40981</v>
      </c>
      <c r="B553">
        <v>110.67910000000001</v>
      </c>
      <c r="C553" t="s">
        <v>143</v>
      </c>
      <c r="D553">
        <v>0</v>
      </c>
    </row>
    <row r="554" spans="1:4" x14ac:dyDescent="0.3">
      <c r="A554" s="1">
        <v>40982</v>
      </c>
      <c r="B554">
        <v>110.559</v>
      </c>
      <c r="C554" t="s">
        <v>143</v>
      </c>
      <c r="D554">
        <v>0</v>
      </c>
    </row>
    <row r="555" spans="1:4" x14ac:dyDescent="0.3">
      <c r="A555" s="1">
        <v>40983</v>
      </c>
      <c r="B555">
        <v>111.1991</v>
      </c>
      <c r="C555" t="s">
        <v>143</v>
      </c>
      <c r="D555">
        <v>0</v>
      </c>
    </row>
    <row r="556" spans="1:4" x14ac:dyDescent="0.3">
      <c r="A556" s="1">
        <v>40984</v>
      </c>
      <c r="B556">
        <v>111.35299999999999</v>
      </c>
      <c r="C556" t="s">
        <v>143</v>
      </c>
      <c r="D556">
        <v>0</v>
      </c>
    </row>
    <row r="557" spans="1:4" x14ac:dyDescent="0.3">
      <c r="A557" s="1">
        <v>40987</v>
      </c>
      <c r="B557">
        <v>111.7895</v>
      </c>
      <c r="C557" t="s">
        <v>143</v>
      </c>
      <c r="D557">
        <v>0</v>
      </c>
    </row>
    <row r="558" spans="1:4" x14ac:dyDescent="0.3">
      <c r="A558" s="1">
        <v>40988</v>
      </c>
      <c r="B558">
        <v>111.4641</v>
      </c>
      <c r="C558" t="s">
        <v>143</v>
      </c>
      <c r="D558">
        <v>0</v>
      </c>
    </row>
    <row r="559" spans="1:4" x14ac:dyDescent="0.3">
      <c r="A559" s="1">
        <v>40989</v>
      </c>
      <c r="B559">
        <v>111.28149999999999</v>
      </c>
      <c r="C559" t="s">
        <v>143</v>
      </c>
      <c r="D559">
        <v>0</v>
      </c>
    </row>
    <row r="560" spans="1:4" x14ac:dyDescent="0.3">
      <c r="A560" s="1">
        <v>40990</v>
      </c>
      <c r="B560">
        <v>110.4799</v>
      </c>
      <c r="C560" t="s">
        <v>143</v>
      </c>
      <c r="D560">
        <v>0</v>
      </c>
    </row>
    <row r="561" spans="1:4" x14ac:dyDescent="0.3">
      <c r="A561" s="1">
        <v>40991</v>
      </c>
      <c r="B561">
        <v>110.83710000000001</v>
      </c>
      <c r="C561" t="s">
        <v>143</v>
      </c>
      <c r="D561">
        <v>0</v>
      </c>
    </row>
    <row r="562" spans="1:4" x14ac:dyDescent="0.3">
      <c r="A562" s="1">
        <v>40994</v>
      </c>
      <c r="B562">
        <v>112.3927</v>
      </c>
      <c r="C562" t="s">
        <v>143</v>
      </c>
      <c r="D562">
        <v>0</v>
      </c>
    </row>
    <row r="563" spans="1:4" x14ac:dyDescent="0.3">
      <c r="A563" s="1">
        <v>40995</v>
      </c>
      <c r="B563">
        <v>112.04349999999999</v>
      </c>
      <c r="C563" t="s">
        <v>143</v>
      </c>
      <c r="D563">
        <v>0</v>
      </c>
    </row>
    <row r="564" spans="1:4" x14ac:dyDescent="0.3">
      <c r="A564" s="1">
        <v>40996</v>
      </c>
      <c r="B564">
        <v>111.4879</v>
      </c>
      <c r="C564" t="s">
        <v>143</v>
      </c>
      <c r="D564">
        <v>0</v>
      </c>
    </row>
    <row r="565" spans="1:4" x14ac:dyDescent="0.3">
      <c r="A565" s="1">
        <v>40997</v>
      </c>
      <c r="B565">
        <v>111.2974</v>
      </c>
      <c r="C565" t="s">
        <v>143</v>
      </c>
      <c r="D565">
        <v>0</v>
      </c>
    </row>
    <row r="566" spans="1:4" x14ac:dyDescent="0.3">
      <c r="A566" s="1">
        <v>40998</v>
      </c>
      <c r="B566">
        <v>111.7577</v>
      </c>
      <c r="C566" t="s">
        <v>143</v>
      </c>
      <c r="D566">
        <v>0</v>
      </c>
    </row>
    <row r="567" spans="1:4" x14ac:dyDescent="0.3">
      <c r="A567" s="1">
        <v>41001</v>
      </c>
      <c r="B567">
        <v>112.5752</v>
      </c>
      <c r="C567" t="s">
        <v>143</v>
      </c>
      <c r="D567">
        <v>0</v>
      </c>
    </row>
    <row r="568" spans="1:4" x14ac:dyDescent="0.3">
      <c r="A568" s="1">
        <v>41002</v>
      </c>
      <c r="B568">
        <v>112.11490000000001</v>
      </c>
      <c r="C568" t="s">
        <v>143</v>
      </c>
      <c r="D568">
        <v>0</v>
      </c>
    </row>
    <row r="569" spans="1:4" x14ac:dyDescent="0.3">
      <c r="A569" s="1">
        <v>41003</v>
      </c>
      <c r="B569">
        <v>111.00369999999999</v>
      </c>
      <c r="C569" t="s">
        <v>143</v>
      </c>
      <c r="D569">
        <v>0</v>
      </c>
    </row>
    <row r="570" spans="1:4" x14ac:dyDescent="0.3">
      <c r="A570" s="1">
        <v>41004</v>
      </c>
      <c r="B570">
        <v>110.9482</v>
      </c>
      <c r="C570" t="s">
        <v>143</v>
      </c>
      <c r="D570">
        <v>0</v>
      </c>
    </row>
    <row r="571" spans="1:4" x14ac:dyDescent="0.3">
      <c r="A571" s="1">
        <v>41008</v>
      </c>
      <c r="B571">
        <v>109.7021</v>
      </c>
      <c r="C571" t="s">
        <v>143</v>
      </c>
      <c r="D571">
        <v>0</v>
      </c>
    </row>
    <row r="572" spans="1:4" x14ac:dyDescent="0.3">
      <c r="A572" s="1">
        <v>41009</v>
      </c>
      <c r="B572">
        <v>107.8608</v>
      </c>
      <c r="C572" t="s">
        <v>143</v>
      </c>
      <c r="D572">
        <v>0</v>
      </c>
    </row>
    <row r="573" spans="1:4" x14ac:dyDescent="0.3">
      <c r="A573" s="1">
        <v>41010</v>
      </c>
      <c r="B573">
        <v>108.7338</v>
      </c>
      <c r="C573" t="s">
        <v>143</v>
      </c>
      <c r="D573">
        <v>0</v>
      </c>
    </row>
    <row r="574" spans="1:4" x14ac:dyDescent="0.3">
      <c r="A574" s="1">
        <v>41011</v>
      </c>
      <c r="B574">
        <v>110.1545</v>
      </c>
      <c r="C574" t="s">
        <v>143</v>
      </c>
      <c r="D574">
        <v>0</v>
      </c>
    </row>
    <row r="575" spans="1:4" x14ac:dyDescent="0.3">
      <c r="A575" s="1">
        <v>41012</v>
      </c>
      <c r="B575">
        <v>108.8449</v>
      </c>
      <c r="C575" t="s">
        <v>143</v>
      </c>
      <c r="D575">
        <v>0</v>
      </c>
    </row>
    <row r="576" spans="1:4" x14ac:dyDescent="0.3">
      <c r="A576" s="1">
        <v>41015</v>
      </c>
      <c r="B576">
        <v>108.7735</v>
      </c>
      <c r="C576" t="s">
        <v>143</v>
      </c>
      <c r="D576">
        <v>0</v>
      </c>
    </row>
    <row r="577" spans="1:4" x14ac:dyDescent="0.3">
      <c r="A577" s="1">
        <v>41016</v>
      </c>
      <c r="B577">
        <v>110.38630000000001</v>
      </c>
      <c r="C577" t="s">
        <v>143</v>
      </c>
      <c r="D577">
        <v>0</v>
      </c>
    </row>
    <row r="578" spans="1:4" x14ac:dyDescent="0.3">
      <c r="A578" s="1">
        <v>41017</v>
      </c>
      <c r="B578">
        <v>110.0116</v>
      </c>
      <c r="C578" t="s">
        <v>143</v>
      </c>
      <c r="D578">
        <v>0</v>
      </c>
    </row>
    <row r="579" spans="1:4" x14ac:dyDescent="0.3">
      <c r="A579" s="1">
        <v>41018</v>
      </c>
      <c r="B579">
        <v>109.3053</v>
      </c>
      <c r="C579" t="s">
        <v>143</v>
      </c>
      <c r="D579">
        <v>0</v>
      </c>
    </row>
    <row r="580" spans="1:4" x14ac:dyDescent="0.3">
      <c r="A580" s="1">
        <v>41019</v>
      </c>
      <c r="B580">
        <v>109.48779999999999</v>
      </c>
      <c r="C580" t="s">
        <v>143</v>
      </c>
      <c r="D580">
        <v>0</v>
      </c>
    </row>
    <row r="581" spans="1:4" x14ac:dyDescent="0.3">
      <c r="A581" s="1">
        <v>41022</v>
      </c>
      <c r="B581">
        <v>108.5671</v>
      </c>
      <c r="C581" t="s">
        <v>143</v>
      </c>
      <c r="D581">
        <v>0</v>
      </c>
    </row>
    <row r="582" spans="1:4" x14ac:dyDescent="0.3">
      <c r="A582" s="1">
        <v>41023</v>
      </c>
      <c r="B582">
        <v>108.9799</v>
      </c>
      <c r="C582" t="s">
        <v>143</v>
      </c>
      <c r="D582">
        <v>0</v>
      </c>
    </row>
    <row r="583" spans="1:4" x14ac:dyDescent="0.3">
      <c r="A583" s="1">
        <v>41024</v>
      </c>
      <c r="B583">
        <v>110.47199999999999</v>
      </c>
      <c r="C583" t="s">
        <v>143</v>
      </c>
      <c r="D583">
        <v>0</v>
      </c>
    </row>
    <row r="584" spans="1:4" x14ac:dyDescent="0.3">
      <c r="A584" s="1">
        <v>41025</v>
      </c>
      <c r="B584">
        <v>111.2418</v>
      </c>
      <c r="C584" t="s">
        <v>143</v>
      </c>
      <c r="D584">
        <v>0</v>
      </c>
    </row>
    <row r="585" spans="1:4" x14ac:dyDescent="0.3">
      <c r="A585" s="1">
        <v>41026</v>
      </c>
      <c r="B585">
        <v>111.42440000000001</v>
      </c>
      <c r="C585" t="s">
        <v>143</v>
      </c>
      <c r="D585">
        <v>0</v>
      </c>
    </row>
    <row r="586" spans="1:4" x14ac:dyDescent="0.3">
      <c r="A586" s="1">
        <v>41029</v>
      </c>
      <c r="B586">
        <v>111.0117</v>
      </c>
      <c r="C586" t="s">
        <v>143</v>
      </c>
      <c r="D586">
        <v>0</v>
      </c>
    </row>
    <row r="587" spans="1:4" x14ac:dyDescent="0.3">
      <c r="A587" s="1">
        <v>41030</v>
      </c>
      <c r="B587">
        <v>111.7022</v>
      </c>
      <c r="C587" t="s">
        <v>143</v>
      </c>
      <c r="D587">
        <v>0</v>
      </c>
    </row>
    <row r="588" spans="1:4" x14ac:dyDescent="0.3">
      <c r="A588" s="1">
        <v>41031</v>
      </c>
      <c r="B588">
        <v>111.3728</v>
      </c>
      <c r="C588" t="s">
        <v>143</v>
      </c>
      <c r="D588">
        <v>0</v>
      </c>
    </row>
    <row r="589" spans="1:4" x14ac:dyDescent="0.3">
      <c r="A589" s="1">
        <v>41032</v>
      </c>
      <c r="B589">
        <v>110.5196</v>
      </c>
      <c r="C589" t="s">
        <v>143</v>
      </c>
      <c r="D589">
        <v>0</v>
      </c>
    </row>
    <row r="590" spans="1:4" x14ac:dyDescent="0.3">
      <c r="A590" s="1">
        <v>41033</v>
      </c>
      <c r="B590">
        <v>108.7338</v>
      </c>
      <c r="C590" t="s">
        <v>143</v>
      </c>
      <c r="D590">
        <v>0</v>
      </c>
    </row>
    <row r="591" spans="1:4" x14ac:dyDescent="0.3">
      <c r="A591" s="1">
        <v>41036</v>
      </c>
      <c r="B591">
        <v>108.81319999999999</v>
      </c>
      <c r="C591" t="s">
        <v>143</v>
      </c>
      <c r="D591">
        <v>0</v>
      </c>
    </row>
    <row r="592" spans="1:4" x14ac:dyDescent="0.3">
      <c r="A592" s="1">
        <v>41037</v>
      </c>
      <c r="B592">
        <v>108.3767</v>
      </c>
      <c r="C592" t="s">
        <v>143</v>
      </c>
      <c r="D592">
        <v>0</v>
      </c>
    </row>
    <row r="593" spans="1:4" x14ac:dyDescent="0.3">
      <c r="A593" s="1">
        <v>41038</v>
      </c>
      <c r="B593">
        <v>107.7338</v>
      </c>
      <c r="C593" t="s">
        <v>143</v>
      </c>
      <c r="D593">
        <v>0</v>
      </c>
    </row>
    <row r="594" spans="1:4" x14ac:dyDescent="0.3">
      <c r="A594" s="1">
        <v>41039</v>
      </c>
      <c r="B594">
        <v>107.956</v>
      </c>
      <c r="C594" t="s">
        <v>143</v>
      </c>
      <c r="D594">
        <v>0</v>
      </c>
    </row>
    <row r="595" spans="1:4" x14ac:dyDescent="0.3">
      <c r="A595" s="1">
        <v>41040</v>
      </c>
      <c r="B595">
        <v>107.6306</v>
      </c>
      <c r="C595" t="s">
        <v>143</v>
      </c>
      <c r="D595">
        <v>0</v>
      </c>
    </row>
    <row r="596" spans="1:4" x14ac:dyDescent="0.3">
      <c r="A596" s="1">
        <v>41043</v>
      </c>
      <c r="B596">
        <v>106.4401</v>
      </c>
      <c r="C596" t="s">
        <v>143</v>
      </c>
      <c r="D596">
        <v>0</v>
      </c>
    </row>
    <row r="597" spans="1:4" x14ac:dyDescent="0.3">
      <c r="A597" s="1">
        <v>41044</v>
      </c>
      <c r="B597">
        <v>105.82899999999999</v>
      </c>
      <c r="C597" t="s">
        <v>143</v>
      </c>
      <c r="D597">
        <v>0</v>
      </c>
    </row>
    <row r="598" spans="1:4" x14ac:dyDescent="0.3">
      <c r="A598" s="1">
        <v>41045</v>
      </c>
      <c r="B598">
        <v>105.4234</v>
      </c>
      <c r="C598" t="s">
        <v>143</v>
      </c>
      <c r="D598">
        <v>0</v>
      </c>
    </row>
    <row r="599" spans="1:4" x14ac:dyDescent="0.3">
      <c r="A599" s="1">
        <v>41046</v>
      </c>
      <c r="B599">
        <v>103.86060000000001</v>
      </c>
      <c r="C599" t="s">
        <v>143</v>
      </c>
      <c r="D599">
        <v>0</v>
      </c>
    </row>
    <row r="600" spans="1:4" x14ac:dyDescent="0.3">
      <c r="A600" s="1">
        <v>41047</v>
      </c>
      <c r="B600">
        <v>102.9717</v>
      </c>
      <c r="C600" t="s">
        <v>143</v>
      </c>
      <c r="D600">
        <v>0</v>
      </c>
    </row>
    <row r="601" spans="1:4" x14ac:dyDescent="0.3">
      <c r="A601" s="1">
        <v>41050</v>
      </c>
      <c r="B601">
        <v>104.74160000000001</v>
      </c>
      <c r="C601" t="s">
        <v>143</v>
      </c>
      <c r="D601">
        <v>0</v>
      </c>
    </row>
    <row r="602" spans="1:4" x14ac:dyDescent="0.3">
      <c r="A602" s="1">
        <v>41051</v>
      </c>
      <c r="B602">
        <v>104.9242</v>
      </c>
      <c r="C602" t="s">
        <v>143</v>
      </c>
      <c r="D602">
        <v>0</v>
      </c>
    </row>
    <row r="603" spans="1:4" x14ac:dyDescent="0.3">
      <c r="A603" s="1">
        <v>41052</v>
      </c>
      <c r="B603">
        <v>104.97969999999999</v>
      </c>
      <c r="C603" t="s">
        <v>143</v>
      </c>
      <c r="D603">
        <v>0</v>
      </c>
    </row>
    <row r="604" spans="1:4" x14ac:dyDescent="0.3">
      <c r="A604" s="1">
        <v>41053</v>
      </c>
      <c r="B604">
        <v>105.1861</v>
      </c>
      <c r="C604" t="s">
        <v>143</v>
      </c>
      <c r="D604">
        <v>0</v>
      </c>
    </row>
    <row r="605" spans="1:4" x14ac:dyDescent="0.3">
      <c r="A605" s="1">
        <v>41054</v>
      </c>
      <c r="B605">
        <v>104.84480000000001</v>
      </c>
      <c r="C605" t="s">
        <v>143</v>
      </c>
      <c r="D605">
        <v>0</v>
      </c>
    </row>
    <row r="606" spans="1:4" x14ac:dyDescent="0.3">
      <c r="A606" s="1">
        <v>41058</v>
      </c>
      <c r="B606">
        <v>106.1147</v>
      </c>
      <c r="C606" t="s">
        <v>143</v>
      </c>
      <c r="D606">
        <v>0</v>
      </c>
    </row>
    <row r="607" spans="1:4" x14ac:dyDescent="0.3">
      <c r="A607" s="1">
        <v>41059</v>
      </c>
      <c r="B607">
        <v>104.5749</v>
      </c>
      <c r="C607" t="s">
        <v>143</v>
      </c>
      <c r="D607">
        <v>0</v>
      </c>
    </row>
    <row r="608" spans="1:4" x14ac:dyDescent="0.3">
      <c r="A608" s="1">
        <v>41060</v>
      </c>
      <c r="B608">
        <v>104.34480000000001</v>
      </c>
      <c r="C608" t="s">
        <v>143</v>
      </c>
      <c r="D608">
        <v>0</v>
      </c>
    </row>
    <row r="609" spans="1:4" x14ac:dyDescent="0.3">
      <c r="A609" s="1">
        <v>41061</v>
      </c>
      <c r="B609">
        <v>101.71769999999999</v>
      </c>
      <c r="C609" t="s">
        <v>143</v>
      </c>
      <c r="D609">
        <v>0</v>
      </c>
    </row>
    <row r="610" spans="1:4" x14ac:dyDescent="0.3">
      <c r="A610" s="1">
        <v>41064</v>
      </c>
      <c r="B610">
        <v>101.67010000000001</v>
      </c>
      <c r="C610" t="s">
        <v>143</v>
      </c>
      <c r="D610">
        <v>0</v>
      </c>
    </row>
    <row r="611" spans="1:4" x14ac:dyDescent="0.3">
      <c r="A611" s="1">
        <v>41065</v>
      </c>
      <c r="B611">
        <v>102.44</v>
      </c>
      <c r="C611" t="s">
        <v>143</v>
      </c>
      <c r="D611">
        <v>0</v>
      </c>
    </row>
    <row r="612" spans="1:4" x14ac:dyDescent="0.3">
      <c r="A612" s="1">
        <v>41066</v>
      </c>
      <c r="B612">
        <v>104.74160000000001</v>
      </c>
      <c r="C612" t="s">
        <v>143</v>
      </c>
      <c r="D612">
        <v>0</v>
      </c>
    </row>
    <row r="613" spans="1:4" x14ac:dyDescent="0.3">
      <c r="A613" s="1">
        <v>41067</v>
      </c>
      <c r="B613">
        <v>104.8051</v>
      </c>
      <c r="C613" t="s">
        <v>143</v>
      </c>
      <c r="D613">
        <v>0</v>
      </c>
    </row>
    <row r="614" spans="1:4" x14ac:dyDescent="0.3">
      <c r="A614" s="1">
        <v>41068</v>
      </c>
      <c r="B614">
        <v>105.63849999999999</v>
      </c>
      <c r="C614" t="s">
        <v>143</v>
      </c>
      <c r="D614">
        <v>0</v>
      </c>
    </row>
    <row r="615" spans="1:4" x14ac:dyDescent="0.3">
      <c r="A615" s="1">
        <v>41071</v>
      </c>
      <c r="B615">
        <v>104.30110000000001</v>
      </c>
      <c r="C615" t="s">
        <v>143</v>
      </c>
      <c r="D615">
        <v>0</v>
      </c>
    </row>
    <row r="616" spans="1:4" x14ac:dyDescent="0.3">
      <c r="A616" s="1">
        <v>41072</v>
      </c>
      <c r="B616">
        <v>105.4956</v>
      </c>
      <c r="C616" t="s">
        <v>143</v>
      </c>
      <c r="D616">
        <v>0</v>
      </c>
    </row>
    <row r="617" spans="1:4" x14ac:dyDescent="0.3">
      <c r="A617" s="1">
        <v>41073</v>
      </c>
      <c r="B617">
        <v>104.821</v>
      </c>
      <c r="C617" t="s">
        <v>143</v>
      </c>
      <c r="D617">
        <v>0</v>
      </c>
    </row>
    <row r="618" spans="1:4" x14ac:dyDescent="0.3">
      <c r="A618" s="1">
        <v>41074</v>
      </c>
      <c r="B618">
        <v>105.93210000000001</v>
      </c>
      <c r="C618" t="s">
        <v>143</v>
      </c>
      <c r="D618">
        <v>0</v>
      </c>
    </row>
    <row r="619" spans="1:4" x14ac:dyDescent="0.3">
      <c r="A619" s="1">
        <v>41075</v>
      </c>
      <c r="B619">
        <v>107.0157</v>
      </c>
      <c r="C619" t="s">
        <v>143</v>
      </c>
      <c r="D619">
        <v>0</v>
      </c>
    </row>
    <row r="620" spans="1:4" x14ac:dyDescent="0.3">
      <c r="A620" s="1">
        <v>41078</v>
      </c>
      <c r="B620">
        <v>107.22320000000001</v>
      </c>
      <c r="C620" t="s">
        <v>143</v>
      </c>
      <c r="D620">
        <v>0</v>
      </c>
    </row>
    <row r="621" spans="1:4" x14ac:dyDescent="0.3">
      <c r="A621" s="1">
        <v>41079</v>
      </c>
      <c r="B621">
        <v>108.2603</v>
      </c>
      <c r="C621" t="s">
        <v>143</v>
      </c>
      <c r="D621">
        <v>0</v>
      </c>
    </row>
    <row r="622" spans="1:4" x14ac:dyDescent="0.3">
      <c r="A622" s="1">
        <v>41080</v>
      </c>
      <c r="B622">
        <v>108.0848</v>
      </c>
      <c r="C622" t="s">
        <v>143</v>
      </c>
      <c r="D622">
        <v>0</v>
      </c>
    </row>
    <row r="623" spans="1:4" x14ac:dyDescent="0.3">
      <c r="A623" s="1">
        <v>41081</v>
      </c>
      <c r="B623">
        <v>105.65949999999999</v>
      </c>
      <c r="C623" t="s">
        <v>143</v>
      </c>
      <c r="D623">
        <v>0</v>
      </c>
    </row>
    <row r="624" spans="1:4" x14ac:dyDescent="0.3">
      <c r="A624" s="1">
        <v>41082</v>
      </c>
      <c r="B624">
        <v>106.47320000000001</v>
      </c>
      <c r="C624" t="s">
        <v>143</v>
      </c>
      <c r="D624">
        <v>0</v>
      </c>
    </row>
    <row r="625" spans="1:4" x14ac:dyDescent="0.3">
      <c r="A625" s="1">
        <v>41085</v>
      </c>
      <c r="B625">
        <v>104.76600000000001</v>
      </c>
      <c r="C625" t="s">
        <v>143</v>
      </c>
      <c r="D625">
        <v>0</v>
      </c>
    </row>
    <row r="626" spans="1:4" x14ac:dyDescent="0.3">
      <c r="A626" s="1">
        <v>41086</v>
      </c>
      <c r="B626">
        <v>105.2925</v>
      </c>
      <c r="C626" t="s">
        <v>143</v>
      </c>
      <c r="D626">
        <v>0</v>
      </c>
    </row>
    <row r="627" spans="1:4" x14ac:dyDescent="0.3">
      <c r="A627" s="1">
        <v>41087</v>
      </c>
      <c r="B627">
        <v>106.2443</v>
      </c>
      <c r="C627" t="s">
        <v>143</v>
      </c>
      <c r="D627">
        <v>0</v>
      </c>
    </row>
    <row r="628" spans="1:4" x14ac:dyDescent="0.3">
      <c r="A628" s="1">
        <v>41088</v>
      </c>
      <c r="B628">
        <v>105.9387</v>
      </c>
      <c r="C628" t="s">
        <v>143</v>
      </c>
      <c r="D628">
        <v>0</v>
      </c>
    </row>
    <row r="629" spans="1:4" x14ac:dyDescent="0.3">
      <c r="A629" s="1">
        <v>41089</v>
      </c>
      <c r="B629">
        <v>108.5834</v>
      </c>
      <c r="C629" t="s">
        <v>143</v>
      </c>
      <c r="D629">
        <v>0</v>
      </c>
    </row>
    <row r="630" spans="1:4" x14ac:dyDescent="0.3">
      <c r="A630" s="1">
        <v>41092</v>
      </c>
      <c r="B630">
        <v>108.90649999999999</v>
      </c>
      <c r="C630" t="s">
        <v>143</v>
      </c>
      <c r="D630">
        <v>0</v>
      </c>
    </row>
    <row r="631" spans="1:4" x14ac:dyDescent="0.3">
      <c r="A631" s="1">
        <v>41093</v>
      </c>
      <c r="B631">
        <v>109.62609999999999</v>
      </c>
      <c r="C631" t="s">
        <v>143</v>
      </c>
      <c r="D631">
        <v>0</v>
      </c>
    </row>
    <row r="632" spans="1:4" x14ac:dyDescent="0.3">
      <c r="A632" s="1">
        <v>41095</v>
      </c>
      <c r="B632">
        <v>109.12990000000001</v>
      </c>
      <c r="C632" t="s">
        <v>143</v>
      </c>
      <c r="D632">
        <v>0</v>
      </c>
    </row>
    <row r="633" spans="1:4" x14ac:dyDescent="0.3">
      <c r="A633" s="1">
        <v>41096</v>
      </c>
      <c r="B633">
        <v>108.0928</v>
      </c>
      <c r="C633" t="s">
        <v>143</v>
      </c>
      <c r="D633">
        <v>0</v>
      </c>
    </row>
    <row r="634" spans="1:4" x14ac:dyDescent="0.3">
      <c r="A634" s="1">
        <v>41099</v>
      </c>
      <c r="B634">
        <v>107.9571</v>
      </c>
      <c r="C634" t="s">
        <v>143</v>
      </c>
      <c r="D634">
        <v>0</v>
      </c>
    </row>
    <row r="635" spans="1:4" x14ac:dyDescent="0.3">
      <c r="A635" s="1">
        <v>41100</v>
      </c>
      <c r="B635">
        <v>107.0157</v>
      </c>
      <c r="C635" t="s">
        <v>143</v>
      </c>
      <c r="D635">
        <v>0</v>
      </c>
    </row>
    <row r="636" spans="1:4" x14ac:dyDescent="0.3">
      <c r="A636" s="1">
        <v>41101</v>
      </c>
      <c r="B636">
        <v>107.0317</v>
      </c>
      <c r="C636" t="s">
        <v>143</v>
      </c>
      <c r="D636">
        <v>0</v>
      </c>
    </row>
    <row r="637" spans="1:4" x14ac:dyDescent="0.3">
      <c r="A637" s="1">
        <v>41102</v>
      </c>
      <c r="B637">
        <v>106.51309999999999</v>
      </c>
      <c r="C637" t="s">
        <v>143</v>
      </c>
      <c r="D637">
        <v>0</v>
      </c>
    </row>
    <row r="638" spans="1:4" x14ac:dyDescent="0.3">
      <c r="A638" s="1">
        <v>41103</v>
      </c>
      <c r="B638">
        <v>108.3002</v>
      </c>
      <c r="C638" t="s">
        <v>143</v>
      </c>
      <c r="D638">
        <v>0</v>
      </c>
    </row>
    <row r="639" spans="1:4" x14ac:dyDescent="0.3">
      <c r="A639" s="1">
        <v>41106</v>
      </c>
      <c r="B639">
        <v>108.0449</v>
      </c>
      <c r="C639" t="s">
        <v>143</v>
      </c>
      <c r="D639">
        <v>0</v>
      </c>
    </row>
    <row r="640" spans="1:4" x14ac:dyDescent="0.3">
      <c r="A640" s="1">
        <v>41107</v>
      </c>
      <c r="B640">
        <v>108.7868</v>
      </c>
      <c r="C640" t="s">
        <v>143</v>
      </c>
      <c r="D640">
        <v>0</v>
      </c>
    </row>
    <row r="641" spans="1:4" x14ac:dyDescent="0.3">
      <c r="A641" s="1">
        <v>41108</v>
      </c>
      <c r="B641">
        <v>109.5926</v>
      </c>
      <c r="C641" t="s">
        <v>143</v>
      </c>
      <c r="D641">
        <v>0</v>
      </c>
    </row>
    <row r="642" spans="1:4" x14ac:dyDescent="0.3">
      <c r="A642" s="1">
        <v>41109</v>
      </c>
      <c r="B642">
        <v>109.8798</v>
      </c>
      <c r="C642" t="s">
        <v>143</v>
      </c>
      <c r="D642">
        <v>0</v>
      </c>
    </row>
    <row r="643" spans="1:4" x14ac:dyDescent="0.3">
      <c r="A643" s="1">
        <v>41110</v>
      </c>
      <c r="B643">
        <v>108.8746</v>
      </c>
      <c r="C643" t="s">
        <v>143</v>
      </c>
      <c r="D643">
        <v>0</v>
      </c>
    </row>
    <row r="644" spans="1:4" x14ac:dyDescent="0.3">
      <c r="A644" s="1">
        <v>41113</v>
      </c>
      <c r="B644">
        <v>107.7736</v>
      </c>
      <c r="C644" t="s">
        <v>143</v>
      </c>
      <c r="D644">
        <v>0</v>
      </c>
    </row>
    <row r="645" spans="1:4" x14ac:dyDescent="0.3">
      <c r="A645" s="1">
        <v>41114</v>
      </c>
      <c r="B645">
        <v>106.8442</v>
      </c>
      <c r="C645" t="s">
        <v>143</v>
      </c>
      <c r="D645">
        <v>0</v>
      </c>
    </row>
    <row r="646" spans="1:4" x14ac:dyDescent="0.3">
      <c r="A646" s="1">
        <v>41115</v>
      </c>
      <c r="B646">
        <v>106.8721</v>
      </c>
      <c r="C646" t="s">
        <v>143</v>
      </c>
      <c r="D646">
        <v>0</v>
      </c>
    </row>
    <row r="647" spans="1:4" x14ac:dyDescent="0.3">
      <c r="A647" s="1">
        <v>41116</v>
      </c>
      <c r="B647">
        <v>108.6353</v>
      </c>
      <c r="C647" t="s">
        <v>143</v>
      </c>
      <c r="D647">
        <v>0</v>
      </c>
    </row>
    <row r="648" spans="1:4" x14ac:dyDescent="0.3">
      <c r="A648" s="1">
        <v>41117</v>
      </c>
      <c r="B648">
        <v>110.6337</v>
      </c>
      <c r="C648" t="s">
        <v>143</v>
      </c>
      <c r="D648">
        <v>0</v>
      </c>
    </row>
    <row r="649" spans="1:4" x14ac:dyDescent="0.3">
      <c r="A649" s="1">
        <v>41120</v>
      </c>
      <c r="B649">
        <v>110.6377</v>
      </c>
      <c r="C649" t="s">
        <v>143</v>
      </c>
      <c r="D649">
        <v>0</v>
      </c>
    </row>
    <row r="650" spans="1:4" x14ac:dyDescent="0.3">
      <c r="A650" s="1">
        <v>41121</v>
      </c>
      <c r="B650">
        <v>109.8639</v>
      </c>
      <c r="C650" t="s">
        <v>143</v>
      </c>
      <c r="D650">
        <v>0</v>
      </c>
    </row>
    <row r="651" spans="1:4" x14ac:dyDescent="0.3">
      <c r="A651" s="1">
        <v>41122</v>
      </c>
      <c r="B651">
        <v>109.7681</v>
      </c>
      <c r="C651" t="s">
        <v>143</v>
      </c>
      <c r="D651">
        <v>0</v>
      </c>
    </row>
    <row r="652" spans="1:4" x14ac:dyDescent="0.3">
      <c r="A652" s="1">
        <v>41123</v>
      </c>
      <c r="B652">
        <v>109.0102</v>
      </c>
      <c r="C652" t="s">
        <v>143</v>
      </c>
      <c r="D652">
        <v>0</v>
      </c>
    </row>
    <row r="653" spans="1:4" x14ac:dyDescent="0.3">
      <c r="A653" s="1">
        <v>41124</v>
      </c>
      <c r="B653">
        <v>111.17140000000001</v>
      </c>
      <c r="C653" t="s">
        <v>143</v>
      </c>
      <c r="D653">
        <v>0</v>
      </c>
    </row>
    <row r="654" spans="1:4" x14ac:dyDescent="0.3">
      <c r="A654" s="1">
        <v>41127</v>
      </c>
      <c r="B654">
        <v>111.38760000000001</v>
      </c>
      <c r="C654" t="s">
        <v>143</v>
      </c>
      <c r="D654">
        <v>0</v>
      </c>
    </row>
    <row r="655" spans="1:4" x14ac:dyDescent="0.3">
      <c r="A655" s="1">
        <v>41128</v>
      </c>
      <c r="B655">
        <v>111.9461</v>
      </c>
      <c r="C655" t="s">
        <v>143</v>
      </c>
      <c r="D655">
        <v>0</v>
      </c>
    </row>
    <row r="656" spans="1:4" x14ac:dyDescent="0.3">
      <c r="A656" s="1">
        <v>41129</v>
      </c>
      <c r="B656">
        <v>112.0817</v>
      </c>
      <c r="C656" t="s">
        <v>143</v>
      </c>
      <c r="D656">
        <v>0</v>
      </c>
    </row>
    <row r="657" spans="1:4" x14ac:dyDescent="0.3">
      <c r="A657" s="1">
        <v>41130</v>
      </c>
      <c r="B657">
        <v>112.17749999999999</v>
      </c>
      <c r="C657" t="s">
        <v>143</v>
      </c>
      <c r="D657">
        <v>0</v>
      </c>
    </row>
    <row r="658" spans="1:4" x14ac:dyDescent="0.3">
      <c r="A658" s="1">
        <v>41131</v>
      </c>
      <c r="B658">
        <v>112.3609</v>
      </c>
      <c r="C658" t="s">
        <v>143</v>
      </c>
      <c r="D658">
        <v>0</v>
      </c>
    </row>
    <row r="659" spans="1:4" x14ac:dyDescent="0.3">
      <c r="A659" s="1">
        <v>41134</v>
      </c>
      <c r="B659">
        <v>112.3051</v>
      </c>
      <c r="C659" t="s">
        <v>143</v>
      </c>
      <c r="D659">
        <v>0</v>
      </c>
    </row>
    <row r="660" spans="1:4" x14ac:dyDescent="0.3">
      <c r="A660" s="1">
        <v>41135</v>
      </c>
      <c r="B660">
        <v>112.3211</v>
      </c>
      <c r="C660" t="s">
        <v>143</v>
      </c>
      <c r="D660">
        <v>0</v>
      </c>
    </row>
    <row r="661" spans="1:4" x14ac:dyDescent="0.3">
      <c r="A661" s="1">
        <v>41136</v>
      </c>
      <c r="B661">
        <v>112.4487</v>
      </c>
      <c r="C661" t="s">
        <v>143</v>
      </c>
      <c r="D661">
        <v>0</v>
      </c>
    </row>
    <row r="662" spans="1:4" x14ac:dyDescent="0.3">
      <c r="A662" s="1">
        <v>41137</v>
      </c>
      <c r="B662">
        <v>113.2784</v>
      </c>
      <c r="C662" t="s">
        <v>143</v>
      </c>
      <c r="D662">
        <v>0</v>
      </c>
    </row>
    <row r="663" spans="1:4" x14ac:dyDescent="0.3">
      <c r="A663" s="1">
        <v>41138</v>
      </c>
      <c r="B663">
        <v>113.43</v>
      </c>
      <c r="C663" t="s">
        <v>143</v>
      </c>
      <c r="D663">
        <v>0</v>
      </c>
    </row>
    <row r="664" spans="1:4" x14ac:dyDescent="0.3">
      <c r="A664" s="1">
        <v>41141</v>
      </c>
      <c r="B664">
        <v>113.438</v>
      </c>
      <c r="C664" t="s">
        <v>143</v>
      </c>
      <c r="D664">
        <v>0</v>
      </c>
    </row>
    <row r="665" spans="1:4" x14ac:dyDescent="0.3">
      <c r="A665" s="1">
        <v>41142</v>
      </c>
      <c r="B665">
        <v>113.0949</v>
      </c>
      <c r="C665" t="s">
        <v>143</v>
      </c>
      <c r="D665">
        <v>0</v>
      </c>
    </row>
    <row r="666" spans="1:4" x14ac:dyDescent="0.3">
      <c r="A666" s="1">
        <v>41143</v>
      </c>
      <c r="B666">
        <v>113.14279999999999</v>
      </c>
      <c r="C666" t="s">
        <v>143</v>
      </c>
      <c r="D666">
        <v>0</v>
      </c>
    </row>
    <row r="667" spans="1:4" x14ac:dyDescent="0.3">
      <c r="A667" s="1">
        <v>41144</v>
      </c>
      <c r="B667">
        <v>112.2213</v>
      </c>
      <c r="C667" t="s">
        <v>143</v>
      </c>
      <c r="D667">
        <v>0</v>
      </c>
    </row>
    <row r="668" spans="1:4" x14ac:dyDescent="0.3">
      <c r="A668" s="1">
        <v>41145</v>
      </c>
      <c r="B668">
        <v>112.8955</v>
      </c>
      <c r="C668" t="s">
        <v>143</v>
      </c>
      <c r="D668">
        <v>0</v>
      </c>
    </row>
    <row r="669" spans="1:4" x14ac:dyDescent="0.3">
      <c r="A669" s="1">
        <v>41148</v>
      </c>
      <c r="B669">
        <v>112.9194</v>
      </c>
      <c r="C669" t="s">
        <v>143</v>
      </c>
      <c r="D669">
        <v>0</v>
      </c>
    </row>
    <row r="670" spans="1:4" x14ac:dyDescent="0.3">
      <c r="A670" s="1">
        <v>41149</v>
      </c>
      <c r="B670">
        <v>112.8077</v>
      </c>
      <c r="C670" t="s">
        <v>143</v>
      </c>
      <c r="D670">
        <v>0</v>
      </c>
    </row>
    <row r="671" spans="1:4" x14ac:dyDescent="0.3">
      <c r="A671" s="1">
        <v>41150</v>
      </c>
      <c r="B671">
        <v>112.8955</v>
      </c>
      <c r="C671" t="s">
        <v>143</v>
      </c>
      <c r="D671">
        <v>0</v>
      </c>
    </row>
    <row r="672" spans="1:4" x14ac:dyDescent="0.3">
      <c r="A672" s="1">
        <v>41151</v>
      </c>
      <c r="B672">
        <v>112.0817</v>
      </c>
      <c r="C672" t="s">
        <v>143</v>
      </c>
      <c r="D672">
        <v>0</v>
      </c>
    </row>
    <row r="673" spans="1:4" x14ac:dyDescent="0.3">
      <c r="A673" s="1">
        <v>41152</v>
      </c>
      <c r="B673">
        <v>112.61620000000001</v>
      </c>
      <c r="C673" t="s">
        <v>143</v>
      </c>
      <c r="D673">
        <v>0</v>
      </c>
    </row>
    <row r="674" spans="1:4" x14ac:dyDescent="0.3">
      <c r="A674" s="1">
        <v>41156</v>
      </c>
      <c r="B674">
        <v>112.5125</v>
      </c>
      <c r="C674" t="s">
        <v>143</v>
      </c>
      <c r="D674">
        <v>0</v>
      </c>
    </row>
    <row r="675" spans="1:4" x14ac:dyDescent="0.3">
      <c r="A675" s="1">
        <v>41157</v>
      </c>
      <c r="B675">
        <v>112.41679999999999</v>
      </c>
      <c r="C675" t="s">
        <v>143</v>
      </c>
      <c r="D675">
        <v>0</v>
      </c>
    </row>
    <row r="676" spans="1:4" x14ac:dyDescent="0.3">
      <c r="A676" s="1">
        <v>41158</v>
      </c>
      <c r="B676">
        <v>114.6985</v>
      </c>
      <c r="C676" t="s">
        <v>143</v>
      </c>
      <c r="D676">
        <v>0</v>
      </c>
    </row>
    <row r="677" spans="1:4" x14ac:dyDescent="0.3">
      <c r="A677" s="1">
        <v>41159</v>
      </c>
      <c r="B677">
        <v>115.1452</v>
      </c>
      <c r="C677" t="s">
        <v>143</v>
      </c>
      <c r="D677">
        <v>0</v>
      </c>
    </row>
    <row r="678" spans="1:4" x14ac:dyDescent="0.3">
      <c r="A678" s="1">
        <v>41162</v>
      </c>
      <c r="B678">
        <v>114.4911</v>
      </c>
      <c r="C678" t="s">
        <v>143</v>
      </c>
      <c r="D678">
        <v>0</v>
      </c>
    </row>
    <row r="679" spans="1:4" x14ac:dyDescent="0.3">
      <c r="A679" s="1">
        <v>41163</v>
      </c>
      <c r="B679">
        <v>114.81019999999999</v>
      </c>
      <c r="C679" t="s">
        <v>143</v>
      </c>
      <c r="D679">
        <v>0</v>
      </c>
    </row>
    <row r="680" spans="1:4" x14ac:dyDescent="0.3">
      <c r="A680" s="1">
        <v>41164</v>
      </c>
      <c r="B680">
        <v>115.1931</v>
      </c>
      <c r="C680" t="s">
        <v>143</v>
      </c>
      <c r="D680">
        <v>0</v>
      </c>
    </row>
    <row r="681" spans="1:4" x14ac:dyDescent="0.3">
      <c r="A681" s="1">
        <v>41165</v>
      </c>
      <c r="B681">
        <v>116.9483</v>
      </c>
      <c r="C681" t="s">
        <v>143</v>
      </c>
      <c r="D681">
        <v>0</v>
      </c>
    </row>
    <row r="682" spans="1:4" x14ac:dyDescent="0.3">
      <c r="A682" s="1">
        <v>41166</v>
      </c>
      <c r="B682">
        <v>117.46680000000001</v>
      </c>
      <c r="C682" t="s">
        <v>143</v>
      </c>
      <c r="D682">
        <v>0</v>
      </c>
    </row>
    <row r="683" spans="1:4" x14ac:dyDescent="0.3">
      <c r="A683" s="1">
        <v>41169</v>
      </c>
      <c r="B683">
        <v>117.06789999999999</v>
      </c>
      <c r="C683" t="s">
        <v>143</v>
      </c>
      <c r="D683">
        <v>0</v>
      </c>
    </row>
    <row r="684" spans="1:4" x14ac:dyDescent="0.3">
      <c r="A684" s="1">
        <v>41170</v>
      </c>
      <c r="B684">
        <v>116.9722</v>
      </c>
      <c r="C684" t="s">
        <v>143</v>
      </c>
      <c r="D684">
        <v>0</v>
      </c>
    </row>
    <row r="685" spans="1:4" x14ac:dyDescent="0.3">
      <c r="A685" s="1">
        <v>41171</v>
      </c>
      <c r="B685">
        <v>117.036</v>
      </c>
      <c r="C685" t="s">
        <v>143</v>
      </c>
      <c r="D685">
        <v>0</v>
      </c>
    </row>
    <row r="686" spans="1:4" x14ac:dyDescent="0.3">
      <c r="A686" s="1">
        <v>41172</v>
      </c>
      <c r="B686">
        <v>117.044</v>
      </c>
      <c r="C686" t="s">
        <v>143</v>
      </c>
      <c r="D686">
        <v>0</v>
      </c>
    </row>
    <row r="687" spans="1:4" x14ac:dyDescent="0.3">
      <c r="A687" s="1">
        <v>41173</v>
      </c>
      <c r="B687">
        <v>116.9954</v>
      </c>
      <c r="C687" t="s">
        <v>143</v>
      </c>
      <c r="D687">
        <v>0</v>
      </c>
    </row>
    <row r="688" spans="1:4" x14ac:dyDescent="0.3">
      <c r="A688" s="1">
        <v>41176</v>
      </c>
      <c r="B688">
        <v>116.815</v>
      </c>
      <c r="C688" t="s">
        <v>143</v>
      </c>
      <c r="D688">
        <v>0</v>
      </c>
    </row>
    <row r="689" spans="1:4" x14ac:dyDescent="0.3">
      <c r="A689" s="1">
        <v>41177</v>
      </c>
      <c r="B689">
        <v>115.5758</v>
      </c>
      <c r="C689" t="s">
        <v>143</v>
      </c>
      <c r="D689">
        <v>0</v>
      </c>
    </row>
    <row r="690" spans="1:4" x14ac:dyDescent="0.3">
      <c r="A690" s="1">
        <v>41178</v>
      </c>
      <c r="B690">
        <v>114.9301</v>
      </c>
      <c r="C690" t="s">
        <v>143</v>
      </c>
      <c r="D690">
        <v>0</v>
      </c>
    </row>
    <row r="691" spans="1:4" x14ac:dyDescent="0.3">
      <c r="A691" s="1">
        <v>41179</v>
      </c>
      <c r="B691">
        <v>116.0089</v>
      </c>
      <c r="C691" t="s">
        <v>143</v>
      </c>
      <c r="D691">
        <v>0</v>
      </c>
    </row>
    <row r="692" spans="1:4" x14ac:dyDescent="0.3">
      <c r="A692" s="1">
        <v>41180</v>
      </c>
      <c r="B692">
        <v>115.47150000000001</v>
      </c>
      <c r="C692" t="s">
        <v>143</v>
      </c>
      <c r="D692">
        <v>0</v>
      </c>
    </row>
    <row r="693" spans="1:4" x14ac:dyDescent="0.3">
      <c r="A693" s="1">
        <v>41183</v>
      </c>
      <c r="B693">
        <v>115.7723</v>
      </c>
      <c r="C693" t="s">
        <v>143</v>
      </c>
      <c r="D693">
        <v>0</v>
      </c>
    </row>
    <row r="694" spans="1:4" x14ac:dyDescent="0.3">
      <c r="A694" s="1">
        <v>41184</v>
      </c>
      <c r="B694">
        <v>115.89660000000001</v>
      </c>
      <c r="C694" t="s">
        <v>143</v>
      </c>
      <c r="D694">
        <v>0</v>
      </c>
    </row>
    <row r="695" spans="1:4" x14ac:dyDescent="0.3">
      <c r="A695" s="1">
        <v>41185</v>
      </c>
      <c r="B695">
        <v>116.3698</v>
      </c>
      <c r="C695" t="s">
        <v>143</v>
      </c>
      <c r="D695">
        <v>0</v>
      </c>
    </row>
    <row r="696" spans="1:4" x14ac:dyDescent="0.3">
      <c r="A696" s="1">
        <v>41186</v>
      </c>
      <c r="B696">
        <v>117.1999</v>
      </c>
      <c r="C696" t="s">
        <v>143</v>
      </c>
      <c r="D696">
        <v>0</v>
      </c>
    </row>
    <row r="697" spans="1:4" x14ac:dyDescent="0.3">
      <c r="A697" s="1">
        <v>41187</v>
      </c>
      <c r="B697">
        <v>117.212</v>
      </c>
      <c r="C697" t="s">
        <v>143</v>
      </c>
      <c r="D697">
        <v>0</v>
      </c>
    </row>
    <row r="698" spans="1:4" x14ac:dyDescent="0.3">
      <c r="A698" s="1">
        <v>41190</v>
      </c>
      <c r="B698">
        <v>116.8126</v>
      </c>
      <c r="C698" t="s">
        <v>143</v>
      </c>
      <c r="D698">
        <v>0</v>
      </c>
    </row>
    <row r="699" spans="1:4" x14ac:dyDescent="0.3">
      <c r="A699" s="1">
        <v>41191</v>
      </c>
      <c r="B699">
        <v>115.65600000000001</v>
      </c>
      <c r="C699" t="s">
        <v>143</v>
      </c>
      <c r="D699">
        <v>0</v>
      </c>
    </row>
    <row r="700" spans="1:4" x14ac:dyDescent="0.3">
      <c r="A700" s="1">
        <v>41192</v>
      </c>
      <c r="B700">
        <v>114.9181</v>
      </c>
      <c r="C700" t="s">
        <v>143</v>
      </c>
      <c r="D700">
        <v>0</v>
      </c>
    </row>
    <row r="701" spans="1:4" x14ac:dyDescent="0.3">
      <c r="A701" s="1">
        <v>41193</v>
      </c>
      <c r="B701">
        <v>114.9823</v>
      </c>
      <c r="C701" t="s">
        <v>143</v>
      </c>
      <c r="D701">
        <v>0</v>
      </c>
    </row>
    <row r="702" spans="1:4" x14ac:dyDescent="0.3">
      <c r="A702" s="1">
        <v>41194</v>
      </c>
      <c r="B702">
        <v>114.6053</v>
      </c>
      <c r="C702" t="s">
        <v>143</v>
      </c>
      <c r="D702">
        <v>0</v>
      </c>
    </row>
    <row r="703" spans="1:4" x14ac:dyDescent="0.3">
      <c r="A703" s="1">
        <v>41197</v>
      </c>
      <c r="B703">
        <v>115.55970000000001</v>
      </c>
      <c r="C703" t="s">
        <v>143</v>
      </c>
      <c r="D703">
        <v>0</v>
      </c>
    </row>
    <row r="704" spans="1:4" x14ac:dyDescent="0.3">
      <c r="A704" s="1">
        <v>41198</v>
      </c>
      <c r="B704">
        <v>116.7307</v>
      </c>
      <c r="C704" t="s">
        <v>143</v>
      </c>
      <c r="D704">
        <v>0</v>
      </c>
    </row>
    <row r="705" spans="1:4" x14ac:dyDescent="0.3">
      <c r="A705" s="1">
        <v>41199</v>
      </c>
      <c r="B705">
        <v>117.26009999999999</v>
      </c>
      <c r="C705" t="s">
        <v>143</v>
      </c>
      <c r="D705">
        <v>0</v>
      </c>
    </row>
    <row r="706" spans="1:4" x14ac:dyDescent="0.3">
      <c r="A706" s="1">
        <v>41200</v>
      </c>
      <c r="B706">
        <v>116.95529999999999</v>
      </c>
      <c r="C706" t="s">
        <v>143</v>
      </c>
      <c r="D706">
        <v>0</v>
      </c>
    </row>
    <row r="707" spans="1:4" x14ac:dyDescent="0.3">
      <c r="A707" s="1">
        <v>41201</v>
      </c>
      <c r="B707">
        <v>115.006</v>
      </c>
      <c r="C707" t="s">
        <v>143</v>
      </c>
      <c r="D707">
        <v>0</v>
      </c>
    </row>
    <row r="708" spans="1:4" x14ac:dyDescent="0.3">
      <c r="A708" s="1">
        <v>41204</v>
      </c>
      <c r="B708">
        <v>115.0224</v>
      </c>
      <c r="C708" t="s">
        <v>143</v>
      </c>
      <c r="D708">
        <v>0</v>
      </c>
    </row>
    <row r="709" spans="1:4" x14ac:dyDescent="0.3">
      <c r="A709" s="1">
        <v>41205</v>
      </c>
      <c r="B709">
        <v>113.4263</v>
      </c>
      <c r="C709" t="s">
        <v>143</v>
      </c>
      <c r="D709">
        <v>0</v>
      </c>
    </row>
    <row r="710" spans="1:4" x14ac:dyDescent="0.3">
      <c r="A710" s="1">
        <v>41206</v>
      </c>
      <c r="B710">
        <v>113.10550000000001</v>
      </c>
      <c r="C710" t="s">
        <v>143</v>
      </c>
      <c r="D710">
        <v>0</v>
      </c>
    </row>
    <row r="711" spans="1:4" x14ac:dyDescent="0.3">
      <c r="A711" s="1">
        <v>41207</v>
      </c>
      <c r="B711">
        <v>113.43429999999999</v>
      </c>
      <c r="C711" t="s">
        <v>143</v>
      </c>
      <c r="D711">
        <v>0</v>
      </c>
    </row>
    <row r="712" spans="1:4" x14ac:dyDescent="0.3">
      <c r="A712" s="1">
        <v>41208</v>
      </c>
      <c r="B712">
        <v>113.37009999999999</v>
      </c>
      <c r="C712" t="s">
        <v>143</v>
      </c>
      <c r="D712">
        <v>0</v>
      </c>
    </row>
    <row r="713" spans="1:4" x14ac:dyDescent="0.3">
      <c r="A713" s="1">
        <v>41214</v>
      </c>
      <c r="B713">
        <v>114.55719999999999</v>
      </c>
      <c r="C713" t="s">
        <v>143</v>
      </c>
      <c r="D713">
        <v>0</v>
      </c>
    </row>
    <row r="714" spans="1:4" x14ac:dyDescent="0.3">
      <c r="A714" s="1">
        <v>41215</v>
      </c>
      <c r="B714">
        <v>113.5386</v>
      </c>
      <c r="C714" t="s">
        <v>143</v>
      </c>
      <c r="D714">
        <v>0</v>
      </c>
    </row>
    <row r="715" spans="1:4" x14ac:dyDescent="0.3">
      <c r="A715" s="1">
        <v>41218</v>
      </c>
      <c r="B715">
        <v>113.77</v>
      </c>
      <c r="C715" t="s">
        <v>143</v>
      </c>
      <c r="D715">
        <v>0</v>
      </c>
    </row>
    <row r="716" spans="1:4" x14ac:dyDescent="0.3">
      <c r="A716" s="1">
        <v>41219</v>
      </c>
      <c r="B716">
        <v>114.6614</v>
      </c>
      <c r="C716" t="s">
        <v>143</v>
      </c>
      <c r="D716">
        <v>0</v>
      </c>
    </row>
    <row r="717" spans="1:4" x14ac:dyDescent="0.3">
      <c r="A717" s="1">
        <v>41220</v>
      </c>
      <c r="B717">
        <v>112.0628</v>
      </c>
      <c r="C717" t="s">
        <v>143</v>
      </c>
      <c r="D717">
        <v>0</v>
      </c>
    </row>
    <row r="718" spans="1:4" x14ac:dyDescent="0.3">
      <c r="A718" s="1">
        <v>41221</v>
      </c>
      <c r="B718">
        <v>110.7153</v>
      </c>
      <c r="C718" t="s">
        <v>143</v>
      </c>
      <c r="D718">
        <v>0</v>
      </c>
    </row>
    <row r="719" spans="1:4" x14ac:dyDescent="0.3">
      <c r="A719" s="1">
        <v>41222</v>
      </c>
      <c r="B719">
        <v>110.8116</v>
      </c>
      <c r="C719" t="s">
        <v>143</v>
      </c>
      <c r="D719">
        <v>0</v>
      </c>
    </row>
    <row r="720" spans="1:4" x14ac:dyDescent="0.3">
      <c r="A720" s="1">
        <v>41225</v>
      </c>
      <c r="B720">
        <v>110.89579999999999</v>
      </c>
      <c r="C720" t="s">
        <v>143</v>
      </c>
      <c r="D720">
        <v>0</v>
      </c>
    </row>
    <row r="721" spans="1:4" x14ac:dyDescent="0.3">
      <c r="A721" s="1">
        <v>41226</v>
      </c>
      <c r="B721">
        <v>110.51479999999999</v>
      </c>
      <c r="C721" t="s">
        <v>143</v>
      </c>
      <c r="D721">
        <v>0</v>
      </c>
    </row>
    <row r="722" spans="1:4" x14ac:dyDescent="0.3">
      <c r="A722" s="1">
        <v>41227</v>
      </c>
      <c r="B722">
        <v>109.02290000000001</v>
      </c>
      <c r="C722" t="s">
        <v>143</v>
      </c>
      <c r="D722">
        <v>0</v>
      </c>
    </row>
    <row r="723" spans="1:4" x14ac:dyDescent="0.3">
      <c r="A723" s="1">
        <v>41228</v>
      </c>
      <c r="B723">
        <v>108.8385</v>
      </c>
      <c r="C723" t="s">
        <v>143</v>
      </c>
      <c r="D723">
        <v>0</v>
      </c>
    </row>
    <row r="724" spans="1:4" x14ac:dyDescent="0.3">
      <c r="A724" s="1">
        <v>41229</v>
      </c>
      <c r="B724">
        <v>109.3759</v>
      </c>
      <c r="C724" t="s">
        <v>143</v>
      </c>
      <c r="D724">
        <v>0</v>
      </c>
    </row>
    <row r="725" spans="1:4" x14ac:dyDescent="0.3">
      <c r="A725" s="1">
        <v>41232</v>
      </c>
      <c r="B725">
        <v>111.5896</v>
      </c>
      <c r="C725" t="s">
        <v>143</v>
      </c>
      <c r="D725">
        <v>0</v>
      </c>
    </row>
    <row r="726" spans="1:4" x14ac:dyDescent="0.3">
      <c r="A726" s="1">
        <v>41233</v>
      </c>
      <c r="B726">
        <v>111.6377</v>
      </c>
      <c r="C726" t="s">
        <v>143</v>
      </c>
      <c r="D726">
        <v>0</v>
      </c>
    </row>
    <row r="727" spans="1:4" x14ac:dyDescent="0.3">
      <c r="A727" s="1">
        <v>41234</v>
      </c>
      <c r="B727">
        <v>111.8462</v>
      </c>
      <c r="C727" t="s">
        <v>143</v>
      </c>
      <c r="D727">
        <v>0</v>
      </c>
    </row>
    <row r="728" spans="1:4" x14ac:dyDescent="0.3">
      <c r="A728" s="1">
        <v>41236</v>
      </c>
      <c r="B728">
        <v>113.37009999999999</v>
      </c>
      <c r="C728" t="s">
        <v>143</v>
      </c>
      <c r="D728">
        <v>0</v>
      </c>
    </row>
    <row r="729" spans="1:4" x14ac:dyDescent="0.3">
      <c r="A729" s="1">
        <v>41239</v>
      </c>
      <c r="B729">
        <v>113.12949999999999</v>
      </c>
      <c r="C729" t="s">
        <v>143</v>
      </c>
      <c r="D729">
        <v>0</v>
      </c>
    </row>
    <row r="730" spans="1:4" x14ac:dyDescent="0.3">
      <c r="A730" s="1">
        <v>41240</v>
      </c>
      <c r="B730">
        <v>112.55200000000001</v>
      </c>
      <c r="C730" t="s">
        <v>143</v>
      </c>
      <c r="D730">
        <v>0</v>
      </c>
    </row>
    <row r="731" spans="1:4" x14ac:dyDescent="0.3">
      <c r="A731" s="1">
        <v>41241</v>
      </c>
      <c r="B731">
        <v>113.4584</v>
      </c>
      <c r="C731" t="s">
        <v>143</v>
      </c>
      <c r="D731">
        <v>0</v>
      </c>
    </row>
    <row r="732" spans="1:4" x14ac:dyDescent="0.3">
      <c r="A732" s="1">
        <v>41242</v>
      </c>
      <c r="B732">
        <v>113.9877</v>
      </c>
      <c r="C732" t="s">
        <v>143</v>
      </c>
      <c r="D732">
        <v>0</v>
      </c>
    </row>
    <row r="733" spans="1:4" x14ac:dyDescent="0.3">
      <c r="A733" s="1">
        <v>41243</v>
      </c>
      <c r="B733">
        <v>114.0158</v>
      </c>
      <c r="C733" t="s">
        <v>143</v>
      </c>
      <c r="D733">
        <v>0</v>
      </c>
    </row>
    <row r="734" spans="1:4" x14ac:dyDescent="0.3">
      <c r="A734" s="1">
        <v>41246</v>
      </c>
      <c r="B734">
        <v>113.4503</v>
      </c>
      <c r="C734" t="s">
        <v>143</v>
      </c>
      <c r="D734">
        <v>0</v>
      </c>
    </row>
    <row r="735" spans="1:4" x14ac:dyDescent="0.3">
      <c r="A735" s="1">
        <v>41247</v>
      </c>
      <c r="B735">
        <v>113.2899</v>
      </c>
      <c r="C735" t="s">
        <v>143</v>
      </c>
      <c r="D735">
        <v>0</v>
      </c>
    </row>
    <row r="736" spans="1:4" x14ac:dyDescent="0.3">
      <c r="A736" s="1">
        <v>41248</v>
      </c>
      <c r="B736">
        <v>113.4905</v>
      </c>
      <c r="C736" t="s">
        <v>143</v>
      </c>
      <c r="D736">
        <v>0</v>
      </c>
    </row>
    <row r="737" spans="1:4" x14ac:dyDescent="0.3">
      <c r="A737" s="1">
        <v>41249</v>
      </c>
      <c r="B737">
        <v>113.8754</v>
      </c>
      <c r="C737" t="s">
        <v>143</v>
      </c>
      <c r="D737">
        <v>0</v>
      </c>
    </row>
    <row r="738" spans="1:4" x14ac:dyDescent="0.3">
      <c r="A738" s="1">
        <v>41250</v>
      </c>
      <c r="B738">
        <v>114.2243</v>
      </c>
      <c r="C738" t="s">
        <v>143</v>
      </c>
      <c r="D738">
        <v>0</v>
      </c>
    </row>
    <row r="739" spans="1:4" x14ac:dyDescent="0.3">
      <c r="A739" s="1">
        <v>41253</v>
      </c>
      <c r="B739">
        <v>114.27079999999999</v>
      </c>
      <c r="C739" t="s">
        <v>143</v>
      </c>
      <c r="D739">
        <v>0</v>
      </c>
    </row>
    <row r="740" spans="1:4" x14ac:dyDescent="0.3">
      <c r="A740" s="1">
        <v>41254</v>
      </c>
      <c r="B740">
        <v>115.04640000000001</v>
      </c>
      <c r="C740" t="s">
        <v>143</v>
      </c>
      <c r="D740">
        <v>0</v>
      </c>
    </row>
    <row r="741" spans="1:4" x14ac:dyDescent="0.3">
      <c r="A741" s="1">
        <v>41255</v>
      </c>
      <c r="B741">
        <v>115.1026</v>
      </c>
      <c r="C741" t="s">
        <v>143</v>
      </c>
      <c r="D741">
        <v>0</v>
      </c>
    </row>
    <row r="742" spans="1:4" x14ac:dyDescent="0.3">
      <c r="A742" s="1">
        <v>41256</v>
      </c>
      <c r="B742">
        <v>114.3968</v>
      </c>
      <c r="C742" t="s">
        <v>143</v>
      </c>
      <c r="D742">
        <v>0</v>
      </c>
    </row>
    <row r="743" spans="1:4" x14ac:dyDescent="0.3">
      <c r="A743" s="1">
        <v>41257</v>
      </c>
      <c r="B743">
        <v>113.97580000000001</v>
      </c>
      <c r="C743" t="s">
        <v>143</v>
      </c>
      <c r="D743">
        <v>0</v>
      </c>
    </row>
    <row r="744" spans="1:4" x14ac:dyDescent="0.3">
      <c r="A744" s="1">
        <v>41260</v>
      </c>
      <c r="B744">
        <v>115.3111</v>
      </c>
      <c r="C744" t="s">
        <v>143</v>
      </c>
      <c r="D744">
        <v>0</v>
      </c>
    </row>
    <row r="745" spans="1:4" x14ac:dyDescent="0.3">
      <c r="A745" s="1">
        <v>41261</v>
      </c>
      <c r="B745">
        <v>116.59439999999999</v>
      </c>
      <c r="C745" t="s">
        <v>143</v>
      </c>
      <c r="D745">
        <v>0</v>
      </c>
    </row>
    <row r="746" spans="1:4" x14ac:dyDescent="0.3">
      <c r="A746" s="1">
        <v>41262</v>
      </c>
      <c r="B746">
        <v>115.7282</v>
      </c>
      <c r="C746" t="s">
        <v>143</v>
      </c>
      <c r="D746">
        <v>0</v>
      </c>
    </row>
    <row r="747" spans="1:4" x14ac:dyDescent="0.3">
      <c r="A747" s="1">
        <v>41263</v>
      </c>
      <c r="B747">
        <v>116.3939</v>
      </c>
      <c r="C747" t="s">
        <v>143</v>
      </c>
      <c r="D747">
        <v>0</v>
      </c>
    </row>
    <row r="748" spans="1:4" x14ac:dyDescent="0.3">
      <c r="A748" s="1">
        <v>41264</v>
      </c>
      <c r="B748">
        <v>115.3372</v>
      </c>
      <c r="C748" t="s">
        <v>143</v>
      </c>
      <c r="D748">
        <v>0</v>
      </c>
    </row>
    <row r="749" spans="1:4" x14ac:dyDescent="0.3">
      <c r="A749" s="1">
        <v>41267</v>
      </c>
      <c r="B749">
        <v>114.98180000000001</v>
      </c>
      <c r="C749" t="s">
        <v>143</v>
      </c>
      <c r="D749">
        <v>0</v>
      </c>
    </row>
    <row r="750" spans="1:4" x14ac:dyDescent="0.3">
      <c r="A750" s="1">
        <v>41269</v>
      </c>
      <c r="B750">
        <v>114.49720000000001</v>
      </c>
      <c r="C750" t="s">
        <v>143</v>
      </c>
      <c r="D750">
        <v>0</v>
      </c>
    </row>
    <row r="751" spans="1:4" x14ac:dyDescent="0.3">
      <c r="A751" s="1">
        <v>41270</v>
      </c>
      <c r="B751">
        <v>114.345</v>
      </c>
      <c r="C751" t="s">
        <v>143</v>
      </c>
      <c r="D751">
        <v>0</v>
      </c>
    </row>
    <row r="752" spans="1:4" x14ac:dyDescent="0.3">
      <c r="A752" s="1">
        <v>41271</v>
      </c>
      <c r="B752">
        <v>113.1079</v>
      </c>
      <c r="C752" t="s">
        <v>143</v>
      </c>
      <c r="D752">
        <v>0</v>
      </c>
    </row>
    <row r="753" spans="1:4" x14ac:dyDescent="0.3">
      <c r="A753" s="1">
        <v>41274</v>
      </c>
      <c r="B753">
        <v>115.0303</v>
      </c>
      <c r="C753" t="s">
        <v>143</v>
      </c>
      <c r="D753">
        <v>0</v>
      </c>
    </row>
    <row r="754" spans="1:4" x14ac:dyDescent="0.3">
      <c r="A754" s="1">
        <v>41276</v>
      </c>
      <c r="B754">
        <v>117.9785</v>
      </c>
      <c r="C754" t="s">
        <v>143</v>
      </c>
      <c r="D754">
        <v>0</v>
      </c>
    </row>
    <row r="755" spans="1:4" x14ac:dyDescent="0.3">
      <c r="A755" s="1">
        <v>41277</v>
      </c>
      <c r="B755">
        <v>117.7153</v>
      </c>
      <c r="C755" t="s">
        <v>143</v>
      </c>
      <c r="D755">
        <v>0</v>
      </c>
    </row>
    <row r="756" spans="1:4" x14ac:dyDescent="0.3">
      <c r="A756" s="1">
        <v>41278</v>
      </c>
      <c r="B756">
        <v>118.2289</v>
      </c>
      <c r="C756" t="s">
        <v>143</v>
      </c>
      <c r="D756">
        <v>0</v>
      </c>
    </row>
    <row r="757" spans="1:4" x14ac:dyDescent="0.3">
      <c r="A757" s="1">
        <v>41281</v>
      </c>
      <c r="B757">
        <v>117.9054</v>
      </c>
      <c r="C757" t="s">
        <v>143</v>
      </c>
      <c r="D757">
        <v>0</v>
      </c>
    </row>
    <row r="758" spans="1:4" x14ac:dyDescent="0.3">
      <c r="A758" s="1">
        <v>41282</v>
      </c>
      <c r="B758">
        <v>117.5663</v>
      </c>
      <c r="C758" t="s">
        <v>143</v>
      </c>
      <c r="D758">
        <v>0</v>
      </c>
    </row>
    <row r="759" spans="1:4" x14ac:dyDescent="0.3">
      <c r="A759" s="1">
        <v>41283</v>
      </c>
      <c r="B759">
        <v>117.86539999999999</v>
      </c>
      <c r="C759" t="s">
        <v>143</v>
      </c>
      <c r="D759">
        <v>0</v>
      </c>
    </row>
    <row r="760" spans="1:4" x14ac:dyDescent="0.3">
      <c r="A760" s="1">
        <v>41284</v>
      </c>
      <c r="B760">
        <v>118.80240000000001</v>
      </c>
      <c r="C760" t="s">
        <v>143</v>
      </c>
      <c r="D760">
        <v>0</v>
      </c>
    </row>
    <row r="761" spans="1:4" x14ac:dyDescent="0.3">
      <c r="A761" s="1">
        <v>41285</v>
      </c>
      <c r="B761">
        <v>118.79430000000001</v>
      </c>
      <c r="C761" t="s">
        <v>143</v>
      </c>
      <c r="D761">
        <v>0</v>
      </c>
    </row>
    <row r="762" spans="1:4" x14ac:dyDescent="0.3">
      <c r="A762" s="1">
        <v>41288</v>
      </c>
      <c r="B762">
        <v>118.7136</v>
      </c>
      <c r="C762" t="s">
        <v>143</v>
      </c>
      <c r="D762">
        <v>0</v>
      </c>
    </row>
    <row r="763" spans="1:4" x14ac:dyDescent="0.3">
      <c r="A763" s="1">
        <v>41289</v>
      </c>
      <c r="B763">
        <v>118.79430000000001</v>
      </c>
      <c r="C763" t="s">
        <v>143</v>
      </c>
      <c r="D763">
        <v>0</v>
      </c>
    </row>
    <row r="764" spans="1:4" x14ac:dyDescent="0.3">
      <c r="A764" s="1">
        <v>41290</v>
      </c>
      <c r="B764">
        <v>118.7782</v>
      </c>
      <c r="C764" t="s">
        <v>143</v>
      </c>
      <c r="D764">
        <v>0</v>
      </c>
    </row>
    <row r="765" spans="1:4" x14ac:dyDescent="0.3">
      <c r="A765" s="1">
        <v>41291</v>
      </c>
      <c r="B765">
        <v>119.5455</v>
      </c>
      <c r="C765" t="s">
        <v>143</v>
      </c>
      <c r="D765">
        <v>0</v>
      </c>
    </row>
    <row r="766" spans="1:4" x14ac:dyDescent="0.3">
      <c r="A766" s="1">
        <v>41292</v>
      </c>
      <c r="B766">
        <v>119.8121</v>
      </c>
      <c r="C766" t="s">
        <v>143</v>
      </c>
      <c r="D766">
        <v>0</v>
      </c>
    </row>
    <row r="767" spans="1:4" x14ac:dyDescent="0.3">
      <c r="A767" s="1">
        <v>41296</v>
      </c>
      <c r="B767">
        <v>120.45829999999999</v>
      </c>
      <c r="C767" t="s">
        <v>143</v>
      </c>
      <c r="D767">
        <v>0</v>
      </c>
    </row>
    <row r="768" spans="1:4" x14ac:dyDescent="0.3">
      <c r="A768" s="1">
        <v>41297</v>
      </c>
      <c r="B768">
        <v>120.65219999999999</v>
      </c>
      <c r="C768" t="s">
        <v>143</v>
      </c>
      <c r="D768">
        <v>0</v>
      </c>
    </row>
    <row r="769" spans="1:4" x14ac:dyDescent="0.3">
      <c r="A769" s="1">
        <v>41298</v>
      </c>
      <c r="B769">
        <v>120.6845</v>
      </c>
      <c r="C769" t="s">
        <v>143</v>
      </c>
      <c r="D769">
        <v>0</v>
      </c>
    </row>
    <row r="770" spans="1:4" x14ac:dyDescent="0.3">
      <c r="A770" s="1">
        <v>41299</v>
      </c>
      <c r="B770">
        <v>121.363</v>
      </c>
      <c r="C770" t="s">
        <v>143</v>
      </c>
      <c r="D770">
        <v>0</v>
      </c>
    </row>
    <row r="771" spans="1:4" x14ac:dyDescent="0.3">
      <c r="A771" s="1">
        <v>41302</v>
      </c>
      <c r="B771">
        <v>121.2176</v>
      </c>
      <c r="C771" t="s">
        <v>143</v>
      </c>
      <c r="D771">
        <v>0</v>
      </c>
    </row>
    <row r="772" spans="1:4" x14ac:dyDescent="0.3">
      <c r="A772" s="1">
        <v>41303</v>
      </c>
      <c r="B772">
        <v>121.69410000000001</v>
      </c>
      <c r="C772" t="s">
        <v>143</v>
      </c>
      <c r="D772">
        <v>0</v>
      </c>
    </row>
    <row r="773" spans="1:4" x14ac:dyDescent="0.3">
      <c r="A773" s="1">
        <v>41304</v>
      </c>
      <c r="B773">
        <v>121.2176</v>
      </c>
      <c r="C773" t="s">
        <v>143</v>
      </c>
      <c r="D773">
        <v>0</v>
      </c>
    </row>
    <row r="774" spans="1:4" x14ac:dyDescent="0.3">
      <c r="A774" s="1">
        <v>41305</v>
      </c>
      <c r="B774">
        <v>120.9187</v>
      </c>
      <c r="C774" t="s">
        <v>143</v>
      </c>
      <c r="D774">
        <v>0</v>
      </c>
    </row>
    <row r="775" spans="1:4" x14ac:dyDescent="0.3">
      <c r="A775" s="1">
        <v>41306</v>
      </c>
      <c r="B775">
        <v>122.1626</v>
      </c>
      <c r="C775" t="s">
        <v>143</v>
      </c>
      <c r="D775">
        <v>0</v>
      </c>
    </row>
    <row r="776" spans="1:4" x14ac:dyDescent="0.3">
      <c r="A776" s="1">
        <v>41309</v>
      </c>
      <c r="B776">
        <v>120.7854</v>
      </c>
      <c r="C776" t="s">
        <v>143</v>
      </c>
      <c r="D776">
        <v>0</v>
      </c>
    </row>
    <row r="777" spans="1:4" x14ac:dyDescent="0.3">
      <c r="A777" s="1">
        <v>41310</v>
      </c>
      <c r="B777">
        <v>122.00920000000001</v>
      </c>
      <c r="C777" t="s">
        <v>143</v>
      </c>
      <c r="D777">
        <v>0</v>
      </c>
    </row>
    <row r="778" spans="1:4" x14ac:dyDescent="0.3">
      <c r="A778" s="1">
        <v>41311</v>
      </c>
      <c r="B778">
        <v>122.098</v>
      </c>
      <c r="C778" t="s">
        <v>143</v>
      </c>
      <c r="D778">
        <v>0</v>
      </c>
    </row>
    <row r="779" spans="1:4" x14ac:dyDescent="0.3">
      <c r="A779" s="1">
        <v>41312</v>
      </c>
      <c r="B779">
        <v>121.9365</v>
      </c>
      <c r="C779" t="s">
        <v>143</v>
      </c>
      <c r="D779">
        <v>0</v>
      </c>
    </row>
    <row r="780" spans="1:4" x14ac:dyDescent="0.3">
      <c r="A780" s="1">
        <v>41313</v>
      </c>
      <c r="B780">
        <v>122.61499999999999</v>
      </c>
      <c r="C780" t="s">
        <v>143</v>
      </c>
      <c r="D780">
        <v>0</v>
      </c>
    </row>
    <row r="781" spans="1:4" x14ac:dyDescent="0.3">
      <c r="A781" s="1">
        <v>41316</v>
      </c>
      <c r="B781">
        <v>122.5907</v>
      </c>
      <c r="C781" t="s">
        <v>143</v>
      </c>
      <c r="D781">
        <v>0</v>
      </c>
    </row>
    <row r="782" spans="1:4" x14ac:dyDescent="0.3">
      <c r="A782" s="1">
        <v>41317</v>
      </c>
      <c r="B782">
        <v>122.7927</v>
      </c>
      <c r="C782" t="s">
        <v>143</v>
      </c>
      <c r="D782">
        <v>0</v>
      </c>
    </row>
    <row r="783" spans="1:4" x14ac:dyDescent="0.3">
      <c r="A783" s="1">
        <v>41318</v>
      </c>
      <c r="B783">
        <v>122.8985</v>
      </c>
      <c r="C783" t="s">
        <v>143</v>
      </c>
      <c r="D783">
        <v>0</v>
      </c>
    </row>
    <row r="784" spans="1:4" x14ac:dyDescent="0.3">
      <c r="A784" s="1">
        <v>41319</v>
      </c>
      <c r="B784">
        <v>123.0108</v>
      </c>
      <c r="C784" t="s">
        <v>143</v>
      </c>
      <c r="D784">
        <v>0</v>
      </c>
    </row>
    <row r="785" spans="1:4" x14ac:dyDescent="0.3">
      <c r="A785" s="1">
        <v>41320</v>
      </c>
      <c r="B785">
        <v>122.86539999999999</v>
      </c>
      <c r="C785" t="s">
        <v>143</v>
      </c>
      <c r="D785">
        <v>0</v>
      </c>
    </row>
    <row r="786" spans="1:4" x14ac:dyDescent="0.3">
      <c r="A786" s="1">
        <v>41324</v>
      </c>
      <c r="B786">
        <v>123.78619999999999</v>
      </c>
      <c r="C786" t="s">
        <v>143</v>
      </c>
      <c r="D786">
        <v>0</v>
      </c>
    </row>
    <row r="787" spans="1:4" x14ac:dyDescent="0.3">
      <c r="A787" s="1">
        <v>41325</v>
      </c>
      <c r="B787">
        <v>122.24339999999999</v>
      </c>
      <c r="C787" t="s">
        <v>143</v>
      </c>
      <c r="D787">
        <v>0</v>
      </c>
    </row>
    <row r="788" spans="1:4" x14ac:dyDescent="0.3">
      <c r="A788" s="1">
        <v>41326</v>
      </c>
      <c r="B788">
        <v>121.5003</v>
      </c>
      <c r="C788" t="s">
        <v>143</v>
      </c>
      <c r="D788">
        <v>0</v>
      </c>
    </row>
    <row r="789" spans="1:4" x14ac:dyDescent="0.3">
      <c r="A789" s="1">
        <v>41327</v>
      </c>
      <c r="B789">
        <v>122.68770000000001</v>
      </c>
      <c r="C789" t="s">
        <v>143</v>
      </c>
      <c r="D789">
        <v>0</v>
      </c>
    </row>
    <row r="790" spans="1:4" x14ac:dyDescent="0.3">
      <c r="A790" s="1">
        <v>41330</v>
      </c>
      <c r="B790">
        <v>120.3533</v>
      </c>
      <c r="C790" t="s">
        <v>143</v>
      </c>
      <c r="D790">
        <v>0</v>
      </c>
    </row>
    <row r="791" spans="1:4" x14ac:dyDescent="0.3">
      <c r="A791" s="1">
        <v>41331</v>
      </c>
      <c r="B791">
        <v>121.1772</v>
      </c>
      <c r="C791" t="s">
        <v>143</v>
      </c>
      <c r="D791">
        <v>0</v>
      </c>
    </row>
    <row r="792" spans="1:4" x14ac:dyDescent="0.3">
      <c r="A792" s="1">
        <v>41332</v>
      </c>
      <c r="B792">
        <v>122.7038</v>
      </c>
      <c r="C792" t="s">
        <v>143</v>
      </c>
      <c r="D792">
        <v>0</v>
      </c>
    </row>
    <row r="793" spans="1:4" x14ac:dyDescent="0.3">
      <c r="A793" s="1">
        <v>41333</v>
      </c>
      <c r="B793">
        <v>122.4615</v>
      </c>
      <c r="C793" t="s">
        <v>143</v>
      </c>
      <c r="D793">
        <v>0</v>
      </c>
    </row>
    <row r="794" spans="1:4" x14ac:dyDescent="0.3">
      <c r="A794" s="1">
        <v>41334</v>
      </c>
      <c r="B794">
        <v>122.86539999999999</v>
      </c>
      <c r="C794" t="s">
        <v>143</v>
      </c>
      <c r="D794">
        <v>0</v>
      </c>
    </row>
    <row r="795" spans="1:4" x14ac:dyDescent="0.3">
      <c r="A795" s="1">
        <v>41337</v>
      </c>
      <c r="B795">
        <v>123.5196</v>
      </c>
      <c r="C795" t="s">
        <v>143</v>
      </c>
      <c r="D795">
        <v>0</v>
      </c>
    </row>
    <row r="796" spans="1:4" x14ac:dyDescent="0.3">
      <c r="A796" s="1">
        <v>41338</v>
      </c>
      <c r="B796">
        <v>124.6262</v>
      </c>
      <c r="C796" t="s">
        <v>143</v>
      </c>
      <c r="D796">
        <v>0</v>
      </c>
    </row>
    <row r="797" spans="1:4" x14ac:dyDescent="0.3">
      <c r="A797" s="1">
        <v>41339</v>
      </c>
      <c r="B797">
        <v>124.7959</v>
      </c>
      <c r="C797" t="s">
        <v>143</v>
      </c>
      <c r="D797">
        <v>0</v>
      </c>
    </row>
    <row r="798" spans="1:4" x14ac:dyDescent="0.3">
      <c r="A798" s="1">
        <v>41340</v>
      </c>
      <c r="B798">
        <v>125.0188</v>
      </c>
      <c r="C798" t="s">
        <v>143</v>
      </c>
      <c r="D798">
        <v>0</v>
      </c>
    </row>
    <row r="799" spans="1:4" x14ac:dyDescent="0.3">
      <c r="A799" s="1">
        <v>41341</v>
      </c>
      <c r="B799">
        <v>125.5551</v>
      </c>
      <c r="C799" t="s">
        <v>143</v>
      </c>
      <c r="D799">
        <v>0</v>
      </c>
    </row>
    <row r="800" spans="1:4" x14ac:dyDescent="0.3">
      <c r="A800" s="1">
        <v>41344</v>
      </c>
      <c r="B800">
        <v>126.0317</v>
      </c>
      <c r="C800" t="s">
        <v>143</v>
      </c>
      <c r="D800">
        <v>0</v>
      </c>
    </row>
    <row r="801" spans="1:4" x14ac:dyDescent="0.3">
      <c r="A801" s="1">
        <v>41345</v>
      </c>
      <c r="B801">
        <v>125.749</v>
      </c>
      <c r="C801" t="s">
        <v>143</v>
      </c>
      <c r="D801">
        <v>0</v>
      </c>
    </row>
    <row r="802" spans="1:4" x14ac:dyDescent="0.3">
      <c r="A802" s="1">
        <v>41346</v>
      </c>
      <c r="B802">
        <v>125.9307</v>
      </c>
      <c r="C802" t="s">
        <v>143</v>
      </c>
      <c r="D802">
        <v>0</v>
      </c>
    </row>
    <row r="803" spans="1:4" x14ac:dyDescent="0.3">
      <c r="A803" s="1">
        <v>41347</v>
      </c>
      <c r="B803">
        <v>126.5971</v>
      </c>
      <c r="C803" t="s">
        <v>143</v>
      </c>
      <c r="D803">
        <v>0</v>
      </c>
    </row>
    <row r="804" spans="1:4" x14ac:dyDescent="0.3">
      <c r="A804" s="1">
        <v>41348</v>
      </c>
      <c r="B804">
        <v>126.4298</v>
      </c>
      <c r="C804" t="s">
        <v>143</v>
      </c>
      <c r="D804">
        <v>0</v>
      </c>
    </row>
    <row r="805" spans="1:4" x14ac:dyDescent="0.3">
      <c r="A805" s="1">
        <v>41351</v>
      </c>
      <c r="B805">
        <v>125.732</v>
      </c>
      <c r="C805" t="s">
        <v>143</v>
      </c>
      <c r="D805">
        <v>0</v>
      </c>
    </row>
    <row r="806" spans="1:4" x14ac:dyDescent="0.3">
      <c r="A806" s="1">
        <v>41352</v>
      </c>
      <c r="B806">
        <v>125.43989999999999</v>
      </c>
      <c r="C806" t="s">
        <v>143</v>
      </c>
      <c r="D806">
        <v>0</v>
      </c>
    </row>
    <row r="807" spans="1:4" x14ac:dyDescent="0.3">
      <c r="A807" s="1">
        <v>41353</v>
      </c>
      <c r="B807">
        <v>126.31619999999999</v>
      </c>
      <c r="C807" t="s">
        <v>143</v>
      </c>
      <c r="D807">
        <v>0</v>
      </c>
    </row>
    <row r="808" spans="1:4" x14ac:dyDescent="0.3">
      <c r="A808" s="1">
        <v>41354</v>
      </c>
      <c r="B808">
        <v>125.2363</v>
      </c>
      <c r="C808" t="s">
        <v>143</v>
      </c>
      <c r="D808">
        <v>0</v>
      </c>
    </row>
    <row r="809" spans="1:4" x14ac:dyDescent="0.3">
      <c r="A809" s="1">
        <v>41355</v>
      </c>
      <c r="B809">
        <v>126.2432</v>
      </c>
      <c r="C809" t="s">
        <v>143</v>
      </c>
      <c r="D809">
        <v>0</v>
      </c>
    </row>
    <row r="810" spans="1:4" x14ac:dyDescent="0.3">
      <c r="A810" s="1">
        <v>41358</v>
      </c>
      <c r="B810">
        <v>125.7158</v>
      </c>
      <c r="C810" t="s">
        <v>143</v>
      </c>
      <c r="D810">
        <v>0</v>
      </c>
    </row>
    <row r="811" spans="1:4" x14ac:dyDescent="0.3">
      <c r="A811" s="1">
        <v>41359</v>
      </c>
      <c r="B811">
        <v>126.7218</v>
      </c>
      <c r="C811" t="s">
        <v>143</v>
      </c>
      <c r="D811">
        <v>0</v>
      </c>
    </row>
    <row r="812" spans="1:4" x14ac:dyDescent="0.3">
      <c r="A812" s="1">
        <v>41361</v>
      </c>
      <c r="B812">
        <v>127.1113</v>
      </c>
      <c r="C812" t="s">
        <v>143</v>
      </c>
      <c r="D812">
        <v>0</v>
      </c>
    </row>
    <row r="813" spans="1:4" x14ac:dyDescent="0.3">
      <c r="A813" s="1">
        <v>41365</v>
      </c>
      <c r="B813">
        <v>126.6082</v>
      </c>
      <c r="C813" t="s">
        <v>143</v>
      </c>
      <c r="D813">
        <v>0</v>
      </c>
    </row>
    <row r="814" spans="1:4" x14ac:dyDescent="0.3">
      <c r="A814" s="1">
        <v>41366</v>
      </c>
      <c r="B814">
        <v>127.233</v>
      </c>
      <c r="C814" t="s">
        <v>143</v>
      </c>
      <c r="D814">
        <v>0</v>
      </c>
    </row>
    <row r="815" spans="1:4" x14ac:dyDescent="0.3">
      <c r="A815" s="1">
        <v>41367</v>
      </c>
      <c r="B815">
        <v>125.943</v>
      </c>
      <c r="C815" t="s">
        <v>143</v>
      </c>
      <c r="D815">
        <v>0</v>
      </c>
    </row>
    <row r="816" spans="1:4" x14ac:dyDescent="0.3">
      <c r="A816" s="1">
        <v>41368</v>
      </c>
      <c r="B816">
        <v>126.4541</v>
      </c>
      <c r="C816" t="s">
        <v>143</v>
      </c>
      <c r="D816">
        <v>0</v>
      </c>
    </row>
    <row r="817" spans="1:4" x14ac:dyDescent="0.3">
      <c r="A817" s="1">
        <v>41369</v>
      </c>
      <c r="B817">
        <v>125.8845</v>
      </c>
      <c r="C817" t="s">
        <v>143</v>
      </c>
      <c r="D817">
        <v>0</v>
      </c>
    </row>
    <row r="818" spans="1:4" x14ac:dyDescent="0.3">
      <c r="A818" s="1">
        <v>41372</v>
      </c>
      <c r="B818">
        <v>126.7381</v>
      </c>
      <c r="C818" t="s">
        <v>143</v>
      </c>
      <c r="D818">
        <v>0</v>
      </c>
    </row>
    <row r="819" spans="1:4" x14ac:dyDescent="0.3">
      <c r="A819" s="1">
        <v>41373</v>
      </c>
      <c r="B819">
        <v>127.17619999999999</v>
      </c>
      <c r="C819" t="s">
        <v>143</v>
      </c>
      <c r="D819">
        <v>0</v>
      </c>
    </row>
    <row r="820" spans="1:4" x14ac:dyDescent="0.3">
      <c r="A820" s="1">
        <v>41374</v>
      </c>
      <c r="B820">
        <v>128.73390000000001</v>
      </c>
      <c r="C820" t="s">
        <v>143</v>
      </c>
      <c r="D820">
        <v>0</v>
      </c>
    </row>
    <row r="821" spans="1:4" x14ac:dyDescent="0.3">
      <c r="A821" s="1">
        <v>41375</v>
      </c>
      <c r="B821">
        <v>129.1558</v>
      </c>
      <c r="C821" t="s">
        <v>143</v>
      </c>
      <c r="D821">
        <v>0</v>
      </c>
    </row>
    <row r="822" spans="1:4" x14ac:dyDescent="0.3">
      <c r="A822" s="1">
        <v>41376</v>
      </c>
      <c r="B822">
        <v>128.83940000000001</v>
      </c>
      <c r="C822" t="s">
        <v>143</v>
      </c>
      <c r="D822">
        <v>0</v>
      </c>
    </row>
    <row r="823" spans="1:4" x14ac:dyDescent="0.3">
      <c r="A823" s="1">
        <v>41379</v>
      </c>
      <c r="B823">
        <v>125.85209999999999</v>
      </c>
      <c r="C823" t="s">
        <v>143</v>
      </c>
      <c r="D823">
        <v>0</v>
      </c>
    </row>
    <row r="824" spans="1:4" x14ac:dyDescent="0.3">
      <c r="A824" s="1">
        <v>41380</v>
      </c>
      <c r="B824">
        <v>127.71169999999999</v>
      </c>
      <c r="C824" t="s">
        <v>143</v>
      </c>
      <c r="D824">
        <v>0</v>
      </c>
    </row>
    <row r="825" spans="1:4" x14ac:dyDescent="0.3">
      <c r="A825" s="1">
        <v>41381</v>
      </c>
      <c r="B825">
        <v>125.8456</v>
      </c>
      <c r="C825" t="s">
        <v>143</v>
      </c>
      <c r="D825">
        <v>0</v>
      </c>
    </row>
    <row r="826" spans="1:4" x14ac:dyDescent="0.3">
      <c r="A826" s="1">
        <v>41382</v>
      </c>
      <c r="B826">
        <v>125.0586</v>
      </c>
      <c r="C826" t="s">
        <v>143</v>
      </c>
      <c r="D826">
        <v>0</v>
      </c>
    </row>
    <row r="827" spans="1:4" x14ac:dyDescent="0.3">
      <c r="A827" s="1">
        <v>41383</v>
      </c>
      <c r="B827">
        <v>126.14579999999999</v>
      </c>
      <c r="C827" t="s">
        <v>143</v>
      </c>
      <c r="D827">
        <v>0</v>
      </c>
    </row>
    <row r="828" spans="1:4" x14ac:dyDescent="0.3">
      <c r="A828" s="1">
        <v>41386</v>
      </c>
      <c r="B828">
        <v>126.7056</v>
      </c>
      <c r="C828" t="s">
        <v>143</v>
      </c>
      <c r="D828">
        <v>0</v>
      </c>
    </row>
    <row r="829" spans="1:4" x14ac:dyDescent="0.3">
      <c r="A829" s="1">
        <v>41387</v>
      </c>
      <c r="B829">
        <v>128.0119</v>
      </c>
      <c r="C829" t="s">
        <v>143</v>
      </c>
      <c r="D829">
        <v>0</v>
      </c>
    </row>
    <row r="830" spans="1:4" x14ac:dyDescent="0.3">
      <c r="A830" s="1">
        <v>41388</v>
      </c>
      <c r="B830">
        <v>128.09299999999999</v>
      </c>
      <c r="C830" t="s">
        <v>143</v>
      </c>
      <c r="D830">
        <v>0</v>
      </c>
    </row>
    <row r="831" spans="1:4" x14ac:dyDescent="0.3">
      <c r="A831" s="1">
        <v>41389</v>
      </c>
      <c r="B831">
        <v>128.6122</v>
      </c>
      <c r="C831" t="s">
        <v>143</v>
      </c>
      <c r="D831">
        <v>0</v>
      </c>
    </row>
    <row r="832" spans="1:4" x14ac:dyDescent="0.3">
      <c r="A832" s="1">
        <v>41390</v>
      </c>
      <c r="B832">
        <v>128.38509999999999</v>
      </c>
      <c r="C832" t="s">
        <v>143</v>
      </c>
      <c r="D832">
        <v>0</v>
      </c>
    </row>
    <row r="833" spans="1:4" x14ac:dyDescent="0.3">
      <c r="A833" s="1">
        <v>41393</v>
      </c>
      <c r="B833">
        <v>129.24510000000001</v>
      </c>
      <c r="C833" t="s">
        <v>143</v>
      </c>
      <c r="D833">
        <v>0</v>
      </c>
    </row>
    <row r="834" spans="1:4" x14ac:dyDescent="0.3">
      <c r="A834" s="1">
        <v>41394</v>
      </c>
      <c r="B834">
        <v>129.55340000000001</v>
      </c>
      <c r="C834" t="s">
        <v>143</v>
      </c>
      <c r="D834">
        <v>0</v>
      </c>
    </row>
    <row r="835" spans="1:4" x14ac:dyDescent="0.3">
      <c r="A835" s="1">
        <v>41395</v>
      </c>
      <c r="B835">
        <v>128.41749999999999</v>
      </c>
      <c r="C835" t="s">
        <v>143</v>
      </c>
      <c r="D835">
        <v>0</v>
      </c>
    </row>
    <row r="836" spans="1:4" x14ac:dyDescent="0.3">
      <c r="A836" s="1">
        <v>41396</v>
      </c>
      <c r="B836">
        <v>129.61019999999999</v>
      </c>
      <c r="C836" t="s">
        <v>143</v>
      </c>
      <c r="D836">
        <v>0</v>
      </c>
    </row>
    <row r="837" spans="1:4" x14ac:dyDescent="0.3">
      <c r="A837" s="1">
        <v>41397</v>
      </c>
      <c r="B837">
        <v>130.9229</v>
      </c>
      <c r="C837" t="s">
        <v>143</v>
      </c>
      <c r="D837">
        <v>0</v>
      </c>
    </row>
    <row r="838" spans="1:4" x14ac:dyDescent="0.3">
      <c r="A838" s="1">
        <v>41400</v>
      </c>
      <c r="B838">
        <v>131.25720000000001</v>
      </c>
      <c r="C838" t="s">
        <v>143</v>
      </c>
      <c r="D838">
        <v>0</v>
      </c>
    </row>
    <row r="839" spans="1:4" x14ac:dyDescent="0.3">
      <c r="A839" s="1">
        <v>41401</v>
      </c>
      <c r="B839">
        <v>131.92240000000001</v>
      </c>
      <c r="C839" t="s">
        <v>143</v>
      </c>
      <c r="D839">
        <v>0</v>
      </c>
    </row>
    <row r="840" spans="1:4" x14ac:dyDescent="0.3">
      <c r="A840" s="1">
        <v>41402</v>
      </c>
      <c r="B840">
        <v>132.52289999999999</v>
      </c>
      <c r="C840" t="s">
        <v>143</v>
      </c>
      <c r="D840">
        <v>0</v>
      </c>
    </row>
    <row r="841" spans="1:4" x14ac:dyDescent="0.3">
      <c r="A841" s="1">
        <v>41403</v>
      </c>
      <c r="B841">
        <v>132.15049999999999</v>
      </c>
      <c r="C841" t="s">
        <v>143</v>
      </c>
      <c r="D841">
        <v>0</v>
      </c>
    </row>
    <row r="842" spans="1:4" x14ac:dyDescent="0.3">
      <c r="A842" s="1">
        <v>41404</v>
      </c>
      <c r="B842">
        <v>132.5796</v>
      </c>
      <c r="C842" t="s">
        <v>143</v>
      </c>
      <c r="D842">
        <v>0</v>
      </c>
    </row>
    <row r="843" spans="1:4" x14ac:dyDescent="0.3">
      <c r="A843" s="1">
        <v>41407</v>
      </c>
      <c r="B843">
        <v>132.68510000000001</v>
      </c>
      <c r="C843" t="s">
        <v>143</v>
      </c>
      <c r="D843">
        <v>0</v>
      </c>
    </row>
    <row r="844" spans="1:4" x14ac:dyDescent="0.3">
      <c r="A844" s="1">
        <v>41408</v>
      </c>
      <c r="B844">
        <v>134.05629999999999</v>
      </c>
      <c r="C844" t="s">
        <v>143</v>
      </c>
      <c r="D844">
        <v>0</v>
      </c>
    </row>
    <row r="845" spans="1:4" x14ac:dyDescent="0.3">
      <c r="A845" s="1">
        <v>41409</v>
      </c>
      <c r="B845">
        <v>134.77430000000001</v>
      </c>
      <c r="C845" t="s">
        <v>143</v>
      </c>
      <c r="D845">
        <v>0</v>
      </c>
    </row>
    <row r="846" spans="1:4" x14ac:dyDescent="0.3">
      <c r="A846" s="1">
        <v>41410</v>
      </c>
      <c r="B846">
        <v>134.1455</v>
      </c>
      <c r="C846" t="s">
        <v>143</v>
      </c>
      <c r="D846">
        <v>0</v>
      </c>
    </row>
    <row r="847" spans="1:4" x14ac:dyDescent="0.3">
      <c r="A847" s="1">
        <v>41411</v>
      </c>
      <c r="B847">
        <v>135.4436</v>
      </c>
      <c r="C847" t="s">
        <v>143</v>
      </c>
      <c r="D847">
        <v>0</v>
      </c>
    </row>
    <row r="848" spans="1:4" x14ac:dyDescent="0.3">
      <c r="A848" s="1">
        <v>41414</v>
      </c>
      <c r="B848">
        <v>135.43549999999999</v>
      </c>
      <c r="C848" t="s">
        <v>143</v>
      </c>
      <c r="D848">
        <v>0</v>
      </c>
    </row>
    <row r="849" spans="1:4" x14ac:dyDescent="0.3">
      <c r="A849" s="1">
        <v>41415</v>
      </c>
      <c r="B849">
        <v>135.63030000000001</v>
      </c>
      <c r="C849" t="s">
        <v>143</v>
      </c>
      <c r="D849">
        <v>0</v>
      </c>
    </row>
    <row r="850" spans="1:4" x14ac:dyDescent="0.3">
      <c r="A850" s="1">
        <v>41416</v>
      </c>
      <c r="B850">
        <v>134.6242</v>
      </c>
      <c r="C850" t="s">
        <v>143</v>
      </c>
      <c r="D850">
        <v>0</v>
      </c>
    </row>
    <row r="851" spans="1:4" x14ac:dyDescent="0.3">
      <c r="A851" s="1">
        <v>41417</v>
      </c>
      <c r="B851">
        <v>134.23480000000001</v>
      </c>
      <c r="C851" t="s">
        <v>143</v>
      </c>
      <c r="D851">
        <v>0</v>
      </c>
    </row>
    <row r="852" spans="1:4" x14ac:dyDescent="0.3">
      <c r="A852" s="1">
        <v>41418</v>
      </c>
      <c r="B852">
        <v>134.11959999999999</v>
      </c>
      <c r="C852" t="s">
        <v>143</v>
      </c>
      <c r="D852">
        <v>0</v>
      </c>
    </row>
    <row r="853" spans="1:4" x14ac:dyDescent="0.3">
      <c r="A853" s="1">
        <v>41422</v>
      </c>
      <c r="B853">
        <v>134.92439999999999</v>
      </c>
      <c r="C853" t="s">
        <v>143</v>
      </c>
      <c r="D853">
        <v>0</v>
      </c>
    </row>
    <row r="854" spans="1:4" x14ac:dyDescent="0.3">
      <c r="A854" s="1">
        <v>41423</v>
      </c>
      <c r="B854">
        <v>134.04820000000001</v>
      </c>
      <c r="C854" t="s">
        <v>143</v>
      </c>
      <c r="D854">
        <v>0</v>
      </c>
    </row>
    <row r="855" spans="1:4" x14ac:dyDescent="0.3">
      <c r="A855" s="1">
        <v>41424</v>
      </c>
      <c r="B855">
        <v>134.54310000000001</v>
      </c>
      <c r="C855" t="s">
        <v>143</v>
      </c>
      <c r="D855">
        <v>0</v>
      </c>
    </row>
    <row r="856" spans="1:4" x14ac:dyDescent="0.3">
      <c r="A856" s="1">
        <v>41425</v>
      </c>
      <c r="B856">
        <v>132.608</v>
      </c>
      <c r="C856" t="s">
        <v>143</v>
      </c>
      <c r="D856">
        <v>0</v>
      </c>
    </row>
    <row r="857" spans="1:4" x14ac:dyDescent="0.3">
      <c r="A857" s="1">
        <v>41428</v>
      </c>
      <c r="B857">
        <v>133.34229999999999</v>
      </c>
      <c r="C857" t="s">
        <v>143</v>
      </c>
      <c r="D857">
        <v>0</v>
      </c>
    </row>
    <row r="858" spans="1:4" x14ac:dyDescent="0.3">
      <c r="A858" s="1">
        <v>41429</v>
      </c>
      <c r="B858">
        <v>132.7013</v>
      </c>
      <c r="C858" t="s">
        <v>143</v>
      </c>
      <c r="D858">
        <v>0</v>
      </c>
    </row>
    <row r="859" spans="1:4" x14ac:dyDescent="0.3">
      <c r="A859" s="1">
        <v>41430</v>
      </c>
      <c r="B859">
        <v>130.845</v>
      </c>
      <c r="C859" t="s">
        <v>143</v>
      </c>
      <c r="D859">
        <v>0</v>
      </c>
    </row>
    <row r="860" spans="1:4" x14ac:dyDescent="0.3">
      <c r="A860" s="1">
        <v>41431</v>
      </c>
      <c r="B860">
        <v>132.02789999999999</v>
      </c>
      <c r="C860" t="s">
        <v>143</v>
      </c>
      <c r="D860">
        <v>0</v>
      </c>
    </row>
    <row r="861" spans="1:4" x14ac:dyDescent="0.3">
      <c r="A861" s="1">
        <v>41432</v>
      </c>
      <c r="B861">
        <v>133.70740000000001</v>
      </c>
      <c r="C861" t="s">
        <v>143</v>
      </c>
      <c r="D861">
        <v>0</v>
      </c>
    </row>
    <row r="862" spans="1:4" x14ac:dyDescent="0.3">
      <c r="A862" s="1">
        <v>41436</v>
      </c>
      <c r="B862">
        <v>132.32650000000001</v>
      </c>
      <c r="C862" t="s">
        <v>143</v>
      </c>
      <c r="D862">
        <v>0</v>
      </c>
    </row>
    <row r="863" spans="1:4" x14ac:dyDescent="0.3">
      <c r="A863" s="1">
        <v>41437</v>
      </c>
      <c r="B863">
        <v>131.2328</v>
      </c>
      <c r="C863" t="s">
        <v>143</v>
      </c>
      <c r="D863">
        <v>0</v>
      </c>
    </row>
    <row r="864" spans="1:4" x14ac:dyDescent="0.3">
      <c r="A864" s="1">
        <v>41438</v>
      </c>
      <c r="B864">
        <v>133.2287</v>
      </c>
      <c r="C864" t="s">
        <v>143</v>
      </c>
      <c r="D864">
        <v>0</v>
      </c>
    </row>
    <row r="865" spans="1:4" x14ac:dyDescent="0.3">
      <c r="A865" s="1">
        <v>41439</v>
      </c>
      <c r="B865">
        <v>132.38900000000001</v>
      </c>
      <c r="C865" t="s">
        <v>143</v>
      </c>
      <c r="D865">
        <v>0</v>
      </c>
    </row>
    <row r="866" spans="1:4" x14ac:dyDescent="0.3">
      <c r="A866" s="1">
        <v>41442</v>
      </c>
      <c r="B866">
        <v>133.4153</v>
      </c>
      <c r="C866" t="s">
        <v>143</v>
      </c>
      <c r="D866">
        <v>0</v>
      </c>
    </row>
    <row r="867" spans="1:4" x14ac:dyDescent="0.3">
      <c r="A867" s="1">
        <v>41443</v>
      </c>
      <c r="B867">
        <v>134.46600000000001</v>
      </c>
      <c r="C867" t="s">
        <v>143</v>
      </c>
      <c r="D867">
        <v>0</v>
      </c>
    </row>
    <row r="868" spans="1:4" x14ac:dyDescent="0.3">
      <c r="A868" s="1">
        <v>41444</v>
      </c>
      <c r="B868">
        <v>132.6121</v>
      </c>
      <c r="C868" t="s">
        <v>143</v>
      </c>
      <c r="D868">
        <v>0</v>
      </c>
    </row>
    <row r="869" spans="1:4" x14ac:dyDescent="0.3">
      <c r="A869" s="1">
        <v>41445</v>
      </c>
      <c r="B869">
        <v>129.3262</v>
      </c>
      <c r="C869" t="s">
        <v>143</v>
      </c>
      <c r="D869">
        <v>0</v>
      </c>
    </row>
    <row r="870" spans="1:4" x14ac:dyDescent="0.3">
      <c r="A870" s="1">
        <v>41446</v>
      </c>
      <c r="B870">
        <v>129.7415</v>
      </c>
      <c r="C870" t="s">
        <v>143</v>
      </c>
      <c r="D870">
        <v>0</v>
      </c>
    </row>
    <row r="871" spans="1:4" x14ac:dyDescent="0.3">
      <c r="A871" s="1">
        <v>41449</v>
      </c>
      <c r="B871">
        <v>128.10210000000001</v>
      </c>
      <c r="C871" t="s">
        <v>143</v>
      </c>
      <c r="D871">
        <v>0</v>
      </c>
    </row>
    <row r="872" spans="1:4" x14ac:dyDescent="0.3">
      <c r="A872" s="1">
        <v>41450</v>
      </c>
      <c r="B872">
        <v>129.33770000000001</v>
      </c>
      <c r="C872" t="s">
        <v>143</v>
      </c>
      <c r="D872">
        <v>0</v>
      </c>
    </row>
    <row r="873" spans="1:4" x14ac:dyDescent="0.3">
      <c r="A873" s="1">
        <v>41451</v>
      </c>
      <c r="B873">
        <v>130.61420000000001</v>
      </c>
      <c r="C873" t="s">
        <v>143</v>
      </c>
      <c r="D873">
        <v>0</v>
      </c>
    </row>
    <row r="874" spans="1:4" x14ac:dyDescent="0.3">
      <c r="A874" s="1">
        <v>41452</v>
      </c>
      <c r="B874">
        <v>131.3809</v>
      </c>
      <c r="C874" t="s">
        <v>143</v>
      </c>
      <c r="D874">
        <v>0</v>
      </c>
    </row>
    <row r="875" spans="1:4" x14ac:dyDescent="0.3">
      <c r="A875" s="1">
        <v>41453</v>
      </c>
      <c r="B875">
        <v>130.8426</v>
      </c>
      <c r="C875" t="s">
        <v>143</v>
      </c>
      <c r="D875">
        <v>0</v>
      </c>
    </row>
    <row r="876" spans="1:4" x14ac:dyDescent="0.3">
      <c r="A876" s="1">
        <v>41456</v>
      </c>
      <c r="B876">
        <v>131.60919999999999</v>
      </c>
      <c r="C876" t="s">
        <v>143</v>
      </c>
      <c r="D876">
        <v>0</v>
      </c>
    </row>
    <row r="877" spans="1:4" x14ac:dyDescent="0.3">
      <c r="A877" s="1">
        <v>41457</v>
      </c>
      <c r="B877">
        <v>131.48689999999999</v>
      </c>
      <c r="C877" t="s">
        <v>143</v>
      </c>
      <c r="D877">
        <v>0</v>
      </c>
    </row>
    <row r="878" spans="1:4" x14ac:dyDescent="0.3">
      <c r="A878" s="1">
        <v>41458</v>
      </c>
      <c r="B878">
        <v>131.54400000000001</v>
      </c>
      <c r="C878" t="s">
        <v>143</v>
      </c>
      <c r="D878">
        <v>0</v>
      </c>
    </row>
    <row r="879" spans="1:4" x14ac:dyDescent="0.3">
      <c r="A879" s="1">
        <v>41460</v>
      </c>
      <c r="B879">
        <v>132.9632</v>
      </c>
      <c r="C879" t="s">
        <v>143</v>
      </c>
      <c r="D879">
        <v>0</v>
      </c>
    </row>
    <row r="880" spans="1:4" x14ac:dyDescent="0.3">
      <c r="A880" s="1">
        <v>41463</v>
      </c>
      <c r="B880">
        <v>133.7176</v>
      </c>
      <c r="C880" t="s">
        <v>143</v>
      </c>
      <c r="D880">
        <v>0</v>
      </c>
    </row>
    <row r="881" spans="1:4" x14ac:dyDescent="0.3">
      <c r="A881" s="1">
        <v>41464</v>
      </c>
      <c r="B881">
        <v>134.6841</v>
      </c>
      <c r="C881" t="s">
        <v>143</v>
      </c>
      <c r="D881">
        <v>0</v>
      </c>
    </row>
    <row r="882" spans="1:4" x14ac:dyDescent="0.3">
      <c r="A882" s="1">
        <v>41465</v>
      </c>
      <c r="B882">
        <v>134.7347</v>
      </c>
      <c r="C882" t="s">
        <v>143</v>
      </c>
      <c r="D882">
        <v>0</v>
      </c>
    </row>
    <row r="883" spans="1:4" x14ac:dyDescent="0.3">
      <c r="A883" s="1">
        <v>41466</v>
      </c>
      <c r="B883">
        <v>136.56819999999999</v>
      </c>
      <c r="C883" t="s">
        <v>143</v>
      </c>
      <c r="D883">
        <v>0</v>
      </c>
    </row>
    <row r="884" spans="1:4" x14ac:dyDescent="0.3">
      <c r="A884" s="1">
        <v>41467</v>
      </c>
      <c r="B884">
        <v>136.62530000000001</v>
      </c>
      <c r="C884" t="s">
        <v>143</v>
      </c>
      <c r="D884">
        <v>0</v>
      </c>
    </row>
    <row r="885" spans="1:4" x14ac:dyDescent="0.3">
      <c r="A885" s="1">
        <v>41470</v>
      </c>
      <c r="B885">
        <v>137.1514</v>
      </c>
      <c r="C885" t="s">
        <v>143</v>
      </c>
      <c r="D885">
        <v>0</v>
      </c>
    </row>
    <row r="886" spans="1:4" x14ac:dyDescent="0.3">
      <c r="A886" s="1">
        <v>41471</v>
      </c>
      <c r="B886">
        <v>136.63759999999999</v>
      </c>
      <c r="C886" t="s">
        <v>143</v>
      </c>
      <c r="D886">
        <v>0</v>
      </c>
    </row>
    <row r="887" spans="1:4" x14ac:dyDescent="0.3">
      <c r="A887" s="1">
        <v>41472</v>
      </c>
      <c r="B887">
        <v>136.98429999999999</v>
      </c>
      <c r="C887" t="s">
        <v>143</v>
      </c>
      <c r="D887">
        <v>0</v>
      </c>
    </row>
    <row r="888" spans="1:4" x14ac:dyDescent="0.3">
      <c r="A888" s="1">
        <v>41473</v>
      </c>
      <c r="B888">
        <v>137.7346</v>
      </c>
      <c r="C888" t="s">
        <v>143</v>
      </c>
      <c r="D888">
        <v>0</v>
      </c>
    </row>
    <row r="889" spans="1:4" x14ac:dyDescent="0.3">
      <c r="A889" s="1">
        <v>41474</v>
      </c>
      <c r="B889">
        <v>137.97929999999999</v>
      </c>
      <c r="C889" t="s">
        <v>143</v>
      </c>
      <c r="D889">
        <v>0</v>
      </c>
    </row>
    <row r="890" spans="1:4" x14ac:dyDescent="0.3">
      <c r="A890" s="1">
        <v>41477</v>
      </c>
      <c r="B890">
        <v>138.2484</v>
      </c>
      <c r="C890" t="s">
        <v>143</v>
      </c>
      <c r="D890">
        <v>0</v>
      </c>
    </row>
    <row r="891" spans="1:4" x14ac:dyDescent="0.3">
      <c r="A891" s="1">
        <v>41478</v>
      </c>
      <c r="B891">
        <v>137.95480000000001</v>
      </c>
      <c r="C891" t="s">
        <v>143</v>
      </c>
      <c r="D891">
        <v>0</v>
      </c>
    </row>
    <row r="892" spans="1:4" x14ac:dyDescent="0.3">
      <c r="A892" s="1">
        <v>41479</v>
      </c>
      <c r="B892">
        <v>137.44909999999999</v>
      </c>
      <c r="C892" t="s">
        <v>143</v>
      </c>
      <c r="D892">
        <v>0</v>
      </c>
    </row>
    <row r="893" spans="1:4" x14ac:dyDescent="0.3">
      <c r="A893" s="1">
        <v>41480</v>
      </c>
      <c r="B893">
        <v>137.7835</v>
      </c>
      <c r="C893" t="s">
        <v>143</v>
      </c>
      <c r="D893">
        <v>0</v>
      </c>
    </row>
    <row r="894" spans="1:4" x14ac:dyDescent="0.3">
      <c r="A894" s="1">
        <v>41481</v>
      </c>
      <c r="B894">
        <v>137.93029999999999</v>
      </c>
      <c r="C894" t="s">
        <v>143</v>
      </c>
      <c r="D894">
        <v>0</v>
      </c>
    </row>
    <row r="895" spans="1:4" x14ac:dyDescent="0.3">
      <c r="A895" s="1">
        <v>41484</v>
      </c>
      <c r="B895">
        <v>137.50620000000001</v>
      </c>
      <c r="C895" t="s">
        <v>143</v>
      </c>
      <c r="D895">
        <v>0</v>
      </c>
    </row>
    <row r="896" spans="1:4" x14ac:dyDescent="0.3">
      <c r="A896" s="1">
        <v>41485</v>
      </c>
      <c r="B896">
        <v>137.50460000000001</v>
      </c>
      <c r="C896" t="s">
        <v>143</v>
      </c>
      <c r="D896">
        <v>0</v>
      </c>
    </row>
    <row r="897" spans="1:4" x14ac:dyDescent="0.3">
      <c r="A897" s="1">
        <v>41486</v>
      </c>
      <c r="B897">
        <v>137.60409999999999</v>
      </c>
      <c r="C897" t="s">
        <v>143</v>
      </c>
      <c r="D897">
        <v>0</v>
      </c>
    </row>
    <row r="898" spans="1:4" x14ac:dyDescent="0.3">
      <c r="A898" s="1">
        <v>41487</v>
      </c>
      <c r="B898">
        <v>139.19460000000001</v>
      </c>
      <c r="C898" t="s">
        <v>143</v>
      </c>
      <c r="D898">
        <v>0</v>
      </c>
    </row>
    <row r="899" spans="1:4" x14ac:dyDescent="0.3">
      <c r="A899" s="1">
        <v>41488</v>
      </c>
      <c r="B899">
        <v>139.43109999999999</v>
      </c>
      <c r="C899" t="s">
        <v>143</v>
      </c>
      <c r="D899">
        <v>0</v>
      </c>
    </row>
    <row r="900" spans="1:4" x14ac:dyDescent="0.3">
      <c r="A900" s="1">
        <v>41491</v>
      </c>
      <c r="B900">
        <v>139.22720000000001</v>
      </c>
      <c r="C900" t="s">
        <v>143</v>
      </c>
      <c r="D900">
        <v>0</v>
      </c>
    </row>
    <row r="901" spans="1:4" x14ac:dyDescent="0.3">
      <c r="A901" s="1">
        <v>41492</v>
      </c>
      <c r="B901">
        <v>138.43600000000001</v>
      </c>
      <c r="C901" t="s">
        <v>143</v>
      </c>
      <c r="D901">
        <v>0</v>
      </c>
    </row>
    <row r="902" spans="1:4" x14ac:dyDescent="0.3">
      <c r="A902" s="1">
        <v>41493</v>
      </c>
      <c r="B902">
        <v>137.98740000000001</v>
      </c>
      <c r="C902" t="s">
        <v>143</v>
      </c>
      <c r="D902">
        <v>0</v>
      </c>
    </row>
    <row r="903" spans="1:4" x14ac:dyDescent="0.3">
      <c r="A903" s="1">
        <v>41494</v>
      </c>
      <c r="B903">
        <v>138.4931</v>
      </c>
      <c r="C903" t="s">
        <v>143</v>
      </c>
      <c r="D903">
        <v>0</v>
      </c>
    </row>
    <row r="904" spans="1:4" x14ac:dyDescent="0.3">
      <c r="A904" s="1">
        <v>41495</v>
      </c>
      <c r="B904">
        <v>138.09350000000001</v>
      </c>
      <c r="C904" t="s">
        <v>143</v>
      </c>
      <c r="D904">
        <v>0</v>
      </c>
    </row>
    <row r="905" spans="1:4" x14ac:dyDescent="0.3">
      <c r="A905" s="1">
        <v>41498</v>
      </c>
      <c r="B905">
        <v>137.93119999999999</v>
      </c>
      <c r="C905" t="s">
        <v>143</v>
      </c>
      <c r="D905">
        <v>0</v>
      </c>
    </row>
    <row r="906" spans="1:4" x14ac:dyDescent="0.3">
      <c r="A906" s="1">
        <v>41499</v>
      </c>
      <c r="B906">
        <v>138.3381</v>
      </c>
      <c r="C906" t="s">
        <v>143</v>
      </c>
      <c r="D906">
        <v>0</v>
      </c>
    </row>
    <row r="907" spans="1:4" x14ac:dyDescent="0.3">
      <c r="A907" s="1">
        <v>41500</v>
      </c>
      <c r="B907">
        <v>137.62860000000001</v>
      </c>
      <c r="C907" t="s">
        <v>143</v>
      </c>
      <c r="D907">
        <v>0</v>
      </c>
    </row>
    <row r="908" spans="1:4" x14ac:dyDescent="0.3">
      <c r="A908" s="1">
        <v>41501</v>
      </c>
      <c r="B908">
        <v>135.7037</v>
      </c>
      <c r="C908" t="s">
        <v>143</v>
      </c>
      <c r="D908">
        <v>0</v>
      </c>
    </row>
    <row r="909" spans="1:4" x14ac:dyDescent="0.3">
      <c r="A909" s="1">
        <v>41502</v>
      </c>
      <c r="B909">
        <v>135.2551</v>
      </c>
      <c r="C909" t="s">
        <v>143</v>
      </c>
      <c r="D909">
        <v>0</v>
      </c>
    </row>
    <row r="910" spans="1:4" x14ac:dyDescent="0.3">
      <c r="A910" s="1">
        <v>41505</v>
      </c>
      <c r="B910">
        <v>134.3905</v>
      </c>
      <c r="C910" t="s">
        <v>143</v>
      </c>
      <c r="D910">
        <v>0</v>
      </c>
    </row>
    <row r="911" spans="1:4" x14ac:dyDescent="0.3">
      <c r="A911" s="1">
        <v>41506</v>
      </c>
      <c r="B911">
        <v>135.05119999999999</v>
      </c>
      <c r="C911" t="s">
        <v>143</v>
      </c>
      <c r="D911">
        <v>0</v>
      </c>
    </row>
    <row r="912" spans="1:4" x14ac:dyDescent="0.3">
      <c r="A912" s="1">
        <v>41507</v>
      </c>
      <c r="B912">
        <v>134.2192</v>
      </c>
      <c r="C912" t="s">
        <v>143</v>
      </c>
      <c r="D912">
        <v>0</v>
      </c>
    </row>
    <row r="913" spans="1:4" x14ac:dyDescent="0.3">
      <c r="A913" s="1">
        <v>41508</v>
      </c>
      <c r="B913">
        <v>135.4427</v>
      </c>
      <c r="C913" t="s">
        <v>143</v>
      </c>
      <c r="D913">
        <v>0</v>
      </c>
    </row>
    <row r="914" spans="1:4" x14ac:dyDescent="0.3">
      <c r="A914" s="1">
        <v>41509</v>
      </c>
      <c r="B914">
        <v>135.89940000000001</v>
      </c>
      <c r="C914" t="s">
        <v>143</v>
      </c>
      <c r="D914">
        <v>0</v>
      </c>
    </row>
    <row r="915" spans="1:4" x14ac:dyDescent="0.3">
      <c r="A915" s="1">
        <v>41512</v>
      </c>
      <c r="B915">
        <v>135.3937</v>
      </c>
      <c r="C915" t="s">
        <v>143</v>
      </c>
      <c r="D915">
        <v>0</v>
      </c>
    </row>
    <row r="916" spans="1:4" x14ac:dyDescent="0.3">
      <c r="A916" s="1">
        <v>41513</v>
      </c>
      <c r="B916">
        <v>133.21600000000001</v>
      </c>
      <c r="C916" t="s">
        <v>143</v>
      </c>
      <c r="D916">
        <v>0</v>
      </c>
    </row>
    <row r="917" spans="1:4" x14ac:dyDescent="0.3">
      <c r="A917" s="1">
        <v>41514</v>
      </c>
      <c r="B917">
        <v>133.6891</v>
      </c>
      <c r="C917" t="s">
        <v>143</v>
      </c>
      <c r="D917">
        <v>0</v>
      </c>
    </row>
    <row r="918" spans="1:4" x14ac:dyDescent="0.3">
      <c r="A918" s="1">
        <v>41515</v>
      </c>
      <c r="B918">
        <v>133.90110000000001</v>
      </c>
      <c r="C918" t="s">
        <v>143</v>
      </c>
      <c r="D918">
        <v>0</v>
      </c>
    </row>
    <row r="919" spans="1:4" x14ac:dyDescent="0.3">
      <c r="A919" s="1">
        <v>41516</v>
      </c>
      <c r="B919">
        <v>133.477</v>
      </c>
      <c r="C919" t="s">
        <v>143</v>
      </c>
      <c r="D919">
        <v>0</v>
      </c>
    </row>
    <row r="920" spans="1:4" x14ac:dyDescent="0.3">
      <c r="A920" s="1">
        <v>41520</v>
      </c>
      <c r="B920">
        <v>134.0806</v>
      </c>
      <c r="C920" t="s">
        <v>143</v>
      </c>
      <c r="D920">
        <v>0</v>
      </c>
    </row>
    <row r="921" spans="1:4" x14ac:dyDescent="0.3">
      <c r="A921" s="1">
        <v>41521</v>
      </c>
      <c r="B921">
        <v>135.18979999999999</v>
      </c>
      <c r="C921" t="s">
        <v>143</v>
      </c>
      <c r="D921">
        <v>0</v>
      </c>
    </row>
    <row r="922" spans="1:4" x14ac:dyDescent="0.3">
      <c r="A922" s="1">
        <v>41522</v>
      </c>
      <c r="B922">
        <v>135.36109999999999</v>
      </c>
      <c r="C922" t="s">
        <v>143</v>
      </c>
      <c r="D922">
        <v>0</v>
      </c>
    </row>
    <row r="923" spans="1:4" x14ac:dyDescent="0.3">
      <c r="A923" s="1">
        <v>41523</v>
      </c>
      <c r="B923">
        <v>135.4264</v>
      </c>
      <c r="C923" t="s">
        <v>143</v>
      </c>
      <c r="D923">
        <v>0</v>
      </c>
    </row>
    <row r="924" spans="1:4" x14ac:dyDescent="0.3">
      <c r="A924" s="1">
        <v>41526</v>
      </c>
      <c r="B924">
        <v>136.72649999999999</v>
      </c>
      <c r="C924" t="s">
        <v>143</v>
      </c>
      <c r="D924">
        <v>0</v>
      </c>
    </row>
    <row r="925" spans="1:4" x14ac:dyDescent="0.3">
      <c r="A925" s="1">
        <v>41527</v>
      </c>
      <c r="B925">
        <v>137.7346</v>
      </c>
      <c r="C925" t="s">
        <v>143</v>
      </c>
      <c r="D925">
        <v>0</v>
      </c>
    </row>
    <row r="926" spans="1:4" x14ac:dyDescent="0.3">
      <c r="A926" s="1">
        <v>41528</v>
      </c>
      <c r="B926">
        <v>138.1669</v>
      </c>
      <c r="C926" t="s">
        <v>143</v>
      </c>
      <c r="D926">
        <v>0</v>
      </c>
    </row>
    <row r="927" spans="1:4" x14ac:dyDescent="0.3">
      <c r="A927" s="1">
        <v>41529</v>
      </c>
      <c r="B927">
        <v>137.7998</v>
      </c>
      <c r="C927" t="s">
        <v>143</v>
      </c>
      <c r="D927">
        <v>0</v>
      </c>
    </row>
    <row r="928" spans="1:4" x14ac:dyDescent="0.3">
      <c r="A928" s="1">
        <v>41530</v>
      </c>
      <c r="B928">
        <v>138.10980000000001</v>
      </c>
      <c r="C928" t="s">
        <v>143</v>
      </c>
      <c r="D928">
        <v>0</v>
      </c>
    </row>
    <row r="929" spans="1:4" x14ac:dyDescent="0.3">
      <c r="A929" s="1">
        <v>41533</v>
      </c>
      <c r="B929">
        <v>138.9091</v>
      </c>
      <c r="C929" t="s">
        <v>143</v>
      </c>
      <c r="D929">
        <v>0</v>
      </c>
    </row>
    <row r="930" spans="1:4" x14ac:dyDescent="0.3">
      <c r="A930" s="1">
        <v>41534</v>
      </c>
      <c r="B930">
        <v>139.529</v>
      </c>
      <c r="C930" t="s">
        <v>143</v>
      </c>
      <c r="D930">
        <v>0</v>
      </c>
    </row>
    <row r="931" spans="1:4" x14ac:dyDescent="0.3">
      <c r="A931" s="1">
        <v>41535</v>
      </c>
      <c r="B931">
        <v>141.1447</v>
      </c>
      <c r="C931" t="s">
        <v>143</v>
      </c>
      <c r="D931">
        <v>0</v>
      </c>
    </row>
    <row r="932" spans="1:4" x14ac:dyDescent="0.3">
      <c r="A932" s="1">
        <v>41536</v>
      </c>
      <c r="B932">
        <v>140.9074</v>
      </c>
      <c r="C932" t="s">
        <v>143</v>
      </c>
      <c r="D932">
        <v>0</v>
      </c>
    </row>
    <row r="933" spans="1:4" x14ac:dyDescent="0.3">
      <c r="A933" s="1">
        <v>41537</v>
      </c>
      <c r="B933">
        <v>139.9222</v>
      </c>
      <c r="C933" t="s">
        <v>143</v>
      </c>
      <c r="D933">
        <v>0</v>
      </c>
    </row>
    <row r="934" spans="1:4" x14ac:dyDescent="0.3">
      <c r="A934" s="1">
        <v>41540</v>
      </c>
      <c r="B934">
        <v>139.2747</v>
      </c>
      <c r="C934" t="s">
        <v>143</v>
      </c>
      <c r="D934">
        <v>0</v>
      </c>
    </row>
    <row r="935" spans="1:4" x14ac:dyDescent="0.3">
      <c r="A935" s="1">
        <v>41541</v>
      </c>
      <c r="B935">
        <v>138.9468</v>
      </c>
      <c r="C935" t="s">
        <v>143</v>
      </c>
      <c r="D935">
        <v>0</v>
      </c>
    </row>
    <row r="936" spans="1:4" x14ac:dyDescent="0.3">
      <c r="A936" s="1">
        <v>41542</v>
      </c>
      <c r="B936">
        <v>138.54519999999999</v>
      </c>
      <c r="C936" t="s">
        <v>143</v>
      </c>
      <c r="D936">
        <v>0</v>
      </c>
    </row>
    <row r="937" spans="1:4" x14ac:dyDescent="0.3">
      <c r="A937" s="1">
        <v>41543</v>
      </c>
      <c r="B937">
        <v>139.078</v>
      </c>
      <c r="C937" t="s">
        <v>143</v>
      </c>
      <c r="D937">
        <v>0</v>
      </c>
    </row>
    <row r="938" spans="1:4" x14ac:dyDescent="0.3">
      <c r="A938" s="1">
        <v>41544</v>
      </c>
      <c r="B938">
        <v>138.43790000000001</v>
      </c>
      <c r="C938" t="s">
        <v>143</v>
      </c>
      <c r="D938">
        <v>0</v>
      </c>
    </row>
    <row r="939" spans="1:4" x14ac:dyDescent="0.3">
      <c r="A939" s="1">
        <v>41547</v>
      </c>
      <c r="B939">
        <v>137.70099999999999</v>
      </c>
      <c r="C939" t="s">
        <v>143</v>
      </c>
      <c r="D939">
        <v>0</v>
      </c>
    </row>
    <row r="940" spans="1:4" x14ac:dyDescent="0.3">
      <c r="A940" s="1">
        <v>41548</v>
      </c>
      <c r="B940">
        <v>138.7911</v>
      </c>
      <c r="C940" t="s">
        <v>143</v>
      </c>
      <c r="D940">
        <v>0</v>
      </c>
    </row>
    <row r="941" spans="1:4" x14ac:dyDescent="0.3">
      <c r="A941" s="1">
        <v>41549</v>
      </c>
      <c r="B941">
        <v>138.66</v>
      </c>
      <c r="C941" t="s">
        <v>143</v>
      </c>
      <c r="D941">
        <v>0</v>
      </c>
    </row>
    <row r="942" spans="1:4" x14ac:dyDescent="0.3">
      <c r="A942" s="1">
        <v>41550</v>
      </c>
      <c r="B942">
        <v>137.38140000000001</v>
      </c>
      <c r="C942" t="s">
        <v>143</v>
      </c>
      <c r="D942">
        <v>0</v>
      </c>
    </row>
    <row r="943" spans="1:4" x14ac:dyDescent="0.3">
      <c r="A943" s="1">
        <v>41551</v>
      </c>
      <c r="B943">
        <v>138.42230000000001</v>
      </c>
      <c r="C943" t="s">
        <v>143</v>
      </c>
      <c r="D943">
        <v>0</v>
      </c>
    </row>
    <row r="944" spans="1:4" x14ac:dyDescent="0.3">
      <c r="A944" s="1">
        <v>41554</v>
      </c>
      <c r="B944">
        <v>137.22569999999999</v>
      </c>
      <c r="C944" t="s">
        <v>143</v>
      </c>
      <c r="D944">
        <v>0</v>
      </c>
    </row>
    <row r="945" spans="1:4" x14ac:dyDescent="0.3">
      <c r="A945" s="1">
        <v>41555</v>
      </c>
      <c r="B945">
        <v>135.6275</v>
      </c>
      <c r="C945" t="s">
        <v>143</v>
      </c>
      <c r="D945">
        <v>0</v>
      </c>
    </row>
    <row r="946" spans="1:4" x14ac:dyDescent="0.3">
      <c r="A946" s="1">
        <v>41556</v>
      </c>
      <c r="B946">
        <v>135.72579999999999</v>
      </c>
      <c r="C946" t="s">
        <v>143</v>
      </c>
      <c r="D946">
        <v>0</v>
      </c>
    </row>
    <row r="947" spans="1:4" x14ac:dyDescent="0.3">
      <c r="A947" s="1">
        <v>41557</v>
      </c>
      <c r="B947">
        <v>138.65180000000001</v>
      </c>
      <c r="C947" t="s">
        <v>143</v>
      </c>
      <c r="D947">
        <v>0</v>
      </c>
    </row>
    <row r="948" spans="1:4" x14ac:dyDescent="0.3">
      <c r="A948" s="1">
        <v>41558</v>
      </c>
      <c r="B948">
        <v>139.54509999999999</v>
      </c>
      <c r="C948" t="s">
        <v>143</v>
      </c>
      <c r="D948">
        <v>0</v>
      </c>
    </row>
    <row r="949" spans="1:4" x14ac:dyDescent="0.3">
      <c r="A949" s="1">
        <v>41561</v>
      </c>
      <c r="B949">
        <v>140.10249999999999</v>
      </c>
      <c r="C949" t="s">
        <v>143</v>
      </c>
      <c r="D949">
        <v>0</v>
      </c>
    </row>
    <row r="950" spans="1:4" x14ac:dyDescent="0.3">
      <c r="A950" s="1">
        <v>41562</v>
      </c>
      <c r="B950">
        <v>139.08619999999999</v>
      </c>
      <c r="C950" t="s">
        <v>143</v>
      </c>
      <c r="D950">
        <v>0</v>
      </c>
    </row>
    <row r="951" spans="1:4" x14ac:dyDescent="0.3">
      <c r="A951" s="1">
        <v>41563</v>
      </c>
      <c r="B951">
        <v>141.02860000000001</v>
      </c>
      <c r="C951" t="s">
        <v>143</v>
      </c>
      <c r="D951">
        <v>0</v>
      </c>
    </row>
    <row r="952" spans="1:4" x14ac:dyDescent="0.3">
      <c r="A952" s="1">
        <v>41564</v>
      </c>
      <c r="B952">
        <v>141.97120000000001</v>
      </c>
      <c r="C952" t="s">
        <v>143</v>
      </c>
      <c r="D952">
        <v>0</v>
      </c>
    </row>
    <row r="953" spans="1:4" x14ac:dyDescent="0.3">
      <c r="A953" s="1">
        <v>41565</v>
      </c>
      <c r="B953">
        <v>142.92850000000001</v>
      </c>
      <c r="C953" t="s">
        <v>143</v>
      </c>
      <c r="D953">
        <v>0</v>
      </c>
    </row>
    <row r="954" spans="1:4" x14ac:dyDescent="0.3">
      <c r="A954" s="1">
        <v>41568</v>
      </c>
      <c r="B954">
        <v>142.9383</v>
      </c>
      <c r="C954" t="s">
        <v>143</v>
      </c>
      <c r="D954">
        <v>0</v>
      </c>
    </row>
    <row r="955" spans="1:4" x14ac:dyDescent="0.3">
      <c r="A955" s="1">
        <v>41569</v>
      </c>
      <c r="B955">
        <v>143.76609999999999</v>
      </c>
      <c r="C955" t="s">
        <v>143</v>
      </c>
      <c r="D955">
        <v>0</v>
      </c>
    </row>
    <row r="956" spans="1:4" x14ac:dyDescent="0.3">
      <c r="A956" s="1">
        <v>41570</v>
      </c>
      <c r="B956">
        <v>143.07759999999999</v>
      </c>
      <c r="C956" t="s">
        <v>143</v>
      </c>
      <c r="D956">
        <v>0</v>
      </c>
    </row>
    <row r="957" spans="1:4" x14ac:dyDescent="0.3">
      <c r="A957" s="1">
        <v>41571</v>
      </c>
      <c r="B957">
        <v>143.553</v>
      </c>
      <c r="C957" t="s">
        <v>143</v>
      </c>
      <c r="D957">
        <v>0</v>
      </c>
    </row>
    <row r="958" spans="1:4" x14ac:dyDescent="0.3">
      <c r="A958" s="1">
        <v>41572</v>
      </c>
      <c r="B958">
        <v>144.20869999999999</v>
      </c>
      <c r="C958" t="s">
        <v>143</v>
      </c>
      <c r="D958">
        <v>0</v>
      </c>
    </row>
    <row r="959" spans="1:4" x14ac:dyDescent="0.3">
      <c r="A959" s="1">
        <v>41575</v>
      </c>
      <c r="B959">
        <v>144.43819999999999</v>
      </c>
      <c r="C959" t="s">
        <v>143</v>
      </c>
      <c r="D959">
        <v>0</v>
      </c>
    </row>
    <row r="960" spans="1:4" x14ac:dyDescent="0.3">
      <c r="A960" s="1">
        <v>41576</v>
      </c>
      <c r="B960">
        <v>145.20859999999999</v>
      </c>
      <c r="C960" t="s">
        <v>143</v>
      </c>
      <c r="D960">
        <v>0</v>
      </c>
    </row>
    <row r="961" spans="1:4" x14ac:dyDescent="0.3">
      <c r="A961" s="1">
        <v>41577</v>
      </c>
      <c r="B961">
        <v>144.4873</v>
      </c>
      <c r="C961" t="s">
        <v>143</v>
      </c>
      <c r="D961">
        <v>0</v>
      </c>
    </row>
    <row r="962" spans="1:4" x14ac:dyDescent="0.3">
      <c r="A962" s="1">
        <v>41578</v>
      </c>
      <c r="B962">
        <v>144.07749999999999</v>
      </c>
      <c r="C962" t="s">
        <v>143</v>
      </c>
      <c r="D962">
        <v>0</v>
      </c>
    </row>
    <row r="963" spans="1:4" x14ac:dyDescent="0.3">
      <c r="A963" s="1">
        <v>41579</v>
      </c>
      <c r="B963">
        <v>144.42179999999999</v>
      </c>
      <c r="C963" t="s">
        <v>143</v>
      </c>
      <c r="D963">
        <v>0</v>
      </c>
    </row>
    <row r="964" spans="1:4" x14ac:dyDescent="0.3">
      <c r="A964" s="1">
        <v>41582</v>
      </c>
      <c r="B964">
        <v>144.9299</v>
      </c>
      <c r="C964" t="s">
        <v>143</v>
      </c>
      <c r="D964">
        <v>0</v>
      </c>
    </row>
    <row r="965" spans="1:4" x14ac:dyDescent="0.3">
      <c r="A965" s="1">
        <v>41583</v>
      </c>
      <c r="B965">
        <v>144.4709</v>
      </c>
      <c r="C965" t="s">
        <v>143</v>
      </c>
      <c r="D965">
        <v>0</v>
      </c>
    </row>
    <row r="966" spans="1:4" x14ac:dyDescent="0.3">
      <c r="A966" s="1">
        <v>41584</v>
      </c>
      <c r="B966">
        <v>145.20859999999999</v>
      </c>
      <c r="C966" t="s">
        <v>143</v>
      </c>
      <c r="D966">
        <v>0</v>
      </c>
    </row>
    <row r="967" spans="1:4" x14ac:dyDescent="0.3">
      <c r="A967" s="1">
        <v>41585</v>
      </c>
      <c r="B967">
        <v>143.37270000000001</v>
      </c>
      <c r="C967" t="s">
        <v>143</v>
      </c>
      <c r="D967">
        <v>0</v>
      </c>
    </row>
    <row r="968" spans="1:4" x14ac:dyDescent="0.3">
      <c r="A968" s="1">
        <v>41586</v>
      </c>
      <c r="B968">
        <v>145.30690000000001</v>
      </c>
      <c r="C968" t="s">
        <v>143</v>
      </c>
      <c r="D968">
        <v>0</v>
      </c>
    </row>
    <row r="969" spans="1:4" x14ac:dyDescent="0.3">
      <c r="A969" s="1">
        <v>41589</v>
      </c>
      <c r="B969">
        <v>145.33150000000001</v>
      </c>
      <c r="C969" t="s">
        <v>143</v>
      </c>
      <c r="D969">
        <v>0</v>
      </c>
    </row>
    <row r="970" spans="1:4" x14ac:dyDescent="0.3">
      <c r="A970" s="1">
        <v>41590</v>
      </c>
      <c r="B970">
        <v>145.03649999999999</v>
      </c>
      <c r="C970" t="s">
        <v>143</v>
      </c>
      <c r="D970">
        <v>0</v>
      </c>
    </row>
    <row r="971" spans="1:4" x14ac:dyDescent="0.3">
      <c r="A971" s="1">
        <v>41591</v>
      </c>
      <c r="B971">
        <v>146.2003</v>
      </c>
      <c r="C971" t="s">
        <v>143</v>
      </c>
      <c r="D971">
        <v>0</v>
      </c>
    </row>
    <row r="972" spans="1:4" x14ac:dyDescent="0.3">
      <c r="A972" s="1">
        <v>41592</v>
      </c>
      <c r="B972">
        <v>146.9297</v>
      </c>
      <c r="C972" t="s">
        <v>143</v>
      </c>
      <c r="D972">
        <v>0</v>
      </c>
    </row>
    <row r="973" spans="1:4" x14ac:dyDescent="0.3">
      <c r="A973" s="1">
        <v>41593</v>
      </c>
      <c r="B973">
        <v>147.56899999999999</v>
      </c>
      <c r="C973" t="s">
        <v>143</v>
      </c>
      <c r="D973">
        <v>0</v>
      </c>
    </row>
    <row r="974" spans="1:4" x14ac:dyDescent="0.3">
      <c r="A974" s="1">
        <v>41596</v>
      </c>
      <c r="B974">
        <v>147.05269999999999</v>
      </c>
      <c r="C974" t="s">
        <v>143</v>
      </c>
      <c r="D974">
        <v>0</v>
      </c>
    </row>
    <row r="975" spans="1:4" x14ac:dyDescent="0.3">
      <c r="A975" s="1">
        <v>41597</v>
      </c>
      <c r="B975">
        <v>146.733</v>
      </c>
      <c r="C975" t="s">
        <v>143</v>
      </c>
      <c r="D975">
        <v>0</v>
      </c>
    </row>
    <row r="976" spans="1:4" x14ac:dyDescent="0.3">
      <c r="A976" s="1">
        <v>41598</v>
      </c>
      <c r="B976">
        <v>146.2741</v>
      </c>
      <c r="C976" t="s">
        <v>143</v>
      </c>
      <c r="D976">
        <v>0</v>
      </c>
    </row>
    <row r="977" spans="1:4" x14ac:dyDescent="0.3">
      <c r="A977" s="1">
        <v>41599</v>
      </c>
      <c r="B977">
        <v>147.45429999999999</v>
      </c>
      <c r="C977" t="s">
        <v>143</v>
      </c>
      <c r="D977">
        <v>0</v>
      </c>
    </row>
    <row r="978" spans="1:4" x14ac:dyDescent="0.3">
      <c r="A978" s="1">
        <v>41600</v>
      </c>
      <c r="B978">
        <v>148.1919</v>
      </c>
      <c r="C978" t="s">
        <v>143</v>
      </c>
      <c r="D978">
        <v>0</v>
      </c>
    </row>
    <row r="979" spans="1:4" x14ac:dyDescent="0.3">
      <c r="A979" s="1">
        <v>41603</v>
      </c>
      <c r="B979">
        <v>148.0444</v>
      </c>
      <c r="C979" t="s">
        <v>143</v>
      </c>
      <c r="D979">
        <v>0</v>
      </c>
    </row>
    <row r="980" spans="1:4" x14ac:dyDescent="0.3">
      <c r="A980" s="1">
        <v>41604</v>
      </c>
      <c r="B980">
        <v>148.08539999999999</v>
      </c>
      <c r="C980" t="s">
        <v>143</v>
      </c>
      <c r="D980">
        <v>0</v>
      </c>
    </row>
    <row r="981" spans="1:4" x14ac:dyDescent="0.3">
      <c r="A981" s="1">
        <v>41605</v>
      </c>
      <c r="B981">
        <v>148.446</v>
      </c>
      <c r="C981" t="s">
        <v>143</v>
      </c>
      <c r="D981">
        <v>0</v>
      </c>
    </row>
    <row r="982" spans="1:4" x14ac:dyDescent="0.3">
      <c r="A982" s="1">
        <v>41607</v>
      </c>
      <c r="B982">
        <v>148.3477</v>
      </c>
      <c r="C982" t="s">
        <v>143</v>
      </c>
      <c r="D982">
        <v>0</v>
      </c>
    </row>
    <row r="983" spans="1:4" x14ac:dyDescent="0.3">
      <c r="A983" s="1">
        <v>41610</v>
      </c>
      <c r="B983">
        <v>147.9624</v>
      </c>
      <c r="C983" t="s">
        <v>143</v>
      </c>
      <c r="D983">
        <v>0</v>
      </c>
    </row>
    <row r="984" spans="1:4" x14ac:dyDescent="0.3">
      <c r="A984" s="1">
        <v>41611</v>
      </c>
      <c r="B984">
        <v>147.32320000000001</v>
      </c>
      <c r="C984" t="s">
        <v>143</v>
      </c>
      <c r="D984">
        <v>0</v>
      </c>
    </row>
    <row r="985" spans="1:4" x14ac:dyDescent="0.3">
      <c r="A985" s="1">
        <v>41612</v>
      </c>
      <c r="B985">
        <v>147.30680000000001</v>
      </c>
      <c r="C985" t="s">
        <v>143</v>
      </c>
      <c r="D985">
        <v>0</v>
      </c>
    </row>
    <row r="986" spans="1:4" x14ac:dyDescent="0.3">
      <c r="A986" s="1">
        <v>41613</v>
      </c>
      <c r="B986">
        <v>146.6593</v>
      </c>
      <c r="C986" t="s">
        <v>143</v>
      </c>
      <c r="D986">
        <v>0</v>
      </c>
    </row>
    <row r="987" spans="1:4" x14ac:dyDescent="0.3">
      <c r="A987" s="1">
        <v>41614</v>
      </c>
      <c r="B987">
        <v>148.29849999999999</v>
      </c>
      <c r="C987" t="s">
        <v>143</v>
      </c>
      <c r="D987">
        <v>0</v>
      </c>
    </row>
    <row r="988" spans="1:4" x14ac:dyDescent="0.3">
      <c r="A988" s="1">
        <v>41617</v>
      </c>
      <c r="B988">
        <v>148.6755</v>
      </c>
      <c r="C988" t="s">
        <v>143</v>
      </c>
      <c r="D988">
        <v>0</v>
      </c>
    </row>
    <row r="989" spans="1:4" x14ac:dyDescent="0.3">
      <c r="A989" s="1">
        <v>41618</v>
      </c>
      <c r="B989">
        <v>148.14279999999999</v>
      </c>
      <c r="C989" t="s">
        <v>143</v>
      </c>
      <c r="D989">
        <v>0</v>
      </c>
    </row>
    <row r="990" spans="1:4" x14ac:dyDescent="0.3">
      <c r="A990" s="1">
        <v>41619</v>
      </c>
      <c r="B990">
        <v>146.47900000000001</v>
      </c>
      <c r="C990" t="s">
        <v>143</v>
      </c>
      <c r="D990">
        <v>0</v>
      </c>
    </row>
    <row r="991" spans="1:4" x14ac:dyDescent="0.3">
      <c r="A991" s="1">
        <v>41620</v>
      </c>
      <c r="B991">
        <v>145.99539999999999</v>
      </c>
      <c r="C991" t="s">
        <v>143</v>
      </c>
      <c r="D991">
        <v>0</v>
      </c>
    </row>
    <row r="992" spans="1:4" x14ac:dyDescent="0.3">
      <c r="A992" s="1">
        <v>41621</v>
      </c>
      <c r="B992">
        <v>145.97900000000001</v>
      </c>
      <c r="C992" t="s">
        <v>143</v>
      </c>
      <c r="D992">
        <v>0</v>
      </c>
    </row>
    <row r="993" spans="1:4" x14ac:dyDescent="0.3">
      <c r="A993" s="1">
        <v>41624</v>
      </c>
      <c r="B993">
        <v>146.88550000000001</v>
      </c>
      <c r="C993" t="s">
        <v>143</v>
      </c>
      <c r="D993">
        <v>0</v>
      </c>
    </row>
    <row r="994" spans="1:4" x14ac:dyDescent="0.3">
      <c r="A994" s="1">
        <v>41625</v>
      </c>
      <c r="B994">
        <v>146.42160000000001</v>
      </c>
      <c r="C994" t="s">
        <v>143</v>
      </c>
      <c r="D994">
        <v>0</v>
      </c>
    </row>
    <row r="995" spans="1:4" x14ac:dyDescent="0.3">
      <c r="A995" s="1">
        <v>41626</v>
      </c>
      <c r="B995">
        <v>148.92140000000001</v>
      </c>
      <c r="C995" t="s">
        <v>143</v>
      </c>
      <c r="D995">
        <v>0</v>
      </c>
    </row>
    <row r="996" spans="1:4" x14ac:dyDescent="0.3">
      <c r="A996" s="1">
        <v>41627</v>
      </c>
      <c r="B996">
        <v>148.74930000000001</v>
      </c>
      <c r="C996" t="s">
        <v>143</v>
      </c>
      <c r="D996">
        <v>0</v>
      </c>
    </row>
    <row r="997" spans="1:4" x14ac:dyDescent="0.3">
      <c r="A997" s="1">
        <v>41628</v>
      </c>
      <c r="B997">
        <v>149.6147</v>
      </c>
      <c r="C997" t="s">
        <v>143</v>
      </c>
      <c r="D997">
        <v>0</v>
      </c>
    </row>
    <row r="998" spans="1:4" x14ac:dyDescent="0.3">
      <c r="A998" s="1">
        <v>41631</v>
      </c>
      <c r="B998">
        <v>150.41409999999999</v>
      </c>
      <c r="C998" t="s">
        <v>143</v>
      </c>
      <c r="D998">
        <v>0</v>
      </c>
    </row>
    <row r="999" spans="1:4" x14ac:dyDescent="0.3">
      <c r="A999" s="1">
        <v>41632</v>
      </c>
      <c r="B999">
        <v>150.74369999999999</v>
      </c>
      <c r="C999" t="s">
        <v>143</v>
      </c>
      <c r="D999">
        <v>0</v>
      </c>
    </row>
    <row r="1000" spans="1:4" x14ac:dyDescent="0.3">
      <c r="A1000" s="1">
        <v>41634</v>
      </c>
      <c r="B1000">
        <v>151.5059</v>
      </c>
      <c r="C1000" t="s">
        <v>143</v>
      </c>
      <c r="D1000">
        <v>0</v>
      </c>
    </row>
    <row r="1001" spans="1:4" x14ac:dyDescent="0.3">
      <c r="A1001" s="1">
        <v>41635</v>
      </c>
      <c r="B1001">
        <v>151.49770000000001</v>
      </c>
      <c r="C1001" t="s">
        <v>143</v>
      </c>
      <c r="D1001">
        <v>0</v>
      </c>
    </row>
    <row r="1002" spans="1:4" x14ac:dyDescent="0.3">
      <c r="A1002" s="1">
        <v>41638</v>
      </c>
      <c r="B1002">
        <v>151.47710000000001</v>
      </c>
      <c r="C1002" t="s">
        <v>143</v>
      </c>
      <c r="D1002">
        <v>0</v>
      </c>
    </row>
    <row r="1003" spans="1:4" x14ac:dyDescent="0.3">
      <c r="A1003" s="1">
        <v>41639</v>
      </c>
      <c r="B1003">
        <v>152.19399999999999</v>
      </c>
      <c r="C1003" t="s">
        <v>143</v>
      </c>
      <c r="D1003">
        <v>0</v>
      </c>
    </row>
    <row r="1004" spans="1:4" x14ac:dyDescent="0.3">
      <c r="A1004" s="1">
        <v>41641</v>
      </c>
      <c r="B1004">
        <v>150.7354</v>
      </c>
      <c r="C1004" t="s">
        <v>143</v>
      </c>
      <c r="D1004">
        <v>0</v>
      </c>
    </row>
    <row r="1005" spans="1:4" x14ac:dyDescent="0.3">
      <c r="A1005" s="1">
        <v>41642</v>
      </c>
      <c r="B1005">
        <v>150.70660000000001</v>
      </c>
      <c r="C1005" t="s">
        <v>143</v>
      </c>
      <c r="D1005">
        <v>0</v>
      </c>
    </row>
    <row r="1006" spans="1:4" x14ac:dyDescent="0.3">
      <c r="A1006" s="1">
        <v>41645</v>
      </c>
      <c r="B1006">
        <v>150.274</v>
      </c>
      <c r="C1006" t="s">
        <v>143</v>
      </c>
      <c r="D1006">
        <v>0</v>
      </c>
    </row>
    <row r="1007" spans="1:4" x14ac:dyDescent="0.3">
      <c r="A1007" s="1">
        <v>41646</v>
      </c>
      <c r="B1007">
        <v>151.1969</v>
      </c>
      <c r="C1007" t="s">
        <v>143</v>
      </c>
      <c r="D1007">
        <v>0</v>
      </c>
    </row>
    <row r="1008" spans="1:4" x14ac:dyDescent="0.3">
      <c r="A1008" s="1">
        <v>41647</v>
      </c>
      <c r="B1008">
        <v>151.22989999999999</v>
      </c>
      <c r="C1008" t="s">
        <v>143</v>
      </c>
      <c r="D1008">
        <v>0</v>
      </c>
    </row>
    <row r="1009" spans="1:4" x14ac:dyDescent="0.3">
      <c r="A1009" s="1">
        <v>41648</v>
      </c>
      <c r="B1009">
        <v>151.3287</v>
      </c>
      <c r="C1009" t="s">
        <v>143</v>
      </c>
      <c r="D1009">
        <v>0</v>
      </c>
    </row>
    <row r="1010" spans="1:4" x14ac:dyDescent="0.3">
      <c r="A1010" s="1">
        <v>41649</v>
      </c>
      <c r="B1010">
        <v>151.74080000000001</v>
      </c>
      <c r="C1010" t="s">
        <v>143</v>
      </c>
      <c r="D1010">
        <v>0</v>
      </c>
    </row>
    <row r="1011" spans="1:4" x14ac:dyDescent="0.3">
      <c r="A1011" s="1">
        <v>41652</v>
      </c>
      <c r="B1011">
        <v>149.71770000000001</v>
      </c>
      <c r="C1011" t="s">
        <v>143</v>
      </c>
      <c r="D1011">
        <v>0</v>
      </c>
    </row>
    <row r="1012" spans="1:4" x14ac:dyDescent="0.3">
      <c r="A1012" s="1">
        <v>41653</v>
      </c>
      <c r="B1012">
        <v>151.3535</v>
      </c>
      <c r="C1012" t="s">
        <v>143</v>
      </c>
      <c r="D1012">
        <v>0</v>
      </c>
    </row>
    <row r="1013" spans="1:4" x14ac:dyDescent="0.3">
      <c r="A1013" s="1">
        <v>41654</v>
      </c>
      <c r="B1013">
        <v>152.16929999999999</v>
      </c>
      <c r="C1013" t="s">
        <v>143</v>
      </c>
      <c r="D1013">
        <v>0</v>
      </c>
    </row>
    <row r="1014" spans="1:4" x14ac:dyDescent="0.3">
      <c r="A1014" s="1">
        <v>41655</v>
      </c>
      <c r="B1014">
        <v>151.97149999999999</v>
      </c>
      <c r="C1014" t="s">
        <v>143</v>
      </c>
      <c r="D1014">
        <v>0</v>
      </c>
    </row>
    <row r="1015" spans="1:4" x14ac:dyDescent="0.3">
      <c r="A1015" s="1">
        <v>41656</v>
      </c>
      <c r="B1015">
        <v>151.3246</v>
      </c>
      <c r="C1015" t="s">
        <v>143</v>
      </c>
      <c r="D1015">
        <v>0</v>
      </c>
    </row>
    <row r="1016" spans="1:4" x14ac:dyDescent="0.3">
      <c r="A1016" s="1">
        <v>41660</v>
      </c>
      <c r="B1016">
        <v>151.77369999999999</v>
      </c>
      <c r="C1016" t="s">
        <v>143</v>
      </c>
      <c r="D1016">
        <v>0</v>
      </c>
    </row>
    <row r="1017" spans="1:4" x14ac:dyDescent="0.3">
      <c r="A1017" s="1">
        <v>41661</v>
      </c>
      <c r="B1017">
        <v>151.87260000000001</v>
      </c>
      <c r="C1017" t="s">
        <v>143</v>
      </c>
      <c r="D1017">
        <v>0</v>
      </c>
    </row>
    <row r="1018" spans="1:4" x14ac:dyDescent="0.3">
      <c r="A1018" s="1">
        <v>41662</v>
      </c>
      <c r="B1018">
        <v>150.6283</v>
      </c>
      <c r="C1018" t="s">
        <v>143</v>
      </c>
      <c r="D1018">
        <v>0</v>
      </c>
    </row>
    <row r="1019" spans="1:4" x14ac:dyDescent="0.3">
      <c r="A1019" s="1">
        <v>41663</v>
      </c>
      <c r="B1019">
        <v>147.4145</v>
      </c>
      <c r="C1019" t="s">
        <v>143</v>
      </c>
      <c r="D1019">
        <v>0</v>
      </c>
    </row>
    <row r="1020" spans="1:4" x14ac:dyDescent="0.3">
      <c r="A1020" s="1">
        <v>41666</v>
      </c>
      <c r="B1020">
        <v>146.6893</v>
      </c>
      <c r="C1020" t="s">
        <v>143</v>
      </c>
      <c r="D1020">
        <v>0</v>
      </c>
    </row>
    <row r="1021" spans="1:4" x14ac:dyDescent="0.3">
      <c r="A1021" s="1">
        <v>41667</v>
      </c>
      <c r="B1021">
        <v>147.56280000000001</v>
      </c>
      <c r="C1021" t="s">
        <v>143</v>
      </c>
      <c r="D1021">
        <v>0</v>
      </c>
    </row>
    <row r="1022" spans="1:4" x14ac:dyDescent="0.3">
      <c r="A1022" s="1">
        <v>41668</v>
      </c>
      <c r="B1022">
        <v>146.1455</v>
      </c>
      <c r="C1022" t="s">
        <v>143</v>
      </c>
      <c r="D1022">
        <v>0</v>
      </c>
    </row>
    <row r="1023" spans="1:4" x14ac:dyDescent="0.3">
      <c r="A1023" s="1">
        <v>41669</v>
      </c>
      <c r="B1023">
        <v>147.69470000000001</v>
      </c>
      <c r="C1023" t="s">
        <v>143</v>
      </c>
      <c r="D1023">
        <v>0</v>
      </c>
    </row>
    <row r="1024" spans="1:4" x14ac:dyDescent="0.3">
      <c r="A1024" s="1">
        <v>41670</v>
      </c>
      <c r="B1024">
        <v>146.82939999999999</v>
      </c>
      <c r="C1024" t="s">
        <v>143</v>
      </c>
      <c r="D1024">
        <v>0</v>
      </c>
    </row>
    <row r="1025" spans="1:4" x14ac:dyDescent="0.3">
      <c r="A1025" s="1">
        <v>41673</v>
      </c>
      <c r="B1025">
        <v>143.52500000000001</v>
      </c>
      <c r="C1025" t="s">
        <v>143</v>
      </c>
      <c r="D1025">
        <v>0</v>
      </c>
    </row>
    <row r="1026" spans="1:4" x14ac:dyDescent="0.3">
      <c r="A1026" s="1">
        <v>41674</v>
      </c>
      <c r="B1026">
        <v>144.52619999999999</v>
      </c>
      <c r="C1026" t="s">
        <v>143</v>
      </c>
      <c r="D1026">
        <v>0</v>
      </c>
    </row>
    <row r="1027" spans="1:4" x14ac:dyDescent="0.3">
      <c r="A1027" s="1">
        <v>41675</v>
      </c>
      <c r="B1027">
        <v>144.34899999999999</v>
      </c>
      <c r="C1027" t="s">
        <v>143</v>
      </c>
      <c r="D1027">
        <v>0</v>
      </c>
    </row>
    <row r="1028" spans="1:4" x14ac:dyDescent="0.3">
      <c r="A1028" s="1">
        <v>41676</v>
      </c>
      <c r="B1028">
        <v>146.2526</v>
      </c>
      <c r="C1028" t="s">
        <v>143</v>
      </c>
      <c r="D1028">
        <v>0</v>
      </c>
    </row>
    <row r="1029" spans="1:4" x14ac:dyDescent="0.3">
      <c r="A1029" s="1">
        <v>41677</v>
      </c>
      <c r="B1029">
        <v>148.06549999999999</v>
      </c>
      <c r="C1029" t="s">
        <v>143</v>
      </c>
      <c r="D1029">
        <v>0</v>
      </c>
    </row>
    <row r="1030" spans="1:4" x14ac:dyDescent="0.3">
      <c r="A1030" s="1">
        <v>41680</v>
      </c>
      <c r="B1030">
        <v>148.3374</v>
      </c>
      <c r="C1030" t="s">
        <v>143</v>
      </c>
      <c r="D1030">
        <v>0</v>
      </c>
    </row>
    <row r="1031" spans="1:4" x14ac:dyDescent="0.3">
      <c r="A1031" s="1">
        <v>41681</v>
      </c>
      <c r="B1031">
        <v>149.96080000000001</v>
      </c>
      <c r="C1031" t="s">
        <v>143</v>
      </c>
      <c r="D1031">
        <v>0</v>
      </c>
    </row>
    <row r="1032" spans="1:4" x14ac:dyDescent="0.3">
      <c r="A1032" s="1">
        <v>41682</v>
      </c>
      <c r="B1032">
        <v>150.035</v>
      </c>
      <c r="C1032" t="s">
        <v>143</v>
      </c>
      <c r="D1032">
        <v>0</v>
      </c>
    </row>
    <row r="1033" spans="1:4" x14ac:dyDescent="0.3">
      <c r="A1033" s="1">
        <v>41683</v>
      </c>
      <c r="B1033">
        <v>150.80959999999999</v>
      </c>
      <c r="C1033" t="s">
        <v>143</v>
      </c>
      <c r="D1033">
        <v>0</v>
      </c>
    </row>
    <row r="1034" spans="1:4" x14ac:dyDescent="0.3">
      <c r="A1034" s="1">
        <v>41684</v>
      </c>
      <c r="B1034">
        <v>151.64189999999999</v>
      </c>
      <c r="C1034" t="s">
        <v>143</v>
      </c>
      <c r="D1034">
        <v>0</v>
      </c>
    </row>
    <row r="1035" spans="1:4" x14ac:dyDescent="0.3">
      <c r="A1035" s="1">
        <v>41688</v>
      </c>
      <c r="B1035">
        <v>151.82320000000001</v>
      </c>
      <c r="C1035" t="s">
        <v>143</v>
      </c>
      <c r="D1035">
        <v>0</v>
      </c>
    </row>
    <row r="1036" spans="1:4" x14ac:dyDescent="0.3">
      <c r="A1036" s="1">
        <v>41689</v>
      </c>
      <c r="B1036">
        <v>150.81780000000001</v>
      </c>
      <c r="C1036" t="s">
        <v>143</v>
      </c>
      <c r="D1036">
        <v>0</v>
      </c>
    </row>
    <row r="1037" spans="1:4" x14ac:dyDescent="0.3">
      <c r="A1037" s="1">
        <v>41690</v>
      </c>
      <c r="B1037">
        <v>151.70779999999999</v>
      </c>
      <c r="C1037" t="s">
        <v>143</v>
      </c>
      <c r="D1037">
        <v>0</v>
      </c>
    </row>
    <row r="1038" spans="1:4" x14ac:dyDescent="0.3">
      <c r="A1038" s="1">
        <v>41691</v>
      </c>
      <c r="B1038">
        <v>151.53479999999999</v>
      </c>
      <c r="C1038" t="s">
        <v>143</v>
      </c>
      <c r="D1038">
        <v>0</v>
      </c>
    </row>
    <row r="1039" spans="1:4" x14ac:dyDescent="0.3">
      <c r="A1039" s="1">
        <v>41694</v>
      </c>
      <c r="B1039">
        <v>152.37530000000001</v>
      </c>
      <c r="C1039" t="s">
        <v>143</v>
      </c>
      <c r="D1039">
        <v>0</v>
      </c>
    </row>
    <row r="1040" spans="1:4" x14ac:dyDescent="0.3">
      <c r="A1040" s="1">
        <v>41695</v>
      </c>
      <c r="B1040">
        <v>152.3176</v>
      </c>
      <c r="C1040" t="s">
        <v>143</v>
      </c>
      <c r="D1040">
        <v>0</v>
      </c>
    </row>
    <row r="1041" spans="1:4" x14ac:dyDescent="0.3">
      <c r="A1041" s="1">
        <v>41696</v>
      </c>
      <c r="B1041">
        <v>152.32579999999999</v>
      </c>
      <c r="C1041" t="s">
        <v>143</v>
      </c>
      <c r="D1041">
        <v>0</v>
      </c>
    </row>
    <row r="1042" spans="1:4" x14ac:dyDescent="0.3">
      <c r="A1042" s="1">
        <v>41697</v>
      </c>
      <c r="B1042">
        <v>153.12520000000001</v>
      </c>
      <c r="C1042" t="s">
        <v>143</v>
      </c>
      <c r="D1042">
        <v>0</v>
      </c>
    </row>
    <row r="1043" spans="1:4" x14ac:dyDescent="0.3">
      <c r="A1043" s="1">
        <v>41698</v>
      </c>
      <c r="B1043">
        <v>153.51249999999999</v>
      </c>
      <c r="C1043" t="s">
        <v>143</v>
      </c>
      <c r="D1043">
        <v>0</v>
      </c>
    </row>
    <row r="1044" spans="1:4" x14ac:dyDescent="0.3">
      <c r="A1044" s="1">
        <v>41701</v>
      </c>
      <c r="B1044">
        <v>152.43299999999999</v>
      </c>
      <c r="C1044" t="s">
        <v>143</v>
      </c>
      <c r="D1044">
        <v>0</v>
      </c>
    </row>
    <row r="1045" spans="1:4" x14ac:dyDescent="0.3">
      <c r="A1045" s="1">
        <v>41702</v>
      </c>
      <c r="B1045">
        <v>154.57550000000001</v>
      </c>
      <c r="C1045" t="s">
        <v>143</v>
      </c>
      <c r="D1045">
        <v>0</v>
      </c>
    </row>
    <row r="1046" spans="1:4" x14ac:dyDescent="0.3">
      <c r="A1046" s="1">
        <v>41703</v>
      </c>
      <c r="B1046">
        <v>154.71559999999999</v>
      </c>
      <c r="C1046" t="s">
        <v>143</v>
      </c>
      <c r="D1046">
        <v>0</v>
      </c>
    </row>
    <row r="1047" spans="1:4" x14ac:dyDescent="0.3">
      <c r="A1047" s="1">
        <v>41704</v>
      </c>
      <c r="B1047">
        <v>155.06989999999999</v>
      </c>
      <c r="C1047" t="s">
        <v>143</v>
      </c>
      <c r="D1047">
        <v>0</v>
      </c>
    </row>
    <row r="1048" spans="1:4" x14ac:dyDescent="0.3">
      <c r="A1048" s="1">
        <v>41705</v>
      </c>
      <c r="B1048">
        <v>155.13589999999999</v>
      </c>
      <c r="C1048" t="s">
        <v>143</v>
      </c>
      <c r="D1048">
        <v>0</v>
      </c>
    </row>
    <row r="1049" spans="1:4" x14ac:dyDescent="0.3">
      <c r="A1049" s="1">
        <v>41708</v>
      </c>
      <c r="B1049">
        <v>155.05350000000001</v>
      </c>
      <c r="C1049" t="s">
        <v>143</v>
      </c>
      <c r="D1049">
        <v>0</v>
      </c>
    </row>
    <row r="1050" spans="1:4" x14ac:dyDescent="0.3">
      <c r="A1050" s="1">
        <v>41709</v>
      </c>
      <c r="B1050">
        <v>154.28710000000001</v>
      </c>
      <c r="C1050" t="s">
        <v>143</v>
      </c>
      <c r="D1050">
        <v>0</v>
      </c>
    </row>
    <row r="1051" spans="1:4" x14ac:dyDescent="0.3">
      <c r="A1051" s="1">
        <v>41710</v>
      </c>
      <c r="B1051">
        <v>154.32830000000001</v>
      </c>
      <c r="C1051" t="s">
        <v>143</v>
      </c>
      <c r="D1051">
        <v>0</v>
      </c>
    </row>
    <row r="1052" spans="1:4" x14ac:dyDescent="0.3">
      <c r="A1052" s="1">
        <v>41711</v>
      </c>
      <c r="B1052">
        <v>152.59780000000001</v>
      </c>
      <c r="C1052" t="s">
        <v>143</v>
      </c>
      <c r="D1052">
        <v>0</v>
      </c>
    </row>
    <row r="1053" spans="1:4" x14ac:dyDescent="0.3">
      <c r="A1053" s="1">
        <v>41712</v>
      </c>
      <c r="B1053">
        <v>152.16929999999999</v>
      </c>
      <c r="C1053" t="s">
        <v>143</v>
      </c>
      <c r="D1053">
        <v>0</v>
      </c>
    </row>
    <row r="1054" spans="1:4" x14ac:dyDescent="0.3">
      <c r="A1054" s="1">
        <v>41715</v>
      </c>
      <c r="B1054">
        <v>153.5454</v>
      </c>
      <c r="C1054" t="s">
        <v>143</v>
      </c>
      <c r="D1054">
        <v>0</v>
      </c>
    </row>
    <row r="1055" spans="1:4" x14ac:dyDescent="0.3">
      <c r="A1055" s="1">
        <v>41716</v>
      </c>
      <c r="B1055">
        <v>154.6414</v>
      </c>
      <c r="C1055" t="s">
        <v>143</v>
      </c>
      <c r="D1055">
        <v>0</v>
      </c>
    </row>
    <row r="1056" spans="1:4" x14ac:dyDescent="0.3">
      <c r="A1056" s="1">
        <v>41717</v>
      </c>
      <c r="B1056">
        <v>153.81739999999999</v>
      </c>
      <c r="C1056" t="s">
        <v>143</v>
      </c>
      <c r="D1056">
        <v>0</v>
      </c>
    </row>
    <row r="1057" spans="1:4" x14ac:dyDescent="0.3">
      <c r="A1057" s="1">
        <v>41718</v>
      </c>
      <c r="B1057">
        <v>154.7131</v>
      </c>
      <c r="C1057" t="s">
        <v>143</v>
      </c>
      <c r="D1057">
        <v>0</v>
      </c>
    </row>
    <row r="1058" spans="1:4" x14ac:dyDescent="0.3">
      <c r="A1058" s="1">
        <v>41719</v>
      </c>
      <c r="B1058">
        <v>154.11519999999999</v>
      </c>
      <c r="C1058" t="s">
        <v>143</v>
      </c>
      <c r="D1058">
        <v>0</v>
      </c>
    </row>
    <row r="1059" spans="1:4" x14ac:dyDescent="0.3">
      <c r="A1059" s="1">
        <v>41722</v>
      </c>
      <c r="B1059">
        <v>153.47790000000001</v>
      </c>
      <c r="C1059" t="s">
        <v>143</v>
      </c>
      <c r="D1059">
        <v>0</v>
      </c>
    </row>
    <row r="1060" spans="1:4" x14ac:dyDescent="0.3">
      <c r="A1060" s="1">
        <v>41723</v>
      </c>
      <c r="B1060">
        <v>154.2063</v>
      </c>
      <c r="C1060" t="s">
        <v>143</v>
      </c>
      <c r="D1060">
        <v>0</v>
      </c>
    </row>
    <row r="1061" spans="1:4" x14ac:dyDescent="0.3">
      <c r="A1061" s="1">
        <v>41724</v>
      </c>
      <c r="B1061">
        <v>153.09719999999999</v>
      </c>
      <c r="C1061" t="s">
        <v>143</v>
      </c>
      <c r="D1061">
        <v>0</v>
      </c>
    </row>
    <row r="1062" spans="1:4" x14ac:dyDescent="0.3">
      <c r="A1062" s="1">
        <v>41725</v>
      </c>
      <c r="B1062">
        <v>152.77440000000001</v>
      </c>
      <c r="C1062" t="s">
        <v>143</v>
      </c>
      <c r="D1062">
        <v>0</v>
      </c>
    </row>
    <row r="1063" spans="1:4" x14ac:dyDescent="0.3">
      <c r="A1063" s="1">
        <v>41726</v>
      </c>
      <c r="B1063">
        <v>153.52760000000001</v>
      </c>
      <c r="C1063" t="s">
        <v>143</v>
      </c>
      <c r="D1063">
        <v>0</v>
      </c>
    </row>
    <row r="1064" spans="1:4" x14ac:dyDescent="0.3">
      <c r="A1064" s="1">
        <v>41729</v>
      </c>
      <c r="B1064">
        <v>154.78559999999999</v>
      </c>
      <c r="C1064" t="s">
        <v>143</v>
      </c>
      <c r="D1064">
        <v>0</v>
      </c>
    </row>
    <row r="1065" spans="1:4" x14ac:dyDescent="0.3">
      <c r="A1065" s="1">
        <v>41730</v>
      </c>
      <c r="B1065">
        <v>155.81200000000001</v>
      </c>
      <c r="C1065" t="s">
        <v>143</v>
      </c>
      <c r="D1065">
        <v>0</v>
      </c>
    </row>
    <row r="1066" spans="1:4" x14ac:dyDescent="0.3">
      <c r="A1066" s="1">
        <v>41731</v>
      </c>
      <c r="B1066">
        <v>156.33340000000001</v>
      </c>
      <c r="C1066" t="s">
        <v>143</v>
      </c>
      <c r="D1066">
        <v>0</v>
      </c>
    </row>
    <row r="1067" spans="1:4" x14ac:dyDescent="0.3">
      <c r="A1067" s="1">
        <v>41732</v>
      </c>
      <c r="B1067">
        <v>156.12649999999999</v>
      </c>
      <c r="C1067" t="s">
        <v>143</v>
      </c>
      <c r="D1067">
        <v>0</v>
      </c>
    </row>
    <row r="1068" spans="1:4" x14ac:dyDescent="0.3">
      <c r="A1068" s="1">
        <v>41733</v>
      </c>
      <c r="B1068">
        <v>154.2807</v>
      </c>
      <c r="C1068" t="s">
        <v>143</v>
      </c>
      <c r="D1068">
        <v>0</v>
      </c>
    </row>
    <row r="1069" spans="1:4" x14ac:dyDescent="0.3">
      <c r="A1069" s="1">
        <v>41736</v>
      </c>
      <c r="B1069">
        <v>152.57570000000001</v>
      </c>
      <c r="C1069" t="s">
        <v>143</v>
      </c>
      <c r="D1069">
        <v>0</v>
      </c>
    </row>
    <row r="1070" spans="1:4" x14ac:dyDescent="0.3">
      <c r="A1070" s="1">
        <v>41737</v>
      </c>
      <c r="B1070">
        <v>153.20480000000001</v>
      </c>
      <c r="C1070" t="s">
        <v>143</v>
      </c>
      <c r="D1070">
        <v>0</v>
      </c>
    </row>
    <row r="1071" spans="1:4" x14ac:dyDescent="0.3">
      <c r="A1071" s="1">
        <v>41738</v>
      </c>
      <c r="B1071">
        <v>154.8519</v>
      </c>
      <c r="C1071" t="s">
        <v>143</v>
      </c>
      <c r="D1071">
        <v>0</v>
      </c>
    </row>
    <row r="1072" spans="1:4" x14ac:dyDescent="0.3">
      <c r="A1072" s="1">
        <v>41739</v>
      </c>
      <c r="B1072">
        <v>151.5949</v>
      </c>
      <c r="C1072" t="s">
        <v>143</v>
      </c>
      <c r="D1072">
        <v>0</v>
      </c>
    </row>
    <row r="1073" spans="1:4" x14ac:dyDescent="0.3">
      <c r="A1073" s="1">
        <v>41740</v>
      </c>
      <c r="B1073">
        <v>150.23339999999999</v>
      </c>
      <c r="C1073" t="s">
        <v>143</v>
      </c>
      <c r="D1073">
        <v>0</v>
      </c>
    </row>
    <row r="1074" spans="1:4" x14ac:dyDescent="0.3">
      <c r="A1074" s="1">
        <v>41743</v>
      </c>
      <c r="B1074">
        <v>151.417</v>
      </c>
      <c r="C1074" t="s">
        <v>143</v>
      </c>
      <c r="D1074">
        <v>0</v>
      </c>
    </row>
    <row r="1075" spans="1:4" x14ac:dyDescent="0.3">
      <c r="A1075" s="1">
        <v>41744</v>
      </c>
      <c r="B1075">
        <v>152.4598</v>
      </c>
      <c r="C1075" t="s">
        <v>143</v>
      </c>
      <c r="D1075">
        <v>0</v>
      </c>
    </row>
    <row r="1076" spans="1:4" x14ac:dyDescent="0.3">
      <c r="A1076" s="1">
        <v>41745</v>
      </c>
      <c r="B1076">
        <v>154.0531</v>
      </c>
      <c r="C1076" t="s">
        <v>143</v>
      </c>
      <c r="D1076">
        <v>0</v>
      </c>
    </row>
    <row r="1077" spans="1:4" x14ac:dyDescent="0.3">
      <c r="A1077" s="1">
        <v>41746</v>
      </c>
      <c r="B1077">
        <v>154.27250000000001</v>
      </c>
      <c r="C1077" t="s">
        <v>143</v>
      </c>
      <c r="D1077">
        <v>0</v>
      </c>
    </row>
    <row r="1078" spans="1:4" x14ac:dyDescent="0.3">
      <c r="A1078" s="1">
        <v>41750</v>
      </c>
      <c r="B1078">
        <v>154.81049999999999</v>
      </c>
      <c r="C1078" t="s">
        <v>143</v>
      </c>
      <c r="D1078">
        <v>0</v>
      </c>
    </row>
    <row r="1079" spans="1:4" x14ac:dyDescent="0.3">
      <c r="A1079" s="1">
        <v>41751</v>
      </c>
      <c r="B1079">
        <v>155.51400000000001</v>
      </c>
      <c r="C1079" t="s">
        <v>143</v>
      </c>
      <c r="D1079">
        <v>0</v>
      </c>
    </row>
    <row r="1080" spans="1:4" x14ac:dyDescent="0.3">
      <c r="A1080" s="1">
        <v>41752</v>
      </c>
      <c r="B1080">
        <v>155.1498</v>
      </c>
      <c r="C1080" t="s">
        <v>143</v>
      </c>
      <c r="D1080">
        <v>0</v>
      </c>
    </row>
    <row r="1081" spans="1:4" x14ac:dyDescent="0.3">
      <c r="A1081" s="1">
        <v>41753</v>
      </c>
      <c r="B1081">
        <v>155.46430000000001</v>
      </c>
      <c r="C1081" t="s">
        <v>143</v>
      </c>
      <c r="D1081">
        <v>0</v>
      </c>
    </row>
    <row r="1082" spans="1:4" x14ac:dyDescent="0.3">
      <c r="A1082" s="1">
        <v>41754</v>
      </c>
      <c r="B1082">
        <v>154.18969999999999</v>
      </c>
      <c r="C1082" t="s">
        <v>143</v>
      </c>
      <c r="D1082">
        <v>0</v>
      </c>
    </row>
    <row r="1083" spans="1:4" x14ac:dyDescent="0.3">
      <c r="A1083" s="1">
        <v>41757</v>
      </c>
      <c r="B1083">
        <v>154.6739</v>
      </c>
      <c r="C1083" t="s">
        <v>143</v>
      </c>
      <c r="D1083">
        <v>0</v>
      </c>
    </row>
    <row r="1084" spans="1:4" x14ac:dyDescent="0.3">
      <c r="A1084" s="1">
        <v>41758</v>
      </c>
      <c r="B1084">
        <v>155.3981</v>
      </c>
      <c r="C1084" t="s">
        <v>143</v>
      </c>
      <c r="D1084">
        <v>0</v>
      </c>
    </row>
    <row r="1085" spans="1:4" x14ac:dyDescent="0.3">
      <c r="A1085" s="1">
        <v>41759</v>
      </c>
      <c r="B1085">
        <v>155.86160000000001</v>
      </c>
      <c r="C1085" t="s">
        <v>143</v>
      </c>
      <c r="D1085">
        <v>0</v>
      </c>
    </row>
    <row r="1086" spans="1:4" x14ac:dyDescent="0.3">
      <c r="A1086" s="1">
        <v>41760</v>
      </c>
      <c r="B1086">
        <v>155.874</v>
      </c>
      <c r="C1086" t="s">
        <v>143</v>
      </c>
      <c r="D1086">
        <v>0</v>
      </c>
    </row>
    <row r="1087" spans="1:4" x14ac:dyDescent="0.3">
      <c r="A1087" s="1">
        <v>41761</v>
      </c>
      <c r="B1087">
        <v>155.65469999999999</v>
      </c>
      <c r="C1087" t="s">
        <v>143</v>
      </c>
      <c r="D1087">
        <v>0</v>
      </c>
    </row>
    <row r="1088" spans="1:4" x14ac:dyDescent="0.3">
      <c r="A1088" s="1">
        <v>41764</v>
      </c>
      <c r="B1088">
        <v>155.95269999999999</v>
      </c>
      <c r="C1088" t="s">
        <v>143</v>
      </c>
      <c r="D1088">
        <v>0</v>
      </c>
    </row>
    <row r="1089" spans="1:4" x14ac:dyDescent="0.3">
      <c r="A1089" s="1">
        <v>41765</v>
      </c>
      <c r="B1089">
        <v>154.59530000000001</v>
      </c>
      <c r="C1089" t="s">
        <v>143</v>
      </c>
      <c r="D1089">
        <v>0</v>
      </c>
    </row>
    <row r="1090" spans="1:4" x14ac:dyDescent="0.3">
      <c r="A1090" s="1">
        <v>41766</v>
      </c>
      <c r="B1090">
        <v>155.50569999999999</v>
      </c>
      <c r="C1090" t="s">
        <v>143</v>
      </c>
      <c r="D1090">
        <v>0</v>
      </c>
    </row>
    <row r="1091" spans="1:4" x14ac:dyDescent="0.3">
      <c r="A1091" s="1">
        <v>41767</v>
      </c>
      <c r="B1091">
        <v>155.33600000000001</v>
      </c>
      <c r="C1091" t="s">
        <v>143</v>
      </c>
      <c r="D1091">
        <v>0</v>
      </c>
    </row>
    <row r="1092" spans="1:4" x14ac:dyDescent="0.3">
      <c r="A1092" s="1">
        <v>41768</v>
      </c>
      <c r="B1092">
        <v>155.5719</v>
      </c>
      <c r="C1092" t="s">
        <v>143</v>
      </c>
      <c r="D1092">
        <v>0</v>
      </c>
    </row>
    <row r="1093" spans="1:4" x14ac:dyDescent="0.3">
      <c r="A1093" s="1">
        <v>41771</v>
      </c>
      <c r="B1093">
        <v>157.08250000000001</v>
      </c>
      <c r="C1093" t="s">
        <v>143</v>
      </c>
      <c r="D1093">
        <v>0</v>
      </c>
    </row>
    <row r="1094" spans="1:4" x14ac:dyDescent="0.3">
      <c r="A1094" s="1">
        <v>41772</v>
      </c>
      <c r="B1094">
        <v>157.22730000000001</v>
      </c>
      <c r="C1094" t="s">
        <v>143</v>
      </c>
      <c r="D1094">
        <v>0</v>
      </c>
    </row>
    <row r="1095" spans="1:4" x14ac:dyDescent="0.3">
      <c r="A1095" s="1">
        <v>41773</v>
      </c>
      <c r="B1095">
        <v>156.48240000000001</v>
      </c>
      <c r="C1095" t="s">
        <v>143</v>
      </c>
      <c r="D1095">
        <v>0</v>
      </c>
    </row>
    <row r="1096" spans="1:4" x14ac:dyDescent="0.3">
      <c r="A1096" s="1">
        <v>41774</v>
      </c>
      <c r="B1096">
        <v>155.10839999999999</v>
      </c>
      <c r="C1096" t="s">
        <v>143</v>
      </c>
      <c r="D1096">
        <v>0</v>
      </c>
    </row>
    <row r="1097" spans="1:4" x14ac:dyDescent="0.3">
      <c r="A1097" s="1">
        <v>41775</v>
      </c>
      <c r="B1097">
        <v>155.6464</v>
      </c>
      <c r="C1097" t="s">
        <v>143</v>
      </c>
      <c r="D1097">
        <v>0</v>
      </c>
    </row>
    <row r="1098" spans="1:4" x14ac:dyDescent="0.3">
      <c r="A1098" s="1">
        <v>41778</v>
      </c>
      <c r="B1098">
        <v>156.2175</v>
      </c>
      <c r="C1098" t="s">
        <v>143</v>
      </c>
      <c r="D1098">
        <v>0</v>
      </c>
    </row>
    <row r="1099" spans="1:4" x14ac:dyDescent="0.3">
      <c r="A1099" s="1">
        <v>41779</v>
      </c>
      <c r="B1099">
        <v>155.23259999999999</v>
      </c>
      <c r="C1099" t="s">
        <v>143</v>
      </c>
      <c r="D1099">
        <v>0</v>
      </c>
    </row>
    <row r="1100" spans="1:4" x14ac:dyDescent="0.3">
      <c r="A1100" s="1">
        <v>41780</v>
      </c>
      <c r="B1100">
        <v>156.5403</v>
      </c>
      <c r="C1100" t="s">
        <v>143</v>
      </c>
      <c r="D1100">
        <v>0</v>
      </c>
    </row>
    <row r="1101" spans="1:4" x14ac:dyDescent="0.3">
      <c r="A1101" s="1">
        <v>41781</v>
      </c>
      <c r="B1101">
        <v>156.9211</v>
      </c>
      <c r="C1101" t="s">
        <v>143</v>
      </c>
      <c r="D1101">
        <v>0</v>
      </c>
    </row>
    <row r="1102" spans="1:4" x14ac:dyDescent="0.3">
      <c r="A1102" s="1">
        <v>41782</v>
      </c>
      <c r="B1102">
        <v>157.55009999999999</v>
      </c>
      <c r="C1102" t="s">
        <v>143</v>
      </c>
      <c r="D1102">
        <v>0</v>
      </c>
    </row>
    <row r="1103" spans="1:4" x14ac:dyDescent="0.3">
      <c r="A1103" s="1">
        <v>41786</v>
      </c>
      <c r="B1103">
        <v>158.51849999999999</v>
      </c>
      <c r="C1103" t="s">
        <v>143</v>
      </c>
      <c r="D1103">
        <v>0</v>
      </c>
    </row>
    <row r="1104" spans="1:4" x14ac:dyDescent="0.3">
      <c r="A1104" s="1">
        <v>41787</v>
      </c>
      <c r="B1104">
        <v>158.40260000000001</v>
      </c>
      <c r="C1104" t="s">
        <v>143</v>
      </c>
      <c r="D1104">
        <v>0</v>
      </c>
    </row>
    <row r="1105" spans="1:4" x14ac:dyDescent="0.3">
      <c r="A1105" s="1">
        <v>41788</v>
      </c>
      <c r="B1105">
        <v>159.22200000000001</v>
      </c>
      <c r="C1105" t="s">
        <v>143</v>
      </c>
      <c r="D1105">
        <v>0</v>
      </c>
    </row>
    <row r="1106" spans="1:4" x14ac:dyDescent="0.3">
      <c r="A1106" s="1">
        <v>41789</v>
      </c>
      <c r="B1106">
        <v>159.4786</v>
      </c>
      <c r="C1106" t="s">
        <v>143</v>
      </c>
      <c r="D1106">
        <v>0</v>
      </c>
    </row>
    <row r="1107" spans="1:4" x14ac:dyDescent="0.3">
      <c r="A1107" s="1">
        <v>41792</v>
      </c>
      <c r="B1107">
        <v>159.6566</v>
      </c>
      <c r="C1107" t="s">
        <v>143</v>
      </c>
      <c r="D1107">
        <v>0</v>
      </c>
    </row>
    <row r="1108" spans="1:4" x14ac:dyDescent="0.3">
      <c r="A1108" s="1">
        <v>41793</v>
      </c>
      <c r="B1108">
        <v>159.5779</v>
      </c>
      <c r="C1108" t="s">
        <v>143</v>
      </c>
      <c r="D1108">
        <v>0</v>
      </c>
    </row>
    <row r="1109" spans="1:4" x14ac:dyDescent="0.3">
      <c r="A1109" s="1">
        <v>41794</v>
      </c>
      <c r="B1109">
        <v>159.9007</v>
      </c>
      <c r="C1109" t="s">
        <v>143</v>
      </c>
      <c r="D1109">
        <v>0</v>
      </c>
    </row>
    <row r="1110" spans="1:4" x14ac:dyDescent="0.3">
      <c r="A1110" s="1">
        <v>41795</v>
      </c>
      <c r="B1110">
        <v>160.9436</v>
      </c>
      <c r="C1110" t="s">
        <v>143</v>
      </c>
      <c r="D1110">
        <v>0</v>
      </c>
    </row>
    <row r="1111" spans="1:4" x14ac:dyDescent="0.3">
      <c r="A1111" s="1">
        <v>41796</v>
      </c>
      <c r="B1111">
        <v>161.70920000000001</v>
      </c>
      <c r="C1111" t="s">
        <v>143</v>
      </c>
      <c r="D1111">
        <v>0</v>
      </c>
    </row>
    <row r="1112" spans="1:4" x14ac:dyDescent="0.3">
      <c r="A1112" s="1">
        <v>41799</v>
      </c>
      <c r="B1112">
        <v>161.87889999999999</v>
      </c>
      <c r="C1112" t="s">
        <v>143</v>
      </c>
      <c r="D1112">
        <v>0</v>
      </c>
    </row>
    <row r="1113" spans="1:4" x14ac:dyDescent="0.3">
      <c r="A1113" s="1">
        <v>41800</v>
      </c>
      <c r="B1113">
        <v>161.8955</v>
      </c>
      <c r="C1113" t="s">
        <v>143</v>
      </c>
      <c r="D1113">
        <v>0</v>
      </c>
    </row>
    <row r="1114" spans="1:4" x14ac:dyDescent="0.3">
      <c r="A1114" s="1">
        <v>41801</v>
      </c>
      <c r="B1114">
        <v>161.33260000000001</v>
      </c>
      <c r="C1114" t="s">
        <v>143</v>
      </c>
      <c r="D1114">
        <v>0</v>
      </c>
    </row>
    <row r="1115" spans="1:4" x14ac:dyDescent="0.3">
      <c r="A1115" s="1">
        <v>41802</v>
      </c>
      <c r="B1115">
        <v>160.19040000000001</v>
      </c>
      <c r="C1115" t="s">
        <v>143</v>
      </c>
      <c r="D1115">
        <v>0</v>
      </c>
    </row>
    <row r="1116" spans="1:4" x14ac:dyDescent="0.3">
      <c r="A1116" s="1">
        <v>41803</v>
      </c>
      <c r="B1116">
        <v>160.6788</v>
      </c>
      <c r="C1116" t="s">
        <v>143</v>
      </c>
      <c r="D1116">
        <v>0</v>
      </c>
    </row>
    <row r="1117" spans="1:4" x14ac:dyDescent="0.3">
      <c r="A1117" s="1">
        <v>41806</v>
      </c>
      <c r="B1117">
        <v>160.81120000000001</v>
      </c>
      <c r="C1117" t="s">
        <v>143</v>
      </c>
      <c r="D1117">
        <v>0</v>
      </c>
    </row>
    <row r="1118" spans="1:4" x14ac:dyDescent="0.3">
      <c r="A1118" s="1">
        <v>41807</v>
      </c>
      <c r="B1118">
        <v>161.25810000000001</v>
      </c>
      <c r="C1118" t="s">
        <v>143</v>
      </c>
      <c r="D1118">
        <v>0</v>
      </c>
    </row>
    <row r="1119" spans="1:4" x14ac:dyDescent="0.3">
      <c r="A1119" s="1">
        <v>41808</v>
      </c>
      <c r="B1119">
        <v>162.4376</v>
      </c>
      <c r="C1119" t="s">
        <v>143</v>
      </c>
      <c r="D1119">
        <v>0</v>
      </c>
    </row>
    <row r="1120" spans="1:4" x14ac:dyDescent="0.3">
      <c r="A1120" s="1">
        <v>41809</v>
      </c>
      <c r="B1120">
        <v>162.62379999999999</v>
      </c>
      <c r="C1120" t="s">
        <v>143</v>
      </c>
      <c r="D1120">
        <v>0</v>
      </c>
    </row>
    <row r="1121" spans="1:4" x14ac:dyDescent="0.3">
      <c r="A1121" s="1">
        <v>41810</v>
      </c>
      <c r="B1121">
        <v>162.9537</v>
      </c>
      <c r="C1121" t="s">
        <v>143</v>
      </c>
      <c r="D1121">
        <v>0</v>
      </c>
    </row>
    <row r="1122" spans="1:4" x14ac:dyDescent="0.3">
      <c r="A1122" s="1">
        <v>41813</v>
      </c>
      <c r="B1122">
        <v>162.90379999999999</v>
      </c>
      <c r="C1122" t="s">
        <v>143</v>
      </c>
      <c r="D1122">
        <v>0</v>
      </c>
    </row>
    <row r="1123" spans="1:4" x14ac:dyDescent="0.3">
      <c r="A1123" s="1">
        <v>41814</v>
      </c>
      <c r="B1123">
        <v>161.92250000000001</v>
      </c>
      <c r="C1123" t="s">
        <v>143</v>
      </c>
      <c r="D1123">
        <v>0</v>
      </c>
    </row>
    <row r="1124" spans="1:4" x14ac:dyDescent="0.3">
      <c r="A1124" s="1">
        <v>41815</v>
      </c>
      <c r="B1124">
        <v>162.65430000000001</v>
      </c>
      <c r="C1124" t="s">
        <v>143</v>
      </c>
      <c r="D1124">
        <v>0</v>
      </c>
    </row>
    <row r="1125" spans="1:4" x14ac:dyDescent="0.3">
      <c r="A1125" s="1">
        <v>41816</v>
      </c>
      <c r="B1125">
        <v>162.53790000000001</v>
      </c>
      <c r="C1125" t="s">
        <v>143</v>
      </c>
      <c r="D1125">
        <v>0</v>
      </c>
    </row>
    <row r="1126" spans="1:4" x14ac:dyDescent="0.3">
      <c r="A1126" s="1">
        <v>41817</v>
      </c>
      <c r="B1126">
        <v>162.85390000000001</v>
      </c>
      <c r="C1126" t="s">
        <v>143</v>
      </c>
      <c r="D1126">
        <v>0</v>
      </c>
    </row>
    <row r="1127" spans="1:4" x14ac:dyDescent="0.3">
      <c r="A1127" s="1">
        <v>41820</v>
      </c>
      <c r="B1127">
        <v>162.77080000000001</v>
      </c>
      <c r="C1127" t="s">
        <v>143</v>
      </c>
      <c r="D1127">
        <v>0</v>
      </c>
    </row>
    <row r="1128" spans="1:4" x14ac:dyDescent="0.3">
      <c r="A1128" s="1">
        <v>41821</v>
      </c>
      <c r="B1128">
        <v>163.86019999999999</v>
      </c>
      <c r="C1128" t="s">
        <v>143</v>
      </c>
      <c r="D1128">
        <v>0</v>
      </c>
    </row>
    <row r="1129" spans="1:4" x14ac:dyDescent="0.3">
      <c r="A1129" s="1">
        <v>41822</v>
      </c>
      <c r="B1129">
        <v>164.0266</v>
      </c>
      <c r="C1129" t="s">
        <v>143</v>
      </c>
      <c r="D1129">
        <v>0</v>
      </c>
    </row>
    <row r="1130" spans="1:4" x14ac:dyDescent="0.3">
      <c r="A1130" s="1">
        <v>41823</v>
      </c>
      <c r="B1130">
        <v>164.83330000000001</v>
      </c>
      <c r="C1130" t="s">
        <v>143</v>
      </c>
      <c r="D1130">
        <v>0</v>
      </c>
    </row>
    <row r="1131" spans="1:4" x14ac:dyDescent="0.3">
      <c r="A1131" s="1">
        <v>41827</v>
      </c>
      <c r="B1131">
        <v>164.2594</v>
      </c>
      <c r="C1131" t="s">
        <v>143</v>
      </c>
      <c r="D1131">
        <v>0</v>
      </c>
    </row>
    <row r="1132" spans="1:4" x14ac:dyDescent="0.3">
      <c r="A1132" s="1">
        <v>41828</v>
      </c>
      <c r="B1132">
        <v>163.20320000000001</v>
      </c>
      <c r="C1132" t="s">
        <v>143</v>
      </c>
      <c r="D1132">
        <v>0</v>
      </c>
    </row>
    <row r="1133" spans="1:4" x14ac:dyDescent="0.3">
      <c r="A1133" s="1">
        <v>41829</v>
      </c>
      <c r="B1133">
        <v>163.93510000000001</v>
      </c>
      <c r="C1133" t="s">
        <v>143</v>
      </c>
      <c r="D1133">
        <v>0</v>
      </c>
    </row>
    <row r="1134" spans="1:4" x14ac:dyDescent="0.3">
      <c r="A1134" s="1">
        <v>41830</v>
      </c>
      <c r="B1134">
        <v>163.28639999999999</v>
      </c>
      <c r="C1134" t="s">
        <v>143</v>
      </c>
      <c r="D1134">
        <v>0</v>
      </c>
    </row>
    <row r="1135" spans="1:4" x14ac:dyDescent="0.3">
      <c r="A1135" s="1">
        <v>41831</v>
      </c>
      <c r="B1135">
        <v>163.51089999999999</v>
      </c>
      <c r="C1135" t="s">
        <v>143</v>
      </c>
      <c r="D1135">
        <v>0</v>
      </c>
    </row>
    <row r="1136" spans="1:4" x14ac:dyDescent="0.3">
      <c r="A1136" s="1">
        <v>41834</v>
      </c>
      <c r="B1136">
        <v>164.33430000000001</v>
      </c>
      <c r="C1136" t="s">
        <v>143</v>
      </c>
      <c r="D1136">
        <v>0</v>
      </c>
    </row>
    <row r="1137" spans="1:4" x14ac:dyDescent="0.3">
      <c r="A1137" s="1">
        <v>41835</v>
      </c>
      <c r="B1137">
        <v>164.0266</v>
      </c>
      <c r="C1137" t="s">
        <v>143</v>
      </c>
      <c r="D1137">
        <v>0</v>
      </c>
    </row>
    <row r="1138" spans="1:4" x14ac:dyDescent="0.3">
      <c r="A1138" s="1">
        <v>41836</v>
      </c>
      <c r="B1138">
        <v>164.6337</v>
      </c>
      <c r="C1138" t="s">
        <v>143</v>
      </c>
      <c r="D1138">
        <v>0</v>
      </c>
    </row>
    <row r="1139" spans="1:4" x14ac:dyDescent="0.3">
      <c r="A1139" s="1">
        <v>41837</v>
      </c>
      <c r="B1139">
        <v>162.76249999999999</v>
      </c>
      <c r="C1139" t="s">
        <v>143</v>
      </c>
      <c r="D1139">
        <v>0</v>
      </c>
    </row>
    <row r="1140" spans="1:4" x14ac:dyDescent="0.3">
      <c r="A1140" s="1">
        <v>41838</v>
      </c>
      <c r="B1140">
        <v>164.42570000000001</v>
      </c>
      <c r="C1140" t="s">
        <v>143</v>
      </c>
      <c r="D1140">
        <v>0</v>
      </c>
    </row>
    <row r="1141" spans="1:4" x14ac:dyDescent="0.3">
      <c r="A1141" s="1">
        <v>41841</v>
      </c>
      <c r="B1141">
        <v>164.11799999999999</v>
      </c>
      <c r="C1141" t="s">
        <v>143</v>
      </c>
      <c r="D1141">
        <v>0</v>
      </c>
    </row>
    <row r="1142" spans="1:4" x14ac:dyDescent="0.3">
      <c r="A1142" s="1">
        <v>41842</v>
      </c>
      <c r="B1142">
        <v>164.83330000000001</v>
      </c>
      <c r="C1142" t="s">
        <v>143</v>
      </c>
      <c r="D1142">
        <v>0</v>
      </c>
    </row>
    <row r="1143" spans="1:4" x14ac:dyDescent="0.3">
      <c r="A1143" s="1">
        <v>41843</v>
      </c>
      <c r="B1143">
        <v>165.19919999999999</v>
      </c>
      <c r="C1143" t="s">
        <v>143</v>
      </c>
      <c r="D1143">
        <v>0</v>
      </c>
    </row>
    <row r="1144" spans="1:4" x14ac:dyDescent="0.3">
      <c r="A1144" s="1">
        <v>41844</v>
      </c>
      <c r="B1144">
        <v>165.20750000000001</v>
      </c>
      <c r="C1144" t="s">
        <v>143</v>
      </c>
      <c r="D1144">
        <v>0</v>
      </c>
    </row>
    <row r="1145" spans="1:4" x14ac:dyDescent="0.3">
      <c r="A1145" s="1">
        <v>41845</v>
      </c>
      <c r="B1145">
        <v>164.4341</v>
      </c>
      <c r="C1145" t="s">
        <v>143</v>
      </c>
      <c r="D1145">
        <v>0</v>
      </c>
    </row>
    <row r="1146" spans="1:4" x14ac:dyDescent="0.3">
      <c r="A1146" s="1">
        <v>41848</v>
      </c>
      <c r="B1146">
        <v>164.50059999999999</v>
      </c>
      <c r="C1146" t="s">
        <v>143</v>
      </c>
      <c r="D1146">
        <v>0</v>
      </c>
    </row>
    <row r="1147" spans="1:4" x14ac:dyDescent="0.3">
      <c r="A1147" s="1">
        <v>41849</v>
      </c>
      <c r="B1147">
        <v>163.7937</v>
      </c>
      <c r="C1147" t="s">
        <v>143</v>
      </c>
      <c r="D1147">
        <v>0</v>
      </c>
    </row>
    <row r="1148" spans="1:4" x14ac:dyDescent="0.3">
      <c r="A1148" s="1">
        <v>41850</v>
      </c>
      <c r="B1148">
        <v>163.81870000000001</v>
      </c>
      <c r="C1148" t="s">
        <v>143</v>
      </c>
      <c r="D1148">
        <v>0</v>
      </c>
    </row>
    <row r="1149" spans="1:4" x14ac:dyDescent="0.3">
      <c r="A1149" s="1">
        <v>41851</v>
      </c>
      <c r="B1149">
        <v>160.58349999999999</v>
      </c>
      <c r="C1149" t="s">
        <v>143</v>
      </c>
      <c r="D1149">
        <v>0</v>
      </c>
    </row>
    <row r="1150" spans="1:4" x14ac:dyDescent="0.3">
      <c r="A1150" s="1">
        <v>41852</v>
      </c>
      <c r="B1150">
        <v>160.09289999999999</v>
      </c>
      <c r="C1150" t="s">
        <v>143</v>
      </c>
      <c r="D1150">
        <v>0</v>
      </c>
    </row>
    <row r="1151" spans="1:4" x14ac:dyDescent="0.3">
      <c r="A1151" s="1">
        <v>41855</v>
      </c>
      <c r="B1151">
        <v>161.24889999999999</v>
      </c>
      <c r="C1151" t="s">
        <v>143</v>
      </c>
      <c r="D1151">
        <v>0</v>
      </c>
    </row>
    <row r="1152" spans="1:4" x14ac:dyDescent="0.3">
      <c r="A1152" s="1">
        <v>41856</v>
      </c>
      <c r="B1152">
        <v>159.68530000000001</v>
      </c>
      <c r="C1152" t="s">
        <v>143</v>
      </c>
      <c r="D1152">
        <v>0</v>
      </c>
    </row>
    <row r="1153" spans="1:4" x14ac:dyDescent="0.3">
      <c r="A1153" s="1">
        <v>41857</v>
      </c>
      <c r="B1153">
        <v>159.73519999999999</v>
      </c>
      <c r="C1153" t="s">
        <v>143</v>
      </c>
      <c r="D1153">
        <v>0</v>
      </c>
    </row>
    <row r="1154" spans="1:4" x14ac:dyDescent="0.3">
      <c r="A1154" s="1">
        <v>41858</v>
      </c>
      <c r="B1154">
        <v>158.87029999999999</v>
      </c>
      <c r="C1154" t="s">
        <v>143</v>
      </c>
      <c r="D1154">
        <v>0</v>
      </c>
    </row>
    <row r="1155" spans="1:4" x14ac:dyDescent="0.3">
      <c r="A1155" s="1">
        <v>41859</v>
      </c>
      <c r="B1155">
        <v>160.70830000000001</v>
      </c>
      <c r="C1155" t="s">
        <v>143</v>
      </c>
      <c r="D1155">
        <v>0</v>
      </c>
    </row>
    <row r="1156" spans="1:4" x14ac:dyDescent="0.3">
      <c r="A1156" s="1">
        <v>41862</v>
      </c>
      <c r="B1156">
        <v>161.16980000000001</v>
      </c>
      <c r="C1156" t="s">
        <v>143</v>
      </c>
      <c r="D1156">
        <v>0</v>
      </c>
    </row>
    <row r="1157" spans="1:4" x14ac:dyDescent="0.3">
      <c r="A1157" s="1">
        <v>41863</v>
      </c>
      <c r="B1157">
        <v>160.9495</v>
      </c>
      <c r="C1157" t="s">
        <v>143</v>
      </c>
      <c r="D1157">
        <v>0</v>
      </c>
    </row>
    <row r="1158" spans="1:4" x14ac:dyDescent="0.3">
      <c r="A1158" s="1">
        <v>41864</v>
      </c>
      <c r="B1158">
        <v>162.03890000000001</v>
      </c>
      <c r="C1158" t="s">
        <v>143</v>
      </c>
      <c r="D1158">
        <v>0</v>
      </c>
    </row>
    <row r="1159" spans="1:4" x14ac:dyDescent="0.3">
      <c r="A1159" s="1">
        <v>41865</v>
      </c>
      <c r="B1159">
        <v>162.804</v>
      </c>
      <c r="C1159" t="s">
        <v>143</v>
      </c>
      <c r="D1159">
        <v>0</v>
      </c>
    </row>
    <row r="1160" spans="1:4" x14ac:dyDescent="0.3">
      <c r="A1160" s="1">
        <v>41866</v>
      </c>
      <c r="B1160">
        <v>162.77080000000001</v>
      </c>
      <c r="C1160" t="s">
        <v>143</v>
      </c>
      <c r="D1160">
        <v>0</v>
      </c>
    </row>
    <row r="1161" spans="1:4" x14ac:dyDescent="0.3">
      <c r="A1161" s="1">
        <v>41869</v>
      </c>
      <c r="B1161">
        <v>164.13470000000001</v>
      </c>
      <c r="C1161" t="s">
        <v>143</v>
      </c>
      <c r="D1161">
        <v>0</v>
      </c>
    </row>
    <row r="1162" spans="1:4" x14ac:dyDescent="0.3">
      <c r="A1162" s="1">
        <v>41870</v>
      </c>
      <c r="B1162">
        <v>164.9913</v>
      </c>
      <c r="C1162" t="s">
        <v>143</v>
      </c>
      <c r="D1162">
        <v>0</v>
      </c>
    </row>
    <row r="1163" spans="1:4" x14ac:dyDescent="0.3">
      <c r="A1163" s="1">
        <v>41871</v>
      </c>
      <c r="B1163">
        <v>165.43209999999999</v>
      </c>
      <c r="C1163" t="s">
        <v>143</v>
      </c>
      <c r="D1163">
        <v>0</v>
      </c>
    </row>
    <row r="1164" spans="1:4" x14ac:dyDescent="0.3">
      <c r="A1164" s="1">
        <v>41872</v>
      </c>
      <c r="B1164">
        <v>165.9144</v>
      </c>
      <c r="C1164" t="s">
        <v>143</v>
      </c>
      <c r="D1164">
        <v>0</v>
      </c>
    </row>
    <row r="1165" spans="1:4" x14ac:dyDescent="0.3">
      <c r="A1165" s="1">
        <v>41873</v>
      </c>
      <c r="B1165">
        <v>165.6566</v>
      </c>
      <c r="C1165" t="s">
        <v>143</v>
      </c>
      <c r="D1165">
        <v>0</v>
      </c>
    </row>
    <row r="1166" spans="1:4" x14ac:dyDescent="0.3">
      <c r="A1166" s="1">
        <v>41876</v>
      </c>
      <c r="B1166">
        <v>166.4966</v>
      </c>
      <c r="C1166" t="s">
        <v>143</v>
      </c>
      <c r="D1166">
        <v>0</v>
      </c>
    </row>
    <row r="1167" spans="1:4" x14ac:dyDescent="0.3">
      <c r="A1167" s="1">
        <v>41877</v>
      </c>
      <c r="B1167">
        <v>166.60470000000001</v>
      </c>
      <c r="C1167" t="s">
        <v>143</v>
      </c>
      <c r="D1167">
        <v>0</v>
      </c>
    </row>
    <row r="1168" spans="1:4" x14ac:dyDescent="0.3">
      <c r="A1168" s="1">
        <v>41878</v>
      </c>
      <c r="B1168">
        <v>166.53819999999999</v>
      </c>
      <c r="C1168" t="s">
        <v>143</v>
      </c>
      <c r="D1168">
        <v>0</v>
      </c>
    </row>
    <row r="1169" spans="1:4" x14ac:dyDescent="0.3">
      <c r="A1169" s="1">
        <v>41879</v>
      </c>
      <c r="B1169">
        <v>166.44669999999999</v>
      </c>
      <c r="C1169" t="s">
        <v>143</v>
      </c>
      <c r="D1169">
        <v>0</v>
      </c>
    </row>
    <row r="1170" spans="1:4" x14ac:dyDescent="0.3">
      <c r="A1170" s="1">
        <v>41880</v>
      </c>
      <c r="B1170">
        <v>166.92070000000001</v>
      </c>
      <c r="C1170" t="s">
        <v>143</v>
      </c>
      <c r="D1170">
        <v>0</v>
      </c>
    </row>
    <row r="1171" spans="1:4" x14ac:dyDescent="0.3">
      <c r="A1171" s="1">
        <v>41884</v>
      </c>
      <c r="B1171">
        <v>166.83750000000001</v>
      </c>
      <c r="C1171" t="s">
        <v>143</v>
      </c>
      <c r="D1171">
        <v>0</v>
      </c>
    </row>
    <row r="1172" spans="1:4" x14ac:dyDescent="0.3">
      <c r="A1172" s="1">
        <v>41885</v>
      </c>
      <c r="B1172">
        <v>166.74610000000001</v>
      </c>
      <c r="C1172" t="s">
        <v>143</v>
      </c>
      <c r="D1172">
        <v>0</v>
      </c>
    </row>
    <row r="1173" spans="1:4" x14ac:dyDescent="0.3">
      <c r="A1173" s="1">
        <v>41886</v>
      </c>
      <c r="B1173">
        <v>166.505</v>
      </c>
      <c r="C1173" t="s">
        <v>143</v>
      </c>
      <c r="D1173">
        <v>0</v>
      </c>
    </row>
    <row r="1174" spans="1:4" x14ac:dyDescent="0.3">
      <c r="A1174" s="1">
        <v>41887</v>
      </c>
      <c r="B1174">
        <v>167.2534</v>
      </c>
      <c r="C1174" t="s">
        <v>143</v>
      </c>
      <c r="D1174">
        <v>0</v>
      </c>
    </row>
    <row r="1175" spans="1:4" x14ac:dyDescent="0.3">
      <c r="A1175" s="1">
        <v>41890</v>
      </c>
      <c r="B1175">
        <v>166.82089999999999</v>
      </c>
      <c r="C1175" t="s">
        <v>143</v>
      </c>
      <c r="D1175">
        <v>0</v>
      </c>
    </row>
    <row r="1176" spans="1:4" x14ac:dyDescent="0.3">
      <c r="A1176" s="1">
        <v>41891</v>
      </c>
      <c r="B1176">
        <v>165.7647</v>
      </c>
      <c r="C1176" t="s">
        <v>143</v>
      </c>
      <c r="D1176">
        <v>0</v>
      </c>
    </row>
    <row r="1177" spans="1:4" x14ac:dyDescent="0.3">
      <c r="A1177" s="1">
        <v>41892</v>
      </c>
      <c r="B1177">
        <v>166.38849999999999</v>
      </c>
      <c r="C1177" t="s">
        <v>143</v>
      </c>
      <c r="D1177">
        <v>0</v>
      </c>
    </row>
    <row r="1178" spans="1:4" x14ac:dyDescent="0.3">
      <c r="A1178" s="1">
        <v>41893</v>
      </c>
      <c r="B1178">
        <v>166.5797</v>
      </c>
      <c r="C1178" t="s">
        <v>143</v>
      </c>
      <c r="D1178">
        <v>0</v>
      </c>
    </row>
    <row r="1179" spans="1:4" x14ac:dyDescent="0.3">
      <c r="A1179" s="1">
        <v>41894</v>
      </c>
      <c r="B1179">
        <v>165.60669999999999</v>
      </c>
      <c r="C1179" t="s">
        <v>143</v>
      </c>
      <c r="D1179">
        <v>0</v>
      </c>
    </row>
    <row r="1180" spans="1:4" x14ac:dyDescent="0.3">
      <c r="A1180" s="1">
        <v>41897</v>
      </c>
      <c r="B1180">
        <v>165.4828</v>
      </c>
      <c r="C1180" t="s">
        <v>143</v>
      </c>
      <c r="D1180">
        <v>0</v>
      </c>
    </row>
    <row r="1181" spans="1:4" x14ac:dyDescent="0.3">
      <c r="A1181" s="1">
        <v>41898</v>
      </c>
      <c r="B1181">
        <v>166.7294</v>
      </c>
      <c r="C1181" t="s">
        <v>143</v>
      </c>
      <c r="D1181">
        <v>0</v>
      </c>
    </row>
    <row r="1182" spans="1:4" x14ac:dyDescent="0.3">
      <c r="A1182" s="1">
        <v>41899</v>
      </c>
      <c r="B1182">
        <v>166.95400000000001</v>
      </c>
      <c r="C1182" t="s">
        <v>143</v>
      </c>
      <c r="D1182">
        <v>0</v>
      </c>
    </row>
    <row r="1183" spans="1:4" x14ac:dyDescent="0.3">
      <c r="A1183" s="1">
        <v>41900</v>
      </c>
      <c r="B1183">
        <v>167.84379999999999</v>
      </c>
      <c r="C1183" t="s">
        <v>143</v>
      </c>
      <c r="D1183">
        <v>0</v>
      </c>
    </row>
    <row r="1184" spans="1:4" x14ac:dyDescent="0.3">
      <c r="A1184" s="1">
        <v>41901</v>
      </c>
      <c r="B1184">
        <v>167.69280000000001</v>
      </c>
      <c r="C1184" t="s">
        <v>143</v>
      </c>
      <c r="D1184">
        <v>0</v>
      </c>
    </row>
    <row r="1185" spans="1:4" x14ac:dyDescent="0.3">
      <c r="A1185" s="1">
        <v>41904</v>
      </c>
      <c r="B1185">
        <v>166.39769999999999</v>
      </c>
      <c r="C1185" t="s">
        <v>143</v>
      </c>
      <c r="D1185">
        <v>0</v>
      </c>
    </row>
    <row r="1186" spans="1:4" x14ac:dyDescent="0.3">
      <c r="A1186" s="1">
        <v>41905</v>
      </c>
      <c r="B1186">
        <v>165.4452</v>
      </c>
      <c r="C1186" t="s">
        <v>143</v>
      </c>
      <c r="D1186">
        <v>0</v>
      </c>
    </row>
    <row r="1187" spans="1:4" x14ac:dyDescent="0.3">
      <c r="A1187" s="1">
        <v>41906</v>
      </c>
      <c r="B1187">
        <v>166.74029999999999</v>
      </c>
      <c r="C1187" t="s">
        <v>143</v>
      </c>
      <c r="D1187">
        <v>0</v>
      </c>
    </row>
    <row r="1188" spans="1:4" x14ac:dyDescent="0.3">
      <c r="A1188" s="1">
        <v>41907</v>
      </c>
      <c r="B1188">
        <v>164.0498</v>
      </c>
      <c r="C1188" t="s">
        <v>143</v>
      </c>
      <c r="D1188">
        <v>0</v>
      </c>
    </row>
    <row r="1189" spans="1:4" x14ac:dyDescent="0.3">
      <c r="A1189" s="1">
        <v>41908</v>
      </c>
      <c r="B1189">
        <v>165.35329999999999</v>
      </c>
      <c r="C1189" t="s">
        <v>143</v>
      </c>
      <c r="D1189">
        <v>0</v>
      </c>
    </row>
    <row r="1190" spans="1:4" x14ac:dyDescent="0.3">
      <c r="A1190" s="1">
        <v>41911</v>
      </c>
      <c r="B1190">
        <v>165.05250000000001</v>
      </c>
      <c r="C1190" t="s">
        <v>143</v>
      </c>
      <c r="D1190">
        <v>0</v>
      </c>
    </row>
    <row r="1191" spans="1:4" x14ac:dyDescent="0.3">
      <c r="A1191" s="1">
        <v>41912</v>
      </c>
      <c r="B1191">
        <v>164.61799999999999</v>
      </c>
      <c r="C1191" t="s">
        <v>143</v>
      </c>
      <c r="D1191">
        <v>0</v>
      </c>
    </row>
    <row r="1192" spans="1:4" x14ac:dyDescent="0.3">
      <c r="A1192" s="1">
        <v>41913</v>
      </c>
      <c r="B1192">
        <v>162.3871</v>
      </c>
      <c r="C1192" t="s">
        <v>143</v>
      </c>
      <c r="D1192">
        <v>0</v>
      </c>
    </row>
    <row r="1193" spans="1:4" x14ac:dyDescent="0.3">
      <c r="A1193" s="1">
        <v>41914</v>
      </c>
      <c r="B1193">
        <v>162.41220000000001</v>
      </c>
      <c r="C1193" t="s">
        <v>143</v>
      </c>
      <c r="D1193">
        <v>0</v>
      </c>
    </row>
    <row r="1194" spans="1:4" x14ac:dyDescent="0.3">
      <c r="A1194" s="1">
        <v>41915</v>
      </c>
      <c r="B1194">
        <v>164.2002</v>
      </c>
      <c r="C1194" t="s">
        <v>143</v>
      </c>
      <c r="D1194">
        <v>0</v>
      </c>
    </row>
    <row r="1195" spans="1:4" x14ac:dyDescent="0.3">
      <c r="A1195" s="1">
        <v>41918</v>
      </c>
      <c r="B1195">
        <v>164.00800000000001</v>
      </c>
      <c r="C1195" t="s">
        <v>143</v>
      </c>
      <c r="D1195">
        <v>0</v>
      </c>
    </row>
    <row r="1196" spans="1:4" x14ac:dyDescent="0.3">
      <c r="A1196" s="1">
        <v>41919</v>
      </c>
      <c r="B1196">
        <v>161.47640000000001</v>
      </c>
      <c r="C1196" t="s">
        <v>143</v>
      </c>
      <c r="D1196">
        <v>0</v>
      </c>
    </row>
    <row r="1197" spans="1:4" x14ac:dyDescent="0.3">
      <c r="A1197" s="1">
        <v>41920</v>
      </c>
      <c r="B1197">
        <v>164.3005</v>
      </c>
      <c r="C1197" t="s">
        <v>143</v>
      </c>
      <c r="D1197">
        <v>0</v>
      </c>
    </row>
    <row r="1198" spans="1:4" x14ac:dyDescent="0.3">
      <c r="A1198" s="1">
        <v>41921</v>
      </c>
      <c r="B1198">
        <v>161.0419</v>
      </c>
      <c r="C1198" t="s">
        <v>143</v>
      </c>
      <c r="D1198">
        <v>0</v>
      </c>
    </row>
    <row r="1199" spans="1:4" x14ac:dyDescent="0.3">
      <c r="A1199" s="1">
        <v>41922</v>
      </c>
      <c r="B1199">
        <v>159.2037</v>
      </c>
      <c r="C1199" t="s">
        <v>143</v>
      </c>
      <c r="D1199">
        <v>0</v>
      </c>
    </row>
    <row r="1200" spans="1:4" x14ac:dyDescent="0.3">
      <c r="A1200" s="1">
        <v>41925</v>
      </c>
      <c r="B1200">
        <v>156.58840000000001</v>
      </c>
      <c r="C1200" t="s">
        <v>143</v>
      </c>
      <c r="D1200">
        <v>0</v>
      </c>
    </row>
    <row r="1201" spans="1:4" x14ac:dyDescent="0.3">
      <c r="A1201" s="1">
        <v>41926</v>
      </c>
      <c r="B1201">
        <v>156.83080000000001</v>
      </c>
      <c r="C1201" t="s">
        <v>143</v>
      </c>
      <c r="D1201">
        <v>0</v>
      </c>
    </row>
    <row r="1202" spans="1:4" x14ac:dyDescent="0.3">
      <c r="A1202" s="1">
        <v>41927</v>
      </c>
      <c r="B1202">
        <v>155.7696</v>
      </c>
      <c r="C1202" t="s">
        <v>143</v>
      </c>
      <c r="D1202">
        <v>0</v>
      </c>
    </row>
    <row r="1203" spans="1:4" x14ac:dyDescent="0.3">
      <c r="A1203" s="1">
        <v>41928</v>
      </c>
      <c r="B1203">
        <v>155.63589999999999</v>
      </c>
      <c r="C1203" t="s">
        <v>143</v>
      </c>
      <c r="D1203">
        <v>0</v>
      </c>
    </row>
    <row r="1204" spans="1:4" x14ac:dyDescent="0.3">
      <c r="A1204" s="1">
        <v>41929</v>
      </c>
      <c r="B1204">
        <v>157.47409999999999</v>
      </c>
      <c r="C1204" t="s">
        <v>143</v>
      </c>
      <c r="D1204">
        <v>0</v>
      </c>
    </row>
    <row r="1205" spans="1:4" x14ac:dyDescent="0.3">
      <c r="A1205" s="1">
        <v>41932</v>
      </c>
      <c r="B1205">
        <v>159.00319999999999</v>
      </c>
      <c r="C1205" t="s">
        <v>143</v>
      </c>
      <c r="D1205">
        <v>0</v>
      </c>
    </row>
    <row r="1206" spans="1:4" x14ac:dyDescent="0.3">
      <c r="A1206" s="1">
        <v>41933</v>
      </c>
      <c r="B1206">
        <v>162.15309999999999</v>
      </c>
      <c r="C1206" t="s">
        <v>143</v>
      </c>
      <c r="D1206">
        <v>0</v>
      </c>
    </row>
    <row r="1207" spans="1:4" x14ac:dyDescent="0.3">
      <c r="A1207" s="1">
        <v>41934</v>
      </c>
      <c r="B1207">
        <v>161.0001</v>
      </c>
      <c r="C1207" t="s">
        <v>143</v>
      </c>
      <c r="D1207">
        <v>0</v>
      </c>
    </row>
    <row r="1208" spans="1:4" x14ac:dyDescent="0.3">
      <c r="A1208" s="1">
        <v>41935</v>
      </c>
      <c r="B1208">
        <v>162.8717</v>
      </c>
      <c r="C1208" t="s">
        <v>143</v>
      </c>
      <c r="D1208">
        <v>0</v>
      </c>
    </row>
    <row r="1209" spans="1:4" x14ac:dyDescent="0.3">
      <c r="A1209" s="1">
        <v>41939</v>
      </c>
      <c r="B1209">
        <v>163.89940000000001</v>
      </c>
      <c r="C1209" t="s">
        <v>143</v>
      </c>
      <c r="D1209">
        <v>0</v>
      </c>
    </row>
    <row r="1210" spans="1:4" x14ac:dyDescent="0.3">
      <c r="A1210" s="1">
        <v>41940</v>
      </c>
      <c r="B1210">
        <v>165.77940000000001</v>
      </c>
      <c r="C1210" t="s">
        <v>143</v>
      </c>
      <c r="D1210">
        <v>0</v>
      </c>
    </row>
    <row r="1211" spans="1:4" x14ac:dyDescent="0.3">
      <c r="A1211" s="1">
        <v>41941</v>
      </c>
      <c r="B1211">
        <v>165.52869999999999</v>
      </c>
      <c r="C1211" t="s">
        <v>143</v>
      </c>
      <c r="D1211">
        <v>0</v>
      </c>
    </row>
    <row r="1212" spans="1:4" x14ac:dyDescent="0.3">
      <c r="A1212" s="1">
        <v>41942</v>
      </c>
      <c r="B1212">
        <v>166.5899</v>
      </c>
      <c r="C1212" t="s">
        <v>143</v>
      </c>
      <c r="D1212">
        <v>0</v>
      </c>
    </row>
    <row r="1213" spans="1:4" x14ac:dyDescent="0.3">
      <c r="A1213" s="1">
        <v>41943</v>
      </c>
      <c r="B1213">
        <v>168.4949</v>
      </c>
      <c r="C1213" t="s">
        <v>143</v>
      </c>
      <c r="D1213">
        <v>0</v>
      </c>
    </row>
    <row r="1214" spans="1:4" x14ac:dyDescent="0.3">
      <c r="A1214" s="1">
        <v>41946</v>
      </c>
      <c r="B1214">
        <v>168.58680000000001</v>
      </c>
      <c r="C1214" t="s">
        <v>143</v>
      </c>
      <c r="D1214">
        <v>0</v>
      </c>
    </row>
    <row r="1215" spans="1:4" x14ac:dyDescent="0.3">
      <c r="A1215" s="1">
        <v>41947</v>
      </c>
      <c r="B1215">
        <v>168.00190000000001</v>
      </c>
      <c r="C1215" t="s">
        <v>143</v>
      </c>
      <c r="D1215">
        <v>0</v>
      </c>
    </row>
    <row r="1216" spans="1:4" x14ac:dyDescent="0.3">
      <c r="A1216" s="1">
        <v>41948</v>
      </c>
      <c r="B1216">
        <v>169.06309999999999</v>
      </c>
      <c r="C1216" t="s">
        <v>143</v>
      </c>
      <c r="D1216">
        <v>0</v>
      </c>
    </row>
    <row r="1217" spans="1:4" x14ac:dyDescent="0.3">
      <c r="A1217" s="1">
        <v>41949</v>
      </c>
      <c r="B1217">
        <v>169.7398</v>
      </c>
      <c r="C1217" t="s">
        <v>143</v>
      </c>
      <c r="D1217">
        <v>0</v>
      </c>
    </row>
    <row r="1218" spans="1:4" x14ac:dyDescent="0.3">
      <c r="A1218" s="1">
        <v>41950</v>
      </c>
      <c r="B1218">
        <v>169.89859999999999</v>
      </c>
      <c r="C1218" t="s">
        <v>143</v>
      </c>
      <c r="D1218">
        <v>0</v>
      </c>
    </row>
    <row r="1219" spans="1:4" x14ac:dyDescent="0.3">
      <c r="A1219" s="1">
        <v>41953</v>
      </c>
      <c r="B1219">
        <v>170.4333</v>
      </c>
      <c r="C1219" t="s">
        <v>143</v>
      </c>
      <c r="D1219">
        <v>0</v>
      </c>
    </row>
    <row r="1220" spans="1:4" x14ac:dyDescent="0.3">
      <c r="A1220" s="1">
        <v>41954</v>
      </c>
      <c r="B1220">
        <v>170.59630000000001</v>
      </c>
      <c r="C1220" t="s">
        <v>143</v>
      </c>
      <c r="D1220">
        <v>0</v>
      </c>
    </row>
    <row r="1221" spans="1:4" x14ac:dyDescent="0.3">
      <c r="A1221" s="1">
        <v>41955</v>
      </c>
      <c r="B1221">
        <v>170.41659999999999</v>
      </c>
      <c r="C1221" t="s">
        <v>143</v>
      </c>
      <c r="D1221">
        <v>0</v>
      </c>
    </row>
    <row r="1222" spans="1:4" x14ac:dyDescent="0.3">
      <c r="A1222" s="1">
        <v>41956</v>
      </c>
      <c r="B1222">
        <v>170.6088</v>
      </c>
      <c r="C1222" t="s">
        <v>143</v>
      </c>
      <c r="D1222">
        <v>0</v>
      </c>
    </row>
    <row r="1223" spans="1:4" x14ac:dyDescent="0.3">
      <c r="A1223" s="1">
        <v>41957</v>
      </c>
      <c r="B1223">
        <v>170.6506</v>
      </c>
      <c r="C1223" t="s">
        <v>143</v>
      </c>
      <c r="D1223">
        <v>0</v>
      </c>
    </row>
    <row r="1224" spans="1:4" x14ac:dyDescent="0.3">
      <c r="A1224" s="1">
        <v>41960</v>
      </c>
      <c r="B1224">
        <v>170.75919999999999</v>
      </c>
      <c r="C1224" t="s">
        <v>143</v>
      </c>
      <c r="D1224">
        <v>0</v>
      </c>
    </row>
    <row r="1225" spans="1:4" x14ac:dyDescent="0.3">
      <c r="A1225" s="1">
        <v>41961</v>
      </c>
      <c r="B1225">
        <v>171.74510000000001</v>
      </c>
      <c r="C1225" t="s">
        <v>143</v>
      </c>
      <c r="D1225">
        <v>0</v>
      </c>
    </row>
    <row r="1226" spans="1:4" x14ac:dyDescent="0.3">
      <c r="A1226" s="1">
        <v>41962</v>
      </c>
      <c r="B1226">
        <v>171.46940000000001</v>
      </c>
      <c r="C1226" t="s">
        <v>143</v>
      </c>
      <c r="D1226">
        <v>0</v>
      </c>
    </row>
    <row r="1227" spans="1:4" x14ac:dyDescent="0.3">
      <c r="A1227" s="1">
        <v>41963</v>
      </c>
      <c r="B1227">
        <v>171.77019999999999</v>
      </c>
      <c r="C1227" t="s">
        <v>143</v>
      </c>
      <c r="D1227">
        <v>0</v>
      </c>
    </row>
    <row r="1228" spans="1:4" x14ac:dyDescent="0.3">
      <c r="A1228" s="1">
        <v>41964</v>
      </c>
      <c r="B1228">
        <v>172.6893</v>
      </c>
      <c r="C1228" t="s">
        <v>143</v>
      </c>
      <c r="D1228">
        <v>0</v>
      </c>
    </row>
    <row r="1229" spans="1:4" x14ac:dyDescent="0.3">
      <c r="A1229" s="1">
        <v>41967</v>
      </c>
      <c r="B1229">
        <v>173.1739</v>
      </c>
      <c r="C1229" t="s">
        <v>143</v>
      </c>
      <c r="D1229">
        <v>0</v>
      </c>
    </row>
    <row r="1230" spans="1:4" x14ac:dyDescent="0.3">
      <c r="A1230" s="1">
        <v>41968</v>
      </c>
      <c r="B1230">
        <v>173.04859999999999</v>
      </c>
      <c r="C1230" t="s">
        <v>143</v>
      </c>
      <c r="D1230">
        <v>0</v>
      </c>
    </row>
    <row r="1231" spans="1:4" x14ac:dyDescent="0.3">
      <c r="A1231" s="1">
        <v>41969</v>
      </c>
      <c r="B1231">
        <v>173.4914</v>
      </c>
      <c r="C1231" t="s">
        <v>143</v>
      </c>
      <c r="D1231">
        <v>0</v>
      </c>
    </row>
    <row r="1232" spans="1:4" x14ac:dyDescent="0.3">
      <c r="A1232" s="1">
        <v>41971</v>
      </c>
      <c r="B1232">
        <v>173.12379999999999</v>
      </c>
      <c r="C1232" t="s">
        <v>143</v>
      </c>
      <c r="D1232">
        <v>0</v>
      </c>
    </row>
    <row r="1233" spans="1:4" x14ac:dyDescent="0.3">
      <c r="A1233" s="1">
        <v>41974</v>
      </c>
      <c r="B1233">
        <v>171.92060000000001</v>
      </c>
      <c r="C1233" t="s">
        <v>143</v>
      </c>
      <c r="D1233">
        <v>0</v>
      </c>
    </row>
    <row r="1234" spans="1:4" x14ac:dyDescent="0.3">
      <c r="A1234" s="1">
        <v>41975</v>
      </c>
      <c r="B1234">
        <v>173.02770000000001</v>
      </c>
      <c r="C1234" t="s">
        <v>143</v>
      </c>
      <c r="D1234">
        <v>0</v>
      </c>
    </row>
    <row r="1235" spans="1:4" x14ac:dyDescent="0.3">
      <c r="A1235" s="1">
        <v>41976</v>
      </c>
      <c r="B1235">
        <v>173.7003</v>
      </c>
      <c r="C1235" t="s">
        <v>143</v>
      </c>
      <c r="D1235">
        <v>0</v>
      </c>
    </row>
    <row r="1236" spans="1:4" x14ac:dyDescent="0.3">
      <c r="A1236" s="1">
        <v>41977</v>
      </c>
      <c r="B1236">
        <v>173.50810000000001</v>
      </c>
      <c r="C1236" t="s">
        <v>143</v>
      </c>
      <c r="D1236">
        <v>0</v>
      </c>
    </row>
    <row r="1237" spans="1:4" x14ac:dyDescent="0.3">
      <c r="A1237" s="1">
        <v>41978</v>
      </c>
      <c r="B1237">
        <v>173.79220000000001</v>
      </c>
      <c r="C1237" t="s">
        <v>143</v>
      </c>
      <c r="D1237">
        <v>0</v>
      </c>
    </row>
    <row r="1238" spans="1:4" x14ac:dyDescent="0.3">
      <c r="A1238" s="1">
        <v>41981</v>
      </c>
      <c r="B1238">
        <v>172.63079999999999</v>
      </c>
      <c r="C1238" t="s">
        <v>143</v>
      </c>
      <c r="D1238">
        <v>0</v>
      </c>
    </row>
    <row r="1239" spans="1:4" x14ac:dyDescent="0.3">
      <c r="A1239" s="1">
        <v>41982</v>
      </c>
      <c r="B1239">
        <v>172.5138</v>
      </c>
      <c r="C1239" t="s">
        <v>143</v>
      </c>
      <c r="D1239">
        <v>0</v>
      </c>
    </row>
    <row r="1240" spans="1:4" x14ac:dyDescent="0.3">
      <c r="A1240" s="1">
        <v>41983</v>
      </c>
      <c r="B1240">
        <v>169.7483</v>
      </c>
      <c r="C1240" t="s">
        <v>143</v>
      </c>
      <c r="D1240">
        <v>0</v>
      </c>
    </row>
    <row r="1241" spans="1:4" x14ac:dyDescent="0.3">
      <c r="A1241" s="1">
        <v>41984</v>
      </c>
      <c r="B1241">
        <v>170.6088</v>
      </c>
      <c r="C1241" t="s">
        <v>143</v>
      </c>
      <c r="D1241">
        <v>0</v>
      </c>
    </row>
    <row r="1242" spans="1:4" x14ac:dyDescent="0.3">
      <c r="A1242" s="1">
        <v>41985</v>
      </c>
      <c r="B1242">
        <v>167.85149999999999</v>
      </c>
      <c r="C1242" t="s">
        <v>143</v>
      </c>
      <c r="D1242">
        <v>0</v>
      </c>
    </row>
    <row r="1243" spans="1:4" x14ac:dyDescent="0.3">
      <c r="A1243" s="1">
        <v>41988</v>
      </c>
      <c r="B1243">
        <v>166.6985</v>
      </c>
      <c r="C1243" t="s">
        <v>143</v>
      </c>
      <c r="D1243">
        <v>0</v>
      </c>
    </row>
    <row r="1244" spans="1:4" x14ac:dyDescent="0.3">
      <c r="A1244" s="1">
        <v>41989</v>
      </c>
      <c r="B1244">
        <v>165.36160000000001</v>
      </c>
      <c r="C1244" t="s">
        <v>143</v>
      </c>
      <c r="D1244">
        <v>0</v>
      </c>
    </row>
    <row r="1245" spans="1:4" x14ac:dyDescent="0.3">
      <c r="A1245" s="1">
        <v>41990</v>
      </c>
      <c r="B1245">
        <v>168.6035</v>
      </c>
      <c r="C1245" t="s">
        <v>143</v>
      </c>
      <c r="D1245">
        <v>0</v>
      </c>
    </row>
    <row r="1246" spans="1:4" x14ac:dyDescent="0.3">
      <c r="A1246" s="1">
        <v>41991</v>
      </c>
      <c r="B1246">
        <v>172.77289999999999</v>
      </c>
      <c r="C1246" t="s">
        <v>143</v>
      </c>
      <c r="D1246">
        <v>0</v>
      </c>
    </row>
    <row r="1247" spans="1:4" x14ac:dyDescent="0.3">
      <c r="A1247" s="1">
        <v>41992</v>
      </c>
      <c r="B1247">
        <v>173.50790000000001</v>
      </c>
      <c r="C1247" t="s">
        <v>143</v>
      </c>
      <c r="D1247">
        <v>0</v>
      </c>
    </row>
    <row r="1248" spans="1:4" x14ac:dyDescent="0.3">
      <c r="A1248" s="1">
        <v>41995</v>
      </c>
      <c r="B1248">
        <v>174.30609999999999</v>
      </c>
      <c r="C1248" t="s">
        <v>143</v>
      </c>
      <c r="D1248">
        <v>0</v>
      </c>
    </row>
    <row r="1249" spans="1:4" x14ac:dyDescent="0.3">
      <c r="A1249" s="1">
        <v>41996</v>
      </c>
      <c r="B1249">
        <v>174.54130000000001</v>
      </c>
      <c r="C1249" t="s">
        <v>143</v>
      </c>
      <c r="D1249">
        <v>0</v>
      </c>
    </row>
    <row r="1250" spans="1:4" x14ac:dyDescent="0.3">
      <c r="A1250" s="1">
        <v>41997</v>
      </c>
      <c r="B1250">
        <v>174.5581</v>
      </c>
      <c r="C1250" t="s">
        <v>143</v>
      </c>
      <c r="D1250">
        <v>0</v>
      </c>
    </row>
    <row r="1251" spans="1:4" x14ac:dyDescent="0.3">
      <c r="A1251" s="1">
        <v>41999</v>
      </c>
      <c r="B1251">
        <v>175.12100000000001</v>
      </c>
      <c r="C1251" t="s">
        <v>143</v>
      </c>
      <c r="D1251">
        <v>0</v>
      </c>
    </row>
    <row r="1252" spans="1:4" x14ac:dyDescent="0.3">
      <c r="A1252" s="1">
        <v>42002</v>
      </c>
      <c r="B1252">
        <v>175.3562</v>
      </c>
      <c r="C1252" t="s">
        <v>143</v>
      </c>
      <c r="D1252">
        <v>0</v>
      </c>
    </row>
    <row r="1253" spans="1:4" x14ac:dyDescent="0.3">
      <c r="A1253" s="1">
        <v>42003</v>
      </c>
      <c r="B1253">
        <v>174.4153</v>
      </c>
      <c r="C1253" t="s">
        <v>143</v>
      </c>
      <c r="D1253">
        <v>0</v>
      </c>
    </row>
    <row r="1254" spans="1:4" x14ac:dyDescent="0.3">
      <c r="A1254" s="1">
        <v>42004</v>
      </c>
      <c r="B1254">
        <v>172.68459999999999</v>
      </c>
      <c r="C1254" t="s">
        <v>143</v>
      </c>
      <c r="D1254">
        <v>0</v>
      </c>
    </row>
    <row r="1255" spans="1:4" x14ac:dyDescent="0.3">
      <c r="A1255" s="1">
        <v>42006</v>
      </c>
      <c r="B1255">
        <v>172.59219999999999</v>
      </c>
      <c r="C1255" t="s">
        <v>143</v>
      </c>
      <c r="D1255">
        <v>0</v>
      </c>
    </row>
    <row r="1256" spans="1:4" x14ac:dyDescent="0.3">
      <c r="A1256" s="1">
        <v>42009</v>
      </c>
      <c r="B1256">
        <v>169.4752</v>
      </c>
      <c r="C1256" t="s">
        <v>143</v>
      </c>
      <c r="D1256">
        <v>0</v>
      </c>
    </row>
    <row r="1257" spans="1:4" x14ac:dyDescent="0.3">
      <c r="A1257" s="1">
        <v>42010</v>
      </c>
      <c r="B1257">
        <v>167.87889999999999</v>
      </c>
      <c r="C1257" t="s">
        <v>143</v>
      </c>
      <c r="D1257">
        <v>0</v>
      </c>
    </row>
    <row r="1258" spans="1:4" x14ac:dyDescent="0.3">
      <c r="A1258" s="1">
        <v>42011</v>
      </c>
      <c r="B1258">
        <v>169.9709</v>
      </c>
      <c r="C1258" t="s">
        <v>143</v>
      </c>
      <c r="D1258">
        <v>0</v>
      </c>
    </row>
    <row r="1259" spans="1:4" x14ac:dyDescent="0.3">
      <c r="A1259" s="1">
        <v>42012</v>
      </c>
      <c r="B1259">
        <v>172.98699999999999</v>
      </c>
      <c r="C1259" t="s">
        <v>143</v>
      </c>
      <c r="D1259">
        <v>0</v>
      </c>
    </row>
    <row r="1260" spans="1:4" x14ac:dyDescent="0.3">
      <c r="A1260" s="1">
        <v>42013</v>
      </c>
      <c r="B1260">
        <v>171.60079999999999</v>
      </c>
      <c r="C1260" t="s">
        <v>143</v>
      </c>
      <c r="D1260">
        <v>0</v>
      </c>
    </row>
    <row r="1261" spans="1:4" x14ac:dyDescent="0.3">
      <c r="A1261" s="1">
        <v>42016</v>
      </c>
      <c r="B1261">
        <v>170.25649999999999</v>
      </c>
      <c r="C1261" t="s">
        <v>143</v>
      </c>
      <c r="D1261">
        <v>0</v>
      </c>
    </row>
    <row r="1262" spans="1:4" x14ac:dyDescent="0.3">
      <c r="A1262" s="1">
        <v>42017</v>
      </c>
      <c r="B1262">
        <v>169.77760000000001</v>
      </c>
      <c r="C1262" t="s">
        <v>143</v>
      </c>
      <c r="D1262">
        <v>0</v>
      </c>
    </row>
    <row r="1263" spans="1:4" x14ac:dyDescent="0.3">
      <c r="A1263" s="1">
        <v>42018</v>
      </c>
      <c r="B1263">
        <v>168.7527</v>
      </c>
      <c r="C1263" t="s">
        <v>143</v>
      </c>
      <c r="D1263">
        <v>0</v>
      </c>
    </row>
    <row r="1264" spans="1:4" x14ac:dyDescent="0.3">
      <c r="A1264" s="1">
        <v>42019</v>
      </c>
      <c r="B1264">
        <v>167.20670000000001</v>
      </c>
      <c r="C1264" t="s">
        <v>143</v>
      </c>
      <c r="D1264">
        <v>0</v>
      </c>
    </row>
    <row r="1265" spans="1:4" x14ac:dyDescent="0.3">
      <c r="A1265" s="1">
        <v>42020</v>
      </c>
      <c r="B1265">
        <v>169.39959999999999</v>
      </c>
      <c r="C1265" t="s">
        <v>143</v>
      </c>
      <c r="D1265">
        <v>0</v>
      </c>
    </row>
    <row r="1266" spans="1:4" x14ac:dyDescent="0.3">
      <c r="A1266" s="1">
        <v>42024</v>
      </c>
      <c r="B1266">
        <v>169.75659999999999</v>
      </c>
      <c r="C1266" t="s">
        <v>143</v>
      </c>
      <c r="D1266">
        <v>0</v>
      </c>
    </row>
    <row r="1267" spans="1:4" x14ac:dyDescent="0.3">
      <c r="A1267" s="1">
        <v>42025</v>
      </c>
      <c r="B1267">
        <v>170.61779999999999</v>
      </c>
      <c r="C1267" t="s">
        <v>143</v>
      </c>
      <c r="D1267">
        <v>0</v>
      </c>
    </row>
    <row r="1268" spans="1:4" x14ac:dyDescent="0.3">
      <c r="A1268" s="1">
        <v>42026</v>
      </c>
      <c r="B1268">
        <v>173.1551</v>
      </c>
      <c r="C1268" t="s">
        <v>143</v>
      </c>
      <c r="D1268">
        <v>0</v>
      </c>
    </row>
    <row r="1269" spans="1:4" x14ac:dyDescent="0.3">
      <c r="A1269" s="1">
        <v>42027</v>
      </c>
      <c r="B1269">
        <v>172.20570000000001</v>
      </c>
      <c r="C1269" t="s">
        <v>143</v>
      </c>
      <c r="D1269">
        <v>0</v>
      </c>
    </row>
    <row r="1270" spans="1:4" x14ac:dyDescent="0.3">
      <c r="A1270" s="1">
        <v>42030</v>
      </c>
      <c r="B1270">
        <v>172.60900000000001</v>
      </c>
      <c r="C1270" t="s">
        <v>143</v>
      </c>
      <c r="D1270">
        <v>0</v>
      </c>
    </row>
    <row r="1271" spans="1:4" x14ac:dyDescent="0.3">
      <c r="A1271" s="1">
        <v>42031</v>
      </c>
      <c r="B1271">
        <v>170.3321</v>
      </c>
      <c r="C1271" t="s">
        <v>143</v>
      </c>
      <c r="D1271">
        <v>0</v>
      </c>
    </row>
    <row r="1272" spans="1:4" x14ac:dyDescent="0.3">
      <c r="A1272" s="1">
        <v>42032</v>
      </c>
      <c r="B1272">
        <v>168.14779999999999</v>
      </c>
      <c r="C1272" t="s">
        <v>143</v>
      </c>
      <c r="D1272">
        <v>0</v>
      </c>
    </row>
    <row r="1273" spans="1:4" x14ac:dyDescent="0.3">
      <c r="A1273" s="1">
        <v>42033</v>
      </c>
      <c r="B1273">
        <v>169.7022</v>
      </c>
      <c r="C1273" t="s">
        <v>143</v>
      </c>
      <c r="D1273">
        <v>0</v>
      </c>
    </row>
    <row r="1274" spans="1:4" x14ac:dyDescent="0.3">
      <c r="A1274" s="1">
        <v>42034</v>
      </c>
      <c r="B1274">
        <v>167.56809999999999</v>
      </c>
      <c r="C1274" t="s">
        <v>143</v>
      </c>
      <c r="D1274">
        <v>0</v>
      </c>
    </row>
    <row r="1275" spans="1:4" x14ac:dyDescent="0.3">
      <c r="A1275" s="1">
        <v>42037</v>
      </c>
      <c r="B1275">
        <v>169.64320000000001</v>
      </c>
      <c r="C1275" t="s">
        <v>143</v>
      </c>
      <c r="D1275">
        <v>0</v>
      </c>
    </row>
    <row r="1276" spans="1:4" x14ac:dyDescent="0.3">
      <c r="A1276" s="1">
        <v>42038</v>
      </c>
      <c r="B1276">
        <v>172.09649999999999</v>
      </c>
      <c r="C1276" t="s">
        <v>143</v>
      </c>
      <c r="D1276">
        <v>0</v>
      </c>
    </row>
    <row r="1277" spans="1:4" x14ac:dyDescent="0.3">
      <c r="A1277" s="1">
        <v>42039</v>
      </c>
      <c r="B1277">
        <v>171.44110000000001</v>
      </c>
      <c r="C1277" t="s">
        <v>143</v>
      </c>
      <c r="D1277">
        <v>0</v>
      </c>
    </row>
    <row r="1278" spans="1:4" x14ac:dyDescent="0.3">
      <c r="A1278" s="1">
        <v>42040</v>
      </c>
      <c r="B1278">
        <v>173.17189999999999</v>
      </c>
      <c r="C1278" t="s">
        <v>143</v>
      </c>
      <c r="D1278">
        <v>0</v>
      </c>
    </row>
    <row r="1279" spans="1:4" x14ac:dyDescent="0.3">
      <c r="A1279" s="1">
        <v>42041</v>
      </c>
      <c r="B1279">
        <v>172.69300000000001</v>
      </c>
      <c r="C1279" t="s">
        <v>143</v>
      </c>
      <c r="D1279">
        <v>0</v>
      </c>
    </row>
    <row r="1280" spans="1:4" x14ac:dyDescent="0.3">
      <c r="A1280" s="1">
        <v>42044</v>
      </c>
      <c r="B1280">
        <v>171.92</v>
      </c>
      <c r="C1280" t="s">
        <v>143</v>
      </c>
      <c r="D1280">
        <v>0</v>
      </c>
    </row>
    <row r="1281" spans="1:4" x14ac:dyDescent="0.3">
      <c r="A1281" s="1">
        <v>42045</v>
      </c>
      <c r="B1281">
        <v>173.7516</v>
      </c>
      <c r="C1281" t="s">
        <v>143</v>
      </c>
      <c r="D1281">
        <v>0</v>
      </c>
    </row>
    <row r="1282" spans="1:4" x14ac:dyDescent="0.3">
      <c r="A1282" s="1">
        <v>42046</v>
      </c>
      <c r="B1282">
        <v>173.85239999999999</v>
      </c>
      <c r="C1282" t="s">
        <v>143</v>
      </c>
      <c r="D1282">
        <v>0</v>
      </c>
    </row>
    <row r="1283" spans="1:4" x14ac:dyDescent="0.3">
      <c r="A1283" s="1">
        <v>42047</v>
      </c>
      <c r="B1283">
        <v>175.52430000000001</v>
      </c>
      <c r="C1283" t="s">
        <v>143</v>
      </c>
      <c r="D1283">
        <v>0</v>
      </c>
    </row>
    <row r="1284" spans="1:4" x14ac:dyDescent="0.3">
      <c r="A1284" s="1">
        <v>42048</v>
      </c>
      <c r="B1284">
        <v>176.24680000000001</v>
      </c>
      <c r="C1284" t="s">
        <v>143</v>
      </c>
      <c r="D1284">
        <v>0</v>
      </c>
    </row>
    <row r="1285" spans="1:4" x14ac:dyDescent="0.3">
      <c r="A1285" s="1">
        <v>42052</v>
      </c>
      <c r="B1285">
        <v>176.5241</v>
      </c>
      <c r="C1285" t="s">
        <v>143</v>
      </c>
      <c r="D1285">
        <v>0</v>
      </c>
    </row>
    <row r="1286" spans="1:4" x14ac:dyDescent="0.3">
      <c r="A1286" s="1">
        <v>42053</v>
      </c>
      <c r="B1286">
        <v>176.54089999999999</v>
      </c>
      <c r="C1286" t="s">
        <v>143</v>
      </c>
      <c r="D1286">
        <v>0</v>
      </c>
    </row>
    <row r="1287" spans="1:4" x14ac:dyDescent="0.3">
      <c r="A1287" s="1">
        <v>42054</v>
      </c>
      <c r="B1287">
        <v>176.41480000000001</v>
      </c>
      <c r="C1287" t="s">
        <v>143</v>
      </c>
      <c r="D1287">
        <v>0</v>
      </c>
    </row>
    <row r="1288" spans="1:4" x14ac:dyDescent="0.3">
      <c r="A1288" s="1">
        <v>42055</v>
      </c>
      <c r="B1288">
        <v>177.4726</v>
      </c>
      <c r="C1288" t="s">
        <v>143</v>
      </c>
      <c r="D1288">
        <v>0</v>
      </c>
    </row>
    <row r="1289" spans="1:4" x14ac:dyDescent="0.3">
      <c r="A1289" s="1">
        <v>42058</v>
      </c>
      <c r="B1289">
        <v>177.44739999999999</v>
      </c>
      <c r="C1289" t="s">
        <v>143</v>
      </c>
      <c r="D1289">
        <v>0</v>
      </c>
    </row>
    <row r="1290" spans="1:4" x14ac:dyDescent="0.3">
      <c r="A1290" s="1">
        <v>42059</v>
      </c>
      <c r="B1290">
        <v>177.95230000000001</v>
      </c>
      <c r="C1290" t="s">
        <v>143</v>
      </c>
      <c r="D1290">
        <v>0</v>
      </c>
    </row>
    <row r="1291" spans="1:4" x14ac:dyDescent="0.3">
      <c r="A1291" s="1">
        <v>42060</v>
      </c>
      <c r="B1291">
        <v>177.80109999999999</v>
      </c>
      <c r="C1291" t="s">
        <v>143</v>
      </c>
      <c r="D1291">
        <v>0</v>
      </c>
    </row>
    <row r="1292" spans="1:4" x14ac:dyDescent="0.3">
      <c r="A1292" s="1">
        <v>42061</v>
      </c>
      <c r="B1292">
        <v>177.59100000000001</v>
      </c>
      <c r="C1292" t="s">
        <v>143</v>
      </c>
      <c r="D1292">
        <v>0</v>
      </c>
    </row>
    <row r="1293" spans="1:4" x14ac:dyDescent="0.3">
      <c r="A1293" s="1">
        <v>42062</v>
      </c>
      <c r="B1293">
        <v>176.98609999999999</v>
      </c>
      <c r="C1293" t="s">
        <v>143</v>
      </c>
      <c r="D1293">
        <v>0</v>
      </c>
    </row>
    <row r="1294" spans="1:4" x14ac:dyDescent="0.3">
      <c r="A1294" s="1">
        <v>42065</v>
      </c>
      <c r="B1294">
        <v>178.1035</v>
      </c>
      <c r="C1294" t="s">
        <v>143</v>
      </c>
      <c r="D1294">
        <v>0</v>
      </c>
    </row>
    <row r="1295" spans="1:4" x14ac:dyDescent="0.3">
      <c r="A1295" s="1">
        <v>42066</v>
      </c>
      <c r="B1295">
        <v>177.37260000000001</v>
      </c>
      <c r="C1295" t="s">
        <v>143</v>
      </c>
      <c r="D1295">
        <v>0</v>
      </c>
    </row>
    <row r="1296" spans="1:4" x14ac:dyDescent="0.3">
      <c r="A1296" s="1">
        <v>42067</v>
      </c>
      <c r="B1296">
        <v>176.625</v>
      </c>
      <c r="C1296" t="s">
        <v>143</v>
      </c>
      <c r="D1296">
        <v>0</v>
      </c>
    </row>
    <row r="1297" spans="1:4" x14ac:dyDescent="0.3">
      <c r="A1297" s="1">
        <v>42068</v>
      </c>
      <c r="B1297">
        <v>176.81809999999999</v>
      </c>
      <c r="C1297" t="s">
        <v>143</v>
      </c>
      <c r="D1297">
        <v>0</v>
      </c>
    </row>
    <row r="1298" spans="1:4" x14ac:dyDescent="0.3">
      <c r="A1298" s="1">
        <v>42069</v>
      </c>
      <c r="B1298">
        <v>174.3313</v>
      </c>
      <c r="C1298" t="s">
        <v>143</v>
      </c>
      <c r="D1298">
        <v>0</v>
      </c>
    </row>
    <row r="1299" spans="1:4" x14ac:dyDescent="0.3">
      <c r="A1299" s="1">
        <v>42072</v>
      </c>
      <c r="B1299">
        <v>175.0538</v>
      </c>
      <c r="C1299" t="s">
        <v>143</v>
      </c>
      <c r="D1299">
        <v>0</v>
      </c>
    </row>
    <row r="1300" spans="1:4" x14ac:dyDescent="0.3">
      <c r="A1300" s="1">
        <v>42073</v>
      </c>
      <c r="B1300">
        <v>172.2141</v>
      </c>
      <c r="C1300" t="s">
        <v>143</v>
      </c>
      <c r="D1300">
        <v>0</v>
      </c>
    </row>
    <row r="1301" spans="1:4" x14ac:dyDescent="0.3">
      <c r="A1301" s="1">
        <v>42074</v>
      </c>
      <c r="B1301">
        <v>171.8108</v>
      </c>
      <c r="C1301" t="s">
        <v>143</v>
      </c>
      <c r="D1301">
        <v>0</v>
      </c>
    </row>
    <row r="1302" spans="1:4" x14ac:dyDescent="0.3">
      <c r="A1302" s="1">
        <v>42075</v>
      </c>
      <c r="B1302">
        <v>173.99520000000001</v>
      </c>
      <c r="C1302" t="s">
        <v>143</v>
      </c>
      <c r="D1302">
        <v>0</v>
      </c>
    </row>
    <row r="1303" spans="1:4" x14ac:dyDescent="0.3">
      <c r="A1303" s="1">
        <v>42076</v>
      </c>
      <c r="B1303">
        <v>172.92590000000001</v>
      </c>
      <c r="C1303" t="s">
        <v>143</v>
      </c>
      <c r="D1303">
        <v>0</v>
      </c>
    </row>
    <row r="1304" spans="1:4" x14ac:dyDescent="0.3">
      <c r="A1304" s="1">
        <v>42079</v>
      </c>
      <c r="B1304">
        <v>175.23859999999999</v>
      </c>
      <c r="C1304" t="s">
        <v>143</v>
      </c>
      <c r="D1304">
        <v>0</v>
      </c>
    </row>
    <row r="1305" spans="1:4" x14ac:dyDescent="0.3">
      <c r="A1305" s="1">
        <v>42080</v>
      </c>
      <c r="B1305">
        <v>174.71770000000001</v>
      </c>
      <c r="C1305" t="s">
        <v>143</v>
      </c>
      <c r="D1305">
        <v>0</v>
      </c>
    </row>
    <row r="1306" spans="1:4" x14ac:dyDescent="0.3">
      <c r="A1306" s="1">
        <v>42081</v>
      </c>
      <c r="B1306">
        <v>176.81809999999999</v>
      </c>
      <c r="C1306" t="s">
        <v>143</v>
      </c>
      <c r="D1306">
        <v>0</v>
      </c>
    </row>
    <row r="1307" spans="1:4" x14ac:dyDescent="0.3">
      <c r="A1307" s="1">
        <v>42082</v>
      </c>
      <c r="B1307">
        <v>176.01159999999999</v>
      </c>
      <c r="C1307" t="s">
        <v>143</v>
      </c>
      <c r="D1307">
        <v>0</v>
      </c>
    </row>
    <row r="1308" spans="1:4" x14ac:dyDescent="0.3">
      <c r="A1308" s="1">
        <v>42083</v>
      </c>
      <c r="B1308">
        <v>177.565</v>
      </c>
      <c r="C1308" t="s">
        <v>143</v>
      </c>
      <c r="D1308">
        <v>0</v>
      </c>
    </row>
    <row r="1309" spans="1:4" x14ac:dyDescent="0.3">
      <c r="A1309" s="1">
        <v>42086</v>
      </c>
      <c r="B1309">
        <v>177.21899999999999</v>
      </c>
      <c r="C1309" t="s">
        <v>143</v>
      </c>
      <c r="D1309">
        <v>0</v>
      </c>
    </row>
    <row r="1310" spans="1:4" x14ac:dyDescent="0.3">
      <c r="A1310" s="1">
        <v>42087</v>
      </c>
      <c r="B1310">
        <v>176.22319999999999</v>
      </c>
      <c r="C1310" t="s">
        <v>143</v>
      </c>
      <c r="D1310">
        <v>0</v>
      </c>
    </row>
    <row r="1311" spans="1:4" x14ac:dyDescent="0.3">
      <c r="A1311" s="1">
        <v>42088</v>
      </c>
      <c r="B1311">
        <v>173.64089999999999</v>
      </c>
      <c r="C1311" t="s">
        <v>143</v>
      </c>
      <c r="D1311">
        <v>0</v>
      </c>
    </row>
    <row r="1312" spans="1:4" x14ac:dyDescent="0.3">
      <c r="A1312" s="1">
        <v>42089</v>
      </c>
      <c r="B1312">
        <v>173.22739999999999</v>
      </c>
      <c r="C1312" t="s">
        <v>143</v>
      </c>
      <c r="D1312">
        <v>0</v>
      </c>
    </row>
    <row r="1313" spans="1:4" x14ac:dyDescent="0.3">
      <c r="A1313" s="1">
        <v>42090</v>
      </c>
      <c r="B1313">
        <v>173.624</v>
      </c>
      <c r="C1313" t="s">
        <v>143</v>
      </c>
      <c r="D1313">
        <v>0</v>
      </c>
    </row>
    <row r="1314" spans="1:4" x14ac:dyDescent="0.3">
      <c r="A1314" s="1">
        <v>42093</v>
      </c>
      <c r="B1314">
        <v>175.7422</v>
      </c>
      <c r="C1314" t="s">
        <v>143</v>
      </c>
      <c r="D1314">
        <v>0</v>
      </c>
    </row>
    <row r="1315" spans="1:4" x14ac:dyDescent="0.3">
      <c r="A1315" s="1">
        <v>42094</v>
      </c>
      <c r="B1315">
        <v>174.2063</v>
      </c>
      <c r="C1315" t="s">
        <v>143</v>
      </c>
      <c r="D1315">
        <v>0</v>
      </c>
    </row>
    <row r="1316" spans="1:4" x14ac:dyDescent="0.3">
      <c r="A1316" s="1">
        <v>42095</v>
      </c>
      <c r="B1316">
        <v>173.59030000000001</v>
      </c>
      <c r="C1316" t="s">
        <v>143</v>
      </c>
      <c r="D1316">
        <v>0</v>
      </c>
    </row>
    <row r="1317" spans="1:4" x14ac:dyDescent="0.3">
      <c r="A1317" s="1">
        <v>42096</v>
      </c>
      <c r="B1317">
        <v>174.2105</v>
      </c>
      <c r="C1317" t="s">
        <v>143</v>
      </c>
      <c r="D1317">
        <v>0</v>
      </c>
    </row>
    <row r="1318" spans="1:4" x14ac:dyDescent="0.3">
      <c r="A1318" s="1">
        <v>42100</v>
      </c>
      <c r="B1318">
        <v>175.3878</v>
      </c>
      <c r="C1318" t="s">
        <v>143</v>
      </c>
      <c r="D1318">
        <v>0</v>
      </c>
    </row>
    <row r="1319" spans="1:4" x14ac:dyDescent="0.3">
      <c r="A1319" s="1">
        <v>42101</v>
      </c>
      <c r="B1319">
        <v>174.92359999999999</v>
      </c>
      <c r="C1319" t="s">
        <v>143</v>
      </c>
      <c r="D1319">
        <v>0</v>
      </c>
    </row>
    <row r="1320" spans="1:4" x14ac:dyDescent="0.3">
      <c r="A1320" s="1">
        <v>42102</v>
      </c>
      <c r="B1320">
        <v>175.51009999999999</v>
      </c>
      <c r="C1320" t="s">
        <v>143</v>
      </c>
      <c r="D1320">
        <v>0</v>
      </c>
    </row>
    <row r="1321" spans="1:4" x14ac:dyDescent="0.3">
      <c r="A1321" s="1">
        <v>42103</v>
      </c>
      <c r="B1321">
        <v>176.29069999999999</v>
      </c>
      <c r="C1321" t="s">
        <v>143</v>
      </c>
      <c r="D1321">
        <v>0</v>
      </c>
    </row>
    <row r="1322" spans="1:4" x14ac:dyDescent="0.3">
      <c r="A1322" s="1">
        <v>42104</v>
      </c>
      <c r="B1322">
        <v>177.25280000000001</v>
      </c>
      <c r="C1322" t="s">
        <v>143</v>
      </c>
      <c r="D1322">
        <v>0</v>
      </c>
    </row>
    <row r="1323" spans="1:4" x14ac:dyDescent="0.3">
      <c r="A1323" s="1">
        <v>42107</v>
      </c>
      <c r="B1323">
        <v>176.4511</v>
      </c>
      <c r="C1323" t="s">
        <v>143</v>
      </c>
      <c r="D1323">
        <v>0</v>
      </c>
    </row>
    <row r="1324" spans="1:4" x14ac:dyDescent="0.3">
      <c r="A1324" s="1">
        <v>42108</v>
      </c>
      <c r="B1324">
        <v>176.7886</v>
      </c>
      <c r="C1324" t="s">
        <v>143</v>
      </c>
      <c r="D1324">
        <v>0</v>
      </c>
    </row>
    <row r="1325" spans="1:4" x14ac:dyDescent="0.3">
      <c r="A1325" s="1">
        <v>42109</v>
      </c>
      <c r="B1325">
        <v>177.58189999999999</v>
      </c>
      <c r="C1325" t="s">
        <v>143</v>
      </c>
      <c r="D1325">
        <v>0</v>
      </c>
    </row>
    <row r="1326" spans="1:4" x14ac:dyDescent="0.3">
      <c r="A1326" s="1">
        <v>42110</v>
      </c>
      <c r="B1326">
        <v>177.53129999999999</v>
      </c>
      <c r="C1326" t="s">
        <v>143</v>
      </c>
      <c r="D1326">
        <v>0</v>
      </c>
    </row>
    <row r="1327" spans="1:4" x14ac:dyDescent="0.3">
      <c r="A1327" s="1">
        <v>42111</v>
      </c>
      <c r="B1327">
        <v>175.489</v>
      </c>
      <c r="C1327" t="s">
        <v>143</v>
      </c>
      <c r="D1327">
        <v>0</v>
      </c>
    </row>
    <row r="1328" spans="1:4" x14ac:dyDescent="0.3">
      <c r="A1328" s="1">
        <v>42114</v>
      </c>
      <c r="B1328">
        <v>177.0924</v>
      </c>
      <c r="C1328" t="s">
        <v>143</v>
      </c>
      <c r="D1328">
        <v>0</v>
      </c>
    </row>
    <row r="1329" spans="1:4" x14ac:dyDescent="0.3">
      <c r="A1329" s="1">
        <v>42115</v>
      </c>
      <c r="B1329">
        <v>176.88149999999999</v>
      </c>
      <c r="C1329" t="s">
        <v>143</v>
      </c>
      <c r="D1329">
        <v>0</v>
      </c>
    </row>
    <row r="1330" spans="1:4" x14ac:dyDescent="0.3">
      <c r="A1330" s="1">
        <v>42116</v>
      </c>
      <c r="B1330">
        <v>177.75069999999999</v>
      </c>
      <c r="C1330" t="s">
        <v>143</v>
      </c>
      <c r="D1330">
        <v>0</v>
      </c>
    </row>
    <row r="1331" spans="1:4" x14ac:dyDescent="0.3">
      <c r="A1331" s="1">
        <v>42117</v>
      </c>
      <c r="B1331">
        <v>178.19800000000001</v>
      </c>
      <c r="C1331" t="s">
        <v>143</v>
      </c>
      <c r="D1331">
        <v>0</v>
      </c>
    </row>
    <row r="1332" spans="1:4" x14ac:dyDescent="0.3">
      <c r="A1332" s="1">
        <v>42118</v>
      </c>
      <c r="B1332">
        <v>178.6114</v>
      </c>
      <c r="C1332" t="s">
        <v>143</v>
      </c>
      <c r="D1332">
        <v>0</v>
      </c>
    </row>
    <row r="1333" spans="1:4" x14ac:dyDescent="0.3">
      <c r="A1333" s="1">
        <v>42121</v>
      </c>
      <c r="B1333">
        <v>177.86879999999999</v>
      </c>
      <c r="C1333" t="s">
        <v>143</v>
      </c>
      <c r="D1333">
        <v>0</v>
      </c>
    </row>
    <row r="1334" spans="1:4" x14ac:dyDescent="0.3">
      <c r="A1334" s="1">
        <v>42122</v>
      </c>
      <c r="B1334">
        <v>178.4342</v>
      </c>
      <c r="C1334" t="s">
        <v>143</v>
      </c>
      <c r="D1334">
        <v>0</v>
      </c>
    </row>
    <row r="1335" spans="1:4" x14ac:dyDescent="0.3">
      <c r="A1335" s="1">
        <v>42123</v>
      </c>
      <c r="B1335">
        <v>177.7</v>
      </c>
      <c r="C1335" t="s">
        <v>143</v>
      </c>
      <c r="D1335">
        <v>0</v>
      </c>
    </row>
    <row r="1336" spans="1:4" x14ac:dyDescent="0.3">
      <c r="A1336" s="1">
        <v>42124</v>
      </c>
      <c r="B1336">
        <v>175.9194</v>
      </c>
      <c r="C1336" t="s">
        <v>143</v>
      </c>
      <c r="D1336">
        <v>0</v>
      </c>
    </row>
    <row r="1337" spans="1:4" x14ac:dyDescent="0.3">
      <c r="A1337" s="1">
        <v>42125</v>
      </c>
      <c r="B1337">
        <v>177.82660000000001</v>
      </c>
      <c r="C1337" t="s">
        <v>143</v>
      </c>
      <c r="D1337">
        <v>0</v>
      </c>
    </row>
    <row r="1338" spans="1:4" x14ac:dyDescent="0.3">
      <c r="A1338" s="1">
        <v>42128</v>
      </c>
      <c r="B1338">
        <v>178.333</v>
      </c>
      <c r="C1338" t="s">
        <v>143</v>
      </c>
      <c r="D1338">
        <v>0</v>
      </c>
    </row>
    <row r="1339" spans="1:4" x14ac:dyDescent="0.3">
      <c r="A1339" s="1">
        <v>42129</v>
      </c>
      <c r="B1339">
        <v>176.29069999999999</v>
      </c>
      <c r="C1339" t="s">
        <v>143</v>
      </c>
      <c r="D1339">
        <v>0</v>
      </c>
    </row>
    <row r="1340" spans="1:4" x14ac:dyDescent="0.3">
      <c r="A1340" s="1">
        <v>42130</v>
      </c>
      <c r="B1340">
        <v>175.565</v>
      </c>
      <c r="C1340" t="s">
        <v>143</v>
      </c>
      <c r="D1340">
        <v>0</v>
      </c>
    </row>
    <row r="1341" spans="1:4" x14ac:dyDescent="0.3">
      <c r="A1341" s="1">
        <v>42131</v>
      </c>
      <c r="B1341">
        <v>176.2654</v>
      </c>
      <c r="C1341" t="s">
        <v>143</v>
      </c>
      <c r="D1341">
        <v>0</v>
      </c>
    </row>
    <row r="1342" spans="1:4" x14ac:dyDescent="0.3">
      <c r="A1342" s="1">
        <v>42132</v>
      </c>
      <c r="B1342">
        <v>178.58609999999999</v>
      </c>
      <c r="C1342" t="s">
        <v>143</v>
      </c>
      <c r="D1342">
        <v>0</v>
      </c>
    </row>
    <row r="1343" spans="1:4" x14ac:dyDescent="0.3">
      <c r="A1343" s="1">
        <v>42135</v>
      </c>
      <c r="B1343">
        <v>177.7296</v>
      </c>
      <c r="C1343" t="s">
        <v>143</v>
      </c>
      <c r="D1343">
        <v>0</v>
      </c>
    </row>
    <row r="1344" spans="1:4" x14ac:dyDescent="0.3">
      <c r="A1344" s="1">
        <v>42136</v>
      </c>
      <c r="B1344">
        <v>177.2021</v>
      </c>
      <c r="C1344" t="s">
        <v>143</v>
      </c>
      <c r="D1344">
        <v>0</v>
      </c>
    </row>
    <row r="1345" spans="1:4" x14ac:dyDescent="0.3">
      <c r="A1345" s="1">
        <v>42137</v>
      </c>
      <c r="B1345">
        <v>177.23589999999999</v>
      </c>
      <c r="C1345" t="s">
        <v>143</v>
      </c>
      <c r="D1345">
        <v>0</v>
      </c>
    </row>
    <row r="1346" spans="1:4" x14ac:dyDescent="0.3">
      <c r="A1346" s="1">
        <v>42138</v>
      </c>
      <c r="B1346">
        <v>179.084</v>
      </c>
      <c r="C1346" t="s">
        <v>143</v>
      </c>
      <c r="D1346">
        <v>0</v>
      </c>
    </row>
    <row r="1347" spans="1:4" x14ac:dyDescent="0.3">
      <c r="A1347" s="1">
        <v>42139</v>
      </c>
      <c r="B1347">
        <v>179.27809999999999</v>
      </c>
      <c r="C1347" t="s">
        <v>143</v>
      </c>
      <c r="D1347">
        <v>0</v>
      </c>
    </row>
    <row r="1348" spans="1:4" x14ac:dyDescent="0.3">
      <c r="A1348" s="1">
        <v>42142</v>
      </c>
      <c r="B1348">
        <v>179.83510000000001</v>
      </c>
      <c r="C1348" t="s">
        <v>143</v>
      </c>
      <c r="D1348">
        <v>0</v>
      </c>
    </row>
    <row r="1349" spans="1:4" x14ac:dyDescent="0.3">
      <c r="A1349" s="1">
        <v>42143</v>
      </c>
      <c r="B1349">
        <v>179.77600000000001</v>
      </c>
      <c r="C1349" t="s">
        <v>143</v>
      </c>
      <c r="D1349">
        <v>0</v>
      </c>
    </row>
    <row r="1350" spans="1:4" x14ac:dyDescent="0.3">
      <c r="A1350" s="1">
        <v>42144</v>
      </c>
      <c r="B1350">
        <v>179.64949999999999</v>
      </c>
      <c r="C1350" t="s">
        <v>143</v>
      </c>
      <c r="D1350">
        <v>0</v>
      </c>
    </row>
    <row r="1351" spans="1:4" x14ac:dyDescent="0.3">
      <c r="A1351" s="1">
        <v>42145</v>
      </c>
      <c r="B1351">
        <v>180.17269999999999</v>
      </c>
      <c r="C1351" t="s">
        <v>143</v>
      </c>
      <c r="D1351">
        <v>0</v>
      </c>
    </row>
    <row r="1352" spans="1:4" x14ac:dyDescent="0.3">
      <c r="A1352" s="1">
        <v>42146</v>
      </c>
      <c r="B1352">
        <v>179.7423</v>
      </c>
      <c r="C1352" t="s">
        <v>143</v>
      </c>
      <c r="D1352">
        <v>0</v>
      </c>
    </row>
    <row r="1353" spans="1:4" x14ac:dyDescent="0.3">
      <c r="A1353" s="1">
        <v>42150</v>
      </c>
      <c r="B1353">
        <v>177.8098</v>
      </c>
      <c r="C1353" t="s">
        <v>143</v>
      </c>
      <c r="D1353">
        <v>0</v>
      </c>
    </row>
    <row r="1354" spans="1:4" x14ac:dyDescent="0.3">
      <c r="A1354" s="1">
        <v>42151</v>
      </c>
      <c r="B1354">
        <v>179.49760000000001</v>
      </c>
      <c r="C1354" t="s">
        <v>143</v>
      </c>
      <c r="D1354">
        <v>0</v>
      </c>
    </row>
    <row r="1355" spans="1:4" x14ac:dyDescent="0.3">
      <c r="A1355" s="1">
        <v>42152</v>
      </c>
      <c r="B1355">
        <v>179.29499999999999</v>
      </c>
      <c r="C1355" t="s">
        <v>143</v>
      </c>
      <c r="D1355">
        <v>0</v>
      </c>
    </row>
    <row r="1356" spans="1:4" x14ac:dyDescent="0.3">
      <c r="A1356" s="1">
        <v>42153</v>
      </c>
      <c r="B1356">
        <v>178.18109999999999</v>
      </c>
      <c r="C1356" t="s">
        <v>143</v>
      </c>
      <c r="D1356">
        <v>0</v>
      </c>
    </row>
    <row r="1357" spans="1:4" x14ac:dyDescent="0.3">
      <c r="A1357" s="1">
        <v>42156</v>
      </c>
      <c r="B1357">
        <v>178.54390000000001</v>
      </c>
      <c r="C1357" t="s">
        <v>143</v>
      </c>
      <c r="D1357">
        <v>0</v>
      </c>
    </row>
    <row r="1358" spans="1:4" x14ac:dyDescent="0.3">
      <c r="A1358" s="1">
        <v>42157</v>
      </c>
      <c r="B1358">
        <v>178.36670000000001</v>
      </c>
      <c r="C1358" t="s">
        <v>143</v>
      </c>
      <c r="D1358">
        <v>0</v>
      </c>
    </row>
    <row r="1359" spans="1:4" x14ac:dyDescent="0.3">
      <c r="A1359" s="1">
        <v>42158</v>
      </c>
      <c r="B1359">
        <v>178.83930000000001</v>
      </c>
      <c r="C1359" t="s">
        <v>143</v>
      </c>
      <c r="D1359">
        <v>0</v>
      </c>
    </row>
    <row r="1360" spans="1:4" x14ac:dyDescent="0.3">
      <c r="A1360" s="1">
        <v>42159</v>
      </c>
      <c r="B1360">
        <v>177.32810000000001</v>
      </c>
      <c r="C1360" t="s">
        <v>143</v>
      </c>
      <c r="D1360">
        <v>0</v>
      </c>
    </row>
    <row r="1361" spans="1:4" x14ac:dyDescent="0.3">
      <c r="A1361" s="1">
        <v>42160</v>
      </c>
      <c r="B1361">
        <v>177.0249</v>
      </c>
      <c r="C1361" t="s">
        <v>143</v>
      </c>
      <c r="D1361">
        <v>0</v>
      </c>
    </row>
    <row r="1362" spans="1:4" x14ac:dyDescent="0.3">
      <c r="A1362" s="1">
        <v>42163</v>
      </c>
      <c r="B1362">
        <v>175.93629999999999</v>
      </c>
      <c r="C1362" t="s">
        <v>143</v>
      </c>
      <c r="D1362">
        <v>0</v>
      </c>
    </row>
    <row r="1363" spans="1:4" x14ac:dyDescent="0.3">
      <c r="A1363" s="1">
        <v>42164</v>
      </c>
      <c r="B1363">
        <v>175.911</v>
      </c>
      <c r="C1363" t="s">
        <v>143</v>
      </c>
      <c r="D1363">
        <v>0</v>
      </c>
    </row>
    <row r="1364" spans="1:4" x14ac:dyDescent="0.3">
      <c r="A1364" s="1">
        <v>42165</v>
      </c>
      <c r="B1364">
        <v>178.02070000000001</v>
      </c>
      <c r="C1364" t="s">
        <v>143</v>
      </c>
      <c r="D1364">
        <v>0</v>
      </c>
    </row>
    <row r="1365" spans="1:4" x14ac:dyDescent="0.3">
      <c r="A1365" s="1">
        <v>42166</v>
      </c>
      <c r="B1365">
        <v>178.59460000000001</v>
      </c>
      <c r="C1365" t="s">
        <v>143</v>
      </c>
      <c r="D1365">
        <v>0</v>
      </c>
    </row>
    <row r="1366" spans="1:4" x14ac:dyDescent="0.3">
      <c r="A1366" s="1">
        <v>42167</v>
      </c>
      <c r="B1366">
        <v>177.22749999999999</v>
      </c>
      <c r="C1366" t="s">
        <v>143</v>
      </c>
      <c r="D1366">
        <v>0</v>
      </c>
    </row>
    <row r="1367" spans="1:4" x14ac:dyDescent="0.3">
      <c r="A1367" s="1">
        <v>42170</v>
      </c>
      <c r="B1367">
        <v>176.46799999999999</v>
      </c>
      <c r="C1367" t="s">
        <v>143</v>
      </c>
      <c r="D1367">
        <v>0</v>
      </c>
    </row>
    <row r="1368" spans="1:4" x14ac:dyDescent="0.3">
      <c r="A1368" s="1">
        <v>42171</v>
      </c>
      <c r="B1368">
        <v>177.43</v>
      </c>
      <c r="C1368" t="s">
        <v>143</v>
      </c>
      <c r="D1368">
        <v>0</v>
      </c>
    </row>
    <row r="1369" spans="1:4" x14ac:dyDescent="0.3">
      <c r="A1369" s="1">
        <v>42172</v>
      </c>
      <c r="B1369">
        <v>177.71690000000001</v>
      </c>
      <c r="C1369" t="s">
        <v>143</v>
      </c>
      <c r="D1369">
        <v>0</v>
      </c>
    </row>
    <row r="1370" spans="1:4" x14ac:dyDescent="0.3">
      <c r="A1370" s="1">
        <v>42173</v>
      </c>
      <c r="B1370">
        <v>179.5651</v>
      </c>
      <c r="C1370" t="s">
        <v>143</v>
      </c>
      <c r="D1370">
        <v>0</v>
      </c>
    </row>
    <row r="1371" spans="1:4" x14ac:dyDescent="0.3">
      <c r="A1371" s="1">
        <v>42174</v>
      </c>
      <c r="B1371">
        <v>178.768</v>
      </c>
      <c r="C1371" t="s">
        <v>143</v>
      </c>
      <c r="D1371">
        <v>0</v>
      </c>
    </row>
    <row r="1372" spans="1:4" x14ac:dyDescent="0.3">
      <c r="A1372" s="1">
        <v>42177</v>
      </c>
      <c r="B1372">
        <v>179.68379999999999</v>
      </c>
      <c r="C1372" t="s">
        <v>143</v>
      </c>
      <c r="D1372">
        <v>0</v>
      </c>
    </row>
    <row r="1373" spans="1:4" x14ac:dyDescent="0.3">
      <c r="A1373" s="1">
        <v>42178</v>
      </c>
      <c r="B1373">
        <v>179.81100000000001</v>
      </c>
      <c r="C1373" t="s">
        <v>143</v>
      </c>
      <c r="D1373">
        <v>0</v>
      </c>
    </row>
    <row r="1374" spans="1:4" x14ac:dyDescent="0.3">
      <c r="A1374" s="1">
        <v>42179</v>
      </c>
      <c r="B1374">
        <v>178.5051</v>
      </c>
      <c r="C1374" t="s">
        <v>143</v>
      </c>
      <c r="D1374">
        <v>0</v>
      </c>
    </row>
    <row r="1375" spans="1:4" x14ac:dyDescent="0.3">
      <c r="A1375" s="1">
        <v>42180</v>
      </c>
      <c r="B1375">
        <v>177.9624</v>
      </c>
      <c r="C1375" t="s">
        <v>143</v>
      </c>
      <c r="D1375">
        <v>0</v>
      </c>
    </row>
    <row r="1376" spans="1:4" x14ac:dyDescent="0.3">
      <c r="A1376" s="1">
        <v>42181</v>
      </c>
      <c r="B1376">
        <v>177.92850000000001</v>
      </c>
      <c r="C1376" t="s">
        <v>143</v>
      </c>
      <c r="D1376">
        <v>0</v>
      </c>
    </row>
    <row r="1377" spans="1:4" x14ac:dyDescent="0.3">
      <c r="A1377" s="1">
        <v>42184</v>
      </c>
      <c r="B1377">
        <v>174.19730000000001</v>
      </c>
      <c r="C1377" t="s">
        <v>143</v>
      </c>
      <c r="D1377">
        <v>0</v>
      </c>
    </row>
    <row r="1378" spans="1:4" x14ac:dyDescent="0.3">
      <c r="A1378" s="1">
        <v>42185</v>
      </c>
      <c r="B1378">
        <v>174.56190000000001</v>
      </c>
      <c r="C1378" t="s">
        <v>143</v>
      </c>
      <c r="D1378">
        <v>0</v>
      </c>
    </row>
    <row r="1379" spans="1:4" x14ac:dyDescent="0.3">
      <c r="A1379" s="1">
        <v>42186</v>
      </c>
      <c r="B1379">
        <v>175.96109999999999</v>
      </c>
      <c r="C1379" t="s">
        <v>143</v>
      </c>
      <c r="D1379">
        <v>0</v>
      </c>
    </row>
    <row r="1380" spans="1:4" x14ac:dyDescent="0.3">
      <c r="A1380" s="1">
        <v>42187</v>
      </c>
      <c r="B1380">
        <v>175.8</v>
      </c>
      <c r="C1380" t="s">
        <v>143</v>
      </c>
      <c r="D1380">
        <v>0</v>
      </c>
    </row>
    <row r="1381" spans="1:4" x14ac:dyDescent="0.3">
      <c r="A1381" s="1">
        <v>42191</v>
      </c>
      <c r="B1381">
        <v>175.2997</v>
      </c>
      <c r="C1381" t="s">
        <v>143</v>
      </c>
      <c r="D1381">
        <v>0</v>
      </c>
    </row>
    <row r="1382" spans="1:4" x14ac:dyDescent="0.3">
      <c r="A1382" s="1">
        <v>42192</v>
      </c>
      <c r="B1382">
        <v>176.40209999999999</v>
      </c>
      <c r="C1382" t="s">
        <v>143</v>
      </c>
      <c r="D1382">
        <v>0</v>
      </c>
    </row>
    <row r="1383" spans="1:4" x14ac:dyDescent="0.3">
      <c r="A1383" s="1">
        <v>42193</v>
      </c>
      <c r="B1383">
        <v>173.4425</v>
      </c>
      <c r="C1383" t="s">
        <v>143</v>
      </c>
      <c r="D1383">
        <v>0</v>
      </c>
    </row>
    <row r="1384" spans="1:4" x14ac:dyDescent="0.3">
      <c r="A1384" s="1">
        <v>42194</v>
      </c>
      <c r="B1384">
        <v>173.75630000000001</v>
      </c>
      <c r="C1384" t="s">
        <v>143</v>
      </c>
      <c r="D1384">
        <v>0</v>
      </c>
    </row>
    <row r="1385" spans="1:4" x14ac:dyDescent="0.3">
      <c r="A1385" s="1">
        <v>42195</v>
      </c>
      <c r="B1385">
        <v>175.94409999999999</v>
      </c>
      <c r="C1385" t="s">
        <v>143</v>
      </c>
      <c r="D1385">
        <v>0</v>
      </c>
    </row>
    <row r="1386" spans="1:4" x14ac:dyDescent="0.3">
      <c r="A1386" s="1">
        <v>42198</v>
      </c>
      <c r="B1386">
        <v>177.8861</v>
      </c>
      <c r="C1386" t="s">
        <v>143</v>
      </c>
      <c r="D1386">
        <v>0</v>
      </c>
    </row>
    <row r="1387" spans="1:4" x14ac:dyDescent="0.3">
      <c r="A1387" s="1">
        <v>42199</v>
      </c>
      <c r="B1387">
        <v>178.65780000000001</v>
      </c>
      <c r="C1387" t="s">
        <v>143</v>
      </c>
      <c r="D1387">
        <v>0</v>
      </c>
    </row>
    <row r="1388" spans="1:4" x14ac:dyDescent="0.3">
      <c r="A1388" s="1">
        <v>42200</v>
      </c>
      <c r="B1388">
        <v>178.5984</v>
      </c>
      <c r="C1388" t="s">
        <v>143</v>
      </c>
      <c r="D1388">
        <v>0</v>
      </c>
    </row>
    <row r="1389" spans="1:4" x14ac:dyDescent="0.3">
      <c r="A1389" s="1">
        <v>42201</v>
      </c>
      <c r="B1389">
        <v>180.03149999999999</v>
      </c>
      <c r="C1389" t="s">
        <v>143</v>
      </c>
      <c r="D1389">
        <v>0</v>
      </c>
    </row>
    <row r="1390" spans="1:4" x14ac:dyDescent="0.3">
      <c r="A1390" s="1">
        <v>42202</v>
      </c>
      <c r="B1390">
        <v>180.1842</v>
      </c>
      <c r="C1390" t="s">
        <v>143</v>
      </c>
      <c r="D1390">
        <v>0</v>
      </c>
    </row>
    <row r="1391" spans="1:4" x14ac:dyDescent="0.3">
      <c r="A1391" s="1">
        <v>42205</v>
      </c>
      <c r="B1391">
        <v>180.2775</v>
      </c>
      <c r="C1391" t="s">
        <v>143</v>
      </c>
      <c r="D1391">
        <v>0</v>
      </c>
    </row>
    <row r="1392" spans="1:4" x14ac:dyDescent="0.3">
      <c r="A1392" s="1">
        <v>42206</v>
      </c>
      <c r="B1392">
        <v>179.5651</v>
      </c>
      <c r="C1392" t="s">
        <v>143</v>
      </c>
      <c r="D1392">
        <v>0</v>
      </c>
    </row>
    <row r="1393" spans="1:4" x14ac:dyDescent="0.3">
      <c r="A1393" s="1">
        <v>42207</v>
      </c>
      <c r="B1393">
        <v>179.24289999999999</v>
      </c>
      <c r="C1393" t="s">
        <v>143</v>
      </c>
      <c r="D1393">
        <v>0</v>
      </c>
    </row>
    <row r="1394" spans="1:4" x14ac:dyDescent="0.3">
      <c r="A1394" s="1">
        <v>42208</v>
      </c>
      <c r="B1394">
        <v>178.2338</v>
      </c>
      <c r="C1394" t="s">
        <v>143</v>
      </c>
      <c r="D1394">
        <v>0</v>
      </c>
    </row>
    <row r="1395" spans="1:4" x14ac:dyDescent="0.3">
      <c r="A1395" s="1">
        <v>42209</v>
      </c>
      <c r="B1395">
        <v>176.38509999999999</v>
      </c>
      <c r="C1395" t="s">
        <v>143</v>
      </c>
      <c r="D1395">
        <v>0</v>
      </c>
    </row>
    <row r="1396" spans="1:4" x14ac:dyDescent="0.3">
      <c r="A1396" s="1">
        <v>42212</v>
      </c>
      <c r="B1396">
        <v>175.35900000000001</v>
      </c>
      <c r="C1396" t="s">
        <v>143</v>
      </c>
      <c r="D1396">
        <v>0</v>
      </c>
    </row>
    <row r="1397" spans="1:4" x14ac:dyDescent="0.3">
      <c r="A1397" s="1">
        <v>42213</v>
      </c>
      <c r="B1397">
        <v>177.51300000000001</v>
      </c>
      <c r="C1397" t="s">
        <v>143</v>
      </c>
      <c r="D1397">
        <v>0</v>
      </c>
    </row>
    <row r="1398" spans="1:4" x14ac:dyDescent="0.3">
      <c r="A1398" s="1">
        <v>42214</v>
      </c>
      <c r="B1398">
        <v>178.73410000000001</v>
      </c>
      <c r="C1398" t="s">
        <v>143</v>
      </c>
      <c r="D1398">
        <v>0</v>
      </c>
    </row>
    <row r="1399" spans="1:4" x14ac:dyDescent="0.3">
      <c r="A1399" s="1">
        <v>42215</v>
      </c>
      <c r="B1399">
        <v>178.7765</v>
      </c>
      <c r="C1399" t="s">
        <v>143</v>
      </c>
      <c r="D1399">
        <v>0</v>
      </c>
    </row>
    <row r="1400" spans="1:4" x14ac:dyDescent="0.3">
      <c r="A1400" s="1">
        <v>42216</v>
      </c>
      <c r="B1400">
        <v>178.5051</v>
      </c>
      <c r="C1400" t="s">
        <v>143</v>
      </c>
      <c r="D1400">
        <v>0</v>
      </c>
    </row>
    <row r="1401" spans="1:4" x14ac:dyDescent="0.3">
      <c r="A1401" s="1">
        <v>42219</v>
      </c>
      <c r="B1401">
        <v>177.90299999999999</v>
      </c>
      <c r="C1401" t="s">
        <v>143</v>
      </c>
      <c r="D1401">
        <v>0</v>
      </c>
    </row>
    <row r="1402" spans="1:4" x14ac:dyDescent="0.3">
      <c r="A1402" s="1">
        <v>42220</v>
      </c>
      <c r="B1402">
        <v>177.55539999999999</v>
      </c>
      <c r="C1402" t="s">
        <v>143</v>
      </c>
      <c r="D1402">
        <v>0</v>
      </c>
    </row>
    <row r="1403" spans="1:4" x14ac:dyDescent="0.3">
      <c r="A1403" s="1">
        <v>42221</v>
      </c>
      <c r="B1403">
        <v>178.1405</v>
      </c>
      <c r="C1403" t="s">
        <v>143</v>
      </c>
      <c r="D1403">
        <v>0</v>
      </c>
    </row>
    <row r="1404" spans="1:4" x14ac:dyDescent="0.3">
      <c r="A1404" s="1">
        <v>42222</v>
      </c>
      <c r="B1404">
        <v>176.68190000000001</v>
      </c>
      <c r="C1404" t="s">
        <v>143</v>
      </c>
      <c r="D1404">
        <v>0</v>
      </c>
    </row>
    <row r="1405" spans="1:4" x14ac:dyDescent="0.3">
      <c r="A1405" s="1">
        <v>42223</v>
      </c>
      <c r="B1405">
        <v>176.34270000000001</v>
      </c>
      <c r="C1405" t="s">
        <v>143</v>
      </c>
      <c r="D1405">
        <v>0</v>
      </c>
    </row>
    <row r="1406" spans="1:4" x14ac:dyDescent="0.3">
      <c r="A1406" s="1">
        <v>42226</v>
      </c>
      <c r="B1406">
        <v>178.56450000000001</v>
      </c>
      <c r="C1406" t="s">
        <v>143</v>
      </c>
      <c r="D1406">
        <v>0</v>
      </c>
    </row>
    <row r="1407" spans="1:4" x14ac:dyDescent="0.3">
      <c r="A1407" s="1">
        <v>42227</v>
      </c>
      <c r="B1407">
        <v>176.95330000000001</v>
      </c>
      <c r="C1407" t="s">
        <v>143</v>
      </c>
      <c r="D1407">
        <v>0</v>
      </c>
    </row>
    <row r="1408" spans="1:4" x14ac:dyDescent="0.3">
      <c r="A1408" s="1">
        <v>42228</v>
      </c>
      <c r="B1408">
        <v>177.1653</v>
      </c>
      <c r="C1408" t="s">
        <v>143</v>
      </c>
      <c r="D1408">
        <v>0</v>
      </c>
    </row>
    <row r="1409" spans="1:4" x14ac:dyDescent="0.3">
      <c r="A1409" s="1">
        <v>42229</v>
      </c>
      <c r="B1409">
        <v>176.94479999999999</v>
      </c>
      <c r="C1409" t="s">
        <v>143</v>
      </c>
      <c r="D1409">
        <v>0</v>
      </c>
    </row>
    <row r="1410" spans="1:4" x14ac:dyDescent="0.3">
      <c r="A1410" s="1">
        <v>42230</v>
      </c>
      <c r="B1410">
        <v>177.58930000000001</v>
      </c>
      <c r="C1410" t="s">
        <v>143</v>
      </c>
      <c r="D1410">
        <v>0</v>
      </c>
    </row>
    <row r="1411" spans="1:4" x14ac:dyDescent="0.3">
      <c r="A1411" s="1">
        <v>42233</v>
      </c>
      <c r="B1411">
        <v>178.5814</v>
      </c>
      <c r="C1411" t="s">
        <v>143</v>
      </c>
      <c r="D1411">
        <v>0</v>
      </c>
    </row>
    <row r="1412" spans="1:4" x14ac:dyDescent="0.3">
      <c r="A1412" s="1">
        <v>42234</v>
      </c>
      <c r="B1412">
        <v>178.0642</v>
      </c>
      <c r="C1412" t="s">
        <v>143</v>
      </c>
      <c r="D1412">
        <v>0</v>
      </c>
    </row>
    <row r="1413" spans="1:4" x14ac:dyDescent="0.3">
      <c r="A1413" s="1">
        <v>42235</v>
      </c>
      <c r="B1413">
        <v>176.65649999999999</v>
      </c>
      <c r="C1413" t="s">
        <v>143</v>
      </c>
      <c r="D1413">
        <v>0</v>
      </c>
    </row>
    <row r="1414" spans="1:4" x14ac:dyDescent="0.3">
      <c r="A1414" s="1">
        <v>42236</v>
      </c>
      <c r="B1414">
        <v>172.9676</v>
      </c>
      <c r="C1414" t="s">
        <v>143</v>
      </c>
      <c r="D1414">
        <v>0</v>
      </c>
    </row>
    <row r="1415" spans="1:4" x14ac:dyDescent="0.3">
      <c r="A1415" s="1">
        <v>42237</v>
      </c>
      <c r="B1415">
        <v>167.59129999999999</v>
      </c>
      <c r="C1415" t="s">
        <v>143</v>
      </c>
      <c r="D1415">
        <v>0</v>
      </c>
    </row>
    <row r="1416" spans="1:4" x14ac:dyDescent="0.3">
      <c r="A1416" s="1">
        <v>42240</v>
      </c>
      <c r="B1416">
        <v>160.73939999999999</v>
      </c>
      <c r="C1416" t="s">
        <v>143</v>
      </c>
      <c r="D1416">
        <v>0</v>
      </c>
    </row>
    <row r="1417" spans="1:4" x14ac:dyDescent="0.3">
      <c r="A1417" s="1">
        <v>42241</v>
      </c>
      <c r="B1417">
        <v>158.80600000000001</v>
      </c>
      <c r="C1417" t="s">
        <v>143</v>
      </c>
      <c r="D1417">
        <v>0</v>
      </c>
    </row>
    <row r="1418" spans="1:4" x14ac:dyDescent="0.3">
      <c r="A1418" s="1">
        <v>42242</v>
      </c>
      <c r="B1418">
        <v>164.90309999999999</v>
      </c>
      <c r="C1418" t="s">
        <v>143</v>
      </c>
      <c r="D1418">
        <v>0</v>
      </c>
    </row>
    <row r="1419" spans="1:4" x14ac:dyDescent="0.3">
      <c r="A1419" s="1">
        <v>42243</v>
      </c>
      <c r="B1419">
        <v>168.982</v>
      </c>
      <c r="C1419" t="s">
        <v>143</v>
      </c>
      <c r="D1419">
        <v>0</v>
      </c>
    </row>
    <row r="1420" spans="1:4" x14ac:dyDescent="0.3">
      <c r="A1420" s="1">
        <v>42244</v>
      </c>
      <c r="B1420">
        <v>168.9905</v>
      </c>
      <c r="C1420" t="s">
        <v>143</v>
      </c>
      <c r="D1420">
        <v>0</v>
      </c>
    </row>
    <row r="1421" spans="1:4" x14ac:dyDescent="0.3">
      <c r="A1421" s="1">
        <v>42247</v>
      </c>
      <c r="B1421">
        <v>167.62520000000001</v>
      </c>
      <c r="C1421" t="s">
        <v>143</v>
      </c>
      <c r="D1421">
        <v>0</v>
      </c>
    </row>
    <row r="1422" spans="1:4" x14ac:dyDescent="0.3">
      <c r="A1422" s="1">
        <v>42248</v>
      </c>
      <c r="B1422">
        <v>162.62200000000001</v>
      </c>
      <c r="C1422" t="s">
        <v>143</v>
      </c>
      <c r="D1422">
        <v>0</v>
      </c>
    </row>
    <row r="1423" spans="1:4" x14ac:dyDescent="0.3">
      <c r="A1423" s="1">
        <v>42249</v>
      </c>
      <c r="B1423">
        <v>165.70869999999999</v>
      </c>
      <c r="C1423" t="s">
        <v>143</v>
      </c>
      <c r="D1423">
        <v>0</v>
      </c>
    </row>
    <row r="1424" spans="1:4" x14ac:dyDescent="0.3">
      <c r="A1424" s="1">
        <v>42250</v>
      </c>
      <c r="B1424">
        <v>165.82740000000001</v>
      </c>
      <c r="C1424" t="s">
        <v>143</v>
      </c>
      <c r="D1424">
        <v>0</v>
      </c>
    </row>
    <row r="1425" spans="1:4" x14ac:dyDescent="0.3">
      <c r="A1425" s="1">
        <v>42251</v>
      </c>
      <c r="B1425">
        <v>163.31729999999999</v>
      </c>
      <c r="C1425" t="s">
        <v>143</v>
      </c>
      <c r="D1425">
        <v>0</v>
      </c>
    </row>
    <row r="1426" spans="1:4" x14ac:dyDescent="0.3">
      <c r="A1426" s="1">
        <v>42255</v>
      </c>
      <c r="B1426">
        <v>167.42169999999999</v>
      </c>
      <c r="C1426" t="s">
        <v>143</v>
      </c>
      <c r="D1426">
        <v>0</v>
      </c>
    </row>
    <row r="1427" spans="1:4" x14ac:dyDescent="0.3">
      <c r="A1427" s="1">
        <v>42256</v>
      </c>
      <c r="B1427">
        <v>165.18299999999999</v>
      </c>
      <c r="C1427" t="s">
        <v>143</v>
      </c>
      <c r="D1427">
        <v>0</v>
      </c>
    </row>
    <row r="1428" spans="1:4" x14ac:dyDescent="0.3">
      <c r="A1428" s="1">
        <v>42257</v>
      </c>
      <c r="B1428">
        <v>166.08179999999999</v>
      </c>
      <c r="C1428" t="s">
        <v>143</v>
      </c>
      <c r="D1428">
        <v>0</v>
      </c>
    </row>
    <row r="1429" spans="1:4" x14ac:dyDescent="0.3">
      <c r="A1429" s="1">
        <v>42258</v>
      </c>
      <c r="B1429">
        <v>166.8366</v>
      </c>
      <c r="C1429" t="s">
        <v>143</v>
      </c>
      <c r="D1429">
        <v>0</v>
      </c>
    </row>
    <row r="1430" spans="1:4" x14ac:dyDescent="0.3">
      <c r="A1430" s="1">
        <v>42261</v>
      </c>
      <c r="B1430">
        <v>166.2175</v>
      </c>
      <c r="C1430" t="s">
        <v>143</v>
      </c>
      <c r="D1430">
        <v>0</v>
      </c>
    </row>
    <row r="1431" spans="1:4" x14ac:dyDescent="0.3">
      <c r="A1431" s="1">
        <v>42262</v>
      </c>
      <c r="B1431">
        <v>168.29509999999999</v>
      </c>
      <c r="C1431" t="s">
        <v>143</v>
      </c>
      <c r="D1431">
        <v>0</v>
      </c>
    </row>
    <row r="1432" spans="1:4" x14ac:dyDescent="0.3">
      <c r="A1432" s="1">
        <v>42263</v>
      </c>
      <c r="B1432">
        <v>169.75370000000001</v>
      </c>
      <c r="C1432" t="s">
        <v>143</v>
      </c>
      <c r="D1432">
        <v>0</v>
      </c>
    </row>
    <row r="1433" spans="1:4" x14ac:dyDescent="0.3">
      <c r="A1433" s="1">
        <v>42264</v>
      </c>
      <c r="B1433">
        <v>169.37209999999999</v>
      </c>
      <c r="C1433" t="s">
        <v>143</v>
      </c>
      <c r="D1433">
        <v>0</v>
      </c>
    </row>
    <row r="1434" spans="1:4" x14ac:dyDescent="0.3">
      <c r="A1434" s="1">
        <v>42265</v>
      </c>
      <c r="B1434">
        <v>166.60470000000001</v>
      </c>
      <c r="C1434" t="s">
        <v>143</v>
      </c>
      <c r="D1434">
        <v>0</v>
      </c>
    </row>
    <row r="1435" spans="1:4" x14ac:dyDescent="0.3">
      <c r="A1435" s="1">
        <v>42268</v>
      </c>
      <c r="B1435">
        <v>167.46559999999999</v>
      </c>
      <c r="C1435" t="s">
        <v>143</v>
      </c>
      <c r="D1435">
        <v>0</v>
      </c>
    </row>
    <row r="1436" spans="1:4" x14ac:dyDescent="0.3">
      <c r="A1436" s="1">
        <v>42269</v>
      </c>
      <c r="B1436">
        <v>165.292</v>
      </c>
      <c r="C1436" t="s">
        <v>143</v>
      </c>
      <c r="D1436">
        <v>0</v>
      </c>
    </row>
    <row r="1437" spans="1:4" x14ac:dyDescent="0.3">
      <c r="A1437" s="1">
        <v>42270</v>
      </c>
      <c r="B1437">
        <v>165.02770000000001</v>
      </c>
      <c r="C1437" t="s">
        <v>143</v>
      </c>
      <c r="D1437">
        <v>0</v>
      </c>
    </row>
    <row r="1438" spans="1:4" x14ac:dyDescent="0.3">
      <c r="A1438" s="1">
        <v>42271</v>
      </c>
      <c r="B1438">
        <v>164.43100000000001</v>
      </c>
      <c r="C1438" t="s">
        <v>143</v>
      </c>
      <c r="D1438">
        <v>0</v>
      </c>
    </row>
    <row r="1439" spans="1:4" x14ac:dyDescent="0.3">
      <c r="A1439" s="1">
        <v>42272</v>
      </c>
      <c r="B1439">
        <v>164.38839999999999</v>
      </c>
      <c r="C1439" t="s">
        <v>143</v>
      </c>
      <c r="D1439">
        <v>0</v>
      </c>
    </row>
    <row r="1440" spans="1:4" x14ac:dyDescent="0.3">
      <c r="A1440" s="1">
        <v>42275</v>
      </c>
      <c r="B1440">
        <v>160.2627</v>
      </c>
      <c r="C1440" t="s">
        <v>143</v>
      </c>
      <c r="D1440">
        <v>0</v>
      </c>
    </row>
    <row r="1441" spans="1:4" x14ac:dyDescent="0.3">
      <c r="A1441" s="1">
        <v>42276</v>
      </c>
      <c r="B1441">
        <v>160.35650000000001</v>
      </c>
      <c r="C1441" t="s">
        <v>143</v>
      </c>
      <c r="D1441">
        <v>0</v>
      </c>
    </row>
    <row r="1442" spans="1:4" x14ac:dyDescent="0.3">
      <c r="A1442" s="1">
        <v>42277</v>
      </c>
      <c r="B1442">
        <v>163.3484</v>
      </c>
      <c r="C1442" t="s">
        <v>143</v>
      </c>
      <c r="D1442">
        <v>0</v>
      </c>
    </row>
    <row r="1443" spans="1:4" x14ac:dyDescent="0.3">
      <c r="A1443" s="1">
        <v>42278</v>
      </c>
      <c r="B1443">
        <v>163.7747</v>
      </c>
      <c r="C1443" t="s">
        <v>143</v>
      </c>
      <c r="D1443">
        <v>0</v>
      </c>
    </row>
    <row r="1444" spans="1:4" x14ac:dyDescent="0.3">
      <c r="A1444" s="1">
        <v>42279</v>
      </c>
      <c r="B1444">
        <v>166.22110000000001</v>
      </c>
      <c r="C1444" t="s">
        <v>143</v>
      </c>
      <c r="D1444">
        <v>0</v>
      </c>
    </row>
    <row r="1445" spans="1:4" x14ac:dyDescent="0.3">
      <c r="A1445" s="1">
        <v>42282</v>
      </c>
      <c r="B1445">
        <v>169.179</v>
      </c>
      <c r="C1445" t="s">
        <v>143</v>
      </c>
      <c r="D1445">
        <v>0</v>
      </c>
    </row>
    <row r="1446" spans="1:4" x14ac:dyDescent="0.3">
      <c r="A1446" s="1">
        <v>42283</v>
      </c>
      <c r="B1446">
        <v>168.5993</v>
      </c>
      <c r="C1446" t="s">
        <v>143</v>
      </c>
      <c r="D1446">
        <v>0</v>
      </c>
    </row>
    <row r="1447" spans="1:4" x14ac:dyDescent="0.3">
      <c r="A1447" s="1">
        <v>42284</v>
      </c>
      <c r="B1447">
        <v>169.9802</v>
      </c>
      <c r="C1447" t="s">
        <v>143</v>
      </c>
      <c r="D1447">
        <v>0</v>
      </c>
    </row>
    <row r="1448" spans="1:4" x14ac:dyDescent="0.3">
      <c r="A1448" s="1">
        <v>42285</v>
      </c>
      <c r="B1448">
        <v>171.5146</v>
      </c>
      <c r="C1448" t="s">
        <v>143</v>
      </c>
      <c r="D1448">
        <v>0</v>
      </c>
    </row>
    <row r="1449" spans="1:4" x14ac:dyDescent="0.3">
      <c r="A1449" s="1">
        <v>42286</v>
      </c>
      <c r="B1449">
        <v>171.61689999999999</v>
      </c>
      <c r="C1449" t="s">
        <v>143</v>
      </c>
      <c r="D1449">
        <v>0</v>
      </c>
    </row>
    <row r="1450" spans="1:4" x14ac:dyDescent="0.3">
      <c r="A1450" s="1">
        <v>42289</v>
      </c>
      <c r="B1450">
        <v>171.77879999999999</v>
      </c>
      <c r="C1450" t="s">
        <v>143</v>
      </c>
      <c r="D1450">
        <v>0</v>
      </c>
    </row>
    <row r="1451" spans="1:4" x14ac:dyDescent="0.3">
      <c r="A1451" s="1">
        <v>42290</v>
      </c>
      <c r="B1451">
        <v>170.69630000000001</v>
      </c>
      <c r="C1451" t="s">
        <v>143</v>
      </c>
      <c r="D1451">
        <v>0</v>
      </c>
    </row>
    <row r="1452" spans="1:4" x14ac:dyDescent="0.3">
      <c r="A1452" s="1">
        <v>42291</v>
      </c>
      <c r="B1452">
        <v>169.87799999999999</v>
      </c>
      <c r="C1452" t="s">
        <v>143</v>
      </c>
      <c r="D1452">
        <v>0</v>
      </c>
    </row>
    <row r="1453" spans="1:4" x14ac:dyDescent="0.3">
      <c r="A1453" s="1">
        <v>42292</v>
      </c>
      <c r="B1453">
        <v>172.4863</v>
      </c>
      <c r="C1453" t="s">
        <v>143</v>
      </c>
      <c r="D1453">
        <v>0</v>
      </c>
    </row>
    <row r="1454" spans="1:4" x14ac:dyDescent="0.3">
      <c r="A1454" s="1">
        <v>42293</v>
      </c>
      <c r="B1454">
        <v>173.2706</v>
      </c>
      <c r="C1454" t="s">
        <v>143</v>
      </c>
      <c r="D1454">
        <v>0</v>
      </c>
    </row>
    <row r="1455" spans="1:4" x14ac:dyDescent="0.3">
      <c r="A1455" s="1">
        <v>42296</v>
      </c>
      <c r="B1455">
        <v>173.35579999999999</v>
      </c>
      <c r="C1455" t="s">
        <v>143</v>
      </c>
      <c r="D1455">
        <v>0</v>
      </c>
    </row>
    <row r="1456" spans="1:4" x14ac:dyDescent="0.3">
      <c r="A1456" s="1">
        <v>42297</v>
      </c>
      <c r="B1456">
        <v>173.11709999999999</v>
      </c>
      <c r="C1456" t="s">
        <v>143</v>
      </c>
      <c r="D1456">
        <v>0</v>
      </c>
    </row>
    <row r="1457" spans="1:4" x14ac:dyDescent="0.3">
      <c r="A1457" s="1">
        <v>42298</v>
      </c>
      <c r="B1457">
        <v>172.06010000000001</v>
      </c>
      <c r="C1457" t="s">
        <v>143</v>
      </c>
      <c r="D1457">
        <v>0</v>
      </c>
    </row>
    <row r="1458" spans="1:4" x14ac:dyDescent="0.3">
      <c r="A1458" s="1">
        <v>42299</v>
      </c>
      <c r="B1458">
        <v>174.96690000000001</v>
      </c>
      <c r="C1458" t="s">
        <v>143</v>
      </c>
      <c r="D1458">
        <v>0</v>
      </c>
    </row>
    <row r="1459" spans="1:4" x14ac:dyDescent="0.3">
      <c r="A1459" s="1">
        <v>42300</v>
      </c>
      <c r="B1459">
        <v>176.88480000000001</v>
      </c>
      <c r="C1459" t="s">
        <v>143</v>
      </c>
      <c r="D1459">
        <v>0</v>
      </c>
    </row>
    <row r="1460" spans="1:4" x14ac:dyDescent="0.3">
      <c r="A1460" s="1">
        <v>42303</v>
      </c>
      <c r="B1460">
        <v>176.45009999999999</v>
      </c>
      <c r="C1460" t="s">
        <v>143</v>
      </c>
      <c r="D1460">
        <v>0</v>
      </c>
    </row>
    <row r="1461" spans="1:4" x14ac:dyDescent="0.3">
      <c r="A1461" s="1">
        <v>42304</v>
      </c>
      <c r="B1461">
        <v>176.10910000000001</v>
      </c>
      <c r="C1461" t="s">
        <v>143</v>
      </c>
      <c r="D1461">
        <v>0</v>
      </c>
    </row>
    <row r="1462" spans="1:4" x14ac:dyDescent="0.3">
      <c r="A1462" s="1">
        <v>42305</v>
      </c>
      <c r="B1462">
        <v>178.1123</v>
      </c>
      <c r="C1462" t="s">
        <v>143</v>
      </c>
      <c r="D1462">
        <v>0</v>
      </c>
    </row>
    <row r="1463" spans="1:4" x14ac:dyDescent="0.3">
      <c r="A1463" s="1">
        <v>42306</v>
      </c>
      <c r="B1463">
        <v>178.01</v>
      </c>
      <c r="C1463" t="s">
        <v>143</v>
      </c>
      <c r="D1463">
        <v>0</v>
      </c>
    </row>
    <row r="1464" spans="1:4" x14ac:dyDescent="0.3">
      <c r="A1464" s="1">
        <v>42307</v>
      </c>
      <c r="B1464">
        <v>177.24279999999999</v>
      </c>
      <c r="C1464" t="s">
        <v>143</v>
      </c>
      <c r="D1464">
        <v>0</v>
      </c>
    </row>
    <row r="1465" spans="1:4" x14ac:dyDescent="0.3">
      <c r="A1465" s="1">
        <v>42310</v>
      </c>
      <c r="B1465">
        <v>179.3398</v>
      </c>
      <c r="C1465" t="s">
        <v>143</v>
      </c>
      <c r="D1465">
        <v>0</v>
      </c>
    </row>
    <row r="1466" spans="1:4" x14ac:dyDescent="0.3">
      <c r="A1466" s="1">
        <v>42311</v>
      </c>
      <c r="B1466">
        <v>179.8597</v>
      </c>
      <c r="C1466" t="s">
        <v>143</v>
      </c>
      <c r="D1466">
        <v>0</v>
      </c>
    </row>
    <row r="1467" spans="1:4" x14ac:dyDescent="0.3">
      <c r="A1467" s="1">
        <v>42312</v>
      </c>
      <c r="B1467">
        <v>179.3142</v>
      </c>
      <c r="C1467" t="s">
        <v>143</v>
      </c>
      <c r="D1467">
        <v>0</v>
      </c>
    </row>
    <row r="1468" spans="1:4" x14ac:dyDescent="0.3">
      <c r="A1468" s="1">
        <v>42313</v>
      </c>
      <c r="B1468">
        <v>179.1352</v>
      </c>
      <c r="C1468" t="s">
        <v>143</v>
      </c>
      <c r="D1468">
        <v>0</v>
      </c>
    </row>
    <row r="1469" spans="1:4" x14ac:dyDescent="0.3">
      <c r="A1469" s="1">
        <v>42314</v>
      </c>
      <c r="B1469">
        <v>179.04140000000001</v>
      </c>
      <c r="C1469" t="s">
        <v>143</v>
      </c>
      <c r="D1469">
        <v>0</v>
      </c>
    </row>
    <row r="1470" spans="1:4" x14ac:dyDescent="0.3">
      <c r="A1470" s="1">
        <v>42317</v>
      </c>
      <c r="B1470">
        <v>177.3707</v>
      </c>
      <c r="C1470" t="s">
        <v>143</v>
      </c>
      <c r="D1470">
        <v>0</v>
      </c>
    </row>
    <row r="1471" spans="1:4" x14ac:dyDescent="0.3">
      <c r="A1471" s="1">
        <v>42318</v>
      </c>
      <c r="B1471">
        <v>177.77979999999999</v>
      </c>
      <c r="C1471" t="s">
        <v>143</v>
      </c>
      <c r="D1471">
        <v>0</v>
      </c>
    </row>
    <row r="1472" spans="1:4" x14ac:dyDescent="0.3">
      <c r="A1472" s="1">
        <v>42319</v>
      </c>
      <c r="B1472">
        <v>177.08090000000001</v>
      </c>
      <c r="C1472" t="s">
        <v>143</v>
      </c>
      <c r="D1472">
        <v>0</v>
      </c>
    </row>
    <row r="1473" spans="1:4" x14ac:dyDescent="0.3">
      <c r="A1473" s="1">
        <v>42320</v>
      </c>
      <c r="B1473">
        <v>174.60890000000001</v>
      </c>
      <c r="C1473" t="s">
        <v>143</v>
      </c>
      <c r="D1473">
        <v>0</v>
      </c>
    </row>
    <row r="1474" spans="1:4" x14ac:dyDescent="0.3">
      <c r="A1474" s="1">
        <v>42321</v>
      </c>
      <c r="B1474">
        <v>172.64830000000001</v>
      </c>
      <c r="C1474" t="s">
        <v>143</v>
      </c>
      <c r="D1474">
        <v>0</v>
      </c>
    </row>
    <row r="1475" spans="1:4" x14ac:dyDescent="0.3">
      <c r="A1475" s="1">
        <v>42324</v>
      </c>
      <c r="B1475">
        <v>175.27369999999999</v>
      </c>
      <c r="C1475" t="s">
        <v>143</v>
      </c>
      <c r="D1475">
        <v>0</v>
      </c>
    </row>
    <row r="1476" spans="1:4" x14ac:dyDescent="0.3">
      <c r="A1476" s="1">
        <v>42325</v>
      </c>
      <c r="B1476">
        <v>175.14590000000001</v>
      </c>
      <c r="C1476" t="s">
        <v>143</v>
      </c>
      <c r="D1476">
        <v>0</v>
      </c>
    </row>
    <row r="1477" spans="1:4" x14ac:dyDescent="0.3">
      <c r="A1477" s="1">
        <v>42326</v>
      </c>
      <c r="B1477">
        <v>177.9248</v>
      </c>
      <c r="C1477" t="s">
        <v>143</v>
      </c>
      <c r="D1477">
        <v>0</v>
      </c>
    </row>
    <row r="1478" spans="1:4" x14ac:dyDescent="0.3">
      <c r="A1478" s="1">
        <v>42327</v>
      </c>
      <c r="B1478">
        <v>177.7713</v>
      </c>
      <c r="C1478" t="s">
        <v>143</v>
      </c>
      <c r="D1478">
        <v>0</v>
      </c>
    </row>
    <row r="1479" spans="1:4" x14ac:dyDescent="0.3">
      <c r="A1479" s="1">
        <v>42328</v>
      </c>
      <c r="B1479">
        <v>178.41980000000001</v>
      </c>
      <c r="C1479" t="s">
        <v>143</v>
      </c>
      <c r="D1479">
        <v>0</v>
      </c>
    </row>
    <row r="1480" spans="1:4" x14ac:dyDescent="0.3">
      <c r="A1480" s="1">
        <v>42331</v>
      </c>
      <c r="B1480">
        <v>178.21459999999999</v>
      </c>
      <c r="C1480" t="s">
        <v>143</v>
      </c>
      <c r="D1480">
        <v>0</v>
      </c>
    </row>
    <row r="1481" spans="1:4" x14ac:dyDescent="0.3">
      <c r="A1481" s="1">
        <v>42332</v>
      </c>
      <c r="B1481">
        <v>178.45330000000001</v>
      </c>
      <c r="C1481" t="s">
        <v>143</v>
      </c>
      <c r="D1481">
        <v>0</v>
      </c>
    </row>
    <row r="1482" spans="1:4" x14ac:dyDescent="0.3">
      <c r="A1482" s="1">
        <v>42333</v>
      </c>
      <c r="B1482">
        <v>178.42769999999999</v>
      </c>
      <c r="C1482" t="s">
        <v>143</v>
      </c>
      <c r="D1482">
        <v>0</v>
      </c>
    </row>
    <row r="1483" spans="1:4" x14ac:dyDescent="0.3">
      <c r="A1483" s="1">
        <v>42335</v>
      </c>
      <c r="B1483">
        <v>178.63229999999999</v>
      </c>
      <c r="C1483" t="s">
        <v>143</v>
      </c>
      <c r="D1483">
        <v>0</v>
      </c>
    </row>
    <row r="1484" spans="1:4" x14ac:dyDescent="0.3">
      <c r="A1484" s="1">
        <v>42338</v>
      </c>
      <c r="B1484">
        <v>177.89070000000001</v>
      </c>
      <c r="C1484" t="s">
        <v>143</v>
      </c>
      <c r="D1484">
        <v>0</v>
      </c>
    </row>
    <row r="1485" spans="1:4" x14ac:dyDescent="0.3">
      <c r="A1485" s="1">
        <v>42339</v>
      </c>
      <c r="B1485">
        <v>179.58699999999999</v>
      </c>
      <c r="C1485" t="s">
        <v>143</v>
      </c>
      <c r="D1485">
        <v>0</v>
      </c>
    </row>
    <row r="1486" spans="1:4" x14ac:dyDescent="0.3">
      <c r="A1486" s="1">
        <v>42340</v>
      </c>
      <c r="B1486">
        <v>177.7534</v>
      </c>
      <c r="C1486" t="s">
        <v>143</v>
      </c>
      <c r="D1486">
        <v>0</v>
      </c>
    </row>
    <row r="1487" spans="1:4" x14ac:dyDescent="0.3">
      <c r="A1487" s="1">
        <v>42341</v>
      </c>
      <c r="B1487">
        <v>175.26519999999999</v>
      </c>
      <c r="C1487" t="s">
        <v>143</v>
      </c>
      <c r="D1487">
        <v>0</v>
      </c>
    </row>
    <row r="1488" spans="1:4" x14ac:dyDescent="0.3">
      <c r="A1488" s="1">
        <v>42342</v>
      </c>
      <c r="B1488">
        <v>178.68340000000001</v>
      </c>
      <c r="C1488" t="s">
        <v>143</v>
      </c>
      <c r="D1488">
        <v>0</v>
      </c>
    </row>
    <row r="1489" spans="1:4" x14ac:dyDescent="0.3">
      <c r="A1489" s="1">
        <v>42345</v>
      </c>
      <c r="B1489">
        <v>177.60079999999999</v>
      </c>
      <c r="C1489" t="s">
        <v>143</v>
      </c>
      <c r="D1489">
        <v>0</v>
      </c>
    </row>
    <row r="1490" spans="1:4" x14ac:dyDescent="0.3">
      <c r="A1490" s="1">
        <v>42346</v>
      </c>
      <c r="B1490">
        <v>176.4066</v>
      </c>
      <c r="C1490" t="s">
        <v>143</v>
      </c>
      <c r="D1490">
        <v>0</v>
      </c>
    </row>
    <row r="1491" spans="1:4" x14ac:dyDescent="0.3">
      <c r="A1491" s="1">
        <v>42347</v>
      </c>
      <c r="B1491">
        <v>175.0351</v>
      </c>
      <c r="C1491" t="s">
        <v>143</v>
      </c>
      <c r="D1491">
        <v>0</v>
      </c>
    </row>
    <row r="1492" spans="1:4" x14ac:dyDescent="0.3">
      <c r="A1492" s="1">
        <v>42348</v>
      </c>
      <c r="B1492">
        <v>175.48679999999999</v>
      </c>
      <c r="C1492" t="s">
        <v>143</v>
      </c>
      <c r="D1492">
        <v>0</v>
      </c>
    </row>
    <row r="1493" spans="1:4" x14ac:dyDescent="0.3">
      <c r="A1493" s="1">
        <v>42349</v>
      </c>
      <c r="B1493">
        <v>172.0857</v>
      </c>
      <c r="C1493" t="s">
        <v>143</v>
      </c>
      <c r="D1493">
        <v>0</v>
      </c>
    </row>
    <row r="1494" spans="1:4" x14ac:dyDescent="0.3">
      <c r="A1494" s="1">
        <v>42352</v>
      </c>
      <c r="B1494">
        <v>172.95590000000001</v>
      </c>
      <c r="C1494" t="s">
        <v>143</v>
      </c>
      <c r="D1494">
        <v>0</v>
      </c>
    </row>
    <row r="1495" spans="1:4" x14ac:dyDescent="0.3">
      <c r="A1495" s="1">
        <v>42353</v>
      </c>
      <c r="B1495">
        <v>174.7715</v>
      </c>
      <c r="C1495" t="s">
        <v>143</v>
      </c>
      <c r="D1495">
        <v>0</v>
      </c>
    </row>
    <row r="1496" spans="1:4" x14ac:dyDescent="0.3">
      <c r="A1496" s="1">
        <v>42354</v>
      </c>
      <c r="B1496">
        <v>177.32810000000001</v>
      </c>
      <c r="C1496" t="s">
        <v>143</v>
      </c>
      <c r="D1496">
        <v>0</v>
      </c>
    </row>
    <row r="1497" spans="1:4" x14ac:dyDescent="0.3">
      <c r="A1497" s="1">
        <v>42355</v>
      </c>
      <c r="B1497">
        <v>174.6259</v>
      </c>
      <c r="C1497" t="s">
        <v>143</v>
      </c>
      <c r="D1497">
        <v>0</v>
      </c>
    </row>
    <row r="1498" spans="1:4" x14ac:dyDescent="0.3">
      <c r="A1498" s="1">
        <v>42356</v>
      </c>
      <c r="B1498">
        <v>171.51519999999999</v>
      </c>
      <c r="C1498" t="s">
        <v>143</v>
      </c>
      <c r="D1498">
        <v>0</v>
      </c>
    </row>
    <row r="1499" spans="1:4" x14ac:dyDescent="0.3">
      <c r="A1499" s="1">
        <v>42359</v>
      </c>
      <c r="B1499">
        <v>172.92939999999999</v>
      </c>
      <c r="C1499" t="s">
        <v>143</v>
      </c>
      <c r="D1499">
        <v>0</v>
      </c>
    </row>
    <row r="1500" spans="1:4" x14ac:dyDescent="0.3">
      <c r="A1500" s="1">
        <v>42360</v>
      </c>
      <c r="B1500">
        <v>174.49860000000001</v>
      </c>
      <c r="C1500" t="s">
        <v>143</v>
      </c>
      <c r="D1500">
        <v>0</v>
      </c>
    </row>
    <row r="1501" spans="1:4" x14ac:dyDescent="0.3">
      <c r="A1501" s="1">
        <v>42361</v>
      </c>
      <c r="B1501">
        <v>176.65950000000001</v>
      </c>
      <c r="C1501" t="s">
        <v>143</v>
      </c>
      <c r="D1501">
        <v>0</v>
      </c>
    </row>
    <row r="1502" spans="1:4" x14ac:dyDescent="0.3">
      <c r="A1502" s="1">
        <v>42362</v>
      </c>
      <c r="B1502">
        <v>176.36789999999999</v>
      </c>
      <c r="C1502" t="s">
        <v>143</v>
      </c>
      <c r="D1502">
        <v>0</v>
      </c>
    </row>
    <row r="1503" spans="1:4" x14ac:dyDescent="0.3">
      <c r="A1503" s="1">
        <v>42366</v>
      </c>
      <c r="B1503">
        <v>175.9649</v>
      </c>
      <c r="C1503" t="s">
        <v>143</v>
      </c>
      <c r="D1503">
        <v>0</v>
      </c>
    </row>
    <row r="1504" spans="1:4" x14ac:dyDescent="0.3">
      <c r="A1504" s="1">
        <v>42367</v>
      </c>
      <c r="B1504">
        <v>177.84280000000001</v>
      </c>
      <c r="C1504" t="s">
        <v>143</v>
      </c>
      <c r="D1504">
        <v>0</v>
      </c>
    </row>
    <row r="1505" spans="1:4" x14ac:dyDescent="0.3">
      <c r="A1505" s="1">
        <v>42368</v>
      </c>
      <c r="B1505">
        <v>176.5823</v>
      </c>
      <c r="C1505" t="s">
        <v>143</v>
      </c>
      <c r="D1505">
        <v>0</v>
      </c>
    </row>
    <row r="1506" spans="1:4" x14ac:dyDescent="0.3">
      <c r="A1506" s="1">
        <v>42369</v>
      </c>
      <c r="B1506">
        <v>174.8159</v>
      </c>
      <c r="C1506" t="s">
        <v>143</v>
      </c>
      <c r="D1506">
        <v>0</v>
      </c>
    </row>
    <row r="1507" spans="1:4" x14ac:dyDescent="0.3">
      <c r="A1507" s="1">
        <v>42373</v>
      </c>
      <c r="B1507">
        <v>172.37139999999999</v>
      </c>
      <c r="C1507" t="s">
        <v>143</v>
      </c>
      <c r="D1507">
        <v>0</v>
      </c>
    </row>
    <row r="1508" spans="1:4" x14ac:dyDescent="0.3">
      <c r="A1508" s="1">
        <v>42374</v>
      </c>
      <c r="B1508">
        <v>172.6636</v>
      </c>
      <c r="C1508" t="s">
        <v>143</v>
      </c>
      <c r="D1508">
        <v>0</v>
      </c>
    </row>
    <row r="1509" spans="1:4" x14ac:dyDescent="0.3">
      <c r="A1509" s="1">
        <v>42375</v>
      </c>
      <c r="B1509">
        <v>170.48560000000001</v>
      </c>
      <c r="C1509" t="s">
        <v>143</v>
      </c>
      <c r="D1509">
        <v>0</v>
      </c>
    </row>
    <row r="1510" spans="1:4" x14ac:dyDescent="0.3">
      <c r="A1510" s="1">
        <v>42376</v>
      </c>
      <c r="B1510">
        <v>166.3954</v>
      </c>
      <c r="C1510" t="s">
        <v>143</v>
      </c>
      <c r="D1510">
        <v>0</v>
      </c>
    </row>
    <row r="1511" spans="1:4" x14ac:dyDescent="0.3">
      <c r="A1511" s="1">
        <v>42377</v>
      </c>
      <c r="B1511">
        <v>164.57149999999999</v>
      </c>
      <c r="C1511" t="s">
        <v>143</v>
      </c>
      <c r="D1511">
        <v>0</v>
      </c>
    </row>
    <row r="1512" spans="1:4" x14ac:dyDescent="0.3">
      <c r="A1512" s="1">
        <v>42380</v>
      </c>
      <c r="B1512">
        <v>164.73179999999999</v>
      </c>
      <c r="C1512" t="s">
        <v>143</v>
      </c>
      <c r="D1512">
        <v>0</v>
      </c>
    </row>
    <row r="1513" spans="1:4" x14ac:dyDescent="0.3">
      <c r="A1513" s="1">
        <v>42381</v>
      </c>
      <c r="B1513">
        <v>166.0616</v>
      </c>
      <c r="C1513" t="s">
        <v>143</v>
      </c>
      <c r="D1513">
        <v>0</v>
      </c>
    </row>
    <row r="1514" spans="1:4" x14ac:dyDescent="0.3">
      <c r="A1514" s="1">
        <v>42382</v>
      </c>
      <c r="B1514">
        <v>161.91929999999999</v>
      </c>
      <c r="C1514" t="s">
        <v>143</v>
      </c>
      <c r="D1514">
        <v>0</v>
      </c>
    </row>
    <row r="1515" spans="1:4" x14ac:dyDescent="0.3">
      <c r="A1515" s="1">
        <v>42383</v>
      </c>
      <c r="B1515">
        <v>164.57749999999999</v>
      </c>
      <c r="C1515" t="s">
        <v>143</v>
      </c>
      <c r="D1515">
        <v>0</v>
      </c>
    </row>
    <row r="1516" spans="1:4" x14ac:dyDescent="0.3">
      <c r="A1516" s="1">
        <v>42384</v>
      </c>
      <c r="B1516">
        <v>161.0446</v>
      </c>
      <c r="C1516" t="s">
        <v>143</v>
      </c>
      <c r="D1516">
        <v>0</v>
      </c>
    </row>
    <row r="1517" spans="1:4" x14ac:dyDescent="0.3">
      <c r="A1517" s="1">
        <v>42388</v>
      </c>
      <c r="B1517">
        <v>161.25899999999999</v>
      </c>
      <c r="C1517" t="s">
        <v>143</v>
      </c>
      <c r="D1517">
        <v>0</v>
      </c>
    </row>
    <row r="1518" spans="1:4" x14ac:dyDescent="0.3">
      <c r="A1518" s="1">
        <v>42389</v>
      </c>
      <c r="B1518">
        <v>159.1925</v>
      </c>
      <c r="C1518" t="s">
        <v>143</v>
      </c>
      <c r="D1518">
        <v>0</v>
      </c>
    </row>
    <row r="1519" spans="1:4" x14ac:dyDescent="0.3">
      <c r="A1519" s="1">
        <v>42390</v>
      </c>
      <c r="B1519">
        <v>160.08430000000001</v>
      </c>
      <c r="C1519" t="s">
        <v>143</v>
      </c>
      <c r="D1519">
        <v>0</v>
      </c>
    </row>
    <row r="1520" spans="1:4" x14ac:dyDescent="0.3">
      <c r="A1520" s="1">
        <v>42391</v>
      </c>
      <c r="B1520">
        <v>163.36840000000001</v>
      </c>
      <c r="C1520" t="s">
        <v>143</v>
      </c>
      <c r="D1520">
        <v>0</v>
      </c>
    </row>
    <row r="1521" spans="1:4" x14ac:dyDescent="0.3">
      <c r="A1521" s="1">
        <v>42394</v>
      </c>
      <c r="B1521">
        <v>160.8989</v>
      </c>
      <c r="C1521" t="s">
        <v>143</v>
      </c>
      <c r="D1521">
        <v>0</v>
      </c>
    </row>
    <row r="1522" spans="1:4" x14ac:dyDescent="0.3">
      <c r="A1522" s="1">
        <v>42395</v>
      </c>
      <c r="B1522">
        <v>163.09399999999999</v>
      </c>
      <c r="C1522" t="s">
        <v>143</v>
      </c>
      <c r="D1522">
        <v>0</v>
      </c>
    </row>
    <row r="1523" spans="1:4" x14ac:dyDescent="0.3">
      <c r="A1523" s="1">
        <v>42396</v>
      </c>
      <c r="B1523">
        <v>161.31899999999999</v>
      </c>
      <c r="C1523" t="s">
        <v>143</v>
      </c>
      <c r="D1523">
        <v>0</v>
      </c>
    </row>
    <row r="1524" spans="1:4" x14ac:dyDescent="0.3">
      <c r="A1524" s="1">
        <v>42397</v>
      </c>
      <c r="B1524">
        <v>162.15940000000001</v>
      </c>
      <c r="C1524" t="s">
        <v>143</v>
      </c>
      <c r="D1524">
        <v>0</v>
      </c>
    </row>
    <row r="1525" spans="1:4" x14ac:dyDescent="0.3">
      <c r="A1525" s="1">
        <v>42398</v>
      </c>
      <c r="B1525">
        <v>166.1131</v>
      </c>
      <c r="C1525" t="s">
        <v>143</v>
      </c>
      <c r="D1525">
        <v>0</v>
      </c>
    </row>
    <row r="1526" spans="1:4" x14ac:dyDescent="0.3">
      <c r="A1526" s="1">
        <v>42401</v>
      </c>
      <c r="B1526">
        <v>166.05240000000001</v>
      </c>
      <c r="C1526" t="s">
        <v>143</v>
      </c>
      <c r="D1526">
        <v>0</v>
      </c>
    </row>
    <row r="1527" spans="1:4" x14ac:dyDescent="0.3">
      <c r="A1527" s="1">
        <v>42402</v>
      </c>
      <c r="B1527">
        <v>163.05969999999999</v>
      </c>
      <c r="C1527" t="s">
        <v>143</v>
      </c>
      <c r="D1527">
        <v>0</v>
      </c>
    </row>
    <row r="1528" spans="1:4" x14ac:dyDescent="0.3">
      <c r="A1528" s="1">
        <v>42403</v>
      </c>
      <c r="B1528">
        <v>164.03729999999999</v>
      </c>
      <c r="C1528" t="s">
        <v>143</v>
      </c>
      <c r="D1528">
        <v>0</v>
      </c>
    </row>
    <row r="1529" spans="1:4" x14ac:dyDescent="0.3">
      <c r="A1529" s="1">
        <v>42404</v>
      </c>
      <c r="B1529">
        <v>164.2945</v>
      </c>
      <c r="C1529" t="s">
        <v>143</v>
      </c>
      <c r="D1529">
        <v>0</v>
      </c>
    </row>
    <row r="1530" spans="1:4" x14ac:dyDescent="0.3">
      <c r="A1530" s="1">
        <v>42405</v>
      </c>
      <c r="B1530">
        <v>161.16470000000001</v>
      </c>
      <c r="C1530" t="s">
        <v>143</v>
      </c>
      <c r="D1530">
        <v>0</v>
      </c>
    </row>
    <row r="1531" spans="1:4" x14ac:dyDescent="0.3">
      <c r="A1531" s="1">
        <v>42408</v>
      </c>
      <c r="B1531">
        <v>158.99520000000001</v>
      </c>
      <c r="C1531" t="s">
        <v>143</v>
      </c>
      <c r="D1531">
        <v>0</v>
      </c>
    </row>
    <row r="1532" spans="1:4" x14ac:dyDescent="0.3">
      <c r="A1532" s="1">
        <v>42409</v>
      </c>
      <c r="B1532">
        <v>159.00380000000001</v>
      </c>
      <c r="C1532" t="s">
        <v>143</v>
      </c>
      <c r="D1532">
        <v>0</v>
      </c>
    </row>
    <row r="1533" spans="1:4" x14ac:dyDescent="0.3">
      <c r="A1533" s="1">
        <v>42410</v>
      </c>
      <c r="B1533">
        <v>158.86660000000001</v>
      </c>
      <c r="C1533" t="s">
        <v>143</v>
      </c>
      <c r="D1533">
        <v>0</v>
      </c>
    </row>
    <row r="1534" spans="1:4" x14ac:dyDescent="0.3">
      <c r="A1534" s="1">
        <v>42411</v>
      </c>
      <c r="B1534">
        <v>156.80009999999999</v>
      </c>
      <c r="C1534" t="s">
        <v>143</v>
      </c>
      <c r="D1534">
        <v>0</v>
      </c>
    </row>
    <row r="1535" spans="1:4" x14ac:dyDescent="0.3">
      <c r="A1535" s="1">
        <v>42412</v>
      </c>
      <c r="B1535">
        <v>160.03280000000001</v>
      </c>
      <c r="C1535" t="s">
        <v>143</v>
      </c>
      <c r="D1535">
        <v>0</v>
      </c>
    </row>
    <row r="1536" spans="1:4" x14ac:dyDescent="0.3">
      <c r="A1536" s="1">
        <v>42416</v>
      </c>
      <c r="B1536">
        <v>162.73390000000001</v>
      </c>
      <c r="C1536" t="s">
        <v>143</v>
      </c>
      <c r="D1536">
        <v>0</v>
      </c>
    </row>
    <row r="1537" spans="1:4" x14ac:dyDescent="0.3">
      <c r="A1537" s="1">
        <v>42417</v>
      </c>
      <c r="B1537">
        <v>165.3921</v>
      </c>
      <c r="C1537" t="s">
        <v>143</v>
      </c>
      <c r="D1537">
        <v>0</v>
      </c>
    </row>
    <row r="1538" spans="1:4" x14ac:dyDescent="0.3">
      <c r="A1538" s="1">
        <v>42418</v>
      </c>
      <c r="B1538">
        <v>164.71469999999999</v>
      </c>
      <c r="C1538" t="s">
        <v>143</v>
      </c>
      <c r="D1538">
        <v>0</v>
      </c>
    </row>
    <row r="1539" spans="1:4" x14ac:dyDescent="0.3">
      <c r="A1539" s="1">
        <v>42419</v>
      </c>
      <c r="B1539">
        <v>164.63749999999999</v>
      </c>
      <c r="C1539" t="s">
        <v>143</v>
      </c>
      <c r="D1539">
        <v>0</v>
      </c>
    </row>
    <row r="1540" spans="1:4" x14ac:dyDescent="0.3">
      <c r="A1540" s="1">
        <v>42422</v>
      </c>
      <c r="B1540">
        <v>167.0213</v>
      </c>
      <c r="C1540" t="s">
        <v>143</v>
      </c>
      <c r="D1540">
        <v>0</v>
      </c>
    </row>
    <row r="1541" spans="1:4" x14ac:dyDescent="0.3">
      <c r="A1541" s="1">
        <v>42423</v>
      </c>
      <c r="B1541">
        <v>164.9119</v>
      </c>
      <c r="C1541" t="s">
        <v>143</v>
      </c>
      <c r="D1541">
        <v>0</v>
      </c>
    </row>
    <row r="1542" spans="1:4" x14ac:dyDescent="0.3">
      <c r="A1542" s="1">
        <v>42424</v>
      </c>
      <c r="B1542">
        <v>165.66650000000001</v>
      </c>
      <c r="C1542" t="s">
        <v>143</v>
      </c>
      <c r="D1542">
        <v>0</v>
      </c>
    </row>
    <row r="1543" spans="1:4" x14ac:dyDescent="0.3">
      <c r="A1543" s="1">
        <v>42425</v>
      </c>
      <c r="B1543">
        <v>167.673</v>
      </c>
      <c r="C1543" t="s">
        <v>143</v>
      </c>
      <c r="D1543">
        <v>0</v>
      </c>
    </row>
    <row r="1544" spans="1:4" x14ac:dyDescent="0.3">
      <c r="A1544" s="1">
        <v>42426</v>
      </c>
      <c r="B1544">
        <v>167.28649999999999</v>
      </c>
      <c r="C1544" t="s">
        <v>143</v>
      </c>
      <c r="D1544">
        <v>0</v>
      </c>
    </row>
    <row r="1545" spans="1:4" x14ac:dyDescent="0.3">
      <c r="A1545" s="1">
        <v>42429</v>
      </c>
      <c r="B1545">
        <v>165.9752</v>
      </c>
      <c r="C1545" t="s">
        <v>143</v>
      </c>
      <c r="D1545">
        <v>0</v>
      </c>
    </row>
    <row r="1546" spans="1:4" x14ac:dyDescent="0.3">
      <c r="A1546" s="1">
        <v>42430</v>
      </c>
      <c r="B1546">
        <v>169.8768</v>
      </c>
      <c r="C1546" t="s">
        <v>143</v>
      </c>
      <c r="D1546">
        <v>0</v>
      </c>
    </row>
    <row r="1547" spans="1:4" x14ac:dyDescent="0.3">
      <c r="A1547" s="1">
        <v>42431</v>
      </c>
      <c r="B1547">
        <v>170.63990000000001</v>
      </c>
      <c r="C1547" t="s">
        <v>143</v>
      </c>
      <c r="D1547">
        <v>0</v>
      </c>
    </row>
    <row r="1548" spans="1:4" x14ac:dyDescent="0.3">
      <c r="A1548" s="1">
        <v>42432</v>
      </c>
      <c r="B1548">
        <v>171.30449999999999</v>
      </c>
      <c r="C1548" t="s">
        <v>143</v>
      </c>
      <c r="D1548">
        <v>0</v>
      </c>
    </row>
    <row r="1549" spans="1:4" x14ac:dyDescent="0.3">
      <c r="A1549" s="1">
        <v>42433</v>
      </c>
      <c r="B1549">
        <v>171.86609999999999</v>
      </c>
      <c r="C1549" t="s">
        <v>143</v>
      </c>
      <c r="D1549">
        <v>0</v>
      </c>
    </row>
    <row r="1550" spans="1:4" x14ac:dyDescent="0.3">
      <c r="A1550" s="1">
        <v>42436</v>
      </c>
      <c r="B1550">
        <v>172.0033</v>
      </c>
      <c r="C1550" t="s">
        <v>143</v>
      </c>
      <c r="D1550">
        <v>0</v>
      </c>
    </row>
    <row r="1551" spans="1:4" x14ac:dyDescent="0.3">
      <c r="A1551" s="1">
        <v>42437</v>
      </c>
      <c r="B1551">
        <v>170.12540000000001</v>
      </c>
      <c r="C1551" t="s">
        <v>143</v>
      </c>
      <c r="D1551">
        <v>0</v>
      </c>
    </row>
    <row r="1552" spans="1:4" x14ac:dyDescent="0.3">
      <c r="A1552" s="1">
        <v>42438</v>
      </c>
      <c r="B1552">
        <v>170.9658</v>
      </c>
      <c r="C1552" t="s">
        <v>143</v>
      </c>
      <c r="D1552">
        <v>0</v>
      </c>
    </row>
    <row r="1553" spans="1:4" x14ac:dyDescent="0.3">
      <c r="A1553" s="1">
        <v>42439</v>
      </c>
      <c r="B1553">
        <v>171.10300000000001</v>
      </c>
      <c r="C1553" t="s">
        <v>143</v>
      </c>
      <c r="D1553">
        <v>0</v>
      </c>
    </row>
    <row r="1554" spans="1:4" x14ac:dyDescent="0.3">
      <c r="A1554" s="1">
        <v>42440</v>
      </c>
      <c r="B1554">
        <v>173.86410000000001</v>
      </c>
      <c r="C1554" t="s">
        <v>143</v>
      </c>
      <c r="D1554">
        <v>0</v>
      </c>
    </row>
    <row r="1555" spans="1:4" x14ac:dyDescent="0.3">
      <c r="A1555" s="1">
        <v>42443</v>
      </c>
      <c r="B1555">
        <v>173.64109999999999</v>
      </c>
      <c r="C1555" t="s">
        <v>143</v>
      </c>
      <c r="D1555">
        <v>0</v>
      </c>
    </row>
    <row r="1556" spans="1:4" x14ac:dyDescent="0.3">
      <c r="A1556" s="1">
        <v>42444</v>
      </c>
      <c r="B1556">
        <v>173.35820000000001</v>
      </c>
      <c r="C1556" t="s">
        <v>143</v>
      </c>
      <c r="D1556">
        <v>0</v>
      </c>
    </row>
    <row r="1557" spans="1:4" x14ac:dyDescent="0.3">
      <c r="A1557" s="1">
        <v>42445</v>
      </c>
      <c r="B1557">
        <v>174.3614</v>
      </c>
      <c r="C1557" t="s">
        <v>143</v>
      </c>
      <c r="D1557">
        <v>0</v>
      </c>
    </row>
    <row r="1558" spans="1:4" x14ac:dyDescent="0.3">
      <c r="A1558" s="1">
        <v>42446</v>
      </c>
      <c r="B1558">
        <v>175.4676</v>
      </c>
      <c r="C1558" t="s">
        <v>143</v>
      </c>
      <c r="D1558">
        <v>0</v>
      </c>
    </row>
    <row r="1559" spans="1:4" x14ac:dyDescent="0.3">
      <c r="A1559" s="1">
        <v>42447</v>
      </c>
      <c r="B1559">
        <v>176.1568</v>
      </c>
      <c r="C1559" t="s">
        <v>143</v>
      </c>
      <c r="D1559">
        <v>0</v>
      </c>
    </row>
    <row r="1560" spans="1:4" x14ac:dyDescent="0.3">
      <c r="A1560" s="1">
        <v>42450</v>
      </c>
      <c r="B1560">
        <v>176.4067</v>
      </c>
      <c r="C1560" t="s">
        <v>143</v>
      </c>
      <c r="D1560">
        <v>0</v>
      </c>
    </row>
    <row r="1561" spans="1:4" x14ac:dyDescent="0.3">
      <c r="A1561" s="1">
        <v>42451</v>
      </c>
      <c r="B1561">
        <v>176.31190000000001</v>
      </c>
      <c r="C1561" t="s">
        <v>143</v>
      </c>
      <c r="D1561">
        <v>0</v>
      </c>
    </row>
    <row r="1562" spans="1:4" x14ac:dyDescent="0.3">
      <c r="A1562" s="1">
        <v>42452</v>
      </c>
      <c r="B1562">
        <v>175.14760000000001</v>
      </c>
      <c r="C1562" t="s">
        <v>143</v>
      </c>
      <c r="D1562">
        <v>0</v>
      </c>
    </row>
    <row r="1563" spans="1:4" x14ac:dyDescent="0.3">
      <c r="A1563" s="1">
        <v>42453</v>
      </c>
      <c r="B1563">
        <v>175.07079999999999</v>
      </c>
      <c r="C1563" t="s">
        <v>143</v>
      </c>
      <c r="D1563">
        <v>0</v>
      </c>
    </row>
    <row r="1564" spans="1:4" x14ac:dyDescent="0.3">
      <c r="A1564" s="1">
        <v>42457</v>
      </c>
      <c r="B1564">
        <v>175.17420000000001</v>
      </c>
      <c r="C1564" t="s">
        <v>143</v>
      </c>
      <c r="D1564">
        <v>0</v>
      </c>
    </row>
    <row r="1565" spans="1:4" x14ac:dyDescent="0.3">
      <c r="A1565" s="1">
        <v>42458</v>
      </c>
      <c r="B1565">
        <v>176.7953</v>
      </c>
      <c r="C1565" t="s">
        <v>143</v>
      </c>
      <c r="D1565">
        <v>0</v>
      </c>
    </row>
    <row r="1566" spans="1:4" x14ac:dyDescent="0.3">
      <c r="A1566" s="1">
        <v>42459</v>
      </c>
      <c r="B1566">
        <v>177.5703</v>
      </c>
      <c r="C1566" t="s">
        <v>143</v>
      </c>
      <c r="D1566">
        <v>0</v>
      </c>
    </row>
    <row r="1567" spans="1:4" x14ac:dyDescent="0.3">
      <c r="A1567" s="1">
        <v>42460</v>
      </c>
      <c r="B1567">
        <v>177.13929999999999</v>
      </c>
      <c r="C1567" t="s">
        <v>143</v>
      </c>
      <c r="D1567">
        <v>0</v>
      </c>
    </row>
    <row r="1568" spans="1:4" x14ac:dyDescent="0.3">
      <c r="A1568" s="1">
        <v>42461</v>
      </c>
      <c r="B1568">
        <v>178.346</v>
      </c>
      <c r="C1568" t="s">
        <v>143</v>
      </c>
      <c r="D1568">
        <v>0</v>
      </c>
    </row>
    <row r="1569" spans="1:4" x14ac:dyDescent="0.3">
      <c r="A1569" s="1">
        <v>42464</v>
      </c>
      <c r="B1569">
        <v>177.76849999999999</v>
      </c>
      <c r="C1569" t="s">
        <v>143</v>
      </c>
      <c r="D1569">
        <v>0</v>
      </c>
    </row>
    <row r="1570" spans="1:4" x14ac:dyDescent="0.3">
      <c r="A1570" s="1">
        <v>42465</v>
      </c>
      <c r="B1570">
        <v>175.9923</v>
      </c>
      <c r="C1570" t="s">
        <v>143</v>
      </c>
      <c r="D1570">
        <v>0</v>
      </c>
    </row>
    <row r="1571" spans="1:4" x14ac:dyDescent="0.3">
      <c r="A1571" s="1">
        <v>42466</v>
      </c>
      <c r="B1571">
        <v>177.91499999999999</v>
      </c>
      <c r="C1571" t="s">
        <v>143</v>
      </c>
      <c r="D1571">
        <v>0</v>
      </c>
    </row>
    <row r="1572" spans="1:4" x14ac:dyDescent="0.3">
      <c r="A1572" s="1">
        <v>42467</v>
      </c>
      <c r="B1572">
        <v>175.7861</v>
      </c>
      <c r="C1572" t="s">
        <v>143</v>
      </c>
      <c r="D1572">
        <v>0</v>
      </c>
    </row>
    <row r="1573" spans="1:4" x14ac:dyDescent="0.3">
      <c r="A1573" s="1">
        <v>42468</v>
      </c>
      <c r="B1573">
        <v>176.2595</v>
      </c>
      <c r="C1573" t="s">
        <v>143</v>
      </c>
      <c r="D1573">
        <v>0</v>
      </c>
    </row>
    <row r="1574" spans="1:4" x14ac:dyDescent="0.3">
      <c r="A1574" s="1">
        <v>42471</v>
      </c>
      <c r="B1574">
        <v>175.8466</v>
      </c>
      <c r="C1574" t="s">
        <v>143</v>
      </c>
      <c r="D1574">
        <v>0</v>
      </c>
    </row>
    <row r="1575" spans="1:4" x14ac:dyDescent="0.3">
      <c r="A1575" s="1">
        <v>42472</v>
      </c>
      <c r="B1575">
        <v>177.48410000000001</v>
      </c>
      <c r="C1575" t="s">
        <v>143</v>
      </c>
      <c r="D1575">
        <v>0</v>
      </c>
    </row>
    <row r="1576" spans="1:4" x14ac:dyDescent="0.3">
      <c r="A1576" s="1">
        <v>42473</v>
      </c>
      <c r="B1576">
        <v>179.27760000000001</v>
      </c>
      <c r="C1576" t="s">
        <v>143</v>
      </c>
      <c r="D1576">
        <v>0</v>
      </c>
    </row>
    <row r="1577" spans="1:4" x14ac:dyDescent="0.3">
      <c r="A1577" s="1">
        <v>42474</v>
      </c>
      <c r="B1577">
        <v>179.28550000000001</v>
      </c>
      <c r="C1577" t="s">
        <v>143</v>
      </c>
      <c r="D1577">
        <v>0</v>
      </c>
    </row>
    <row r="1578" spans="1:4" x14ac:dyDescent="0.3">
      <c r="A1578" s="1">
        <v>42475</v>
      </c>
      <c r="B1578">
        <v>179.0872</v>
      </c>
      <c r="C1578" t="s">
        <v>143</v>
      </c>
      <c r="D1578">
        <v>0</v>
      </c>
    </row>
    <row r="1579" spans="1:4" x14ac:dyDescent="0.3">
      <c r="A1579" s="1">
        <v>42478</v>
      </c>
      <c r="B1579">
        <v>180.3449</v>
      </c>
      <c r="C1579" t="s">
        <v>143</v>
      </c>
      <c r="D1579">
        <v>0</v>
      </c>
    </row>
    <row r="1580" spans="1:4" x14ac:dyDescent="0.3">
      <c r="A1580" s="1">
        <v>42479</v>
      </c>
      <c r="B1580">
        <v>180.9145</v>
      </c>
      <c r="C1580" t="s">
        <v>143</v>
      </c>
      <c r="D1580">
        <v>0</v>
      </c>
    </row>
    <row r="1581" spans="1:4" x14ac:dyDescent="0.3">
      <c r="A1581" s="1">
        <v>42480</v>
      </c>
      <c r="B1581">
        <v>181.08690000000001</v>
      </c>
      <c r="C1581" t="s">
        <v>143</v>
      </c>
      <c r="D1581">
        <v>0</v>
      </c>
    </row>
    <row r="1582" spans="1:4" x14ac:dyDescent="0.3">
      <c r="A1582" s="1">
        <v>42481</v>
      </c>
      <c r="B1582">
        <v>180.1129</v>
      </c>
      <c r="C1582" t="s">
        <v>143</v>
      </c>
      <c r="D1582">
        <v>0</v>
      </c>
    </row>
    <row r="1583" spans="1:4" x14ac:dyDescent="0.3">
      <c r="A1583" s="1">
        <v>42485</v>
      </c>
      <c r="B1583">
        <v>179.80260000000001</v>
      </c>
      <c r="C1583" t="s">
        <v>143</v>
      </c>
      <c r="D1583">
        <v>0</v>
      </c>
    </row>
    <row r="1584" spans="1:4" x14ac:dyDescent="0.3">
      <c r="A1584" s="1">
        <v>42486</v>
      </c>
      <c r="B1584">
        <v>180.06909999999999</v>
      </c>
      <c r="C1584" t="s">
        <v>143</v>
      </c>
      <c r="D1584">
        <v>0</v>
      </c>
    </row>
    <row r="1585" spans="1:4" x14ac:dyDescent="0.3">
      <c r="A1585" s="1">
        <v>42487</v>
      </c>
      <c r="B1585">
        <v>180.44040000000001</v>
      </c>
      <c r="C1585" t="s">
        <v>143</v>
      </c>
      <c r="D1585">
        <v>0</v>
      </c>
    </row>
    <row r="1586" spans="1:4" x14ac:dyDescent="0.3">
      <c r="A1586" s="1">
        <v>42488</v>
      </c>
      <c r="B1586">
        <v>178.80070000000001</v>
      </c>
      <c r="C1586" t="s">
        <v>143</v>
      </c>
      <c r="D1586">
        <v>0</v>
      </c>
    </row>
    <row r="1587" spans="1:4" x14ac:dyDescent="0.3">
      <c r="A1587" s="1">
        <v>42489</v>
      </c>
      <c r="B1587">
        <v>177.8382</v>
      </c>
      <c r="C1587" t="s">
        <v>143</v>
      </c>
      <c r="D1587">
        <v>0</v>
      </c>
    </row>
    <row r="1588" spans="1:4" x14ac:dyDescent="0.3">
      <c r="A1588" s="1">
        <v>42492</v>
      </c>
      <c r="B1588">
        <v>179.251</v>
      </c>
      <c r="C1588" t="s">
        <v>143</v>
      </c>
      <c r="D1588">
        <v>0</v>
      </c>
    </row>
    <row r="1589" spans="1:4" x14ac:dyDescent="0.3">
      <c r="A1589" s="1">
        <v>42493</v>
      </c>
      <c r="B1589">
        <v>177.69030000000001</v>
      </c>
      <c r="C1589" t="s">
        <v>143</v>
      </c>
      <c r="D1589">
        <v>0</v>
      </c>
    </row>
    <row r="1590" spans="1:4" x14ac:dyDescent="0.3">
      <c r="A1590" s="1">
        <v>42494</v>
      </c>
      <c r="B1590">
        <v>176.69980000000001</v>
      </c>
      <c r="C1590" t="s">
        <v>143</v>
      </c>
      <c r="D1590">
        <v>0</v>
      </c>
    </row>
    <row r="1591" spans="1:4" x14ac:dyDescent="0.3">
      <c r="A1591" s="1">
        <v>42495</v>
      </c>
      <c r="B1591">
        <v>176.6653</v>
      </c>
      <c r="C1591" t="s">
        <v>143</v>
      </c>
      <c r="D1591">
        <v>0</v>
      </c>
    </row>
    <row r="1592" spans="1:4" x14ac:dyDescent="0.3">
      <c r="A1592" s="1">
        <v>42496</v>
      </c>
      <c r="B1592">
        <v>177.3117</v>
      </c>
      <c r="C1592" t="s">
        <v>143</v>
      </c>
      <c r="D1592">
        <v>0</v>
      </c>
    </row>
    <row r="1593" spans="1:4" x14ac:dyDescent="0.3">
      <c r="A1593" s="1">
        <v>42499</v>
      </c>
      <c r="B1593">
        <v>177.45750000000001</v>
      </c>
      <c r="C1593" t="s">
        <v>143</v>
      </c>
      <c r="D1593">
        <v>0</v>
      </c>
    </row>
    <row r="1594" spans="1:4" x14ac:dyDescent="0.3">
      <c r="A1594" s="1">
        <v>42500</v>
      </c>
      <c r="B1594">
        <v>179.66470000000001</v>
      </c>
      <c r="C1594" t="s">
        <v>143</v>
      </c>
      <c r="D1594">
        <v>0</v>
      </c>
    </row>
    <row r="1595" spans="1:4" x14ac:dyDescent="0.3">
      <c r="A1595" s="1">
        <v>42501</v>
      </c>
      <c r="B1595">
        <v>177.98400000000001</v>
      </c>
      <c r="C1595" t="s">
        <v>143</v>
      </c>
      <c r="D1595">
        <v>0</v>
      </c>
    </row>
    <row r="1596" spans="1:4" x14ac:dyDescent="0.3">
      <c r="A1596" s="1">
        <v>42502</v>
      </c>
      <c r="B1596">
        <v>178.03569999999999</v>
      </c>
      <c r="C1596" t="s">
        <v>143</v>
      </c>
      <c r="D1596">
        <v>0</v>
      </c>
    </row>
    <row r="1597" spans="1:4" x14ac:dyDescent="0.3">
      <c r="A1597" s="1">
        <v>42503</v>
      </c>
      <c r="B1597">
        <v>176.48429999999999</v>
      </c>
      <c r="C1597" t="s">
        <v>143</v>
      </c>
      <c r="D1597">
        <v>0</v>
      </c>
    </row>
    <row r="1598" spans="1:4" x14ac:dyDescent="0.3">
      <c r="A1598" s="1">
        <v>42506</v>
      </c>
      <c r="B1598">
        <v>178.2253</v>
      </c>
      <c r="C1598" t="s">
        <v>143</v>
      </c>
      <c r="D1598">
        <v>0</v>
      </c>
    </row>
    <row r="1599" spans="1:4" x14ac:dyDescent="0.3">
      <c r="A1599" s="1">
        <v>42507</v>
      </c>
      <c r="B1599">
        <v>176.5625</v>
      </c>
      <c r="C1599" t="s">
        <v>143</v>
      </c>
      <c r="D1599">
        <v>0</v>
      </c>
    </row>
    <row r="1600" spans="1:4" x14ac:dyDescent="0.3">
      <c r="A1600" s="1">
        <v>42508</v>
      </c>
      <c r="B1600">
        <v>176.61359999999999</v>
      </c>
      <c r="C1600" t="s">
        <v>143</v>
      </c>
      <c r="D1600">
        <v>0</v>
      </c>
    </row>
    <row r="1601" spans="1:4" x14ac:dyDescent="0.3">
      <c r="A1601" s="1">
        <v>42509</v>
      </c>
      <c r="B1601">
        <v>176.0016</v>
      </c>
      <c r="C1601" t="s">
        <v>143</v>
      </c>
      <c r="D1601">
        <v>0</v>
      </c>
    </row>
    <row r="1602" spans="1:4" x14ac:dyDescent="0.3">
      <c r="A1602" s="1">
        <v>42510</v>
      </c>
      <c r="B1602">
        <v>177.11349999999999</v>
      </c>
      <c r="C1602" t="s">
        <v>143</v>
      </c>
      <c r="D1602">
        <v>0</v>
      </c>
    </row>
    <row r="1603" spans="1:4" x14ac:dyDescent="0.3">
      <c r="A1603" s="1">
        <v>42513</v>
      </c>
      <c r="B1603">
        <v>176.87209999999999</v>
      </c>
      <c r="C1603" t="s">
        <v>143</v>
      </c>
      <c r="D1603">
        <v>0</v>
      </c>
    </row>
    <row r="1604" spans="1:4" x14ac:dyDescent="0.3">
      <c r="A1604" s="1">
        <v>42514</v>
      </c>
      <c r="B1604">
        <v>179.16480000000001</v>
      </c>
      <c r="C1604" t="s">
        <v>143</v>
      </c>
      <c r="D1604">
        <v>0</v>
      </c>
    </row>
    <row r="1605" spans="1:4" x14ac:dyDescent="0.3">
      <c r="A1605" s="1">
        <v>42515</v>
      </c>
      <c r="B1605">
        <v>180.3801</v>
      </c>
      <c r="C1605" t="s">
        <v>143</v>
      </c>
      <c r="D1605">
        <v>0</v>
      </c>
    </row>
    <row r="1606" spans="1:4" x14ac:dyDescent="0.3">
      <c r="A1606" s="1">
        <v>42516</v>
      </c>
      <c r="B1606">
        <v>180.43180000000001</v>
      </c>
      <c r="C1606" t="s">
        <v>143</v>
      </c>
      <c r="D1606">
        <v>0</v>
      </c>
    </row>
    <row r="1607" spans="1:4" x14ac:dyDescent="0.3">
      <c r="A1607" s="1">
        <v>42517</v>
      </c>
      <c r="B1607">
        <v>181.20750000000001</v>
      </c>
      <c r="C1607" t="s">
        <v>143</v>
      </c>
      <c r="D1607">
        <v>0</v>
      </c>
    </row>
    <row r="1608" spans="1:4" x14ac:dyDescent="0.3">
      <c r="A1608" s="1">
        <v>42521</v>
      </c>
      <c r="B1608">
        <v>180.86279999999999</v>
      </c>
      <c r="C1608" t="s">
        <v>143</v>
      </c>
      <c r="D1608">
        <v>0</v>
      </c>
    </row>
    <row r="1609" spans="1:4" x14ac:dyDescent="0.3">
      <c r="A1609" s="1">
        <v>42522</v>
      </c>
      <c r="B1609">
        <v>181.23339999999999</v>
      </c>
      <c r="C1609" t="s">
        <v>143</v>
      </c>
      <c r="D1609">
        <v>0</v>
      </c>
    </row>
    <row r="1610" spans="1:4" x14ac:dyDescent="0.3">
      <c r="A1610" s="1">
        <v>42523</v>
      </c>
      <c r="B1610">
        <v>181.785</v>
      </c>
      <c r="C1610" t="s">
        <v>143</v>
      </c>
      <c r="D1610">
        <v>0</v>
      </c>
    </row>
    <row r="1611" spans="1:4" x14ac:dyDescent="0.3">
      <c r="A1611" s="1">
        <v>42524</v>
      </c>
      <c r="B1611">
        <v>181.24199999999999</v>
      </c>
      <c r="C1611" t="s">
        <v>143</v>
      </c>
      <c r="D1611">
        <v>0</v>
      </c>
    </row>
    <row r="1612" spans="1:4" x14ac:dyDescent="0.3">
      <c r="A1612" s="1">
        <v>42527</v>
      </c>
      <c r="B1612">
        <v>182.1643</v>
      </c>
      <c r="C1612" t="s">
        <v>143</v>
      </c>
      <c r="D1612">
        <v>0</v>
      </c>
    </row>
    <row r="1613" spans="1:4" x14ac:dyDescent="0.3">
      <c r="A1613" s="1">
        <v>42528</v>
      </c>
      <c r="B1613">
        <v>182.4487</v>
      </c>
      <c r="C1613" t="s">
        <v>143</v>
      </c>
      <c r="D1613">
        <v>0</v>
      </c>
    </row>
    <row r="1614" spans="1:4" x14ac:dyDescent="0.3">
      <c r="A1614" s="1">
        <v>42529</v>
      </c>
      <c r="B1614">
        <v>183.04339999999999</v>
      </c>
      <c r="C1614" t="s">
        <v>143</v>
      </c>
      <c r="D1614">
        <v>0</v>
      </c>
    </row>
    <row r="1615" spans="1:4" x14ac:dyDescent="0.3">
      <c r="A1615" s="1">
        <v>42530</v>
      </c>
      <c r="B1615">
        <v>182.79339999999999</v>
      </c>
      <c r="C1615" t="s">
        <v>143</v>
      </c>
      <c r="D1615">
        <v>0</v>
      </c>
    </row>
    <row r="1616" spans="1:4" x14ac:dyDescent="0.3">
      <c r="A1616" s="1">
        <v>42531</v>
      </c>
      <c r="B1616">
        <v>181.06100000000001</v>
      </c>
      <c r="C1616" t="s">
        <v>143</v>
      </c>
      <c r="D1616">
        <v>0</v>
      </c>
    </row>
    <row r="1617" spans="1:4" x14ac:dyDescent="0.3">
      <c r="A1617" s="1">
        <v>42534</v>
      </c>
      <c r="B1617">
        <v>179.66399999999999</v>
      </c>
      <c r="C1617" t="s">
        <v>143</v>
      </c>
      <c r="D1617">
        <v>0</v>
      </c>
    </row>
    <row r="1618" spans="1:4" x14ac:dyDescent="0.3">
      <c r="A1618" s="1">
        <v>42535</v>
      </c>
      <c r="B1618">
        <v>179.31129999999999</v>
      </c>
      <c r="C1618" t="s">
        <v>143</v>
      </c>
      <c r="D1618">
        <v>0</v>
      </c>
    </row>
    <row r="1619" spans="1:4" x14ac:dyDescent="0.3">
      <c r="A1619" s="1">
        <v>42536</v>
      </c>
      <c r="B1619">
        <v>179.06139999999999</v>
      </c>
      <c r="C1619" t="s">
        <v>143</v>
      </c>
      <c r="D1619">
        <v>0</v>
      </c>
    </row>
    <row r="1620" spans="1:4" x14ac:dyDescent="0.3">
      <c r="A1620" s="1">
        <v>42537</v>
      </c>
      <c r="B1620">
        <v>179.5958</v>
      </c>
      <c r="C1620" t="s">
        <v>143</v>
      </c>
      <c r="D1620">
        <v>0</v>
      </c>
    </row>
    <row r="1621" spans="1:4" x14ac:dyDescent="0.3">
      <c r="A1621" s="1">
        <v>42538</v>
      </c>
      <c r="B1621">
        <v>178.9273</v>
      </c>
      <c r="C1621" t="s">
        <v>143</v>
      </c>
      <c r="D1621">
        <v>0</v>
      </c>
    </row>
    <row r="1622" spans="1:4" x14ac:dyDescent="0.3">
      <c r="A1622" s="1">
        <v>42541</v>
      </c>
      <c r="B1622">
        <v>180.0796</v>
      </c>
      <c r="C1622" t="s">
        <v>143</v>
      </c>
      <c r="D1622">
        <v>0</v>
      </c>
    </row>
    <row r="1623" spans="1:4" x14ac:dyDescent="0.3">
      <c r="A1623" s="1">
        <v>42542</v>
      </c>
      <c r="B1623">
        <v>180.5908</v>
      </c>
      <c r="C1623" t="s">
        <v>143</v>
      </c>
      <c r="D1623">
        <v>0</v>
      </c>
    </row>
    <row r="1624" spans="1:4" x14ac:dyDescent="0.3">
      <c r="A1624" s="1">
        <v>42543</v>
      </c>
      <c r="B1624">
        <v>180.2962</v>
      </c>
      <c r="C1624" t="s">
        <v>143</v>
      </c>
      <c r="D1624">
        <v>0</v>
      </c>
    </row>
    <row r="1625" spans="1:4" x14ac:dyDescent="0.3">
      <c r="A1625" s="1">
        <v>42544</v>
      </c>
      <c r="B1625">
        <v>182.64410000000001</v>
      </c>
      <c r="C1625" t="s">
        <v>143</v>
      </c>
      <c r="D1625">
        <v>0</v>
      </c>
    </row>
    <row r="1626" spans="1:4" x14ac:dyDescent="0.3">
      <c r="A1626" s="1">
        <v>42545</v>
      </c>
      <c r="B1626">
        <v>175.99019999999999</v>
      </c>
      <c r="C1626" t="s">
        <v>143</v>
      </c>
      <c r="D1626">
        <v>0</v>
      </c>
    </row>
    <row r="1627" spans="1:4" x14ac:dyDescent="0.3">
      <c r="A1627" s="1">
        <v>42548</v>
      </c>
      <c r="B1627">
        <v>172.93190000000001</v>
      </c>
      <c r="C1627" t="s">
        <v>143</v>
      </c>
      <c r="D1627">
        <v>0</v>
      </c>
    </row>
    <row r="1628" spans="1:4" x14ac:dyDescent="0.3">
      <c r="A1628" s="1">
        <v>42549</v>
      </c>
      <c r="B1628">
        <v>176.0506</v>
      </c>
      <c r="C1628" t="s">
        <v>143</v>
      </c>
      <c r="D1628">
        <v>0</v>
      </c>
    </row>
    <row r="1629" spans="1:4" x14ac:dyDescent="0.3">
      <c r="A1629" s="1">
        <v>42550</v>
      </c>
      <c r="B1629">
        <v>179.04859999999999</v>
      </c>
      <c r="C1629" t="s">
        <v>143</v>
      </c>
      <c r="D1629">
        <v>0</v>
      </c>
    </row>
    <row r="1630" spans="1:4" x14ac:dyDescent="0.3">
      <c r="A1630" s="1">
        <v>42551</v>
      </c>
      <c r="B1630">
        <v>181.48750000000001</v>
      </c>
      <c r="C1630" t="s">
        <v>143</v>
      </c>
      <c r="D1630">
        <v>0</v>
      </c>
    </row>
    <row r="1631" spans="1:4" x14ac:dyDescent="0.3">
      <c r="A1631" s="1">
        <v>42552</v>
      </c>
      <c r="B1631">
        <v>181.87370000000001</v>
      </c>
      <c r="C1631" t="s">
        <v>143</v>
      </c>
      <c r="D1631">
        <v>0</v>
      </c>
    </row>
    <row r="1632" spans="1:4" x14ac:dyDescent="0.3">
      <c r="A1632" s="1">
        <v>42556</v>
      </c>
      <c r="B1632">
        <v>180.56479999999999</v>
      </c>
      <c r="C1632" t="s">
        <v>143</v>
      </c>
      <c r="D1632">
        <v>0</v>
      </c>
    </row>
    <row r="1633" spans="1:4" x14ac:dyDescent="0.3">
      <c r="A1633" s="1">
        <v>42557</v>
      </c>
      <c r="B1633">
        <v>181.64779999999999</v>
      </c>
      <c r="C1633" t="s">
        <v>143</v>
      </c>
      <c r="D1633">
        <v>0</v>
      </c>
    </row>
    <row r="1634" spans="1:4" x14ac:dyDescent="0.3">
      <c r="A1634" s="1">
        <v>42558</v>
      </c>
      <c r="B1634">
        <v>181.5317</v>
      </c>
      <c r="C1634" t="s">
        <v>143</v>
      </c>
      <c r="D1634">
        <v>0</v>
      </c>
    </row>
    <row r="1635" spans="1:4" x14ac:dyDescent="0.3">
      <c r="A1635" s="1">
        <v>42559</v>
      </c>
      <c r="B1635">
        <v>184.23830000000001</v>
      </c>
      <c r="C1635" t="s">
        <v>143</v>
      </c>
      <c r="D1635">
        <v>0</v>
      </c>
    </row>
    <row r="1636" spans="1:4" x14ac:dyDescent="0.3">
      <c r="A1636" s="1">
        <v>42562</v>
      </c>
      <c r="B1636">
        <v>184.88810000000001</v>
      </c>
      <c r="C1636" t="s">
        <v>143</v>
      </c>
      <c r="D1636">
        <v>0</v>
      </c>
    </row>
    <row r="1637" spans="1:4" x14ac:dyDescent="0.3">
      <c r="A1637" s="1">
        <v>42563</v>
      </c>
      <c r="B1637">
        <v>186.23099999999999</v>
      </c>
      <c r="C1637" t="s">
        <v>143</v>
      </c>
      <c r="D1637">
        <v>0</v>
      </c>
    </row>
    <row r="1638" spans="1:4" x14ac:dyDescent="0.3">
      <c r="A1638" s="1">
        <v>42564</v>
      </c>
      <c r="B1638">
        <v>186.20500000000001</v>
      </c>
      <c r="C1638" t="s">
        <v>143</v>
      </c>
      <c r="D1638">
        <v>0</v>
      </c>
    </row>
    <row r="1639" spans="1:4" x14ac:dyDescent="0.3">
      <c r="A1639" s="1">
        <v>42565</v>
      </c>
      <c r="B1639">
        <v>187.24469999999999</v>
      </c>
      <c r="C1639" t="s">
        <v>143</v>
      </c>
      <c r="D1639">
        <v>0</v>
      </c>
    </row>
    <row r="1640" spans="1:4" x14ac:dyDescent="0.3">
      <c r="A1640" s="1">
        <v>42566</v>
      </c>
      <c r="B1640">
        <v>186.99340000000001</v>
      </c>
      <c r="C1640" t="s">
        <v>143</v>
      </c>
      <c r="D1640">
        <v>0</v>
      </c>
    </row>
    <row r="1641" spans="1:4" x14ac:dyDescent="0.3">
      <c r="A1641" s="1">
        <v>42569</v>
      </c>
      <c r="B1641">
        <v>187.49520000000001</v>
      </c>
      <c r="C1641" t="s">
        <v>143</v>
      </c>
      <c r="D1641">
        <v>0</v>
      </c>
    </row>
    <row r="1642" spans="1:4" x14ac:dyDescent="0.3">
      <c r="A1642" s="1">
        <v>42570</v>
      </c>
      <c r="B1642">
        <v>187.30529999999999</v>
      </c>
      <c r="C1642" t="s">
        <v>143</v>
      </c>
      <c r="D1642">
        <v>0</v>
      </c>
    </row>
    <row r="1643" spans="1:4" x14ac:dyDescent="0.3">
      <c r="A1643" s="1">
        <v>42571</v>
      </c>
      <c r="B1643">
        <v>188.08070000000001</v>
      </c>
      <c r="C1643" t="s">
        <v>143</v>
      </c>
      <c r="D1643">
        <v>0</v>
      </c>
    </row>
    <row r="1644" spans="1:4" x14ac:dyDescent="0.3">
      <c r="A1644" s="1">
        <v>42572</v>
      </c>
      <c r="B1644">
        <v>187.37029999999999</v>
      </c>
      <c r="C1644" t="s">
        <v>143</v>
      </c>
      <c r="D1644">
        <v>0</v>
      </c>
    </row>
    <row r="1645" spans="1:4" x14ac:dyDescent="0.3">
      <c r="A1645" s="1">
        <v>42573</v>
      </c>
      <c r="B1645">
        <v>188.215</v>
      </c>
      <c r="C1645" t="s">
        <v>143</v>
      </c>
      <c r="D1645">
        <v>0</v>
      </c>
    </row>
    <row r="1646" spans="1:4" x14ac:dyDescent="0.3">
      <c r="A1646" s="1">
        <v>42576</v>
      </c>
      <c r="B1646">
        <v>187.7038</v>
      </c>
      <c r="C1646" t="s">
        <v>143</v>
      </c>
      <c r="D1646">
        <v>0</v>
      </c>
    </row>
    <row r="1647" spans="1:4" x14ac:dyDescent="0.3">
      <c r="A1647" s="1">
        <v>42577</v>
      </c>
      <c r="B1647">
        <v>187.79050000000001</v>
      </c>
      <c r="C1647" t="s">
        <v>143</v>
      </c>
      <c r="D1647">
        <v>0</v>
      </c>
    </row>
    <row r="1648" spans="1:4" x14ac:dyDescent="0.3">
      <c r="A1648" s="1">
        <v>42578</v>
      </c>
      <c r="B1648">
        <v>187.59119999999999</v>
      </c>
      <c r="C1648" t="s">
        <v>143</v>
      </c>
      <c r="D1648">
        <v>0</v>
      </c>
    </row>
    <row r="1649" spans="1:4" x14ac:dyDescent="0.3">
      <c r="A1649" s="1">
        <v>42579</v>
      </c>
      <c r="B1649">
        <v>187.80779999999999</v>
      </c>
      <c r="C1649" t="s">
        <v>143</v>
      </c>
      <c r="D1649">
        <v>0</v>
      </c>
    </row>
    <row r="1650" spans="1:4" x14ac:dyDescent="0.3">
      <c r="A1650" s="1">
        <v>42580</v>
      </c>
      <c r="B1650">
        <v>188.11109999999999</v>
      </c>
      <c r="C1650" t="s">
        <v>143</v>
      </c>
      <c r="D1650">
        <v>0</v>
      </c>
    </row>
    <row r="1651" spans="1:4" x14ac:dyDescent="0.3">
      <c r="A1651" s="1">
        <v>42583</v>
      </c>
      <c r="B1651">
        <v>187.95509999999999</v>
      </c>
      <c r="C1651" t="s">
        <v>143</v>
      </c>
      <c r="D1651">
        <v>0</v>
      </c>
    </row>
    <row r="1652" spans="1:4" x14ac:dyDescent="0.3">
      <c r="A1652" s="1">
        <v>42584</v>
      </c>
      <c r="B1652">
        <v>186.7501</v>
      </c>
      <c r="C1652" t="s">
        <v>143</v>
      </c>
      <c r="D1652">
        <v>0</v>
      </c>
    </row>
    <row r="1653" spans="1:4" x14ac:dyDescent="0.3">
      <c r="A1653" s="1">
        <v>42585</v>
      </c>
      <c r="B1653">
        <v>187.29660000000001</v>
      </c>
      <c r="C1653" t="s">
        <v>143</v>
      </c>
      <c r="D1653">
        <v>0</v>
      </c>
    </row>
    <row r="1654" spans="1:4" x14ac:dyDescent="0.3">
      <c r="A1654" s="1">
        <v>42586</v>
      </c>
      <c r="B1654">
        <v>187.4957</v>
      </c>
      <c r="C1654" t="s">
        <v>143</v>
      </c>
      <c r="D1654">
        <v>0</v>
      </c>
    </row>
    <row r="1655" spans="1:4" x14ac:dyDescent="0.3">
      <c r="A1655" s="1">
        <v>42587</v>
      </c>
      <c r="B1655">
        <v>189.02940000000001</v>
      </c>
      <c r="C1655" t="s">
        <v>143</v>
      </c>
      <c r="D1655">
        <v>0</v>
      </c>
    </row>
    <row r="1656" spans="1:4" x14ac:dyDescent="0.3">
      <c r="A1656" s="1">
        <v>42590</v>
      </c>
      <c r="B1656">
        <v>188.91679999999999</v>
      </c>
      <c r="C1656" t="s">
        <v>143</v>
      </c>
      <c r="D1656">
        <v>0</v>
      </c>
    </row>
    <row r="1657" spans="1:4" x14ac:dyDescent="0.3">
      <c r="A1657" s="1">
        <v>42591</v>
      </c>
      <c r="B1657">
        <v>189.02940000000001</v>
      </c>
      <c r="C1657" t="s">
        <v>143</v>
      </c>
      <c r="D1657">
        <v>0</v>
      </c>
    </row>
    <row r="1658" spans="1:4" x14ac:dyDescent="0.3">
      <c r="A1658" s="1">
        <v>42592</v>
      </c>
      <c r="B1658">
        <v>188.5616</v>
      </c>
      <c r="C1658" t="s">
        <v>143</v>
      </c>
      <c r="D1658">
        <v>0</v>
      </c>
    </row>
    <row r="1659" spans="1:4" x14ac:dyDescent="0.3">
      <c r="A1659" s="1">
        <v>42593</v>
      </c>
      <c r="B1659">
        <v>189.4366</v>
      </c>
      <c r="C1659" t="s">
        <v>143</v>
      </c>
      <c r="D1659">
        <v>0</v>
      </c>
    </row>
    <row r="1660" spans="1:4" x14ac:dyDescent="0.3">
      <c r="A1660" s="1">
        <v>42594</v>
      </c>
      <c r="B1660">
        <v>189.27199999999999</v>
      </c>
      <c r="C1660" t="s">
        <v>143</v>
      </c>
      <c r="D1660">
        <v>0</v>
      </c>
    </row>
    <row r="1661" spans="1:4" x14ac:dyDescent="0.3">
      <c r="A1661" s="1">
        <v>42597</v>
      </c>
      <c r="B1661">
        <v>189.81780000000001</v>
      </c>
      <c r="C1661" t="s">
        <v>143</v>
      </c>
      <c r="D1661">
        <v>0</v>
      </c>
    </row>
    <row r="1662" spans="1:4" x14ac:dyDescent="0.3">
      <c r="A1662" s="1">
        <v>42598</v>
      </c>
      <c r="B1662">
        <v>188.83879999999999</v>
      </c>
      <c r="C1662" t="s">
        <v>143</v>
      </c>
      <c r="D1662">
        <v>0</v>
      </c>
    </row>
    <row r="1663" spans="1:4" x14ac:dyDescent="0.3">
      <c r="A1663" s="1">
        <v>42599</v>
      </c>
      <c r="B1663">
        <v>189.19399999999999</v>
      </c>
      <c r="C1663" t="s">
        <v>143</v>
      </c>
      <c r="D1663">
        <v>0</v>
      </c>
    </row>
    <row r="1664" spans="1:4" x14ac:dyDescent="0.3">
      <c r="A1664" s="1">
        <v>42600</v>
      </c>
      <c r="B1664">
        <v>189.61859999999999</v>
      </c>
      <c r="C1664" t="s">
        <v>143</v>
      </c>
      <c r="D1664">
        <v>0</v>
      </c>
    </row>
    <row r="1665" spans="1:4" x14ac:dyDescent="0.3">
      <c r="A1665" s="1">
        <v>42601</v>
      </c>
      <c r="B1665">
        <v>189.34129999999999</v>
      </c>
      <c r="C1665" t="s">
        <v>143</v>
      </c>
      <c r="D1665">
        <v>0</v>
      </c>
    </row>
    <row r="1666" spans="1:4" x14ac:dyDescent="0.3">
      <c r="A1666" s="1">
        <v>42604</v>
      </c>
      <c r="B1666">
        <v>189.33269999999999</v>
      </c>
      <c r="C1666" t="s">
        <v>143</v>
      </c>
      <c r="D1666">
        <v>0</v>
      </c>
    </row>
    <row r="1667" spans="1:4" x14ac:dyDescent="0.3">
      <c r="A1667" s="1">
        <v>42605</v>
      </c>
      <c r="B1667">
        <v>189.7139</v>
      </c>
      <c r="C1667" t="s">
        <v>143</v>
      </c>
      <c r="D1667">
        <v>0</v>
      </c>
    </row>
    <row r="1668" spans="1:4" x14ac:dyDescent="0.3">
      <c r="A1668" s="1">
        <v>42606</v>
      </c>
      <c r="B1668">
        <v>188.74350000000001</v>
      </c>
      <c r="C1668" t="s">
        <v>143</v>
      </c>
      <c r="D1668">
        <v>0</v>
      </c>
    </row>
    <row r="1669" spans="1:4" x14ac:dyDescent="0.3">
      <c r="A1669" s="1">
        <v>42607</v>
      </c>
      <c r="B1669">
        <v>188.61359999999999</v>
      </c>
      <c r="C1669" t="s">
        <v>143</v>
      </c>
      <c r="D1669">
        <v>0</v>
      </c>
    </row>
    <row r="1670" spans="1:4" x14ac:dyDescent="0.3">
      <c r="A1670" s="1">
        <v>42608</v>
      </c>
      <c r="B1670">
        <v>188.25829999999999</v>
      </c>
      <c r="C1670" t="s">
        <v>143</v>
      </c>
      <c r="D1670">
        <v>0</v>
      </c>
    </row>
    <row r="1671" spans="1:4" x14ac:dyDescent="0.3">
      <c r="A1671" s="1">
        <v>42611</v>
      </c>
      <c r="B1671">
        <v>189.18610000000001</v>
      </c>
      <c r="C1671" t="s">
        <v>143</v>
      </c>
      <c r="D1671">
        <v>0</v>
      </c>
    </row>
    <row r="1672" spans="1:4" x14ac:dyDescent="0.3">
      <c r="A1672" s="1">
        <v>42612</v>
      </c>
      <c r="B1672">
        <v>188.87350000000001</v>
      </c>
      <c r="C1672" t="s">
        <v>143</v>
      </c>
      <c r="D1672">
        <v>0</v>
      </c>
    </row>
    <row r="1673" spans="1:4" x14ac:dyDescent="0.3">
      <c r="A1673" s="1">
        <v>42613</v>
      </c>
      <c r="B1673">
        <v>188.33629999999999</v>
      </c>
      <c r="C1673" t="s">
        <v>143</v>
      </c>
      <c r="D1673">
        <v>0</v>
      </c>
    </row>
    <row r="1674" spans="1:4" x14ac:dyDescent="0.3">
      <c r="A1674" s="1">
        <v>42614</v>
      </c>
      <c r="B1674">
        <v>188.345</v>
      </c>
      <c r="C1674" t="s">
        <v>143</v>
      </c>
      <c r="D1674">
        <v>0</v>
      </c>
    </row>
    <row r="1675" spans="1:4" x14ac:dyDescent="0.3">
      <c r="A1675" s="1">
        <v>42615</v>
      </c>
      <c r="B1675">
        <v>189.19399999999999</v>
      </c>
      <c r="C1675" t="s">
        <v>143</v>
      </c>
      <c r="D1675">
        <v>0</v>
      </c>
    </row>
    <row r="1676" spans="1:4" x14ac:dyDescent="0.3">
      <c r="A1676" s="1">
        <v>42619</v>
      </c>
      <c r="B1676">
        <v>189.76660000000001</v>
      </c>
      <c r="C1676" t="s">
        <v>143</v>
      </c>
      <c r="D1676">
        <v>0</v>
      </c>
    </row>
    <row r="1677" spans="1:4" x14ac:dyDescent="0.3">
      <c r="A1677" s="1">
        <v>42620</v>
      </c>
      <c r="B1677">
        <v>189.74850000000001</v>
      </c>
      <c r="C1677" t="s">
        <v>143</v>
      </c>
      <c r="D1677">
        <v>0</v>
      </c>
    </row>
    <row r="1678" spans="1:4" x14ac:dyDescent="0.3">
      <c r="A1678" s="1">
        <v>42621</v>
      </c>
      <c r="B1678">
        <v>189.31530000000001</v>
      </c>
      <c r="C1678" t="s">
        <v>143</v>
      </c>
      <c r="D1678">
        <v>0</v>
      </c>
    </row>
    <row r="1679" spans="1:4" x14ac:dyDescent="0.3">
      <c r="A1679" s="1">
        <v>42622</v>
      </c>
      <c r="B1679">
        <v>184.7841</v>
      </c>
      <c r="C1679" t="s">
        <v>143</v>
      </c>
      <c r="D1679">
        <v>0</v>
      </c>
    </row>
    <row r="1680" spans="1:4" x14ac:dyDescent="0.3">
      <c r="A1680" s="1">
        <v>42625</v>
      </c>
      <c r="B1680">
        <v>187.43530000000001</v>
      </c>
      <c r="C1680" t="s">
        <v>143</v>
      </c>
      <c r="D1680">
        <v>0</v>
      </c>
    </row>
    <row r="1681" spans="1:4" x14ac:dyDescent="0.3">
      <c r="A1681" s="1">
        <v>42626</v>
      </c>
      <c r="B1681">
        <v>184.74080000000001</v>
      </c>
      <c r="C1681" t="s">
        <v>143</v>
      </c>
      <c r="D1681">
        <v>0</v>
      </c>
    </row>
    <row r="1682" spans="1:4" x14ac:dyDescent="0.3">
      <c r="A1682" s="1">
        <v>42627</v>
      </c>
      <c r="B1682">
        <v>184.67150000000001</v>
      </c>
      <c r="C1682" t="s">
        <v>143</v>
      </c>
      <c r="D1682">
        <v>0</v>
      </c>
    </row>
    <row r="1683" spans="1:4" x14ac:dyDescent="0.3">
      <c r="A1683" s="1">
        <v>42628</v>
      </c>
      <c r="B1683">
        <v>186.51689999999999</v>
      </c>
      <c r="C1683" t="s">
        <v>143</v>
      </c>
      <c r="D1683">
        <v>0</v>
      </c>
    </row>
    <row r="1684" spans="1:4" x14ac:dyDescent="0.3">
      <c r="A1684" s="1">
        <v>42629</v>
      </c>
      <c r="B1684">
        <v>185.79599999999999</v>
      </c>
      <c r="C1684" t="s">
        <v>143</v>
      </c>
      <c r="D1684">
        <v>0</v>
      </c>
    </row>
    <row r="1685" spans="1:4" x14ac:dyDescent="0.3">
      <c r="A1685" s="1">
        <v>42632</v>
      </c>
      <c r="B1685">
        <v>185.83080000000001</v>
      </c>
      <c r="C1685" t="s">
        <v>143</v>
      </c>
      <c r="D1685">
        <v>0</v>
      </c>
    </row>
    <row r="1686" spans="1:4" x14ac:dyDescent="0.3">
      <c r="A1686" s="1">
        <v>42633</v>
      </c>
      <c r="B1686">
        <v>185.83949999999999</v>
      </c>
      <c r="C1686" t="s">
        <v>143</v>
      </c>
      <c r="D1686">
        <v>0</v>
      </c>
    </row>
    <row r="1687" spans="1:4" x14ac:dyDescent="0.3">
      <c r="A1687" s="1">
        <v>42634</v>
      </c>
      <c r="B1687">
        <v>187.92930000000001</v>
      </c>
      <c r="C1687" t="s">
        <v>143</v>
      </c>
      <c r="D1687">
        <v>0</v>
      </c>
    </row>
    <row r="1688" spans="1:4" x14ac:dyDescent="0.3">
      <c r="A1688" s="1">
        <v>42635</v>
      </c>
      <c r="B1688">
        <v>189.11359999999999</v>
      </c>
      <c r="C1688" t="s">
        <v>143</v>
      </c>
      <c r="D1688">
        <v>0</v>
      </c>
    </row>
    <row r="1689" spans="1:4" x14ac:dyDescent="0.3">
      <c r="A1689" s="1">
        <v>42636</v>
      </c>
      <c r="B1689">
        <v>188.07740000000001</v>
      </c>
      <c r="C1689" t="s">
        <v>143</v>
      </c>
      <c r="D1689">
        <v>0</v>
      </c>
    </row>
    <row r="1690" spans="1:4" x14ac:dyDescent="0.3">
      <c r="A1690" s="1">
        <v>42639</v>
      </c>
      <c r="B1690">
        <v>186.55350000000001</v>
      </c>
      <c r="C1690" t="s">
        <v>143</v>
      </c>
      <c r="D1690">
        <v>0</v>
      </c>
    </row>
    <row r="1691" spans="1:4" x14ac:dyDescent="0.3">
      <c r="A1691" s="1">
        <v>42640</v>
      </c>
      <c r="B1691">
        <v>187.7116</v>
      </c>
      <c r="C1691" t="s">
        <v>143</v>
      </c>
      <c r="D1691">
        <v>0</v>
      </c>
    </row>
    <row r="1692" spans="1:4" x14ac:dyDescent="0.3">
      <c r="A1692" s="1">
        <v>42641</v>
      </c>
      <c r="B1692">
        <v>188.64340000000001</v>
      </c>
      <c r="C1692" t="s">
        <v>143</v>
      </c>
      <c r="D1692">
        <v>0</v>
      </c>
    </row>
    <row r="1693" spans="1:4" x14ac:dyDescent="0.3">
      <c r="A1693" s="1">
        <v>42642</v>
      </c>
      <c r="B1693">
        <v>186.9367</v>
      </c>
      <c r="C1693" t="s">
        <v>143</v>
      </c>
      <c r="D1693">
        <v>0</v>
      </c>
    </row>
    <row r="1694" spans="1:4" x14ac:dyDescent="0.3">
      <c r="A1694" s="1">
        <v>42643</v>
      </c>
      <c r="B1694">
        <v>188.34729999999999</v>
      </c>
      <c r="C1694" t="s">
        <v>143</v>
      </c>
      <c r="D1694">
        <v>0</v>
      </c>
    </row>
    <row r="1695" spans="1:4" x14ac:dyDescent="0.3">
      <c r="A1695" s="1">
        <v>42646</v>
      </c>
      <c r="B1695">
        <v>187.89449999999999</v>
      </c>
      <c r="C1695" t="s">
        <v>143</v>
      </c>
      <c r="D1695">
        <v>0</v>
      </c>
    </row>
    <row r="1696" spans="1:4" x14ac:dyDescent="0.3">
      <c r="A1696" s="1">
        <v>42647</v>
      </c>
      <c r="B1696">
        <v>186.9367</v>
      </c>
      <c r="C1696" t="s">
        <v>143</v>
      </c>
      <c r="D1696">
        <v>0</v>
      </c>
    </row>
    <row r="1697" spans="1:4" x14ac:dyDescent="0.3">
      <c r="A1697" s="1">
        <v>42648</v>
      </c>
      <c r="B1697">
        <v>187.76390000000001</v>
      </c>
      <c r="C1697" t="s">
        <v>143</v>
      </c>
      <c r="D1697">
        <v>0</v>
      </c>
    </row>
    <row r="1698" spans="1:4" x14ac:dyDescent="0.3">
      <c r="A1698" s="1">
        <v>42649</v>
      </c>
      <c r="B1698">
        <v>187.89449999999999</v>
      </c>
      <c r="C1698" t="s">
        <v>143</v>
      </c>
      <c r="D1698">
        <v>0</v>
      </c>
    </row>
    <row r="1699" spans="1:4" x14ac:dyDescent="0.3">
      <c r="A1699" s="1">
        <v>42650</v>
      </c>
      <c r="B1699">
        <v>187.2501</v>
      </c>
      <c r="C1699" t="s">
        <v>143</v>
      </c>
      <c r="D1699">
        <v>0</v>
      </c>
    </row>
    <row r="1700" spans="1:4" x14ac:dyDescent="0.3">
      <c r="A1700" s="1">
        <v>42653</v>
      </c>
      <c r="B1700">
        <v>188.22540000000001</v>
      </c>
      <c r="C1700" t="s">
        <v>143</v>
      </c>
      <c r="D1700">
        <v>0</v>
      </c>
    </row>
    <row r="1701" spans="1:4" x14ac:dyDescent="0.3">
      <c r="A1701" s="1">
        <v>42654</v>
      </c>
      <c r="B1701">
        <v>185.84819999999999</v>
      </c>
      <c r="C1701" t="s">
        <v>143</v>
      </c>
      <c r="D1701">
        <v>0</v>
      </c>
    </row>
    <row r="1702" spans="1:4" x14ac:dyDescent="0.3">
      <c r="A1702" s="1">
        <v>42655</v>
      </c>
      <c r="B1702">
        <v>186.09200000000001</v>
      </c>
      <c r="C1702" t="s">
        <v>143</v>
      </c>
      <c r="D1702">
        <v>0</v>
      </c>
    </row>
    <row r="1703" spans="1:4" x14ac:dyDescent="0.3">
      <c r="A1703" s="1">
        <v>42656</v>
      </c>
      <c r="B1703">
        <v>185.48249999999999</v>
      </c>
      <c r="C1703" t="s">
        <v>143</v>
      </c>
      <c r="D1703">
        <v>0</v>
      </c>
    </row>
    <row r="1704" spans="1:4" x14ac:dyDescent="0.3">
      <c r="A1704" s="1">
        <v>42657</v>
      </c>
      <c r="B1704">
        <v>185.57830000000001</v>
      </c>
      <c r="C1704" t="s">
        <v>143</v>
      </c>
      <c r="D1704">
        <v>0</v>
      </c>
    </row>
    <row r="1705" spans="1:4" x14ac:dyDescent="0.3">
      <c r="A1705" s="1">
        <v>42660</v>
      </c>
      <c r="B1705">
        <v>184.93389999999999</v>
      </c>
      <c r="C1705" t="s">
        <v>143</v>
      </c>
      <c r="D1705">
        <v>0</v>
      </c>
    </row>
    <row r="1706" spans="1:4" x14ac:dyDescent="0.3">
      <c r="A1706" s="1">
        <v>42661</v>
      </c>
      <c r="B1706">
        <v>186.09200000000001</v>
      </c>
      <c r="C1706" t="s">
        <v>143</v>
      </c>
      <c r="D1706">
        <v>0</v>
      </c>
    </row>
    <row r="1707" spans="1:4" x14ac:dyDescent="0.3">
      <c r="A1707" s="1">
        <v>42662</v>
      </c>
      <c r="B1707">
        <v>186.58840000000001</v>
      </c>
      <c r="C1707" t="s">
        <v>143</v>
      </c>
      <c r="D1707">
        <v>0</v>
      </c>
    </row>
    <row r="1708" spans="1:4" x14ac:dyDescent="0.3">
      <c r="A1708" s="1">
        <v>42663</v>
      </c>
      <c r="B1708">
        <v>186.24</v>
      </c>
      <c r="C1708" t="s">
        <v>143</v>
      </c>
      <c r="D1708">
        <v>0</v>
      </c>
    </row>
    <row r="1709" spans="1:4" x14ac:dyDescent="0.3">
      <c r="A1709" s="1">
        <v>42664</v>
      </c>
      <c r="B1709">
        <v>186.3271</v>
      </c>
      <c r="C1709" t="s">
        <v>143</v>
      </c>
      <c r="D1709">
        <v>0</v>
      </c>
    </row>
    <row r="1710" spans="1:4" x14ac:dyDescent="0.3">
      <c r="A1710" s="1">
        <v>42667</v>
      </c>
      <c r="B1710">
        <v>187.11949999999999</v>
      </c>
      <c r="C1710" t="s">
        <v>143</v>
      </c>
      <c r="D1710">
        <v>0</v>
      </c>
    </row>
    <row r="1711" spans="1:4" x14ac:dyDescent="0.3">
      <c r="A1711" s="1">
        <v>42668</v>
      </c>
      <c r="B1711">
        <v>186.49260000000001</v>
      </c>
      <c r="C1711" t="s">
        <v>143</v>
      </c>
      <c r="D1711">
        <v>0</v>
      </c>
    </row>
    <row r="1712" spans="1:4" x14ac:dyDescent="0.3">
      <c r="A1712" s="1">
        <v>42669</v>
      </c>
      <c r="B1712">
        <v>186.1181</v>
      </c>
      <c r="C1712" t="s">
        <v>143</v>
      </c>
      <c r="D1712">
        <v>0</v>
      </c>
    </row>
    <row r="1713" spans="1:4" x14ac:dyDescent="0.3">
      <c r="A1713" s="1">
        <v>42670</v>
      </c>
      <c r="B1713">
        <v>185.62180000000001</v>
      </c>
      <c r="C1713" t="s">
        <v>143</v>
      </c>
      <c r="D1713">
        <v>0</v>
      </c>
    </row>
    <row r="1714" spans="1:4" x14ac:dyDescent="0.3">
      <c r="A1714" s="1">
        <v>42671</v>
      </c>
      <c r="B1714">
        <v>185.07320000000001</v>
      </c>
      <c r="C1714" t="s">
        <v>143</v>
      </c>
      <c r="D1714">
        <v>0</v>
      </c>
    </row>
    <row r="1715" spans="1:4" x14ac:dyDescent="0.3">
      <c r="A1715" s="1">
        <v>42674</v>
      </c>
      <c r="B1715">
        <v>185.08189999999999</v>
      </c>
      <c r="C1715" t="s">
        <v>143</v>
      </c>
      <c r="D1715">
        <v>0</v>
      </c>
    </row>
    <row r="1716" spans="1:4" x14ac:dyDescent="0.3">
      <c r="A1716" s="1">
        <v>42675</v>
      </c>
      <c r="B1716">
        <v>183.74090000000001</v>
      </c>
      <c r="C1716" t="s">
        <v>143</v>
      </c>
      <c r="D1716">
        <v>0</v>
      </c>
    </row>
    <row r="1717" spans="1:4" x14ac:dyDescent="0.3">
      <c r="A1717" s="1">
        <v>42676</v>
      </c>
      <c r="B1717">
        <v>182.63509999999999</v>
      </c>
      <c r="C1717" t="s">
        <v>143</v>
      </c>
      <c r="D1717">
        <v>0</v>
      </c>
    </row>
    <row r="1718" spans="1:4" x14ac:dyDescent="0.3">
      <c r="A1718" s="1">
        <v>42677</v>
      </c>
      <c r="B1718">
        <v>181.79910000000001</v>
      </c>
      <c r="C1718" t="s">
        <v>143</v>
      </c>
      <c r="D1718">
        <v>0</v>
      </c>
    </row>
    <row r="1719" spans="1:4" x14ac:dyDescent="0.3">
      <c r="A1719" s="1">
        <v>42678</v>
      </c>
      <c r="B1719">
        <v>181.59880000000001</v>
      </c>
      <c r="C1719" t="s">
        <v>143</v>
      </c>
      <c r="D1719">
        <v>0</v>
      </c>
    </row>
    <row r="1720" spans="1:4" x14ac:dyDescent="0.3">
      <c r="A1720" s="1">
        <v>42681</v>
      </c>
      <c r="B1720">
        <v>185.6044</v>
      </c>
      <c r="C1720" t="s">
        <v>143</v>
      </c>
      <c r="D1720">
        <v>0</v>
      </c>
    </row>
    <row r="1721" spans="1:4" x14ac:dyDescent="0.3">
      <c r="A1721" s="1">
        <v>42682</v>
      </c>
      <c r="B1721">
        <v>186.44030000000001</v>
      </c>
      <c r="C1721" t="s">
        <v>143</v>
      </c>
      <c r="D1721">
        <v>0</v>
      </c>
    </row>
    <row r="1722" spans="1:4" x14ac:dyDescent="0.3">
      <c r="A1722" s="1">
        <v>42683</v>
      </c>
      <c r="B1722">
        <v>188.41630000000001</v>
      </c>
      <c r="C1722" t="s">
        <v>143</v>
      </c>
      <c r="D1722">
        <v>0</v>
      </c>
    </row>
    <row r="1723" spans="1:4" x14ac:dyDescent="0.3">
      <c r="A1723" s="1">
        <v>42684</v>
      </c>
      <c r="B1723">
        <v>188.88720000000001</v>
      </c>
      <c r="C1723" t="s">
        <v>143</v>
      </c>
      <c r="D1723">
        <v>0</v>
      </c>
    </row>
    <row r="1724" spans="1:4" x14ac:dyDescent="0.3">
      <c r="A1724" s="1">
        <v>42685</v>
      </c>
      <c r="B1724">
        <v>188.45179999999999</v>
      </c>
      <c r="C1724" t="s">
        <v>143</v>
      </c>
      <c r="D1724">
        <v>0</v>
      </c>
    </row>
    <row r="1725" spans="1:4" x14ac:dyDescent="0.3">
      <c r="A1725" s="1">
        <v>42688</v>
      </c>
      <c r="B1725">
        <v>188.59979999999999</v>
      </c>
      <c r="C1725" t="s">
        <v>143</v>
      </c>
      <c r="D1725">
        <v>0</v>
      </c>
    </row>
    <row r="1726" spans="1:4" x14ac:dyDescent="0.3">
      <c r="A1726" s="1">
        <v>42689</v>
      </c>
      <c r="B1726">
        <v>190.07140000000001</v>
      </c>
      <c r="C1726" t="s">
        <v>143</v>
      </c>
      <c r="D1726">
        <v>0</v>
      </c>
    </row>
    <row r="1727" spans="1:4" x14ac:dyDescent="0.3">
      <c r="A1727" s="1">
        <v>42690</v>
      </c>
      <c r="B1727">
        <v>189.71440000000001</v>
      </c>
      <c r="C1727" t="s">
        <v>143</v>
      </c>
      <c r="D1727">
        <v>0</v>
      </c>
    </row>
    <row r="1728" spans="1:4" x14ac:dyDescent="0.3">
      <c r="A1728" s="1">
        <v>42691</v>
      </c>
      <c r="B1728">
        <v>190.68969999999999</v>
      </c>
      <c r="C1728" t="s">
        <v>143</v>
      </c>
      <c r="D1728">
        <v>0</v>
      </c>
    </row>
    <row r="1729" spans="1:4" x14ac:dyDescent="0.3">
      <c r="A1729" s="1">
        <v>42692</v>
      </c>
      <c r="B1729">
        <v>190.26300000000001</v>
      </c>
      <c r="C1729" t="s">
        <v>143</v>
      </c>
      <c r="D1729">
        <v>0</v>
      </c>
    </row>
    <row r="1730" spans="1:4" x14ac:dyDescent="0.3">
      <c r="A1730" s="1">
        <v>42695</v>
      </c>
      <c r="B1730">
        <v>191.69980000000001</v>
      </c>
      <c r="C1730" t="s">
        <v>143</v>
      </c>
      <c r="D1730">
        <v>0</v>
      </c>
    </row>
    <row r="1731" spans="1:4" x14ac:dyDescent="0.3">
      <c r="A1731" s="1">
        <v>42696</v>
      </c>
      <c r="B1731">
        <v>192.07419999999999</v>
      </c>
      <c r="C1731" t="s">
        <v>143</v>
      </c>
      <c r="D1731">
        <v>0</v>
      </c>
    </row>
    <row r="1732" spans="1:4" x14ac:dyDescent="0.3">
      <c r="A1732" s="1">
        <v>42697</v>
      </c>
      <c r="B1732">
        <v>192.17869999999999</v>
      </c>
      <c r="C1732" t="s">
        <v>143</v>
      </c>
      <c r="D1732">
        <v>0</v>
      </c>
    </row>
    <row r="1733" spans="1:4" x14ac:dyDescent="0.3">
      <c r="A1733" s="1">
        <v>42699</v>
      </c>
      <c r="B1733">
        <v>192.89269999999999</v>
      </c>
      <c r="C1733" t="s">
        <v>143</v>
      </c>
      <c r="D1733">
        <v>0</v>
      </c>
    </row>
    <row r="1734" spans="1:4" x14ac:dyDescent="0.3">
      <c r="A1734" s="1">
        <v>42702</v>
      </c>
      <c r="B1734">
        <v>191.9871</v>
      </c>
      <c r="C1734" t="s">
        <v>143</v>
      </c>
      <c r="D1734">
        <v>0</v>
      </c>
    </row>
    <row r="1735" spans="1:4" x14ac:dyDescent="0.3">
      <c r="A1735" s="1">
        <v>42703</v>
      </c>
      <c r="B1735">
        <v>192.36160000000001</v>
      </c>
      <c r="C1735" t="s">
        <v>143</v>
      </c>
      <c r="D1735">
        <v>0</v>
      </c>
    </row>
    <row r="1736" spans="1:4" x14ac:dyDescent="0.3">
      <c r="A1736" s="1">
        <v>42704</v>
      </c>
      <c r="B1736">
        <v>191.9</v>
      </c>
      <c r="C1736" t="s">
        <v>143</v>
      </c>
      <c r="D1736">
        <v>0</v>
      </c>
    </row>
    <row r="1737" spans="1:4" x14ac:dyDescent="0.3">
      <c r="A1737" s="1">
        <v>42705</v>
      </c>
      <c r="B1737">
        <v>191.19470000000001</v>
      </c>
      <c r="C1737" t="s">
        <v>143</v>
      </c>
      <c r="D1737">
        <v>0</v>
      </c>
    </row>
    <row r="1738" spans="1:4" x14ac:dyDescent="0.3">
      <c r="A1738" s="1">
        <v>42706</v>
      </c>
      <c r="B1738">
        <v>191.29050000000001</v>
      </c>
      <c r="C1738" t="s">
        <v>143</v>
      </c>
      <c r="D1738">
        <v>0</v>
      </c>
    </row>
    <row r="1739" spans="1:4" x14ac:dyDescent="0.3">
      <c r="A1739" s="1">
        <v>42709</v>
      </c>
      <c r="B1739">
        <v>192.43989999999999</v>
      </c>
      <c r="C1739" t="s">
        <v>143</v>
      </c>
      <c r="D1739">
        <v>0</v>
      </c>
    </row>
    <row r="1740" spans="1:4" x14ac:dyDescent="0.3">
      <c r="A1740" s="1">
        <v>42710</v>
      </c>
      <c r="B1740">
        <v>193.04949999999999</v>
      </c>
      <c r="C1740" t="s">
        <v>143</v>
      </c>
      <c r="D1740">
        <v>0</v>
      </c>
    </row>
    <row r="1741" spans="1:4" x14ac:dyDescent="0.3">
      <c r="A1741" s="1">
        <v>42711</v>
      </c>
      <c r="B1741">
        <v>195.57470000000001</v>
      </c>
      <c r="C1741" t="s">
        <v>143</v>
      </c>
      <c r="D1741">
        <v>0</v>
      </c>
    </row>
    <row r="1742" spans="1:4" x14ac:dyDescent="0.3">
      <c r="A1742" s="1">
        <v>42712</v>
      </c>
      <c r="B1742">
        <v>196.05359999999999</v>
      </c>
      <c r="C1742" t="s">
        <v>143</v>
      </c>
      <c r="D1742">
        <v>0</v>
      </c>
    </row>
    <row r="1743" spans="1:4" x14ac:dyDescent="0.3">
      <c r="A1743" s="1">
        <v>42713</v>
      </c>
      <c r="B1743">
        <v>197.2379</v>
      </c>
      <c r="C1743" t="s">
        <v>143</v>
      </c>
      <c r="D1743">
        <v>0</v>
      </c>
    </row>
    <row r="1744" spans="1:4" x14ac:dyDescent="0.3">
      <c r="A1744" s="1">
        <v>42716</v>
      </c>
      <c r="B1744">
        <v>197.01150000000001</v>
      </c>
      <c r="C1744" t="s">
        <v>143</v>
      </c>
      <c r="D1744">
        <v>0</v>
      </c>
    </row>
    <row r="1745" spans="1:4" x14ac:dyDescent="0.3">
      <c r="A1745" s="1">
        <v>42717</v>
      </c>
      <c r="B1745">
        <v>198.3263</v>
      </c>
      <c r="C1745" t="s">
        <v>143</v>
      </c>
      <c r="D1745">
        <v>0</v>
      </c>
    </row>
    <row r="1746" spans="1:4" x14ac:dyDescent="0.3">
      <c r="A1746" s="1">
        <v>42718</v>
      </c>
      <c r="B1746">
        <v>196.6893</v>
      </c>
      <c r="C1746" t="s">
        <v>143</v>
      </c>
      <c r="D1746">
        <v>0</v>
      </c>
    </row>
    <row r="1747" spans="1:4" x14ac:dyDescent="0.3">
      <c r="A1747" s="1">
        <v>42719</v>
      </c>
      <c r="B1747">
        <v>197.4991</v>
      </c>
      <c r="C1747" t="s">
        <v>143</v>
      </c>
      <c r="D1747">
        <v>0</v>
      </c>
    </row>
    <row r="1748" spans="1:4" x14ac:dyDescent="0.3">
      <c r="A1748" s="1">
        <v>42720</v>
      </c>
      <c r="B1748">
        <v>197.11279999999999</v>
      </c>
      <c r="C1748" t="s">
        <v>143</v>
      </c>
      <c r="D1748">
        <v>0</v>
      </c>
    </row>
    <row r="1749" spans="1:4" x14ac:dyDescent="0.3">
      <c r="A1749" s="1">
        <v>42723</v>
      </c>
      <c r="B1749">
        <v>197.5419</v>
      </c>
      <c r="C1749" t="s">
        <v>143</v>
      </c>
      <c r="D1749">
        <v>0</v>
      </c>
    </row>
    <row r="1750" spans="1:4" x14ac:dyDescent="0.3">
      <c r="A1750" s="1">
        <v>42724</v>
      </c>
      <c r="B1750">
        <v>198.304</v>
      </c>
      <c r="C1750" t="s">
        <v>143</v>
      </c>
      <c r="D1750">
        <v>0</v>
      </c>
    </row>
    <row r="1751" spans="1:4" x14ac:dyDescent="0.3">
      <c r="A1751" s="1">
        <v>42725</v>
      </c>
      <c r="B1751">
        <v>197.75219999999999</v>
      </c>
      <c r="C1751" t="s">
        <v>143</v>
      </c>
      <c r="D1751">
        <v>0</v>
      </c>
    </row>
    <row r="1752" spans="1:4" x14ac:dyDescent="0.3">
      <c r="A1752" s="1">
        <v>42726</v>
      </c>
      <c r="B1752">
        <v>197.41059999999999</v>
      </c>
      <c r="C1752" t="s">
        <v>143</v>
      </c>
      <c r="D1752">
        <v>0</v>
      </c>
    </row>
    <row r="1753" spans="1:4" x14ac:dyDescent="0.3">
      <c r="A1753" s="1">
        <v>42727</v>
      </c>
      <c r="B1753">
        <v>197.6996</v>
      </c>
      <c r="C1753" t="s">
        <v>143</v>
      </c>
      <c r="D1753">
        <v>0</v>
      </c>
    </row>
    <row r="1754" spans="1:4" x14ac:dyDescent="0.3">
      <c r="A1754" s="1">
        <v>42731</v>
      </c>
      <c r="B1754">
        <v>198.1901</v>
      </c>
      <c r="C1754" t="s">
        <v>143</v>
      </c>
      <c r="D1754">
        <v>0</v>
      </c>
    </row>
    <row r="1755" spans="1:4" x14ac:dyDescent="0.3">
      <c r="A1755" s="1">
        <v>42732</v>
      </c>
      <c r="B1755">
        <v>196.5522</v>
      </c>
      <c r="C1755" t="s">
        <v>143</v>
      </c>
      <c r="D1755">
        <v>0</v>
      </c>
    </row>
    <row r="1756" spans="1:4" x14ac:dyDescent="0.3">
      <c r="A1756" s="1">
        <v>42733</v>
      </c>
      <c r="B1756">
        <v>196.50839999999999</v>
      </c>
      <c r="C1756" t="s">
        <v>143</v>
      </c>
      <c r="D1756">
        <v>0</v>
      </c>
    </row>
    <row r="1757" spans="1:4" x14ac:dyDescent="0.3">
      <c r="A1757" s="1">
        <v>42734</v>
      </c>
      <c r="B1757">
        <v>195.7901</v>
      </c>
      <c r="C1757" t="s">
        <v>143</v>
      </c>
      <c r="D1757">
        <v>0</v>
      </c>
    </row>
    <row r="1758" spans="1:4" x14ac:dyDescent="0.3">
      <c r="A1758" s="1">
        <v>42738</v>
      </c>
      <c r="B1758">
        <v>197.28790000000001</v>
      </c>
      <c r="C1758" t="s">
        <v>143</v>
      </c>
      <c r="D1758">
        <v>0</v>
      </c>
    </row>
    <row r="1759" spans="1:4" x14ac:dyDescent="0.3">
      <c r="A1759" s="1">
        <v>42739</v>
      </c>
      <c r="B1759">
        <v>198.4616</v>
      </c>
      <c r="C1759" t="s">
        <v>143</v>
      </c>
      <c r="D1759">
        <v>0</v>
      </c>
    </row>
    <row r="1760" spans="1:4" x14ac:dyDescent="0.3">
      <c r="A1760" s="1">
        <v>42740</v>
      </c>
      <c r="B1760">
        <v>198.304</v>
      </c>
      <c r="C1760" t="s">
        <v>143</v>
      </c>
      <c r="D1760">
        <v>0</v>
      </c>
    </row>
    <row r="1761" spans="1:4" x14ac:dyDescent="0.3">
      <c r="A1761" s="1">
        <v>42741</v>
      </c>
      <c r="B1761">
        <v>199.01349999999999</v>
      </c>
      <c r="C1761" t="s">
        <v>143</v>
      </c>
      <c r="D1761">
        <v>0</v>
      </c>
    </row>
    <row r="1762" spans="1:4" x14ac:dyDescent="0.3">
      <c r="A1762" s="1">
        <v>42744</v>
      </c>
      <c r="B1762">
        <v>198.35650000000001</v>
      </c>
      <c r="C1762" t="s">
        <v>143</v>
      </c>
      <c r="D1762">
        <v>0</v>
      </c>
    </row>
    <row r="1763" spans="1:4" x14ac:dyDescent="0.3">
      <c r="A1763" s="1">
        <v>42746</v>
      </c>
      <c r="B1763">
        <v>198.9171</v>
      </c>
      <c r="C1763" t="s">
        <v>143</v>
      </c>
      <c r="D1763">
        <v>0</v>
      </c>
    </row>
    <row r="1764" spans="1:4" x14ac:dyDescent="0.3">
      <c r="A1764" s="1">
        <v>42747</v>
      </c>
      <c r="B1764">
        <v>198.4178</v>
      </c>
      <c r="C1764" t="s">
        <v>143</v>
      </c>
      <c r="D1764">
        <v>0</v>
      </c>
    </row>
    <row r="1765" spans="1:4" x14ac:dyDescent="0.3">
      <c r="A1765" s="1">
        <v>42748</v>
      </c>
      <c r="B1765">
        <v>198.8733</v>
      </c>
      <c r="C1765" t="s">
        <v>143</v>
      </c>
      <c r="D1765">
        <v>0</v>
      </c>
    </row>
    <row r="1766" spans="1:4" x14ac:dyDescent="0.3">
      <c r="A1766" s="1">
        <v>42752</v>
      </c>
      <c r="B1766">
        <v>198.17259999999999</v>
      </c>
      <c r="C1766" t="s">
        <v>143</v>
      </c>
      <c r="D1766">
        <v>0</v>
      </c>
    </row>
    <row r="1767" spans="1:4" x14ac:dyDescent="0.3">
      <c r="A1767" s="1">
        <v>42753</v>
      </c>
      <c r="B1767">
        <v>198.6105</v>
      </c>
      <c r="C1767" t="s">
        <v>143</v>
      </c>
      <c r="D1767">
        <v>0</v>
      </c>
    </row>
    <row r="1768" spans="1:4" x14ac:dyDescent="0.3">
      <c r="A1768" s="1">
        <v>42754</v>
      </c>
      <c r="B1768">
        <v>197.87479999999999</v>
      </c>
      <c r="C1768" t="s">
        <v>143</v>
      </c>
      <c r="D1768">
        <v>0</v>
      </c>
    </row>
    <row r="1769" spans="1:4" x14ac:dyDescent="0.3">
      <c r="A1769" s="1">
        <v>42755</v>
      </c>
      <c r="B1769">
        <v>198.6018</v>
      </c>
      <c r="C1769" t="s">
        <v>143</v>
      </c>
      <c r="D1769">
        <v>0</v>
      </c>
    </row>
    <row r="1770" spans="1:4" x14ac:dyDescent="0.3">
      <c r="A1770" s="1">
        <v>42758</v>
      </c>
      <c r="B1770">
        <v>198.08500000000001</v>
      </c>
      <c r="C1770" t="s">
        <v>143</v>
      </c>
      <c r="D1770">
        <v>0</v>
      </c>
    </row>
    <row r="1771" spans="1:4" x14ac:dyDescent="0.3">
      <c r="A1771" s="1">
        <v>42759</v>
      </c>
      <c r="B1771">
        <v>199.35509999999999</v>
      </c>
      <c r="C1771" t="s">
        <v>143</v>
      </c>
      <c r="D1771">
        <v>0</v>
      </c>
    </row>
    <row r="1772" spans="1:4" x14ac:dyDescent="0.3">
      <c r="A1772" s="1">
        <v>42760</v>
      </c>
      <c r="B1772">
        <v>201.0806</v>
      </c>
      <c r="C1772" t="s">
        <v>143</v>
      </c>
      <c r="D1772">
        <v>0</v>
      </c>
    </row>
    <row r="1773" spans="1:4" x14ac:dyDescent="0.3">
      <c r="A1773" s="1">
        <v>42761</v>
      </c>
      <c r="B1773">
        <v>200.87039999999999</v>
      </c>
      <c r="C1773" t="s">
        <v>143</v>
      </c>
      <c r="D1773">
        <v>0</v>
      </c>
    </row>
    <row r="1774" spans="1:4" x14ac:dyDescent="0.3">
      <c r="A1774" s="1">
        <v>42762</v>
      </c>
      <c r="B1774">
        <v>200.55500000000001</v>
      </c>
      <c r="C1774" t="s">
        <v>143</v>
      </c>
      <c r="D1774">
        <v>0</v>
      </c>
    </row>
    <row r="1775" spans="1:4" x14ac:dyDescent="0.3">
      <c r="A1775" s="1">
        <v>42765</v>
      </c>
      <c r="B1775">
        <v>199.31129999999999</v>
      </c>
      <c r="C1775" t="s">
        <v>143</v>
      </c>
      <c r="D1775">
        <v>0</v>
      </c>
    </row>
    <row r="1776" spans="1:4" x14ac:dyDescent="0.3">
      <c r="A1776" s="1">
        <v>42766</v>
      </c>
      <c r="B1776">
        <v>199.2937</v>
      </c>
      <c r="C1776" t="s">
        <v>143</v>
      </c>
      <c r="D1776">
        <v>0</v>
      </c>
    </row>
    <row r="1777" spans="1:4" x14ac:dyDescent="0.3">
      <c r="A1777" s="1">
        <v>42767</v>
      </c>
      <c r="B1777">
        <v>199.37260000000001</v>
      </c>
      <c r="C1777" t="s">
        <v>143</v>
      </c>
      <c r="D1777">
        <v>0</v>
      </c>
    </row>
    <row r="1778" spans="1:4" x14ac:dyDescent="0.3">
      <c r="A1778" s="1">
        <v>42768</v>
      </c>
      <c r="B1778">
        <v>199.50399999999999</v>
      </c>
      <c r="C1778" t="s">
        <v>143</v>
      </c>
      <c r="D1778">
        <v>0</v>
      </c>
    </row>
    <row r="1779" spans="1:4" x14ac:dyDescent="0.3">
      <c r="A1779" s="1">
        <v>42769</v>
      </c>
      <c r="B1779">
        <v>200.87909999999999</v>
      </c>
      <c r="C1779" t="s">
        <v>143</v>
      </c>
      <c r="D1779">
        <v>0</v>
      </c>
    </row>
    <row r="1780" spans="1:4" x14ac:dyDescent="0.3">
      <c r="A1780" s="1">
        <v>42772</v>
      </c>
      <c r="B1780">
        <v>200.52</v>
      </c>
      <c r="C1780" t="s">
        <v>143</v>
      </c>
      <c r="D1780">
        <v>0</v>
      </c>
    </row>
    <row r="1781" spans="1:4" x14ac:dyDescent="0.3">
      <c r="A1781" s="1">
        <v>42773</v>
      </c>
      <c r="B1781">
        <v>200.52879999999999</v>
      </c>
      <c r="C1781" t="s">
        <v>143</v>
      </c>
      <c r="D1781">
        <v>0</v>
      </c>
    </row>
    <row r="1782" spans="1:4" x14ac:dyDescent="0.3">
      <c r="A1782" s="1">
        <v>42774</v>
      </c>
      <c r="B1782">
        <v>200.79150000000001</v>
      </c>
      <c r="C1782" t="s">
        <v>143</v>
      </c>
      <c r="D1782">
        <v>0</v>
      </c>
    </row>
    <row r="1783" spans="1:4" x14ac:dyDescent="0.3">
      <c r="A1783" s="1">
        <v>42775</v>
      </c>
      <c r="B1783">
        <v>201.9828</v>
      </c>
      <c r="C1783" t="s">
        <v>143</v>
      </c>
      <c r="D1783">
        <v>0</v>
      </c>
    </row>
    <row r="1784" spans="1:4" x14ac:dyDescent="0.3">
      <c r="A1784" s="1">
        <v>42776</v>
      </c>
      <c r="B1784">
        <v>202.77979999999999</v>
      </c>
      <c r="C1784" t="s">
        <v>143</v>
      </c>
      <c r="D1784">
        <v>0</v>
      </c>
    </row>
    <row r="1785" spans="1:4" x14ac:dyDescent="0.3">
      <c r="A1785" s="1">
        <v>42779</v>
      </c>
      <c r="B1785">
        <v>203.8835</v>
      </c>
      <c r="C1785" t="s">
        <v>143</v>
      </c>
      <c r="D1785">
        <v>0</v>
      </c>
    </row>
    <row r="1786" spans="1:4" x14ac:dyDescent="0.3">
      <c r="A1786" s="1">
        <v>42780</v>
      </c>
      <c r="B1786">
        <v>204.69810000000001</v>
      </c>
      <c r="C1786" t="s">
        <v>143</v>
      </c>
      <c r="D1786">
        <v>0</v>
      </c>
    </row>
    <row r="1787" spans="1:4" x14ac:dyDescent="0.3">
      <c r="A1787" s="1">
        <v>42781</v>
      </c>
      <c r="B1787">
        <v>205.76669999999999</v>
      </c>
      <c r="C1787" t="s">
        <v>143</v>
      </c>
      <c r="D1787">
        <v>0</v>
      </c>
    </row>
    <row r="1788" spans="1:4" x14ac:dyDescent="0.3">
      <c r="A1788" s="1">
        <v>42782</v>
      </c>
      <c r="B1788">
        <v>205.5915</v>
      </c>
      <c r="C1788" t="s">
        <v>143</v>
      </c>
      <c r="D1788">
        <v>0</v>
      </c>
    </row>
    <row r="1789" spans="1:4" x14ac:dyDescent="0.3">
      <c r="A1789" s="1">
        <v>42783</v>
      </c>
      <c r="B1789">
        <v>205.91560000000001</v>
      </c>
      <c r="C1789" t="s">
        <v>143</v>
      </c>
      <c r="D1789">
        <v>0</v>
      </c>
    </row>
    <row r="1790" spans="1:4" x14ac:dyDescent="0.3">
      <c r="A1790" s="1">
        <v>42787</v>
      </c>
      <c r="B1790">
        <v>207.14179999999999</v>
      </c>
      <c r="C1790" t="s">
        <v>143</v>
      </c>
      <c r="D1790">
        <v>0</v>
      </c>
    </row>
    <row r="1791" spans="1:4" x14ac:dyDescent="0.3">
      <c r="A1791" s="1">
        <v>42788</v>
      </c>
      <c r="B1791">
        <v>206.9579</v>
      </c>
      <c r="C1791" t="s">
        <v>143</v>
      </c>
      <c r="D1791">
        <v>0</v>
      </c>
    </row>
    <row r="1792" spans="1:4" x14ac:dyDescent="0.3">
      <c r="A1792" s="1">
        <v>42789</v>
      </c>
      <c r="B1792">
        <v>207.09800000000001</v>
      </c>
      <c r="C1792" t="s">
        <v>143</v>
      </c>
      <c r="D1792">
        <v>0</v>
      </c>
    </row>
    <row r="1793" spans="1:4" x14ac:dyDescent="0.3">
      <c r="A1793" s="1">
        <v>42790</v>
      </c>
      <c r="B1793">
        <v>207.36080000000001</v>
      </c>
      <c r="C1793" t="s">
        <v>143</v>
      </c>
      <c r="D1793">
        <v>0</v>
      </c>
    </row>
    <row r="1794" spans="1:4" x14ac:dyDescent="0.3">
      <c r="A1794" s="1">
        <v>42793</v>
      </c>
      <c r="B1794">
        <v>207.6849</v>
      </c>
      <c r="C1794" t="s">
        <v>143</v>
      </c>
      <c r="D1794">
        <v>0</v>
      </c>
    </row>
    <row r="1795" spans="1:4" x14ac:dyDescent="0.3">
      <c r="A1795" s="1">
        <v>42794</v>
      </c>
      <c r="B1795">
        <v>207.12430000000001</v>
      </c>
      <c r="C1795" t="s">
        <v>143</v>
      </c>
      <c r="D1795">
        <v>0</v>
      </c>
    </row>
    <row r="1796" spans="1:4" x14ac:dyDescent="0.3">
      <c r="A1796" s="1">
        <v>42795</v>
      </c>
      <c r="B1796">
        <v>210.02350000000001</v>
      </c>
      <c r="C1796" t="s">
        <v>143</v>
      </c>
      <c r="D1796">
        <v>0</v>
      </c>
    </row>
    <row r="1797" spans="1:4" x14ac:dyDescent="0.3">
      <c r="A1797" s="1">
        <v>42796</v>
      </c>
      <c r="B1797">
        <v>208.70089999999999</v>
      </c>
      <c r="C1797" t="s">
        <v>143</v>
      </c>
      <c r="D1797">
        <v>0</v>
      </c>
    </row>
    <row r="1798" spans="1:4" x14ac:dyDescent="0.3">
      <c r="A1798" s="1">
        <v>42797</v>
      </c>
      <c r="B1798">
        <v>208.8323</v>
      </c>
      <c r="C1798" t="s">
        <v>143</v>
      </c>
      <c r="D1798">
        <v>0</v>
      </c>
    </row>
    <row r="1799" spans="1:4" x14ac:dyDescent="0.3">
      <c r="A1799" s="1">
        <v>42800</v>
      </c>
      <c r="B1799">
        <v>208.21039999999999</v>
      </c>
      <c r="C1799" t="s">
        <v>143</v>
      </c>
      <c r="D1799">
        <v>0</v>
      </c>
    </row>
    <row r="1800" spans="1:4" x14ac:dyDescent="0.3">
      <c r="A1800" s="1">
        <v>42801</v>
      </c>
      <c r="B1800">
        <v>207.58850000000001</v>
      </c>
      <c r="C1800" t="s">
        <v>143</v>
      </c>
      <c r="D1800">
        <v>0</v>
      </c>
    </row>
    <row r="1801" spans="1:4" x14ac:dyDescent="0.3">
      <c r="A1801" s="1">
        <v>42802</v>
      </c>
      <c r="B1801">
        <v>207.20310000000001</v>
      </c>
      <c r="C1801" t="s">
        <v>143</v>
      </c>
      <c r="D1801">
        <v>0</v>
      </c>
    </row>
    <row r="1802" spans="1:4" x14ac:dyDescent="0.3">
      <c r="A1802" s="1">
        <v>42803</v>
      </c>
      <c r="B1802">
        <v>207.4659</v>
      </c>
      <c r="C1802" t="s">
        <v>143</v>
      </c>
      <c r="D1802">
        <v>0</v>
      </c>
    </row>
    <row r="1803" spans="1:4" x14ac:dyDescent="0.3">
      <c r="A1803" s="1">
        <v>42804</v>
      </c>
      <c r="B1803">
        <v>208.19290000000001</v>
      </c>
      <c r="C1803" t="s">
        <v>143</v>
      </c>
      <c r="D1803">
        <v>0</v>
      </c>
    </row>
    <row r="1804" spans="1:4" x14ac:dyDescent="0.3">
      <c r="A1804" s="1">
        <v>42807</v>
      </c>
      <c r="B1804">
        <v>208.298</v>
      </c>
      <c r="C1804" t="s">
        <v>143</v>
      </c>
      <c r="D1804">
        <v>0</v>
      </c>
    </row>
    <row r="1805" spans="1:4" x14ac:dyDescent="0.3">
      <c r="A1805" s="1">
        <v>42808</v>
      </c>
      <c r="B1805">
        <v>207.5009</v>
      </c>
      <c r="C1805" t="s">
        <v>143</v>
      </c>
      <c r="D1805">
        <v>0</v>
      </c>
    </row>
    <row r="1806" spans="1:4" x14ac:dyDescent="0.3">
      <c r="A1806" s="1">
        <v>42809</v>
      </c>
      <c r="B1806">
        <v>209.29650000000001</v>
      </c>
      <c r="C1806" t="s">
        <v>143</v>
      </c>
      <c r="D1806">
        <v>0</v>
      </c>
    </row>
    <row r="1807" spans="1:4" x14ac:dyDescent="0.3">
      <c r="A1807" s="1">
        <v>42810</v>
      </c>
      <c r="B1807">
        <v>208.88489999999999</v>
      </c>
      <c r="C1807" t="s">
        <v>143</v>
      </c>
      <c r="D1807">
        <v>0</v>
      </c>
    </row>
    <row r="1808" spans="1:4" x14ac:dyDescent="0.3">
      <c r="A1808" s="1">
        <v>42811</v>
      </c>
      <c r="B1808">
        <v>208.5181</v>
      </c>
      <c r="C1808" t="s">
        <v>143</v>
      </c>
      <c r="D1808">
        <v>0</v>
      </c>
    </row>
    <row r="1809" spans="1:4" x14ac:dyDescent="0.3">
      <c r="A1809" s="1">
        <v>42814</v>
      </c>
      <c r="B1809">
        <v>208.2894</v>
      </c>
      <c r="C1809" t="s">
        <v>143</v>
      </c>
      <c r="D1809">
        <v>0</v>
      </c>
    </row>
    <row r="1810" spans="1:4" x14ac:dyDescent="0.3">
      <c r="A1810" s="1">
        <v>42815</v>
      </c>
      <c r="B1810">
        <v>205.61510000000001</v>
      </c>
      <c r="C1810" t="s">
        <v>143</v>
      </c>
      <c r="D1810">
        <v>0</v>
      </c>
    </row>
    <row r="1811" spans="1:4" x14ac:dyDescent="0.3">
      <c r="A1811" s="1">
        <v>42816</v>
      </c>
      <c r="B1811">
        <v>206.09889999999999</v>
      </c>
      <c r="C1811" t="s">
        <v>143</v>
      </c>
      <c r="D1811">
        <v>0</v>
      </c>
    </row>
    <row r="1812" spans="1:4" x14ac:dyDescent="0.3">
      <c r="A1812" s="1">
        <v>42817</v>
      </c>
      <c r="B1812">
        <v>205.87899999999999</v>
      </c>
      <c r="C1812" t="s">
        <v>143</v>
      </c>
      <c r="D1812">
        <v>0</v>
      </c>
    </row>
    <row r="1813" spans="1:4" x14ac:dyDescent="0.3">
      <c r="A1813" s="1">
        <v>42818</v>
      </c>
      <c r="B1813">
        <v>205.7294</v>
      </c>
      <c r="C1813" t="s">
        <v>143</v>
      </c>
      <c r="D1813">
        <v>0</v>
      </c>
    </row>
    <row r="1814" spans="1:4" x14ac:dyDescent="0.3">
      <c r="A1814" s="1">
        <v>42821</v>
      </c>
      <c r="B1814">
        <v>205.51830000000001</v>
      </c>
      <c r="C1814" t="s">
        <v>143</v>
      </c>
      <c r="D1814">
        <v>0</v>
      </c>
    </row>
    <row r="1815" spans="1:4" x14ac:dyDescent="0.3">
      <c r="A1815" s="1">
        <v>42822</v>
      </c>
      <c r="B1815">
        <v>207.0138</v>
      </c>
      <c r="C1815" t="s">
        <v>143</v>
      </c>
      <c r="D1815">
        <v>0</v>
      </c>
    </row>
    <row r="1816" spans="1:4" x14ac:dyDescent="0.3">
      <c r="A1816" s="1">
        <v>42823</v>
      </c>
      <c r="B1816">
        <v>207.20740000000001</v>
      </c>
      <c r="C1816" t="s">
        <v>143</v>
      </c>
      <c r="D1816">
        <v>0</v>
      </c>
    </row>
    <row r="1817" spans="1:4" x14ac:dyDescent="0.3">
      <c r="A1817" s="1">
        <v>42824</v>
      </c>
      <c r="B1817">
        <v>207.86709999999999</v>
      </c>
      <c r="C1817" t="s">
        <v>143</v>
      </c>
      <c r="D1817">
        <v>0</v>
      </c>
    </row>
    <row r="1818" spans="1:4" x14ac:dyDescent="0.3">
      <c r="A1818" s="1">
        <v>42825</v>
      </c>
      <c r="B1818">
        <v>207.38329999999999</v>
      </c>
      <c r="C1818" t="s">
        <v>143</v>
      </c>
      <c r="D1818">
        <v>0</v>
      </c>
    </row>
    <row r="1819" spans="1:4" x14ac:dyDescent="0.3">
      <c r="A1819" s="1">
        <v>42828</v>
      </c>
      <c r="B1819">
        <v>207.02260000000001</v>
      </c>
      <c r="C1819" t="s">
        <v>143</v>
      </c>
      <c r="D1819">
        <v>0</v>
      </c>
    </row>
    <row r="1820" spans="1:4" x14ac:dyDescent="0.3">
      <c r="A1820" s="1">
        <v>42829</v>
      </c>
      <c r="B1820">
        <v>207.15459999999999</v>
      </c>
      <c r="C1820" t="s">
        <v>143</v>
      </c>
      <c r="D1820">
        <v>0</v>
      </c>
    </row>
    <row r="1821" spans="1:4" x14ac:dyDescent="0.3">
      <c r="A1821" s="1">
        <v>42830</v>
      </c>
      <c r="B1821">
        <v>206.53880000000001</v>
      </c>
      <c r="C1821" t="s">
        <v>143</v>
      </c>
      <c r="D1821">
        <v>0</v>
      </c>
    </row>
    <row r="1822" spans="1:4" x14ac:dyDescent="0.3">
      <c r="A1822" s="1">
        <v>42831</v>
      </c>
      <c r="B1822">
        <v>207.11940000000001</v>
      </c>
      <c r="C1822" t="s">
        <v>143</v>
      </c>
      <c r="D1822">
        <v>0</v>
      </c>
    </row>
    <row r="1823" spans="1:4" x14ac:dyDescent="0.3">
      <c r="A1823" s="1">
        <v>42832</v>
      </c>
      <c r="B1823">
        <v>206.9083</v>
      </c>
      <c r="C1823" t="s">
        <v>143</v>
      </c>
      <c r="D1823">
        <v>0</v>
      </c>
    </row>
    <row r="1824" spans="1:4" x14ac:dyDescent="0.3">
      <c r="A1824" s="1">
        <v>42835</v>
      </c>
      <c r="B1824">
        <v>207.03139999999999</v>
      </c>
      <c r="C1824" t="s">
        <v>143</v>
      </c>
      <c r="D1824">
        <v>0</v>
      </c>
    </row>
    <row r="1825" spans="1:4" x14ac:dyDescent="0.3">
      <c r="A1825" s="1">
        <v>42836</v>
      </c>
      <c r="B1825">
        <v>206.7851</v>
      </c>
      <c r="C1825" t="s">
        <v>143</v>
      </c>
      <c r="D1825">
        <v>0</v>
      </c>
    </row>
    <row r="1826" spans="1:4" x14ac:dyDescent="0.3">
      <c r="A1826" s="1">
        <v>42837</v>
      </c>
      <c r="B1826">
        <v>205.87899999999999</v>
      </c>
      <c r="C1826" t="s">
        <v>143</v>
      </c>
      <c r="D1826">
        <v>0</v>
      </c>
    </row>
    <row r="1827" spans="1:4" x14ac:dyDescent="0.3">
      <c r="A1827" s="1">
        <v>42838</v>
      </c>
      <c r="B1827">
        <v>204.54179999999999</v>
      </c>
      <c r="C1827" t="s">
        <v>143</v>
      </c>
      <c r="D1827">
        <v>0</v>
      </c>
    </row>
    <row r="1828" spans="1:4" x14ac:dyDescent="0.3">
      <c r="A1828" s="1">
        <v>42842</v>
      </c>
      <c r="B1828">
        <v>206.35400000000001</v>
      </c>
      <c r="C1828" t="s">
        <v>143</v>
      </c>
      <c r="D1828">
        <v>0</v>
      </c>
    </row>
    <row r="1829" spans="1:4" x14ac:dyDescent="0.3">
      <c r="A1829" s="1">
        <v>42843</v>
      </c>
      <c r="B1829">
        <v>205.73820000000001</v>
      </c>
      <c r="C1829" t="s">
        <v>143</v>
      </c>
      <c r="D1829">
        <v>0</v>
      </c>
    </row>
    <row r="1830" spans="1:4" x14ac:dyDescent="0.3">
      <c r="A1830" s="1">
        <v>42844</v>
      </c>
      <c r="B1830">
        <v>205.36</v>
      </c>
      <c r="C1830" t="s">
        <v>143</v>
      </c>
      <c r="D1830">
        <v>0</v>
      </c>
    </row>
    <row r="1831" spans="1:4" x14ac:dyDescent="0.3">
      <c r="A1831" s="1">
        <v>42845</v>
      </c>
      <c r="B1831">
        <v>207.03139999999999</v>
      </c>
      <c r="C1831" t="s">
        <v>143</v>
      </c>
      <c r="D1831">
        <v>0</v>
      </c>
    </row>
    <row r="1832" spans="1:4" x14ac:dyDescent="0.3">
      <c r="A1832" s="1">
        <v>42846</v>
      </c>
      <c r="B1832">
        <v>206.3716</v>
      </c>
      <c r="C1832" t="s">
        <v>143</v>
      </c>
      <c r="D1832">
        <v>0</v>
      </c>
    </row>
    <row r="1833" spans="1:4" x14ac:dyDescent="0.3">
      <c r="A1833" s="1">
        <v>42849</v>
      </c>
      <c r="B1833">
        <v>208.6413</v>
      </c>
      <c r="C1833" t="s">
        <v>143</v>
      </c>
      <c r="D1833">
        <v>0</v>
      </c>
    </row>
    <row r="1834" spans="1:4" x14ac:dyDescent="0.3">
      <c r="A1834" s="1">
        <v>42850</v>
      </c>
      <c r="B1834">
        <v>209.8553</v>
      </c>
      <c r="C1834" t="s">
        <v>143</v>
      </c>
      <c r="D1834">
        <v>0</v>
      </c>
    </row>
    <row r="1835" spans="1:4" x14ac:dyDescent="0.3">
      <c r="A1835" s="1">
        <v>42851</v>
      </c>
      <c r="B1835">
        <v>209.72329999999999</v>
      </c>
      <c r="C1835" t="s">
        <v>143</v>
      </c>
      <c r="D1835">
        <v>0</v>
      </c>
    </row>
    <row r="1836" spans="1:4" x14ac:dyDescent="0.3">
      <c r="A1836" s="1">
        <v>42852</v>
      </c>
      <c r="B1836">
        <v>209.89930000000001</v>
      </c>
      <c r="C1836" t="s">
        <v>143</v>
      </c>
      <c r="D1836">
        <v>0</v>
      </c>
    </row>
    <row r="1837" spans="1:4" x14ac:dyDescent="0.3">
      <c r="A1837" s="1">
        <v>42853</v>
      </c>
      <c r="B1837">
        <v>209.4418</v>
      </c>
      <c r="C1837" t="s">
        <v>143</v>
      </c>
      <c r="D1837">
        <v>0</v>
      </c>
    </row>
    <row r="1838" spans="1:4" x14ac:dyDescent="0.3">
      <c r="A1838" s="1">
        <v>42856</v>
      </c>
      <c r="B1838">
        <v>209.96969999999999</v>
      </c>
      <c r="C1838" t="s">
        <v>143</v>
      </c>
      <c r="D1838">
        <v>0</v>
      </c>
    </row>
    <row r="1839" spans="1:4" x14ac:dyDescent="0.3">
      <c r="A1839" s="1">
        <v>42857</v>
      </c>
      <c r="B1839">
        <v>210.0488</v>
      </c>
      <c r="C1839" t="s">
        <v>143</v>
      </c>
      <c r="D1839">
        <v>0</v>
      </c>
    </row>
    <row r="1840" spans="1:4" x14ac:dyDescent="0.3">
      <c r="A1840" s="1">
        <v>42858</v>
      </c>
      <c r="B1840">
        <v>209.7937</v>
      </c>
      <c r="C1840" t="s">
        <v>143</v>
      </c>
      <c r="D1840">
        <v>0</v>
      </c>
    </row>
    <row r="1841" spans="1:4" x14ac:dyDescent="0.3">
      <c r="A1841" s="1">
        <v>42859</v>
      </c>
      <c r="B1841">
        <v>210.04</v>
      </c>
      <c r="C1841" t="s">
        <v>143</v>
      </c>
      <c r="D1841">
        <v>0</v>
      </c>
    </row>
    <row r="1842" spans="1:4" x14ac:dyDescent="0.3">
      <c r="A1842" s="1">
        <v>42860</v>
      </c>
      <c r="B1842">
        <v>210.86699999999999</v>
      </c>
      <c r="C1842" t="s">
        <v>143</v>
      </c>
      <c r="D1842">
        <v>0</v>
      </c>
    </row>
    <row r="1843" spans="1:4" x14ac:dyDescent="0.3">
      <c r="A1843" s="1">
        <v>42863</v>
      </c>
      <c r="B1843">
        <v>210.83179999999999</v>
      </c>
      <c r="C1843" t="s">
        <v>143</v>
      </c>
      <c r="D1843">
        <v>0</v>
      </c>
    </row>
    <row r="1844" spans="1:4" x14ac:dyDescent="0.3">
      <c r="A1844" s="1">
        <v>42864</v>
      </c>
      <c r="B1844">
        <v>210.63820000000001</v>
      </c>
      <c r="C1844" t="s">
        <v>143</v>
      </c>
      <c r="D1844">
        <v>0</v>
      </c>
    </row>
    <row r="1845" spans="1:4" x14ac:dyDescent="0.3">
      <c r="A1845" s="1">
        <v>42865</v>
      </c>
      <c r="B1845">
        <v>211.01650000000001</v>
      </c>
      <c r="C1845" t="s">
        <v>143</v>
      </c>
      <c r="D1845">
        <v>0</v>
      </c>
    </row>
    <row r="1846" spans="1:4" x14ac:dyDescent="0.3">
      <c r="A1846" s="1">
        <v>42866</v>
      </c>
      <c r="B1846">
        <v>210.5855</v>
      </c>
      <c r="C1846" t="s">
        <v>143</v>
      </c>
      <c r="D1846">
        <v>0</v>
      </c>
    </row>
    <row r="1847" spans="1:4" x14ac:dyDescent="0.3">
      <c r="A1847" s="1">
        <v>42867</v>
      </c>
      <c r="B1847">
        <v>210.2336</v>
      </c>
      <c r="C1847" t="s">
        <v>143</v>
      </c>
      <c r="D1847">
        <v>0</v>
      </c>
    </row>
    <row r="1848" spans="1:4" x14ac:dyDescent="0.3">
      <c r="A1848" s="1">
        <v>42870</v>
      </c>
      <c r="B1848">
        <v>211.3948</v>
      </c>
      <c r="C1848" t="s">
        <v>143</v>
      </c>
      <c r="D1848">
        <v>0</v>
      </c>
    </row>
    <row r="1849" spans="1:4" x14ac:dyDescent="0.3">
      <c r="A1849" s="1">
        <v>42871</v>
      </c>
      <c r="B1849">
        <v>211.2013</v>
      </c>
      <c r="C1849" t="s">
        <v>143</v>
      </c>
      <c r="D1849">
        <v>0</v>
      </c>
    </row>
    <row r="1850" spans="1:4" x14ac:dyDescent="0.3">
      <c r="A1850" s="1">
        <v>42872</v>
      </c>
      <c r="B1850">
        <v>207.4537</v>
      </c>
      <c r="C1850" t="s">
        <v>143</v>
      </c>
      <c r="D1850">
        <v>0</v>
      </c>
    </row>
    <row r="1851" spans="1:4" x14ac:dyDescent="0.3">
      <c r="A1851" s="1">
        <v>42873</v>
      </c>
      <c r="B1851">
        <v>208.2894</v>
      </c>
      <c r="C1851" t="s">
        <v>143</v>
      </c>
      <c r="D1851">
        <v>0</v>
      </c>
    </row>
    <row r="1852" spans="1:4" x14ac:dyDescent="0.3">
      <c r="A1852" s="1">
        <v>42874</v>
      </c>
      <c r="B1852">
        <v>209.64420000000001</v>
      </c>
      <c r="C1852" t="s">
        <v>143</v>
      </c>
      <c r="D1852">
        <v>0</v>
      </c>
    </row>
    <row r="1853" spans="1:4" x14ac:dyDescent="0.3">
      <c r="A1853" s="1">
        <v>42877</v>
      </c>
      <c r="B1853">
        <v>210.70859999999999</v>
      </c>
      <c r="C1853" t="s">
        <v>143</v>
      </c>
      <c r="D1853">
        <v>0</v>
      </c>
    </row>
    <row r="1854" spans="1:4" x14ac:dyDescent="0.3">
      <c r="A1854" s="1">
        <v>42878</v>
      </c>
      <c r="B1854">
        <v>211.17490000000001</v>
      </c>
      <c r="C1854" t="s">
        <v>143</v>
      </c>
      <c r="D1854">
        <v>0</v>
      </c>
    </row>
    <row r="1855" spans="1:4" x14ac:dyDescent="0.3">
      <c r="A1855" s="1">
        <v>42879</v>
      </c>
      <c r="B1855">
        <v>211.66749999999999</v>
      </c>
      <c r="C1855" t="s">
        <v>143</v>
      </c>
      <c r="D1855">
        <v>0</v>
      </c>
    </row>
    <row r="1856" spans="1:4" x14ac:dyDescent="0.3">
      <c r="A1856" s="1">
        <v>42880</v>
      </c>
      <c r="B1856">
        <v>212.67920000000001</v>
      </c>
      <c r="C1856" t="s">
        <v>143</v>
      </c>
      <c r="D1856">
        <v>0</v>
      </c>
    </row>
    <row r="1857" spans="1:4" x14ac:dyDescent="0.3">
      <c r="A1857" s="1">
        <v>42881</v>
      </c>
      <c r="B1857">
        <v>212.6352</v>
      </c>
      <c r="C1857" t="s">
        <v>143</v>
      </c>
      <c r="D1857">
        <v>0</v>
      </c>
    </row>
    <row r="1858" spans="1:4" x14ac:dyDescent="0.3">
      <c r="A1858" s="1">
        <v>42885</v>
      </c>
      <c r="B1858">
        <v>212.4504</v>
      </c>
      <c r="C1858" t="s">
        <v>143</v>
      </c>
      <c r="D1858">
        <v>0</v>
      </c>
    </row>
    <row r="1859" spans="1:4" x14ac:dyDescent="0.3">
      <c r="A1859" s="1">
        <v>42886</v>
      </c>
      <c r="B1859">
        <v>212.39769999999999</v>
      </c>
      <c r="C1859" t="s">
        <v>143</v>
      </c>
      <c r="D1859">
        <v>0</v>
      </c>
    </row>
    <row r="1860" spans="1:4" x14ac:dyDescent="0.3">
      <c r="A1860" s="1">
        <v>42887</v>
      </c>
      <c r="B1860">
        <v>214.08670000000001</v>
      </c>
      <c r="C1860" t="s">
        <v>143</v>
      </c>
      <c r="D1860">
        <v>0</v>
      </c>
    </row>
    <row r="1861" spans="1:4" x14ac:dyDescent="0.3">
      <c r="A1861" s="1">
        <v>42888</v>
      </c>
      <c r="B1861">
        <v>214.79929999999999</v>
      </c>
      <c r="C1861" t="s">
        <v>143</v>
      </c>
      <c r="D1861">
        <v>0</v>
      </c>
    </row>
    <row r="1862" spans="1:4" x14ac:dyDescent="0.3">
      <c r="A1862" s="1">
        <v>42891</v>
      </c>
      <c r="B1862">
        <v>214.64089999999999</v>
      </c>
      <c r="C1862" t="s">
        <v>143</v>
      </c>
      <c r="D1862">
        <v>0</v>
      </c>
    </row>
    <row r="1863" spans="1:4" x14ac:dyDescent="0.3">
      <c r="A1863" s="1">
        <v>42892</v>
      </c>
      <c r="B1863">
        <v>213.9547</v>
      </c>
      <c r="C1863" t="s">
        <v>143</v>
      </c>
      <c r="D1863">
        <v>0</v>
      </c>
    </row>
    <row r="1864" spans="1:4" x14ac:dyDescent="0.3">
      <c r="A1864" s="1">
        <v>42893</v>
      </c>
      <c r="B1864">
        <v>214.35059999999999</v>
      </c>
      <c r="C1864" t="s">
        <v>143</v>
      </c>
      <c r="D1864">
        <v>0</v>
      </c>
    </row>
    <row r="1865" spans="1:4" x14ac:dyDescent="0.3">
      <c r="A1865" s="1">
        <v>42894</v>
      </c>
      <c r="B1865">
        <v>214.4562</v>
      </c>
      <c r="C1865" t="s">
        <v>143</v>
      </c>
      <c r="D1865">
        <v>0</v>
      </c>
    </row>
    <row r="1866" spans="1:4" x14ac:dyDescent="0.3">
      <c r="A1866" s="1">
        <v>42895</v>
      </c>
      <c r="B1866">
        <v>214.13069999999999</v>
      </c>
      <c r="C1866" t="s">
        <v>143</v>
      </c>
      <c r="D1866">
        <v>0</v>
      </c>
    </row>
    <row r="1867" spans="1:4" x14ac:dyDescent="0.3">
      <c r="A1867" s="1">
        <v>42898</v>
      </c>
      <c r="B1867">
        <v>214.08670000000001</v>
      </c>
      <c r="C1867" t="s">
        <v>143</v>
      </c>
      <c r="D1867">
        <v>0</v>
      </c>
    </row>
    <row r="1868" spans="1:4" x14ac:dyDescent="0.3">
      <c r="A1868" s="1">
        <v>42899</v>
      </c>
      <c r="B1868">
        <v>215.1336</v>
      </c>
      <c r="C1868" t="s">
        <v>143</v>
      </c>
      <c r="D1868">
        <v>0</v>
      </c>
    </row>
    <row r="1869" spans="1:4" x14ac:dyDescent="0.3">
      <c r="A1869" s="1">
        <v>42900</v>
      </c>
      <c r="B1869">
        <v>214.86089999999999</v>
      </c>
      <c r="C1869" t="s">
        <v>143</v>
      </c>
      <c r="D1869">
        <v>0</v>
      </c>
    </row>
    <row r="1870" spans="1:4" x14ac:dyDescent="0.3">
      <c r="A1870" s="1">
        <v>42901</v>
      </c>
      <c r="B1870">
        <v>214.44739999999999</v>
      </c>
      <c r="C1870" t="s">
        <v>143</v>
      </c>
      <c r="D1870">
        <v>0</v>
      </c>
    </row>
    <row r="1871" spans="1:4" x14ac:dyDescent="0.3">
      <c r="A1871" s="1">
        <v>42902</v>
      </c>
      <c r="B1871">
        <v>214.49430000000001</v>
      </c>
      <c r="C1871" t="s">
        <v>143</v>
      </c>
      <c r="D1871">
        <v>0</v>
      </c>
    </row>
    <row r="1872" spans="1:4" x14ac:dyDescent="0.3">
      <c r="A1872" s="1">
        <v>42905</v>
      </c>
      <c r="B1872">
        <v>216.28</v>
      </c>
      <c r="C1872" t="s">
        <v>143</v>
      </c>
      <c r="D1872">
        <v>0</v>
      </c>
    </row>
    <row r="1873" spans="1:4" x14ac:dyDescent="0.3">
      <c r="A1873" s="1">
        <v>42906</v>
      </c>
      <c r="B1873">
        <v>214.82140000000001</v>
      </c>
      <c r="C1873" t="s">
        <v>143</v>
      </c>
      <c r="D1873">
        <v>0</v>
      </c>
    </row>
    <row r="1874" spans="1:4" x14ac:dyDescent="0.3">
      <c r="A1874" s="1">
        <v>42907</v>
      </c>
      <c r="B1874">
        <v>214.76840000000001</v>
      </c>
      <c r="C1874" t="s">
        <v>143</v>
      </c>
      <c r="D1874">
        <v>0</v>
      </c>
    </row>
    <row r="1875" spans="1:4" x14ac:dyDescent="0.3">
      <c r="A1875" s="1">
        <v>42908</v>
      </c>
      <c r="B1875">
        <v>214.6711</v>
      </c>
      <c r="C1875" t="s">
        <v>143</v>
      </c>
      <c r="D1875">
        <v>0</v>
      </c>
    </row>
    <row r="1876" spans="1:4" x14ac:dyDescent="0.3">
      <c r="A1876" s="1">
        <v>42909</v>
      </c>
      <c r="B1876">
        <v>214.92750000000001</v>
      </c>
      <c r="C1876" t="s">
        <v>143</v>
      </c>
      <c r="D1876">
        <v>0</v>
      </c>
    </row>
    <row r="1877" spans="1:4" x14ac:dyDescent="0.3">
      <c r="A1877" s="1">
        <v>42912</v>
      </c>
      <c r="B1877">
        <v>215.06890000000001</v>
      </c>
      <c r="C1877" t="s">
        <v>143</v>
      </c>
      <c r="D1877">
        <v>0</v>
      </c>
    </row>
    <row r="1878" spans="1:4" x14ac:dyDescent="0.3">
      <c r="A1878" s="1">
        <v>42913</v>
      </c>
      <c r="B1878">
        <v>213.33629999999999</v>
      </c>
      <c r="C1878" t="s">
        <v>143</v>
      </c>
      <c r="D1878">
        <v>0</v>
      </c>
    </row>
    <row r="1879" spans="1:4" x14ac:dyDescent="0.3">
      <c r="A1879" s="1">
        <v>42914</v>
      </c>
      <c r="B1879">
        <v>215.2457</v>
      </c>
      <c r="C1879" t="s">
        <v>143</v>
      </c>
      <c r="D1879">
        <v>0</v>
      </c>
    </row>
    <row r="1880" spans="1:4" x14ac:dyDescent="0.3">
      <c r="A1880" s="1">
        <v>42915</v>
      </c>
      <c r="B1880">
        <v>213.35400000000001</v>
      </c>
      <c r="C1880" t="s">
        <v>143</v>
      </c>
      <c r="D1880">
        <v>0</v>
      </c>
    </row>
    <row r="1881" spans="1:4" x14ac:dyDescent="0.3">
      <c r="A1881" s="1">
        <v>42916</v>
      </c>
      <c r="B1881">
        <v>213.7518</v>
      </c>
      <c r="C1881" t="s">
        <v>143</v>
      </c>
      <c r="D1881">
        <v>0</v>
      </c>
    </row>
    <row r="1882" spans="1:4" x14ac:dyDescent="0.3">
      <c r="A1882" s="1">
        <v>42919</v>
      </c>
      <c r="B1882">
        <v>214.11420000000001</v>
      </c>
      <c r="C1882" t="s">
        <v>143</v>
      </c>
      <c r="D1882">
        <v>0</v>
      </c>
    </row>
    <row r="1883" spans="1:4" x14ac:dyDescent="0.3">
      <c r="A1883" s="1">
        <v>42921</v>
      </c>
      <c r="B1883">
        <v>214.60929999999999</v>
      </c>
      <c r="C1883" t="s">
        <v>143</v>
      </c>
      <c r="D1883">
        <v>0</v>
      </c>
    </row>
    <row r="1884" spans="1:4" x14ac:dyDescent="0.3">
      <c r="A1884" s="1">
        <v>42922</v>
      </c>
      <c r="B1884">
        <v>212.64680000000001</v>
      </c>
      <c r="C1884" t="s">
        <v>143</v>
      </c>
      <c r="D1884">
        <v>0</v>
      </c>
    </row>
    <row r="1885" spans="1:4" x14ac:dyDescent="0.3">
      <c r="A1885" s="1">
        <v>42923</v>
      </c>
      <c r="B1885">
        <v>214.0258</v>
      </c>
      <c r="C1885" t="s">
        <v>143</v>
      </c>
      <c r="D1885">
        <v>0</v>
      </c>
    </row>
    <row r="1886" spans="1:4" x14ac:dyDescent="0.3">
      <c r="A1886" s="1">
        <v>42926</v>
      </c>
      <c r="B1886">
        <v>214.25569999999999</v>
      </c>
      <c r="C1886" t="s">
        <v>143</v>
      </c>
      <c r="D1886">
        <v>0</v>
      </c>
    </row>
    <row r="1887" spans="1:4" x14ac:dyDescent="0.3">
      <c r="A1887" s="1">
        <v>42927</v>
      </c>
      <c r="B1887">
        <v>214.09649999999999</v>
      </c>
      <c r="C1887" t="s">
        <v>143</v>
      </c>
      <c r="D1887">
        <v>0</v>
      </c>
    </row>
    <row r="1888" spans="1:4" x14ac:dyDescent="0.3">
      <c r="A1888" s="1">
        <v>42928</v>
      </c>
      <c r="B1888">
        <v>215.7054</v>
      </c>
      <c r="C1888" t="s">
        <v>143</v>
      </c>
      <c r="D1888">
        <v>0</v>
      </c>
    </row>
    <row r="1889" spans="1:4" x14ac:dyDescent="0.3">
      <c r="A1889" s="1">
        <v>42929</v>
      </c>
      <c r="B1889">
        <v>216.06790000000001</v>
      </c>
      <c r="C1889" t="s">
        <v>143</v>
      </c>
      <c r="D1889">
        <v>0</v>
      </c>
    </row>
    <row r="1890" spans="1:4" x14ac:dyDescent="0.3">
      <c r="A1890" s="1">
        <v>42930</v>
      </c>
      <c r="B1890">
        <v>217.07560000000001</v>
      </c>
      <c r="C1890" t="s">
        <v>143</v>
      </c>
      <c r="D1890">
        <v>0</v>
      </c>
    </row>
    <row r="1891" spans="1:4" x14ac:dyDescent="0.3">
      <c r="A1891" s="1">
        <v>42933</v>
      </c>
      <c r="B1891">
        <v>217.04910000000001</v>
      </c>
      <c r="C1891" t="s">
        <v>143</v>
      </c>
      <c r="D1891">
        <v>0</v>
      </c>
    </row>
    <row r="1892" spans="1:4" x14ac:dyDescent="0.3">
      <c r="A1892" s="1">
        <v>42934</v>
      </c>
      <c r="B1892">
        <v>217.16399999999999</v>
      </c>
      <c r="C1892" t="s">
        <v>143</v>
      </c>
      <c r="D1892">
        <v>0</v>
      </c>
    </row>
    <row r="1893" spans="1:4" x14ac:dyDescent="0.3">
      <c r="A1893" s="1">
        <v>42935</v>
      </c>
      <c r="B1893">
        <v>218.33969999999999</v>
      </c>
      <c r="C1893" t="s">
        <v>143</v>
      </c>
      <c r="D1893">
        <v>0</v>
      </c>
    </row>
    <row r="1894" spans="1:4" x14ac:dyDescent="0.3">
      <c r="A1894" s="1">
        <v>42936</v>
      </c>
      <c r="B1894">
        <v>218.43700000000001</v>
      </c>
      <c r="C1894" t="s">
        <v>143</v>
      </c>
      <c r="D1894">
        <v>0</v>
      </c>
    </row>
    <row r="1895" spans="1:4" x14ac:dyDescent="0.3">
      <c r="A1895" s="1">
        <v>42937</v>
      </c>
      <c r="B1895">
        <v>218.24250000000001</v>
      </c>
      <c r="C1895" t="s">
        <v>143</v>
      </c>
      <c r="D1895">
        <v>0</v>
      </c>
    </row>
    <row r="1896" spans="1:4" x14ac:dyDescent="0.3">
      <c r="A1896" s="1">
        <v>42940</v>
      </c>
      <c r="B1896">
        <v>218.18950000000001</v>
      </c>
      <c r="C1896" t="s">
        <v>143</v>
      </c>
      <c r="D1896">
        <v>0</v>
      </c>
    </row>
    <row r="1897" spans="1:4" x14ac:dyDescent="0.3">
      <c r="A1897" s="1">
        <v>42941</v>
      </c>
      <c r="B1897">
        <v>218.7199</v>
      </c>
      <c r="C1897" t="s">
        <v>143</v>
      </c>
      <c r="D1897">
        <v>0</v>
      </c>
    </row>
    <row r="1898" spans="1:4" x14ac:dyDescent="0.3">
      <c r="A1898" s="1">
        <v>42942</v>
      </c>
      <c r="B1898">
        <v>218.7287</v>
      </c>
      <c r="C1898" t="s">
        <v>143</v>
      </c>
      <c r="D1898">
        <v>0</v>
      </c>
    </row>
    <row r="1899" spans="1:4" x14ac:dyDescent="0.3">
      <c r="A1899" s="1">
        <v>42943</v>
      </c>
      <c r="B1899">
        <v>218.52539999999999</v>
      </c>
      <c r="C1899" t="s">
        <v>143</v>
      </c>
      <c r="D1899">
        <v>0</v>
      </c>
    </row>
    <row r="1900" spans="1:4" x14ac:dyDescent="0.3">
      <c r="A1900" s="1">
        <v>42944</v>
      </c>
      <c r="B1900">
        <v>218.26900000000001</v>
      </c>
      <c r="C1900" t="s">
        <v>143</v>
      </c>
      <c r="D1900">
        <v>0</v>
      </c>
    </row>
    <row r="1901" spans="1:4" x14ac:dyDescent="0.3">
      <c r="A1901" s="1">
        <v>42947</v>
      </c>
      <c r="B1901">
        <v>218.14529999999999</v>
      </c>
      <c r="C1901" t="s">
        <v>143</v>
      </c>
      <c r="D1901">
        <v>0</v>
      </c>
    </row>
    <row r="1902" spans="1:4" x14ac:dyDescent="0.3">
      <c r="A1902" s="1">
        <v>42948</v>
      </c>
      <c r="B1902">
        <v>218.63149999999999</v>
      </c>
      <c r="C1902" t="s">
        <v>143</v>
      </c>
      <c r="D1902">
        <v>0</v>
      </c>
    </row>
    <row r="1903" spans="1:4" x14ac:dyDescent="0.3">
      <c r="A1903" s="1">
        <v>42949</v>
      </c>
      <c r="B1903">
        <v>218.73750000000001</v>
      </c>
      <c r="C1903" t="s">
        <v>143</v>
      </c>
      <c r="D1903">
        <v>0</v>
      </c>
    </row>
    <row r="1904" spans="1:4" x14ac:dyDescent="0.3">
      <c r="A1904" s="1">
        <v>42950</v>
      </c>
      <c r="B1904">
        <v>218.31319999999999</v>
      </c>
      <c r="C1904" t="s">
        <v>143</v>
      </c>
      <c r="D1904">
        <v>0</v>
      </c>
    </row>
    <row r="1905" spans="1:4" x14ac:dyDescent="0.3">
      <c r="A1905" s="1">
        <v>42951</v>
      </c>
      <c r="B1905">
        <v>218.71100000000001</v>
      </c>
      <c r="C1905" t="s">
        <v>143</v>
      </c>
      <c r="D1905">
        <v>0</v>
      </c>
    </row>
    <row r="1906" spans="1:4" x14ac:dyDescent="0.3">
      <c r="A1906" s="1">
        <v>42954</v>
      </c>
      <c r="B1906">
        <v>219.11770000000001</v>
      </c>
      <c r="C1906" t="s">
        <v>143</v>
      </c>
      <c r="D1906">
        <v>0</v>
      </c>
    </row>
    <row r="1907" spans="1:4" x14ac:dyDescent="0.3">
      <c r="A1907" s="1">
        <v>42955</v>
      </c>
      <c r="B1907">
        <v>218.57839999999999</v>
      </c>
      <c r="C1907" t="s">
        <v>143</v>
      </c>
      <c r="D1907">
        <v>0</v>
      </c>
    </row>
    <row r="1908" spans="1:4" x14ac:dyDescent="0.3">
      <c r="A1908" s="1">
        <v>42956</v>
      </c>
      <c r="B1908">
        <v>218.56960000000001</v>
      </c>
      <c r="C1908" t="s">
        <v>143</v>
      </c>
      <c r="D1908">
        <v>0</v>
      </c>
    </row>
    <row r="1909" spans="1:4" x14ac:dyDescent="0.3">
      <c r="A1909" s="1">
        <v>42957</v>
      </c>
      <c r="B1909">
        <v>215.48439999999999</v>
      </c>
      <c r="C1909" t="s">
        <v>143</v>
      </c>
      <c r="D1909">
        <v>0</v>
      </c>
    </row>
    <row r="1910" spans="1:4" x14ac:dyDescent="0.3">
      <c r="A1910" s="1">
        <v>42958</v>
      </c>
      <c r="B1910">
        <v>215.80269999999999</v>
      </c>
      <c r="C1910" t="s">
        <v>143</v>
      </c>
      <c r="D1910">
        <v>0</v>
      </c>
    </row>
    <row r="1911" spans="1:4" x14ac:dyDescent="0.3">
      <c r="A1911" s="1">
        <v>42961</v>
      </c>
      <c r="B1911">
        <v>217.9419</v>
      </c>
      <c r="C1911" t="s">
        <v>143</v>
      </c>
      <c r="D1911">
        <v>0</v>
      </c>
    </row>
    <row r="1912" spans="1:4" x14ac:dyDescent="0.3">
      <c r="A1912" s="1">
        <v>42962</v>
      </c>
      <c r="B1912">
        <v>217.91540000000001</v>
      </c>
      <c r="C1912" t="s">
        <v>143</v>
      </c>
      <c r="D1912">
        <v>0</v>
      </c>
    </row>
    <row r="1913" spans="1:4" x14ac:dyDescent="0.3">
      <c r="A1913" s="1">
        <v>42963</v>
      </c>
      <c r="B1913">
        <v>218.2955</v>
      </c>
      <c r="C1913" t="s">
        <v>143</v>
      </c>
      <c r="D1913">
        <v>0</v>
      </c>
    </row>
    <row r="1914" spans="1:4" x14ac:dyDescent="0.3">
      <c r="A1914" s="1">
        <v>42964</v>
      </c>
      <c r="B1914">
        <v>214.8921</v>
      </c>
      <c r="C1914" t="s">
        <v>143</v>
      </c>
      <c r="D1914">
        <v>0</v>
      </c>
    </row>
    <row r="1915" spans="1:4" x14ac:dyDescent="0.3">
      <c r="A1915" s="1">
        <v>42965</v>
      </c>
      <c r="B1915">
        <v>214.55619999999999</v>
      </c>
      <c r="C1915" t="s">
        <v>143</v>
      </c>
      <c r="D1915">
        <v>0</v>
      </c>
    </row>
    <row r="1916" spans="1:4" x14ac:dyDescent="0.3">
      <c r="A1916" s="1">
        <v>42968</v>
      </c>
      <c r="B1916">
        <v>214.7242</v>
      </c>
      <c r="C1916" t="s">
        <v>143</v>
      </c>
      <c r="D1916">
        <v>0</v>
      </c>
    </row>
    <row r="1917" spans="1:4" x14ac:dyDescent="0.3">
      <c r="A1917" s="1">
        <v>42969</v>
      </c>
      <c r="B1917">
        <v>216.96950000000001</v>
      </c>
      <c r="C1917" t="s">
        <v>143</v>
      </c>
      <c r="D1917">
        <v>0</v>
      </c>
    </row>
    <row r="1918" spans="1:4" x14ac:dyDescent="0.3">
      <c r="A1918" s="1">
        <v>42970</v>
      </c>
      <c r="B1918">
        <v>216.19159999999999</v>
      </c>
      <c r="C1918" t="s">
        <v>143</v>
      </c>
      <c r="D1918">
        <v>0</v>
      </c>
    </row>
    <row r="1919" spans="1:4" x14ac:dyDescent="0.3">
      <c r="A1919" s="1">
        <v>42971</v>
      </c>
      <c r="B1919">
        <v>215.68770000000001</v>
      </c>
      <c r="C1919" t="s">
        <v>143</v>
      </c>
      <c r="D1919">
        <v>0</v>
      </c>
    </row>
    <row r="1920" spans="1:4" x14ac:dyDescent="0.3">
      <c r="A1920" s="1">
        <v>42972</v>
      </c>
      <c r="B1920">
        <v>216.19159999999999</v>
      </c>
      <c r="C1920" t="s">
        <v>143</v>
      </c>
      <c r="D1920">
        <v>0</v>
      </c>
    </row>
    <row r="1921" spans="1:4" x14ac:dyDescent="0.3">
      <c r="A1921" s="1">
        <v>42975</v>
      </c>
      <c r="B1921">
        <v>216.20050000000001</v>
      </c>
      <c r="C1921" t="s">
        <v>143</v>
      </c>
      <c r="D1921">
        <v>0</v>
      </c>
    </row>
    <row r="1922" spans="1:4" x14ac:dyDescent="0.3">
      <c r="A1922" s="1">
        <v>42976</v>
      </c>
      <c r="B1922">
        <v>216.44800000000001</v>
      </c>
      <c r="C1922" t="s">
        <v>143</v>
      </c>
      <c r="D1922">
        <v>0</v>
      </c>
    </row>
    <row r="1923" spans="1:4" x14ac:dyDescent="0.3">
      <c r="A1923" s="1">
        <v>42977</v>
      </c>
      <c r="B1923">
        <v>217.4734</v>
      </c>
      <c r="C1923" t="s">
        <v>143</v>
      </c>
      <c r="D1923">
        <v>0</v>
      </c>
    </row>
    <row r="1924" spans="1:4" x14ac:dyDescent="0.3">
      <c r="A1924" s="1">
        <v>42978</v>
      </c>
      <c r="B1924">
        <v>218.7817</v>
      </c>
      <c r="C1924" t="s">
        <v>143</v>
      </c>
      <c r="D1924">
        <v>0</v>
      </c>
    </row>
    <row r="1925" spans="1:4" x14ac:dyDescent="0.3">
      <c r="A1925" s="1">
        <v>42979</v>
      </c>
      <c r="B1925">
        <v>219.09110000000001</v>
      </c>
      <c r="C1925" t="s">
        <v>143</v>
      </c>
      <c r="D1925">
        <v>0</v>
      </c>
    </row>
    <row r="1926" spans="1:4" x14ac:dyDescent="0.3">
      <c r="A1926" s="1">
        <v>42983</v>
      </c>
      <c r="B1926">
        <v>217.51759999999999</v>
      </c>
      <c r="C1926" t="s">
        <v>143</v>
      </c>
      <c r="D1926">
        <v>0</v>
      </c>
    </row>
    <row r="1927" spans="1:4" x14ac:dyDescent="0.3">
      <c r="A1927" s="1">
        <v>42984</v>
      </c>
      <c r="B1927">
        <v>218.2602</v>
      </c>
      <c r="C1927" t="s">
        <v>143</v>
      </c>
      <c r="D1927">
        <v>0</v>
      </c>
    </row>
    <row r="1928" spans="1:4" x14ac:dyDescent="0.3">
      <c r="A1928" s="1">
        <v>42985</v>
      </c>
      <c r="B1928">
        <v>218.2337</v>
      </c>
      <c r="C1928" t="s">
        <v>143</v>
      </c>
      <c r="D1928">
        <v>0</v>
      </c>
    </row>
    <row r="1929" spans="1:4" x14ac:dyDescent="0.3">
      <c r="A1929" s="1">
        <v>42986</v>
      </c>
      <c r="B1929">
        <v>217.97730000000001</v>
      </c>
      <c r="C1929" t="s">
        <v>143</v>
      </c>
      <c r="D1929">
        <v>0</v>
      </c>
    </row>
    <row r="1930" spans="1:4" x14ac:dyDescent="0.3">
      <c r="A1930" s="1">
        <v>42989</v>
      </c>
      <c r="B1930">
        <v>220.3022</v>
      </c>
      <c r="C1930" t="s">
        <v>143</v>
      </c>
      <c r="D1930">
        <v>0</v>
      </c>
    </row>
    <row r="1931" spans="1:4" x14ac:dyDescent="0.3">
      <c r="A1931" s="1">
        <v>42990</v>
      </c>
      <c r="B1931">
        <v>221.04480000000001</v>
      </c>
      <c r="C1931" t="s">
        <v>143</v>
      </c>
      <c r="D1931">
        <v>0</v>
      </c>
    </row>
    <row r="1932" spans="1:4" x14ac:dyDescent="0.3">
      <c r="A1932" s="1">
        <v>42991</v>
      </c>
      <c r="B1932">
        <v>221.15090000000001</v>
      </c>
      <c r="C1932" t="s">
        <v>143</v>
      </c>
      <c r="D1932">
        <v>0</v>
      </c>
    </row>
    <row r="1933" spans="1:4" x14ac:dyDescent="0.3">
      <c r="A1933" s="1">
        <v>42992</v>
      </c>
      <c r="B1933">
        <v>221.08019999999999</v>
      </c>
      <c r="C1933" t="s">
        <v>143</v>
      </c>
      <c r="D1933">
        <v>0</v>
      </c>
    </row>
    <row r="1934" spans="1:4" x14ac:dyDescent="0.3">
      <c r="A1934" s="1">
        <v>42993</v>
      </c>
      <c r="B1934">
        <v>221.37739999999999</v>
      </c>
      <c r="C1934" t="s">
        <v>143</v>
      </c>
      <c r="D1934">
        <v>0</v>
      </c>
    </row>
    <row r="1935" spans="1:4" x14ac:dyDescent="0.3">
      <c r="A1935" s="1">
        <v>42996</v>
      </c>
      <c r="B1935">
        <v>221.84819999999999</v>
      </c>
      <c r="C1935" t="s">
        <v>143</v>
      </c>
      <c r="D1935">
        <v>0</v>
      </c>
    </row>
    <row r="1936" spans="1:4" x14ac:dyDescent="0.3">
      <c r="A1936" s="1">
        <v>42997</v>
      </c>
      <c r="B1936">
        <v>222.0703</v>
      </c>
      <c r="C1936" t="s">
        <v>143</v>
      </c>
      <c r="D1936">
        <v>0</v>
      </c>
    </row>
    <row r="1937" spans="1:4" x14ac:dyDescent="0.3">
      <c r="A1937" s="1">
        <v>42998</v>
      </c>
      <c r="B1937">
        <v>222.15029999999999</v>
      </c>
      <c r="C1937" t="s">
        <v>143</v>
      </c>
      <c r="D1937">
        <v>0</v>
      </c>
    </row>
    <row r="1938" spans="1:4" x14ac:dyDescent="0.3">
      <c r="A1938" s="1">
        <v>42999</v>
      </c>
      <c r="B1938">
        <v>221.55510000000001</v>
      </c>
      <c r="C1938" t="s">
        <v>143</v>
      </c>
      <c r="D1938">
        <v>0</v>
      </c>
    </row>
    <row r="1939" spans="1:4" x14ac:dyDescent="0.3">
      <c r="A1939" s="1">
        <v>43000</v>
      </c>
      <c r="B1939">
        <v>221.59950000000001</v>
      </c>
      <c r="C1939" t="s">
        <v>143</v>
      </c>
      <c r="D1939">
        <v>0</v>
      </c>
    </row>
    <row r="1940" spans="1:4" x14ac:dyDescent="0.3">
      <c r="A1940" s="1">
        <v>43003</v>
      </c>
      <c r="B1940">
        <v>221.1464</v>
      </c>
      <c r="C1940" t="s">
        <v>143</v>
      </c>
      <c r="D1940">
        <v>0</v>
      </c>
    </row>
    <row r="1941" spans="1:4" x14ac:dyDescent="0.3">
      <c r="A1941" s="1">
        <v>43004</v>
      </c>
      <c r="B1941">
        <v>221.27969999999999</v>
      </c>
      <c r="C1941" t="s">
        <v>143</v>
      </c>
      <c r="D1941">
        <v>0</v>
      </c>
    </row>
    <row r="1942" spans="1:4" x14ac:dyDescent="0.3">
      <c r="A1942" s="1">
        <v>43005</v>
      </c>
      <c r="B1942">
        <v>222.1414</v>
      </c>
      <c r="C1942" t="s">
        <v>143</v>
      </c>
      <c r="D1942">
        <v>0</v>
      </c>
    </row>
    <row r="1943" spans="1:4" x14ac:dyDescent="0.3">
      <c r="A1943" s="1">
        <v>43006</v>
      </c>
      <c r="B1943">
        <v>222.40790000000001</v>
      </c>
      <c r="C1943" t="s">
        <v>143</v>
      </c>
      <c r="D1943">
        <v>0</v>
      </c>
    </row>
    <row r="1944" spans="1:4" x14ac:dyDescent="0.3">
      <c r="A1944" s="1">
        <v>43007</v>
      </c>
      <c r="B1944">
        <v>223.18969999999999</v>
      </c>
      <c r="C1944" t="s">
        <v>143</v>
      </c>
      <c r="D1944">
        <v>0</v>
      </c>
    </row>
    <row r="1945" spans="1:4" x14ac:dyDescent="0.3">
      <c r="A1945" s="1">
        <v>43010</v>
      </c>
      <c r="B1945">
        <v>224.15799999999999</v>
      </c>
      <c r="C1945" t="s">
        <v>143</v>
      </c>
      <c r="D1945">
        <v>0</v>
      </c>
    </row>
    <row r="1946" spans="1:4" x14ac:dyDescent="0.3">
      <c r="A1946" s="1">
        <v>43011</v>
      </c>
      <c r="B1946">
        <v>224.6378</v>
      </c>
      <c r="C1946" t="s">
        <v>143</v>
      </c>
      <c r="D1946">
        <v>0</v>
      </c>
    </row>
    <row r="1947" spans="1:4" x14ac:dyDescent="0.3">
      <c r="A1947" s="1">
        <v>43012</v>
      </c>
      <c r="B1947">
        <v>224.90430000000001</v>
      </c>
      <c r="C1947" t="s">
        <v>143</v>
      </c>
      <c r="D1947">
        <v>0</v>
      </c>
    </row>
    <row r="1948" spans="1:4" x14ac:dyDescent="0.3">
      <c r="A1948" s="1">
        <v>43013</v>
      </c>
      <c r="B1948">
        <v>226.23689999999999</v>
      </c>
      <c r="C1948" t="s">
        <v>143</v>
      </c>
      <c r="D1948">
        <v>0</v>
      </c>
    </row>
    <row r="1949" spans="1:4" x14ac:dyDescent="0.3">
      <c r="A1949" s="1">
        <v>43014</v>
      </c>
      <c r="B1949">
        <v>225.97919999999999</v>
      </c>
      <c r="C1949" t="s">
        <v>143</v>
      </c>
      <c r="D1949">
        <v>0</v>
      </c>
    </row>
    <row r="1950" spans="1:4" x14ac:dyDescent="0.3">
      <c r="A1950" s="1">
        <v>43017</v>
      </c>
      <c r="B1950">
        <v>225.6061</v>
      </c>
      <c r="C1950" t="s">
        <v>143</v>
      </c>
      <c r="D1950">
        <v>0</v>
      </c>
    </row>
    <row r="1951" spans="1:4" x14ac:dyDescent="0.3">
      <c r="A1951" s="1">
        <v>43018</v>
      </c>
      <c r="B1951">
        <v>226.2013</v>
      </c>
      <c r="C1951" t="s">
        <v>143</v>
      </c>
      <c r="D1951">
        <v>0</v>
      </c>
    </row>
    <row r="1952" spans="1:4" x14ac:dyDescent="0.3">
      <c r="A1952" s="1">
        <v>43019</v>
      </c>
      <c r="B1952">
        <v>226.55670000000001</v>
      </c>
      <c r="C1952" t="s">
        <v>143</v>
      </c>
      <c r="D1952">
        <v>0</v>
      </c>
    </row>
    <row r="1953" spans="1:4" x14ac:dyDescent="0.3">
      <c r="A1953" s="1">
        <v>43020</v>
      </c>
      <c r="B1953">
        <v>226.2191</v>
      </c>
      <c r="C1953" t="s">
        <v>143</v>
      </c>
      <c r="D1953">
        <v>0</v>
      </c>
    </row>
    <row r="1954" spans="1:4" x14ac:dyDescent="0.3">
      <c r="A1954" s="1">
        <v>43021</v>
      </c>
      <c r="B1954">
        <v>226.49449999999999</v>
      </c>
      <c r="C1954" t="s">
        <v>143</v>
      </c>
      <c r="D1954">
        <v>0</v>
      </c>
    </row>
    <row r="1955" spans="1:4" x14ac:dyDescent="0.3">
      <c r="A1955" s="1">
        <v>43024</v>
      </c>
      <c r="B1955">
        <v>226.79650000000001</v>
      </c>
      <c r="C1955" t="s">
        <v>143</v>
      </c>
      <c r="D1955">
        <v>0</v>
      </c>
    </row>
    <row r="1956" spans="1:4" x14ac:dyDescent="0.3">
      <c r="A1956" s="1">
        <v>43025</v>
      </c>
      <c r="B1956">
        <v>226.95650000000001</v>
      </c>
      <c r="C1956" t="s">
        <v>143</v>
      </c>
      <c r="D1956">
        <v>0</v>
      </c>
    </row>
    <row r="1957" spans="1:4" x14ac:dyDescent="0.3">
      <c r="A1957" s="1">
        <v>43026</v>
      </c>
      <c r="B1957">
        <v>227.17859999999999</v>
      </c>
      <c r="C1957" t="s">
        <v>143</v>
      </c>
      <c r="D1957">
        <v>0</v>
      </c>
    </row>
    <row r="1958" spans="1:4" x14ac:dyDescent="0.3">
      <c r="A1958" s="1">
        <v>43027</v>
      </c>
      <c r="B1958">
        <v>227.2407</v>
      </c>
      <c r="C1958" t="s">
        <v>143</v>
      </c>
      <c r="D1958">
        <v>0</v>
      </c>
    </row>
    <row r="1959" spans="1:4" x14ac:dyDescent="0.3">
      <c r="A1959" s="1">
        <v>43028</v>
      </c>
      <c r="B1959">
        <v>228.4134</v>
      </c>
      <c r="C1959" t="s">
        <v>143</v>
      </c>
      <c r="D1959">
        <v>0</v>
      </c>
    </row>
    <row r="1960" spans="1:4" x14ac:dyDescent="0.3">
      <c r="A1960" s="1">
        <v>43031</v>
      </c>
      <c r="B1960">
        <v>227.52500000000001</v>
      </c>
      <c r="C1960" t="s">
        <v>143</v>
      </c>
      <c r="D1960">
        <v>0</v>
      </c>
    </row>
    <row r="1961" spans="1:4" x14ac:dyDescent="0.3">
      <c r="A1961" s="1">
        <v>43032</v>
      </c>
      <c r="B1961">
        <v>227.9248</v>
      </c>
      <c r="C1961" t="s">
        <v>143</v>
      </c>
      <c r="D1961">
        <v>0</v>
      </c>
    </row>
    <row r="1962" spans="1:4" x14ac:dyDescent="0.3">
      <c r="A1962" s="1">
        <v>43033</v>
      </c>
      <c r="B1962">
        <v>226.79650000000001</v>
      </c>
      <c r="C1962" t="s">
        <v>143</v>
      </c>
      <c r="D1962">
        <v>0</v>
      </c>
    </row>
    <row r="1963" spans="1:4" x14ac:dyDescent="0.3">
      <c r="A1963" s="1">
        <v>43034</v>
      </c>
      <c r="B1963">
        <v>227.08969999999999</v>
      </c>
      <c r="C1963" t="s">
        <v>143</v>
      </c>
      <c r="D1963">
        <v>0</v>
      </c>
    </row>
    <row r="1964" spans="1:4" x14ac:dyDescent="0.3">
      <c r="A1964" s="1">
        <v>43035</v>
      </c>
      <c r="B1964">
        <v>228.94640000000001</v>
      </c>
      <c r="C1964" t="s">
        <v>143</v>
      </c>
      <c r="D1964">
        <v>0</v>
      </c>
    </row>
    <row r="1965" spans="1:4" x14ac:dyDescent="0.3">
      <c r="A1965" s="1">
        <v>43038</v>
      </c>
      <c r="B1965">
        <v>228.09360000000001</v>
      </c>
      <c r="C1965" t="s">
        <v>143</v>
      </c>
      <c r="D1965">
        <v>0</v>
      </c>
    </row>
    <row r="1966" spans="1:4" x14ac:dyDescent="0.3">
      <c r="A1966" s="1">
        <v>43039</v>
      </c>
      <c r="B1966">
        <v>228.44890000000001</v>
      </c>
      <c r="C1966" t="s">
        <v>143</v>
      </c>
      <c r="D1966">
        <v>0</v>
      </c>
    </row>
    <row r="1967" spans="1:4" x14ac:dyDescent="0.3">
      <c r="A1967" s="1">
        <v>43040</v>
      </c>
      <c r="B1967">
        <v>228.751</v>
      </c>
      <c r="C1967" t="s">
        <v>143</v>
      </c>
      <c r="D1967">
        <v>0</v>
      </c>
    </row>
    <row r="1968" spans="1:4" x14ac:dyDescent="0.3">
      <c r="A1968" s="1">
        <v>43041</v>
      </c>
      <c r="B1968">
        <v>228.8398</v>
      </c>
      <c r="C1968" t="s">
        <v>143</v>
      </c>
      <c r="D1968">
        <v>0</v>
      </c>
    </row>
    <row r="1969" spans="1:4" x14ac:dyDescent="0.3">
      <c r="A1969" s="1">
        <v>43042</v>
      </c>
      <c r="B1969">
        <v>229.60390000000001</v>
      </c>
      <c r="C1969" t="s">
        <v>143</v>
      </c>
      <c r="D1969">
        <v>0</v>
      </c>
    </row>
    <row r="1970" spans="1:4" x14ac:dyDescent="0.3">
      <c r="A1970" s="1">
        <v>43045</v>
      </c>
      <c r="B1970">
        <v>229.95920000000001</v>
      </c>
      <c r="C1970" t="s">
        <v>143</v>
      </c>
      <c r="D1970">
        <v>0</v>
      </c>
    </row>
    <row r="1971" spans="1:4" x14ac:dyDescent="0.3">
      <c r="A1971" s="1">
        <v>43046</v>
      </c>
      <c r="B1971">
        <v>229.79929999999999</v>
      </c>
      <c r="C1971" t="s">
        <v>143</v>
      </c>
      <c r="D1971">
        <v>0</v>
      </c>
    </row>
    <row r="1972" spans="1:4" x14ac:dyDescent="0.3">
      <c r="A1972" s="1">
        <v>43047</v>
      </c>
      <c r="B1972">
        <v>230.1902</v>
      </c>
      <c r="C1972" t="s">
        <v>143</v>
      </c>
      <c r="D1972">
        <v>0</v>
      </c>
    </row>
    <row r="1973" spans="1:4" x14ac:dyDescent="0.3">
      <c r="A1973" s="1">
        <v>43048</v>
      </c>
      <c r="B1973">
        <v>229.35509999999999</v>
      </c>
      <c r="C1973" t="s">
        <v>143</v>
      </c>
      <c r="D1973">
        <v>0</v>
      </c>
    </row>
    <row r="1974" spans="1:4" x14ac:dyDescent="0.3">
      <c r="A1974" s="1">
        <v>43049</v>
      </c>
      <c r="B1974">
        <v>229.28399999999999</v>
      </c>
      <c r="C1974" t="s">
        <v>143</v>
      </c>
      <c r="D1974">
        <v>0</v>
      </c>
    </row>
    <row r="1975" spans="1:4" x14ac:dyDescent="0.3">
      <c r="A1975" s="1">
        <v>43052</v>
      </c>
      <c r="B1975">
        <v>229.49719999999999</v>
      </c>
      <c r="C1975" t="s">
        <v>143</v>
      </c>
      <c r="D1975">
        <v>0</v>
      </c>
    </row>
    <row r="1976" spans="1:4" x14ac:dyDescent="0.3">
      <c r="A1976" s="1">
        <v>43053</v>
      </c>
      <c r="B1976">
        <v>228.96420000000001</v>
      </c>
      <c r="C1976" t="s">
        <v>143</v>
      </c>
      <c r="D1976">
        <v>0</v>
      </c>
    </row>
    <row r="1977" spans="1:4" x14ac:dyDescent="0.3">
      <c r="A1977" s="1">
        <v>43054</v>
      </c>
      <c r="B1977">
        <v>227.81819999999999</v>
      </c>
      <c r="C1977" t="s">
        <v>143</v>
      </c>
      <c r="D1977">
        <v>0</v>
      </c>
    </row>
    <row r="1978" spans="1:4" x14ac:dyDescent="0.3">
      <c r="A1978" s="1">
        <v>43055</v>
      </c>
      <c r="B1978">
        <v>229.75489999999999</v>
      </c>
      <c r="C1978" t="s">
        <v>143</v>
      </c>
      <c r="D1978">
        <v>0</v>
      </c>
    </row>
    <row r="1979" spans="1:4" x14ac:dyDescent="0.3">
      <c r="A1979" s="1">
        <v>43056</v>
      </c>
      <c r="B1979">
        <v>229.0797</v>
      </c>
      <c r="C1979" t="s">
        <v>143</v>
      </c>
      <c r="D1979">
        <v>0</v>
      </c>
    </row>
    <row r="1980" spans="1:4" x14ac:dyDescent="0.3">
      <c r="A1980" s="1">
        <v>43059</v>
      </c>
      <c r="B1980">
        <v>229.47059999999999</v>
      </c>
      <c r="C1980" t="s">
        <v>143</v>
      </c>
      <c r="D1980">
        <v>0</v>
      </c>
    </row>
    <row r="1981" spans="1:4" x14ac:dyDescent="0.3">
      <c r="A1981" s="1">
        <v>43060</v>
      </c>
      <c r="B1981">
        <v>230.97200000000001</v>
      </c>
      <c r="C1981" t="s">
        <v>143</v>
      </c>
      <c r="D1981">
        <v>0</v>
      </c>
    </row>
    <row r="1982" spans="1:4" x14ac:dyDescent="0.3">
      <c r="A1982" s="1">
        <v>43061</v>
      </c>
      <c r="B1982">
        <v>230.76759999999999</v>
      </c>
      <c r="C1982" t="s">
        <v>143</v>
      </c>
      <c r="D1982">
        <v>0</v>
      </c>
    </row>
    <row r="1983" spans="1:4" x14ac:dyDescent="0.3">
      <c r="A1983" s="1">
        <v>43063</v>
      </c>
      <c r="B1983">
        <v>231.30070000000001</v>
      </c>
      <c r="C1983" t="s">
        <v>143</v>
      </c>
      <c r="D1983">
        <v>0</v>
      </c>
    </row>
    <row r="1984" spans="1:4" x14ac:dyDescent="0.3">
      <c r="A1984" s="1">
        <v>43066</v>
      </c>
      <c r="B1984">
        <v>231.18520000000001</v>
      </c>
      <c r="C1984" t="s">
        <v>143</v>
      </c>
      <c r="D1984">
        <v>0</v>
      </c>
    </row>
    <row r="1985" spans="1:4" x14ac:dyDescent="0.3">
      <c r="A1985" s="1">
        <v>43067</v>
      </c>
      <c r="B1985">
        <v>233.53049999999999</v>
      </c>
      <c r="C1985" t="s">
        <v>143</v>
      </c>
      <c r="D1985">
        <v>0</v>
      </c>
    </row>
    <row r="1986" spans="1:4" x14ac:dyDescent="0.3">
      <c r="A1986" s="1">
        <v>43068</v>
      </c>
      <c r="B1986">
        <v>233.38839999999999</v>
      </c>
      <c r="C1986" t="s">
        <v>143</v>
      </c>
      <c r="D1986">
        <v>0</v>
      </c>
    </row>
    <row r="1987" spans="1:4" x14ac:dyDescent="0.3">
      <c r="A1987" s="1">
        <v>43069</v>
      </c>
      <c r="B1987">
        <v>235.43170000000001</v>
      </c>
      <c r="C1987" t="s">
        <v>143</v>
      </c>
      <c r="D1987">
        <v>0</v>
      </c>
    </row>
    <row r="1988" spans="1:4" x14ac:dyDescent="0.3">
      <c r="A1988" s="1">
        <v>43070</v>
      </c>
      <c r="B1988">
        <v>234.94309999999999</v>
      </c>
      <c r="C1988" t="s">
        <v>143</v>
      </c>
      <c r="D1988">
        <v>0</v>
      </c>
    </row>
    <row r="1989" spans="1:4" x14ac:dyDescent="0.3">
      <c r="A1989" s="1">
        <v>43073</v>
      </c>
      <c r="B1989">
        <v>234.65880000000001</v>
      </c>
      <c r="C1989" t="s">
        <v>143</v>
      </c>
      <c r="D1989">
        <v>0</v>
      </c>
    </row>
    <row r="1990" spans="1:4" x14ac:dyDescent="0.3">
      <c r="A1990" s="1">
        <v>43074</v>
      </c>
      <c r="B1990">
        <v>233.81479999999999</v>
      </c>
      <c r="C1990" t="s">
        <v>143</v>
      </c>
      <c r="D1990">
        <v>0</v>
      </c>
    </row>
    <row r="1991" spans="1:4" x14ac:dyDescent="0.3">
      <c r="A1991" s="1">
        <v>43075</v>
      </c>
      <c r="B1991">
        <v>233.85919999999999</v>
      </c>
      <c r="C1991" t="s">
        <v>143</v>
      </c>
      <c r="D1991">
        <v>0</v>
      </c>
    </row>
    <row r="1992" spans="1:4" x14ac:dyDescent="0.3">
      <c r="A1992" s="1">
        <v>43076</v>
      </c>
      <c r="B1992">
        <v>234.5966</v>
      </c>
      <c r="C1992" t="s">
        <v>143</v>
      </c>
      <c r="D1992">
        <v>0</v>
      </c>
    </row>
    <row r="1993" spans="1:4" x14ac:dyDescent="0.3">
      <c r="A1993" s="1">
        <v>43077</v>
      </c>
      <c r="B1993">
        <v>235.8759</v>
      </c>
      <c r="C1993" t="s">
        <v>143</v>
      </c>
      <c r="D1993">
        <v>0</v>
      </c>
    </row>
    <row r="1994" spans="1:4" x14ac:dyDescent="0.3">
      <c r="A1994" s="1">
        <v>43080</v>
      </c>
      <c r="B1994">
        <v>236.5866</v>
      </c>
      <c r="C1994" t="s">
        <v>143</v>
      </c>
      <c r="D1994">
        <v>0</v>
      </c>
    </row>
    <row r="1995" spans="1:4" x14ac:dyDescent="0.3">
      <c r="A1995" s="1">
        <v>43081</v>
      </c>
      <c r="B1995">
        <v>237.00409999999999</v>
      </c>
      <c r="C1995" t="s">
        <v>143</v>
      </c>
      <c r="D1995">
        <v>0</v>
      </c>
    </row>
    <row r="1996" spans="1:4" x14ac:dyDescent="0.3">
      <c r="A1996" s="1">
        <v>43082</v>
      </c>
      <c r="B1996">
        <v>236.97749999999999</v>
      </c>
      <c r="C1996" t="s">
        <v>143</v>
      </c>
      <c r="D1996">
        <v>0</v>
      </c>
    </row>
    <row r="1997" spans="1:4" x14ac:dyDescent="0.3">
      <c r="A1997" s="1">
        <v>43083</v>
      </c>
      <c r="B1997">
        <v>236.00909999999999</v>
      </c>
      <c r="C1997" t="s">
        <v>143</v>
      </c>
      <c r="D1997">
        <v>0</v>
      </c>
    </row>
    <row r="1998" spans="1:4" x14ac:dyDescent="0.3">
      <c r="A1998" s="1">
        <v>43084</v>
      </c>
      <c r="B1998">
        <v>237.97479999999999</v>
      </c>
      <c r="C1998" t="s">
        <v>143</v>
      </c>
      <c r="D1998">
        <v>0</v>
      </c>
    </row>
    <row r="1999" spans="1:4" x14ac:dyDescent="0.3">
      <c r="A1999" s="1">
        <v>43087</v>
      </c>
      <c r="B1999">
        <v>239.4838</v>
      </c>
      <c r="C1999" t="s">
        <v>143</v>
      </c>
      <c r="D1999">
        <v>0</v>
      </c>
    </row>
    <row r="2000" spans="1:4" x14ac:dyDescent="0.3">
      <c r="A2000" s="1">
        <v>43088</v>
      </c>
      <c r="B2000">
        <v>238.5641</v>
      </c>
      <c r="C2000" t="s">
        <v>143</v>
      </c>
      <c r="D2000">
        <v>0</v>
      </c>
    </row>
    <row r="2001" spans="1:4" x14ac:dyDescent="0.3">
      <c r="A2001" s="1">
        <v>43089</v>
      </c>
      <c r="B2001">
        <v>238.4391</v>
      </c>
      <c r="C2001" t="s">
        <v>143</v>
      </c>
      <c r="D2001">
        <v>0</v>
      </c>
    </row>
    <row r="2002" spans="1:4" x14ac:dyDescent="0.3">
      <c r="A2002" s="1">
        <v>43090</v>
      </c>
      <c r="B2002">
        <v>238.93020000000001</v>
      </c>
      <c r="C2002" t="s">
        <v>143</v>
      </c>
      <c r="D2002">
        <v>0</v>
      </c>
    </row>
    <row r="2003" spans="1:4" x14ac:dyDescent="0.3">
      <c r="A2003" s="1">
        <v>43091</v>
      </c>
      <c r="B2003">
        <v>238.86770000000001</v>
      </c>
      <c r="C2003" t="s">
        <v>143</v>
      </c>
      <c r="D2003">
        <v>0</v>
      </c>
    </row>
    <row r="2004" spans="1:4" x14ac:dyDescent="0.3">
      <c r="A2004" s="1">
        <v>43095</v>
      </c>
      <c r="B2004">
        <v>238.58199999999999</v>
      </c>
      <c r="C2004" t="s">
        <v>143</v>
      </c>
      <c r="D2004">
        <v>0</v>
      </c>
    </row>
    <row r="2005" spans="1:4" x14ac:dyDescent="0.3">
      <c r="A2005" s="1">
        <v>43096</v>
      </c>
      <c r="B2005">
        <v>238.69800000000001</v>
      </c>
      <c r="C2005" t="s">
        <v>143</v>
      </c>
      <c r="D2005">
        <v>0</v>
      </c>
    </row>
    <row r="2006" spans="1:4" x14ac:dyDescent="0.3">
      <c r="A2006" s="1">
        <v>43097</v>
      </c>
      <c r="B2006">
        <v>239.1891</v>
      </c>
      <c r="C2006" t="s">
        <v>143</v>
      </c>
      <c r="D2006">
        <v>0</v>
      </c>
    </row>
    <row r="2007" spans="1:4" x14ac:dyDescent="0.3">
      <c r="A2007" s="1">
        <v>43098</v>
      </c>
      <c r="B2007">
        <v>238.28729999999999</v>
      </c>
      <c r="C2007" t="s">
        <v>143</v>
      </c>
      <c r="D2007">
        <v>0</v>
      </c>
    </row>
    <row r="2008" spans="1:4" x14ac:dyDescent="0.3">
      <c r="A2008" s="1">
        <v>43102</v>
      </c>
      <c r="B2008">
        <v>239.99279999999999</v>
      </c>
      <c r="C2008" t="s">
        <v>143</v>
      </c>
      <c r="D2008">
        <v>0</v>
      </c>
    </row>
    <row r="2009" spans="1:4" x14ac:dyDescent="0.3">
      <c r="A2009" s="1">
        <v>43103</v>
      </c>
      <c r="B2009">
        <v>241.51079999999999</v>
      </c>
      <c r="C2009" t="s">
        <v>143</v>
      </c>
      <c r="D2009">
        <v>0</v>
      </c>
    </row>
    <row r="2010" spans="1:4" x14ac:dyDescent="0.3">
      <c r="A2010" s="1">
        <v>43104</v>
      </c>
      <c r="B2010">
        <v>242.52869999999999</v>
      </c>
      <c r="C2010" t="s">
        <v>143</v>
      </c>
      <c r="D2010">
        <v>0</v>
      </c>
    </row>
    <row r="2011" spans="1:4" x14ac:dyDescent="0.3">
      <c r="A2011" s="1">
        <v>43105</v>
      </c>
      <c r="B2011">
        <v>244.14490000000001</v>
      </c>
      <c r="C2011" t="s">
        <v>143</v>
      </c>
      <c r="D2011">
        <v>0</v>
      </c>
    </row>
    <row r="2012" spans="1:4" x14ac:dyDescent="0.3">
      <c r="A2012" s="1">
        <v>43108</v>
      </c>
      <c r="B2012">
        <v>244.59139999999999</v>
      </c>
      <c r="C2012" t="s">
        <v>143</v>
      </c>
      <c r="D2012">
        <v>0</v>
      </c>
    </row>
    <row r="2013" spans="1:4" x14ac:dyDescent="0.3">
      <c r="A2013" s="1">
        <v>43109</v>
      </c>
      <c r="B2013">
        <v>245.14500000000001</v>
      </c>
      <c r="C2013" t="s">
        <v>143</v>
      </c>
      <c r="D2013">
        <v>0</v>
      </c>
    </row>
    <row r="2014" spans="1:4" x14ac:dyDescent="0.3">
      <c r="A2014" s="1">
        <v>43110</v>
      </c>
      <c r="B2014">
        <v>244.77</v>
      </c>
      <c r="C2014" t="s">
        <v>143</v>
      </c>
      <c r="D2014">
        <v>0</v>
      </c>
    </row>
    <row r="2015" spans="1:4" x14ac:dyDescent="0.3">
      <c r="A2015" s="1">
        <v>43111</v>
      </c>
      <c r="B2015">
        <v>246.5558</v>
      </c>
      <c r="C2015" t="s">
        <v>143</v>
      </c>
      <c r="D2015">
        <v>0</v>
      </c>
    </row>
    <row r="2016" spans="1:4" x14ac:dyDescent="0.3">
      <c r="A2016" s="1">
        <v>43112</v>
      </c>
      <c r="B2016">
        <v>248.16309999999999</v>
      </c>
      <c r="C2016" t="s">
        <v>143</v>
      </c>
      <c r="D2016">
        <v>0</v>
      </c>
    </row>
    <row r="2017" spans="1:4" x14ac:dyDescent="0.3">
      <c r="A2017" s="1">
        <v>43116</v>
      </c>
      <c r="B2017">
        <v>247.31479999999999</v>
      </c>
      <c r="C2017" t="s">
        <v>143</v>
      </c>
      <c r="D2017">
        <v>0</v>
      </c>
    </row>
    <row r="2018" spans="1:4" x14ac:dyDescent="0.3">
      <c r="A2018" s="1">
        <v>43117</v>
      </c>
      <c r="B2018">
        <v>249.6721</v>
      </c>
      <c r="C2018" t="s">
        <v>143</v>
      </c>
      <c r="D2018">
        <v>0</v>
      </c>
    </row>
    <row r="2019" spans="1:4" x14ac:dyDescent="0.3">
      <c r="A2019" s="1">
        <v>43118</v>
      </c>
      <c r="B2019">
        <v>249.2525</v>
      </c>
      <c r="C2019" t="s">
        <v>143</v>
      </c>
      <c r="D2019">
        <v>0</v>
      </c>
    </row>
    <row r="2020" spans="1:4" x14ac:dyDescent="0.3">
      <c r="A2020" s="1">
        <v>43119</v>
      </c>
      <c r="B2020">
        <v>250.38650000000001</v>
      </c>
      <c r="C2020" t="s">
        <v>143</v>
      </c>
      <c r="D2020">
        <v>0</v>
      </c>
    </row>
    <row r="2021" spans="1:4" x14ac:dyDescent="0.3">
      <c r="A2021" s="1">
        <v>43122</v>
      </c>
      <c r="B2021">
        <v>252.42240000000001</v>
      </c>
      <c r="C2021" t="s">
        <v>143</v>
      </c>
      <c r="D2021">
        <v>0</v>
      </c>
    </row>
    <row r="2022" spans="1:4" x14ac:dyDescent="0.3">
      <c r="A2022" s="1">
        <v>43123</v>
      </c>
      <c r="B2022">
        <v>252.9581</v>
      </c>
      <c r="C2022" t="s">
        <v>143</v>
      </c>
      <c r="D2022">
        <v>0</v>
      </c>
    </row>
    <row r="2023" spans="1:4" x14ac:dyDescent="0.3">
      <c r="A2023" s="1">
        <v>43124</v>
      </c>
      <c r="B2023">
        <v>252.85990000000001</v>
      </c>
      <c r="C2023" t="s">
        <v>143</v>
      </c>
      <c r="D2023">
        <v>0</v>
      </c>
    </row>
    <row r="2024" spans="1:4" x14ac:dyDescent="0.3">
      <c r="A2024" s="1">
        <v>43125</v>
      </c>
      <c r="B2024">
        <v>252.96709999999999</v>
      </c>
      <c r="C2024" t="s">
        <v>143</v>
      </c>
      <c r="D2024">
        <v>0</v>
      </c>
    </row>
    <row r="2025" spans="1:4" x14ac:dyDescent="0.3">
      <c r="A2025" s="1">
        <v>43126</v>
      </c>
      <c r="B2025">
        <v>255.89590000000001</v>
      </c>
      <c r="C2025" t="s">
        <v>143</v>
      </c>
      <c r="D2025">
        <v>0</v>
      </c>
    </row>
    <row r="2026" spans="1:4" x14ac:dyDescent="0.3">
      <c r="A2026" s="1">
        <v>43129</v>
      </c>
      <c r="B2026">
        <v>254.19929999999999</v>
      </c>
      <c r="C2026" t="s">
        <v>143</v>
      </c>
      <c r="D2026">
        <v>0</v>
      </c>
    </row>
    <row r="2027" spans="1:4" x14ac:dyDescent="0.3">
      <c r="A2027" s="1">
        <v>43130</v>
      </c>
      <c r="B2027">
        <v>251.59190000000001</v>
      </c>
      <c r="C2027" t="s">
        <v>143</v>
      </c>
      <c r="D2027">
        <v>0</v>
      </c>
    </row>
    <row r="2028" spans="1:4" x14ac:dyDescent="0.3">
      <c r="A2028" s="1">
        <v>43131</v>
      </c>
      <c r="B2028">
        <v>251.71700000000001</v>
      </c>
      <c r="C2028" t="s">
        <v>143</v>
      </c>
      <c r="D2028">
        <v>0</v>
      </c>
    </row>
    <row r="2029" spans="1:4" x14ac:dyDescent="0.3">
      <c r="A2029" s="1">
        <v>43132</v>
      </c>
      <c r="B2029">
        <v>251.43119999999999</v>
      </c>
      <c r="C2029" t="s">
        <v>143</v>
      </c>
      <c r="D2029">
        <v>0</v>
      </c>
    </row>
    <row r="2030" spans="1:4" x14ac:dyDescent="0.3">
      <c r="A2030" s="1">
        <v>43133</v>
      </c>
      <c r="B2030">
        <v>245.95760000000001</v>
      </c>
      <c r="C2030" t="s">
        <v>143</v>
      </c>
      <c r="D2030">
        <v>0</v>
      </c>
    </row>
    <row r="2031" spans="1:4" x14ac:dyDescent="0.3">
      <c r="A2031" s="1">
        <v>43136</v>
      </c>
      <c r="B2031">
        <v>235.67099999999999</v>
      </c>
      <c r="C2031" t="s">
        <v>143</v>
      </c>
      <c r="D2031">
        <v>0</v>
      </c>
    </row>
    <row r="2032" spans="1:4" x14ac:dyDescent="0.3">
      <c r="A2032" s="1">
        <v>43137</v>
      </c>
      <c r="B2032">
        <v>240.3142</v>
      </c>
      <c r="C2032" t="s">
        <v>143</v>
      </c>
      <c r="D2032">
        <v>0</v>
      </c>
    </row>
    <row r="2033" spans="1:4" x14ac:dyDescent="0.3">
      <c r="A2033" s="1">
        <v>43138</v>
      </c>
      <c r="B2033">
        <v>239.01060000000001</v>
      </c>
      <c r="C2033" t="s">
        <v>143</v>
      </c>
      <c r="D2033">
        <v>0</v>
      </c>
    </row>
    <row r="2034" spans="1:4" x14ac:dyDescent="0.3">
      <c r="A2034" s="1">
        <v>43139</v>
      </c>
      <c r="B2034">
        <v>230.0455</v>
      </c>
      <c r="C2034" t="s">
        <v>143</v>
      </c>
      <c r="D2034">
        <v>0</v>
      </c>
    </row>
    <row r="2035" spans="1:4" x14ac:dyDescent="0.3">
      <c r="A2035" s="1">
        <v>43140</v>
      </c>
      <c r="B2035">
        <v>233.50120000000001</v>
      </c>
      <c r="C2035" t="s">
        <v>143</v>
      </c>
      <c r="D2035">
        <v>0</v>
      </c>
    </row>
    <row r="2036" spans="1:4" x14ac:dyDescent="0.3">
      <c r="A2036" s="1">
        <v>43143</v>
      </c>
      <c r="B2036">
        <v>236.93</v>
      </c>
      <c r="C2036" t="s">
        <v>143</v>
      </c>
      <c r="D2036">
        <v>0</v>
      </c>
    </row>
    <row r="2037" spans="1:4" x14ac:dyDescent="0.3">
      <c r="A2037" s="1">
        <v>43144</v>
      </c>
      <c r="B2037">
        <v>237.51939999999999</v>
      </c>
      <c r="C2037" t="s">
        <v>143</v>
      </c>
      <c r="D2037">
        <v>0</v>
      </c>
    </row>
    <row r="2038" spans="1:4" x14ac:dyDescent="0.3">
      <c r="A2038" s="1">
        <v>43145</v>
      </c>
      <c r="B2038">
        <v>240.72499999999999</v>
      </c>
      <c r="C2038" t="s">
        <v>143</v>
      </c>
      <c r="D2038">
        <v>0</v>
      </c>
    </row>
    <row r="2039" spans="1:4" x14ac:dyDescent="0.3">
      <c r="A2039" s="1">
        <v>43146</v>
      </c>
      <c r="B2039">
        <v>243.79669999999999</v>
      </c>
      <c r="C2039" t="s">
        <v>143</v>
      </c>
      <c r="D2039">
        <v>0</v>
      </c>
    </row>
    <row r="2040" spans="1:4" x14ac:dyDescent="0.3">
      <c r="A2040" s="1">
        <v>43147</v>
      </c>
      <c r="B2040">
        <v>243.8681</v>
      </c>
      <c r="C2040" t="s">
        <v>143</v>
      </c>
      <c r="D2040">
        <v>0</v>
      </c>
    </row>
    <row r="2041" spans="1:4" x14ac:dyDescent="0.3">
      <c r="A2041" s="1">
        <v>43151</v>
      </c>
      <c r="B2041">
        <v>242.34119999999999</v>
      </c>
      <c r="C2041" t="s">
        <v>143</v>
      </c>
      <c r="D2041">
        <v>0</v>
      </c>
    </row>
    <row r="2042" spans="1:4" x14ac:dyDescent="0.3">
      <c r="A2042" s="1">
        <v>43152</v>
      </c>
      <c r="B2042">
        <v>241.13570000000001</v>
      </c>
      <c r="C2042" t="s">
        <v>143</v>
      </c>
      <c r="D2042">
        <v>0</v>
      </c>
    </row>
    <row r="2043" spans="1:4" x14ac:dyDescent="0.3">
      <c r="A2043" s="1">
        <v>43153</v>
      </c>
      <c r="B2043">
        <v>241.44829999999999</v>
      </c>
      <c r="C2043" t="s">
        <v>143</v>
      </c>
      <c r="D2043">
        <v>0</v>
      </c>
    </row>
    <row r="2044" spans="1:4" x14ac:dyDescent="0.3">
      <c r="A2044" s="1">
        <v>43154</v>
      </c>
      <c r="B2044">
        <v>245.29679999999999</v>
      </c>
      <c r="C2044" t="s">
        <v>143</v>
      </c>
      <c r="D2044">
        <v>0</v>
      </c>
    </row>
    <row r="2045" spans="1:4" x14ac:dyDescent="0.3">
      <c r="A2045" s="1">
        <v>43157</v>
      </c>
      <c r="B2045">
        <v>248.14519999999999</v>
      </c>
      <c r="C2045" t="s">
        <v>143</v>
      </c>
      <c r="D2045">
        <v>0</v>
      </c>
    </row>
    <row r="2046" spans="1:4" x14ac:dyDescent="0.3">
      <c r="A2046" s="1">
        <v>43158</v>
      </c>
      <c r="B2046">
        <v>245.04679999999999</v>
      </c>
      <c r="C2046" t="s">
        <v>143</v>
      </c>
      <c r="D2046">
        <v>0</v>
      </c>
    </row>
    <row r="2047" spans="1:4" x14ac:dyDescent="0.3">
      <c r="A2047" s="1">
        <v>43159</v>
      </c>
      <c r="B2047">
        <v>242.56440000000001</v>
      </c>
      <c r="C2047" t="s">
        <v>143</v>
      </c>
      <c r="D2047">
        <v>0</v>
      </c>
    </row>
    <row r="2048" spans="1:4" x14ac:dyDescent="0.3">
      <c r="A2048" s="1">
        <v>43160</v>
      </c>
      <c r="B2048">
        <v>239.03729999999999</v>
      </c>
      <c r="C2048" t="s">
        <v>143</v>
      </c>
      <c r="D2048">
        <v>0</v>
      </c>
    </row>
    <row r="2049" spans="1:4" x14ac:dyDescent="0.3">
      <c r="A2049" s="1">
        <v>43161</v>
      </c>
      <c r="B2049">
        <v>240.2696</v>
      </c>
      <c r="C2049" t="s">
        <v>143</v>
      </c>
      <c r="D2049">
        <v>0</v>
      </c>
    </row>
    <row r="2050" spans="1:4" x14ac:dyDescent="0.3">
      <c r="A2050" s="1">
        <v>43164</v>
      </c>
      <c r="B2050">
        <v>243.04660000000001</v>
      </c>
      <c r="C2050" t="s">
        <v>143</v>
      </c>
      <c r="D2050">
        <v>0</v>
      </c>
    </row>
    <row r="2051" spans="1:4" x14ac:dyDescent="0.3">
      <c r="A2051" s="1">
        <v>43165</v>
      </c>
      <c r="B2051">
        <v>243.6627</v>
      </c>
      <c r="C2051" t="s">
        <v>143</v>
      </c>
      <c r="D2051">
        <v>0</v>
      </c>
    </row>
    <row r="2052" spans="1:4" x14ac:dyDescent="0.3">
      <c r="A2052" s="1">
        <v>43166</v>
      </c>
      <c r="B2052">
        <v>243.57339999999999</v>
      </c>
      <c r="C2052" t="s">
        <v>143</v>
      </c>
      <c r="D2052">
        <v>0</v>
      </c>
    </row>
    <row r="2053" spans="1:4" x14ac:dyDescent="0.3">
      <c r="A2053" s="1">
        <v>43167</v>
      </c>
      <c r="B2053">
        <v>244.75210000000001</v>
      </c>
      <c r="C2053" t="s">
        <v>143</v>
      </c>
      <c r="D2053">
        <v>0</v>
      </c>
    </row>
    <row r="2054" spans="1:4" x14ac:dyDescent="0.3">
      <c r="A2054" s="1">
        <v>43168</v>
      </c>
      <c r="B2054">
        <v>249.01140000000001</v>
      </c>
      <c r="C2054" t="s">
        <v>143</v>
      </c>
      <c r="D2054">
        <v>0</v>
      </c>
    </row>
    <row r="2055" spans="1:4" x14ac:dyDescent="0.3">
      <c r="A2055" s="1">
        <v>43171</v>
      </c>
      <c r="B2055">
        <v>248.69890000000001</v>
      </c>
      <c r="C2055" t="s">
        <v>143</v>
      </c>
      <c r="D2055">
        <v>0</v>
      </c>
    </row>
    <row r="2056" spans="1:4" x14ac:dyDescent="0.3">
      <c r="A2056" s="1">
        <v>43172</v>
      </c>
      <c r="B2056">
        <v>247.0916</v>
      </c>
      <c r="C2056" t="s">
        <v>143</v>
      </c>
      <c r="D2056">
        <v>0</v>
      </c>
    </row>
    <row r="2057" spans="1:4" x14ac:dyDescent="0.3">
      <c r="A2057" s="1">
        <v>43173</v>
      </c>
      <c r="B2057">
        <v>245.8236</v>
      </c>
      <c r="C2057" t="s">
        <v>143</v>
      </c>
      <c r="D2057">
        <v>0</v>
      </c>
    </row>
    <row r="2058" spans="1:4" x14ac:dyDescent="0.3">
      <c r="A2058" s="1">
        <v>43174</v>
      </c>
      <c r="B2058">
        <v>245.5557</v>
      </c>
      <c r="C2058" t="s">
        <v>143</v>
      </c>
      <c r="D2058">
        <v>0</v>
      </c>
    </row>
    <row r="2059" spans="1:4" x14ac:dyDescent="0.3">
      <c r="A2059" s="1">
        <v>43175</v>
      </c>
      <c r="B2059">
        <v>245.8218</v>
      </c>
      <c r="C2059" t="s">
        <v>143</v>
      </c>
      <c r="D2059">
        <v>0</v>
      </c>
    </row>
    <row r="2060" spans="1:4" x14ac:dyDescent="0.3">
      <c r="A2060" s="1">
        <v>43178</v>
      </c>
      <c r="B2060">
        <v>242.4958</v>
      </c>
      <c r="C2060" t="s">
        <v>143</v>
      </c>
      <c r="D2060">
        <v>0</v>
      </c>
    </row>
    <row r="2061" spans="1:4" x14ac:dyDescent="0.3">
      <c r="A2061" s="1">
        <v>43179</v>
      </c>
      <c r="B2061">
        <v>242.90819999999999</v>
      </c>
      <c r="C2061" t="s">
        <v>143</v>
      </c>
      <c r="D2061">
        <v>0</v>
      </c>
    </row>
    <row r="2062" spans="1:4" x14ac:dyDescent="0.3">
      <c r="A2062" s="1">
        <v>43180</v>
      </c>
      <c r="B2062">
        <v>242.44200000000001</v>
      </c>
      <c r="C2062" t="s">
        <v>143</v>
      </c>
      <c r="D2062">
        <v>0</v>
      </c>
    </row>
    <row r="2063" spans="1:4" x14ac:dyDescent="0.3">
      <c r="A2063" s="1">
        <v>43181</v>
      </c>
      <c r="B2063">
        <v>236.38159999999999</v>
      </c>
      <c r="C2063" t="s">
        <v>143</v>
      </c>
      <c r="D2063">
        <v>0</v>
      </c>
    </row>
    <row r="2064" spans="1:4" x14ac:dyDescent="0.3">
      <c r="A2064" s="1">
        <v>43182</v>
      </c>
      <c r="B2064">
        <v>231.3432</v>
      </c>
      <c r="C2064" t="s">
        <v>143</v>
      </c>
      <c r="D2064">
        <v>0</v>
      </c>
    </row>
    <row r="2065" spans="1:4" x14ac:dyDescent="0.3">
      <c r="A2065" s="1">
        <v>43185</v>
      </c>
      <c r="B2065">
        <v>237.67259999999999</v>
      </c>
      <c r="C2065" t="s">
        <v>143</v>
      </c>
      <c r="D2065">
        <v>0</v>
      </c>
    </row>
    <row r="2066" spans="1:4" x14ac:dyDescent="0.3">
      <c r="A2066" s="1">
        <v>43186</v>
      </c>
      <c r="B2066">
        <v>233.6293</v>
      </c>
      <c r="C2066" t="s">
        <v>143</v>
      </c>
      <c r="D2066">
        <v>0</v>
      </c>
    </row>
    <row r="2067" spans="1:4" x14ac:dyDescent="0.3">
      <c r="A2067" s="1">
        <v>43187</v>
      </c>
      <c r="B2067">
        <v>232.93899999999999</v>
      </c>
      <c r="C2067" t="s">
        <v>143</v>
      </c>
      <c r="D2067">
        <v>0</v>
      </c>
    </row>
    <row r="2068" spans="1:4" x14ac:dyDescent="0.3">
      <c r="A2068" s="1">
        <v>43188</v>
      </c>
      <c r="B2068">
        <v>235.91540000000001</v>
      </c>
      <c r="C2068" t="s">
        <v>143</v>
      </c>
      <c r="D2068">
        <v>0</v>
      </c>
    </row>
    <row r="2069" spans="1:4" x14ac:dyDescent="0.3">
      <c r="A2069" s="1">
        <v>43192</v>
      </c>
      <c r="B2069">
        <v>230.82329999999999</v>
      </c>
      <c r="C2069" t="s">
        <v>143</v>
      </c>
      <c r="D2069">
        <v>0</v>
      </c>
    </row>
    <row r="2070" spans="1:4" x14ac:dyDescent="0.3">
      <c r="A2070" s="1">
        <v>43193</v>
      </c>
      <c r="B2070">
        <v>233.7817</v>
      </c>
      <c r="C2070" t="s">
        <v>143</v>
      </c>
      <c r="D2070">
        <v>0</v>
      </c>
    </row>
    <row r="2071" spans="1:4" x14ac:dyDescent="0.3">
      <c r="A2071" s="1">
        <v>43194</v>
      </c>
      <c r="B2071">
        <v>236.28299999999999</v>
      </c>
      <c r="C2071" t="s">
        <v>143</v>
      </c>
      <c r="D2071">
        <v>0</v>
      </c>
    </row>
    <row r="2072" spans="1:4" x14ac:dyDescent="0.3">
      <c r="A2072" s="1">
        <v>43195</v>
      </c>
      <c r="B2072">
        <v>238.14769999999999</v>
      </c>
      <c r="C2072" t="s">
        <v>143</v>
      </c>
      <c r="D2072">
        <v>0</v>
      </c>
    </row>
    <row r="2073" spans="1:4" x14ac:dyDescent="0.3">
      <c r="A2073" s="1">
        <v>43196</v>
      </c>
      <c r="B2073">
        <v>232.84039999999999</v>
      </c>
      <c r="C2073" t="s">
        <v>143</v>
      </c>
      <c r="D2073">
        <v>0</v>
      </c>
    </row>
    <row r="2074" spans="1:4" x14ac:dyDescent="0.3">
      <c r="A2074" s="1">
        <v>43199</v>
      </c>
      <c r="B2074">
        <v>233.9879</v>
      </c>
      <c r="C2074" t="s">
        <v>143</v>
      </c>
      <c r="D2074">
        <v>0</v>
      </c>
    </row>
    <row r="2075" spans="1:4" x14ac:dyDescent="0.3">
      <c r="A2075" s="1">
        <v>43200</v>
      </c>
      <c r="B2075">
        <v>237.70840000000001</v>
      </c>
      <c r="C2075" t="s">
        <v>143</v>
      </c>
      <c r="D2075">
        <v>0</v>
      </c>
    </row>
    <row r="2076" spans="1:4" x14ac:dyDescent="0.3">
      <c r="A2076" s="1">
        <v>43201</v>
      </c>
      <c r="B2076">
        <v>236.4623</v>
      </c>
      <c r="C2076" t="s">
        <v>143</v>
      </c>
      <c r="D2076">
        <v>0</v>
      </c>
    </row>
    <row r="2077" spans="1:4" x14ac:dyDescent="0.3">
      <c r="A2077" s="1">
        <v>43202</v>
      </c>
      <c r="B2077">
        <v>238.40770000000001</v>
      </c>
      <c r="C2077" t="s">
        <v>143</v>
      </c>
      <c r="D2077">
        <v>0</v>
      </c>
    </row>
    <row r="2078" spans="1:4" x14ac:dyDescent="0.3">
      <c r="A2078" s="1">
        <v>43203</v>
      </c>
      <c r="B2078">
        <v>237.70840000000001</v>
      </c>
      <c r="C2078" t="s">
        <v>143</v>
      </c>
      <c r="D2078">
        <v>0</v>
      </c>
    </row>
    <row r="2079" spans="1:4" x14ac:dyDescent="0.3">
      <c r="A2079" s="1">
        <v>43206</v>
      </c>
      <c r="B2079">
        <v>239.6628</v>
      </c>
      <c r="C2079" t="s">
        <v>143</v>
      </c>
      <c r="D2079">
        <v>0</v>
      </c>
    </row>
    <row r="2080" spans="1:4" x14ac:dyDescent="0.3">
      <c r="A2080" s="1">
        <v>43207</v>
      </c>
      <c r="B2080">
        <v>242.2268</v>
      </c>
      <c r="C2080" t="s">
        <v>143</v>
      </c>
      <c r="D2080">
        <v>0</v>
      </c>
    </row>
    <row r="2081" spans="1:4" x14ac:dyDescent="0.3">
      <c r="A2081" s="1">
        <v>43208</v>
      </c>
      <c r="B2081">
        <v>242.40610000000001</v>
      </c>
      <c r="C2081" t="s">
        <v>143</v>
      </c>
      <c r="D2081">
        <v>0</v>
      </c>
    </row>
    <row r="2082" spans="1:4" x14ac:dyDescent="0.3">
      <c r="A2082" s="1">
        <v>43209</v>
      </c>
      <c r="B2082">
        <v>241.06139999999999</v>
      </c>
      <c r="C2082" t="s">
        <v>143</v>
      </c>
      <c r="D2082">
        <v>0</v>
      </c>
    </row>
    <row r="2083" spans="1:4" x14ac:dyDescent="0.3">
      <c r="A2083" s="1">
        <v>43210</v>
      </c>
      <c r="B2083">
        <v>239.01730000000001</v>
      </c>
      <c r="C2083" t="s">
        <v>143</v>
      </c>
      <c r="D2083">
        <v>0</v>
      </c>
    </row>
    <row r="2084" spans="1:4" x14ac:dyDescent="0.3">
      <c r="A2084" s="1">
        <v>43213</v>
      </c>
      <c r="B2084">
        <v>238.98150000000001</v>
      </c>
      <c r="C2084" t="s">
        <v>143</v>
      </c>
      <c r="D2084">
        <v>0</v>
      </c>
    </row>
    <row r="2085" spans="1:4" x14ac:dyDescent="0.3">
      <c r="A2085" s="1">
        <v>43214</v>
      </c>
      <c r="B2085">
        <v>235.76300000000001</v>
      </c>
      <c r="C2085" t="s">
        <v>143</v>
      </c>
      <c r="D2085">
        <v>0</v>
      </c>
    </row>
    <row r="2086" spans="1:4" x14ac:dyDescent="0.3">
      <c r="A2086" s="1">
        <v>43215</v>
      </c>
      <c r="B2086">
        <v>236.34569999999999</v>
      </c>
      <c r="C2086" t="s">
        <v>143</v>
      </c>
      <c r="D2086">
        <v>0</v>
      </c>
    </row>
    <row r="2087" spans="1:4" x14ac:dyDescent="0.3">
      <c r="A2087" s="1">
        <v>43216</v>
      </c>
      <c r="B2087">
        <v>238.7484</v>
      </c>
      <c r="C2087" t="s">
        <v>143</v>
      </c>
      <c r="D2087">
        <v>0</v>
      </c>
    </row>
    <row r="2088" spans="1:4" x14ac:dyDescent="0.3">
      <c r="A2088" s="1">
        <v>43217</v>
      </c>
      <c r="B2088">
        <v>238.9725</v>
      </c>
      <c r="C2088" t="s">
        <v>143</v>
      </c>
      <c r="D2088">
        <v>0</v>
      </c>
    </row>
    <row r="2089" spans="1:4" x14ac:dyDescent="0.3">
      <c r="A2089" s="1">
        <v>43220</v>
      </c>
      <c r="B2089">
        <v>237.13470000000001</v>
      </c>
      <c r="C2089" t="s">
        <v>143</v>
      </c>
      <c r="D2089">
        <v>0</v>
      </c>
    </row>
    <row r="2090" spans="1:4" x14ac:dyDescent="0.3">
      <c r="A2090" s="1">
        <v>43221</v>
      </c>
      <c r="B2090">
        <v>237.55600000000001</v>
      </c>
      <c r="C2090" t="s">
        <v>143</v>
      </c>
      <c r="D2090">
        <v>0</v>
      </c>
    </row>
    <row r="2091" spans="1:4" x14ac:dyDescent="0.3">
      <c r="A2091" s="1">
        <v>43222</v>
      </c>
      <c r="B2091">
        <v>235.96019999999999</v>
      </c>
      <c r="C2091" t="s">
        <v>143</v>
      </c>
      <c r="D2091">
        <v>0</v>
      </c>
    </row>
    <row r="2092" spans="1:4" x14ac:dyDescent="0.3">
      <c r="A2092" s="1">
        <v>43223</v>
      </c>
      <c r="B2092">
        <v>235.44030000000001</v>
      </c>
      <c r="C2092" t="s">
        <v>143</v>
      </c>
      <c r="D2092">
        <v>0</v>
      </c>
    </row>
    <row r="2093" spans="1:4" x14ac:dyDescent="0.3">
      <c r="A2093" s="1">
        <v>43224</v>
      </c>
      <c r="B2093">
        <v>238.48840000000001</v>
      </c>
      <c r="C2093" t="s">
        <v>143</v>
      </c>
      <c r="D2093">
        <v>0</v>
      </c>
    </row>
    <row r="2094" spans="1:4" x14ac:dyDescent="0.3">
      <c r="A2094" s="1">
        <v>43227</v>
      </c>
      <c r="B2094">
        <v>239.29519999999999</v>
      </c>
      <c r="C2094" t="s">
        <v>143</v>
      </c>
      <c r="D2094">
        <v>0</v>
      </c>
    </row>
    <row r="2095" spans="1:4" x14ac:dyDescent="0.3">
      <c r="A2095" s="1">
        <v>43229</v>
      </c>
      <c r="B2095">
        <v>241.60820000000001</v>
      </c>
      <c r="C2095" t="s">
        <v>143</v>
      </c>
      <c r="D2095">
        <v>0</v>
      </c>
    </row>
    <row r="2096" spans="1:4" x14ac:dyDescent="0.3">
      <c r="A2096" s="1">
        <v>43230</v>
      </c>
      <c r="B2096">
        <v>243.8674</v>
      </c>
      <c r="C2096" t="s">
        <v>143</v>
      </c>
      <c r="D2096">
        <v>0</v>
      </c>
    </row>
    <row r="2097" spans="1:4" x14ac:dyDescent="0.3">
      <c r="A2097" s="1">
        <v>43231</v>
      </c>
      <c r="B2097">
        <v>244.61150000000001</v>
      </c>
      <c r="C2097" t="s">
        <v>143</v>
      </c>
      <c r="D2097">
        <v>0</v>
      </c>
    </row>
    <row r="2098" spans="1:4" x14ac:dyDescent="0.3">
      <c r="A2098" s="1">
        <v>43234</v>
      </c>
      <c r="B2098">
        <v>244.72810000000001</v>
      </c>
      <c r="C2098" t="s">
        <v>143</v>
      </c>
      <c r="D2098">
        <v>0</v>
      </c>
    </row>
    <row r="2099" spans="1:4" x14ac:dyDescent="0.3">
      <c r="A2099" s="1">
        <v>43235</v>
      </c>
      <c r="B2099">
        <v>243.04259999999999</v>
      </c>
      <c r="C2099" t="s">
        <v>143</v>
      </c>
      <c r="D2099">
        <v>0</v>
      </c>
    </row>
    <row r="2100" spans="1:4" x14ac:dyDescent="0.3">
      <c r="A2100" s="1">
        <v>43236</v>
      </c>
      <c r="B2100">
        <v>244.06469999999999</v>
      </c>
      <c r="C2100" t="s">
        <v>143</v>
      </c>
      <c r="D2100">
        <v>0</v>
      </c>
    </row>
    <row r="2101" spans="1:4" x14ac:dyDescent="0.3">
      <c r="A2101" s="1">
        <v>43237</v>
      </c>
      <c r="B2101">
        <v>243.85849999999999</v>
      </c>
      <c r="C2101" t="s">
        <v>143</v>
      </c>
      <c r="D2101">
        <v>0</v>
      </c>
    </row>
    <row r="2102" spans="1:4" x14ac:dyDescent="0.3">
      <c r="A2102" s="1">
        <v>43238</v>
      </c>
      <c r="B2102">
        <v>243.24879999999999</v>
      </c>
      <c r="C2102" t="s">
        <v>143</v>
      </c>
      <c r="D2102">
        <v>0</v>
      </c>
    </row>
    <row r="2103" spans="1:4" x14ac:dyDescent="0.3">
      <c r="A2103" s="1">
        <v>43241</v>
      </c>
      <c r="B2103">
        <v>245.07769999999999</v>
      </c>
      <c r="C2103" t="s">
        <v>143</v>
      </c>
      <c r="D2103">
        <v>0</v>
      </c>
    </row>
    <row r="2104" spans="1:4" x14ac:dyDescent="0.3">
      <c r="A2104" s="1">
        <v>43242</v>
      </c>
      <c r="B2104">
        <v>244.3964</v>
      </c>
      <c r="C2104" t="s">
        <v>143</v>
      </c>
      <c r="D2104">
        <v>0</v>
      </c>
    </row>
    <row r="2105" spans="1:4" x14ac:dyDescent="0.3">
      <c r="A2105" s="1">
        <v>43243</v>
      </c>
      <c r="B2105">
        <v>245.06870000000001</v>
      </c>
      <c r="C2105" t="s">
        <v>143</v>
      </c>
      <c r="D2105">
        <v>0</v>
      </c>
    </row>
    <row r="2106" spans="1:4" x14ac:dyDescent="0.3">
      <c r="A2106" s="1">
        <v>43244</v>
      </c>
      <c r="B2106">
        <v>244.5667</v>
      </c>
      <c r="C2106" t="s">
        <v>143</v>
      </c>
      <c r="D2106">
        <v>0</v>
      </c>
    </row>
    <row r="2107" spans="1:4" x14ac:dyDescent="0.3">
      <c r="A2107" s="1">
        <v>43245</v>
      </c>
      <c r="B2107">
        <v>243.98400000000001</v>
      </c>
      <c r="C2107" t="s">
        <v>143</v>
      </c>
      <c r="D2107">
        <v>0</v>
      </c>
    </row>
    <row r="2108" spans="1:4" x14ac:dyDescent="0.3">
      <c r="A2108" s="1">
        <v>43249</v>
      </c>
      <c r="B2108">
        <v>241.17789999999999</v>
      </c>
      <c r="C2108" t="s">
        <v>143</v>
      </c>
      <c r="D2108">
        <v>0</v>
      </c>
    </row>
    <row r="2109" spans="1:4" x14ac:dyDescent="0.3">
      <c r="A2109" s="1">
        <v>43250</v>
      </c>
      <c r="B2109">
        <v>244.3964</v>
      </c>
      <c r="C2109" t="s">
        <v>143</v>
      </c>
      <c r="D2109">
        <v>0</v>
      </c>
    </row>
    <row r="2110" spans="1:4" x14ac:dyDescent="0.3">
      <c r="A2110" s="1">
        <v>43251</v>
      </c>
      <c r="B2110">
        <v>242.89920000000001</v>
      </c>
      <c r="C2110" t="s">
        <v>143</v>
      </c>
      <c r="D2110">
        <v>0</v>
      </c>
    </row>
    <row r="2111" spans="1:4" x14ac:dyDescent="0.3">
      <c r="A2111" s="1">
        <v>43252</v>
      </c>
      <c r="B2111">
        <v>245.28389999999999</v>
      </c>
      <c r="C2111" t="s">
        <v>143</v>
      </c>
      <c r="D2111">
        <v>0</v>
      </c>
    </row>
    <row r="2112" spans="1:4" x14ac:dyDescent="0.3">
      <c r="A2112" s="1">
        <v>43255</v>
      </c>
      <c r="B2112">
        <v>246.4494</v>
      </c>
      <c r="C2112" t="s">
        <v>143</v>
      </c>
      <c r="D2112">
        <v>0</v>
      </c>
    </row>
    <row r="2113" spans="1:4" x14ac:dyDescent="0.3">
      <c r="A2113" s="1">
        <v>43256</v>
      </c>
      <c r="B2113">
        <v>246.62870000000001</v>
      </c>
      <c r="C2113" t="s">
        <v>143</v>
      </c>
      <c r="D2113">
        <v>0</v>
      </c>
    </row>
    <row r="2114" spans="1:4" x14ac:dyDescent="0.3">
      <c r="A2114" s="1">
        <v>43257</v>
      </c>
      <c r="B2114">
        <v>248.69059999999999</v>
      </c>
      <c r="C2114" t="s">
        <v>143</v>
      </c>
      <c r="D2114">
        <v>0</v>
      </c>
    </row>
    <row r="2115" spans="1:4" x14ac:dyDescent="0.3">
      <c r="A2115" s="1">
        <v>43258</v>
      </c>
      <c r="B2115">
        <v>248.66370000000001</v>
      </c>
      <c r="C2115" t="s">
        <v>143</v>
      </c>
      <c r="D2115">
        <v>0</v>
      </c>
    </row>
    <row r="2116" spans="1:4" x14ac:dyDescent="0.3">
      <c r="A2116" s="1">
        <v>43259</v>
      </c>
      <c r="B2116">
        <v>249.3989</v>
      </c>
      <c r="C2116" t="s">
        <v>143</v>
      </c>
      <c r="D2116">
        <v>0</v>
      </c>
    </row>
    <row r="2117" spans="1:4" x14ac:dyDescent="0.3">
      <c r="A2117" s="1">
        <v>43262</v>
      </c>
      <c r="B2117">
        <v>249.73060000000001</v>
      </c>
      <c r="C2117" t="s">
        <v>143</v>
      </c>
      <c r="D2117">
        <v>0</v>
      </c>
    </row>
    <row r="2118" spans="1:4" x14ac:dyDescent="0.3">
      <c r="A2118" s="1">
        <v>43263</v>
      </c>
      <c r="B2118">
        <v>250.05330000000001</v>
      </c>
      <c r="C2118" t="s">
        <v>143</v>
      </c>
      <c r="D2118">
        <v>0</v>
      </c>
    </row>
    <row r="2119" spans="1:4" x14ac:dyDescent="0.3">
      <c r="A2119" s="1">
        <v>43264</v>
      </c>
      <c r="B2119">
        <v>249.25540000000001</v>
      </c>
      <c r="C2119" t="s">
        <v>143</v>
      </c>
      <c r="D2119">
        <v>0</v>
      </c>
    </row>
    <row r="2120" spans="1:4" x14ac:dyDescent="0.3">
      <c r="A2120" s="1">
        <v>43265</v>
      </c>
      <c r="B2120">
        <v>249.88300000000001</v>
      </c>
      <c r="C2120" t="s">
        <v>143</v>
      </c>
      <c r="D2120">
        <v>0</v>
      </c>
    </row>
    <row r="2121" spans="1:4" x14ac:dyDescent="0.3">
      <c r="A2121" s="1">
        <v>43266</v>
      </c>
      <c r="B2121">
        <v>249.56379999999999</v>
      </c>
      <c r="C2121" t="s">
        <v>143</v>
      </c>
      <c r="D2121">
        <v>0</v>
      </c>
    </row>
    <row r="2122" spans="1:4" x14ac:dyDescent="0.3">
      <c r="A2122" s="1">
        <v>43269</v>
      </c>
      <c r="B2122">
        <v>249.0505</v>
      </c>
      <c r="C2122" t="s">
        <v>143</v>
      </c>
      <c r="D2122">
        <v>0</v>
      </c>
    </row>
    <row r="2123" spans="1:4" x14ac:dyDescent="0.3">
      <c r="A2123" s="1">
        <v>43270</v>
      </c>
      <c r="B2123">
        <v>248.0959</v>
      </c>
      <c r="C2123" t="s">
        <v>143</v>
      </c>
      <c r="D2123">
        <v>0</v>
      </c>
    </row>
    <row r="2124" spans="1:4" x14ac:dyDescent="0.3">
      <c r="A2124" s="1">
        <v>43271</v>
      </c>
      <c r="B2124">
        <v>248.51920000000001</v>
      </c>
      <c r="C2124" t="s">
        <v>143</v>
      </c>
      <c r="D2124">
        <v>0</v>
      </c>
    </row>
    <row r="2125" spans="1:4" x14ac:dyDescent="0.3">
      <c r="A2125" s="1">
        <v>43272</v>
      </c>
      <c r="B2125">
        <v>246.96129999999999</v>
      </c>
      <c r="C2125" t="s">
        <v>143</v>
      </c>
      <c r="D2125">
        <v>0</v>
      </c>
    </row>
    <row r="2126" spans="1:4" x14ac:dyDescent="0.3">
      <c r="A2126" s="1">
        <v>43273</v>
      </c>
      <c r="B2126">
        <v>247.41149999999999</v>
      </c>
      <c r="C2126" t="s">
        <v>143</v>
      </c>
      <c r="D2126">
        <v>0</v>
      </c>
    </row>
    <row r="2127" spans="1:4" x14ac:dyDescent="0.3">
      <c r="A2127" s="1">
        <v>43276</v>
      </c>
      <c r="B2127">
        <v>244.04349999999999</v>
      </c>
      <c r="C2127" t="s">
        <v>143</v>
      </c>
      <c r="D2127">
        <v>0</v>
      </c>
    </row>
    <row r="2128" spans="1:4" x14ac:dyDescent="0.3">
      <c r="A2128" s="1">
        <v>43277</v>
      </c>
      <c r="B2128">
        <v>244.5839</v>
      </c>
      <c r="C2128" t="s">
        <v>143</v>
      </c>
      <c r="D2128">
        <v>0</v>
      </c>
    </row>
    <row r="2129" spans="1:4" x14ac:dyDescent="0.3">
      <c r="A2129" s="1">
        <v>43278</v>
      </c>
      <c r="B2129">
        <v>242.55770000000001</v>
      </c>
      <c r="C2129" t="s">
        <v>143</v>
      </c>
      <c r="D2129">
        <v>0</v>
      </c>
    </row>
    <row r="2130" spans="1:4" x14ac:dyDescent="0.3">
      <c r="A2130" s="1">
        <v>43279</v>
      </c>
      <c r="B2130">
        <v>243.94450000000001</v>
      </c>
      <c r="C2130" t="s">
        <v>143</v>
      </c>
      <c r="D2130">
        <v>0</v>
      </c>
    </row>
    <row r="2131" spans="1:4" x14ac:dyDescent="0.3">
      <c r="A2131" s="1">
        <v>43280</v>
      </c>
      <c r="B2131">
        <v>244.29570000000001</v>
      </c>
      <c r="C2131" t="s">
        <v>143</v>
      </c>
      <c r="D2131">
        <v>0</v>
      </c>
    </row>
    <row r="2132" spans="1:4" x14ac:dyDescent="0.3">
      <c r="A2132" s="1">
        <v>43283</v>
      </c>
      <c r="B2132">
        <v>244.81800000000001</v>
      </c>
      <c r="C2132" t="s">
        <v>143</v>
      </c>
      <c r="D2132">
        <v>0</v>
      </c>
    </row>
    <row r="2133" spans="1:4" x14ac:dyDescent="0.3">
      <c r="A2133" s="1">
        <v>43284</v>
      </c>
      <c r="B2133">
        <v>243.95349999999999</v>
      </c>
      <c r="C2133" t="s">
        <v>143</v>
      </c>
      <c r="D2133">
        <v>0</v>
      </c>
    </row>
    <row r="2134" spans="1:4" x14ac:dyDescent="0.3">
      <c r="A2134" s="1">
        <v>43286</v>
      </c>
      <c r="B2134">
        <v>245.94370000000001</v>
      </c>
      <c r="C2134" t="s">
        <v>143</v>
      </c>
      <c r="D2134">
        <v>0</v>
      </c>
    </row>
    <row r="2135" spans="1:4" x14ac:dyDescent="0.3">
      <c r="A2135" s="1">
        <v>43287</v>
      </c>
      <c r="B2135">
        <v>248.0239</v>
      </c>
      <c r="C2135" t="s">
        <v>143</v>
      </c>
      <c r="D2135">
        <v>0</v>
      </c>
    </row>
    <row r="2136" spans="1:4" x14ac:dyDescent="0.3">
      <c r="A2136" s="1">
        <v>43290</v>
      </c>
      <c r="B2136">
        <v>250.25720000000001</v>
      </c>
      <c r="C2136" t="s">
        <v>143</v>
      </c>
      <c r="D2136">
        <v>0</v>
      </c>
    </row>
    <row r="2137" spans="1:4" x14ac:dyDescent="0.3">
      <c r="A2137" s="1">
        <v>43291</v>
      </c>
      <c r="B2137">
        <v>251.15770000000001</v>
      </c>
      <c r="C2137" t="s">
        <v>143</v>
      </c>
      <c r="D2137">
        <v>0</v>
      </c>
    </row>
    <row r="2138" spans="1:4" x14ac:dyDescent="0.3">
      <c r="A2138" s="1">
        <v>43292</v>
      </c>
      <c r="B2138">
        <v>249.32069999999999</v>
      </c>
      <c r="C2138" t="s">
        <v>143</v>
      </c>
      <c r="D2138">
        <v>0</v>
      </c>
    </row>
    <row r="2139" spans="1:4" x14ac:dyDescent="0.3">
      <c r="A2139" s="1">
        <v>43293</v>
      </c>
      <c r="B2139">
        <v>251.58099999999999</v>
      </c>
      <c r="C2139" t="s">
        <v>143</v>
      </c>
      <c r="D2139">
        <v>0</v>
      </c>
    </row>
    <row r="2140" spans="1:4" x14ac:dyDescent="0.3">
      <c r="A2140" s="1">
        <v>43294</v>
      </c>
      <c r="B2140">
        <v>251.7791</v>
      </c>
      <c r="C2140" t="s">
        <v>143</v>
      </c>
      <c r="D2140">
        <v>0</v>
      </c>
    </row>
    <row r="2141" spans="1:4" x14ac:dyDescent="0.3">
      <c r="A2141" s="1">
        <v>43297</v>
      </c>
      <c r="B2141">
        <v>251.554</v>
      </c>
      <c r="C2141" t="s">
        <v>143</v>
      </c>
      <c r="D2141">
        <v>0</v>
      </c>
    </row>
    <row r="2142" spans="1:4" x14ac:dyDescent="0.3">
      <c r="A2142" s="1">
        <v>43298</v>
      </c>
      <c r="B2142">
        <v>252.57159999999999</v>
      </c>
      <c r="C2142" t="s">
        <v>143</v>
      </c>
      <c r="D2142">
        <v>0</v>
      </c>
    </row>
    <row r="2143" spans="1:4" x14ac:dyDescent="0.3">
      <c r="A2143" s="1">
        <v>43299</v>
      </c>
      <c r="B2143">
        <v>253.10290000000001</v>
      </c>
      <c r="C2143" t="s">
        <v>143</v>
      </c>
      <c r="D2143">
        <v>0</v>
      </c>
    </row>
    <row r="2144" spans="1:4" x14ac:dyDescent="0.3">
      <c r="A2144" s="1">
        <v>43300</v>
      </c>
      <c r="B2144">
        <v>252.14830000000001</v>
      </c>
      <c r="C2144" t="s">
        <v>143</v>
      </c>
      <c r="D2144">
        <v>0</v>
      </c>
    </row>
    <row r="2145" spans="1:4" x14ac:dyDescent="0.3">
      <c r="A2145" s="1">
        <v>43301</v>
      </c>
      <c r="B2145">
        <v>251.86009999999999</v>
      </c>
      <c r="C2145" t="s">
        <v>143</v>
      </c>
      <c r="D2145">
        <v>0</v>
      </c>
    </row>
    <row r="2146" spans="1:4" x14ac:dyDescent="0.3">
      <c r="A2146" s="1">
        <v>43304</v>
      </c>
      <c r="B2146">
        <v>252.32839999999999</v>
      </c>
      <c r="C2146" t="s">
        <v>143</v>
      </c>
      <c r="D2146">
        <v>0</v>
      </c>
    </row>
    <row r="2147" spans="1:4" x14ac:dyDescent="0.3">
      <c r="A2147" s="1">
        <v>43305</v>
      </c>
      <c r="B2147">
        <v>253.59819999999999</v>
      </c>
      <c r="C2147" t="s">
        <v>143</v>
      </c>
      <c r="D2147">
        <v>0</v>
      </c>
    </row>
    <row r="2148" spans="1:4" x14ac:dyDescent="0.3">
      <c r="A2148" s="1">
        <v>43306</v>
      </c>
      <c r="B2148">
        <v>255.7594</v>
      </c>
      <c r="C2148" t="s">
        <v>143</v>
      </c>
      <c r="D2148">
        <v>0</v>
      </c>
    </row>
    <row r="2149" spans="1:4" x14ac:dyDescent="0.3">
      <c r="A2149" s="1">
        <v>43307</v>
      </c>
      <c r="B2149">
        <v>255.15610000000001</v>
      </c>
      <c r="C2149" t="s">
        <v>143</v>
      </c>
      <c r="D2149">
        <v>0</v>
      </c>
    </row>
    <row r="2150" spans="1:4" x14ac:dyDescent="0.3">
      <c r="A2150" s="1">
        <v>43308</v>
      </c>
      <c r="B2150">
        <v>253.4271</v>
      </c>
      <c r="C2150" t="s">
        <v>143</v>
      </c>
      <c r="D2150">
        <v>0</v>
      </c>
    </row>
    <row r="2151" spans="1:4" x14ac:dyDescent="0.3">
      <c r="A2151" s="1">
        <v>43311</v>
      </c>
      <c r="B2151">
        <v>252.10329999999999</v>
      </c>
      <c r="C2151" t="s">
        <v>143</v>
      </c>
      <c r="D2151">
        <v>0</v>
      </c>
    </row>
    <row r="2152" spans="1:4" x14ac:dyDescent="0.3">
      <c r="A2152" s="1">
        <v>43312</v>
      </c>
      <c r="B2152">
        <v>253.346</v>
      </c>
      <c r="C2152" t="s">
        <v>143</v>
      </c>
      <c r="D2152">
        <v>0</v>
      </c>
    </row>
    <row r="2153" spans="1:4" x14ac:dyDescent="0.3">
      <c r="A2153" s="1">
        <v>43313</v>
      </c>
      <c r="B2153">
        <v>252.9228</v>
      </c>
      <c r="C2153" t="s">
        <v>143</v>
      </c>
      <c r="D2153">
        <v>0</v>
      </c>
    </row>
    <row r="2154" spans="1:4" x14ac:dyDescent="0.3">
      <c r="A2154" s="1">
        <v>43314</v>
      </c>
      <c r="B2154">
        <v>254.3006</v>
      </c>
      <c r="C2154" t="s">
        <v>143</v>
      </c>
      <c r="D2154">
        <v>0</v>
      </c>
    </row>
    <row r="2155" spans="1:4" x14ac:dyDescent="0.3">
      <c r="A2155" s="1">
        <v>43315</v>
      </c>
      <c r="B2155">
        <v>255.39019999999999</v>
      </c>
      <c r="C2155" t="s">
        <v>143</v>
      </c>
      <c r="D2155">
        <v>0</v>
      </c>
    </row>
    <row r="2156" spans="1:4" x14ac:dyDescent="0.3">
      <c r="A2156" s="1">
        <v>43318</v>
      </c>
      <c r="B2156">
        <v>256.32679999999999</v>
      </c>
      <c r="C2156" t="s">
        <v>143</v>
      </c>
      <c r="D2156">
        <v>0</v>
      </c>
    </row>
    <row r="2157" spans="1:4" x14ac:dyDescent="0.3">
      <c r="A2157" s="1">
        <v>43319</v>
      </c>
      <c r="B2157">
        <v>257.17329999999998</v>
      </c>
      <c r="C2157" t="s">
        <v>143</v>
      </c>
      <c r="D2157">
        <v>0</v>
      </c>
    </row>
    <row r="2158" spans="1:4" x14ac:dyDescent="0.3">
      <c r="A2158" s="1">
        <v>43320</v>
      </c>
      <c r="B2158">
        <v>257.0652</v>
      </c>
      <c r="C2158" t="s">
        <v>143</v>
      </c>
      <c r="D2158">
        <v>0</v>
      </c>
    </row>
    <row r="2159" spans="1:4" x14ac:dyDescent="0.3">
      <c r="A2159" s="1">
        <v>43321</v>
      </c>
      <c r="B2159">
        <v>256.714</v>
      </c>
      <c r="C2159" t="s">
        <v>143</v>
      </c>
      <c r="D2159">
        <v>0</v>
      </c>
    </row>
    <row r="2160" spans="1:4" x14ac:dyDescent="0.3">
      <c r="A2160" s="1">
        <v>43322</v>
      </c>
      <c r="B2160">
        <v>254.994</v>
      </c>
      <c r="C2160" t="s">
        <v>143</v>
      </c>
      <c r="D2160">
        <v>0</v>
      </c>
    </row>
    <row r="2161" spans="1:4" x14ac:dyDescent="0.3">
      <c r="A2161" s="1">
        <v>43325</v>
      </c>
      <c r="B2161">
        <v>254.0394</v>
      </c>
      <c r="C2161" t="s">
        <v>143</v>
      </c>
      <c r="D2161">
        <v>0</v>
      </c>
    </row>
    <row r="2162" spans="1:4" x14ac:dyDescent="0.3">
      <c r="A2162" s="1">
        <v>43326</v>
      </c>
      <c r="B2162">
        <v>255.66040000000001</v>
      </c>
      <c r="C2162" t="s">
        <v>143</v>
      </c>
      <c r="D2162">
        <v>0</v>
      </c>
    </row>
    <row r="2163" spans="1:4" x14ac:dyDescent="0.3">
      <c r="A2163" s="1">
        <v>43327</v>
      </c>
      <c r="B2163">
        <v>253.75129999999999</v>
      </c>
      <c r="C2163" t="s">
        <v>143</v>
      </c>
      <c r="D2163">
        <v>0</v>
      </c>
    </row>
    <row r="2164" spans="1:4" x14ac:dyDescent="0.3">
      <c r="A2164" s="1">
        <v>43328</v>
      </c>
      <c r="B2164">
        <v>255.80449999999999</v>
      </c>
      <c r="C2164" t="s">
        <v>143</v>
      </c>
      <c r="D2164">
        <v>0</v>
      </c>
    </row>
    <row r="2165" spans="1:4" x14ac:dyDescent="0.3">
      <c r="A2165" s="1">
        <v>43329</v>
      </c>
      <c r="B2165">
        <v>256.70499999999998</v>
      </c>
      <c r="C2165" t="s">
        <v>143</v>
      </c>
      <c r="D2165">
        <v>0</v>
      </c>
    </row>
    <row r="2166" spans="1:4" x14ac:dyDescent="0.3">
      <c r="A2166" s="1">
        <v>43332</v>
      </c>
      <c r="B2166">
        <v>257.2543</v>
      </c>
      <c r="C2166" t="s">
        <v>143</v>
      </c>
      <c r="D2166">
        <v>0</v>
      </c>
    </row>
    <row r="2167" spans="1:4" x14ac:dyDescent="0.3">
      <c r="A2167" s="1">
        <v>43333</v>
      </c>
      <c r="B2167">
        <v>257.85770000000002</v>
      </c>
      <c r="C2167" t="s">
        <v>143</v>
      </c>
      <c r="D2167">
        <v>0</v>
      </c>
    </row>
    <row r="2168" spans="1:4" x14ac:dyDescent="0.3">
      <c r="A2168" s="1">
        <v>43334</v>
      </c>
      <c r="B2168">
        <v>257.70460000000003</v>
      </c>
      <c r="C2168" t="s">
        <v>143</v>
      </c>
      <c r="D2168">
        <v>0</v>
      </c>
    </row>
    <row r="2169" spans="1:4" x14ac:dyDescent="0.3">
      <c r="A2169" s="1">
        <v>43335</v>
      </c>
      <c r="B2169">
        <v>257.36239999999998</v>
      </c>
      <c r="C2169" t="s">
        <v>143</v>
      </c>
      <c r="D2169">
        <v>0</v>
      </c>
    </row>
    <row r="2170" spans="1:4" x14ac:dyDescent="0.3">
      <c r="A2170" s="1">
        <v>43336</v>
      </c>
      <c r="B2170">
        <v>258.91129999999998</v>
      </c>
      <c r="C2170" t="s">
        <v>143</v>
      </c>
      <c r="D2170">
        <v>0</v>
      </c>
    </row>
    <row r="2171" spans="1:4" x14ac:dyDescent="0.3">
      <c r="A2171" s="1">
        <v>43339</v>
      </c>
      <c r="B2171">
        <v>260.95549999999997</v>
      </c>
      <c r="C2171" t="s">
        <v>143</v>
      </c>
      <c r="D2171">
        <v>0</v>
      </c>
    </row>
    <row r="2172" spans="1:4" x14ac:dyDescent="0.3">
      <c r="A2172" s="1">
        <v>43340</v>
      </c>
      <c r="B2172">
        <v>261.08159999999998</v>
      </c>
      <c r="C2172" t="s">
        <v>143</v>
      </c>
      <c r="D2172">
        <v>0</v>
      </c>
    </row>
    <row r="2173" spans="1:4" x14ac:dyDescent="0.3">
      <c r="A2173" s="1">
        <v>43341</v>
      </c>
      <c r="B2173">
        <v>262.4864</v>
      </c>
      <c r="C2173" t="s">
        <v>143</v>
      </c>
      <c r="D2173">
        <v>0</v>
      </c>
    </row>
    <row r="2174" spans="1:4" x14ac:dyDescent="0.3">
      <c r="A2174" s="1">
        <v>43342</v>
      </c>
      <c r="B2174">
        <v>261.42380000000003</v>
      </c>
      <c r="C2174" t="s">
        <v>143</v>
      </c>
      <c r="D2174">
        <v>0</v>
      </c>
    </row>
    <row r="2175" spans="1:4" x14ac:dyDescent="0.3">
      <c r="A2175" s="1">
        <v>43343</v>
      </c>
      <c r="B2175">
        <v>261.43279999999999</v>
      </c>
      <c r="C2175" t="s">
        <v>143</v>
      </c>
      <c r="D2175">
        <v>0</v>
      </c>
    </row>
    <row r="2176" spans="1:4" x14ac:dyDescent="0.3">
      <c r="A2176" s="1">
        <v>43347</v>
      </c>
      <c r="B2176">
        <v>260.98250000000002</v>
      </c>
      <c r="C2176" t="s">
        <v>143</v>
      </c>
      <c r="D2176">
        <v>0</v>
      </c>
    </row>
    <row r="2177" spans="1:4" x14ac:dyDescent="0.3">
      <c r="A2177" s="1">
        <v>43348</v>
      </c>
      <c r="B2177">
        <v>260.2801</v>
      </c>
      <c r="C2177" t="s">
        <v>143</v>
      </c>
      <c r="D2177">
        <v>0</v>
      </c>
    </row>
    <row r="2178" spans="1:4" x14ac:dyDescent="0.3">
      <c r="A2178" s="1">
        <v>43349</v>
      </c>
      <c r="B2178">
        <v>259.4966</v>
      </c>
      <c r="C2178" t="s">
        <v>143</v>
      </c>
      <c r="D2178">
        <v>0</v>
      </c>
    </row>
    <row r="2179" spans="1:4" x14ac:dyDescent="0.3">
      <c r="A2179" s="1">
        <v>43350</v>
      </c>
      <c r="B2179">
        <v>258.99029999999999</v>
      </c>
      <c r="C2179" t="s">
        <v>143</v>
      </c>
      <c r="D2179">
        <v>0</v>
      </c>
    </row>
    <row r="2180" spans="1:4" x14ac:dyDescent="0.3">
      <c r="A2180" s="1">
        <v>43353</v>
      </c>
      <c r="B2180">
        <v>259.44009999999997</v>
      </c>
      <c r="C2180" t="s">
        <v>143</v>
      </c>
      <c r="D2180">
        <v>0</v>
      </c>
    </row>
    <row r="2181" spans="1:4" x14ac:dyDescent="0.3">
      <c r="A2181" s="1">
        <v>43354</v>
      </c>
      <c r="B2181">
        <v>260.29809999999998</v>
      </c>
      <c r="C2181" t="s">
        <v>143</v>
      </c>
      <c r="D2181">
        <v>0</v>
      </c>
    </row>
    <row r="2182" spans="1:4" x14ac:dyDescent="0.3">
      <c r="A2182" s="1">
        <v>43355</v>
      </c>
      <c r="B2182">
        <v>260.36110000000002</v>
      </c>
      <c r="C2182" t="s">
        <v>143</v>
      </c>
      <c r="D2182">
        <v>0</v>
      </c>
    </row>
    <row r="2183" spans="1:4" x14ac:dyDescent="0.3">
      <c r="A2183" s="1">
        <v>43356</v>
      </c>
      <c r="B2183">
        <v>261.90109999999999</v>
      </c>
      <c r="C2183" t="s">
        <v>143</v>
      </c>
      <c r="D2183">
        <v>0</v>
      </c>
    </row>
    <row r="2184" spans="1:4" x14ac:dyDescent="0.3">
      <c r="A2184" s="1">
        <v>43357</v>
      </c>
      <c r="B2184">
        <v>261.9461</v>
      </c>
      <c r="C2184" t="s">
        <v>143</v>
      </c>
      <c r="D2184">
        <v>0</v>
      </c>
    </row>
    <row r="2185" spans="1:4" x14ac:dyDescent="0.3">
      <c r="A2185" s="1">
        <v>43360</v>
      </c>
      <c r="B2185">
        <v>260.55930000000001</v>
      </c>
      <c r="C2185" t="s">
        <v>143</v>
      </c>
      <c r="D2185">
        <v>0</v>
      </c>
    </row>
    <row r="2186" spans="1:4" x14ac:dyDescent="0.3">
      <c r="A2186" s="1">
        <v>43361</v>
      </c>
      <c r="B2186">
        <v>261.97309999999999</v>
      </c>
      <c r="C2186" t="s">
        <v>143</v>
      </c>
      <c r="D2186">
        <v>0</v>
      </c>
    </row>
    <row r="2187" spans="1:4" x14ac:dyDescent="0.3">
      <c r="A2187" s="1">
        <v>43362</v>
      </c>
      <c r="B2187">
        <v>262.25229999999999</v>
      </c>
      <c r="C2187" t="s">
        <v>143</v>
      </c>
      <c r="D2187">
        <v>0</v>
      </c>
    </row>
    <row r="2188" spans="1:4" x14ac:dyDescent="0.3">
      <c r="A2188" s="1">
        <v>43363</v>
      </c>
      <c r="B2188">
        <v>264.3775</v>
      </c>
      <c r="C2188" t="s">
        <v>143</v>
      </c>
      <c r="D2188">
        <v>0</v>
      </c>
    </row>
    <row r="2189" spans="1:4" x14ac:dyDescent="0.3">
      <c r="A2189" s="1">
        <v>43364</v>
      </c>
      <c r="B2189">
        <v>264.13560000000001</v>
      </c>
      <c r="C2189" t="s">
        <v>143</v>
      </c>
      <c r="D2189">
        <v>0</v>
      </c>
    </row>
    <row r="2190" spans="1:4" x14ac:dyDescent="0.3">
      <c r="A2190" s="1">
        <v>43367</v>
      </c>
      <c r="B2190">
        <v>263.25819999999999</v>
      </c>
      <c r="C2190" t="s">
        <v>143</v>
      </c>
      <c r="D2190">
        <v>0</v>
      </c>
    </row>
    <row r="2191" spans="1:4" x14ac:dyDescent="0.3">
      <c r="A2191" s="1">
        <v>43368</v>
      </c>
      <c r="B2191">
        <v>263.01389999999998</v>
      </c>
      <c r="C2191" t="s">
        <v>143</v>
      </c>
      <c r="D2191">
        <v>0</v>
      </c>
    </row>
    <row r="2192" spans="1:4" x14ac:dyDescent="0.3">
      <c r="A2192" s="1">
        <v>43369</v>
      </c>
      <c r="B2192">
        <v>262.2269</v>
      </c>
      <c r="C2192" t="s">
        <v>143</v>
      </c>
      <c r="D2192">
        <v>0</v>
      </c>
    </row>
    <row r="2193" spans="1:4" x14ac:dyDescent="0.3">
      <c r="A2193" s="1">
        <v>43370</v>
      </c>
      <c r="B2193">
        <v>262.95960000000002</v>
      </c>
      <c r="C2193" t="s">
        <v>143</v>
      </c>
      <c r="D2193">
        <v>0</v>
      </c>
    </row>
    <row r="2194" spans="1:4" x14ac:dyDescent="0.3">
      <c r="A2194" s="1">
        <v>43371</v>
      </c>
      <c r="B2194">
        <v>262.98680000000002</v>
      </c>
      <c r="C2194" t="s">
        <v>143</v>
      </c>
      <c r="D2194">
        <v>0</v>
      </c>
    </row>
    <row r="2195" spans="1:4" x14ac:dyDescent="0.3">
      <c r="A2195" s="1">
        <v>43374</v>
      </c>
      <c r="B2195">
        <v>263.90039999999999</v>
      </c>
      <c r="C2195" t="s">
        <v>143</v>
      </c>
      <c r="D2195">
        <v>0</v>
      </c>
    </row>
    <row r="2196" spans="1:4" x14ac:dyDescent="0.3">
      <c r="A2196" s="1">
        <v>43375</v>
      </c>
      <c r="B2196">
        <v>263.7466</v>
      </c>
      <c r="C2196" t="s">
        <v>143</v>
      </c>
      <c r="D2196">
        <v>0</v>
      </c>
    </row>
    <row r="2197" spans="1:4" x14ac:dyDescent="0.3">
      <c r="A2197" s="1">
        <v>43376</v>
      </c>
      <c r="B2197">
        <v>263.89139999999998</v>
      </c>
      <c r="C2197" t="s">
        <v>143</v>
      </c>
      <c r="D2197">
        <v>0</v>
      </c>
    </row>
    <row r="2198" spans="1:4" x14ac:dyDescent="0.3">
      <c r="A2198" s="1">
        <v>43377</v>
      </c>
      <c r="B2198">
        <v>261.82889999999998</v>
      </c>
      <c r="C2198" t="s">
        <v>143</v>
      </c>
      <c r="D2198">
        <v>0</v>
      </c>
    </row>
    <row r="2199" spans="1:4" x14ac:dyDescent="0.3">
      <c r="A2199" s="1">
        <v>43378</v>
      </c>
      <c r="B2199">
        <v>260.36340000000001</v>
      </c>
      <c r="C2199" t="s">
        <v>143</v>
      </c>
      <c r="D2199">
        <v>0</v>
      </c>
    </row>
    <row r="2200" spans="1:4" x14ac:dyDescent="0.3">
      <c r="A2200" s="1">
        <v>43382</v>
      </c>
      <c r="B2200">
        <v>259.98349999999999</v>
      </c>
      <c r="C2200" t="s">
        <v>143</v>
      </c>
      <c r="D2200">
        <v>0</v>
      </c>
    </row>
    <row r="2201" spans="1:4" x14ac:dyDescent="0.3">
      <c r="A2201" s="1">
        <v>43383</v>
      </c>
      <c r="B2201">
        <v>251.7516</v>
      </c>
      <c r="C2201" t="s">
        <v>143</v>
      </c>
      <c r="D2201">
        <v>0</v>
      </c>
    </row>
    <row r="2202" spans="1:4" x14ac:dyDescent="0.3">
      <c r="A2202" s="1">
        <v>43384</v>
      </c>
      <c r="B2202">
        <v>246.2064</v>
      </c>
      <c r="C2202" t="s">
        <v>143</v>
      </c>
      <c r="D2202">
        <v>0</v>
      </c>
    </row>
    <row r="2203" spans="1:4" x14ac:dyDescent="0.3">
      <c r="A2203" s="1">
        <v>43385</v>
      </c>
      <c r="B2203">
        <v>249.6258</v>
      </c>
      <c r="C2203" t="s">
        <v>143</v>
      </c>
      <c r="D2203">
        <v>0</v>
      </c>
    </row>
    <row r="2204" spans="1:4" x14ac:dyDescent="0.3">
      <c r="A2204" s="1">
        <v>43388</v>
      </c>
      <c r="B2204">
        <v>248.2236</v>
      </c>
      <c r="C2204" t="s">
        <v>143</v>
      </c>
      <c r="D2204">
        <v>0</v>
      </c>
    </row>
    <row r="2205" spans="1:4" x14ac:dyDescent="0.3">
      <c r="A2205" s="1">
        <v>43389</v>
      </c>
      <c r="B2205">
        <v>253.65129999999999</v>
      </c>
      <c r="C2205" t="s">
        <v>143</v>
      </c>
      <c r="D2205">
        <v>0</v>
      </c>
    </row>
    <row r="2206" spans="1:4" x14ac:dyDescent="0.3">
      <c r="A2206" s="1">
        <v>43390</v>
      </c>
      <c r="B2206">
        <v>253.69649999999999</v>
      </c>
      <c r="C2206" t="s">
        <v>143</v>
      </c>
      <c r="D2206">
        <v>0</v>
      </c>
    </row>
    <row r="2207" spans="1:4" x14ac:dyDescent="0.3">
      <c r="A2207" s="1">
        <v>43391</v>
      </c>
      <c r="B2207">
        <v>250.03280000000001</v>
      </c>
      <c r="C2207" t="s">
        <v>143</v>
      </c>
      <c r="D2207">
        <v>0</v>
      </c>
    </row>
    <row r="2208" spans="1:4" x14ac:dyDescent="0.3">
      <c r="A2208" s="1">
        <v>43392</v>
      </c>
      <c r="B2208">
        <v>249.89709999999999</v>
      </c>
      <c r="C2208" t="s">
        <v>143</v>
      </c>
      <c r="D2208">
        <v>0</v>
      </c>
    </row>
    <row r="2209" spans="1:4" x14ac:dyDescent="0.3">
      <c r="A2209" s="1">
        <v>43395</v>
      </c>
      <c r="B2209">
        <v>248.77539999999999</v>
      </c>
      <c r="C2209" t="s">
        <v>143</v>
      </c>
      <c r="D2209">
        <v>0</v>
      </c>
    </row>
    <row r="2210" spans="1:4" x14ac:dyDescent="0.3">
      <c r="A2210" s="1">
        <v>43396</v>
      </c>
      <c r="B2210">
        <v>247.50899999999999</v>
      </c>
      <c r="C2210" t="s">
        <v>143</v>
      </c>
      <c r="D2210">
        <v>0</v>
      </c>
    </row>
    <row r="2211" spans="1:4" x14ac:dyDescent="0.3">
      <c r="A2211" s="1">
        <v>43397</v>
      </c>
      <c r="B2211">
        <v>240.00980000000001</v>
      </c>
      <c r="C2211" t="s">
        <v>143</v>
      </c>
      <c r="D2211">
        <v>0</v>
      </c>
    </row>
    <row r="2212" spans="1:4" x14ac:dyDescent="0.3">
      <c r="A2212" s="1">
        <v>43398</v>
      </c>
      <c r="B2212">
        <v>244.31569999999999</v>
      </c>
      <c r="C2212" t="s">
        <v>143</v>
      </c>
      <c r="D2212">
        <v>0</v>
      </c>
    </row>
    <row r="2213" spans="1:4" x14ac:dyDescent="0.3">
      <c r="A2213" s="1">
        <v>43399</v>
      </c>
      <c r="B2213">
        <v>240.0189</v>
      </c>
      <c r="C2213" t="s">
        <v>143</v>
      </c>
      <c r="D2213">
        <v>0</v>
      </c>
    </row>
    <row r="2214" spans="1:4" x14ac:dyDescent="0.3">
      <c r="A2214" s="1">
        <v>43402</v>
      </c>
      <c r="B2214">
        <v>238.6891</v>
      </c>
      <c r="C2214" t="s">
        <v>143</v>
      </c>
      <c r="D2214">
        <v>0</v>
      </c>
    </row>
    <row r="2215" spans="1:4" x14ac:dyDescent="0.3">
      <c r="A2215" s="1">
        <v>43403</v>
      </c>
      <c r="B2215">
        <v>242.2261</v>
      </c>
      <c r="C2215" t="s">
        <v>143</v>
      </c>
      <c r="D2215">
        <v>0</v>
      </c>
    </row>
    <row r="2216" spans="1:4" x14ac:dyDescent="0.3">
      <c r="A2216" s="1">
        <v>43404</v>
      </c>
      <c r="B2216">
        <v>244.8133</v>
      </c>
      <c r="C2216" t="s">
        <v>143</v>
      </c>
      <c r="D2216">
        <v>0</v>
      </c>
    </row>
    <row r="2217" spans="1:4" x14ac:dyDescent="0.3">
      <c r="A2217" s="1">
        <v>43405</v>
      </c>
      <c r="B2217">
        <v>247.41849999999999</v>
      </c>
      <c r="C2217" t="s">
        <v>143</v>
      </c>
      <c r="D2217">
        <v>0</v>
      </c>
    </row>
    <row r="2218" spans="1:4" x14ac:dyDescent="0.3">
      <c r="A2218" s="1">
        <v>43406</v>
      </c>
      <c r="B2218">
        <v>245.95310000000001</v>
      </c>
      <c r="C2218" t="s">
        <v>143</v>
      </c>
      <c r="D2218">
        <v>0</v>
      </c>
    </row>
    <row r="2219" spans="1:4" x14ac:dyDescent="0.3">
      <c r="A2219" s="1">
        <v>43409</v>
      </c>
      <c r="B2219">
        <v>247.31</v>
      </c>
      <c r="C2219" t="s">
        <v>143</v>
      </c>
      <c r="D2219">
        <v>0</v>
      </c>
    </row>
    <row r="2220" spans="1:4" x14ac:dyDescent="0.3">
      <c r="A2220" s="1">
        <v>43410</v>
      </c>
      <c r="B2220">
        <v>248.8749</v>
      </c>
      <c r="C2220" t="s">
        <v>143</v>
      </c>
      <c r="D2220">
        <v>0</v>
      </c>
    </row>
    <row r="2221" spans="1:4" x14ac:dyDescent="0.3">
      <c r="A2221" s="1">
        <v>43411</v>
      </c>
      <c r="B2221">
        <v>254.20310000000001</v>
      </c>
      <c r="C2221" t="s">
        <v>143</v>
      </c>
      <c r="D2221">
        <v>0</v>
      </c>
    </row>
    <row r="2222" spans="1:4" x14ac:dyDescent="0.3">
      <c r="A2222" s="1">
        <v>43412</v>
      </c>
      <c r="B2222">
        <v>253.74170000000001</v>
      </c>
      <c r="C2222" t="s">
        <v>143</v>
      </c>
      <c r="D2222">
        <v>0</v>
      </c>
    </row>
    <row r="2223" spans="1:4" x14ac:dyDescent="0.3">
      <c r="A2223" s="1">
        <v>43413</v>
      </c>
      <c r="B2223">
        <v>251.26310000000001</v>
      </c>
      <c r="C2223" t="s">
        <v>143</v>
      </c>
      <c r="D2223">
        <v>0</v>
      </c>
    </row>
    <row r="2224" spans="1:4" x14ac:dyDescent="0.3">
      <c r="A2224" s="1">
        <v>43416</v>
      </c>
      <c r="B2224">
        <v>246.56819999999999</v>
      </c>
      <c r="C2224" t="s">
        <v>143</v>
      </c>
      <c r="D2224">
        <v>0</v>
      </c>
    </row>
    <row r="2225" spans="1:4" x14ac:dyDescent="0.3">
      <c r="A2225" s="1">
        <v>43417</v>
      </c>
      <c r="B2225">
        <v>246.10679999999999</v>
      </c>
      <c r="C2225" t="s">
        <v>143</v>
      </c>
      <c r="D2225">
        <v>0</v>
      </c>
    </row>
    <row r="2226" spans="1:4" x14ac:dyDescent="0.3">
      <c r="A2226" s="1">
        <v>43418</v>
      </c>
      <c r="B2226">
        <v>244.42429999999999</v>
      </c>
      <c r="C2226" t="s">
        <v>143</v>
      </c>
      <c r="D2226">
        <v>0</v>
      </c>
    </row>
    <row r="2227" spans="1:4" x14ac:dyDescent="0.3">
      <c r="A2227" s="1">
        <v>43419</v>
      </c>
      <c r="B2227">
        <v>246.9753</v>
      </c>
      <c r="C2227" t="s">
        <v>143</v>
      </c>
      <c r="D2227">
        <v>0</v>
      </c>
    </row>
    <row r="2228" spans="1:4" x14ac:dyDescent="0.3">
      <c r="A2228" s="1">
        <v>43420</v>
      </c>
      <c r="B2228">
        <v>247.61750000000001</v>
      </c>
      <c r="C2228" t="s">
        <v>143</v>
      </c>
      <c r="D2228">
        <v>0</v>
      </c>
    </row>
    <row r="2229" spans="1:4" x14ac:dyDescent="0.3">
      <c r="A2229" s="1">
        <v>43423</v>
      </c>
      <c r="B2229">
        <v>243.42920000000001</v>
      </c>
      <c r="C2229" t="s">
        <v>143</v>
      </c>
      <c r="D2229">
        <v>0</v>
      </c>
    </row>
    <row r="2230" spans="1:4" x14ac:dyDescent="0.3">
      <c r="A2230" s="1">
        <v>43424</v>
      </c>
      <c r="B2230">
        <v>238.92429999999999</v>
      </c>
      <c r="C2230" t="s">
        <v>143</v>
      </c>
      <c r="D2230">
        <v>0</v>
      </c>
    </row>
    <row r="2231" spans="1:4" x14ac:dyDescent="0.3">
      <c r="A2231" s="1">
        <v>43425</v>
      </c>
      <c r="B2231">
        <v>239.73840000000001</v>
      </c>
      <c r="C2231" t="s">
        <v>143</v>
      </c>
      <c r="D2231">
        <v>0</v>
      </c>
    </row>
    <row r="2232" spans="1:4" x14ac:dyDescent="0.3">
      <c r="A2232" s="1">
        <v>43427</v>
      </c>
      <c r="B2232">
        <v>238.13730000000001</v>
      </c>
      <c r="C2232" t="s">
        <v>143</v>
      </c>
      <c r="D2232">
        <v>0</v>
      </c>
    </row>
    <row r="2233" spans="1:4" x14ac:dyDescent="0.3">
      <c r="A2233" s="1">
        <v>43430</v>
      </c>
      <c r="B2233">
        <v>241.9819</v>
      </c>
      <c r="C2233" t="s">
        <v>143</v>
      </c>
      <c r="D2233">
        <v>0</v>
      </c>
    </row>
    <row r="2234" spans="1:4" x14ac:dyDescent="0.3">
      <c r="A2234" s="1">
        <v>43431</v>
      </c>
      <c r="B2234">
        <v>242.79599999999999</v>
      </c>
      <c r="C2234" t="s">
        <v>143</v>
      </c>
      <c r="D2234">
        <v>0</v>
      </c>
    </row>
    <row r="2235" spans="1:4" x14ac:dyDescent="0.3">
      <c r="A2235" s="1">
        <v>43432</v>
      </c>
      <c r="B2235">
        <v>248.38650000000001</v>
      </c>
      <c r="C2235" t="s">
        <v>143</v>
      </c>
      <c r="D2235">
        <v>0</v>
      </c>
    </row>
    <row r="2236" spans="1:4" x14ac:dyDescent="0.3">
      <c r="A2236" s="1">
        <v>43433</v>
      </c>
      <c r="B2236">
        <v>247.84370000000001</v>
      </c>
      <c r="C2236" t="s">
        <v>143</v>
      </c>
      <c r="D2236">
        <v>0</v>
      </c>
    </row>
    <row r="2237" spans="1:4" x14ac:dyDescent="0.3">
      <c r="A2237" s="1">
        <v>43434</v>
      </c>
      <c r="B2237">
        <v>249.3544</v>
      </c>
      <c r="C2237" t="s">
        <v>143</v>
      </c>
      <c r="D2237">
        <v>0</v>
      </c>
    </row>
    <row r="2238" spans="1:4" x14ac:dyDescent="0.3">
      <c r="A2238" s="1">
        <v>43437</v>
      </c>
      <c r="B2238">
        <v>252.65620000000001</v>
      </c>
      <c r="C2238" t="s">
        <v>143</v>
      </c>
      <c r="D2238">
        <v>0</v>
      </c>
    </row>
    <row r="2239" spans="1:4" x14ac:dyDescent="0.3">
      <c r="A2239" s="1">
        <v>43438</v>
      </c>
      <c r="B2239">
        <v>244.46950000000001</v>
      </c>
      <c r="C2239" t="s">
        <v>143</v>
      </c>
      <c r="D2239">
        <v>0</v>
      </c>
    </row>
    <row r="2240" spans="1:4" x14ac:dyDescent="0.3">
      <c r="A2240" s="1">
        <v>43440</v>
      </c>
      <c r="B2240">
        <v>244.0986</v>
      </c>
      <c r="C2240" t="s">
        <v>143</v>
      </c>
      <c r="D2240">
        <v>0</v>
      </c>
    </row>
    <row r="2241" spans="1:4" x14ac:dyDescent="0.3">
      <c r="A2241" s="1">
        <v>43441</v>
      </c>
      <c r="B2241">
        <v>238.42679999999999</v>
      </c>
      <c r="C2241" t="s">
        <v>143</v>
      </c>
      <c r="D2241">
        <v>0</v>
      </c>
    </row>
    <row r="2242" spans="1:4" x14ac:dyDescent="0.3">
      <c r="A2242" s="1">
        <v>43444</v>
      </c>
      <c r="B2242">
        <v>238.87909999999999</v>
      </c>
      <c r="C2242" t="s">
        <v>143</v>
      </c>
      <c r="D2242">
        <v>0</v>
      </c>
    </row>
    <row r="2243" spans="1:4" x14ac:dyDescent="0.3">
      <c r="A2243" s="1">
        <v>43445</v>
      </c>
      <c r="B2243">
        <v>238.9333</v>
      </c>
      <c r="C2243" t="s">
        <v>143</v>
      </c>
      <c r="D2243">
        <v>0</v>
      </c>
    </row>
    <row r="2244" spans="1:4" x14ac:dyDescent="0.3">
      <c r="A2244" s="1">
        <v>43446</v>
      </c>
      <c r="B2244">
        <v>240.13650000000001</v>
      </c>
      <c r="C2244" t="s">
        <v>143</v>
      </c>
      <c r="D2244">
        <v>0</v>
      </c>
    </row>
    <row r="2245" spans="1:4" x14ac:dyDescent="0.3">
      <c r="A2245" s="1">
        <v>43447</v>
      </c>
      <c r="B2245">
        <v>240.05500000000001</v>
      </c>
      <c r="C2245" t="s">
        <v>143</v>
      </c>
      <c r="D2245">
        <v>0</v>
      </c>
    </row>
    <row r="2246" spans="1:4" x14ac:dyDescent="0.3">
      <c r="A2246" s="1">
        <v>43448</v>
      </c>
      <c r="B2246">
        <v>235.6225</v>
      </c>
      <c r="C2246" t="s">
        <v>143</v>
      </c>
      <c r="D2246">
        <v>0</v>
      </c>
    </row>
    <row r="2247" spans="1:4" x14ac:dyDescent="0.3">
      <c r="A2247" s="1">
        <v>43451</v>
      </c>
      <c r="B2247">
        <v>230.9999</v>
      </c>
      <c r="C2247" t="s">
        <v>143</v>
      </c>
      <c r="D2247">
        <v>0</v>
      </c>
    </row>
    <row r="2248" spans="1:4" x14ac:dyDescent="0.3">
      <c r="A2248" s="1">
        <v>43452</v>
      </c>
      <c r="B2248">
        <v>230.7467</v>
      </c>
      <c r="C2248" t="s">
        <v>143</v>
      </c>
      <c r="D2248">
        <v>0</v>
      </c>
    </row>
    <row r="2249" spans="1:4" x14ac:dyDescent="0.3">
      <c r="A2249" s="1">
        <v>43453</v>
      </c>
      <c r="B2249">
        <v>227.2911</v>
      </c>
      <c r="C2249" t="s">
        <v>143</v>
      </c>
      <c r="D2249">
        <v>0</v>
      </c>
    </row>
    <row r="2250" spans="1:4" x14ac:dyDescent="0.3">
      <c r="A2250" s="1">
        <v>43454</v>
      </c>
      <c r="B2250">
        <v>223.59119999999999</v>
      </c>
      <c r="C2250" t="s">
        <v>143</v>
      </c>
      <c r="D2250">
        <v>0</v>
      </c>
    </row>
    <row r="2251" spans="1:4" x14ac:dyDescent="0.3">
      <c r="A2251" s="1">
        <v>43455</v>
      </c>
      <c r="B2251">
        <v>219.0103</v>
      </c>
      <c r="C2251" t="s">
        <v>143</v>
      </c>
      <c r="D2251">
        <v>0</v>
      </c>
    </row>
    <row r="2252" spans="1:4" x14ac:dyDescent="0.3">
      <c r="A2252" s="1">
        <v>43458</v>
      </c>
      <c r="B2252">
        <v>213.2234</v>
      </c>
      <c r="C2252" t="s">
        <v>143</v>
      </c>
      <c r="D2252">
        <v>0</v>
      </c>
    </row>
    <row r="2253" spans="1:4" x14ac:dyDescent="0.3">
      <c r="A2253" s="1">
        <v>43460</v>
      </c>
      <c r="B2253">
        <v>223.9965</v>
      </c>
      <c r="C2253" t="s">
        <v>143</v>
      </c>
      <c r="D2253">
        <v>0</v>
      </c>
    </row>
    <row r="2254" spans="1:4" x14ac:dyDescent="0.3">
      <c r="A2254" s="1">
        <v>43461</v>
      </c>
      <c r="B2254">
        <v>225.71619999999999</v>
      </c>
      <c r="C2254" t="s">
        <v>143</v>
      </c>
      <c r="D2254">
        <v>0</v>
      </c>
    </row>
    <row r="2255" spans="1:4" x14ac:dyDescent="0.3">
      <c r="A2255" s="1">
        <v>43462</v>
      </c>
      <c r="B2255">
        <v>225.42500000000001</v>
      </c>
      <c r="C2255" t="s">
        <v>143</v>
      </c>
      <c r="D2255">
        <v>0</v>
      </c>
    </row>
    <row r="2256" spans="1:4" x14ac:dyDescent="0.3">
      <c r="A2256" s="1">
        <v>43465</v>
      </c>
      <c r="B2256">
        <v>227.39949999999999</v>
      </c>
      <c r="C2256" t="s">
        <v>143</v>
      </c>
      <c r="D2256">
        <v>0</v>
      </c>
    </row>
    <row r="2257" spans="1:4" x14ac:dyDescent="0.3">
      <c r="A2257" s="1">
        <v>43467</v>
      </c>
      <c r="B2257">
        <v>227.6361</v>
      </c>
      <c r="C2257" t="s">
        <v>143</v>
      </c>
      <c r="D2257">
        <v>0</v>
      </c>
    </row>
    <row r="2258" spans="1:4" x14ac:dyDescent="0.3">
      <c r="A2258" s="1">
        <v>43468</v>
      </c>
      <c r="B2258">
        <v>222.20400000000001</v>
      </c>
      <c r="C2258" t="s">
        <v>143</v>
      </c>
      <c r="D2258">
        <v>0</v>
      </c>
    </row>
    <row r="2259" spans="1:4" x14ac:dyDescent="0.3">
      <c r="A2259" s="1">
        <v>43469</v>
      </c>
      <c r="B2259">
        <v>229.64689999999999</v>
      </c>
      <c r="C2259" t="s">
        <v>143</v>
      </c>
      <c r="D2259">
        <v>0</v>
      </c>
    </row>
    <row r="2260" spans="1:4" x14ac:dyDescent="0.3">
      <c r="A2260" s="1">
        <v>43472</v>
      </c>
      <c r="B2260">
        <v>231.45760000000001</v>
      </c>
      <c r="C2260" t="s">
        <v>143</v>
      </c>
      <c r="D2260">
        <v>0</v>
      </c>
    </row>
    <row r="2261" spans="1:4" x14ac:dyDescent="0.3">
      <c r="A2261" s="1">
        <v>43473</v>
      </c>
      <c r="B2261">
        <v>233.63220000000001</v>
      </c>
      <c r="C2261" t="s">
        <v>143</v>
      </c>
      <c r="D2261">
        <v>0</v>
      </c>
    </row>
    <row r="2262" spans="1:4" x14ac:dyDescent="0.3">
      <c r="A2262" s="1">
        <v>43474</v>
      </c>
      <c r="B2262">
        <v>234.72409999999999</v>
      </c>
      <c r="C2262" t="s">
        <v>143</v>
      </c>
      <c r="D2262">
        <v>0</v>
      </c>
    </row>
    <row r="2263" spans="1:4" x14ac:dyDescent="0.3">
      <c r="A2263" s="1">
        <v>43475</v>
      </c>
      <c r="B2263">
        <v>235.5521</v>
      </c>
      <c r="C2263" t="s">
        <v>143</v>
      </c>
      <c r="D2263">
        <v>0</v>
      </c>
    </row>
    <row r="2264" spans="1:4" x14ac:dyDescent="0.3">
      <c r="A2264" s="1">
        <v>43476</v>
      </c>
      <c r="B2264">
        <v>235.6431</v>
      </c>
      <c r="C2264" t="s">
        <v>143</v>
      </c>
      <c r="D2264">
        <v>0</v>
      </c>
    </row>
    <row r="2265" spans="1:4" x14ac:dyDescent="0.3">
      <c r="A2265" s="1">
        <v>43479</v>
      </c>
      <c r="B2265">
        <v>234.2055</v>
      </c>
      <c r="C2265" t="s">
        <v>143</v>
      </c>
      <c r="D2265">
        <v>0</v>
      </c>
    </row>
    <row r="2266" spans="1:4" x14ac:dyDescent="0.3">
      <c r="A2266" s="1">
        <v>43480</v>
      </c>
      <c r="B2266">
        <v>236.8897</v>
      </c>
      <c r="C2266" t="s">
        <v>143</v>
      </c>
      <c r="D2266">
        <v>0</v>
      </c>
    </row>
    <row r="2267" spans="1:4" x14ac:dyDescent="0.3">
      <c r="A2267" s="1">
        <v>43481</v>
      </c>
      <c r="B2267">
        <v>237.46289999999999</v>
      </c>
      <c r="C2267" t="s">
        <v>143</v>
      </c>
      <c r="D2267">
        <v>0</v>
      </c>
    </row>
    <row r="2268" spans="1:4" x14ac:dyDescent="0.3">
      <c r="A2268" s="1">
        <v>43482</v>
      </c>
      <c r="B2268">
        <v>239.2645</v>
      </c>
      <c r="C2268" t="s">
        <v>143</v>
      </c>
      <c r="D2268">
        <v>0</v>
      </c>
    </row>
    <row r="2269" spans="1:4" x14ac:dyDescent="0.3">
      <c r="A2269" s="1">
        <v>43483</v>
      </c>
      <c r="B2269">
        <v>242.44909999999999</v>
      </c>
      <c r="C2269" t="s">
        <v>143</v>
      </c>
      <c r="D2269">
        <v>0</v>
      </c>
    </row>
    <row r="2270" spans="1:4" x14ac:dyDescent="0.3">
      <c r="A2270" s="1">
        <v>43487</v>
      </c>
      <c r="B2270">
        <v>239.17349999999999</v>
      </c>
      <c r="C2270" t="s">
        <v>143</v>
      </c>
      <c r="D2270">
        <v>0</v>
      </c>
    </row>
    <row r="2271" spans="1:4" x14ac:dyDescent="0.3">
      <c r="A2271" s="1">
        <v>43488</v>
      </c>
      <c r="B2271">
        <v>239.6739</v>
      </c>
      <c r="C2271" t="s">
        <v>143</v>
      </c>
      <c r="D2271">
        <v>0</v>
      </c>
    </row>
    <row r="2272" spans="1:4" x14ac:dyDescent="0.3">
      <c r="A2272" s="1">
        <v>43489</v>
      </c>
      <c r="B2272">
        <v>239.8013</v>
      </c>
      <c r="C2272" t="s">
        <v>143</v>
      </c>
      <c r="D2272">
        <v>0</v>
      </c>
    </row>
    <row r="2273" spans="1:4" x14ac:dyDescent="0.3">
      <c r="A2273" s="1">
        <v>43490</v>
      </c>
      <c r="B2273">
        <v>241.83029999999999</v>
      </c>
      <c r="C2273" t="s">
        <v>143</v>
      </c>
      <c r="D2273">
        <v>0</v>
      </c>
    </row>
    <row r="2274" spans="1:4" x14ac:dyDescent="0.3">
      <c r="A2274" s="1">
        <v>43493</v>
      </c>
      <c r="B2274">
        <v>239.9924</v>
      </c>
      <c r="C2274" t="s">
        <v>143</v>
      </c>
      <c r="D2274">
        <v>0</v>
      </c>
    </row>
    <row r="2275" spans="1:4" x14ac:dyDescent="0.3">
      <c r="A2275" s="1">
        <v>43494</v>
      </c>
      <c r="B2275">
        <v>239.6739</v>
      </c>
      <c r="C2275" t="s">
        <v>143</v>
      </c>
      <c r="D2275">
        <v>0</v>
      </c>
    </row>
    <row r="2276" spans="1:4" x14ac:dyDescent="0.3">
      <c r="A2276" s="1">
        <v>43495</v>
      </c>
      <c r="B2276">
        <v>243.46809999999999</v>
      </c>
      <c r="C2276" t="s">
        <v>143</v>
      </c>
      <c r="D2276">
        <v>0</v>
      </c>
    </row>
    <row r="2277" spans="1:4" x14ac:dyDescent="0.3">
      <c r="A2277" s="1">
        <v>43496</v>
      </c>
      <c r="B2277">
        <v>245.60640000000001</v>
      </c>
      <c r="C2277" t="s">
        <v>143</v>
      </c>
      <c r="D2277">
        <v>0</v>
      </c>
    </row>
    <row r="2278" spans="1:4" x14ac:dyDescent="0.3">
      <c r="A2278" s="1">
        <v>43497</v>
      </c>
      <c r="B2278">
        <v>245.72470000000001</v>
      </c>
      <c r="C2278" t="s">
        <v>143</v>
      </c>
      <c r="D2278">
        <v>0</v>
      </c>
    </row>
    <row r="2279" spans="1:4" x14ac:dyDescent="0.3">
      <c r="A2279" s="1">
        <v>43500</v>
      </c>
      <c r="B2279">
        <v>247.45349999999999</v>
      </c>
      <c r="C2279" t="s">
        <v>143</v>
      </c>
      <c r="D2279">
        <v>0</v>
      </c>
    </row>
    <row r="2280" spans="1:4" x14ac:dyDescent="0.3">
      <c r="A2280" s="1">
        <v>43501</v>
      </c>
      <c r="B2280">
        <v>248.4907</v>
      </c>
      <c r="C2280" t="s">
        <v>143</v>
      </c>
      <c r="D2280">
        <v>0</v>
      </c>
    </row>
    <row r="2281" spans="1:4" x14ac:dyDescent="0.3">
      <c r="A2281" s="1">
        <v>43502</v>
      </c>
      <c r="B2281">
        <v>248.16319999999999</v>
      </c>
      <c r="C2281" t="s">
        <v>143</v>
      </c>
      <c r="D2281">
        <v>0</v>
      </c>
    </row>
    <row r="2282" spans="1:4" x14ac:dyDescent="0.3">
      <c r="A2282" s="1">
        <v>43503</v>
      </c>
      <c r="B2282">
        <v>245.79750000000001</v>
      </c>
      <c r="C2282" t="s">
        <v>143</v>
      </c>
      <c r="D2282">
        <v>0</v>
      </c>
    </row>
    <row r="2283" spans="1:4" x14ac:dyDescent="0.3">
      <c r="A2283" s="1">
        <v>43504</v>
      </c>
      <c r="B2283">
        <v>246.0977</v>
      </c>
      <c r="C2283" t="s">
        <v>143</v>
      </c>
      <c r="D2283">
        <v>0</v>
      </c>
    </row>
    <row r="2284" spans="1:4" x14ac:dyDescent="0.3">
      <c r="A2284" s="1">
        <v>43507</v>
      </c>
      <c r="B2284">
        <v>246.23419999999999</v>
      </c>
      <c r="C2284" t="s">
        <v>143</v>
      </c>
      <c r="D2284">
        <v>0</v>
      </c>
    </row>
    <row r="2285" spans="1:4" x14ac:dyDescent="0.3">
      <c r="A2285" s="1">
        <v>43508</v>
      </c>
      <c r="B2285">
        <v>249.4006</v>
      </c>
      <c r="C2285" t="s">
        <v>143</v>
      </c>
      <c r="D2285">
        <v>0</v>
      </c>
    </row>
    <row r="2286" spans="1:4" x14ac:dyDescent="0.3">
      <c r="A2286" s="1">
        <v>43509</v>
      </c>
      <c r="B2286">
        <v>250.21039999999999</v>
      </c>
      <c r="C2286" t="s">
        <v>143</v>
      </c>
      <c r="D2286">
        <v>0</v>
      </c>
    </row>
    <row r="2287" spans="1:4" x14ac:dyDescent="0.3">
      <c r="A2287" s="1">
        <v>43510</v>
      </c>
      <c r="B2287">
        <v>249.65539999999999</v>
      </c>
      <c r="C2287" t="s">
        <v>143</v>
      </c>
      <c r="D2287">
        <v>0</v>
      </c>
    </row>
    <row r="2288" spans="1:4" x14ac:dyDescent="0.3">
      <c r="A2288" s="1">
        <v>43511</v>
      </c>
      <c r="B2288">
        <v>252.376</v>
      </c>
      <c r="C2288" t="s">
        <v>143</v>
      </c>
      <c r="D2288">
        <v>0</v>
      </c>
    </row>
    <row r="2289" spans="1:4" x14ac:dyDescent="0.3">
      <c r="A2289" s="1">
        <v>43515</v>
      </c>
      <c r="B2289">
        <v>252.81270000000001</v>
      </c>
      <c r="C2289" t="s">
        <v>143</v>
      </c>
      <c r="D2289">
        <v>0</v>
      </c>
    </row>
    <row r="2290" spans="1:4" x14ac:dyDescent="0.3">
      <c r="A2290" s="1">
        <v>43516</v>
      </c>
      <c r="B2290">
        <v>253.32220000000001</v>
      </c>
      <c r="C2290" t="s">
        <v>143</v>
      </c>
      <c r="D2290">
        <v>0</v>
      </c>
    </row>
    <row r="2291" spans="1:4" x14ac:dyDescent="0.3">
      <c r="A2291" s="1">
        <v>43517</v>
      </c>
      <c r="B2291">
        <v>252.42150000000001</v>
      </c>
      <c r="C2291" t="s">
        <v>143</v>
      </c>
      <c r="D2291">
        <v>0</v>
      </c>
    </row>
    <row r="2292" spans="1:4" x14ac:dyDescent="0.3">
      <c r="A2292" s="1">
        <v>43518</v>
      </c>
      <c r="B2292">
        <v>253.98650000000001</v>
      </c>
      <c r="C2292" t="s">
        <v>143</v>
      </c>
      <c r="D2292">
        <v>0</v>
      </c>
    </row>
    <row r="2293" spans="1:4" x14ac:dyDescent="0.3">
      <c r="A2293" s="1">
        <v>43521</v>
      </c>
      <c r="B2293">
        <v>254.3322</v>
      </c>
      <c r="C2293" t="s">
        <v>143</v>
      </c>
      <c r="D2293">
        <v>0</v>
      </c>
    </row>
    <row r="2294" spans="1:4" x14ac:dyDescent="0.3">
      <c r="A2294" s="1">
        <v>43522</v>
      </c>
      <c r="B2294">
        <v>254.15020000000001</v>
      </c>
      <c r="C2294" t="s">
        <v>143</v>
      </c>
      <c r="D2294">
        <v>0</v>
      </c>
    </row>
    <row r="2295" spans="1:4" x14ac:dyDescent="0.3">
      <c r="A2295" s="1">
        <v>43523</v>
      </c>
      <c r="B2295">
        <v>254.0411</v>
      </c>
      <c r="C2295" t="s">
        <v>143</v>
      </c>
      <c r="D2295">
        <v>0</v>
      </c>
    </row>
    <row r="2296" spans="1:4" x14ac:dyDescent="0.3">
      <c r="A2296" s="1">
        <v>43524</v>
      </c>
      <c r="B2296">
        <v>253.56790000000001</v>
      </c>
      <c r="C2296" t="s">
        <v>143</v>
      </c>
      <c r="D2296">
        <v>0</v>
      </c>
    </row>
    <row r="2297" spans="1:4" x14ac:dyDescent="0.3">
      <c r="A2297" s="1">
        <v>43525</v>
      </c>
      <c r="B2297">
        <v>255.15110000000001</v>
      </c>
      <c r="C2297" t="s">
        <v>143</v>
      </c>
      <c r="D2297">
        <v>0</v>
      </c>
    </row>
    <row r="2298" spans="1:4" x14ac:dyDescent="0.3">
      <c r="A2298" s="1">
        <v>43528</v>
      </c>
      <c r="B2298">
        <v>254.22300000000001</v>
      </c>
      <c r="C2298" t="s">
        <v>143</v>
      </c>
      <c r="D2298">
        <v>0</v>
      </c>
    </row>
    <row r="2299" spans="1:4" x14ac:dyDescent="0.3">
      <c r="A2299" s="1">
        <v>43529</v>
      </c>
      <c r="B2299">
        <v>253.87729999999999</v>
      </c>
      <c r="C2299" t="s">
        <v>143</v>
      </c>
      <c r="D2299">
        <v>0</v>
      </c>
    </row>
    <row r="2300" spans="1:4" x14ac:dyDescent="0.3">
      <c r="A2300" s="1">
        <v>43530</v>
      </c>
      <c r="B2300">
        <v>252.33959999999999</v>
      </c>
      <c r="C2300" t="s">
        <v>143</v>
      </c>
      <c r="D2300">
        <v>0</v>
      </c>
    </row>
    <row r="2301" spans="1:4" x14ac:dyDescent="0.3">
      <c r="A2301" s="1">
        <v>43531</v>
      </c>
      <c r="B2301">
        <v>250.2286</v>
      </c>
      <c r="C2301" t="s">
        <v>143</v>
      </c>
      <c r="D2301">
        <v>0</v>
      </c>
    </row>
    <row r="2302" spans="1:4" x14ac:dyDescent="0.3">
      <c r="A2302" s="1">
        <v>43532</v>
      </c>
      <c r="B2302">
        <v>249.72819999999999</v>
      </c>
      <c r="C2302" t="s">
        <v>143</v>
      </c>
      <c r="D2302">
        <v>0</v>
      </c>
    </row>
    <row r="2303" spans="1:4" x14ac:dyDescent="0.3">
      <c r="A2303" s="1">
        <v>43535</v>
      </c>
      <c r="B2303">
        <v>253.34950000000001</v>
      </c>
      <c r="C2303" t="s">
        <v>143</v>
      </c>
      <c r="D2303">
        <v>0</v>
      </c>
    </row>
    <row r="2304" spans="1:4" x14ac:dyDescent="0.3">
      <c r="A2304" s="1">
        <v>43536</v>
      </c>
      <c r="B2304">
        <v>254.3049</v>
      </c>
      <c r="C2304" t="s">
        <v>143</v>
      </c>
      <c r="D2304">
        <v>0</v>
      </c>
    </row>
    <row r="2305" spans="1:4" x14ac:dyDescent="0.3">
      <c r="A2305" s="1">
        <v>43537</v>
      </c>
      <c r="B2305">
        <v>255.98820000000001</v>
      </c>
      <c r="C2305" t="s">
        <v>143</v>
      </c>
      <c r="D2305">
        <v>0</v>
      </c>
    </row>
    <row r="2306" spans="1:4" x14ac:dyDescent="0.3">
      <c r="A2306" s="1">
        <v>43538</v>
      </c>
      <c r="B2306">
        <v>255.8244</v>
      </c>
      <c r="C2306" t="s">
        <v>143</v>
      </c>
      <c r="D2306">
        <v>0</v>
      </c>
    </row>
    <row r="2307" spans="1:4" x14ac:dyDescent="0.3">
      <c r="A2307" s="1">
        <v>43539</v>
      </c>
      <c r="B2307">
        <v>257.08850000000001</v>
      </c>
      <c r="C2307" t="s">
        <v>143</v>
      </c>
      <c r="D2307">
        <v>0</v>
      </c>
    </row>
    <row r="2308" spans="1:4" x14ac:dyDescent="0.3">
      <c r="A2308" s="1">
        <v>43542</v>
      </c>
      <c r="B2308">
        <v>258.0206</v>
      </c>
      <c r="C2308" t="s">
        <v>143</v>
      </c>
      <c r="D2308">
        <v>0</v>
      </c>
    </row>
    <row r="2309" spans="1:4" x14ac:dyDescent="0.3">
      <c r="A2309" s="1">
        <v>43543</v>
      </c>
      <c r="B2309">
        <v>258.08460000000002</v>
      </c>
      <c r="C2309" t="s">
        <v>143</v>
      </c>
      <c r="D2309">
        <v>0</v>
      </c>
    </row>
    <row r="2310" spans="1:4" x14ac:dyDescent="0.3">
      <c r="A2310" s="1">
        <v>43544</v>
      </c>
      <c r="B2310">
        <v>257.30779999999999</v>
      </c>
      <c r="C2310" t="s">
        <v>143</v>
      </c>
      <c r="D2310">
        <v>0</v>
      </c>
    </row>
    <row r="2311" spans="1:4" x14ac:dyDescent="0.3">
      <c r="A2311" s="1">
        <v>43545</v>
      </c>
      <c r="B2311">
        <v>260.214</v>
      </c>
      <c r="C2311" t="s">
        <v>143</v>
      </c>
      <c r="D2311">
        <v>0</v>
      </c>
    </row>
    <row r="2312" spans="1:4" x14ac:dyDescent="0.3">
      <c r="A2312" s="1">
        <v>43546</v>
      </c>
      <c r="B2312">
        <v>255.20580000000001</v>
      </c>
      <c r="C2312" t="s">
        <v>143</v>
      </c>
      <c r="D2312">
        <v>0</v>
      </c>
    </row>
    <row r="2313" spans="1:4" x14ac:dyDescent="0.3">
      <c r="A2313" s="1">
        <v>43549</v>
      </c>
      <c r="B2313">
        <v>255.01390000000001</v>
      </c>
      <c r="C2313" t="s">
        <v>143</v>
      </c>
      <c r="D2313">
        <v>0</v>
      </c>
    </row>
    <row r="2314" spans="1:4" x14ac:dyDescent="0.3">
      <c r="A2314" s="1">
        <v>43550</v>
      </c>
      <c r="B2314">
        <v>256.91480000000001</v>
      </c>
      <c r="C2314" t="s">
        <v>143</v>
      </c>
      <c r="D2314">
        <v>0</v>
      </c>
    </row>
    <row r="2315" spans="1:4" x14ac:dyDescent="0.3">
      <c r="A2315" s="1">
        <v>43551</v>
      </c>
      <c r="B2315">
        <v>255.57140000000001</v>
      </c>
      <c r="C2315" t="s">
        <v>143</v>
      </c>
      <c r="D2315">
        <v>0</v>
      </c>
    </row>
    <row r="2316" spans="1:4" x14ac:dyDescent="0.3">
      <c r="A2316" s="1">
        <v>43552</v>
      </c>
      <c r="B2316">
        <v>256.5401</v>
      </c>
      <c r="C2316" t="s">
        <v>143</v>
      </c>
      <c r="D2316">
        <v>0</v>
      </c>
    </row>
    <row r="2317" spans="1:4" x14ac:dyDescent="0.3">
      <c r="A2317" s="1">
        <v>43553</v>
      </c>
      <c r="B2317">
        <v>258.15769999999998</v>
      </c>
      <c r="C2317" t="s">
        <v>143</v>
      </c>
      <c r="D2317">
        <v>0</v>
      </c>
    </row>
    <row r="2318" spans="1:4" x14ac:dyDescent="0.3">
      <c r="A2318" s="1">
        <v>43556</v>
      </c>
      <c r="B2318">
        <v>261.21929999999998</v>
      </c>
      <c r="C2318" t="s">
        <v>143</v>
      </c>
      <c r="D2318">
        <v>0</v>
      </c>
    </row>
    <row r="2319" spans="1:4" x14ac:dyDescent="0.3">
      <c r="A2319" s="1">
        <v>43557</v>
      </c>
      <c r="B2319">
        <v>261.34719999999999</v>
      </c>
      <c r="C2319" t="s">
        <v>143</v>
      </c>
      <c r="D2319">
        <v>0</v>
      </c>
    </row>
    <row r="2320" spans="1:4" x14ac:dyDescent="0.3">
      <c r="A2320" s="1">
        <v>43558</v>
      </c>
      <c r="B2320">
        <v>261.75850000000003</v>
      </c>
      <c r="C2320" t="s">
        <v>143</v>
      </c>
      <c r="D2320">
        <v>0</v>
      </c>
    </row>
    <row r="2321" spans="1:4" x14ac:dyDescent="0.3">
      <c r="A2321" s="1">
        <v>43559</v>
      </c>
      <c r="B2321">
        <v>262.45310000000001</v>
      </c>
      <c r="C2321" t="s">
        <v>143</v>
      </c>
      <c r="D2321">
        <v>0</v>
      </c>
    </row>
    <row r="2322" spans="1:4" x14ac:dyDescent="0.3">
      <c r="A2322" s="1">
        <v>43560</v>
      </c>
      <c r="B2322">
        <v>263.72340000000003</v>
      </c>
      <c r="C2322" t="s">
        <v>143</v>
      </c>
      <c r="D2322">
        <v>0</v>
      </c>
    </row>
    <row r="2323" spans="1:4" x14ac:dyDescent="0.3">
      <c r="A2323" s="1">
        <v>43563</v>
      </c>
      <c r="B2323">
        <v>263.92439999999999</v>
      </c>
      <c r="C2323" t="s">
        <v>143</v>
      </c>
      <c r="D2323">
        <v>0</v>
      </c>
    </row>
    <row r="2324" spans="1:4" x14ac:dyDescent="0.3">
      <c r="A2324" s="1">
        <v>43564</v>
      </c>
      <c r="B2324">
        <v>262.57190000000003</v>
      </c>
      <c r="C2324" t="s">
        <v>143</v>
      </c>
      <c r="D2324">
        <v>0</v>
      </c>
    </row>
    <row r="2325" spans="1:4" x14ac:dyDescent="0.3">
      <c r="A2325" s="1">
        <v>43565</v>
      </c>
      <c r="B2325">
        <v>263.46749999999997</v>
      </c>
      <c r="C2325" t="s">
        <v>143</v>
      </c>
      <c r="D2325">
        <v>0</v>
      </c>
    </row>
    <row r="2326" spans="1:4" x14ac:dyDescent="0.3">
      <c r="A2326" s="1">
        <v>43566</v>
      </c>
      <c r="B2326">
        <v>263.39440000000002</v>
      </c>
      <c r="C2326" t="s">
        <v>143</v>
      </c>
      <c r="D2326">
        <v>0</v>
      </c>
    </row>
    <row r="2327" spans="1:4" x14ac:dyDescent="0.3">
      <c r="A2327" s="1">
        <v>43567</v>
      </c>
      <c r="B2327">
        <v>265.17649999999998</v>
      </c>
      <c r="C2327" t="s">
        <v>143</v>
      </c>
      <c r="D2327">
        <v>0</v>
      </c>
    </row>
    <row r="2328" spans="1:4" x14ac:dyDescent="0.3">
      <c r="A2328" s="1">
        <v>43570</v>
      </c>
      <c r="B2328">
        <v>265.00279999999998</v>
      </c>
      <c r="C2328" t="s">
        <v>143</v>
      </c>
      <c r="D2328">
        <v>0</v>
      </c>
    </row>
    <row r="2329" spans="1:4" x14ac:dyDescent="0.3">
      <c r="A2329" s="1">
        <v>43571</v>
      </c>
      <c r="B2329">
        <v>265.17649999999998</v>
      </c>
      <c r="C2329" t="s">
        <v>143</v>
      </c>
      <c r="D2329">
        <v>0</v>
      </c>
    </row>
    <row r="2330" spans="1:4" x14ac:dyDescent="0.3">
      <c r="A2330" s="1">
        <v>43572</v>
      </c>
      <c r="B2330">
        <v>264.52760000000001</v>
      </c>
      <c r="C2330" t="s">
        <v>143</v>
      </c>
      <c r="D2330">
        <v>0</v>
      </c>
    </row>
    <row r="2331" spans="1:4" x14ac:dyDescent="0.3">
      <c r="A2331" s="1">
        <v>43573</v>
      </c>
      <c r="B2331">
        <v>265.04849999999999</v>
      </c>
      <c r="C2331" t="s">
        <v>143</v>
      </c>
      <c r="D2331">
        <v>0</v>
      </c>
    </row>
    <row r="2332" spans="1:4" x14ac:dyDescent="0.3">
      <c r="A2332" s="1">
        <v>43577</v>
      </c>
      <c r="B2332">
        <v>265.27699999999999</v>
      </c>
      <c r="C2332" t="s">
        <v>143</v>
      </c>
      <c r="D2332">
        <v>0</v>
      </c>
    </row>
    <row r="2333" spans="1:4" x14ac:dyDescent="0.3">
      <c r="A2333" s="1">
        <v>43578</v>
      </c>
      <c r="B2333">
        <v>267.66230000000002</v>
      </c>
      <c r="C2333" t="s">
        <v>143</v>
      </c>
      <c r="D2333">
        <v>0</v>
      </c>
    </row>
    <row r="2334" spans="1:4" x14ac:dyDescent="0.3">
      <c r="A2334" s="1">
        <v>43579</v>
      </c>
      <c r="B2334">
        <v>267.06819999999999</v>
      </c>
      <c r="C2334" t="s">
        <v>143</v>
      </c>
      <c r="D2334">
        <v>0</v>
      </c>
    </row>
    <row r="2335" spans="1:4" x14ac:dyDescent="0.3">
      <c r="A2335" s="1">
        <v>43580</v>
      </c>
      <c r="B2335">
        <v>266.90370000000001</v>
      </c>
      <c r="C2335" t="s">
        <v>143</v>
      </c>
      <c r="D2335">
        <v>0</v>
      </c>
    </row>
    <row r="2336" spans="1:4" x14ac:dyDescent="0.3">
      <c r="A2336" s="1">
        <v>43581</v>
      </c>
      <c r="B2336">
        <v>268.14659999999998</v>
      </c>
      <c r="C2336" t="s">
        <v>143</v>
      </c>
      <c r="D2336">
        <v>0</v>
      </c>
    </row>
    <row r="2337" spans="1:4" x14ac:dyDescent="0.3">
      <c r="A2337" s="1">
        <v>43584</v>
      </c>
      <c r="B2337">
        <v>268.56700000000001</v>
      </c>
      <c r="C2337" t="s">
        <v>143</v>
      </c>
      <c r="D2337">
        <v>0</v>
      </c>
    </row>
    <row r="2338" spans="1:4" x14ac:dyDescent="0.3">
      <c r="A2338" s="1">
        <v>43585</v>
      </c>
      <c r="B2338">
        <v>268.70409999999998</v>
      </c>
      <c r="C2338" t="s">
        <v>143</v>
      </c>
      <c r="D2338">
        <v>0</v>
      </c>
    </row>
    <row r="2339" spans="1:4" x14ac:dyDescent="0.3">
      <c r="A2339" s="1">
        <v>43586</v>
      </c>
      <c r="B2339">
        <v>266.68439999999998</v>
      </c>
      <c r="C2339" t="s">
        <v>143</v>
      </c>
      <c r="D2339">
        <v>0</v>
      </c>
    </row>
    <row r="2340" spans="1:4" x14ac:dyDescent="0.3">
      <c r="A2340" s="1">
        <v>43587</v>
      </c>
      <c r="B2340">
        <v>266.10860000000002</v>
      </c>
      <c r="C2340" t="s">
        <v>143</v>
      </c>
      <c r="D2340">
        <v>0</v>
      </c>
    </row>
    <row r="2341" spans="1:4" x14ac:dyDescent="0.3">
      <c r="A2341" s="1">
        <v>43588</v>
      </c>
      <c r="B2341">
        <v>268.71319999999997</v>
      </c>
      <c r="C2341" t="s">
        <v>143</v>
      </c>
      <c r="D2341">
        <v>0</v>
      </c>
    </row>
    <row r="2342" spans="1:4" x14ac:dyDescent="0.3">
      <c r="A2342" s="1">
        <v>43591</v>
      </c>
      <c r="B2342">
        <v>267.60739999999998</v>
      </c>
      <c r="C2342" t="s">
        <v>143</v>
      </c>
      <c r="D2342">
        <v>0</v>
      </c>
    </row>
    <row r="2343" spans="1:4" x14ac:dyDescent="0.3">
      <c r="A2343" s="1">
        <v>43592</v>
      </c>
      <c r="B2343">
        <v>263.13850000000002</v>
      </c>
      <c r="C2343" t="s">
        <v>143</v>
      </c>
      <c r="D2343">
        <v>0</v>
      </c>
    </row>
    <row r="2344" spans="1:4" x14ac:dyDescent="0.3">
      <c r="A2344" s="1">
        <v>43593</v>
      </c>
      <c r="B2344">
        <v>262.77289999999999</v>
      </c>
      <c r="C2344" t="s">
        <v>143</v>
      </c>
      <c r="D2344">
        <v>0</v>
      </c>
    </row>
    <row r="2345" spans="1:4" x14ac:dyDescent="0.3">
      <c r="A2345" s="1">
        <v>43594</v>
      </c>
      <c r="B2345">
        <v>261.9778</v>
      </c>
      <c r="C2345" t="s">
        <v>143</v>
      </c>
      <c r="D2345">
        <v>0</v>
      </c>
    </row>
    <row r="2346" spans="1:4" x14ac:dyDescent="0.3">
      <c r="A2346" s="1">
        <v>43595</v>
      </c>
      <c r="B2346">
        <v>263.29379999999998</v>
      </c>
      <c r="C2346" t="s">
        <v>143</v>
      </c>
      <c r="D2346">
        <v>0</v>
      </c>
    </row>
    <row r="2347" spans="1:4" x14ac:dyDescent="0.3">
      <c r="A2347" s="1">
        <v>43598</v>
      </c>
      <c r="B2347">
        <v>256.67720000000003</v>
      </c>
      <c r="C2347" t="s">
        <v>143</v>
      </c>
      <c r="D2347">
        <v>0</v>
      </c>
    </row>
    <row r="2348" spans="1:4" x14ac:dyDescent="0.3">
      <c r="A2348" s="1">
        <v>43599</v>
      </c>
      <c r="B2348">
        <v>258.99849999999998</v>
      </c>
      <c r="C2348" t="s">
        <v>143</v>
      </c>
      <c r="D2348">
        <v>0</v>
      </c>
    </row>
    <row r="2349" spans="1:4" x14ac:dyDescent="0.3">
      <c r="A2349" s="1">
        <v>43600</v>
      </c>
      <c r="B2349">
        <v>260.51560000000001</v>
      </c>
      <c r="C2349" t="s">
        <v>143</v>
      </c>
      <c r="D2349">
        <v>0</v>
      </c>
    </row>
    <row r="2350" spans="1:4" x14ac:dyDescent="0.3">
      <c r="A2350" s="1">
        <v>43601</v>
      </c>
      <c r="B2350">
        <v>262.92829999999998</v>
      </c>
      <c r="C2350" t="s">
        <v>143</v>
      </c>
      <c r="D2350">
        <v>0</v>
      </c>
    </row>
    <row r="2351" spans="1:4" x14ac:dyDescent="0.3">
      <c r="A2351" s="1">
        <v>43602</v>
      </c>
      <c r="B2351">
        <v>261.22840000000002</v>
      </c>
      <c r="C2351" t="s">
        <v>143</v>
      </c>
      <c r="D2351">
        <v>0</v>
      </c>
    </row>
    <row r="2352" spans="1:4" x14ac:dyDescent="0.3">
      <c r="A2352" s="1">
        <v>43605</v>
      </c>
      <c r="B2352">
        <v>259.50119999999998</v>
      </c>
      <c r="C2352" t="s">
        <v>143</v>
      </c>
      <c r="D2352">
        <v>0</v>
      </c>
    </row>
    <row r="2353" spans="1:4" x14ac:dyDescent="0.3">
      <c r="A2353" s="1">
        <v>43606</v>
      </c>
      <c r="B2353">
        <v>261.84070000000003</v>
      </c>
      <c r="C2353" t="s">
        <v>143</v>
      </c>
      <c r="D2353">
        <v>0</v>
      </c>
    </row>
    <row r="2354" spans="1:4" x14ac:dyDescent="0.3">
      <c r="A2354" s="1">
        <v>43607</v>
      </c>
      <c r="B2354">
        <v>261.03649999999999</v>
      </c>
      <c r="C2354" t="s">
        <v>143</v>
      </c>
      <c r="D2354">
        <v>0</v>
      </c>
    </row>
    <row r="2355" spans="1:4" x14ac:dyDescent="0.3">
      <c r="A2355" s="1">
        <v>43608</v>
      </c>
      <c r="B2355">
        <v>257.84699999999998</v>
      </c>
      <c r="C2355" t="s">
        <v>143</v>
      </c>
      <c r="D2355">
        <v>0</v>
      </c>
    </row>
    <row r="2356" spans="1:4" x14ac:dyDescent="0.3">
      <c r="A2356" s="1">
        <v>43609</v>
      </c>
      <c r="B2356">
        <v>258.43189999999998</v>
      </c>
      <c r="C2356" t="s">
        <v>143</v>
      </c>
      <c r="D2356">
        <v>0</v>
      </c>
    </row>
    <row r="2357" spans="1:4" x14ac:dyDescent="0.3">
      <c r="A2357" s="1">
        <v>43613</v>
      </c>
      <c r="B2357">
        <v>256.02839999999998</v>
      </c>
      <c r="C2357" t="s">
        <v>143</v>
      </c>
      <c r="D2357">
        <v>0</v>
      </c>
    </row>
    <row r="2358" spans="1:4" x14ac:dyDescent="0.3">
      <c r="A2358" s="1">
        <v>43614</v>
      </c>
      <c r="B2358">
        <v>254.31020000000001</v>
      </c>
      <c r="C2358" t="s">
        <v>143</v>
      </c>
      <c r="D2358">
        <v>0</v>
      </c>
    </row>
    <row r="2359" spans="1:4" x14ac:dyDescent="0.3">
      <c r="A2359" s="1">
        <v>43615</v>
      </c>
      <c r="B2359">
        <v>255.00479999999999</v>
      </c>
      <c r="C2359" t="s">
        <v>143</v>
      </c>
      <c r="D2359">
        <v>0</v>
      </c>
    </row>
    <row r="2360" spans="1:4" x14ac:dyDescent="0.3">
      <c r="A2360" s="1">
        <v>43616</v>
      </c>
      <c r="B2360">
        <v>251.5685</v>
      </c>
      <c r="C2360" t="s">
        <v>143</v>
      </c>
      <c r="D2360">
        <v>0</v>
      </c>
    </row>
    <row r="2361" spans="1:4" x14ac:dyDescent="0.3">
      <c r="A2361" s="1">
        <v>43619</v>
      </c>
      <c r="B2361">
        <v>250.9288</v>
      </c>
      <c r="C2361" t="s">
        <v>143</v>
      </c>
      <c r="D2361">
        <v>0</v>
      </c>
    </row>
    <row r="2362" spans="1:4" x14ac:dyDescent="0.3">
      <c r="A2362" s="1">
        <v>43620</v>
      </c>
      <c r="B2362">
        <v>256.37560000000002</v>
      </c>
      <c r="C2362" t="s">
        <v>143</v>
      </c>
      <c r="D2362">
        <v>0</v>
      </c>
    </row>
    <row r="2363" spans="1:4" x14ac:dyDescent="0.3">
      <c r="A2363" s="1">
        <v>43621</v>
      </c>
      <c r="B2363">
        <v>258.59640000000002</v>
      </c>
      <c r="C2363" t="s">
        <v>143</v>
      </c>
      <c r="D2363">
        <v>0</v>
      </c>
    </row>
    <row r="2364" spans="1:4" x14ac:dyDescent="0.3">
      <c r="A2364" s="1">
        <v>43622</v>
      </c>
      <c r="B2364">
        <v>260.27800000000002</v>
      </c>
      <c r="C2364" t="s">
        <v>143</v>
      </c>
      <c r="D2364">
        <v>0</v>
      </c>
    </row>
    <row r="2365" spans="1:4" x14ac:dyDescent="0.3">
      <c r="A2365" s="1">
        <v>43623</v>
      </c>
      <c r="B2365">
        <v>262.88260000000002</v>
      </c>
      <c r="C2365" t="s">
        <v>143</v>
      </c>
      <c r="D2365">
        <v>0</v>
      </c>
    </row>
    <row r="2366" spans="1:4" x14ac:dyDescent="0.3">
      <c r="A2366" s="1">
        <v>43626</v>
      </c>
      <c r="B2366">
        <v>264.08890000000002</v>
      </c>
      <c r="C2366" t="s">
        <v>143</v>
      </c>
      <c r="D2366">
        <v>0</v>
      </c>
    </row>
    <row r="2367" spans="1:4" x14ac:dyDescent="0.3">
      <c r="A2367" s="1">
        <v>43627</v>
      </c>
      <c r="B2367">
        <v>264.02499999999998</v>
      </c>
      <c r="C2367" t="s">
        <v>143</v>
      </c>
      <c r="D2367">
        <v>0</v>
      </c>
    </row>
    <row r="2368" spans="1:4" x14ac:dyDescent="0.3">
      <c r="A2368" s="1">
        <v>43628</v>
      </c>
      <c r="B2368">
        <v>263.55889999999999</v>
      </c>
      <c r="C2368" t="s">
        <v>143</v>
      </c>
      <c r="D2368">
        <v>0</v>
      </c>
    </row>
    <row r="2369" spans="1:4" x14ac:dyDescent="0.3">
      <c r="A2369" s="1">
        <v>43629</v>
      </c>
      <c r="B2369">
        <v>264.64640000000003</v>
      </c>
      <c r="C2369" t="s">
        <v>143</v>
      </c>
      <c r="D2369">
        <v>0</v>
      </c>
    </row>
    <row r="2370" spans="1:4" x14ac:dyDescent="0.3">
      <c r="A2370" s="1">
        <v>43630</v>
      </c>
      <c r="B2370">
        <v>264.35399999999998</v>
      </c>
      <c r="C2370" t="s">
        <v>143</v>
      </c>
      <c r="D2370">
        <v>0</v>
      </c>
    </row>
    <row r="2371" spans="1:4" x14ac:dyDescent="0.3">
      <c r="A2371" s="1">
        <v>43633</v>
      </c>
      <c r="B2371">
        <v>264.4545</v>
      </c>
      <c r="C2371" t="s">
        <v>143</v>
      </c>
      <c r="D2371">
        <v>0</v>
      </c>
    </row>
    <row r="2372" spans="1:4" x14ac:dyDescent="0.3">
      <c r="A2372" s="1">
        <v>43634</v>
      </c>
      <c r="B2372">
        <v>267.22359999999998</v>
      </c>
      <c r="C2372" t="s">
        <v>143</v>
      </c>
      <c r="D2372">
        <v>0</v>
      </c>
    </row>
    <row r="2373" spans="1:4" x14ac:dyDescent="0.3">
      <c r="A2373" s="1">
        <v>43635</v>
      </c>
      <c r="B2373">
        <v>267.82679999999999</v>
      </c>
      <c r="C2373" t="s">
        <v>143</v>
      </c>
      <c r="D2373">
        <v>0</v>
      </c>
    </row>
    <row r="2374" spans="1:4" x14ac:dyDescent="0.3">
      <c r="A2374" s="1">
        <v>43636</v>
      </c>
      <c r="B2374">
        <v>270.38569999999999</v>
      </c>
      <c r="C2374" t="s">
        <v>143</v>
      </c>
      <c r="D2374">
        <v>0</v>
      </c>
    </row>
    <row r="2375" spans="1:4" x14ac:dyDescent="0.3">
      <c r="A2375" s="1">
        <v>43637</v>
      </c>
      <c r="B2375">
        <v>269.9923</v>
      </c>
      <c r="C2375" t="s">
        <v>143</v>
      </c>
      <c r="D2375">
        <v>0</v>
      </c>
    </row>
    <row r="2376" spans="1:4" x14ac:dyDescent="0.3">
      <c r="A2376" s="1">
        <v>43640</v>
      </c>
      <c r="B2376">
        <v>269.6617</v>
      </c>
      <c r="C2376" t="s">
        <v>143</v>
      </c>
      <c r="D2376">
        <v>0</v>
      </c>
    </row>
    <row r="2377" spans="1:4" x14ac:dyDescent="0.3">
      <c r="A2377" s="1">
        <v>43641</v>
      </c>
      <c r="B2377">
        <v>267.01690000000002</v>
      </c>
      <c r="C2377" t="s">
        <v>143</v>
      </c>
      <c r="D2377">
        <v>0</v>
      </c>
    </row>
    <row r="2378" spans="1:4" x14ac:dyDescent="0.3">
      <c r="A2378" s="1">
        <v>43642</v>
      </c>
      <c r="B2378">
        <v>266.75060000000002</v>
      </c>
      <c r="C2378" t="s">
        <v>143</v>
      </c>
      <c r="D2378">
        <v>0</v>
      </c>
    </row>
    <row r="2379" spans="1:4" x14ac:dyDescent="0.3">
      <c r="A2379" s="1">
        <v>43643</v>
      </c>
      <c r="B2379">
        <v>267.69639999999998</v>
      </c>
      <c r="C2379" t="s">
        <v>143</v>
      </c>
      <c r="D2379">
        <v>0</v>
      </c>
    </row>
    <row r="2380" spans="1:4" x14ac:dyDescent="0.3">
      <c r="A2380" s="1">
        <v>43644</v>
      </c>
      <c r="B2380">
        <v>269.07400000000001</v>
      </c>
      <c r="C2380" t="s">
        <v>143</v>
      </c>
      <c r="D2380">
        <v>0</v>
      </c>
    </row>
    <row r="2381" spans="1:4" x14ac:dyDescent="0.3">
      <c r="A2381" s="1">
        <v>43647</v>
      </c>
      <c r="B2381">
        <v>271.51670000000001</v>
      </c>
      <c r="C2381" t="s">
        <v>143</v>
      </c>
      <c r="D2381">
        <v>0</v>
      </c>
    </row>
    <row r="2382" spans="1:4" x14ac:dyDescent="0.3">
      <c r="A2382" s="1">
        <v>43648</v>
      </c>
      <c r="B2382">
        <v>272.22390000000001</v>
      </c>
      <c r="C2382" t="s">
        <v>143</v>
      </c>
      <c r="D2382">
        <v>0</v>
      </c>
    </row>
    <row r="2383" spans="1:4" x14ac:dyDescent="0.3">
      <c r="A2383" s="1">
        <v>43649</v>
      </c>
      <c r="B2383">
        <v>274.40030000000002</v>
      </c>
      <c r="C2383" t="s">
        <v>143</v>
      </c>
      <c r="D2383">
        <v>0</v>
      </c>
    </row>
    <row r="2384" spans="1:4" x14ac:dyDescent="0.3">
      <c r="A2384" s="1">
        <v>43651</v>
      </c>
      <c r="B2384">
        <v>274.0881</v>
      </c>
      <c r="C2384" t="s">
        <v>143</v>
      </c>
      <c r="D2384">
        <v>0</v>
      </c>
    </row>
    <row r="2385" spans="1:4" x14ac:dyDescent="0.3">
      <c r="A2385" s="1">
        <v>43654</v>
      </c>
      <c r="B2385">
        <v>272.58199999999999</v>
      </c>
      <c r="C2385" t="s">
        <v>143</v>
      </c>
      <c r="D2385">
        <v>0</v>
      </c>
    </row>
    <row r="2386" spans="1:4" x14ac:dyDescent="0.3">
      <c r="A2386" s="1">
        <v>43655</v>
      </c>
      <c r="B2386">
        <v>272.92180000000002</v>
      </c>
      <c r="C2386" t="s">
        <v>143</v>
      </c>
      <c r="D2386">
        <v>0</v>
      </c>
    </row>
    <row r="2387" spans="1:4" x14ac:dyDescent="0.3">
      <c r="A2387" s="1">
        <v>43656</v>
      </c>
      <c r="B2387">
        <v>274.22590000000002</v>
      </c>
      <c r="C2387" t="s">
        <v>143</v>
      </c>
      <c r="D2387">
        <v>0</v>
      </c>
    </row>
    <row r="2388" spans="1:4" x14ac:dyDescent="0.3">
      <c r="A2388" s="1">
        <v>43657</v>
      </c>
      <c r="B2388">
        <v>274.86869999999999</v>
      </c>
      <c r="C2388" t="s">
        <v>143</v>
      </c>
      <c r="D2388">
        <v>0</v>
      </c>
    </row>
    <row r="2389" spans="1:4" x14ac:dyDescent="0.3">
      <c r="A2389" s="1">
        <v>43658</v>
      </c>
      <c r="B2389">
        <v>276.09930000000003</v>
      </c>
      <c r="C2389" t="s">
        <v>143</v>
      </c>
      <c r="D2389">
        <v>0</v>
      </c>
    </row>
    <row r="2390" spans="1:4" x14ac:dyDescent="0.3">
      <c r="A2390" s="1">
        <v>43661</v>
      </c>
      <c r="B2390">
        <v>276.19110000000001</v>
      </c>
      <c r="C2390" t="s">
        <v>143</v>
      </c>
      <c r="D2390">
        <v>0</v>
      </c>
    </row>
    <row r="2391" spans="1:4" x14ac:dyDescent="0.3">
      <c r="A2391" s="1">
        <v>43662</v>
      </c>
      <c r="B2391">
        <v>275.23599999999999</v>
      </c>
      <c r="C2391" t="s">
        <v>143</v>
      </c>
      <c r="D2391">
        <v>0</v>
      </c>
    </row>
    <row r="2392" spans="1:4" x14ac:dyDescent="0.3">
      <c r="A2392" s="1">
        <v>43663</v>
      </c>
      <c r="B2392">
        <v>273.42689999999999</v>
      </c>
      <c r="C2392" t="s">
        <v>143</v>
      </c>
      <c r="D2392">
        <v>0</v>
      </c>
    </row>
    <row r="2393" spans="1:4" x14ac:dyDescent="0.3">
      <c r="A2393" s="1">
        <v>43664</v>
      </c>
      <c r="B2393">
        <v>274.42790000000002</v>
      </c>
      <c r="C2393" t="s">
        <v>143</v>
      </c>
      <c r="D2393">
        <v>0</v>
      </c>
    </row>
    <row r="2394" spans="1:4" x14ac:dyDescent="0.3">
      <c r="A2394" s="1">
        <v>43665</v>
      </c>
      <c r="B2394">
        <v>272.90339999999998</v>
      </c>
      <c r="C2394" t="s">
        <v>143</v>
      </c>
      <c r="D2394">
        <v>0</v>
      </c>
    </row>
    <row r="2395" spans="1:4" x14ac:dyDescent="0.3">
      <c r="A2395" s="1">
        <v>43668</v>
      </c>
      <c r="B2395">
        <v>273.57380000000001</v>
      </c>
      <c r="C2395" t="s">
        <v>143</v>
      </c>
      <c r="D2395">
        <v>0</v>
      </c>
    </row>
    <row r="2396" spans="1:4" x14ac:dyDescent="0.3">
      <c r="A2396" s="1">
        <v>43669</v>
      </c>
      <c r="B2396">
        <v>275.5299</v>
      </c>
      <c r="C2396" t="s">
        <v>143</v>
      </c>
      <c r="D2396">
        <v>0</v>
      </c>
    </row>
    <row r="2397" spans="1:4" x14ac:dyDescent="0.3">
      <c r="A2397" s="1">
        <v>43670</v>
      </c>
      <c r="B2397">
        <v>276.82479999999998</v>
      </c>
      <c r="C2397" t="s">
        <v>143</v>
      </c>
      <c r="D2397">
        <v>0</v>
      </c>
    </row>
    <row r="2398" spans="1:4" x14ac:dyDescent="0.3">
      <c r="A2398" s="1">
        <v>43671</v>
      </c>
      <c r="B2398">
        <v>275.50229999999999</v>
      </c>
      <c r="C2398" t="s">
        <v>143</v>
      </c>
      <c r="D2398">
        <v>0</v>
      </c>
    </row>
    <row r="2399" spans="1:4" x14ac:dyDescent="0.3">
      <c r="A2399" s="1">
        <v>43672</v>
      </c>
      <c r="B2399">
        <v>277.34820000000002</v>
      </c>
      <c r="C2399" t="s">
        <v>143</v>
      </c>
      <c r="D2399">
        <v>0</v>
      </c>
    </row>
    <row r="2400" spans="1:4" x14ac:dyDescent="0.3">
      <c r="A2400" s="1">
        <v>43675</v>
      </c>
      <c r="B2400">
        <v>276.84309999999999</v>
      </c>
      <c r="C2400" t="s">
        <v>143</v>
      </c>
      <c r="D2400">
        <v>0</v>
      </c>
    </row>
    <row r="2401" spans="1:4" x14ac:dyDescent="0.3">
      <c r="A2401" s="1">
        <v>43676</v>
      </c>
      <c r="B2401">
        <v>276.16359999999997</v>
      </c>
      <c r="C2401" t="s">
        <v>143</v>
      </c>
      <c r="D2401">
        <v>0</v>
      </c>
    </row>
    <row r="2402" spans="1:4" x14ac:dyDescent="0.3">
      <c r="A2402" s="1">
        <v>43677</v>
      </c>
      <c r="B2402">
        <v>273.1422</v>
      </c>
      <c r="C2402" t="s">
        <v>143</v>
      </c>
      <c r="D2402">
        <v>0</v>
      </c>
    </row>
    <row r="2403" spans="1:4" x14ac:dyDescent="0.3">
      <c r="A2403" s="1">
        <v>43678</v>
      </c>
      <c r="B2403">
        <v>270.76369999999997</v>
      </c>
      <c r="C2403" t="s">
        <v>143</v>
      </c>
      <c r="D2403">
        <v>0</v>
      </c>
    </row>
    <row r="2404" spans="1:4" x14ac:dyDescent="0.3">
      <c r="A2404" s="1">
        <v>43679</v>
      </c>
      <c r="B2404">
        <v>268.72500000000002</v>
      </c>
      <c r="C2404" t="s">
        <v>143</v>
      </c>
      <c r="D2404">
        <v>0</v>
      </c>
    </row>
    <row r="2405" spans="1:4" x14ac:dyDescent="0.3">
      <c r="A2405" s="1">
        <v>43682</v>
      </c>
      <c r="B2405">
        <v>260.64359999999999</v>
      </c>
      <c r="C2405" t="s">
        <v>143</v>
      </c>
      <c r="D2405">
        <v>0</v>
      </c>
    </row>
    <row r="2406" spans="1:4" x14ac:dyDescent="0.3">
      <c r="A2406" s="1">
        <v>43683</v>
      </c>
      <c r="B2406">
        <v>264.29860000000002</v>
      </c>
      <c r="C2406" t="s">
        <v>143</v>
      </c>
      <c r="D2406">
        <v>0</v>
      </c>
    </row>
    <row r="2407" spans="1:4" x14ac:dyDescent="0.3">
      <c r="A2407" s="1">
        <v>43684</v>
      </c>
      <c r="B2407">
        <v>264.4547</v>
      </c>
      <c r="C2407" t="s">
        <v>143</v>
      </c>
      <c r="D2407">
        <v>0</v>
      </c>
    </row>
    <row r="2408" spans="1:4" x14ac:dyDescent="0.3">
      <c r="A2408" s="1">
        <v>43685</v>
      </c>
      <c r="B2408">
        <v>269.64330000000001</v>
      </c>
      <c r="C2408" t="s">
        <v>143</v>
      </c>
      <c r="D2408">
        <v>0</v>
      </c>
    </row>
    <row r="2409" spans="1:4" x14ac:dyDescent="0.3">
      <c r="A2409" s="1">
        <v>43686</v>
      </c>
      <c r="B2409">
        <v>267.8066</v>
      </c>
      <c r="C2409" t="s">
        <v>143</v>
      </c>
      <c r="D2409">
        <v>0</v>
      </c>
    </row>
    <row r="2410" spans="1:4" x14ac:dyDescent="0.3">
      <c r="A2410" s="1">
        <v>43689</v>
      </c>
      <c r="B2410">
        <v>264.54649999999998</v>
      </c>
      <c r="C2410" t="s">
        <v>143</v>
      </c>
      <c r="D2410">
        <v>0</v>
      </c>
    </row>
    <row r="2411" spans="1:4" x14ac:dyDescent="0.3">
      <c r="A2411" s="1">
        <v>43690</v>
      </c>
      <c r="B2411">
        <v>268.66070000000002</v>
      </c>
      <c r="C2411" t="s">
        <v>143</v>
      </c>
      <c r="D2411">
        <v>0</v>
      </c>
    </row>
    <row r="2412" spans="1:4" x14ac:dyDescent="0.3">
      <c r="A2412" s="1">
        <v>43691</v>
      </c>
      <c r="B2412">
        <v>260.71710000000002</v>
      </c>
      <c r="C2412" t="s">
        <v>143</v>
      </c>
      <c r="D2412">
        <v>0</v>
      </c>
    </row>
    <row r="2413" spans="1:4" x14ac:dyDescent="0.3">
      <c r="A2413" s="1">
        <v>43692</v>
      </c>
      <c r="B2413">
        <v>261.4058</v>
      </c>
      <c r="C2413" t="s">
        <v>143</v>
      </c>
      <c r="D2413">
        <v>0</v>
      </c>
    </row>
    <row r="2414" spans="1:4" x14ac:dyDescent="0.3">
      <c r="A2414" s="1">
        <v>43693</v>
      </c>
      <c r="B2414">
        <v>265.26280000000003</v>
      </c>
      <c r="C2414" t="s">
        <v>143</v>
      </c>
      <c r="D2414">
        <v>0</v>
      </c>
    </row>
    <row r="2415" spans="1:4" x14ac:dyDescent="0.3">
      <c r="A2415" s="1">
        <v>43696</v>
      </c>
      <c r="B2415">
        <v>268.45870000000002</v>
      </c>
      <c r="C2415" t="s">
        <v>143</v>
      </c>
      <c r="D2415">
        <v>0</v>
      </c>
    </row>
    <row r="2416" spans="1:4" x14ac:dyDescent="0.3">
      <c r="A2416" s="1">
        <v>43697</v>
      </c>
      <c r="B2416">
        <v>266.40159999999997</v>
      </c>
      <c r="C2416" t="s">
        <v>143</v>
      </c>
      <c r="D2416">
        <v>0</v>
      </c>
    </row>
    <row r="2417" spans="1:4" x14ac:dyDescent="0.3">
      <c r="A2417" s="1">
        <v>43698</v>
      </c>
      <c r="B2417">
        <v>268.56889999999999</v>
      </c>
      <c r="C2417" t="s">
        <v>143</v>
      </c>
      <c r="D2417">
        <v>0</v>
      </c>
    </row>
    <row r="2418" spans="1:4" x14ac:dyDescent="0.3">
      <c r="A2418" s="1">
        <v>43699</v>
      </c>
      <c r="B2418">
        <v>268.4862</v>
      </c>
      <c r="C2418" t="s">
        <v>143</v>
      </c>
      <c r="D2418">
        <v>0</v>
      </c>
    </row>
    <row r="2419" spans="1:4" x14ac:dyDescent="0.3">
      <c r="A2419" s="1">
        <v>43700</v>
      </c>
      <c r="B2419">
        <v>261.58949999999999</v>
      </c>
      <c r="C2419" t="s">
        <v>143</v>
      </c>
      <c r="D2419">
        <v>0</v>
      </c>
    </row>
    <row r="2420" spans="1:4" x14ac:dyDescent="0.3">
      <c r="A2420" s="1">
        <v>43703</v>
      </c>
      <c r="B2420">
        <v>264.48230000000001</v>
      </c>
      <c r="C2420" t="s">
        <v>143</v>
      </c>
      <c r="D2420">
        <v>0</v>
      </c>
    </row>
    <row r="2421" spans="1:4" x14ac:dyDescent="0.3">
      <c r="A2421" s="1">
        <v>43704</v>
      </c>
      <c r="B2421">
        <v>263.44450000000001</v>
      </c>
      <c r="C2421" t="s">
        <v>143</v>
      </c>
      <c r="D2421">
        <v>0</v>
      </c>
    </row>
    <row r="2422" spans="1:4" x14ac:dyDescent="0.3">
      <c r="A2422" s="1">
        <v>43705</v>
      </c>
      <c r="B2422">
        <v>265.2996</v>
      </c>
      <c r="C2422" t="s">
        <v>143</v>
      </c>
      <c r="D2422">
        <v>0</v>
      </c>
    </row>
    <row r="2423" spans="1:4" x14ac:dyDescent="0.3">
      <c r="A2423" s="1">
        <v>43706</v>
      </c>
      <c r="B2423">
        <v>268.68830000000003</v>
      </c>
      <c r="C2423" t="s">
        <v>143</v>
      </c>
      <c r="D2423">
        <v>0</v>
      </c>
    </row>
    <row r="2424" spans="1:4" x14ac:dyDescent="0.3">
      <c r="A2424" s="1">
        <v>43707</v>
      </c>
      <c r="B2424">
        <v>268.56889999999999</v>
      </c>
      <c r="C2424" t="s">
        <v>143</v>
      </c>
      <c r="D2424">
        <v>0</v>
      </c>
    </row>
    <row r="2425" spans="1:4" x14ac:dyDescent="0.3">
      <c r="A2425" s="1">
        <v>43711</v>
      </c>
      <c r="B2425">
        <v>266.99849999999998</v>
      </c>
      <c r="C2425" t="s">
        <v>143</v>
      </c>
      <c r="D2425">
        <v>0</v>
      </c>
    </row>
    <row r="2426" spans="1:4" x14ac:dyDescent="0.3">
      <c r="A2426" s="1">
        <v>43712</v>
      </c>
      <c r="B2426">
        <v>270.029</v>
      </c>
      <c r="C2426" t="s">
        <v>143</v>
      </c>
      <c r="D2426">
        <v>0</v>
      </c>
    </row>
    <row r="2427" spans="1:4" x14ac:dyDescent="0.3">
      <c r="A2427" s="1">
        <v>43713</v>
      </c>
      <c r="B2427">
        <v>273.50040000000001</v>
      </c>
      <c r="C2427" t="s">
        <v>143</v>
      </c>
      <c r="D2427">
        <v>0</v>
      </c>
    </row>
    <row r="2428" spans="1:4" x14ac:dyDescent="0.3">
      <c r="A2428" s="1">
        <v>43714</v>
      </c>
      <c r="B2428">
        <v>273.71159999999998</v>
      </c>
      <c r="C2428" t="s">
        <v>143</v>
      </c>
      <c r="D2428">
        <v>0</v>
      </c>
    </row>
    <row r="2429" spans="1:4" x14ac:dyDescent="0.3">
      <c r="A2429" s="1">
        <v>43717</v>
      </c>
      <c r="B2429">
        <v>273.84930000000003</v>
      </c>
      <c r="C2429" t="s">
        <v>143</v>
      </c>
      <c r="D2429">
        <v>0</v>
      </c>
    </row>
    <row r="2430" spans="1:4" x14ac:dyDescent="0.3">
      <c r="A2430" s="1">
        <v>43718</v>
      </c>
      <c r="B2430">
        <v>273.78500000000003</v>
      </c>
      <c r="C2430" t="s">
        <v>143</v>
      </c>
      <c r="D2430">
        <v>0</v>
      </c>
    </row>
    <row r="2431" spans="1:4" x14ac:dyDescent="0.3">
      <c r="A2431" s="1">
        <v>43719</v>
      </c>
      <c r="B2431">
        <v>275.7319</v>
      </c>
      <c r="C2431" t="s">
        <v>143</v>
      </c>
      <c r="D2431">
        <v>0</v>
      </c>
    </row>
    <row r="2432" spans="1:4" x14ac:dyDescent="0.3">
      <c r="A2432" s="1">
        <v>43720</v>
      </c>
      <c r="B2432">
        <v>276.68700000000001</v>
      </c>
      <c r="C2432" t="s">
        <v>143</v>
      </c>
      <c r="D2432">
        <v>0</v>
      </c>
    </row>
    <row r="2433" spans="1:4" x14ac:dyDescent="0.3">
      <c r="A2433" s="1">
        <v>43721</v>
      </c>
      <c r="B2433">
        <v>276.50330000000002</v>
      </c>
      <c r="C2433" t="s">
        <v>143</v>
      </c>
      <c r="D2433">
        <v>0</v>
      </c>
    </row>
    <row r="2434" spans="1:4" x14ac:dyDescent="0.3">
      <c r="A2434" s="1">
        <v>43724</v>
      </c>
      <c r="B2434">
        <v>275.64929999999998</v>
      </c>
      <c r="C2434" t="s">
        <v>143</v>
      </c>
      <c r="D2434">
        <v>0</v>
      </c>
    </row>
    <row r="2435" spans="1:4" x14ac:dyDescent="0.3">
      <c r="A2435" s="1">
        <v>43725</v>
      </c>
      <c r="B2435">
        <v>276.34719999999999</v>
      </c>
      <c r="C2435" t="s">
        <v>143</v>
      </c>
      <c r="D2435">
        <v>0</v>
      </c>
    </row>
    <row r="2436" spans="1:4" x14ac:dyDescent="0.3">
      <c r="A2436" s="1">
        <v>43726</v>
      </c>
      <c r="B2436">
        <v>276.51249999999999</v>
      </c>
      <c r="C2436" t="s">
        <v>143</v>
      </c>
      <c r="D2436">
        <v>0</v>
      </c>
    </row>
    <row r="2437" spans="1:4" x14ac:dyDescent="0.3">
      <c r="A2437" s="1">
        <v>43727</v>
      </c>
      <c r="B2437">
        <v>276.49419999999998</v>
      </c>
      <c r="C2437" t="s">
        <v>143</v>
      </c>
      <c r="D2437">
        <v>0</v>
      </c>
    </row>
    <row r="2438" spans="1:4" x14ac:dyDescent="0.3">
      <c r="A2438" s="1">
        <v>43728</v>
      </c>
      <c r="B2438">
        <v>275.18740000000003</v>
      </c>
      <c r="C2438" t="s">
        <v>143</v>
      </c>
      <c r="D2438">
        <v>0</v>
      </c>
    </row>
    <row r="2439" spans="1:4" x14ac:dyDescent="0.3">
      <c r="A2439" s="1">
        <v>43731</v>
      </c>
      <c r="B2439">
        <v>275.12279999999998</v>
      </c>
      <c r="C2439" t="s">
        <v>143</v>
      </c>
      <c r="D2439">
        <v>0</v>
      </c>
    </row>
    <row r="2440" spans="1:4" x14ac:dyDescent="0.3">
      <c r="A2440" s="1">
        <v>43732</v>
      </c>
      <c r="B2440">
        <v>272.964</v>
      </c>
      <c r="C2440" t="s">
        <v>143</v>
      </c>
      <c r="D2440">
        <v>0</v>
      </c>
    </row>
    <row r="2441" spans="1:4" x14ac:dyDescent="0.3">
      <c r="A2441" s="1">
        <v>43733</v>
      </c>
      <c r="B2441">
        <v>274.57850000000002</v>
      </c>
      <c r="C2441" t="s">
        <v>143</v>
      </c>
      <c r="D2441">
        <v>0</v>
      </c>
    </row>
    <row r="2442" spans="1:4" x14ac:dyDescent="0.3">
      <c r="A2442" s="1">
        <v>43734</v>
      </c>
      <c r="B2442">
        <v>274.00650000000002</v>
      </c>
      <c r="C2442" t="s">
        <v>143</v>
      </c>
      <c r="D2442">
        <v>0</v>
      </c>
    </row>
    <row r="2443" spans="1:4" x14ac:dyDescent="0.3">
      <c r="A2443" s="1">
        <v>43735</v>
      </c>
      <c r="B2443">
        <v>272.53039999999999</v>
      </c>
      <c r="C2443" t="s">
        <v>143</v>
      </c>
      <c r="D2443">
        <v>0</v>
      </c>
    </row>
    <row r="2444" spans="1:4" x14ac:dyDescent="0.3">
      <c r="A2444" s="1">
        <v>43738</v>
      </c>
      <c r="B2444">
        <v>273.79430000000002</v>
      </c>
      <c r="C2444" t="s">
        <v>143</v>
      </c>
      <c r="D2444">
        <v>0</v>
      </c>
    </row>
    <row r="2445" spans="1:4" x14ac:dyDescent="0.3">
      <c r="A2445" s="1">
        <v>43739</v>
      </c>
      <c r="B2445">
        <v>270.5376</v>
      </c>
      <c r="C2445" t="s">
        <v>143</v>
      </c>
      <c r="D2445">
        <v>0</v>
      </c>
    </row>
    <row r="2446" spans="1:4" x14ac:dyDescent="0.3">
      <c r="A2446" s="1">
        <v>43740</v>
      </c>
      <c r="B2446">
        <v>265.75869999999998</v>
      </c>
      <c r="C2446" t="s">
        <v>143</v>
      </c>
      <c r="D2446">
        <v>0</v>
      </c>
    </row>
    <row r="2447" spans="1:4" x14ac:dyDescent="0.3">
      <c r="A2447" s="1">
        <v>43741</v>
      </c>
      <c r="B2447">
        <v>267.9359</v>
      </c>
      <c r="C2447" t="s">
        <v>143</v>
      </c>
      <c r="D2447">
        <v>0</v>
      </c>
    </row>
    <row r="2448" spans="1:4" x14ac:dyDescent="0.3">
      <c r="A2448" s="1">
        <v>43742</v>
      </c>
      <c r="B2448">
        <v>271.56169999999997</v>
      </c>
      <c r="C2448" t="s">
        <v>143</v>
      </c>
      <c r="D2448">
        <v>0</v>
      </c>
    </row>
    <row r="2449" spans="1:4" x14ac:dyDescent="0.3">
      <c r="A2449" s="1">
        <v>43745</v>
      </c>
      <c r="B2449">
        <v>270.39</v>
      </c>
      <c r="C2449" t="s">
        <v>143</v>
      </c>
      <c r="D2449">
        <v>0</v>
      </c>
    </row>
    <row r="2450" spans="1:4" x14ac:dyDescent="0.3">
      <c r="A2450" s="1">
        <v>43746</v>
      </c>
      <c r="B2450">
        <v>266.19229999999999</v>
      </c>
      <c r="C2450" t="s">
        <v>143</v>
      </c>
      <c r="D2450">
        <v>0</v>
      </c>
    </row>
    <row r="2451" spans="1:4" x14ac:dyDescent="0.3">
      <c r="A2451" s="1">
        <v>43747</v>
      </c>
      <c r="B2451">
        <v>268.7201</v>
      </c>
      <c r="C2451" t="s">
        <v>143</v>
      </c>
      <c r="D2451">
        <v>0</v>
      </c>
    </row>
    <row r="2452" spans="1:4" x14ac:dyDescent="0.3">
      <c r="A2452" s="1">
        <v>43748</v>
      </c>
      <c r="B2452">
        <v>270.5376</v>
      </c>
      <c r="C2452" t="s">
        <v>143</v>
      </c>
      <c r="D2452">
        <v>0</v>
      </c>
    </row>
    <row r="2453" spans="1:4" x14ac:dyDescent="0.3">
      <c r="A2453" s="1">
        <v>43749</v>
      </c>
      <c r="B2453">
        <v>273.34230000000002</v>
      </c>
      <c r="C2453" t="s">
        <v>143</v>
      </c>
      <c r="D2453">
        <v>0</v>
      </c>
    </row>
    <row r="2454" spans="1:4" x14ac:dyDescent="0.3">
      <c r="A2454" s="1">
        <v>43752</v>
      </c>
      <c r="B2454">
        <v>273.0378</v>
      </c>
      <c r="C2454" t="s">
        <v>143</v>
      </c>
      <c r="D2454">
        <v>0</v>
      </c>
    </row>
    <row r="2455" spans="1:4" x14ac:dyDescent="0.3">
      <c r="A2455" s="1">
        <v>43753</v>
      </c>
      <c r="B2455">
        <v>275.74099999999999</v>
      </c>
      <c r="C2455" t="s">
        <v>143</v>
      </c>
      <c r="D2455">
        <v>0</v>
      </c>
    </row>
    <row r="2456" spans="1:4" x14ac:dyDescent="0.3">
      <c r="A2456" s="1">
        <v>43754</v>
      </c>
      <c r="B2456">
        <v>275.29809999999998</v>
      </c>
      <c r="C2456" t="s">
        <v>143</v>
      </c>
      <c r="D2456">
        <v>0</v>
      </c>
    </row>
    <row r="2457" spans="1:4" x14ac:dyDescent="0.3">
      <c r="A2457" s="1">
        <v>43755</v>
      </c>
      <c r="B2457">
        <v>276.11</v>
      </c>
      <c r="C2457" t="s">
        <v>143</v>
      </c>
      <c r="D2457">
        <v>0</v>
      </c>
    </row>
    <row r="2458" spans="1:4" x14ac:dyDescent="0.3">
      <c r="A2458" s="1">
        <v>43756</v>
      </c>
      <c r="B2458">
        <v>274.90140000000002</v>
      </c>
      <c r="C2458" t="s">
        <v>143</v>
      </c>
      <c r="D2458">
        <v>0</v>
      </c>
    </row>
    <row r="2459" spans="1:4" x14ac:dyDescent="0.3">
      <c r="A2459" s="1">
        <v>43759</v>
      </c>
      <c r="B2459">
        <v>276.76499999999999</v>
      </c>
      <c r="C2459" t="s">
        <v>143</v>
      </c>
      <c r="D2459">
        <v>0</v>
      </c>
    </row>
    <row r="2460" spans="1:4" x14ac:dyDescent="0.3">
      <c r="A2460" s="1">
        <v>43760</v>
      </c>
      <c r="B2460">
        <v>275.86090000000002</v>
      </c>
      <c r="C2460" t="s">
        <v>143</v>
      </c>
      <c r="D2460">
        <v>0</v>
      </c>
    </row>
    <row r="2461" spans="1:4" x14ac:dyDescent="0.3">
      <c r="A2461" s="1">
        <v>43761</v>
      </c>
      <c r="B2461">
        <v>276.66359999999997</v>
      </c>
      <c r="C2461" t="s">
        <v>143</v>
      </c>
      <c r="D2461">
        <v>0</v>
      </c>
    </row>
    <row r="2462" spans="1:4" x14ac:dyDescent="0.3">
      <c r="A2462" s="1">
        <v>43762</v>
      </c>
      <c r="B2462">
        <v>277.11559999999997</v>
      </c>
      <c r="C2462" t="s">
        <v>143</v>
      </c>
      <c r="D2462">
        <v>0</v>
      </c>
    </row>
    <row r="2463" spans="1:4" x14ac:dyDescent="0.3">
      <c r="A2463" s="1">
        <v>43763</v>
      </c>
      <c r="B2463">
        <v>278.25040000000001</v>
      </c>
      <c r="C2463" t="s">
        <v>143</v>
      </c>
      <c r="D2463">
        <v>0</v>
      </c>
    </row>
    <row r="2464" spans="1:4" x14ac:dyDescent="0.3">
      <c r="A2464" s="1">
        <v>43766</v>
      </c>
      <c r="B2464">
        <v>279.81880000000001</v>
      </c>
      <c r="C2464" t="s">
        <v>143</v>
      </c>
      <c r="D2464">
        <v>0</v>
      </c>
    </row>
    <row r="2465" spans="1:4" x14ac:dyDescent="0.3">
      <c r="A2465" s="1">
        <v>43767</v>
      </c>
      <c r="B2465">
        <v>279.73579999999998</v>
      </c>
      <c r="C2465" t="s">
        <v>143</v>
      </c>
      <c r="D2465">
        <v>0</v>
      </c>
    </row>
    <row r="2466" spans="1:4" x14ac:dyDescent="0.3">
      <c r="A2466" s="1">
        <v>43768</v>
      </c>
      <c r="B2466">
        <v>280.59379999999999</v>
      </c>
      <c r="C2466" t="s">
        <v>143</v>
      </c>
      <c r="D2466">
        <v>0</v>
      </c>
    </row>
    <row r="2467" spans="1:4" x14ac:dyDescent="0.3">
      <c r="A2467" s="1">
        <v>43769</v>
      </c>
      <c r="B2467">
        <v>279.84649999999999</v>
      </c>
      <c r="C2467" t="s">
        <v>143</v>
      </c>
      <c r="D2467">
        <v>0</v>
      </c>
    </row>
    <row r="2468" spans="1:4" x14ac:dyDescent="0.3">
      <c r="A2468" s="1">
        <v>43770</v>
      </c>
      <c r="B2468">
        <v>282.43889999999999</v>
      </c>
      <c r="C2468" t="s">
        <v>143</v>
      </c>
      <c r="D2468">
        <v>0</v>
      </c>
    </row>
    <row r="2469" spans="1:4" x14ac:dyDescent="0.3">
      <c r="A2469" s="1">
        <v>43773</v>
      </c>
      <c r="B2469">
        <v>283.57369999999997</v>
      </c>
      <c r="C2469" t="s">
        <v>143</v>
      </c>
      <c r="D2469">
        <v>0</v>
      </c>
    </row>
    <row r="2470" spans="1:4" x14ac:dyDescent="0.3">
      <c r="A2470" s="1">
        <v>43774</v>
      </c>
      <c r="B2470">
        <v>283.26</v>
      </c>
      <c r="C2470" t="s">
        <v>143</v>
      </c>
      <c r="D2470">
        <v>0</v>
      </c>
    </row>
    <row r="2471" spans="1:4" x14ac:dyDescent="0.3">
      <c r="A2471" s="1">
        <v>43775</v>
      </c>
      <c r="B2471">
        <v>283.32459999999998</v>
      </c>
      <c r="C2471" t="s">
        <v>143</v>
      </c>
      <c r="D2471">
        <v>0</v>
      </c>
    </row>
    <row r="2472" spans="1:4" x14ac:dyDescent="0.3">
      <c r="A2472" s="1">
        <v>43776</v>
      </c>
      <c r="B2472">
        <v>284.32100000000003</v>
      </c>
      <c r="C2472" t="s">
        <v>143</v>
      </c>
      <c r="D2472">
        <v>0</v>
      </c>
    </row>
    <row r="2473" spans="1:4" x14ac:dyDescent="0.3">
      <c r="A2473" s="1">
        <v>43777</v>
      </c>
      <c r="B2473">
        <v>285.02210000000002</v>
      </c>
      <c r="C2473" t="s">
        <v>143</v>
      </c>
      <c r="D2473">
        <v>0</v>
      </c>
    </row>
    <row r="2474" spans="1:4" x14ac:dyDescent="0.3">
      <c r="A2474" s="1">
        <v>43780</v>
      </c>
      <c r="B2474">
        <v>284.4778</v>
      </c>
      <c r="C2474" t="s">
        <v>143</v>
      </c>
      <c r="D2474">
        <v>0</v>
      </c>
    </row>
    <row r="2475" spans="1:4" x14ac:dyDescent="0.3">
      <c r="A2475" s="1">
        <v>43781</v>
      </c>
      <c r="B2475">
        <v>285.07749999999999</v>
      </c>
      <c r="C2475" t="s">
        <v>143</v>
      </c>
      <c r="D2475">
        <v>0</v>
      </c>
    </row>
    <row r="2476" spans="1:4" x14ac:dyDescent="0.3">
      <c r="A2476" s="1">
        <v>43782</v>
      </c>
      <c r="B2476">
        <v>285.16980000000001</v>
      </c>
      <c r="C2476" t="s">
        <v>143</v>
      </c>
      <c r="D2476">
        <v>0</v>
      </c>
    </row>
    <row r="2477" spans="1:4" x14ac:dyDescent="0.3">
      <c r="A2477" s="1">
        <v>43783</v>
      </c>
      <c r="B2477">
        <v>285.5849</v>
      </c>
      <c r="C2477" t="s">
        <v>143</v>
      </c>
      <c r="D2477">
        <v>0</v>
      </c>
    </row>
    <row r="2478" spans="1:4" x14ac:dyDescent="0.3">
      <c r="A2478" s="1">
        <v>43784</v>
      </c>
      <c r="B2478">
        <v>287.6515</v>
      </c>
      <c r="C2478" t="s">
        <v>143</v>
      </c>
      <c r="D2478">
        <v>0</v>
      </c>
    </row>
    <row r="2479" spans="1:4" x14ac:dyDescent="0.3">
      <c r="A2479" s="1">
        <v>43787</v>
      </c>
      <c r="B2479">
        <v>287.86369999999999</v>
      </c>
      <c r="C2479" t="s">
        <v>143</v>
      </c>
      <c r="D2479">
        <v>0</v>
      </c>
    </row>
    <row r="2480" spans="1:4" x14ac:dyDescent="0.3">
      <c r="A2480" s="1">
        <v>43788</v>
      </c>
      <c r="B2480">
        <v>287.78070000000002</v>
      </c>
      <c r="C2480" t="s">
        <v>143</v>
      </c>
      <c r="D2480">
        <v>0</v>
      </c>
    </row>
    <row r="2481" spans="1:4" x14ac:dyDescent="0.3">
      <c r="A2481" s="1">
        <v>43789</v>
      </c>
      <c r="B2481">
        <v>286.71050000000002</v>
      </c>
      <c r="C2481" t="s">
        <v>143</v>
      </c>
      <c r="D2481">
        <v>0</v>
      </c>
    </row>
    <row r="2482" spans="1:4" x14ac:dyDescent="0.3">
      <c r="A2482" s="1">
        <v>43790</v>
      </c>
      <c r="B2482">
        <v>286.24919999999997</v>
      </c>
      <c r="C2482" t="s">
        <v>143</v>
      </c>
      <c r="D2482">
        <v>0</v>
      </c>
    </row>
    <row r="2483" spans="1:4" x14ac:dyDescent="0.3">
      <c r="A2483" s="1">
        <v>43791</v>
      </c>
      <c r="B2483">
        <v>286.88580000000002</v>
      </c>
      <c r="C2483" t="s">
        <v>143</v>
      </c>
      <c r="D2483">
        <v>0</v>
      </c>
    </row>
    <row r="2484" spans="1:4" x14ac:dyDescent="0.3">
      <c r="A2484" s="1">
        <v>43794</v>
      </c>
      <c r="B2484">
        <v>289.10919999999999</v>
      </c>
      <c r="C2484" t="s">
        <v>143</v>
      </c>
      <c r="D2484">
        <v>0</v>
      </c>
    </row>
    <row r="2485" spans="1:4" x14ac:dyDescent="0.3">
      <c r="A2485" s="1">
        <v>43795</v>
      </c>
      <c r="B2485">
        <v>289.76420000000002</v>
      </c>
      <c r="C2485" t="s">
        <v>143</v>
      </c>
      <c r="D2485">
        <v>0</v>
      </c>
    </row>
    <row r="2486" spans="1:4" x14ac:dyDescent="0.3">
      <c r="A2486" s="1">
        <v>43796</v>
      </c>
      <c r="B2486">
        <v>291.05579999999998</v>
      </c>
      <c r="C2486" t="s">
        <v>143</v>
      </c>
      <c r="D2486">
        <v>0</v>
      </c>
    </row>
    <row r="2487" spans="1:4" x14ac:dyDescent="0.3">
      <c r="A2487" s="1">
        <v>43798</v>
      </c>
      <c r="B2487">
        <v>289.97640000000001</v>
      </c>
      <c r="C2487" t="s">
        <v>143</v>
      </c>
      <c r="D2487">
        <v>0</v>
      </c>
    </row>
    <row r="2488" spans="1:4" x14ac:dyDescent="0.3">
      <c r="A2488" s="1">
        <v>43801</v>
      </c>
      <c r="B2488">
        <v>287.51310000000001</v>
      </c>
      <c r="C2488" t="s">
        <v>143</v>
      </c>
      <c r="D2488">
        <v>0</v>
      </c>
    </row>
    <row r="2489" spans="1:4" x14ac:dyDescent="0.3">
      <c r="A2489" s="1">
        <v>43802</v>
      </c>
      <c r="B2489">
        <v>285.5849</v>
      </c>
      <c r="C2489" t="s">
        <v>143</v>
      </c>
      <c r="D2489">
        <v>0</v>
      </c>
    </row>
    <row r="2490" spans="1:4" x14ac:dyDescent="0.3">
      <c r="A2490" s="1">
        <v>43803</v>
      </c>
      <c r="B2490">
        <v>287.34699999999998</v>
      </c>
      <c r="C2490" t="s">
        <v>143</v>
      </c>
      <c r="D2490">
        <v>0</v>
      </c>
    </row>
    <row r="2491" spans="1:4" x14ac:dyDescent="0.3">
      <c r="A2491" s="1">
        <v>43804</v>
      </c>
      <c r="B2491">
        <v>287.86369999999999</v>
      </c>
      <c r="C2491" t="s">
        <v>143</v>
      </c>
      <c r="D2491">
        <v>0</v>
      </c>
    </row>
    <row r="2492" spans="1:4" x14ac:dyDescent="0.3">
      <c r="A2492" s="1">
        <v>43805</v>
      </c>
      <c r="B2492">
        <v>290.49299999999999</v>
      </c>
      <c r="C2492" t="s">
        <v>143</v>
      </c>
      <c r="D2492">
        <v>0</v>
      </c>
    </row>
    <row r="2493" spans="1:4" x14ac:dyDescent="0.3">
      <c r="A2493" s="1">
        <v>43808</v>
      </c>
      <c r="B2493">
        <v>289.5797</v>
      </c>
      <c r="C2493" t="s">
        <v>143</v>
      </c>
      <c r="D2493">
        <v>0</v>
      </c>
    </row>
    <row r="2494" spans="1:4" x14ac:dyDescent="0.3">
      <c r="A2494" s="1">
        <v>43809</v>
      </c>
      <c r="B2494">
        <v>289.2568</v>
      </c>
      <c r="C2494" t="s">
        <v>143</v>
      </c>
      <c r="D2494">
        <v>0</v>
      </c>
    </row>
    <row r="2495" spans="1:4" x14ac:dyDescent="0.3">
      <c r="A2495" s="1">
        <v>43810</v>
      </c>
      <c r="B2495">
        <v>290.0779</v>
      </c>
      <c r="C2495" t="s">
        <v>143</v>
      </c>
      <c r="D2495">
        <v>0</v>
      </c>
    </row>
    <row r="2496" spans="1:4" x14ac:dyDescent="0.3">
      <c r="A2496" s="1">
        <v>43811</v>
      </c>
      <c r="B2496">
        <v>292.57810000000001</v>
      </c>
      <c r="C2496" t="s">
        <v>143</v>
      </c>
      <c r="D2496">
        <v>0</v>
      </c>
    </row>
    <row r="2497" spans="1:4" x14ac:dyDescent="0.3">
      <c r="A2497" s="1">
        <v>43812</v>
      </c>
      <c r="B2497">
        <v>292.7534</v>
      </c>
      <c r="C2497" t="s">
        <v>143</v>
      </c>
      <c r="D2497">
        <v>0</v>
      </c>
    </row>
    <row r="2498" spans="1:4" x14ac:dyDescent="0.3">
      <c r="A2498" s="1">
        <v>43815</v>
      </c>
      <c r="B2498">
        <v>294.76459999999997</v>
      </c>
      <c r="C2498" t="s">
        <v>143</v>
      </c>
      <c r="D2498">
        <v>0</v>
      </c>
    </row>
    <row r="2499" spans="1:4" x14ac:dyDescent="0.3">
      <c r="A2499" s="1">
        <v>43816</v>
      </c>
      <c r="B2499">
        <v>294.82920000000001</v>
      </c>
      <c r="C2499" t="s">
        <v>143</v>
      </c>
      <c r="D2499">
        <v>0</v>
      </c>
    </row>
    <row r="2500" spans="1:4" x14ac:dyDescent="0.3">
      <c r="A2500" s="1">
        <v>43817</v>
      </c>
      <c r="B2500">
        <v>294.8476</v>
      </c>
      <c r="C2500" t="s">
        <v>143</v>
      </c>
      <c r="D2500">
        <v>0</v>
      </c>
    </row>
    <row r="2501" spans="1:4" x14ac:dyDescent="0.3">
      <c r="A2501" s="1">
        <v>43818</v>
      </c>
      <c r="B2501">
        <v>296.05619999999999</v>
      </c>
      <c r="C2501" t="s">
        <v>143</v>
      </c>
      <c r="D2501">
        <v>0</v>
      </c>
    </row>
    <row r="2502" spans="1:4" x14ac:dyDescent="0.3">
      <c r="A2502" s="1">
        <v>43819</v>
      </c>
      <c r="B2502">
        <v>297.35419999999999</v>
      </c>
      <c r="C2502" t="s">
        <v>143</v>
      </c>
      <c r="D2502">
        <v>0</v>
      </c>
    </row>
    <row r="2503" spans="1:4" x14ac:dyDescent="0.3">
      <c r="A2503" s="1">
        <v>43822</v>
      </c>
      <c r="B2503">
        <v>297.80849999999998</v>
      </c>
      <c r="C2503" t="s">
        <v>143</v>
      </c>
      <c r="D2503">
        <v>0</v>
      </c>
    </row>
    <row r="2504" spans="1:4" x14ac:dyDescent="0.3">
      <c r="A2504" s="1">
        <v>43823</v>
      </c>
      <c r="B2504">
        <v>297.8177</v>
      </c>
      <c r="C2504" t="s">
        <v>143</v>
      </c>
      <c r="D2504">
        <v>0</v>
      </c>
    </row>
    <row r="2505" spans="1:4" x14ac:dyDescent="0.3">
      <c r="A2505" s="1">
        <v>43825</v>
      </c>
      <c r="B2505">
        <v>299.40309999999999</v>
      </c>
      <c r="C2505" t="s">
        <v>143</v>
      </c>
      <c r="D2505">
        <v>0</v>
      </c>
    </row>
    <row r="2506" spans="1:4" x14ac:dyDescent="0.3">
      <c r="A2506" s="1">
        <v>43826</v>
      </c>
      <c r="B2506">
        <v>299.32889999999998</v>
      </c>
      <c r="C2506" t="s">
        <v>143</v>
      </c>
      <c r="D2506">
        <v>0</v>
      </c>
    </row>
    <row r="2507" spans="1:4" x14ac:dyDescent="0.3">
      <c r="A2507" s="1">
        <v>43829</v>
      </c>
      <c r="B2507">
        <v>297.67869999999999</v>
      </c>
      <c r="C2507" t="s">
        <v>143</v>
      </c>
      <c r="D2507">
        <v>0</v>
      </c>
    </row>
    <row r="2508" spans="1:4" x14ac:dyDescent="0.3">
      <c r="A2508" s="1">
        <v>43830</v>
      </c>
      <c r="B2508">
        <v>298.40179999999998</v>
      </c>
      <c r="C2508" t="s">
        <v>143</v>
      </c>
      <c r="D2508">
        <v>0</v>
      </c>
    </row>
    <row r="2509" spans="1:4" x14ac:dyDescent="0.3">
      <c r="A2509" s="1">
        <v>43832</v>
      </c>
      <c r="B2509">
        <v>301.19240000000002</v>
      </c>
      <c r="C2509" t="s">
        <v>143</v>
      </c>
      <c r="D2509">
        <v>0</v>
      </c>
    </row>
    <row r="2510" spans="1:4" x14ac:dyDescent="0.3">
      <c r="A2510" s="1">
        <v>43833</v>
      </c>
      <c r="B2510">
        <v>298.9117</v>
      </c>
      <c r="C2510" t="s">
        <v>143</v>
      </c>
      <c r="D2510">
        <v>0</v>
      </c>
    </row>
    <row r="2511" spans="1:4" x14ac:dyDescent="0.3">
      <c r="A2511" s="1">
        <v>43836</v>
      </c>
      <c r="B2511">
        <v>300.0521</v>
      </c>
      <c r="C2511" t="s">
        <v>143</v>
      </c>
      <c r="D2511">
        <v>0</v>
      </c>
    </row>
    <row r="2512" spans="1:4" x14ac:dyDescent="0.3">
      <c r="A2512" s="1">
        <v>43837</v>
      </c>
      <c r="B2512">
        <v>299.20839999999998</v>
      </c>
      <c r="C2512" t="s">
        <v>143</v>
      </c>
      <c r="D2512">
        <v>0</v>
      </c>
    </row>
    <row r="2513" spans="1:4" x14ac:dyDescent="0.3">
      <c r="A2513" s="1">
        <v>43838</v>
      </c>
      <c r="B2513">
        <v>300.803</v>
      </c>
      <c r="C2513" t="s">
        <v>143</v>
      </c>
      <c r="D2513">
        <v>0</v>
      </c>
    </row>
    <row r="2514" spans="1:4" x14ac:dyDescent="0.3">
      <c r="A2514" s="1">
        <v>43839</v>
      </c>
      <c r="B2514">
        <v>302.84269999999998</v>
      </c>
      <c r="C2514" t="s">
        <v>143</v>
      </c>
      <c r="D2514">
        <v>0</v>
      </c>
    </row>
    <row r="2515" spans="1:4" x14ac:dyDescent="0.3">
      <c r="A2515" s="1">
        <v>43840</v>
      </c>
      <c r="B2515">
        <v>301.97120000000001</v>
      </c>
      <c r="C2515" t="s">
        <v>143</v>
      </c>
      <c r="D2515">
        <v>0</v>
      </c>
    </row>
    <row r="2516" spans="1:4" x14ac:dyDescent="0.3">
      <c r="A2516" s="1">
        <v>43843</v>
      </c>
      <c r="B2516">
        <v>304.04790000000003</v>
      </c>
      <c r="C2516" t="s">
        <v>143</v>
      </c>
      <c r="D2516">
        <v>0</v>
      </c>
    </row>
    <row r="2517" spans="1:4" x14ac:dyDescent="0.3">
      <c r="A2517" s="1">
        <v>43844</v>
      </c>
      <c r="B2517">
        <v>303.58440000000002</v>
      </c>
      <c r="C2517" t="s">
        <v>143</v>
      </c>
      <c r="D2517">
        <v>0</v>
      </c>
    </row>
    <row r="2518" spans="1:4" x14ac:dyDescent="0.3">
      <c r="A2518" s="1">
        <v>43845</v>
      </c>
      <c r="B2518">
        <v>304.27050000000003</v>
      </c>
      <c r="C2518" t="s">
        <v>143</v>
      </c>
      <c r="D2518">
        <v>0</v>
      </c>
    </row>
    <row r="2519" spans="1:4" x14ac:dyDescent="0.3">
      <c r="A2519" s="1">
        <v>43846</v>
      </c>
      <c r="B2519">
        <v>306.80149999999998</v>
      </c>
      <c r="C2519" t="s">
        <v>143</v>
      </c>
      <c r="D2519">
        <v>0</v>
      </c>
    </row>
    <row r="2520" spans="1:4" x14ac:dyDescent="0.3">
      <c r="A2520" s="1">
        <v>43847</v>
      </c>
      <c r="B2520">
        <v>307.75639999999999</v>
      </c>
      <c r="C2520" t="s">
        <v>143</v>
      </c>
      <c r="D2520">
        <v>0</v>
      </c>
    </row>
    <row r="2521" spans="1:4" x14ac:dyDescent="0.3">
      <c r="A2521" s="1">
        <v>43851</v>
      </c>
      <c r="B2521">
        <v>307.15379999999999</v>
      </c>
      <c r="C2521" t="s">
        <v>143</v>
      </c>
      <c r="D2521">
        <v>0</v>
      </c>
    </row>
    <row r="2522" spans="1:4" x14ac:dyDescent="0.3">
      <c r="A2522" s="1">
        <v>43852</v>
      </c>
      <c r="B2522">
        <v>307.1909</v>
      </c>
      <c r="C2522" t="s">
        <v>143</v>
      </c>
      <c r="D2522">
        <v>0</v>
      </c>
    </row>
    <row r="2523" spans="1:4" x14ac:dyDescent="0.3">
      <c r="A2523" s="1">
        <v>43853</v>
      </c>
      <c r="B2523">
        <v>307.54320000000001</v>
      </c>
      <c r="C2523" t="s">
        <v>143</v>
      </c>
      <c r="D2523">
        <v>0</v>
      </c>
    </row>
    <row r="2524" spans="1:4" x14ac:dyDescent="0.3">
      <c r="A2524" s="1">
        <v>43854</v>
      </c>
      <c r="B2524">
        <v>304.8082</v>
      </c>
      <c r="C2524" t="s">
        <v>143</v>
      </c>
      <c r="D2524">
        <v>0</v>
      </c>
    </row>
    <row r="2525" spans="1:4" x14ac:dyDescent="0.3">
      <c r="A2525" s="1">
        <v>43857</v>
      </c>
      <c r="B2525">
        <v>299.92230000000001</v>
      </c>
      <c r="C2525" t="s">
        <v>143</v>
      </c>
      <c r="D2525">
        <v>0</v>
      </c>
    </row>
    <row r="2526" spans="1:4" x14ac:dyDescent="0.3">
      <c r="A2526" s="1">
        <v>43858</v>
      </c>
      <c r="B2526">
        <v>303.0652</v>
      </c>
      <c r="C2526" t="s">
        <v>143</v>
      </c>
      <c r="D2526">
        <v>0</v>
      </c>
    </row>
    <row r="2527" spans="1:4" x14ac:dyDescent="0.3">
      <c r="A2527" s="1">
        <v>43859</v>
      </c>
      <c r="B2527">
        <v>302.81490000000002</v>
      </c>
      <c r="C2527" t="s">
        <v>143</v>
      </c>
      <c r="D2527">
        <v>0</v>
      </c>
    </row>
    <row r="2528" spans="1:4" x14ac:dyDescent="0.3">
      <c r="A2528" s="1">
        <v>43860</v>
      </c>
      <c r="B2528">
        <v>303.79759999999999</v>
      </c>
      <c r="C2528" t="s">
        <v>143</v>
      </c>
      <c r="D2528">
        <v>0</v>
      </c>
    </row>
    <row r="2529" spans="1:4" x14ac:dyDescent="0.3">
      <c r="A2529" s="1">
        <v>43861</v>
      </c>
      <c r="B2529">
        <v>298.28129999999999</v>
      </c>
      <c r="C2529" t="s">
        <v>143</v>
      </c>
      <c r="D2529">
        <v>0</v>
      </c>
    </row>
    <row r="2530" spans="1:4" x14ac:dyDescent="0.3">
      <c r="A2530" s="1">
        <v>43864</v>
      </c>
      <c r="B2530">
        <v>300.49709999999999</v>
      </c>
      <c r="C2530" t="s">
        <v>143</v>
      </c>
      <c r="D2530">
        <v>0</v>
      </c>
    </row>
    <row r="2531" spans="1:4" x14ac:dyDescent="0.3">
      <c r="A2531" s="1">
        <v>43865</v>
      </c>
      <c r="B2531">
        <v>305.077</v>
      </c>
      <c r="C2531" t="s">
        <v>143</v>
      </c>
      <c r="D2531">
        <v>0</v>
      </c>
    </row>
    <row r="2532" spans="1:4" x14ac:dyDescent="0.3">
      <c r="A2532" s="1">
        <v>43866</v>
      </c>
      <c r="B2532">
        <v>308.6001</v>
      </c>
      <c r="C2532" t="s">
        <v>143</v>
      </c>
      <c r="D2532">
        <v>0</v>
      </c>
    </row>
    <row r="2533" spans="1:4" x14ac:dyDescent="0.3">
      <c r="A2533" s="1">
        <v>43867</v>
      </c>
      <c r="B2533">
        <v>309.63850000000002</v>
      </c>
      <c r="C2533" t="s">
        <v>143</v>
      </c>
      <c r="D2533">
        <v>0</v>
      </c>
    </row>
    <row r="2534" spans="1:4" x14ac:dyDescent="0.3">
      <c r="A2534" s="1">
        <v>43868</v>
      </c>
      <c r="B2534">
        <v>307.98820000000001</v>
      </c>
      <c r="C2534" t="s">
        <v>143</v>
      </c>
      <c r="D2534">
        <v>0</v>
      </c>
    </row>
    <row r="2535" spans="1:4" x14ac:dyDescent="0.3">
      <c r="A2535" s="1">
        <v>43871</v>
      </c>
      <c r="B2535">
        <v>310.28739999999999</v>
      </c>
      <c r="C2535" t="s">
        <v>143</v>
      </c>
      <c r="D2535">
        <v>0</v>
      </c>
    </row>
    <row r="2536" spans="1:4" x14ac:dyDescent="0.3">
      <c r="A2536" s="1">
        <v>43872</v>
      </c>
      <c r="B2536">
        <v>310.8252</v>
      </c>
      <c r="C2536" t="s">
        <v>143</v>
      </c>
      <c r="D2536">
        <v>0</v>
      </c>
    </row>
    <row r="2537" spans="1:4" x14ac:dyDescent="0.3">
      <c r="A2537" s="1">
        <v>43873</v>
      </c>
      <c r="B2537">
        <v>312.82769999999999</v>
      </c>
      <c r="C2537" t="s">
        <v>143</v>
      </c>
      <c r="D2537">
        <v>0</v>
      </c>
    </row>
    <row r="2538" spans="1:4" x14ac:dyDescent="0.3">
      <c r="A2538" s="1">
        <v>43874</v>
      </c>
      <c r="B2538">
        <v>312.49400000000003</v>
      </c>
      <c r="C2538" t="s">
        <v>143</v>
      </c>
      <c r="D2538">
        <v>0</v>
      </c>
    </row>
    <row r="2539" spans="1:4" x14ac:dyDescent="0.3">
      <c r="A2539" s="1">
        <v>43875</v>
      </c>
      <c r="B2539">
        <v>312.99459999999999</v>
      </c>
      <c r="C2539" t="s">
        <v>143</v>
      </c>
      <c r="D2539">
        <v>0</v>
      </c>
    </row>
    <row r="2540" spans="1:4" x14ac:dyDescent="0.3">
      <c r="A2540" s="1">
        <v>43879</v>
      </c>
      <c r="B2540">
        <v>312.18799999999999</v>
      </c>
      <c r="C2540" t="s">
        <v>143</v>
      </c>
      <c r="D2540">
        <v>0</v>
      </c>
    </row>
    <row r="2541" spans="1:4" x14ac:dyDescent="0.3">
      <c r="A2541" s="1">
        <v>43880</v>
      </c>
      <c r="B2541">
        <v>313.6807</v>
      </c>
      <c r="C2541" t="s">
        <v>143</v>
      </c>
      <c r="D2541">
        <v>0</v>
      </c>
    </row>
    <row r="2542" spans="1:4" x14ac:dyDescent="0.3">
      <c r="A2542" s="1">
        <v>43881</v>
      </c>
      <c r="B2542">
        <v>312.392</v>
      </c>
      <c r="C2542" t="s">
        <v>143</v>
      </c>
      <c r="D2542">
        <v>0</v>
      </c>
    </row>
    <row r="2543" spans="1:4" x14ac:dyDescent="0.3">
      <c r="A2543" s="1">
        <v>43882</v>
      </c>
      <c r="B2543">
        <v>309.17489999999998</v>
      </c>
      <c r="C2543" t="s">
        <v>143</v>
      </c>
      <c r="D2543">
        <v>0</v>
      </c>
    </row>
    <row r="2544" spans="1:4" x14ac:dyDescent="0.3">
      <c r="A2544" s="1">
        <v>43885</v>
      </c>
      <c r="B2544">
        <v>298.92099999999999</v>
      </c>
      <c r="C2544" t="s">
        <v>143</v>
      </c>
      <c r="D2544">
        <v>0</v>
      </c>
    </row>
    <row r="2545" spans="1:4" x14ac:dyDescent="0.3">
      <c r="A2545" s="1">
        <v>43886</v>
      </c>
      <c r="B2545">
        <v>289.86309999999997</v>
      </c>
      <c r="C2545" t="s">
        <v>143</v>
      </c>
      <c r="D2545">
        <v>0</v>
      </c>
    </row>
    <row r="2546" spans="1:4" x14ac:dyDescent="0.3">
      <c r="A2546" s="1">
        <v>43887</v>
      </c>
      <c r="B2546">
        <v>288.79689999999999</v>
      </c>
      <c r="C2546" t="s">
        <v>143</v>
      </c>
      <c r="D2546">
        <v>0</v>
      </c>
    </row>
    <row r="2547" spans="1:4" x14ac:dyDescent="0.3">
      <c r="A2547" s="1">
        <v>43888</v>
      </c>
      <c r="B2547">
        <v>275.82650000000001</v>
      </c>
      <c r="C2547" t="s">
        <v>143</v>
      </c>
      <c r="D2547">
        <v>0</v>
      </c>
    </row>
    <row r="2548" spans="1:4" x14ac:dyDescent="0.3">
      <c r="A2548" s="1">
        <v>43889</v>
      </c>
      <c r="B2548">
        <v>274.66759999999999</v>
      </c>
      <c r="C2548" t="s">
        <v>143</v>
      </c>
      <c r="D2548">
        <v>0</v>
      </c>
    </row>
    <row r="2549" spans="1:4" x14ac:dyDescent="0.3">
      <c r="A2549" s="1">
        <v>43892</v>
      </c>
      <c r="B2549">
        <v>286.5625</v>
      </c>
      <c r="C2549" t="s">
        <v>143</v>
      </c>
      <c r="D2549">
        <v>0</v>
      </c>
    </row>
    <row r="2550" spans="1:4" x14ac:dyDescent="0.3">
      <c r="A2550" s="1">
        <v>43893</v>
      </c>
      <c r="B2550">
        <v>278.35750000000002</v>
      </c>
      <c r="C2550" t="s">
        <v>143</v>
      </c>
      <c r="D2550">
        <v>0</v>
      </c>
    </row>
    <row r="2551" spans="1:4" x14ac:dyDescent="0.3">
      <c r="A2551" s="1">
        <v>43894</v>
      </c>
      <c r="B2551">
        <v>290.05779999999999</v>
      </c>
      <c r="C2551" t="s">
        <v>143</v>
      </c>
      <c r="D2551">
        <v>0</v>
      </c>
    </row>
    <row r="2552" spans="1:4" x14ac:dyDescent="0.3">
      <c r="A2552" s="1">
        <v>43895</v>
      </c>
      <c r="B2552">
        <v>280.41570000000002</v>
      </c>
      <c r="C2552" t="s">
        <v>143</v>
      </c>
      <c r="D2552">
        <v>0</v>
      </c>
    </row>
    <row r="2553" spans="1:4" x14ac:dyDescent="0.3">
      <c r="A2553" s="1">
        <v>43896</v>
      </c>
      <c r="B2553">
        <v>275.78019999999998</v>
      </c>
      <c r="C2553" t="s">
        <v>143</v>
      </c>
      <c r="D2553">
        <v>0</v>
      </c>
    </row>
    <row r="2554" spans="1:4" x14ac:dyDescent="0.3">
      <c r="A2554" s="1">
        <v>43899</v>
      </c>
      <c r="B2554">
        <v>254.2432</v>
      </c>
      <c r="C2554" t="s">
        <v>143</v>
      </c>
      <c r="D2554">
        <v>0</v>
      </c>
    </row>
    <row r="2555" spans="1:4" x14ac:dyDescent="0.3">
      <c r="A2555" s="1">
        <v>43900</v>
      </c>
      <c r="B2555">
        <v>267.399</v>
      </c>
      <c r="C2555" t="s">
        <v>143</v>
      </c>
      <c r="D2555">
        <v>0</v>
      </c>
    </row>
    <row r="2556" spans="1:4" x14ac:dyDescent="0.3">
      <c r="A2556" s="1">
        <v>43901</v>
      </c>
      <c r="B2556">
        <v>254.3638</v>
      </c>
      <c r="C2556" t="s">
        <v>143</v>
      </c>
      <c r="D2556">
        <v>0</v>
      </c>
    </row>
    <row r="2557" spans="1:4" x14ac:dyDescent="0.3">
      <c r="A2557" s="1">
        <v>43902</v>
      </c>
      <c r="B2557">
        <v>230.02690000000001</v>
      </c>
      <c r="C2557" t="s">
        <v>143</v>
      </c>
      <c r="D2557">
        <v>0</v>
      </c>
    </row>
    <row r="2558" spans="1:4" x14ac:dyDescent="0.3">
      <c r="A2558" s="1">
        <v>43903</v>
      </c>
      <c r="B2558">
        <v>249.69110000000001</v>
      </c>
      <c r="C2558" t="s">
        <v>143</v>
      </c>
      <c r="D2558">
        <v>0</v>
      </c>
    </row>
    <row r="2559" spans="1:4" x14ac:dyDescent="0.3">
      <c r="A2559" s="1">
        <v>43906</v>
      </c>
      <c r="B2559">
        <v>222.369</v>
      </c>
      <c r="C2559" t="s">
        <v>143</v>
      </c>
      <c r="D2559">
        <v>0</v>
      </c>
    </row>
    <row r="2560" spans="1:4" x14ac:dyDescent="0.3">
      <c r="A2560" s="1">
        <v>43907</v>
      </c>
      <c r="B2560">
        <v>234.3751</v>
      </c>
      <c r="C2560" t="s">
        <v>143</v>
      </c>
      <c r="D2560">
        <v>0</v>
      </c>
    </row>
    <row r="2561" spans="1:4" x14ac:dyDescent="0.3">
      <c r="A2561" s="1">
        <v>43908</v>
      </c>
      <c r="B2561">
        <v>222.50800000000001</v>
      </c>
      <c r="C2561" t="s">
        <v>143</v>
      </c>
      <c r="D2561">
        <v>0</v>
      </c>
    </row>
    <row r="2562" spans="1:4" x14ac:dyDescent="0.3">
      <c r="A2562" s="1">
        <v>43909</v>
      </c>
      <c r="B2562">
        <v>222.98089999999999</v>
      </c>
      <c r="C2562" t="s">
        <v>143</v>
      </c>
      <c r="D2562">
        <v>0</v>
      </c>
    </row>
    <row r="2563" spans="1:4" x14ac:dyDescent="0.3">
      <c r="A2563" s="1">
        <v>43910</v>
      </c>
      <c r="B2563">
        <v>213.37129999999999</v>
      </c>
      <c r="C2563" t="s">
        <v>143</v>
      </c>
      <c r="D2563">
        <v>0</v>
      </c>
    </row>
    <row r="2564" spans="1:4" x14ac:dyDescent="0.3">
      <c r="A2564" s="1">
        <v>43913</v>
      </c>
      <c r="B2564">
        <v>207.91579999999999</v>
      </c>
      <c r="C2564" t="s">
        <v>143</v>
      </c>
      <c r="D2564">
        <v>0</v>
      </c>
    </row>
    <row r="2565" spans="1:4" x14ac:dyDescent="0.3">
      <c r="A2565" s="1">
        <v>43914</v>
      </c>
      <c r="B2565">
        <v>226.75360000000001</v>
      </c>
      <c r="C2565" t="s">
        <v>143</v>
      </c>
      <c r="D2565">
        <v>0</v>
      </c>
    </row>
    <row r="2566" spans="1:4" x14ac:dyDescent="0.3">
      <c r="A2566" s="1">
        <v>43915</v>
      </c>
      <c r="B2566">
        <v>230.1482</v>
      </c>
      <c r="C2566" t="s">
        <v>143</v>
      </c>
      <c r="D2566">
        <v>0</v>
      </c>
    </row>
    <row r="2567" spans="1:4" x14ac:dyDescent="0.3">
      <c r="A2567" s="1">
        <v>43916</v>
      </c>
      <c r="B2567">
        <v>243.5864</v>
      </c>
      <c r="C2567" t="s">
        <v>143</v>
      </c>
      <c r="D2567">
        <v>0</v>
      </c>
    </row>
    <row r="2568" spans="1:4" x14ac:dyDescent="0.3">
      <c r="A2568" s="1">
        <v>43917</v>
      </c>
      <c r="B2568">
        <v>236.33109999999999</v>
      </c>
      <c r="C2568" t="s">
        <v>143</v>
      </c>
      <c r="D2568">
        <v>0</v>
      </c>
    </row>
    <row r="2569" spans="1:4" x14ac:dyDescent="0.3">
      <c r="A2569" s="1">
        <v>43920</v>
      </c>
      <c r="B2569">
        <v>244.0061</v>
      </c>
      <c r="C2569" t="s">
        <v>143</v>
      </c>
      <c r="D2569">
        <v>0</v>
      </c>
    </row>
    <row r="2570" spans="1:4" x14ac:dyDescent="0.3">
      <c r="A2570" s="1">
        <v>43921</v>
      </c>
      <c r="B2570">
        <v>240.3691</v>
      </c>
      <c r="C2570" t="s">
        <v>143</v>
      </c>
      <c r="D2570">
        <v>0</v>
      </c>
    </row>
    <row r="2571" spans="1:4" x14ac:dyDescent="0.3">
      <c r="A2571" s="1">
        <v>43922</v>
      </c>
      <c r="B2571">
        <v>229.5513</v>
      </c>
      <c r="C2571" t="s">
        <v>143</v>
      </c>
      <c r="D2571">
        <v>0</v>
      </c>
    </row>
    <row r="2572" spans="1:4" x14ac:dyDescent="0.3">
      <c r="A2572" s="1">
        <v>43923</v>
      </c>
      <c r="B2572">
        <v>234.84829999999999</v>
      </c>
      <c r="C2572" t="s">
        <v>143</v>
      </c>
      <c r="D2572">
        <v>0</v>
      </c>
    </row>
    <row r="2573" spans="1:4" x14ac:dyDescent="0.3">
      <c r="A2573" s="1">
        <v>43924</v>
      </c>
      <c r="B2573">
        <v>231.4537</v>
      </c>
      <c r="C2573" t="s">
        <v>143</v>
      </c>
      <c r="D2573">
        <v>0</v>
      </c>
    </row>
    <row r="2574" spans="1:4" x14ac:dyDescent="0.3">
      <c r="A2574" s="1">
        <v>43927</v>
      </c>
      <c r="B2574">
        <v>246.99959999999999</v>
      </c>
      <c r="C2574" t="s">
        <v>143</v>
      </c>
      <c r="D2574">
        <v>0</v>
      </c>
    </row>
    <row r="2575" spans="1:4" x14ac:dyDescent="0.3">
      <c r="A2575" s="1">
        <v>43928</v>
      </c>
      <c r="B2575">
        <v>247.25139999999999</v>
      </c>
      <c r="C2575" t="s">
        <v>143</v>
      </c>
      <c r="D2575">
        <v>0</v>
      </c>
    </row>
    <row r="2576" spans="1:4" x14ac:dyDescent="0.3">
      <c r="A2576" s="1">
        <v>43929</v>
      </c>
      <c r="B2576">
        <v>255.5513</v>
      </c>
      <c r="C2576" t="s">
        <v>143</v>
      </c>
      <c r="D2576">
        <v>0</v>
      </c>
    </row>
    <row r="2577" spans="1:4" x14ac:dyDescent="0.3">
      <c r="A2577" s="1">
        <v>43930</v>
      </c>
      <c r="B2577">
        <v>259.44009999999997</v>
      </c>
      <c r="C2577" t="s">
        <v>143</v>
      </c>
      <c r="D2577">
        <v>0</v>
      </c>
    </row>
    <row r="2578" spans="1:4" x14ac:dyDescent="0.3">
      <c r="A2578" s="1">
        <v>43934</v>
      </c>
      <c r="B2578">
        <v>257.07139999999998</v>
      </c>
      <c r="C2578" t="s">
        <v>143</v>
      </c>
      <c r="D2578">
        <v>0</v>
      </c>
    </row>
    <row r="2579" spans="1:4" x14ac:dyDescent="0.3">
      <c r="A2579" s="1">
        <v>43935</v>
      </c>
      <c r="B2579">
        <v>264.65309999999999</v>
      </c>
      <c r="C2579" t="s">
        <v>143</v>
      </c>
      <c r="D2579">
        <v>0</v>
      </c>
    </row>
    <row r="2580" spans="1:4" x14ac:dyDescent="0.3">
      <c r="A2580" s="1">
        <v>43936</v>
      </c>
      <c r="B2580">
        <v>259.02969999999999</v>
      </c>
      <c r="C2580" t="s">
        <v>143</v>
      </c>
      <c r="D2580">
        <v>0</v>
      </c>
    </row>
    <row r="2581" spans="1:4" x14ac:dyDescent="0.3">
      <c r="A2581" s="1">
        <v>43937</v>
      </c>
      <c r="B2581">
        <v>260.27940000000001</v>
      </c>
      <c r="C2581" t="s">
        <v>143</v>
      </c>
      <c r="D2581">
        <v>0</v>
      </c>
    </row>
    <row r="2582" spans="1:4" x14ac:dyDescent="0.3">
      <c r="A2582" s="1">
        <v>43938</v>
      </c>
      <c r="B2582">
        <v>267.3109</v>
      </c>
      <c r="C2582" t="s">
        <v>143</v>
      </c>
      <c r="D2582">
        <v>0</v>
      </c>
    </row>
    <row r="2583" spans="1:4" x14ac:dyDescent="0.3">
      <c r="A2583" s="1">
        <v>43941</v>
      </c>
      <c r="B2583">
        <v>262.60149999999999</v>
      </c>
      <c r="C2583" t="s">
        <v>143</v>
      </c>
      <c r="D2583">
        <v>0</v>
      </c>
    </row>
    <row r="2584" spans="1:4" x14ac:dyDescent="0.3">
      <c r="A2584" s="1">
        <v>43942</v>
      </c>
      <c r="B2584">
        <v>254.62799999999999</v>
      </c>
      <c r="C2584" t="s">
        <v>143</v>
      </c>
      <c r="D2584">
        <v>0</v>
      </c>
    </row>
    <row r="2585" spans="1:4" x14ac:dyDescent="0.3">
      <c r="A2585" s="1">
        <v>43943</v>
      </c>
      <c r="B2585">
        <v>260.27940000000001</v>
      </c>
      <c r="C2585" t="s">
        <v>143</v>
      </c>
      <c r="D2585">
        <v>0</v>
      </c>
    </row>
    <row r="2586" spans="1:4" x14ac:dyDescent="0.3">
      <c r="A2586" s="1">
        <v>43944</v>
      </c>
      <c r="B2586">
        <v>260.26069999999999</v>
      </c>
      <c r="C2586" t="s">
        <v>143</v>
      </c>
      <c r="D2586">
        <v>0</v>
      </c>
    </row>
    <row r="2587" spans="1:4" x14ac:dyDescent="0.3">
      <c r="A2587" s="1">
        <v>43945</v>
      </c>
      <c r="B2587">
        <v>263.88839999999999</v>
      </c>
      <c r="C2587" t="s">
        <v>143</v>
      </c>
      <c r="D2587">
        <v>0</v>
      </c>
    </row>
    <row r="2588" spans="1:4" x14ac:dyDescent="0.3">
      <c r="A2588" s="1">
        <v>43948</v>
      </c>
      <c r="B2588">
        <v>267.69330000000002</v>
      </c>
      <c r="C2588" t="s">
        <v>143</v>
      </c>
      <c r="D2588">
        <v>0</v>
      </c>
    </row>
    <row r="2589" spans="1:4" x14ac:dyDescent="0.3">
      <c r="A2589" s="1">
        <v>43949</v>
      </c>
      <c r="B2589">
        <v>266.46230000000003</v>
      </c>
      <c r="C2589" t="s">
        <v>143</v>
      </c>
      <c r="D2589">
        <v>0</v>
      </c>
    </row>
    <row r="2590" spans="1:4" x14ac:dyDescent="0.3">
      <c r="A2590" s="1">
        <v>43950</v>
      </c>
      <c r="B2590">
        <v>273.43790000000001</v>
      </c>
      <c r="C2590" t="s">
        <v>143</v>
      </c>
      <c r="D2590">
        <v>0</v>
      </c>
    </row>
    <row r="2591" spans="1:4" x14ac:dyDescent="0.3">
      <c r="A2591" s="1">
        <v>43951</v>
      </c>
      <c r="B2591">
        <v>270.892</v>
      </c>
      <c r="C2591" t="s">
        <v>143</v>
      </c>
      <c r="D2591">
        <v>0</v>
      </c>
    </row>
    <row r="2592" spans="1:4" x14ac:dyDescent="0.3">
      <c r="A2592" s="1">
        <v>43952</v>
      </c>
      <c r="B2592">
        <v>263.72059999999999</v>
      </c>
      <c r="C2592" t="s">
        <v>143</v>
      </c>
      <c r="D2592">
        <v>0</v>
      </c>
    </row>
    <row r="2593" spans="1:4" x14ac:dyDescent="0.3">
      <c r="A2593" s="1">
        <v>43955</v>
      </c>
      <c r="B2593">
        <v>264.44799999999998</v>
      </c>
      <c r="C2593" t="s">
        <v>143</v>
      </c>
      <c r="D2593">
        <v>0</v>
      </c>
    </row>
    <row r="2594" spans="1:4" x14ac:dyDescent="0.3">
      <c r="A2594" s="1">
        <v>43956</v>
      </c>
      <c r="B2594">
        <v>266.8913</v>
      </c>
      <c r="C2594" t="s">
        <v>143</v>
      </c>
      <c r="D2594">
        <v>0</v>
      </c>
    </row>
    <row r="2595" spans="1:4" x14ac:dyDescent="0.3">
      <c r="A2595" s="1">
        <v>43957</v>
      </c>
      <c r="B2595">
        <v>265.08210000000003</v>
      </c>
      <c r="C2595" t="s">
        <v>143</v>
      </c>
      <c r="D2595">
        <v>0</v>
      </c>
    </row>
    <row r="2596" spans="1:4" x14ac:dyDescent="0.3">
      <c r="A2596" s="1">
        <v>43958</v>
      </c>
      <c r="B2596">
        <v>268.2808</v>
      </c>
      <c r="C2596" t="s">
        <v>143</v>
      </c>
      <c r="D2596">
        <v>0</v>
      </c>
    </row>
    <row r="2597" spans="1:4" x14ac:dyDescent="0.3">
      <c r="A2597" s="1">
        <v>43959</v>
      </c>
      <c r="B2597">
        <v>272.71980000000002</v>
      </c>
      <c r="C2597" t="s">
        <v>143</v>
      </c>
      <c r="D2597">
        <v>0</v>
      </c>
    </row>
    <row r="2598" spans="1:4" x14ac:dyDescent="0.3">
      <c r="A2598" s="1">
        <v>43962</v>
      </c>
      <c r="B2598">
        <v>272.7758</v>
      </c>
      <c r="C2598" t="s">
        <v>143</v>
      </c>
      <c r="D2598">
        <v>0</v>
      </c>
    </row>
    <row r="2599" spans="1:4" x14ac:dyDescent="0.3">
      <c r="A2599" s="1">
        <v>43963</v>
      </c>
      <c r="B2599">
        <v>267.33890000000002</v>
      </c>
      <c r="C2599" t="s">
        <v>143</v>
      </c>
      <c r="D2599">
        <v>0</v>
      </c>
    </row>
    <row r="2600" spans="1:4" x14ac:dyDescent="0.3">
      <c r="A2600" s="1">
        <v>43964</v>
      </c>
      <c r="B2600">
        <v>262.61079999999998</v>
      </c>
      <c r="C2600" t="s">
        <v>143</v>
      </c>
      <c r="D2600">
        <v>0</v>
      </c>
    </row>
    <row r="2601" spans="1:4" x14ac:dyDescent="0.3">
      <c r="A2601" s="1">
        <v>43965</v>
      </c>
      <c r="B2601">
        <v>265.75360000000001</v>
      </c>
      <c r="C2601" t="s">
        <v>143</v>
      </c>
      <c r="D2601">
        <v>0</v>
      </c>
    </row>
    <row r="2602" spans="1:4" x14ac:dyDescent="0.3">
      <c r="A2602" s="1">
        <v>43966</v>
      </c>
      <c r="B2602">
        <v>266.97519999999997</v>
      </c>
      <c r="C2602" t="s">
        <v>143</v>
      </c>
      <c r="D2602">
        <v>0</v>
      </c>
    </row>
    <row r="2603" spans="1:4" x14ac:dyDescent="0.3">
      <c r="A2603" s="1">
        <v>43969</v>
      </c>
      <c r="B2603">
        <v>275.10719999999998</v>
      </c>
      <c r="C2603" t="s">
        <v>143</v>
      </c>
      <c r="D2603">
        <v>0</v>
      </c>
    </row>
    <row r="2604" spans="1:4" x14ac:dyDescent="0.3">
      <c r="A2604" s="1">
        <v>43970</v>
      </c>
      <c r="B2604">
        <v>272.28149999999999</v>
      </c>
      <c r="C2604" t="s">
        <v>143</v>
      </c>
      <c r="D2604">
        <v>0</v>
      </c>
    </row>
    <row r="2605" spans="1:4" x14ac:dyDescent="0.3">
      <c r="A2605" s="1">
        <v>43971</v>
      </c>
      <c r="B2605">
        <v>276.90710000000001</v>
      </c>
      <c r="C2605" t="s">
        <v>143</v>
      </c>
      <c r="D2605">
        <v>0</v>
      </c>
    </row>
    <row r="2606" spans="1:4" x14ac:dyDescent="0.3">
      <c r="A2606" s="1">
        <v>43972</v>
      </c>
      <c r="B2606">
        <v>274.99529999999999</v>
      </c>
      <c r="C2606" t="s">
        <v>143</v>
      </c>
      <c r="D2606">
        <v>0</v>
      </c>
    </row>
    <row r="2607" spans="1:4" x14ac:dyDescent="0.3">
      <c r="A2607" s="1">
        <v>43973</v>
      </c>
      <c r="B2607">
        <v>275.51749999999998</v>
      </c>
      <c r="C2607" t="s">
        <v>143</v>
      </c>
      <c r="D2607">
        <v>0</v>
      </c>
    </row>
    <row r="2608" spans="1:4" x14ac:dyDescent="0.3">
      <c r="A2608" s="1">
        <v>43977</v>
      </c>
      <c r="B2608">
        <v>278.91210000000001</v>
      </c>
      <c r="C2608" t="s">
        <v>143</v>
      </c>
      <c r="D2608">
        <v>0</v>
      </c>
    </row>
    <row r="2609" spans="1:4" x14ac:dyDescent="0.3">
      <c r="A2609" s="1">
        <v>43978</v>
      </c>
      <c r="B2609">
        <v>283.06200000000001</v>
      </c>
      <c r="C2609" t="s">
        <v>143</v>
      </c>
      <c r="D2609">
        <v>0</v>
      </c>
    </row>
    <row r="2610" spans="1:4" x14ac:dyDescent="0.3">
      <c r="A2610" s="1">
        <v>43979</v>
      </c>
      <c r="B2610">
        <v>282.53980000000001</v>
      </c>
      <c r="C2610" t="s">
        <v>143</v>
      </c>
      <c r="D2610">
        <v>0</v>
      </c>
    </row>
    <row r="2611" spans="1:4" x14ac:dyDescent="0.3">
      <c r="A2611" s="1">
        <v>43980</v>
      </c>
      <c r="B2611">
        <v>283.7987</v>
      </c>
      <c r="C2611" t="s">
        <v>143</v>
      </c>
      <c r="D2611">
        <v>0</v>
      </c>
    </row>
    <row r="2612" spans="1:4" x14ac:dyDescent="0.3">
      <c r="A2612" s="1">
        <v>43983</v>
      </c>
      <c r="B2612">
        <v>284.94580000000002</v>
      </c>
      <c r="C2612" t="s">
        <v>143</v>
      </c>
      <c r="D2612">
        <v>0</v>
      </c>
    </row>
    <row r="2613" spans="1:4" x14ac:dyDescent="0.3">
      <c r="A2613" s="1">
        <v>43984</v>
      </c>
      <c r="B2613">
        <v>287.30520000000001</v>
      </c>
      <c r="C2613" t="s">
        <v>143</v>
      </c>
      <c r="D2613">
        <v>0</v>
      </c>
    </row>
    <row r="2614" spans="1:4" x14ac:dyDescent="0.3">
      <c r="A2614" s="1">
        <v>43985</v>
      </c>
      <c r="B2614">
        <v>291.12869999999998</v>
      </c>
      <c r="C2614" t="s">
        <v>143</v>
      </c>
      <c r="D2614">
        <v>0</v>
      </c>
    </row>
    <row r="2615" spans="1:4" x14ac:dyDescent="0.3">
      <c r="A2615" s="1">
        <v>43986</v>
      </c>
      <c r="B2615">
        <v>290.36399999999998</v>
      </c>
      <c r="C2615" t="s">
        <v>143</v>
      </c>
      <c r="D2615">
        <v>0</v>
      </c>
    </row>
    <row r="2616" spans="1:4" x14ac:dyDescent="0.3">
      <c r="A2616" s="1">
        <v>43987</v>
      </c>
      <c r="B2616">
        <v>297.80590000000001</v>
      </c>
      <c r="C2616" t="s">
        <v>143</v>
      </c>
      <c r="D2616">
        <v>0</v>
      </c>
    </row>
    <row r="2617" spans="1:4" x14ac:dyDescent="0.3">
      <c r="A2617" s="1">
        <v>43990</v>
      </c>
      <c r="B2617">
        <v>301.40559999999999</v>
      </c>
      <c r="C2617" t="s">
        <v>143</v>
      </c>
      <c r="D2617">
        <v>0</v>
      </c>
    </row>
    <row r="2618" spans="1:4" x14ac:dyDescent="0.3">
      <c r="A2618" s="1">
        <v>43991</v>
      </c>
      <c r="B2618">
        <v>299.15809999999999</v>
      </c>
      <c r="C2618" t="s">
        <v>143</v>
      </c>
      <c r="D2618">
        <v>0</v>
      </c>
    </row>
    <row r="2619" spans="1:4" x14ac:dyDescent="0.3">
      <c r="A2619" s="1">
        <v>43992</v>
      </c>
      <c r="B2619">
        <v>297.48880000000003</v>
      </c>
      <c r="C2619" t="s">
        <v>143</v>
      </c>
      <c r="D2619">
        <v>0</v>
      </c>
    </row>
    <row r="2620" spans="1:4" x14ac:dyDescent="0.3">
      <c r="A2620" s="1">
        <v>43993</v>
      </c>
      <c r="B2620">
        <v>280.33890000000002</v>
      </c>
      <c r="C2620" t="s">
        <v>143</v>
      </c>
      <c r="D2620">
        <v>0</v>
      </c>
    </row>
    <row r="2621" spans="1:4" x14ac:dyDescent="0.3">
      <c r="A2621" s="1">
        <v>43994</v>
      </c>
      <c r="B2621">
        <v>283.6961</v>
      </c>
      <c r="C2621" t="s">
        <v>143</v>
      </c>
      <c r="D2621">
        <v>0</v>
      </c>
    </row>
    <row r="2622" spans="1:4" x14ac:dyDescent="0.3">
      <c r="A2622" s="1">
        <v>43997</v>
      </c>
      <c r="B2622">
        <v>286.34460000000001</v>
      </c>
      <c r="C2622" t="s">
        <v>143</v>
      </c>
      <c r="D2622">
        <v>0</v>
      </c>
    </row>
    <row r="2623" spans="1:4" x14ac:dyDescent="0.3">
      <c r="A2623" s="1">
        <v>43998</v>
      </c>
      <c r="B2623">
        <v>291.85610000000003</v>
      </c>
      <c r="C2623" t="s">
        <v>143</v>
      </c>
      <c r="D2623">
        <v>0</v>
      </c>
    </row>
    <row r="2624" spans="1:4" x14ac:dyDescent="0.3">
      <c r="A2624" s="1">
        <v>43999</v>
      </c>
      <c r="B2624">
        <v>290.6438</v>
      </c>
      <c r="C2624" t="s">
        <v>143</v>
      </c>
      <c r="D2624">
        <v>0</v>
      </c>
    </row>
    <row r="2625" spans="1:4" x14ac:dyDescent="0.3">
      <c r="A2625" s="1">
        <v>44000</v>
      </c>
      <c r="B2625">
        <v>290.75569999999999</v>
      </c>
      <c r="C2625" t="s">
        <v>143</v>
      </c>
      <c r="D2625">
        <v>0</v>
      </c>
    </row>
    <row r="2626" spans="1:4" x14ac:dyDescent="0.3">
      <c r="A2626" s="1">
        <v>44001</v>
      </c>
      <c r="B2626">
        <v>289.0942</v>
      </c>
      <c r="C2626" t="s">
        <v>143</v>
      </c>
      <c r="D2626">
        <v>0</v>
      </c>
    </row>
    <row r="2627" spans="1:4" x14ac:dyDescent="0.3">
      <c r="A2627" s="1">
        <v>44004</v>
      </c>
      <c r="B2627">
        <v>290.94889999999998</v>
      </c>
      <c r="C2627" t="s">
        <v>143</v>
      </c>
      <c r="D2627">
        <v>0</v>
      </c>
    </row>
    <row r="2628" spans="1:4" x14ac:dyDescent="0.3">
      <c r="A2628" s="1">
        <v>44005</v>
      </c>
      <c r="B2628">
        <v>292.28829999999999</v>
      </c>
      <c r="C2628" t="s">
        <v>143</v>
      </c>
      <c r="D2628">
        <v>0</v>
      </c>
    </row>
    <row r="2629" spans="1:4" x14ac:dyDescent="0.3">
      <c r="A2629" s="1">
        <v>44006</v>
      </c>
      <c r="B2629">
        <v>284.83240000000001</v>
      </c>
      <c r="C2629" t="s">
        <v>143</v>
      </c>
      <c r="D2629">
        <v>0</v>
      </c>
    </row>
    <row r="2630" spans="1:4" x14ac:dyDescent="0.3">
      <c r="A2630" s="1">
        <v>44007</v>
      </c>
      <c r="B2630">
        <v>287.88589999999999</v>
      </c>
      <c r="C2630" t="s">
        <v>143</v>
      </c>
      <c r="D2630">
        <v>0</v>
      </c>
    </row>
    <row r="2631" spans="1:4" x14ac:dyDescent="0.3">
      <c r="A2631" s="1">
        <v>44008</v>
      </c>
      <c r="B2631">
        <v>281.04820000000001</v>
      </c>
      <c r="C2631" t="s">
        <v>143</v>
      </c>
      <c r="D2631">
        <v>0</v>
      </c>
    </row>
    <row r="2632" spans="1:4" x14ac:dyDescent="0.3">
      <c r="A2632" s="1">
        <v>44011</v>
      </c>
      <c r="B2632">
        <v>285.17899999999997</v>
      </c>
      <c r="C2632" t="s">
        <v>143</v>
      </c>
      <c r="D2632">
        <v>0</v>
      </c>
    </row>
    <row r="2633" spans="1:4" x14ac:dyDescent="0.3">
      <c r="A2633" s="1">
        <v>44012</v>
      </c>
      <c r="B2633">
        <v>288.83199999999999</v>
      </c>
      <c r="C2633" t="s">
        <v>143</v>
      </c>
      <c r="D2633">
        <v>0</v>
      </c>
    </row>
    <row r="2634" spans="1:4" x14ac:dyDescent="0.3">
      <c r="A2634" s="1">
        <v>44013</v>
      </c>
      <c r="B2634">
        <v>290.85520000000002</v>
      </c>
      <c r="C2634" t="s">
        <v>143</v>
      </c>
      <c r="D2634">
        <v>0</v>
      </c>
    </row>
    <row r="2635" spans="1:4" x14ac:dyDescent="0.3">
      <c r="A2635" s="1">
        <v>44014</v>
      </c>
      <c r="B2635">
        <v>292.45690000000002</v>
      </c>
      <c r="C2635" t="s">
        <v>143</v>
      </c>
      <c r="D2635">
        <v>0</v>
      </c>
    </row>
    <row r="2636" spans="1:4" x14ac:dyDescent="0.3">
      <c r="A2636" s="1">
        <v>44018</v>
      </c>
      <c r="B2636">
        <v>296.97160000000002</v>
      </c>
      <c r="C2636" t="s">
        <v>143</v>
      </c>
      <c r="D2636">
        <v>0</v>
      </c>
    </row>
    <row r="2637" spans="1:4" x14ac:dyDescent="0.3">
      <c r="A2637" s="1">
        <v>44019</v>
      </c>
      <c r="B2637">
        <v>293.90870000000001</v>
      </c>
      <c r="C2637" t="s">
        <v>143</v>
      </c>
      <c r="D2637">
        <v>0</v>
      </c>
    </row>
    <row r="2638" spans="1:4" x14ac:dyDescent="0.3">
      <c r="A2638" s="1">
        <v>44020</v>
      </c>
      <c r="B2638">
        <v>296.1567</v>
      </c>
      <c r="C2638" t="s">
        <v>143</v>
      </c>
      <c r="D2638">
        <v>0</v>
      </c>
    </row>
    <row r="2639" spans="1:4" x14ac:dyDescent="0.3">
      <c r="A2639" s="1">
        <v>44021</v>
      </c>
      <c r="B2639">
        <v>294.47070000000002</v>
      </c>
      <c r="C2639" t="s">
        <v>143</v>
      </c>
      <c r="D2639">
        <v>0</v>
      </c>
    </row>
    <row r="2640" spans="1:4" x14ac:dyDescent="0.3">
      <c r="A2640" s="1">
        <v>44022</v>
      </c>
      <c r="B2640">
        <v>297.47739999999999</v>
      </c>
      <c r="C2640" t="s">
        <v>143</v>
      </c>
      <c r="D2640">
        <v>0</v>
      </c>
    </row>
    <row r="2641" spans="1:4" x14ac:dyDescent="0.3">
      <c r="A2641" s="1">
        <v>44025</v>
      </c>
      <c r="B2641">
        <v>294.90159999999997</v>
      </c>
      <c r="C2641" t="s">
        <v>143</v>
      </c>
      <c r="D2641">
        <v>0</v>
      </c>
    </row>
    <row r="2642" spans="1:4" x14ac:dyDescent="0.3">
      <c r="A2642" s="1">
        <v>44026</v>
      </c>
      <c r="B2642">
        <v>298.72320000000002</v>
      </c>
      <c r="C2642" t="s">
        <v>143</v>
      </c>
      <c r="D2642">
        <v>0</v>
      </c>
    </row>
    <row r="2643" spans="1:4" x14ac:dyDescent="0.3">
      <c r="A2643" s="1">
        <v>44027</v>
      </c>
      <c r="B2643">
        <v>301.46769999999998</v>
      </c>
      <c r="C2643" t="s">
        <v>143</v>
      </c>
      <c r="D2643">
        <v>0</v>
      </c>
    </row>
    <row r="2644" spans="1:4" x14ac:dyDescent="0.3">
      <c r="A2644" s="1">
        <v>44028</v>
      </c>
      <c r="B2644">
        <v>300.47480000000002</v>
      </c>
      <c r="C2644" t="s">
        <v>143</v>
      </c>
      <c r="D2644">
        <v>0</v>
      </c>
    </row>
    <row r="2645" spans="1:4" x14ac:dyDescent="0.3">
      <c r="A2645" s="1">
        <v>44029</v>
      </c>
      <c r="B2645">
        <v>301.34589999999997</v>
      </c>
      <c r="C2645" t="s">
        <v>143</v>
      </c>
      <c r="D2645">
        <v>0</v>
      </c>
    </row>
    <row r="2646" spans="1:4" x14ac:dyDescent="0.3">
      <c r="A2646" s="1">
        <v>44032</v>
      </c>
      <c r="B2646">
        <v>303.78120000000001</v>
      </c>
      <c r="C2646" t="s">
        <v>143</v>
      </c>
      <c r="D2646">
        <v>0</v>
      </c>
    </row>
    <row r="2647" spans="1:4" x14ac:dyDescent="0.3">
      <c r="A2647" s="1">
        <v>44033</v>
      </c>
      <c r="B2647">
        <v>304.42759999999998</v>
      </c>
      <c r="C2647" t="s">
        <v>143</v>
      </c>
      <c r="D2647">
        <v>0</v>
      </c>
    </row>
    <row r="2648" spans="1:4" x14ac:dyDescent="0.3">
      <c r="A2648" s="1">
        <v>44034</v>
      </c>
      <c r="B2648">
        <v>306.16039999999998</v>
      </c>
      <c r="C2648" t="s">
        <v>143</v>
      </c>
      <c r="D2648">
        <v>0</v>
      </c>
    </row>
    <row r="2649" spans="1:4" x14ac:dyDescent="0.3">
      <c r="A2649" s="1">
        <v>44035</v>
      </c>
      <c r="B2649">
        <v>302.50740000000002</v>
      </c>
      <c r="C2649" t="s">
        <v>143</v>
      </c>
      <c r="D2649">
        <v>0</v>
      </c>
    </row>
    <row r="2650" spans="1:4" x14ac:dyDescent="0.3">
      <c r="A2650" s="1">
        <v>44036</v>
      </c>
      <c r="B2650">
        <v>300.5591</v>
      </c>
      <c r="C2650" t="s">
        <v>143</v>
      </c>
      <c r="D2650">
        <v>0</v>
      </c>
    </row>
    <row r="2651" spans="1:4" x14ac:dyDescent="0.3">
      <c r="A2651" s="1">
        <v>44039</v>
      </c>
      <c r="B2651">
        <v>302.7509</v>
      </c>
      <c r="C2651" t="s">
        <v>143</v>
      </c>
      <c r="D2651">
        <v>0</v>
      </c>
    </row>
    <row r="2652" spans="1:4" x14ac:dyDescent="0.3">
      <c r="A2652" s="1">
        <v>44040</v>
      </c>
      <c r="B2652">
        <v>300.83069999999998</v>
      </c>
      <c r="C2652" t="s">
        <v>143</v>
      </c>
      <c r="D2652">
        <v>0</v>
      </c>
    </row>
    <row r="2653" spans="1:4" x14ac:dyDescent="0.3">
      <c r="A2653" s="1">
        <v>44041</v>
      </c>
      <c r="B2653">
        <v>304.53059999999999</v>
      </c>
      <c r="C2653" t="s">
        <v>143</v>
      </c>
      <c r="D2653">
        <v>0</v>
      </c>
    </row>
    <row r="2654" spans="1:4" x14ac:dyDescent="0.3">
      <c r="A2654" s="1">
        <v>44042</v>
      </c>
      <c r="B2654">
        <v>303.44400000000002</v>
      </c>
      <c r="C2654" t="s">
        <v>143</v>
      </c>
      <c r="D2654">
        <v>0</v>
      </c>
    </row>
    <row r="2655" spans="1:4" x14ac:dyDescent="0.3">
      <c r="A2655" s="1">
        <v>44043</v>
      </c>
      <c r="B2655">
        <v>305.84190000000001</v>
      </c>
      <c r="C2655" t="s">
        <v>143</v>
      </c>
      <c r="D2655">
        <v>0</v>
      </c>
    </row>
    <row r="2656" spans="1:4" x14ac:dyDescent="0.3">
      <c r="A2656" s="1">
        <v>44046</v>
      </c>
      <c r="B2656">
        <v>307.96820000000002</v>
      </c>
      <c r="C2656" t="s">
        <v>143</v>
      </c>
      <c r="D2656">
        <v>0</v>
      </c>
    </row>
    <row r="2657" spans="1:4" x14ac:dyDescent="0.3">
      <c r="A2657" s="1">
        <v>44047</v>
      </c>
      <c r="B2657">
        <v>309.15769999999998</v>
      </c>
      <c r="C2657" t="s">
        <v>143</v>
      </c>
      <c r="D2657">
        <v>0</v>
      </c>
    </row>
    <row r="2658" spans="1:4" x14ac:dyDescent="0.3">
      <c r="A2658" s="1">
        <v>44048</v>
      </c>
      <c r="B2658">
        <v>311.0779</v>
      </c>
      <c r="C2658" t="s">
        <v>143</v>
      </c>
      <c r="D2658">
        <v>0</v>
      </c>
    </row>
    <row r="2659" spans="1:4" x14ac:dyDescent="0.3">
      <c r="A2659" s="1">
        <v>44049</v>
      </c>
      <c r="B2659">
        <v>313.15730000000002</v>
      </c>
      <c r="C2659" t="s">
        <v>143</v>
      </c>
      <c r="D2659">
        <v>0</v>
      </c>
    </row>
    <row r="2660" spans="1:4" x14ac:dyDescent="0.3">
      <c r="A2660" s="1">
        <v>44050</v>
      </c>
      <c r="B2660">
        <v>313.38209999999998</v>
      </c>
      <c r="C2660" t="s">
        <v>143</v>
      </c>
      <c r="D2660">
        <v>0</v>
      </c>
    </row>
    <row r="2661" spans="1:4" x14ac:dyDescent="0.3">
      <c r="A2661" s="1">
        <v>44053</v>
      </c>
      <c r="B2661">
        <v>314.31880000000001</v>
      </c>
      <c r="C2661" t="s">
        <v>143</v>
      </c>
      <c r="D2661">
        <v>0</v>
      </c>
    </row>
    <row r="2662" spans="1:4" x14ac:dyDescent="0.3">
      <c r="A2662" s="1">
        <v>44054</v>
      </c>
      <c r="B2662">
        <v>311.7242</v>
      </c>
      <c r="C2662" t="s">
        <v>143</v>
      </c>
      <c r="D2662">
        <v>0</v>
      </c>
    </row>
    <row r="2663" spans="1:4" x14ac:dyDescent="0.3">
      <c r="A2663" s="1">
        <v>44055</v>
      </c>
      <c r="B2663">
        <v>316.07040000000001</v>
      </c>
      <c r="C2663" t="s">
        <v>143</v>
      </c>
      <c r="D2663">
        <v>0</v>
      </c>
    </row>
    <row r="2664" spans="1:4" x14ac:dyDescent="0.3">
      <c r="A2664" s="1">
        <v>44056</v>
      </c>
      <c r="B2664">
        <v>315.49900000000002</v>
      </c>
      <c r="C2664" t="s">
        <v>143</v>
      </c>
      <c r="D2664">
        <v>0</v>
      </c>
    </row>
    <row r="2665" spans="1:4" x14ac:dyDescent="0.3">
      <c r="A2665" s="1">
        <v>44057</v>
      </c>
      <c r="B2665">
        <v>315.50839999999999</v>
      </c>
      <c r="C2665" t="s">
        <v>143</v>
      </c>
      <c r="D2665">
        <v>0</v>
      </c>
    </row>
    <row r="2666" spans="1:4" x14ac:dyDescent="0.3">
      <c r="A2666" s="1">
        <v>44060</v>
      </c>
      <c r="B2666">
        <v>316.51060000000001</v>
      </c>
      <c r="C2666" t="s">
        <v>143</v>
      </c>
      <c r="D2666">
        <v>0</v>
      </c>
    </row>
    <row r="2667" spans="1:4" x14ac:dyDescent="0.3">
      <c r="A2667" s="1">
        <v>44061</v>
      </c>
      <c r="B2667">
        <v>317.19439999999997</v>
      </c>
      <c r="C2667" t="s">
        <v>143</v>
      </c>
      <c r="D2667">
        <v>0</v>
      </c>
    </row>
    <row r="2668" spans="1:4" x14ac:dyDescent="0.3">
      <c r="A2668" s="1">
        <v>44062</v>
      </c>
      <c r="B2668">
        <v>315.87369999999999</v>
      </c>
      <c r="C2668" t="s">
        <v>143</v>
      </c>
      <c r="D2668">
        <v>0</v>
      </c>
    </row>
    <row r="2669" spans="1:4" x14ac:dyDescent="0.3">
      <c r="A2669" s="1">
        <v>44063</v>
      </c>
      <c r="B2669">
        <v>316.85719999999998</v>
      </c>
      <c r="C2669" t="s">
        <v>143</v>
      </c>
      <c r="D2669">
        <v>0</v>
      </c>
    </row>
    <row r="2670" spans="1:4" x14ac:dyDescent="0.3">
      <c r="A2670" s="1">
        <v>44064</v>
      </c>
      <c r="B2670">
        <v>317.9812</v>
      </c>
      <c r="C2670" t="s">
        <v>143</v>
      </c>
      <c r="D2670">
        <v>0</v>
      </c>
    </row>
    <row r="2671" spans="1:4" x14ac:dyDescent="0.3">
      <c r="A2671" s="1">
        <v>44067</v>
      </c>
      <c r="B2671">
        <v>321.20330000000001</v>
      </c>
      <c r="C2671" t="s">
        <v>143</v>
      </c>
      <c r="D2671">
        <v>0</v>
      </c>
    </row>
    <row r="2672" spans="1:4" x14ac:dyDescent="0.3">
      <c r="A2672" s="1">
        <v>44068</v>
      </c>
      <c r="B2672">
        <v>322.32729999999998</v>
      </c>
      <c r="C2672" t="s">
        <v>143</v>
      </c>
      <c r="D2672">
        <v>0</v>
      </c>
    </row>
    <row r="2673" spans="1:4" x14ac:dyDescent="0.3">
      <c r="A2673" s="1">
        <v>44069</v>
      </c>
      <c r="B2673">
        <v>325.55889999999999</v>
      </c>
      <c r="C2673" t="s">
        <v>143</v>
      </c>
      <c r="D2673">
        <v>0</v>
      </c>
    </row>
    <row r="2674" spans="1:4" x14ac:dyDescent="0.3">
      <c r="A2674" s="1">
        <v>44070</v>
      </c>
      <c r="B2674">
        <v>326.27069999999998</v>
      </c>
      <c r="C2674" t="s">
        <v>143</v>
      </c>
      <c r="D2674">
        <v>0</v>
      </c>
    </row>
    <row r="2675" spans="1:4" x14ac:dyDescent="0.3">
      <c r="A2675" s="1">
        <v>44071</v>
      </c>
      <c r="B2675">
        <v>328.37819999999999</v>
      </c>
      <c r="C2675" t="s">
        <v>143</v>
      </c>
      <c r="D2675">
        <v>0</v>
      </c>
    </row>
    <row r="2676" spans="1:4" x14ac:dyDescent="0.3">
      <c r="A2676" s="1">
        <v>44074</v>
      </c>
      <c r="B2676">
        <v>327.18869999999998</v>
      </c>
      <c r="C2676" t="s">
        <v>143</v>
      </c>
      <c r="D2676">
        <v>0</v>
      </c>
    </row>
    <row r="2677" spans="1:4" x14ac:dyDescent="0.3">
      <c r="A2677" s="1">
        <v>44075</v>
      </c>
      <c r="B2677">
        <v>330.27030000000002</v>
      </c>
      <c r="C2677" t="s">
        <v>143</v>
      </c>
      <c r="D2677">
        <v>0</v>
      </c>
    </row>
    <row r="2678" spans="1:4" x14ac:dyDescent="0.3">
      <c r="A2678" s="1">
        <v>44076</v>
      </c>
      <c r="B2678">
        <v>335.04730000000001</v>
      </c>
      <c r="C2678" t="s">
        <v>143</v>
      </c>
      <c r="D2678">
        <v>0</v>
      </c>
    </row>
    <row r="2679" spans="1:4" x14ac:dyDescent="0.3">
      <c r="A2679" s="1">
        <v>44077</v>
      </c>
      <c r="B2679">
        <v>323.51690000000002</v>
      </c>
      <c r="C2679" t="s">
        <v>143</v>
      </c>
      <c r="D2679">
        <v>0</v>
      </c>
    </row>
    <row r="2680" spans="1:4" x14ac:dyDescent="0.3">
      <c r="A2680" s="1">
        <v>44078</v>
      </c>
      <c r="B2680">
        <v>320.87549999999999</v>
      </c>
      <c r="C2680" t="s">
        <v>143</v>
      </c>
      <c r="D2680">
        <v>0</v>
      </c>
    </row>
    <row r="2681" spans="1:4" x14ac:dyDescent="0.3">
      <c r="A2681" s="1">
        <v>44082</v>
      </c>
      <c r="B2681">
        <v>312.10829999999999</v>
      </c>
      <c r="C2681" t="s">
        <v>143</v>
      </c>
      <c r="D2681">
        <v>0</v>
      </c>
    </row>
    <row r="2682" spans="1:4" x14ac:dyDescent="0.3">
      <c r="A2682" s="1">
        <v>44083</v>
      </c>
      <c r="B2682">
        <v>318.27159999999998</v>
      </c>
      <c r="C2682" t="s">
        <v>143</v>
      </c>
      <c r="D2682">
        <v>0</v>
      </c>
    </row>
    <row r="2683" spans="1:4" x14ac:dyDescent="0.3">
      <c r="A2683" s="1">
        <v>44084</v>
      </c>
      <c r="B2683">
        <v>312.74520000000001</v>
      </c>
      <c r="C2683" t="s">
        <v>143</v>
      </c>
      <c r="D2683">
        <v>0</v>
      </c>
    </row>
    <row r="2684" spans="1:4" x14ac:dyDescent="0.3">
      <c r="A2684" s="1">
        <v>44085</v>
      </c>
      <c r="B2684">
        <v>312.90440000000001</v>
      </c>
      <c r="C2684" t="s">
        <v>143</v>
      </c>
      <c r="D2684">
        <v>0</v>
      </c>
    </row>
    <row r="2685" spans="1:4" x14ac:dyDescent="0.3">
      <c r="A2685" s="1">
        <v>44088</v>
      </c>
      <c r="B2685">
        <v>317.0258</v>
      </c>
      <c r="C2685" t="s">
        <v>143</v>
      </c>
      <c r="D2685">
        <v>0</v>
      </c>
    </row>
    <row r="2686" spans="1:4" x14ac:dyDescent="0.3">
      <c r="A2686" s="1">
        <v>44089</v>
      </c>
      <c r="B2686">
        <v>318.6275</v>
      </c>
      <c r="C2686" t="s">
        <v>143</v>
      </c>
      <c r="D2686">
        <v>0</v>
      </c>
    </row>
    <row r="2687" spans="1:4" x14ac:dyDescent="0.3">
      <c r="A2687" s="1">
        <v>44090</v>
      </c>
      <c r="B2687">
        <v>317.363</v>
      </c>
      <c r="C2687" t="s">
        <v>143</v>
      </c>
      <c r="D2687">
        <v>0</v>
      </c>
    </row>
    <row r="2688" spans="1:4" x14ac:dyDescent="0.3">
      <c r="A2688" s="1">
        <v>44091</v>
      </c>
      <c r="B2688">
        <v>314.57170000000002</v>
      </c>
      <c r="C2688" t="s">
        <v>143</v>
      </c>
      <c r="D2688">
        <v>0</v>
      </c>
    </row>
    <row r="2689" spans="1:4" x14ac:dyDescent="0.3">
      <c r="A2689" s="1">
        <v>44092</v>
      </c>
      <c r="B2689">
        <v>310.95030000000003</v>
      </c>
      <c r="C2689" t="s">
        <v>143</v>
      </c>
      <c r="D2689">
        <v>0</v>
      </c>
    </row>
    <row r="2690" spans="1:4" x14ac:dyDescent="0.3">
      <c r="A2690" s="1">
        <v>44095</v>
      </c>
      <c r="B2690">
        <v>307.4896</v>
      </c>
      <c r="C2690" t="s">
        <v>143</v>
      </c>
      <c r="D2690">
        <v>0</v>
      </c>
    </row>
    <row r="2691" spans="1:4" x14ac:dyDescent="0.3">
      <c r="A2691" s="1">
        <v>44096</v>
      </c>
      <c r="B2691">
        <v>310.62119999999999</v>
      </c>
      <c r="C2691" t="s">
        <v>143</v>
      </c>
      <c r="D2691">
        <v>0</v>
      </c>
    </row>
    <row r="2692" spans="1:4" x14ac:dyDescent="0.3">
      <c r="A2692" s="1">
        <v>44097</v>
      </c>
      <c r="B2692">
        <v>303.41759999999999</v>
      </c>
      <c r="C2692" t="s">
        <v>143</v>
      </c>
      <c r="D2692">
        <v>0</v>
      </c>
    </row>
    <row r="2693" spans="1:4" x14ac:dyDescent="0.3">
      <c r="A2693" s="1">
        <v>44098</v>
      </c>
      <c r="B2693">
        <v>304.22629999999998</v>
      </c>
      <c r="C2693" t="s">
        <v>143</v>
      </c>
      <c r="D2693">
        <v>0</v>
      </c>
    </row>
    <row r="2694" spans="1:4" x14ac:dyDescent="0.3">
      <c r="A2694" s="1">
        <v>44099</v>
      </c>
      <c r="B2694">
        <v>309.1447</v>
      </c>
      <c r="C2694" t="s">
        <v>143</v>
      </c>
      <c r="D2694">
        <v>0</v>
      </c>
    </row>
    <row r="2695" spans="1:4" x14ac:dyDescent="0.3">
      <c r="A2695" s="1">
        <v>44102</v>
      </c>
      <c r="B2695">
        <v>314.27940000000001</v>
      </c>
      <c r="C2695" t="s">
        <v>143</v>
      </c>
      <c r="D2695">
        <v>0</v>
      </c>
    </row>
    <row r="2696" spans="1:4" x14ac:dyDescent="0.3">
      <c r="A2696" s="1">
        <v>44103</v>
      </c>
      <c r="B2696">
        <v>312.56790000000001</v>
      </c>
      <c r="C2696" t="s">
        <v>143</v>
      </c>
      <c r="D2696">
        <v>0</v>
      </c>
    </row>
    <row r="2697" spans="1:4" x14ac:dyDescent="0.3">
      <c r="A2697" s="1">
        <v>44104</v>
      </c>
      <c r="B2697">
        <v>314.93770000000001</v>
      </c>
      <c r="C2697" t="s">
        <v>143</v>
      </c>
      <c r="D2697">
        <v>0</v>
      </c>
    </row>
    <row r="2698" spans="1:4" x14ac:dyDescent="0.3">
      <c r="A2698" s="1">
        <v>44105</v>
      </c>
      <c r="B2698">
        <v>316.95960000000002</v>
      </c>
      <c r="C2698" t="s">
        <v>143</v>
      </c>
      <c r="D2698">
        <v>0</v>
      </c>
    </row>
    <row r="2699" spans="1:4" x14ac:dyDescent="0.3">
      <c r="A2699" s="1">
        <v>44106</v>
      </c>
      <c r="B2699">
        <v>313.95030000000003</v>
      </c>
      <c r="C2699" t="s">
        <v>143</v>
      </c>
      <c r="D2699">
        <v>0</v>
      </c>
    </row>
    <row r="2700" spans="1:4" x14ac:dyDescent="0.3">
      <c r="A2700" s="1">
        <v>44109</v>
      </c>
      <c r="B2700">
        <v>319.51760000000002</v>
      </c>
      <c r="C2700" t="s">
        <v>143</v>
      </c>
      <c r="D2700">
        <v>0</v>
      </c>
    </row>
    <row r="2701" spans="1:4" x14ac:dyDescent="0.3">
      <c r="A2701" s="1">
        <v>44110</v>
      </c>
      <c r="B2701">
        <v>314.97539999999998</v>
      </c>
      <c r="C2701" t="s">
        <v>143</v>
      </c>
      <c r="D2701">
        <v>0</v>
      </c>
    </row>
    <row r="2702" spans="1:4" x14ac:dyDescent="0.3">
      <c r="A2702" s="1">
        <v>44111</v>
      </c>
      <c r="B2702">
        <v>320.45800000000003</v>
      </c>
      <c r="C2702" t="s">
        <v>143</v>
      </c>
      <c r="D2702">
        <v>0</v>
      </c>
    </row>
    <row r="2703" spans="1:4" x14ac:dyDescent="0.3">
      <c r="A2703" s="1">
        <v>44112</v>
      </c>
      <c r="B2703">
        <v>323.29809999999998</v>
      </c>
      <c r="C2703" t="s">
        <v>143</v>
      </c>
      <c r="D2703">
        <v>0</v>
      </c>
    </row>
    <row r="2704" spans="1:4" x14ac:dyDescent="0.3">
      <c r="A2704" s="1">
        <v>44113</v>
      </c>
      <c r="B2704">
        <v>326.18520000000001</v>
      </c>
      <c r="C2704" t="s">
        <v>143</v>
      </c>
      <c r="D2704">
        <v>0</v>
      </c>
    </row>
    <row r="2705" spans="1:4" x14ac:dyDescent="0.3">
      <c r="A2705" s="1">
        <v>44116</v>
      </c>
      <c r="B2705">
        <v>331.43270000000001</v>
      </c>
      <c r="C2705" t="s">
        <v>143</v>
      </c>
      <c r="D2705">
        <v>0</v>
      </c>
    </row>
    <row r="2706" spans="1:4" x14ac:dyDescent="0.3">
      <c r="A2706" s="1">
        <v>44117</v>
      </c>
      <c r="B2706">
        <v>329.26979999999998</v>
      </c>
      <c r="C2706" t="s">
        <v>143</v>
      </c>
      <c r="D2706">
        <v>0</v>
      </c>
    </row>
    <row r="2707" spans="1:4" x14ac:dyDescent="0.3">
      <c r="A2707" s="1">
        <v>44118</v>
      </c>
      <c r="B2707">
        <v>327.20080000000002</v>
      </c>
      <c r="C2707" t="s">
        <v>143</v>
      </c>
      <c r="D2707">
        <v>0</v>
      </c>
    </row>
    <row r="2708" spans="1:4" x14ac:dyDescent="0.3">
      <c r="A2708" s="1">
        <v>44119</v>
      </c>
      <c r="B2708">
        <v>326.79649999999998</v>
      </c>
      <c r="C2708" t="s">
        <v>143</v>
      </c>
      <c r="D2708">
        <v>0</v>
      </c>
    </row>
    <row r="2709" spans="1:4" x14ac:dyDescent="0.3">
      <c r="A2709" s="1">
        <v>44120</v>
      </c>
      <c r="B2709">
        <v>326.59899999999999</v>
      </c>
      <c r="C2709" t="s">
        <v>143</v>
      </c>
      <c r="D2709">
        <v>0</v>
      </c>
    </row>
    <row r="2710" spans="1:4" x14ac:dyDescent="0.3">
      <c r="A2710" s="1">
        <v>44123</v>
      </c>
      <c r="B2710">
        <v>321.63350000000003</v>
      </c>
      <c r="C2710" t="s">
        <v>143</v>
      </c>
      <c r="D2710">
        <v>0</v>
      </c>
    </row>
    <row r="2711" spans="1:4" x14ac:dyDescent="0.3">
      <c r="A2711" s="1">
        <v>44124</v>
      </c>
      <c r="B2711">
        <v>322.92189999999999</v>
      </c>
      <c r="C2711" t="s">
        <v>143</v>
      </c>
      <c r="D2711">
        <v>0</v>
      </c>
    </row>
    <row r="2712" spans="1:4" x14ac:dyDescent="0.3">
      <c r="A2712" s="1">
        <v>44125</v>
      </c>
      <c r="B2712">
        <v>322.31060000000002</v>
      </c>
      <c r="C2712" t="s">
        <v>143</v>
      </c>
      <c r="D2712">
        <v>0</v>
      </c>
    </row>
    <row r="2713" spans="1:4" x14ac:dyDescent="0.3">
      <c r="A2713" s="1">
        <v>44126</v>
      </c>
      <c r="B2713">
        <v>324.07859999999999</v>
      </c>
      <c r="C2713" t="s">
        <v>143</v>
      </c>
      <c r="D2713">
        <v>0</v>
      </c>
    </row>
    <row r="2714" spans="1:4" x14ac:dyDescent="0.3">
      <c r="A2714" s="1">
        <v>44127</v>
      </c>
      <c r="B2714">
        <v>325.1789</v>
      </c>
      <c r="C2714" t="s">
        <v>143</v>
      </c>
      <c r="D2714">
        <v>0</v>
      </c>
    </row>
    <row r="2715" spans="1:4" x14ac:dyDescent="0.3">
      <c r="A2715" s="1">
        <v>44130</v>
      </c>
      <c r="B2715">
        <v>319.1696</v>
      </c>
      <c r="C2715" t="s">
        <v>143</v>
      </c>
      <c r="D2715">
        <v>0</v>
      </c>
    </row>
    <row r="2716" spans="1:4" x14ac:dyDescent="0.3">
      <c r="A2716" s="1">
        <v>44131</v>
      </c>
      <c r="B2716">
        <v>318.0693</v>
      </c>
      <c r="C2716" t="s">
        <v>143</v>
      </c>
      <c r="D2716">
        <v>0</v>
      </c>
    </row>
    <row r="2717" spans="1:4" x14ac:dyDescent="0.3">
      <c r="A2717" s="1">
        <v>44132</v>
      </c>
      <c r="B2717">
        <v>307.19810000000001</v>
      </c>
      <c r="C2717" t="s">
        <v>143</v>
      </c>
      <c r="D2717">
        <v>0</v>
      </c>
    </row>
    <row r="2718" spans="1:4" x14ac:dyDescent="0.3">
      <c r="A2718" s="1">
        <v>44133</v>
      </c>
      <c r="B2718">
        <v>310.32029999999997</v>
      </c>
      <c r="C2718" t="s">
        <v>143</v>
      </c>
      <c r="D2718">
        <v>0</v>
      </c>
    </row>
    <row r="2719" spans="1:4" x14ac:dyDescent="0.3">
      <c r="A2719" s="1">
        <v>44134</v>
      </c>
      <c r="B2719">
        <v>307.08519999999999</v>
      </c>
      <c r="C2719" t="s">
        <v>143</v>
      </c>
      <c r="D2719">
        <v>0</v>
      </c>
    </row>
    <row r="2720" spans="1:4" x14ac:dyDescent="0.3">
      <c r="A2720" s="1">
        <v>44137</v>
      </c>
      <c r="B2720">
        <v>310.52719999999999</v>
      </c>
      <c r="C2720" t="s">
        <v>143</v>
      </c>
      <c r="D2720">
        <v>0</v>
      </c>
    </row>
    <row r="2721" spans="1:4" x14ac:dyDescent="0.3">
      <c r="A2721" s="1">
        <v>44138</v>
      </c>
      <c r="B2721">
        <v>316.00979999999998</v>
      </c>
      <c r="C2721" t="s">
        <v>143</v>
      </c>
      <c r="D2721">
        <v>0</v>
      </c>
    </row>
    <row r="2722" spans="1:4" x14ac:dyDescent="0.3">
      <c r="A2722" s="1">
        <v>44139</v>
      </c>
      <c r="B2722">
        <v>323.07240000000002</v>
      </c>
      <c r="C2722" t="s">
        <v>143</v>
      </c>
      <c r="D2722">
        <v>0</v>
      </c>
    </row>
    <row r="2723" spans="1:4" x14ac:dyDescent="0.3">
      <c r="A2723" s="1">
        <v>44140</v>
      </c>
      <c r="B2723">
        <v>329.3732</v>
      </c>
      <c r="C2723" t="s">
        <v>143</v>
      </c>
      <c r="D2723">
        <v>0</v>
      </c>
    </row>
    <row r="2724" spans="1:4" x14ac:dyDescent="0.3">
      <c r="A2724" s="1">
        <v>44141</v>
      </c>
      <c r="B2724">
        <v>329.298</v>
      </c>
      <c r="C2724" t="s">
        <v>143</v>
      </c>
      <c r="D2724">
        <v>0</v>
      </c>
    </row>
    <row r="2725" spans="1:4" x14ac:dyDescent="0.3">
      <c r="A2725" s="1">
        <v>44144</v>
      </c>
      <c r="B2725">
        <v>333.43579999999997</v>
      </c>
      <c r="C2725" t="s">
        <v>143</v>
      </c>
      <c r="D2725">
        <v>0</v>
      </c>
    </row>
    <row r="2726" spans="1:4" x14ac:dyDescent="0.3">
      <c r="A2726" s="1">
        <v>44145</v>
      </c>
      <c r="B2726">
        <v>332.9468</v>
      </c>
      <c r="C2726" t="s">
        <v>143</v>
      </c>
      <c r="D2726">
        <v>0</v>
      </c>
    </row>
    <row r="2727" spans="1:4" x14ac:dyDescent="0.3">
      <c r="A2727" s="1">
        <v>44146</v>
      </c>
      <c r="B2727">
        <v>335.42009999999999</v>
      </c>
      <c r="C2727" t="s">
        <v>143</v>
      </c>
      <c r="D2727">
        <v>0</v>
      </c>
    </row>
    <row r="2728" spans="1:4" x14ac:dyDescent="0.3">
      <c r="A2728" s="1">
        <v>44147</v>
      </c>
      <c r="B2728">
        <v>332.16629999999998</v>
      </c>
      <c r="C2728" t="s">
        <v>143</v>
      </c>
      <c r="D2728">
        <v>0</v>
      </c>
    </row>
    <row r="2729" spans="1:4" x14ac:dyDescent="0.3">
      <c r="A2729" s="1">
        <v>44148</v>
      </c>
      <c r="B2729">
        <v>336.76490000000001</v>
      </c>
      <c r="C2729" t="s">
        <v>143</v>
      </c>
      <c r="D2729">
        <v>0</v>
      </c>
    </row>
    <row r="2730" spans="1:4" x14ac:dyDescent="0.3">
      <c r="A2730" s="1">
        <v>44151</v>
      </c>
      <c r="B2730">
        <v>340.96859999999998</v>
      </c>
      <c r="C2730" t="s">
        <v>143</v>
      </c>
      <c r="D2730">
        <v>0</v>
      </c>
    </row>
    <row r="2731" spans="1:4" x14ac:dyDescent="0.3">
      <c r="A2731" s="1">
        <v>44152</v>
      </c>
      <c r="B2731">
        <v>339.13479999999998</v>
      </c>
      <c r="C2731" t="s">
        <v>143</v>
      </c>
      <c r="D2731">
        <v>0</v>
      </c>
    </row>
    <row r="2732" spans="1:4" x14ac:dyDescent="0.3">
      <c r="A2732" s="1">
        <v>44153</v>
      </c>
      <c r="B2732">
        <v>335.05340000000001</v>
      </c>
      <c r="C2732" t="s">
        <v>143</v>
      </c>
      <c r="D2732">
        <v>0</v>
      </c>
    </row>
    <row r="2733" spans="1:4" x14ac:dyDescent="0.3">
      <c r="A2733" s="1">
        <v>44154</v>
      </c>
      <c r="B2733">
        <v>336.464</v>
      </c>
      <c r="C2733" t="s">
        <v>143</v>
      </c>
      <c r="D2733">
        <v>0</v>
      </c>
    </row>
    <row r="2734" spans="1:4" x14ac:dyDescent="0.3">
      <c r="A2734" s="1">
        <v>44155</v>
      </c>
      <c r="B2734">
        <v>334.15989999999999</v>
      </c>
      <c r="C2734" t="s">
        <v>143</v>
      </c>
      <c r="D2734">
        <v>0</v>
      </c>
    </row>
    <row r="2735" spans="1:4" x14ac:dyDescent="0.3">
      <c r="A2735" s="1">
        <v>44158</v>
      </c>
      <c r="B2735">
        <v>336.16300000000001</v>
      </c>
      <c r="C2735" t="s">
        <v>143</v>
      </c>
      <c r="D2735">
        <v>0</v>
      </c>
    </row>
    <row r="2736" spans="1:4" x14ac:dyDescent="0.3">
      <c r="A2736" s="1">
        <v>44159</v>
      </c>
      <c r="B2736">
        <v>341.57990000000001</v>
      </c>
      <c r="C2736" t="s">
        <v>143</v>
      </c>
      <c r="D2736">
        <v>0</v>
      </c>
    </row>
    <row r="2737" spans="1:4" x14ac:dyDescent="0.3">
      <c r="A2737" s="1">
        <v>44160</v>
      </c>
      <c r="B2737">
        <v>341.0532</v>
      </c>
      <c r="C2737" t="s">
        <v>143</v>
      </c>
      <c r="D2737">
        <v>0</v>
      </c>
    </row>
    <row r="2738" spans="1:4" x14ac:dyDescent="0.3">
      <c r="A2738" s="1">
        <v>44162</v>
      </c>
      <c r="B2738">
        <v>342.00310000000002</v>
      </c>
      <c r="C2738" t="s">
        <v>143</v>
      </c>
      <c r="D2738">
        <v>0</v>
      </c>
    </row>
    <row r="2739" spans="1:4" x14ac:dyDescent="0.3">
      <c r="A2739" s="1">
        <v>44165</v>
      </c>
      <c r="B2739">
        <v>340.48899999999998</v>
      </c>
      <c r="C2739" t="s">
        <v>143</v>
      </c>
      <c r="D2739">
        <v>0</v>
      </c>
    </row>
    <row r="2740" spans="1:4" x14ac:dyDescent="0.3">
      <c r="A2740" s="1">
        <v>44166</v>
      </c>
      <c r="B2740">
        <v>344.2131</v>
      </c>
      <c r="C2740" t="s">
        <v>143</v>
      </c>
      <c r="D2740">
        <v>0</v>
      </c>
    </row>
    <row r="2741" spans="1:4" x14ac:dyDescent="0.3">
      <c r="A2741" s="1">
        <v>44167</v>
      </c>
      <c r="B2741">
        <v>344.93720000000002</v>
      </c>
      <c r="C2741" t="s">
        <v>143</v>
      </c>
      <c r="D2741">
        <v>0</v>
      </c>
    </row>
    <row r="2742" spans="1:4" x14ac:dyDescent="0.3">
      <c r="A2742" s="1">
        <v>44168</v>
      </c>
      <c r="B2742">
        <v>344.84309999999999</v>
      </c>
      <c r="C2742" t="s">
        <v>143</v>
      </c>
      <c r="D2742">
        <v>0</v>
      </c>
    </row>
    <row r="2743" spans="1:4" x14ac:dyDescent="0.3">
      <c r="A2743" s="1">
        <v>44169</v>
      </c>
      <c r="B2743">
        <v>347.81490000000002</v>
      </c>
      <c r="C2743" t="s">
        <v>143</v>
      </c>
      <c r="D2743">
        <v>0</v>
      </c>
    </row>
    <row r="2744" spans="1:4" x14ac:dyDescent="0.3">
      <c r="A2744" s="1">
        <v>44172</v>
      </c>
      <c r="B2744">
        <v>347.1001</v>
      </c>
      <c r="C2744" t="s">
        <v>143</v>
      </c>
      <c r="D2744">
        <v>0</v>
      </c>
    </row>
    <row r="2745" spans="1:4" x14ac:dyDescent="0.3">
      <c r="A2745" s="1">
        <v>44173</v>
      </c>
      <c r="B2745">
        <v>348.11579999999998</v>
      </c>
      <c r="C2745" t="s">
        <v>143</v>
      </c>
      <c r="D2745">
        <v>0</v>
      </c>
    </row>
    <row r="2746" spans="1:4" x14ac:dyDescent="0.3">
      <c r="A2746" s="1">
        <v>44174</v>
      </c>
      <c r="B2746">
        <v>344.99360000000001</v>
      </c>
      <c r="C2746" t="s">
        <v>143</v>
      </c>
      <c r="D2746">
        <v>0</v>
      </c>
    </row>
    <row r="2747" spans="1:4" x14ac:dyDescent="0.3">
      <c r="A2747" s="1">
        <v>44175</v>
      </c>
      <c r="B2747">
        <v>344.88080000000002</v>
      </c>
      <c r="C2747" t="s">
        <v>143</v>
      </c>
      <c r="D2747">
        <v>0</v>
      </c>
    </row>
    <row r="2748" spans="1:4" x14ac:dyDescent="0.3">
      <c r="A2748" s="1">
        <v>44176</v>
      </c>
      <c r="B2748">
        <v>344.47640000000001</v>
      </c>
      <c r="C2748" t="s">
        <v>143</v>
      </c>
      <c r="D2748">
        <v>0</v>
      </c>
    </row>
    <row r="2749" spans="1:4" x14ac:dyDescent="0.3">
      <c r="A2749" s="1">
        <v>44179</v>
      </c>
      <c r="B2749">
        <v>342.9341</v>
      </c>
      <c r="C2749" t="s">
        <v>143</v>
      </c>
      <c r="D2749">
        <v>0</v>
      </c>
    </row>
    <row r="2750" spans="1:4" x14ac:dyDescent="0.3">
      <c r="A2750" s="1">
        <v>44180</v>
      </c>
      <c r="B2750">
        <v>347.57040000000001</v>
      </c>
      <c r="C2750" t="s">
        <v>143</v>
      </c>
      <c r="D2750">
        <v>0</v>
      </c>
    </row>
    <row r="2751" spans="1:4" x14ac:dyDescent="0.3">
      <c r="A2751" s="1">
        <v>44181</v>
      </c>
      <c r="B2751">
        <v>348.11579999999998</v>
      </c>
      <c r="C2751" t="s">
        <v>143</v>
      </c>
      <c r="D2751">
        <v>0</v>
      </c>
    </row>
    <row r="2752" spans="1:4" x14ac:dyDescent="0.3">
      <c r="A2752" s="1">
        <v>44182</v>
      </c>
      <c r="B2752">
        <v>350.0625</v>
      </c>
      <c r="C2752" t="s">
        <v>143</v>
      </c>
      <c r="D2752">
        <v>0</v>
      </c>
    </row>
    <row r="2753" spans="1:4" x14ac:dyDescent="0.3">
      <c r="A2753" s="1">
        <v>44183</v>
      </c>
      <c r="B2753">
        <v>348.66469999999998</v>
      </c>
      <c r="C2753" t="s">
        <v>143</v>
      </c>
      <c r="D2753">
        <v>0</v>
      </c>
    </row>
    <row r="2754" spans="1:4" x14ac:dyDescent="0.3">
      <c r="A2754" s="1">
        <v>44186</v>
      </c>
      <c r="B2754">
        <v>347.41809999999998</v>
      </c>
      <c r="C2754" t="s">
        <v>143</v>
      </c>
      <c r="D2754">
        <v>0</v>
      </c>
    </row>
    <row r="2755" spans="1:4" x14ac:dyDescent="0.3">
      <c r="A2755" s="1">
        <v>44187</v>
      </c>
      <c r="B2755">
        <v>346.83249999999998</v>
      </c>
      <c r="C2755" t="s">
        <v>143</v>
      </c>
      <c r="D2755">
        <v>0</v>
      </c>
    </row>
    <row r="2756" spans="1:4" x14ac:dyDescent="0.3">
      <c r="A2756" s="1">
        <v>44188</v>
      </c>
      <c r="B2756">
        <v>347.14420000000001</v>
      </c>
      <c r="C2756" t="s">
        <v>143</v>
      </c>
      <c r="D2756">
        <v>0</v>
      </c>
    </row>
    <row r="2757" spans="1:4" x14ac:dyDescent="0.3">
      <c r="A2757" s="1">
        <v>44189</v>
      </c>
      <c r="B2757">
        <v>348.49470000000002</v>
      </c>
      <c r="C2757" t="s">
        <v>143</v>
      </c>
      <c r="D2757">
        <v>0</v>
      </c>
    </row>
    <row r="2758" spans="1:4" x14ac:dyDescent="0.3">
      <c r="A2758" s="1">
        <v>44193</v>
      </c>
      <c r="B2758">
        <v>351.48860000000002</v>
      </c>
      <c r="C2758" t="s">
        <v>143</v>
      </c>
      <c r="D2758">
        <v>0</v>
      </c>
    </row>
    <row r="2759" spans="1:4" x14ac:dyDescent="0.3">
      <c r="A2759" s="1">
        <v>44194</v>
      </c>
      <c r="B2759">
        <v>350.81799999999998</v>
      </c>
      <c r="C2759" t="s">
        <v>143</v>
      </c>
      <c r="D2759">
        <v>0</v>
      </c>
    </row>
    <row r="2760" spans="1:4" x14ac:dyDescent="0.3">
      <c r="A2760" s="1">
        <v>44195</v>
      </c>
      <c r="B2760">
        <v>351.3186</v>
      </c>
      <c r="C2760" t="s">
        <v>143</v>
      </c>
      <c r="D2760">
        <v>0</v>
      </c>
    </row>
    <row r="2761" spans="1:4" x14ac:dyDescent="0.3">
      <c r="A2761" s="1">
        <v>44196</v>
      </c>
      <c r="B2761">
        <v>353.1035</v>
      </c>
      <c r="C2761" t="s">
        <v>143</v>
      </c>
      <c r="D2761">
        <v>0</v>
      </c>
    </row>
    <row r="2762" spans="1:4" x14ac:dyDescent="0.3">
      <c r="A2762" s="1">
        <v>44200</v>
      </c>
      <c r="B2762">
        <v>348.29640000000001</v>
      </c>
      <c r="C2762" t="s">
        <v>143</v>
      </c>
      <c r="D2762">
        <v>0</v>
      </c>
    </row>
    <row r="2763" spans="1:4" x14ac:dyDescent="0.3">
      <c r="A2763" s="1">
        <v>44201</v>
      </c>
      <c r="B2763">
        <v>350.6952</v>
      </c>
      <c r="C2763" t="s">
        <v>143</v>
      </c>
      <c r="D2763">
        <v>0</v>
      </c>
    </row>
    <row r="2764" spans="1:4" x14ac:dyDescent="0.3">
      <c r="A2764" s="1">
        <v>44202</v>
      </c>
      <c r="B2764">
        <v>352.7919</v>
      </c>
      <c r="C2764" t="s">
        <v>143</v>
      </c>
      <c r="D2764">
        <v>0</v>
      </c>
    </row>
    <row r="2765" spans="1:4" x14ac:dyDescent="0.3">
      <c r="A2765" s="1">
        <v>44203</v>
      </c>
      <c r="B2765">
        <v>358.0335</v>
      </c>
      <c r="C2765" t="s">
        <v>143</v>
      </c>
      <c r="D2765">
        <v>0</v>
      </c>
    </row>
    <row r="2766" spans="1:4" x14ac:dyDescent="0.3">
      <c r="A2766" s="1">
        <v>44204</v>
      </c>
      <c r="B2766">
        <v>360.07339999999999</v>
      </c>
      <c r="C2766" t="s">
        <v>143</v>
      </c>
      <c r="D2766">
        <v>0</v>
      </c>
    </row>
    <row r="2767" spans="1:4" x14ac:dyDescent="0.3">
      <c r="A2767" s="1">
        <v>44207</v>
      </c>
      <c r="B2767">
        <v>357.6463</v>
      </c>
      <c r="C2767" t="s">
        <v>143</v>
      </c>
      <c r="D2767">
        <v>0</v>
      </c>
    </row>
    <row r="2768" spans="1:4" x14ac:dyDescent="0.3">
      <c r="A2768" s="1">
        <v>44208</v>
      </c>
      <c r="B2768">
        <v>357.72179999999997</v>
      </c>
      <c r="C2768" t="s">
        <v>143</v>
      </c>
      <c r="D2768">
        <v>0</v>
      </c>
    </row>
    <row r="2769" spans="1:4" x14ac:dyDescent="0.3">
      <c r="A2769" s="1">
        <v>44209</v>
      </c>
      <c r="B2769">
        <v>358.68509999999998</v>
      </c>
      <c r="C2769" t="s">
        <v>143</v>
      </c>
      <c r="D2769">
        <v>0</v>
      </c>
    </row>
    <row r="2770" spans="1:4" x14ac:dyDescent="0.3">
      <c r="A2770" s="1">
        <v>44210</v>
      </c>
      <c r="B2770">
        <v>357.42899999999997</v>
      </c>
      <c r="C2770" t="s">
        <v>143</v>
      </c>
      <c r="D2770">
        <v>0</v>
      </c>
    </row>
    <row r="2771" spans="1:4" x14ac:dyDescent="0.3">
      <c r="A2771" s="1">
        <v>44211</v>
      </c>
      <c r="B2771">
        <v>354.82240000000002</v>
      </c>
      <c r="C2771" t="s">
        <v>143</v>
      </c>
      <c r="D2771">
        <v>0</v>
      </c>
    </row>
    <row r="2772" spans="1:4" x14ac:dyDescent="0.3">
      <c r="A2772" s="1">
        <v>44215</v>
      </c>
      <c r="B2772">
        <v>357.60849999999999</v>
      </c>
      <c r="C2772" t="s">
        <v>143</v>
      </c>
      <c r="D2772">
        <v>0</v>
      </c>
    </row>
    <row r="2773" spans="1:4" x14ac:dyDescent="0.3">
      <c r="A2773" s="1">
        <v>44216</v>
      </c>
      <c r="B2773">
        <v>362.5573</v>
      </c>
      <c r="C2773" t="s">
        <v>143</v>
      </c>
      <c r="D2773">
        <v>0</v>
      </c>
    </row>
    <row r="2774" spans="1:4" x14ac:dyDescent="0.3">
      <c r="A2774" s="1">
        <v>44217</v>
      </c>
      <c r="B2774">
        <v>362.88780000000003</v>
      </c>
      <c r="C2774" t="s">
        <v>143</v>
      </c>
      <c r="D2774">
        <v>0</v>
      </c>
    </row>
    <row r="2775" spans="1:4" x14ac:dyDescent="0.3">
      <c r="A2775" s="1">
        <v>44218</v>
      </c>
      <c r="B2775">
        <v>361.60340000000002</v>
      </c>
      <c r="C2775" t="s">
        <v>143</v>
      </c>
      <c r="D2775">
        <v>0</v>
      </c>
    </row>
    <row r="2776" spans="1:4" x14ac:dyDescent="0.3">
      <c r="A2776" s="1">
        <v>44221</v>
      </c>
      <c r="B2776">
        <v>363.02949999999998</v>
      </c>
      <c r="C2776" t="s">
        <v>143</v>
      </c>
      <c r="D2776">
        <v>0</v>
      </c>
    </row>
    <row r="2777" spans="1:4" x14ac:dyDescent="0.3">
      <c r="A2777" s="1">
        <v>44222</v>
      </c>
      <c r="B2777">
        <v>362.46280000000002</v>
      </c>
      <c r="C2777" t="s">
        <v>143</v>
      </c>
      <c r="D2777">
        <v>0</v>
      </c>
    </row>
    <row r="2778" spans="1:4" x14ac:dyDescent="0.3">
      <c r="A2778" s="1">
        <v>44223</v>
      </c>
      <c r="B2778">
        <v>353.60410000000002</v>
      </c>
      <c r="C2778" t="s">
        <v>143</v>
      </c>
      <c r="D2778">
        <v>0</v>
      </c>
    </row>
    <row r="2779" spans="1:4" x14ac:dyDescent="0.3">
      <c r="A2779" s="1">
        <v>44224</v>
      </c>
      <c r="B2779">
        <v>356.64519999999999</v>
      </c>
      <c r="C2779" t="s">
        <v>143</v>
      </c>
      <c r="D2779">
        <v>0</v>
      </c>
    </row>
    <row r="2780" spans="1:4" x14ac:dyDescent="0.3">
      <c r="A2780" s="1">
        <v>44225</v>
      </c>
      <c r="B2780">
        <v>349.50529999999998</v>
      </c>
      <c r="C2780" t="s">
        <v>143</v>
      </c>
      <c r="D2780">
        <v>0</v>
      </c>
    </row>
    <row r="2781" spans="1:4" x14ac:dyDescent="0.3">
      <c r="A2781" s="1">
        <v>44228</v>
      </c>
      <c r="B2781">
        <v>355.32299999999998</v>
      </c>
      <c r="C2781" t="s">
        <v>143</v>
      </c>
      <c r="D2781">
        <v>0</v>
      </c>
    </row>
    <row r="2782" spans="1:4" x14ac:dyDescent="0.3">
      <c r="A2782" s="1">
        <v>44229</v>
      </c>
      <c r="B2782">
        <v>360.34730000000002</v>
      </c>
      <c r="C2782" t="s">
        <v>143</v>
      </c>
      <c r="D2782">
        <v>0</v>
      </c>
    </row>
    <row r="2783" spans="1:4" x14ac:dyDescent="0.3">
      <c r="A2783" s="1">
        <v>44230</v>
      </c>
      <c r="B2783">
        <v>360.63060000000002</v>
      </c>
      <c r="C2783" t="s">
        <v>143</v>
      </c>
      <c r="D2783">
        <v>0</v>
      </c>
    </row>
    <row r="2784" spans="1:4" x14ac:dyDescent="0.3">
      <c r="A2784" s="1">
        <v>44231</v>
      </c>
      <c r="B2784">
        <v>364.72949999999997</v>
      </c>
      <c r="C2784" t="s">
        <v>143</v>
      </c>
      <c r="D2784">
        <v>0</v>
      </c>
    </row>
    <row r="2785" spans="1:4" x14ac:dyDescent="0.3">
      <c r="A2785" s="1">
        <v>44232</v>
      </c>
      <c r="B2785">
        <v>366.16500000000002</v>
      </c>
      <c r="C2785" t="s">
        <v>143</v>
      </c>
      <c r="D2785">
        <v>0</v>
      </c>
    </row>
    <row r="2786" spans="1:4" x14ac:dyDescent="0.3">
      <c r="A2786" s="1">
        <v>44235</v>
      </c>
      <c r="B2786">
        <v>368.80939999999998</v>
      </c>
      <c r="C2786" t="s">
        <v>143</v>
      </c>
      <c r="D2786">
        <v>0</v>
      </c>
    </row>
    <row r="2787" spans="1:4" x14ac:dyDescent="0.3">
      <c r="A2787" s="1">
        <v>44236</v>
      </c>
      <c r="B2787">
        <v>368.56389999999999</v>
      </c>
      <c r="C2787" t="s">
        <v>143</v>
      </c>
      <c r="D2787">
        <v>0</v>
      </c>
    </row>
    <row r="2788" spans="1:4" x14ac:dyDescent="0.3">
      <c r="A2788" s="1">
        <v>44237</v>
      </c>
      <c r="B2788">
        <v>368.4033</v>
      </c>
      <c r="C2788" t="s">
        <v>143</v>
      </c>
      <c r="D2788">
        <v>0</v>
      </c>
    </row>
    <row r="2789" spans="1:4" x14ac:dyDescent="0.3">
      <c r="A2789" s="1">
        <v>44238</v>
      </c>
      <c r="B2789">
        <v>368.99829999999997</v>
      </c>
      <c r="C2789" t="s">
        <v>143</v>
      </c>
      <c r="D2789">
        <v>0</v>
      </c>
    </row>
    <row r="2790" spans="1:4" x14ac:dyDescent="0.3">
      <c r="A2790" s="1">
        <v>44239</v>
      </c>
      <c r="B2790">
        <v>370.8211</v>
      </c>
      <c r="C2790" t="s">
        <v>143</v>
      </c>
      <c r="D2790">
        <v>0</v>
      </c>
    </row>
    <row r="2791" spans="1:4" x14ac:dyDescent="0.3">
      <c r="A2791" s="1">
        <v>44243</v>
      </c>
      <c r="B2791">
        <v>370.49990000000003</v>
      </c>
      <c r="C2791" t="s">
        <v>143</v>
      </c>
      <c r="D2791">
        <v>0</v>
      </c>
    </row>
    <row r="2792" spans="1:4" x14ac:dyDescent="0.3">
      <c r="A2792" s="1">
        <v>44244</v>
      </c>
      <c r="B2792">
        <v>370.5849</v>
      </c>
      <c r="C2792" t="s">
        <v>143</v>
      </c>
      <c r="D2792">
        <v>0</v>
      </c>
    </row>
    <row r="2793" spans="1:4" x14ac:dyDescent="0.3">
      <c r="A2793" s="1">
        <v>44245</v>
      </c>
      <c r="B2793">
        <v>369.0077</v>
      </c>
      <c r="C2793" t="s">
        <v>143</v>
      </c>
      <c r="D2793">
        <v>0</v>
      </c>
    </row>
    <row r="2794" spans="1:4" x14ac:dyDescent="0.3">
      <c r="A2794" s="1">
        <v>44246</v>
      </c>
      <c r="B2794">
        <v>368.35610000000003</v>
      </c>
      <c r="C2794" t="s">
        <v>143</v>
      </c>
      <c r="D2794">
        <v>0</v>
      </c>
    </row>
    <row r="2795" spans="1:4" x14ac:dyDescent="0.3">
      <c r="A2795" s="1">
        <v>44249</v>
      </c>
      <c r="B2795">
        <v>365.52280000000002</v>
      </c>
      <c r="C2795" t="s">
        <v>143</v>
      </c>
      <c r="D2795">
        <v>0</v>
      </c>
    </row>
    <row r="2796" spans="1:4" x14ac:dyDescent="0.3">
      <c r="A2796" s="1">
        <v>44250</v>
      </c>
      <c r="B2796">
        <v>365.9667</v>
      </c>
      <c r="C2796" t="s">
        <v>143</v>
      </c>
      <c r="D2796">
        <v>0</v>
      </c>
    </row>
    <row r="2797" spans="1:4" x14ac:dyDescent="0.3">
      <c r="A2797" s="1">
        <v>44251</v>
      </c>
      <c r="B2797">
        <v>369.99939999999998</v>
      </c>
      <c r="C2797" t="s">
        <v>143</v>
      </c>
      <c r="D2797">
        <v>0</v>
      </c>
    </row>
    <row r="2798" spans="1:4" x14ac:dyDescent="0.3">
      <c r="A2798" s="1">
        <v>44252</v>
      </c>
      <c r="B2798">
        <v>361.084</v>
      </c>
      <c r="C2798" t="s">
        <v>143</v>
      </c>
      <c r="D2798">
        <v>0</v>
      </c>
    </row>
    <row r="2799" spans="1:4" x14ac:dyDescent="0.3">
      <c r="A2799" s="1">
        <v>44253</v>
      </c>
      <c r="B2799">
        <v>359.22340000000003</v>
      </c>
      <c r="C2799" t="s">
        <v>143</v>
      </c>
      <c r="D2799">
        <v>0</v>
      </c>
    </row>
    <row r="2800" spans="1:4" x14ac:dyDescent="0.3">
      <c r="A2800" s="1">
        <v>44256</v>
      </c>
      <c r="B2800">
        <v>367.93110000000001</v>
      </c>
      <c r="C2800" t="s">
        <v>143</v>
      </c>
      <c r="D2800">
        <v>0</v>
      </c>
    </row>
    <row r="2801" spans="1:4" x14ac:dyDescent="0.3">
      <c r="A2801" s="1">
        <v>44257</v>
      </c>
      <c r="B2801">
        <v>365.06</v>
      </c>
      <c r="C2801" t="s">
        <v>143</v>
      </c>
      <c r="D2801">
        <v>0</v>
      </c>
    </row>
    <row r="2802" spans="1:4" x14ac:dyDescent="0.3">
      <c r="A2802" s="1">
        <v>44258</v>
      </c>
      <c r="B2802">
        <v>360.22449999999998</v>
      </c>
      <c r="C2802" t="s">
        <v>143</v>
      </c>
      <c r="D2802">
        <v>0</v>
      </c>
    </row>
    <row r="2803" spans="1:4" x14ac:dyDescent="0.3">
      <c r="A2803" s="1">
        <v>44259</v>
      </c>
      <c r="B2803">
        <v>355.76679999999999</v>
      </c>
      <c r="C2803" t="s">
        <v>143</v>
      </c>
      <c r="D2803">
        <v>0</v>
      </c>
    </row>
    <row r="2804" spans="1:4" x14ac:dyDescent="0.3">
      <c r="A2804" s="1">
        <v>44260</v>
      </c>
      <c r="B2804">
        <v>362.31169999999997</v>
      </c>
      <c r="C2804" t="s">
        <v>143</v>
      </c>
      <c r="D2804">
        <v>0</v>
      </c>
    </row>
    <row r="2805" spans="1:4" x14ac:dyDescent="0.3">
      <c r="A2805" s="1">
        <v>44263</v>
      </c>
      <c r="B2805">
        <v>360.50790000000001</v>
      </c>
      <c r="C2805" t="s">
        <v>143</v>
      </c>
      <c r="D2805">
        <v>0</v>
      </c>
    </row>
    <row r="2806" spans="1:4" x14ac:dyDescent="0.3">
      <c r="A2806" s="1">
        <v>44264</v>
      </c>
      <c r="B2806">
        <v>365.65499999999997</v>
      </c>
      <c r="C2806" t="s">
        <v>143</v>
      </c>
      <c r="D2806">
        <v>0</v>
      </c>
    </row>
    <row r="2807" spans="1:4" x14ac:dyDescent="0.3">
      <c r="A2807" s="1">
        <v>44265</v>
      </c>
      <c r="B2807">
        <v>367.93110000000001</v>
      </c>
      <c r="C2807" t="s">
        <v>143</v>
      </c>
      <c r="D2807">
        <v>0</v>
      </c>
    </row>
    <row r="2808" spans="1:4" x14ac:dyDescent="0.3">
      <c r="A2808" s="1">
        <v>44266</v>
      </c>
      <c r="B2808">
        <v>371.66160000000002</v>
      </c>
      <c r="C2808" t="s">
        <v>143</v>
      </c>
      <c r="D2808">
        <v>0</v>
      </c>
    </row>
    <row r="2809" spans="1:4" x14ac:dyDescent="0.3">
      <c r="A2809" s="1">
        <v>44267</v>
      </c>
      <c r="B2809">
        <v>372.16210000000001</v>
      </c>
      <c r="C2809" t="s">
        <v>143</v>
      </c>
      <c r="D2809">
        <v>0</v>
      </c>
    </row>
    <row r="2810" spans="1:4" x14ac:dyDescent="0.3">
      <c r="A2810" s="1">
        <v>44270</v>
      </c>
      <c r="B2810">
        <v>374.38159999999999</v>
      </c>
      <c r="C2810" t="s">
        <v>143</v>
      </c>
      <c r="D2810">
        <v>0</v>
      </c>
    </row>
    <row r="2811" spans="1:4" x14ac:dyDescent="0.3">
      <c r="A2811" s="1">
        <v>44271</v>
      </c>
      <c r="B2811">
        <v>373.90929999999997</v>
      </c>
      <c r="C2811" t="s">
        <v>143</v>
      </c>
      <c r="D2811">
        <v>0</v>
      </c>
    </row>
    <row r="2812" spans="1:4" x14ac:dyDescent="0.3">
      <c r="A2812" s="1">
        <v>44272</v>
      </c>
      <c r="B2812">
        <v>375.18430000000001</v>
      </c>
      <c r="C2812" t="s">
        <v>143</v>
      </c>
      <c r="D2812">
        <v>0</v>
      </c>
    </row>
    <row r="2813" spans="1:4" x14ac:dyDescent="0.3">
      <c r="A2813" s="1">
        <v>44273</v>
      </c>
      <c r="B2813">
        <v>369.72550000000001</v>
      </c>
      <c r="C2813" t="s">
        <v>143</v>
      </c>
      <c r="D2813">
        <v>0</v>
      </c>
    </row>
    <row r="2814" spans="1:4" x14ac:dyDescent="0.3">
      <c r="A2814" s="1">
        <v>44274</v>
      </c>
      <c r="B2814">
        <v>369.0412</v>
      </c>
      <c r="C2814" t="s">
        <v>143</v>
      </c>
      <c r="D2814">
        <v>0</v>
      </c>
    </row>
    <row r="2815" spans="1:4" x14ac:dyDescent="0.3">
      <c r="A2815" s="1">
        <v>44277</v>
      </c>
      <c r="B2815">
        <v>371.988</v>
      </c>
      <c r="C2815" t="s">
        <v>143</v>
      </c>
      <c r="D2815">
        <v>0</v>
      </c>
    </row>
    <row r="2816" spans="1:4" x14ac:dyDescent="0.3">
      <c r="A2816" s="1">
        <v>44278</v>
      </c>
      <c r="B2816">
        <v>369.06020000000001</v>
      </c>
      <c r="C2816" t="s">
        <v>143</v>
      </c>
      <c r="D2816">
        <v>0</v>
      </c>
    </row>
    <row r="2817" spans="1:4" x14ac:dyDescent="0.3">
      <c r="A2817" s="1">
        <v>44279</v>
      </c>
      <c r="B2817">
        <v>367.1841</v>
      </c>
      <c r="C2817" t="s">
        <v>143</v>
      </c>
      <c r="D2817">
        <v>0</v>
      </c>
    </row>
    <row r="2818" spans="1:4" x14ac:dyDescent="0.3">
      <c r="A2818" s="1">
        <v>44280</v>
      </c>
      <c r="B2818">
        <v>369.24970000000002</v>
      </c>
      <c r="C2818" t="s">
        <v>143</v>
      </c>
      <c r="D2818">
        <v>0</v>
      </c>
    </row>
    <row r="2819" spans="1:4" x14ac:dyDescent="0.3">
      <c r="A2819" s="1">
        <v>44281</v>
      </c>
      <c r="B2819">
        <v>375.20010000000002</v>
      </c>
      <c r="C2819" t="s">
        <v>143</v>
      </c>
      <c r="D2819">
        <v>0</v>
      </c>
    </row>
    <row r="2820" spans="1:4" x14ac:dyDescent="0.3">
      <c r="A2820" s="1">
        <v>44284</v>
      </c>
      <c r="B2820">
        <v>375.01060000000001</v>
      </c>
      <c r="C2820" t="s">
        <v>143</v>
      </c>
      <c r="D2820">
        <v>0</v>
      </c>
    </row>
    <row r="2821" spans="1:4" x14ac:dyDescent="0.3">
      <c r="A2821" s="1">
        <v>44285</v>
      </c>
      <c r="B2821">
        <v>374.01569999999998</v>
      </c>
      <c r="C2821" t="s">
        <v>143</v>
      </c>
      <c r="D2821">
        <v>0</v>
      </c>
    </row>
    <row r="2822" spans="1:4" x14ac:dyDescent="0.3">
      <c r="A2822" s="1">
        <v>44286</v>
      </c>
      <c r="B2822">
        <v>375.5317</v>
      </c>
      <c r="C2822" t="s">
        <v>143</v>
      </c>
      <c r="D2822">
        <v>0</v>
      </c>
    </row>
    <row r="2823" spans="1:4" x14ac:dyDescent="0.3">
      <c r="A2823" s="1">
        <v>44287</v>
      </c>
      <c r="B2823">
        <v>379.58710000000002</v>
      </c>
      <c r="C2823" t="s">
        <v>143</v>
      </c>
      <c r="D2823">
        <v>0</v>
      </c>
    </row>
    <row r="2824" spans="1:4" x14ac:dyDescent="0.3">
      <c r="A2824" s="1">
        <v>44291</v>
      </c>
      <c r="B2824">
        <v>385.03539999999998</v>
      </c>
      <c r="C2824" t="s">
        <v>143</v>
      </c>
      <c r="D2824">
        <v>0</v>
      </c>
    </row>
    <row r="2825" spans="1:4" x14ac:dyDescent="0.3">
      <c r="A2825" s="1">
        <v>44292</v>
      </c>
      <c r="B2825">
        <v>384.80799999999999</v>
      </c>
      <c r="C2825" t="s">
        <v>143</v>
      </c>
      <c r="D2825">
        <v>0</v>
      </c>
    </row>
    <row r="2826" spans="1:4" x14ac:dyDescent="0.3">
      <c r="A2826" s="1">
        <v>44293</v>
      </c>
      <c r="B2826">
        <v>385.25330000000002</v>
      </c>
      <c r="C2826" t="s">
        <v>143</v>
      </c>
      <c r="D2826">
        <v>0</v>
      </c>
    </row>
    <row r="2827" spans="1:4" x14ac:dyDescent="0.3">
      <c r="A2827" s="1">
        <v>44294</v>
      </c>
      <c r="B2827">
        <v>387.08199999999999</v>
      </c>
      <c r="C2827" t="s">
        <v>143</v>
      </c>
      <c r="D2827">
        <v>0</v>
      </c>
    </row>
    <row r="2828" spans="1:4" x14ac:dyDescent="0.3">
      <c r="A2828" s="1">
        <v>44295</v>
      </c>
      <c r="B2828">
        <v>389.89620000000002</v>
      </c>
      <c r="C2828" t="s">
        <v>143</v>
      </c>
      <c r="D2828">
        <v>0</v>
      </c>
    </row>
    <row r="2829" spans="1:4" x14ac:dyDescent="0.3">
      <c r="A2829" s="1">
        <v>44298</v>
      </c>
      <c r="B2829">
        <v>390.03829999999999</v>
      </c>
      <c r="C2829" t="s">
        <v>143</v>
      </c>
      <c r="D2829">
        <v>0</v>
      </c>
    </row>
    <row r="2830" spans="1:4" x14ac:dyDescent="0.3">
      <c r="A2830" s="1">
        <v>44299</v>
      </c>
      <c r="B2830">
        <v>391.1943</v>
      </c>
      <c r="C2830" t="s">
        <v>143</v>
      </c>
      <c r="D2830">
        <v>0</v>
      </c>
    </row>
    <row r="2831" spans="1:4" x14ac:dyDescent="0.3">
      <c r="A2831" s="1">
        <v>44300</v>
      </c>
      <c r="B2831">
        <v>389.85829999999999</v>
      </c>
      <c r="C2831" t="s">
        <v>143</v>
      </c>
      <c r="D2831">
        <v>0</v>
      </c>
    </row>
    <row r="2832" spans="1:4" x14ac:dyDescent="0.3">
      <c r="A2832" s="1">
        <v>44301</v>
      </c>
      <c r="B2832">
        <v>394.04629999999997</v>
      </c>
      <c r="C2832" t="s">
        <v>143</v>
      </c>
      <c r="D2832">
        <v>0</v>
      </c>
    </row>
    <row r="2833" spans="1:4" x14ac:dyDescent="0.3">
      <c r="A2833" s="1">
        <v>44302</v>
      </c>
      <c r="B2833">
        <v>395.36340000000001</v>
      </c>
      <c r="C2833" t="s">
        <v>143</v>
      </c>
      <c r="D2833">
        <v>0</v>
      </c>
    </row>
    <row r="2834" spans="1:4" x14ac:dyDescent="0.3">
      <c r="A2834" s="1">
        <v>44305</v>
      </c>
      <c r="B2834">
        <v>393.42099999999999</v>
      </c>
      <c r="C2834" t="s">
        <v>143</v>
      </c>
      <c r="D2834">
        <v>0</v>
      </c>
    </row>
    <row r="2835" spans="1:4" x14ac:dyDescent="0.3">
      <c r="A2835" s="1">
        <v>44306</v>
      </c>
      <c r="B2835">
        <v>390.54050000000001</v>
      </c>
      <c r="C2835" t="s">
        <v>143</v>
      </c>
      <c r="D2835">
        <v>0</v>
      </c>
    </row>
    <row r="2836" spans="1:4" x14ac:dyDescent="0.3">
      <c r="A2836" s="1">
        <v>44307</v>
      </c>
      <c r="B2836">
        <v>394.23579999999998</v>
      </c>
      <c r="C2836" t="s">
        <v>143</v>
      </c>
      <c r="D2836">
        <v>0</v>
      </c>
    </row>
    <row r="2837" spans="1:4" x14ac:dyDescent="0.3">
      <c r="A2837" s="1">
        <v>44308</v>
      </c>
      <c r="B2837">
        <v>390.6352</v>
      </c>
      <c r="C2837" t="s">
        <v>143</v>
      </c>
      <c r="D2837">
        <v>0</v>
      </c>
    </row>
    <row r="2838" spans="1:4" x14ac:dyDescent="0.3">
      <c r="A2838" s="1">
        <v>44309</v>
      </c>
      <c r="B2838">
        <v>394.8707</v>
      </c>
      <c r="C2838" t="s">
        <v>143</v>
      </c>
      <c r="D2838">
        <v>0</v>
      </c>
    </row>
    <row r="2839" spans="1:4" x14ac:dyDescent="0.3">
      <c r="A2839" s="1">
        <v>44312</v>
      </c>
      <c r="B2839">
        <v>395.69499999999999</v>
      </c>
      <c r="C2839" t="s">
        <v>143</v>
      </c>
      <c r="D2839">
        <v>0</v>
      </c>
    </row>
    <row r="2840" spans="1:4" x14ac:dyDescent="0.3">
      <c r="A2840" s="1">
        <v>44313</v>
      </c>
      <c r="B2840">
        <v>395.60969999999998</v>
      </c>
      <c r="C2840" t="s">
        <v>143</v>
      </c>
      <c r="D2840">
        <v>0</v>
      </c>
    </row>
    <row r="2841" spans="1:4" x14ac:dyDescent="0.3">
      <c r="A2841" s="1">
        <v>44314</v>
      </c>
      <c r="B2841">
        <v>395.49599999999998</v>
      </c>
      <c r="C2841" t="s">
        <v>143</v>
      </c>
      <c r="D2841">
        <v>0</v>
      </c>
    </row>
    <row r="2842" spans="1:4" x14ac:dyDescent="0.3">
      <c r="A2842" s="1">
        <v>44315</v>
      </c>
      <c r="B2842">
        <v>398.01639999999998</v>
      </c>
      <c r="C2842" t="s">
        <v>143</v>
      </c>
      <c r="D2842">
        <v>0</v>
      </c>
    </row>
    <row r="2843" spans="1:4" x14ac:dyDescent="0.3">
      <c r="A2843" s="1">
        <v>44316</v>
      </c>
      <c r="B2843">
        <v>395.40129999999999</v>
      </c>
      <c r="C2843" t="s">
        <v>143</v>
      </c>
      <c r="D2843">
        <v>0</v>
      </c>
    </row>
    <row r="2844" spans="1:4" x14ac:dyDescent="0.3">
      <c r="A2844" s="1">
        <v>44319</v>
      </c>
      <c r="B2844">
        <v>396.25409999999999</v>
      </c>
      <c r="C2844" t="s">
        <v>143</v>
      </c>
      <c r="D2844">
        <v>0</v>
      </c>
    </row>
    <row r="2845" spans="1:4" x14ac:dyDescent="0.3">
      <c r="A2845" s="1">
        <v>44320</v>
      </c>
      <c r="B2845">
        <v>393.80939999999998</v>
      </c>
      <c r="C2845" t="s">
        <v>143</v>
      </c>
      <c r="D2845">
        <v>0</v>
      </c>
    </row>
    <row r="2846" spans="1:4" x14ac:dyDescent="0.3">
      <c r="A2846" s="1">
        <v>44321</v>
      </c>
      <c r="B2846">
        <v>393.93259999999998</v>
      </c>
      <c r="C2846" t="s">
        <v>143</v>
      </c>
      <c r="D2846">
        <v>0</v>
      </c>
    </row>
    <row r="2847" spans="1:4" x14ac:dyDescent="0.3">
      <c r="A2847" s="1">
        <v>44322</v>
      </c>
      <c r="B2847">
        <v>397.07839999999999</v>
      </c>
      <c r="C2847" t="s">
        <v>143</v>
      </c>
      <c r="D2847">
        <v>0</v>
      </c>
    </row>
    <row r="2848" spans="1:4" x14ac:dyDescent="0.3">
      <c r="A2848" s="1">
        <v>44323</v>
      </c>
      <c r="B2848">
        <v>399.9683</v>
      </c>
      <c r="C2848" t="s">
        <v>143</v>
      </c>
      <c r="D2848">
        <v>0</v>
      </c>
    </row>
    <row r="2849" spans="1:4" x14ac:dyDescent="0.3">
      <c r="A2849" s="1">
        <v>44326</v>
      </c>
      <c r="B2849">
        <v>396.0077</v>
      </c>
      <c r="C2849" t="s">
        <v>143</v>
      </c>
      <c r="D2849">
        <v>0</v>
      </c>
    </row>
    <row r="2850" spans="1:4" x14ac:dyDescent="0.3">
      <c r="A2850" s="1">
        <v>44327</v>
      </c>
      <c r="B2850">
        <v>392.47340000000003</v>
      </c>
      <c r="C2850" t="s">
        <v>143</v>
      </c>
      <c r="D2850">
        <v>0</v>
      </c>
    </row>
    <row r="2851" spans="1:4" x14ac:dyDescent="0.3">
      <c r="A2851" s="1">
        <v>44328</v>
      </c>
      <c r="B2851">
        <v>384.1352</v>
      </c>
      <c r="C2851" t="s">
        <v>143</v>
      </c>
      <c r="D2851">
        <v>0</v>
      </c>
    </row>
    <row r="2852" spans="1:4" x14ac:dyDescent="0.3">
      <c r="A2852" s="1">
        <v>44329</v>
      </c>
      <c r="B2852">
        <v>388.74970000000002</v>
      </c>
      <c r="C2852" t="s">
        <v>143</v>
      </c>
      <c r="D2852">
        <v>0</v>
      </c>
    </row>
    <row r="2853" spans="1:4" x14ac:dyDescent="0.3">
      <c r="A2853" s="1">
        <v>44330</v>
      </c>
      <c r="B2853">
        <v>394.71910000000003</v>
      </c>
      <c r="C2853" t="s">
        <v>143</v>
      </c>
      <c r="D2853">
        <v>0</v>
      </c>
    </row>
    <row r="2854" spans="1:4" x14ac:dyDescent="0.3">
      <c r="A2854" s="1">
        <v>44333</v>
      </c>
      <c r="B2854">
        <v>393.71469999999999</v>
      </c>
      <c r="C2854" t="s">
        <v>143</v>
      </c>
      <c r="D2854">
        <v>0</v>
      </c>
    </row>
    <row r="2855" spans="1:4" x14ac:dyDescent="0.3">
      <c r="A2855" s="1">
        <v>44334</v>
      </c>
      <c r="B2855">
        <v>390.32260000000002</v>
      </c>
      <c r="C2855" t="s">
        <v>143</v>
      </c>
      <c r="D2855">
        <v>0</v>
      </c>
    </row>
    <row r="2856" spans="1:4" x14ac:dyDescent="0.3">
      <c r="A2856" s="1">
        <v>44335</v>
      </c>
      <c r="B2856">
        <v>389.29919999999998</v>
      </c>
      <c r="C2856" t="s">
        <v>143</v>
      </c>
      <c r="D2856">
        <v>0</v>
      </c>
    </row>
    <row r="2857" spans="1:4" x14ac:dyDescent="0.3">
      <c r="A2857" s="1">
        <v>44336</v>
      </c>
      <c r="B2857">
        <v>393.4873</v>
      </c>
      <c r="C2857" t="s">
        <v>143</v>
      </c>
      <c r="D2857">
        <v>0</v>
      </c>
    </row>
    <row r="2858" spans="1:4" x14ac:dyDescent="0.3">
      <c r="A2858" s="1">
        <v>44337</v>
      </c>
      <c r="B2858">
        <v>393.1651</v>
      </c>
      <c r="C2858" t="s">
        <v>143</v>
      </c>
      <c r="D2858">
        <v>0</v>
      </c>
    </row>
    <row r="2859" spans="1:4" x14ac:dyDescent="0.3">
      <c r="A2859" s="1">
        <v>44340</v>
      </c>
      <c r="B2859">
        <v>397.17320000000001</v>
      </c>
      <c r="C2859" t="s">
        <v>143</v>
      </c>
      <c r="D2859">
        <v>0</v>
      </c>
    </row>
    <row r="2860" spans="1:4" x14ac:dyDescent="0.3">
      <c r="A2860" s="1">
        <v>44341</v>
      </c>
      <c r="B2860">
        <v>396.29199999999997</v>
      </c>
      <c r="C2860" t="s">
        <v>143</v>
      </c>
      <c r="D2860">
        <v>0</v>
      </c>
    </row>
    <row r="2861" spans="1:4" x14ac:dyDescent="0.3">
      <c r="A2861" s="1">
        <v>44342</v>
      </c>
      <c r="B2861">
        <v>397.07839999999999</v>
      </c>
      <c r="C2861" t="s">
        <v>143</v>
      </c>
      <c r="D2861">
        <v>0</v>
      </c>
    </row>
    <row r="2862" spans="1:4" x14ac:dyDescent="0.3">
      <c r="A2862" s="1">
        <v>44343</v>
      </c>
      <c r="B2862">
        <v>397.2869</v>
      </c>
      <c r="C2862" t="s">
        <v>143</v>
      </c>
      <c r="D2862">
        <v>0</v>
      </c>
    </row>
    <row r="2863" spans="1:4" x14ac:dyDescent="0.3">
      <c r="A2863" s="1">
        <v>44344</v>
      </c>
      <c r="B2863">
        <v>397.9975</v>
      </c>
      <c r="C2863" t="s">
        <v>143</v>
      </c>
      <c r="D2863">
        <v>0</v>
      </c>
    </row>
    <row r="2864" spans="1:4" x14ac:dyDescent="0.3">
      <c r="A2864" s="1">
        <v>44348</v>
      </c>
      <c r="B2864">
        <v>397.64690000000002</v>
      </c>
      <c r="C2864" t="s">
        <v>143</v>
      </c>
      <c r="D2864">
        <v>0</v>
      </c>
    </row>
    <row r="2865" spans="1:4" x14ac:dyDescent="0.3">
      <c r="A2865" s="1">
        <v>44349</v>
      </c>
      <c r="B2865">
        <v>398.27229999999997</v>
      </c>
      <c r="C2865" t="s">
        <v>143</v>
      </c>
      <c r="D2865">
        <v>0</v>
      </c>
    </row>
    <row r="2866" spans="1:4" x14ac:dyDescent="0.3">
      <c r="A2866" s="1">
        <v>44350</v>
      </c>
      <c r="B2866">
        <v>396.79410000000001</v>
      </c>
      <c r="C2866" t="s">
        <v>143</v>
      </c>
      <c r="D2866">
        <v>0</v>
      </c>
    </row>
    <row r="2867" spans="1:4" x14ac:dyDescent="0.3">
      <c r="A2867" s="1">
        <v>44351</v>
      </c>
      <c r="B2867">
        <v>400.42320000000001</v>
      </c>
      <c r="C2867" t="s">
        <v>143</v>
      </c>
      <c r="D2867">
        <v>0</v>
      </c>
    </row>
    <row r="2868" spans="1:4" x14ac:dyDescent="0.3">
      <c r="A2868" s="1">
        <v>44354</v>
      </c>
      <c r="B2868">
        <v>400.03469999999999</v>
      </c>
      <c r="C2868" t="s">
        <v>143</v>
      </c>
      <c r="D2868">
        <v>0</v>
      </c>
    </row>
    <row r="2869" spans="1:4" x14ac:dyDescent="0.3">
      <c r="A2869" s="1">
        <v>44355</v>
      </c>
      <c r="B2869">
        <v>400.11989999999997</v>
      </c>
      <c r="C2869" t="s">
        <v>143</v>
      </c>
      <c r="D2869">
        <v>0</v>
      </c>
    </row>
    <row r="2870" spans="1:4" x14ac:dyDescent="0.3">
      <c r="A2870" s="1">
        <v>44356</v>
      </c>
      <c r="B2870">
        <v>399.52300000000002</v>
      </c>
      <c r="C2870" t="s">
        <v>143</v>
      </c>
      <c r="D2870">
        <v>0</v>
      </c>
    </row>
    <row r="2871" spans="1:4" x14ac:dyDescent="0.3">
      <c r="A2871" s="1">
        <v>44357</v>
      </c>
      <c r="B2871">
        <v>401.3802</v>
      </c>
      <c r="C2871" t="s">
        <v>143</v>
      </c>
      <c r="D2871">
        <v>0</v>
      </c>
    </row>
    <row r="2872" spans="1:4" x14ac:dyDescent="0.3">
      <c r="A2872" s="1">
        <v>44358</v>
      </c>
      <c r="B2872">
        <v>402.04340000000002</v>
      </c>
      <c r="C2872" t="s">
        <v>143</v>
      </c>
      <c r="D2872">
        <v>0</v>
      </c>
    </row>
    <row r="2873" spans="1:4" x14ac:dyDescent="0.3">
      <c r="A2873" s="1">
        <v>44361</v>
      </c>
      <c r="B2873">
        <v>402.9436</v>
      </c>
      <c r="C2873" t="s">
        <v>143</v>
      </c>
      <c r="D2873">
        <v>0</v>
      </c>
    </row>
    <row r="2874" spans="1:4" x14ac:dyDescent="0.3">
      <c r="A2874" s="1">
        <v>44362</v>
      </c>
      <c r="B2874">
        <v>402.2045</v>
      </c>
      <c r="C2874" t="s">
        <v>143</v>
      </c>
      <c r="D2874">
        <v>0</v>
      </c>
    </row>
    <row r="2875" spans="1:4" x14ac:dyDescent="0.3">
      <c r="A2875" s="1">
        <v>44363</v>
      </c>
      <c r="B2875">
        <v>399.95890000000003</v>
      </c>
      <c r="C2875" t="s">
        <v>143</v>
      </c>
      <c r="D2875">
        <v>0</v>
      </c>
    </row>
    <row r="2876" spans="1:4" x14ac:dyDescent="0.3">
      <c r="A2876" s="1">
        <v>44364</v>
      </c>
      <c r="B2876">
        <v>399.82619999999997</v>
      </c>
      <c r="C2876" t="s">
        <v>143</v>
      </c>
      <c r="D2876">
        <v>0</v>
      </c>
    </row>
    <row r="2877" spans="1:4" x14ac:dyDescent="0.3">
      <c r="A2877" s="1">
        <v>44365</v>
      </c>
      <c r="B2877">
        <v>394.4323</v>
      </c>
      <c r="C2877" t="s">
        <v>143</v>
      </c>
      <c r="D2877">
        <v>0</v>
      </c>
    </row>
    <row r="2878" spans="1:4" x14ac:dyDescent="0.3">
      <c r="A2878" s="1">
        <v>44368</v>
      </c>
      <c r="B2878">
        <v>400.07900000000001</v>
      </c>
      <c r="C2878" t="s">
        <v>143</v>
      </c>
      <c r="D2878">
        <v>0</v>
      </c>
    </row>
    <row r="2879" spans="1:4" x14ac:dyDescent="0.3">
      <c r="A2879" s="1">
        <v>44369</v>
      </c>
      <c r="B2879">
        <v>402.21789999999999</v>
      </c>
      <c r="C2879" t="s">
        <v>143</v>
      </c>
      <c r="D2879">
        <v>0</v>
      </c>
    </row>
    <row r="2880" spans="1:4" x14ac:dyDescent="0.3">
      <c r="A2880" s="1">
        <v>44370</v>
      </c>
      <c r="B2880">
        <v>401.733</v>
      </c>
      <c r="C2880" t="s">
        <v>143</v>
      </c>
      <c r="D2880">
        <v>0</v>
      </c>
    </row>
    <row r="2881" spans="1:4" x14ac:dyDescent="0.3">
      <c r="A2881" s="1">
        <v>44371</v>
      </c>
      <c r="B2881">
        <v>404.1096</v>
      </c>
      <c r="C2881" t="s">
        <v>143</v>
      </c>
      <c r="D2881">
        <v>0</v>
      </c>
    </row>
    <row r="2882" spans="1:4" x14ac:dyDescent="0.3">
      <c r="A2882" s="1">
        <v>44372</v>
      </c>
      <c r="B2882">
        <v>405.54500000000002</v>
      </c>
      <c r="C2882" t="s">
        <v>143</v>
      </c>
      <c r="D2882">
        <v>0</v>
      </c>
    </row>
    <row r="2883" spans="1:4" x14ac:dyDescent="0.3">
      <c r="A2883" s="1">
        <v>44375</v>
      </c>
      <c r="B2883">
        <v>406.36259999999999</v>
      </c>
      <c r="C2883" t="s">
        <v>143</v>
      </c>
      <c r="D2883">
        <v>0</v>
      </c>
    </row>
    <row r="2884" spans="1:4" x14ac:dyDescent="0.3">
      <c r="A2884" s="1">
        <v>44376</v>
      </c>
      <c r="B2884">
        <v>406.58120000000002</v>
      </c>
      <c r="C2884" t="s">
        <v>143</v>
      </c>
      <c r="D2884">
        <v>0</v>
      </c>
    </row>
    <row r="2885" spans="1:4" x14ac:dyDescent="0.3">
      <c r="A2885" s="1">
        <v>44377</v>
      </c>
      <c r="B2885">
        <v>406.92340000000002</v>
      </c>
      <c r="C2885" t="s">
        <v>143</v>
      </c>
      <c r="D2885">
        <v>0</v>
      </c>
    </row>
    <row r="2886" spans="1:4" x14ac:dyDescent="0.3">
      <c r="A2886" s="1">
        <v>44378</v>
      </c>
      <c r="B2886">
        <v>409.1764</v>
      </c>
      <c r="C2886" t="s">
        <v>143</v>
      </c>
      <c r="D2886">
        <v>0</v>
      </c>
    </row>
    <row r="2887" spans="1:4" x14ac:dyDescent="0.3">
      <c r="A2887" s="1">
        <v>44379</v>
      </c>
      <c r="B2887">
        <v>412.30399999999997</v>
      </c>
      <c r="C2887" t="s">
        <v>143</v>
      </c>
      <c r="D2887">
        <v>0</v>
      </c>
    </row>
    <row r="2888" spans="1:4" x14ac:dyDescent="0.3">
      <c r="A2888" s="1">
        <v>44383</v>
      </c>
      <c r="B2888">
        <v>411.553</v>
      </c>
      <c r="C2888" t="s">
        <v>143</v>
      </c>
      <c r="D2888">
        <v>0</v>
      </c>
    </row>
    <row r="2889" spans="1:4" x14ac:dyDescent="0.3">
      <c r="A2889" s="1">
        <v>44384</v>
      </c>
      <c r="B2889">
        <v>413.00740000000002</v>
      </c>
      <c r="C2889" t="s">
        <v>143</v>
      </c>
      <c r="D2889">
        <v>0</v>
      </c>
    </row>
    <row r="2890" spans="1:4" x14ac:dyDescent="0.3">
      <c r="A2890" s="1">
        <v>44385</v>
      </c>
      <c r="B2890">
        <v>409.6422</v>
      </c>
      <c r="C2890" t="s">
        <v>143</v>
      </c>
      <c r="D2890">
        <v>0</v>
      </c>
    </row>
    <row r="2891" spans="1:4" x14ac:dyDescent="0.3">
      <c r="A2891" s="1">
        <v>44386</v>
      </c>
      <c r="B2891">
        <v>414.01510000000002</v>
      </c>
      <c r="C2891" t="s">
        <v>143</v>
      </c>
      <c r="D2891">
        <v>0</v>
      </c>
    </row>
    <row r="2892" spans="1:4" x14ac:dyDescent="0.3">
      <c r="A2892" s="1">
        <v>44389</v>
      </c>
      <c r="B2892">
        <v>415.49810000000002</v>
      </c>
      <c r="C2892" t="s">
        <v>143</v>
      </c>
      <c r="D2892">
        <v>0</v>
      </c>
    </row>
    <row r="2893" spans="1:4" x14ac:dyDescent="0.3">
      <c r="A2893" s="1">
        <v>44390</v>
      </c>
      <c r="B2893">
        <v>414.08159999999998</v>
      </c>
      <c r="C2893" t="s">
        <v>143</v>
      </c>
      <c r="D2893">
        <v>0</v>
      </c>
    </row>
    <row r="2894" spans="1:4" x14ac:dyDescent="0.3">
      <c r="A2894" s="1">
        <v>44391</v>
      </c>
      <c r="B2894">
        <v>414.6995</v>
      </c>
      <c r="C2894" t="s">
        <v>143</v>
      </c>
      <c r="D2894">
        <v>0</v>
      </c>
    </row>
    <row r="2895" spans="1:4" x14ac:dyDescent="0.3">
      <c r="A2895" s="1">
        <v>44392</v>
      </c>
      <c r="B2895">
        <v>413.28309999999999</v>
      </c>
      <c r="C2895" t="s">
        <v>143</v>
      </c>
      <c r="D2895">
        <v>0</v>
      </c>
    </row>
    <row r="2896" spans="1:4" x14ac:dyDescent="0.3">
      <c r="A2896" s="1">
        <v>44393</v>
      </c>
      <c r="B2896">
        <v>410.04149999999998</v>
      </c>
      <c r="C2896" t="s">
        <v>143</v>
      </c>
      <c r="D2896">
        <v>0</v>
      </c>
    </row>
    <row r="2897" spans="1:4" x14ac:dyDescent="0.3">
      <c r="A2897" s="1">
        <v>44396</v>
      </c>
      <c r="B2897">
        <v>403.98599999999999</v>
      </c>
      <c r="C2897" t="s">
        <v>143</v>
      </c>
      <c r="D2897">
        <v>0</v>
      </c>
    </row>
    <row r="2898" spans="1:4" x14ac:dyDescent="0.3">
      <c r="A2898" s="1">
        <v>44397</v>
      </c>
      <c r="B2898">
        <v>409.77530000000002</v>
      </c>
      <c r="C2898" t="s">
        <v>143</v>
      </c>
      <c r="D2898">
        <v>0</v>
      </c>
    </row>
    <row r="2899" spans="1:4" x14ac:dyDescent="0.3">
      <c r="A2899" s="1">
        <v>44398</v>
      </c>
      <c r="B2899">
        <v>413.09300000000002</v>
      </c>
      <c r="C2899" t="s">
        <v>143</v>
      </c>
      <c r="D2899">
        <v>0</v>
      </c>
    </row>
    <row r="2900" spans="1:4" x14ac:dyDescent="0.3">
      <c r="A2900" s="1">
        <v>44399</v>
      </c>
      <c r="B2900">
        <v>413.9581</v>
      </c>
      <c r="C2900" t="s">
        <v>143</v>
      </c>
      <c r="D2900">
        <v>0</v>
      </c>
    </row>
    <row r="2901" spans="1:4" x14ac:dyDescent="0.3">
      <c r="A2901" s="1">
        <v>44400</v>
      </c>
      <c r="B2901">
        <v>418.21679999999998</v>
      </c>
      <c r="C2901" t="s">
        <v>143</v>
      </c>
      <c r="D2901">
        <v>0</v>
      </c>
    </row>
    <row r="2902" spans="1:4" x14ac:dyDescent="0.3">
      <c r="A2902" s="1">
        <v>44403</v>
      </c>
      <c r="B2902">
        <v>419.24349999999998</v>
      </c>
      <c r="C2902" t="s">
        <v>143</v>
      </c>
      <c r="D2902">
        <v>0</v>
      </c>
    </row>
    <row r="2903" spans="1:4" x14ac:dyDescent="0.3">
      <c r="A2903" s="1">
        <v>44404</v>
      </c>
      <c r="B2903">
        <v>417.33280000000002</v>
      </c>
      <c r="C2903" t="s">
        <v>143</v>
      </c>
      <c r="D2903">
        <v>0</v>
      </c>
    </row>
    <row r="2904" spans="1:4" x14ac:dyDescent="0.3">
      <c r="A2904" s="1">
        <v>44405</v>
      </c>
      <c r="B2904">
        <v>417.16160000000002</v>
      </c>
      <c r="C2904" t="s">
        <v>143</v>
      </c>
      <c r="D2904">
        <v>0</v>
      </c>
    </row>
    <row r="2905" spans="1:4" x14ac:dyDescent="0.3">
      <c r="A2905" s="1">
        <v>44406</v>
      </c>
      <c r="B2905">
        <v>418.89179999999999</v>
      </c>
      <c r="C2905" t="s">
        <v>143</v>
      </c>
      <c r="D2905">
        <v>0</v>
      </c>
    </row>
    <row r="2906" spans="1:4" x14ac:dyDescent="0.3">
      <c r="A2906" s="1">
        <v>44407</v>
      </c>
      <c r="B2906">
        <v>416.85739999999998</v>
      </c>
      <c r="C2906" t="s">
        <v>143</v>
      </c>
      <c r="D2906">
        <v>0</v>
      </c>
    </row>
    <row r="2907" spans="1:4" x14ac:dyDescent="0.3">
      <c r="A2907" s="1">
        <v>44410</v>
      </c>
      <c r="B2907">
        <v>415.98289999999997</v>
      </c>
      <c r="C2907" t="s">
        <v>143</v>
      </c>
      <c r="D2907">
        <v>0</v>
      </c>
    </row>
    <row r="2908" spans="1:4" x14ac:dyDescent="0.3">
      <c r="A2908" s="1">
        <v>44411</v>
      </c>
      <c r="B2908">
        <v>419.36709999999999</v>
      </c>
      <c r="C2908" t="s">
        <v>143</v>
      </c>
      <c r="D2908">
        <v>0</v>
      </c>
    </row>
    <row r="2909" spans="1:4" x14ac:dyDescent="0.3">
      <c r="A2909" s="1">
        <v>44412</v>
      </c>
      <c r="B2909">
        <v>417.30419999999998</v>
      </c>
      <c r="C2909" t="s">
        <v>143</v>
      </c>
      <c r="D2909">
        <v>0</v>
      </c>
    </row>
    <row r="2910" spans="1:4" x14ac:dyDescent="0.3">
      <c r="A2910" s="1">
        <v>44413</v>
      </c>
      <c r="B2910">
        <v>419.947</v>
      </c>
      <c r="C2910" t="s">
        <v>143</v>
      </c>
      <c r="D2910">
        <v>0</v>
      </c>
    </row>
    <row r="2911" spans="1:4" x14ac:dyDescent="0.3">
      <c r="A2911" s="1">
        <v>44414</v>
      </c>
      <c r="B2911">
        <v>420.64089999999999</v>
      </c>
      <c r="C2911" t="s">
        <v>143</v>
      </c>
      <c r="D2911">
        <v>0</v>
      </c>
    </row>
    <row r="2912" spans="1:4" x14ac:dyDescent="0.3">
      <c r="A2912" s="1">
        <v>44417</v>
      </c>
      <c r="B2912">
        <v>420.2987</v>
      </c>
      <c r="C2912" t="s">
        <v>143</v>
      </c>
      <c r="D2912">
        <v>0</v>
      </c>
    </row>
    <row r="2913" spans="1:4" x14ac:dyDescent="0.3">
      <c r="A2913" s="1">
        <v>44418</v>
      </c>
      <c r="B2913">
        <v>420.82150000000001</v>
      </c>
      <c r="C2913" t="s">
        <v>143</v>
      </c>
      <c r="D2913">
        <v>0</v>
      </c>
    </row>
    <row r="2914" spans="1:4" x14ac:dyDescent="0.3">
      <c r="A2914" s="1">
        <v>44419</v>
      </c>
      <c r="B2914">
        <v>421.86720000000003</v>
      </c>
      <c r="C2914" t="s">
        <v>143</v>
      </c>
      <c r="D2914">
        <v>0</v>
      </c>
    </row>
    <row r="2915" spans="1:4" x14ac:dyDescent="0.3">
      <c r="A2915" s="1">
        <v>44420</v>
      </c>
      <c r="B2915">
        <v>423.13159999999999</v>
      </c>
      <c r="C2915" t="s">
        <v>143</v>
      </c>
      <c r="D2915">
        <v>0</v>
      </c>
    </row>
    <row r="2916" spans="1:4" x14ac:dyDescent="0.3">
      <c r="A2916" s="1">
        <v>44421</v>
      </c>
      <c r="B2916">
        <v>423.90159999999997</v>
      </c>
      <c r="C2916" t="s">
        <v>143</v>
      </c>
      <c r="D2916">
        <v>0</v>
      </c>
    </row>
    <row r="2917" spans="1:4" x14ac:dyDescent="0.3">
      <c r="A2917" s="1">
        <v>44424</v>
      </c>
      <c r="B2917">
        <v>424.8997</v>
      </c>
      <c r="C2917" t="s">
        <v>143</v>
      </c>
      <c r="D2917">
        <v>0</v>
      </c>
    </row>
    <row r="2918" spans="1:4" x14ac:dyDescent="0.3">
      <c r="A2918" s="1">
        <v>44425</v>
      </c>
      <c r="B2918">
        <v>422.11439999999999</v>
      </c>
      <c r="C2918" t="s">
        <v>143</v>
      </c>
      <c r="D2918">
        <v>0</v>
      </c>
    </row>
    <row r="2919" spans="1:4" x14ac:dyDescent="0.3">
      <c r="A2919" s="1">
        <v>44426</v>
      </c>
      <c r="B2919">
        <v>417.49439999999998</v>
      </c>
      <c r="C2919" t="s">
        <v>143</v>
      </c>
      <c r="D2919">
        <v>0</v>
      </c>
    </row>
    <row r="2920" spans="1:4" x14ac:dyDescent="0.3">
      <c r="A2920" s="1">
        <v>44427</v>
      </c>
      <c r="B2920">
        <v>418.14080000000001</v>
      </c>
      <c r="C2920" t="s">
        <v>143</v>
      </c>
      <c r="D2920">
        <v>0</v>
      </c>
    </row>
    <row r="2921" spans="1:4" x14ac:dyDescent="0.3">
      <c r="A2921" s="1">
        <v>44428</v>
      </c>
      <c r="B2921">
        <v>421.46800000000002</v>
      </c>
      <c r="C2921" t="s">
        <v>143</v>
      </c>
      <c r="D2921">
        <v>0</v>
      </c>
    </row>
    <row r="2922" spans="1:4" x14ac:dyDescent="0.3">
      <c r="A2922" s="1">
        <v>44431</v>
      </c>
      <c r="B2922">
        <v>425.17540000000002</v>
      </c>
      <c r="C2922" t="s">
        <v>143</v>
      </c>
      <c r="D2922">
        <v>0</v>
      </c>
    </row>
    <row r="2923" spans="1:4" x14ac:dyDescent="0.3">
      <c r="A2923" s="1">
        <v>44432</v>
      </c>
      <c r="B2923">
        <v>425.8503</v>
      </c>
      <c r="C2923" t="s">
        <v>143</v>
      </c>
      <c r="D2923">
        <v>0</v>
      </c>
    </row>
    <row r="2924" spans="1:4" x14ac:dyDescent="0.3">
      <c r="A2924" s="1">
        <v>44433</v>
      </c>
      <c r="B2924">
        <v>426.7439</v>
      </c>
      <c r="C2924" t="s">
        <v>143</v>
      </c>
      <c r="D2924">
        <v>0</v>
      </c>
    </row>
    <row r="2925" spans="1:4" x14ac:dyDescent="0.3">
      <c r="A2925" s="1">
        <v>44434</v>
      </c>
      <c r="B2925">
        <v>424.22480000000002</v>
      </c>
      <c r="C2925" t="s">
        <v>143</v>
      </c>
      <c r="D2925">
        <v>0</v>
      </c>
    </row>
    <row r="2926" spans="1:4" x14ac:dyDescent="0.3">
      <c r="A2926" s="1">
        <v>44435</v>
      </c>
      <c r="B2926">
        <v>428.01780000000002</v>
      </c>
      <c r="C2926" t="s">
        <v>143</v>
      </c>
      <c r="D2926">
        <v>0</v>
      </c>
    </row>
    <row r="2927" spans="1:4" x14ac:dyDescent="0.3">
      <c r="A2927" s="1">
        <v>44438</v>
      </c>
      <c r="B2927">
        <v>429.9</v>
      </c>
      <c r="C2927" t="s">
        <v>143</v>
      </c>
      <c r="D2927">
        <v>0</v>
      </c>
    </row>
    <row r="2928" spans="1:4" x14ac:dyDescent="0.3">
      <c r="A2928" s="1">
        <v>44439</v>
      </c>
      <c r="B2928">
        <v>429.26310000000001</v>
      </c>
      <c r="C2928" t="s">
        <v>143</v>
      </c>
      <c r="D2928">
        <v>0</v>
      </c>
    </row>
    <row r="2929" spans="1:4" x14ac:dyDescent="0.3">
      <c r="A2929" s="1">
        <v>44440</v>
      </c>
      <c r="B2929">
        <v>429.49119999999999</v>
      </c>
      <c r="C2929" t="s">
        <v>143</v>
      </c>
      <c r="D2929">
        <v>0</v>
      </c>
    </row>
    <row r="2930" spans="1:4" x14ac:dyDescent="0.3">
      <c r="A2930" s="1">
        <v>44441</v>
      </c>
      <c r="B2930">
        <v>430.81259999999997</v>
      </c>
      <c r="C2930" t="s">
        <v>143</v>
      </c>
      <c r="D2930">
        <v>0</v>
      </c>
    </row>
    <row r="2931" spans="1:4" x14ac:dyDescent="0.3">
      <c r="A2931" s="1">
        <v>44442</v>
      </c>
      <c r="B2931">
        <v>430.70800000000003</v>
      </c>
      <c r="C2931" t="s">
        <v>143</v>
      </c>
      <c r="D2931">
        <v>0</v>
      </c>
    </row>
    <row r="2932" spans="1:4" x14ac:dyDescent="0.3">
      <c r="A2932" s="1">
        <v>44446</v>
      </c>
      <c r="B2932">
        <v>429.16800000000001</v>
      </c>
      <c r="C2932" t="s">
        <v>143</v>
      </c>
      <c r="D2932">
        <v>0</v>
      </c>
    </row>
    <row r="2933" spans="1:4" x14ac:dyDescent="0.3">
      <c r="A2933" s="1">
        <v>44447</v>
      </c>
      <c r="B2933">
        <v>428.64519999999999</v>
      </c>
      <c r="C2933" t="s">
        <v>143</v>
      </c>
      <c r="D2933">
        <v>0</v>
      </c>
    </row>
    <row r="2934" spans="1:4" x14ac:dyDescent="0.3">
      <c r="A2934" s="1">
        <v>44448</v>
      </c>
      <c r="B2934">
        <v>426.81049999999999</v>
      </c>
      <c r="C2934" t="s">
        <v>143</v>
      </c>
      <c r="D2934">
        <v>0</v>
      </c>
    </row>
    <row r="2935" spans="1:4" x14ac:dyDescent="0.3">
      <c r="A2935" s="1">
        <v>44449</v>
      </c>
      <c r="B2935">
        <v>423.44529999999997</v>
      </c>
      <c r="C2935" t="s">
        <v>143</v>
      </c>
      <c r="D2935">
        <v>0</v>
      </c>
    </row>
    <row r="2936" spans="1:4" x14ac:dyDescent="0.3">
      <c r="A2936" s="1">
        <v>44452</v>
      </c>
      <c r="B2936">
        <v>424.529</v>
      </c>
      <c r="C2936" t="s">
        <v>143</v>
      </c>
      <c r="D2936">
        <v>0</v>
      </c>
    </row>
    <row r="2937" spans="1:4" x14ac:dyDescent="0.3">
      <c r="A2937" s="1">
        <v>44453</v>
      </c>
      <c r="B2937">
        <v>422.238</v>
      </c>
      <c r="C2937" t="s">
        <v>143</v>
      </c>
      <c r="D2937">
        <v>0</v>
      </c>
    </row>
    <row r="2938" spans="1:4" x14ac:dyDescent="0.3">
      <c r="A2938" s="1">
        <v>44454</v>
      </c>
      <c r="B2938">
        <v>425.76479999999998</v>
      </c>
      <c r="C2938" t="s">
        <v>143</v>
      </c>
      <c r="D2938">
        <v>0</v>
      </c>
    </row>
    <row r="2939" spans="1:4" x14ac:dyDescent="0.3">
      <c r="A2939" s="1">
        <v>44455</v>
      </c>
      <c r="B2939">
        <v>425.08980000000003</v>
      </c>
      <c r="C2939" t="s">
        <v>143</v>
      </c>
      <c r="D2939">
        <v>0</v>
      </c>
    </row>
    <row r="2940" spans="1:4" x14ac:dyDescent="0.3">
      <c r="A2940" s="1">
        <v>44456</v>
      </c>
      <c r="B2940">
        <v>420.94909999999999</v>
      </c>
      <c r="C2940" t="s">
        <v>143</v>
      </c>
      <c r="D2940">
        <v>0</v>
      </c>
    </row>
    <row r="2941" spans="1:4" x14ac:dyDescent="0.3">
      <c r="A2941" s="1">
        <v>44459</v>
      </c>
      <c r="B2941">
        <v>413.93009999999998</v>
      </c>
      <c r="C2941" t="s">
        <v>143</v>
      </c>
      <c r="D2941">
        <v>0</v>
      </c>
    </row>
    <row r="2942" spans="1:4" x14ac:dyDescent="0.3">
      <c r="A2942" s="1">
        <v>44460</v>
      </c>
      <c r="B2942">
        <v>413.53910000000002</v>
      </c>
      <c r="C2942" t="s">
        <v>143</v>
      </c>
      <c r="D2942">
        <v>0</v>
      </c>
    </row>
    <row r="2943" spans="1:4" x14ac:dyDescent="0.3">
      <c r="A2943" s="1">
        <v>44461</v>
      </c>
      <c r="B2943">
        <v>417.57310000000001</v>
      </c>
      <c r="C2943" t="s">
        <v>143</v>
      </c>
      <c r="D2943">
        <v>0</v>
      </c>
    </row>
    <row r="2944" spans="1:4" x14ac:dyDescent="0.3">
      <c r="A2944" s="1">
        <v>44462</v>
      </c>
      <c r="B2944">
        <v>422.64670000000001</v>
      </c>
      <c r="C2944" t="s">
        <v>143</v>
      </c>
      <c r="D2944">
        <v>0</v>
      </c>
    </row>
    <row r="2945" spans="1:4" x14ac:dyDescent="0.3">
      <c r="A2945" s="1">
        <v>44463</v>
      </c>
      <c r="B2945">
        <v>423.34280000000001</v>
      </c>
      <c r="C2945" t="s">
        <v>143</v>
      </c>
      <c r="D2945">
        <v>0</v>
      </c>
    </row>
    <row r="2946" spans="1:4" x14ac:dyDescent="0.3">
      <c r="A2946" s="1">
        <v>44466</v>
      </c>
      <c r="B2946">
        <v>422.13170000000002</v>
      </c>
      <c r="C2946" t="s">
        <v>143</v>
      </c>
      <c r="D2946">
        <v>0</v>
      </c>
    </row>
    <row r="2947" spans="1:4" x14ac:dyDescent="0.3">
      <c r="A2947" s="1">
        <v>44467</v>
      </c>
      <c r="B2947">
        <v>413.625</v>
      </c>
      <c r="C2947" t="s">
        <v>143</v>
      </c>
      <c r="D2947">
        <v>0</v>
      </c>
    </row>
    <row r="2948" spans="1:4" x14ac:dyDescent="0.3">
      <c r="A2948" s="1">
        <v>44468</v>
      </c>
      <c r="B2948">
        <v>414.3211</v>
      </c>
      <c r="C2948" t="s">
        <v>143</v>
      </c>
      <c r="D2948">
        <v>0</v>
      </c>
    </row>
    <row r="2949" spans="1:4" x14ac:dyDescent="0.3">
      <c r="A2949" s="1">
        <v>44469</v>
      </c>
      <c r="B2949">
        <v>409.25720000000001</v>
      </c>
      <c r="C2949" t="s">
        <v>143</v>
      </c>
      <c r="D2949">
        <v>0</v>
      </c>
    </row>
    <row r="2950" spans="1:4" x14ac:dyDescent="0.3">
      <c r="A2950" s="1">
        <v>44470</v>
      </c>
      <c r="B2950">
        <v>414.12090000000001</v>
      </c>
      <c r="C2950" t="s">
        <v>143</v>
      </c>
      <c r="D2950">
        <v>0</v>
      </c>
    </row>
    <row r="2951" spans="1:4" x14ac:dyDescent="0.3">
      <c r="A2951" s="1">
        <v>44473</v>
      </c>
      <c r="B2951">
        <v>408.78030000000001</v>
      </c>
      <c r="C2951" t="s">
        <v>143</v>
      </c>
      <c r="D2951">
        <v>0</v>
      </c>
    </row>
    <row r="2952" spans="1:4" x14ac:dyDescent="0.3">
      <c r="A2952" s="1">
        <v>44474</v>
      </c>
      <c r="B2952">
        <v>413.03370000000001</v>
      </c>
      <c r="C2952" t="s">
        <v>143</v>
      </c>
      <c r="D2952">
        <v>0</v>
      </c>
    </row>
    <row r="2953" spans="1:4" x14ac:dyDescent="0.3">
      <c r="A2953" s="1">
        <v>44475</v>
      </c>
      <c r="B2953">
        <v>414.75029999999998</v>
      </c>
      <c r="C2953" t="s">
        <v>143</v>
      </c>
      <c r="D2953">
        <v>0</v>
      </c>
    </row>
    <row r="2954" spans="1:4" x14ac:dyDescent="0.3">
      <c r="A2954" s="1">
        <v>44476</v>
      </c>
      <c r="B2954">
        <v>418.33609999999999</v>
      </c>
      <c r="C2954" t="s">
        <v>143</v>
      </c>
      <c r="D2954">
        <v>0</v>
      </c>
    </row>
    <row r="2955" spans="1:4" x14ac:dyDescent="0.3">
      <c r="A2955" s="1">
        <v>44477</v>
      </c>
      <c r="B2955">
        <v>417.57310000000001</v>
      </c>
      <c r="C2955" t="s">
        <v>143</v>
      </c>
      <c r="D2955">
        <v>0</v>
      </c>
    </row>
    <row r="2956" spans="1:4" x14ac:dyDescent="0.3">
      <c r="A2956" s="1">
        <v>44480</v>
      </c>
      <c r="B2956">
        <v>414.55</v>
      </c>
      <c r="C2956" t="s">
        <v>143</v>
      </c>
      <c r="D2956">
        <v>0</v>
      </c>
    </row>
    <row r="2957" spans="1:4" x14ac:dyDescent="0.3">
      <c r="A2957" s="1">
        <v>44481</v>
      </c>
      <c r="B2957">
        <v>413.52960000000002</v>
      </c>
      <c r="C2957" t="s">
        <v>143</v>
      </c>
      <c r="D2957">
        <v>0</v>
      </c>
    </row>
    <row r="2958" spans="1:4" x14ac:dyDescent="0.3">
      <c r="A2958" s="1">
        <v>44482</v>
      </c>
      <c r="B2958">
        <v>415.01729999999998</v>
      </c>
      <c r="C2958" t="s">
        <v>143</v>
      </c>
      <c r="D2958">
        <v>0</v>
      </c>
    </row>
    <row r="2959" spans="1:4" x14ac:dyDescent="0.3">
      <c r="A2959" s="1">
        <v>44483</v>
      </c>
      <c r="B2959">
        <v>421.9982</v>
      </c>
      <c r="C2959" t="s">
        <v>143</v>
      </c>
      <c r="D2959">
        <v>0</v>
      </c>
    </row>
    <row r="2960" spans="1:4" x14ac:dyDescent="0.3">
      <c r="A2960" s="1">
        <v>44484</v>
      </c>
      <c r="B2960">
        <v>425.21199999999999</v>
      </c>
      <c r="C2960" t="s">
        <v>143</v>
      </c>
      <c r="D2960">
        <v>0</v>
      </c>
    </row>
    <row r="2961" spans="1:4" x14ac:dyDescent="0.3">
      <c r="A2961" s="1">
        <v>44487</v>
      </c>
      <c r="B2961">
        <v>426.47089999999997</v>
      </c>
      <c r="C2961" t="s">
        <v>143</v>
      </c>
      <c r="D2961">
        <v>0</v>
      </c>
    </row>
    <row r="2962" spans="1:4" x14ac:dyDescent="0.3">
      <c r="A2962" s="1">
        <v>44488</v>
      </c>
      <c r="B2962">
        <v>429.76100000000002</v>
      </c>
      <c r="C2962" t="s">
        <v>143</v>
      </c>
      <c r="D2962">
        <v>0</v>
      </c>
    </row>
    <row r="2963" spans="1:4" x14ac:dyDescent="0.3">
      <c r="A2963" s="1">
        <v>44489</v>
      </c>
      <c r="B2963">
        <v>431.44900000000001</v>
      </c>
      <c r="C2963" t="s">
        <v>143</v>
      </c>
      <c r="D2963">
        <v>0</v>
      </c>
    </row>
    <row r="2964" spans="1:4" x14ac:dyDescent="0.3">
      <c r="A2964" s="1">
        <v>44490</v>
      </c>
      <c r="B2964">
        <v>432.57429999999999</v>
      </c>
      <c r="C2964" t="s">
        <v>143</v>
      </c>
      <c r="D2964">
        <v>0</v>
      </c>
    </row>
    <row r="2965" spans="1:4" x14ac:dyDescent="0.3">
      <c r="A2965" s="1">
        <v>44491</v>
      </c>
      <c r="B2965">
        <v>432.12610000000001</v>
      </c>
      <c r="C2965" t="s">
        <v>143</v>
      </c>
      <c r="D2965">
        <v>0</v>
      </c>
    </row>
    <row r="2966" spans="1:4" x14ac:dyDescent="0.3">
      <c r="A2966" s="1">
        <v>44494</v>
      </c>
      <c r="B2966">
        <v>434.44349999999997</v>
      </c>
      <c r="C2966" t="s">
        <v>143</v>
      </c>
      <c r="D2966">
        <v>0</v>
      </c>
    </row>
    <row r="2967" spans="1:4" x14ac:dyDescent="0.3">
      <c r="A2967" s="1">
        <v>44495</v>
      </c>
      <c r="B2967">
        <v>434.83449999999999</v>
      </c>
      <c r="C2967" t="s">
        <v>143</v>
      </c>
      <c r="D2967">
        <v>0</v>
      </c>
    </row>
    <row r="2968" spans="1:4" x14ac:dyDescent="0.3">
      <c r="A2968" s="1">
        <v>44496</v>
      </c>
      <c r="B2968">
        <v>432.90809999999999</v>
      </c>
      <c r="C2968" t="s">
        <v>143</v>
      </c>
      <c r="D2968">
        <v>0</v>
      </c>
    </row>
    <row r="2969" spans="1:4" x14ac:dyDescent="0.3">
      <c r="A2969" s="1">
        <v>44497</v>
      </c>
      <c r="B2969">
        <v>437.08519999999999</v>
      </c>
      <c r="C2969" t="s">
        <v>143</v>
      </c>
      <c r="D2969">
        <v>0</v>
      </c>
    </row>
    <row r="2970" spans="1:4" x14ac:dyDescent="0.3">
      <c r="A2970" s="1">
        <v>44498</v>
      </c>
      <c r="B2970">
        <v>437.97210000000001</v>
      </c>
      <c r="C2970" t="s">
        <v>143</v>
      </c>
      <c r="D2970">
        <v>0</v>
      </c>
    </row>
    <row r="2971" spans="1:4" x14ac:dyDescent="0.3">
      <c r="A2971" s="1">
        <v>44501</v>
      </c>
      <c r="B2971">
        <v>438.72550000000001</v>
      </c>
      <c r="C2971" t="s">
        <v>143</v>
      </c>
      <c r="D2971">
        <v>0</v>
      </c>
    </row>
    <row r="2972" spans="1:4" x14ac:dyDescent="0.3">
      <c r="A2972" s="1">
        <v>44502</v>
      </c>
      <c r="B2972">
        <v>440.49930000000001</v>
      </c>
      <c r="C2972" t="s">
        <v>143</v>
      </c>
      <c r="D2972">
        <v>0</v>
      </c>
    </row>
    <row r="2973" spans="1:4" x14ac:dyDescent="0.3">
      <c r="A2973" s="1">
        <v>44503</v>
      </c>
      <c r="B2973">
        <v>443.18869999999998</v>
      </c>
      <c r="C2973" t="s">
        <v>143</v>
      </c>
      <c r="D2973">
        <v>0</v>
      </c>
    </row>
    <row r="2974" spans="1:4" x14ac:dyDescent="0.3">
      <c r="A2974" s="1">
        <v>44504</v>
      </c>
      <c r="B2974">
        <v>445.27719999999999</v>
      </c>
      <c r="C2974" t="s">
        <v>143</v>
      </c>
      <c r="D2974">
        <v>0</v>
      </c>
    </row>
    <row r="2975" spans="1:4" x14ac:dyDescent="0.3">
      <c r="A2975" s="1">
        <v>44505</v>
      </c>
      <c r="B2975">
        <v>446.82209999999998</v>
      </c>
      <c r="C2975" t="s">
        <v>143</v>
      </c>
      <c r="D2975">
        <v>0</v>
      </c>
    </row>
    <row r="2976" spans="1:4" x14ac:dyDescent="0.3">
      <c r="A2976" s="1">
        <v>44508</v>
      </c>
      <c r="B2976">
        <v>447.20359999999999</v>
      </c>
      <c r="C2976" t="s">
        <v>143</v>
      </c>
      <c r="D2976">
        <v>0</v>
      </c>
    </row>
    <row r="2977" spans="1:4" x14ac:dyDescent="0.3">
      <c r="A2977" s="1">
        <v>44509</v>
      </c>
      <c r="B2977">
        <v>445.72539999999998</v>
      </c>
      <c r="C2977" t="s">
        <v>143</v>
      </c>
      <c r="D2977">
        <v>0</v>
      </c>
    </row>
    <row r="2978" spans="1:4" x14ac:dyDescent="0.3">
      <c r="A2978" s="1">
        <v>44510</v>
      </c>
      <c r="B2978">
        <v>442.13959999999997</v>
      </c>
      <c r="C2978" t="s">
        <v>143</v>
      </c>
      <c r="D2978">
        <v>0</v>
      </c>
    </row>
    <row r="2979" spans="1:4" x14ac:dyDescent="0.3">
      <c r="A2979" s="1">
        <v>44511</v>
      </c>
      <c r="B2979">
        <v>442.28269999999998</v>
      </c>
      <c r="C2979" t="s">
        <v>143</v>
      </c>
      <c r="D2979">
        <v>0</v>
      </c>
    </row>
    <row r="2980" spans="1:4" x14ac:dyDescent="0.3">
      <c r="A2980" s="1">
        <v>44512</v>
      </c>
      <c r="B2980">
        <v>445.62049999999999</v>
      </c>
      <c r="C2980" t="s">
        <v>143</v>
      </c>
      <c r="D2980">
        <v>0</v>
      </c>
    </row>
    <row r="2981" spans="1:4" x14ac:dyDescent="0.3">
      <c r="A2981" s="1">
        <v>44515</v>
      </c>
      <c r="B2981">
        <v>445.7731</v>
      </c>
      <c r="C2981" t="s">
        <v>143</v>
      </c>
      <c r="D2981">
        <v>0</v>
      </c>
    </row>
    <row r="2982" spans="1:4" x14ac:dyDescent="0.3">
      <c r="A2982" s="1">
        <v>44516</v>
      </c>
      <c r="B2982">
        <v>447.53739999999999</v>
      </c>
      <c r="C2982" t="s">
        <v>143</v>
      </c>
      <c r="D2982">
        <v>0</v>
      </c>
    </row>
    <row r="2983" spans="1:4" x14ac:dyDescent="0.3">
      <c r="A2983" s="1">
        <v>44517</v>
      </c>
      <c r="B2983">
        <v>446.4502</v>
      </c>
      <c r="C2983" t="s">
        <v>143</v>
      </c>
      <c r="D2983">
        <v>0</v>
      </c>
    </row>
    <row r="2984" spans="1:4" x14ac:dyDescent="0.3">
      <c r="A2984" s="1">
        <v>44518</v>
      </c>
      <c r="B2984">
        <v>447.9665</v>
      </c>
      <c r="C2984" t="s">
        <v>143</v>
      </c>
      <c r="D2984">
        <v>0</v>
      </c>
    </row>
    <row r="2985" spans="1:4" x14ac:dyDescent="0.3">
      <c r="A2985" s="1">
        <v>44519</v>
      </c>
      <c r="B2985">
        <v>447.16550000000001</v>
      </c>
      <c r="C2985" t="s">
        <v>143</v>
      </c>
      <c r="D2985">
        <v>0</v>
      </c>
    </row>
    <row r="2986" spans="1:4" x14ac:dyDescent="0.3">
      <c r="A2986" s="1">
        <v>44522</v>
      </c>
      <c r="B2986">
        <v>445.90660000000003</v>
      </c>
      <c r="C2986" t="s">
        <v>143</v>
      </c>
      <c r="D2986">
        <v>0</v>
      </c>
    </row>
    <row r="2987" spans="1:4" x14ac:dyDescent="0.3">
      <c r="A2987" s="1">
        <v>44523</v>
      </c>
      <c r="B2987">
        <v>446.49790000000002</v>
      </c>
      <c r="C2987" t="s">
        <v>143</v>
      </c>
      <c r="D2987">
        <v>0</v>
      </c>
    </row>
    <row r="2988" spans="1:4" x14ac:dyDescent="0.3">
      <c r="A2988" s="1">
        <v>44524</v>
      </c>
      <c r="B2988">
        <v>447.69</v>
      </c>
      <c r="C2988" t="s">
        <v>143</v>
      </c>
      <c r="D2988">
        <v>0</v>
      </c>
    </row>
    <row r="2989" spans="1:4" x14ac:dyDescent="0.3">
      <c r="A2989" s="1">
        <v>44526</v>
      </c>
      <c r="B2989">
        <v>437.70510000000002</v>
      </c>
      <c r="C2989" t="s">
        <v>143</v>
      </c>
      <c r="D2989">
        <v>0</v>
      </c>
    </row>
    <row r="2990" spans="1:4" x14ac:dyDescent="0.3">
      <c r="A2990" s="1">
        <v>44529</v>
      </c>
      <c r="B2990">
        <v>443.07420000000002</v>
      </c>
      <c r="C2990" t="s">
        <v>143</v>
      </c>
      <c r="D2990">
        <v>0</v>
      </c>
    </row>
    <row r="2991" spans="1:4" x14ac:dyDescent="0.3">
      <c r="A2991" s="1">
        <v>44530</v>
      </c>
      <c r="B2991">
        <v>434.45310000000001</v>
      </c>
      <c r="C2991" t="s">
        <v>143</v>
      </c>
      <c r="D2991">
        <v>0</v>
      </c>
    </row>
    <row r="2992" spans="1:4" x14ac:dyDescent="0.3">
      <c r="A2992" s="1">
        <v>44531</v>
      </c>
      <c r="B2992">
        <v>429.6275</v>
      </c>
      <c r="C2992" t="s">
        <v>143</v>
      </c>
      <c r="D2992">
        <v>0</v>
      </c>
    </row>
    <row r="2993" spans="1:4" x14ac:dyDescent="0.3">
      <c r="A2993" s="1">
        <v>44532</v>
      </c>
      <c r="B2993">
        <v>436.20780000000002</v>
      </c>
      <c r="C2993" t="s">
        <v>143</v>
      </c>
      <c r="D2993">
        <v>0</v>
      </c>
    </row>
    <row r="2994" spans="1:4" x14ac:dyDescent="0.3">
      <c r="A2994" s="1">
        <v>44533</v>
      </c>
      <c r="B2994">
        <v>432.41219999999998</v>
      </c>
      <c r="C2994" t="s">
        <v>143</v>
      </c>
      <c r="D2994">
        <v>0</v>
      </c>
    </row>
    <row r="2995" spans="1:4" x14ac:dyDescent="0.3">
      <c r="A2995" s="1">
        <v>44536</v>
      </c>
      <c r="B2995">
        <v>437.53339999999997</v>
      </c>
      <c r="C2995" t="s">
        <v>143</v>
      </c>
      <c r="D2995">
        <v>0</v>
      </c>
    </row>
    <row r="2996" spans="1:4" x14ac:dyDescent="0.3">
      <c r="A2996" s="1">
        <v>44537</v>
      </c>
      <c r="B2996">
        <v>446.58370000000002</v>
      </c>
      <c r="C2996" t="s">
        <v>143</v>
      </c>
      <c r="D2996">
        <v>0</v>
      </c>
    </row>
    <row r="2997" spans="1:4" x14ac:dyDescent="0.3">
      <c r="A2997" s="1">
        <v>44538</v>
      </c>
      <c r="B2997">
        <v>447.7663</v>
      </c>
      <c r="C2997" t="s">
        <v>143</v>
      </c>
      <c r="D2997">
        <v>0</v>
      </c>
    </row>
    <row r="2998" spans="1:4" x14ac:dyDescent="0.3">
      <c r="A2998" s="1">
        <v>44539</v>
      </c>
      <c r="B2998">
        <v>444.74310000000003</v>
      </c>
      <c r="C2998" t="s">
        <v>143</v>
      </c>
      <c r="D2998">
        <v>0</v>
      </c>
    </row>
    <row r="2999" spans="1:4" x14ac:dyDescent="0.3">
      <c r="A2999" s="1">
        <v>44540</v>
      </c>
      <c r="B2999">
        <v>448.92970000000003</v>
      </c>
      <c r="C2999" t="s">
        <v>143</v>
      </c>
      <c r="D2999">
        <v>0</v>
      </c>
    </row>
    <row r="3000" spans="1:4" x14ac:dyDescent="0.3">
      <c r="A3000" s="1">
        <v>44543</v>
      </c>
      <c r="B3000">
        <v>444.95299999999997</v>
      </c>
      <c r="C3000" t="s">
        <v>143</v>
      </c>
      <c r="D3000">
        <v>0</v>
      </c>
    </row>
    <row r="3001" spans="1:4" x14ac:dyDescent="0.3">
      <c r="A3001" s="1">
        <v>44544</v>
      </c>
      <c r="B3001">
        <v>441.89170000000001</v>
      </c>
      <c r="C3001" t="s">
        <v>143</v>
      </c>
      <c r="D3001">
        <v>0</v>
      </c>
    </row>
    <row r="3002" spans="1:4" x14ac:dyDescent="0.3">
      <c r="A3002" s="1">
        <v>44545</v>
      </c>
      <c r="B3002">
        <v>448.7962</v>
      </c>
      <c r="C3002" t="s">
        <v>143</v>
      </c>
      <c r="D3002">
        <v>0</v>
      </c>
    </row>
    <row r="3003" spans="1:4" x14ac:dyDescent="0.3">
      <c r="A3003" s="1">
        <v>44546</v>
      </c>
      <c r="B3003">
        <v>444.83850000000001</v>
      </c>
      <c r="C3003" t="s">
        <v>143</v>
      </c>
      <c r="D3003">
        <v>0</v>
      </c>
    </row>
    <row r="3004" spans="1:4" x14ac:dyDescent="0.3">
      <c r="A3004" s="1">
        <v>44547</v>
      </c>
      <c r="B3004">
        <v>440.10739999999998</v>
      </c>
      <c r="C3004" t="s">
        <v>143</v>
      </c>
      <c r="D3004">
        <v>0</v>
      </c>
    </row>
    <row r="3005" spans="1:4" x14ac:dyDescent="0.3">
      <c r="A3005" s="1">
        <v>44550</v>
      </c>
      <c r="B3005">
        <v>435.42750000000001</v>
      </c>
      <c r="C3005" t="s">
        <v>143</v>
      </c>
      <c r="D3005">
        <v>0</v>
      </c>
    </row>
    <row r="3006" spans="1:4" x14ac:dyDescent="0.3">
      <c r="A3006" s="1">
        <v>44551</v>
      </c>
      <c r="B3006">
        <v>443.16030000000001</v>
      </c>
      <c r="C3006" t="s">
        <v>143</v>
      </c>
      <c r="D3006">
        <v>0</v>
      </c>
    </row>
    <row r="3007" spans="1:4" x14ac:dyDescent="0.3">
      <c r="A3007" s="1">
        <v>44552</v>
      </c>
      <c r="B3007">
        <v>447.59129999999999</v>
      </c>
      <c r="C3007" t="s">
        <v>143</v>
      </c>
      <c r="D3007">
        <v>0</v>
      </c>
    </row>
    <row r="3008" spans="1:4" x14ac:dyDescent="0.3">
      <c r="A3008" s="1">
        <v>44553</v>
      </c>
      <c r="B3008">
        <v>450.37630000000001</v>
      </c>
      <c r="C3008" t="s">
        <v>143</v>
      </c>
      <c r="D3008">
        <v>0</v>
      </c>
    </row>
    <row r="3009" spans="1:4" x14ac:dyDescent="0.3">
      <c r="A3009" s="1">
        <v>44557</v>
      </c>
      <c r="B3009">
        <v>456.75009999999997</v>
      </c>
      <c r="C3009" t="s">
        <v>143</v>
      </c>
      <c r="D3009">
        <v>0</v>
      </c>
    </row>
    <row r="3010" spans="1:4" x14ac:dyDescent="0.3">
      <c r="A3010" s="1">
        <v>44558</v>
      </c>
      <c r="B3010">
        <v>456.3768</v>
      </c>
      <c r="C3010" t="s">
        <v>143</v>
      </c>
      <c r="D3010">
        <v>0</v>
      </c>
    </row>
    <row r="3011" spans="1:4" x14ac:dyDescent="0.3">
      <c r="A3011" s="1">
        <v>44559</v>
      </c>
      <c r="B3011">
        <v>456.9606</v>
      </c>
      <c r="C3011" t="s">
        <v>143</v>
      </c>
      <c r="D3011">
        <v>0</v>
      </c>
    </row>
    <row r="3012" spans="1:4" x14ac:dyDescent="0.3">
      <c r="A3012" s="1">
        <v>44560</v>
      </c>
      <c r="B3012">
        <v>455.69729999999998</v>
      </c>
      <c r="C3012" t="s">
        <v>143</v>
      </c>
      <c r="D3012">
        <v>0</v>
      </c>
    </row>
    <row r="3013" spans="1:4" x14ac:dyDescent="0.3">
      <c r="A3013" s="1">
        <v>44561</v>
      </c>
      <c r="B3013">
        <v>454.5489</v>
      </c>
      <c r="C3013" t="s">
        <v>143</v>
      </c>
      <c r="D3013">
        <v>0</v>
      </c>
    </row>
    <row r="3014" spans="1:4" x14ac:dyDescent="0.3">
      <c r="A3014" s="1">
        <v>44564</v>
      </c>
      <c r="B3014">
        <v>457.1807</v>
      </c>
      <c r="C3014" t="s">
        <v>143</v>
      </c>
      <c r="D3014">
        <v>0</v>
      </c>
    </row>
    <row r="3015" spans="1:4" x14ac:dyDescent="0.3">
      <c r="A3015" s="1">
        <v>44565</v>
      </c>
      <c r="B3015">
        <v>457.02760000000001</v>
      </c>
      <c r="C3015" t="s">
        <v>143</v>
      </c>
      <c r="D3015">
        <v>0</v>
      </c>
    </row>
    <row r="3016" spans="1:4" x14ac:dyDescent="0.3">
      <c r="A3016" s="1">
        <v>44566</v>
      </c>
      <c r="B3016">
        <v>448.25170000000003</v>
      </c>
      <c r="C3016" t="s">
        <v>143</v>
      </c>
      <c r="D3016">
        <v>0</v>
      </c>
    </row>
    <row r="3017" spans="1:4" x14ac:dyDescent="0.3">
      <c r="A3017" s="1">
        <v>44567</v>
      </c>
      <c r="B3017">
        <v>447.8306</v>
      </c>
      <c r="C3017" t="s">
        <v>143</v>
      </c>
      <c r="D3017">
        <v>0</v>
      </c>
    </row>
    <row r="3018" spans="1:4" x14ac:dyDescent="0.3">
      <c r="A3018" s="1">
        <v>44568</v>
      </c>
      <c r="B3018">
        <v>446.06009999999998</v>
      </c>
      <c r="C3018" t="s">
        <v>143</v>
      </c>
      <c r="D3018">
        <v>0</v>
      </c>
    </row>
    <row r="3019" spans="1:4" x14ac:dyDescent="0.3">
      <c r="A3019" s="1">
        <v>44571</v>
      </c>
      <c r="B3019">
        <v>445.505</v>
      </c>
      <c r="C3019" t="s">
        <v>143</v>
      </c>
      <c r="D3019">
        <v>0</v>
      </c>
    </row>
    <row r="3020" spans="1:4" x14ac:dyDescent="0.3">
      <c r="A3020" s="1">
        <v>44572</v>
      </c>
      <c r="B3020">
        <v>449.56279999999998</v>
      </c>
      <c r="C3020" t="s">
        <v>143</v>
      </c>
      <c r="D3020">
        <v>0</v>
      </c>
    </row>
    <row r="3021" spans="1:4" x14ac:dyDescent="0.3">
      <c r="A3021" s="1">
        <v>44573</v>
      </c>
      <c r="B3021">
        <v>450.77820000000003</v>
      </c>
      <c r="C3021" t="s">
        <v>143</v>
      </c>
      <c r="D3021">
        <v>0</v>
      </c>
    </row>
    <row r="3022" spans="1:4" x14ac:dyDescent="0.3">
      <c r="A3022" s="1">
        <v>44574</v>
      </c>
      <c r="B3022">
        <v>444.56709999999998</v>
      </c>
      <c r="C3022" t="s">
        <v>143</v>
      </c>
      <c r="D3022">
        <v>0</v>
      </c>
    </row>
    <row r="3023" spans="1:4" x14ac:dyDescent="0.3">
      <c r="A3023" s="1">
        <v>44575</v>
      </c>
      <c r="B3023">
        <v>444.74900000000002</v>
      </c>
      <c r="C3023" t="s">
        <v>143</v>
      </c>
      <c r="D3023">
        <v>0</v>
      </c>
    </row>
    <row r="3024" spans="1:4" x14ac:dyDescent="0.3">
      <c r="A3024" s="1">
        <v>44579</v>
      </c>
      <c r="B3024">
        <v>436.87259999999998</v>
      </c>
      <c r="C3024" t="s">
        <v>143</v>
      </c>
      <c r="D3024">
        <v>0</v>
      </c>
    </row>
    <row r="3025" spans="1:4" x14ac:dyDescent="0.3">
      <c r="A3025" s="1">
        <v>44580</v>
      </c>
      <c r="B3025">
        <v>432.33629999999999</v>
      </c>
      <c r="C3025" t="s">
        <v>143</v>
      </c>
      <c r="D3025">
        <v>0</v>
      </c>
    </row>
    <row r="3026" spans="1:4" x14ac:dyDescent="0.3">
      <c r="A3026" s="1">
        <v>44581</v>
      </c>
      <c r="B3026">
        <v>427.55119999999999</v>
      </c>
      <c r="C3026" t="s">
        <v>143</v>
      </c>
      <c r="D3026">
        <v>0</v>
      </c>
    </row>
    <row r="3027" spans="1:4" x14ac:dyDescent="0.3">
      <c r="A3027" s="1">
        <v>44582</v>
      </c>
      <c r="B3027">
        <v>419.15809999999999</v>
      </c>
      <c r="C3027" t="s">
        <v>143</v>
      </c>
      <c r="D3027">
        <v>0</v>
      </c>
    </row>
    <row r="3028" spans="1:4" x14ac:dyDescent="0.3">
      <c r="A3028" s="1">
        <v>44585</v>
      </c>
      <c r="B3028">
        <v>420.93819999999999</v>
      </c>
      <c r="C3028" t="s">
        <v>143</v>
      </c>
      <c r="D3028">
        <v>0</v>
      </c>
    </row>
    <row r="3029" spans="1:4" x14ac:dyDescent="0.3">
      <c r="A3029" s="1">
        <v>44586</v>
      </c>
      <c r="B3029">
        <v>415.7989</v>
      </c>
      <c r="C3029" t="s">
        <v>143</v>
      </c>
      <c r="D3029">
        <v>0</v>
      </c>
    </row>
    <row r="3030" spans="1:4" x14ac:dyDescent="0.3">
      <c r="A3030" s="1">
        <v>44587</v>
      </c>
      <c r="B3030">
        <v>414.75580000000002</v>
      </c>
      <c r="C3030" t="s">
        <v>143</v>
      </c>
      <c r="D3030">
        <v>0</v>
      </c>
    </row>
    <row r="3031" spans="1:4" x14ac:dyDescent="0.3">
      <c r="A3031" s="1">
        <v>44588</v>
      </c>
      <c r="B3031">
        <v>412.70769999999999</v>
      </c>
      <c r="C3031" t="s">
        <v>143</v>
      </c>
      <c r="D3031">
        <v>0</v>
      </c>
    </row>
    <row r="3032" spans="1:4" x14ac:dyDescent="0.3">
      <c r="A3032" s="1">
        <v>44589</v>
      </c>
      <c r="B3032">
        <v>422.95749999999998</v>
      </c>
      <c r="C3032" t="s">
        <v>143</v>
      </c>
      <c r="D3032">
        <v>0</v>
      </c>
    </row>
    <row r="3033" spans="1:4" x14ac:dyDescent="0.3">
      <c r="A3033" s="1">
        <v>44592</v>
      </c>
      <c r="B3033">
        <v>430.5754</v>
      </c>
      <c r="C3033" t="s">
        <v>143</v>
      </c>
      <c r="D3033">
        <v>0</v>
      </c>
    </row>
    <row r="3034" spans="1:4" x14ac:dyDescent="0.3">
      <c r="A3034" s="1">
        <v>44593</v>
      </c>
      <c r="B3034">
        <v>433.48480000000001</v>
      </c>
      <c r="C3034" t="s">
        <v>143</v>
      </c>
      <c r="D3034">
        <v>0</v>
      </c>
    </row>
    <row r="3035" spans="1:4" x14ac:dyDescent="0.3">
      <c r="A3035" s="1">
        <v>44594</v>
      </c>
      <c r="B3035">
        <v>437.69569999999999</v>
      </c>
      <c r="C3035" t="s">
        <v>143</v>
      </c>
      <c r="D3035">
        <v>0</v>
      </c>
    </row>
    <row r="3036" spans="1:4" x14ac:dyDescent="0.3">
      <c r="A3036" s="1">
        <v>44595</v>
      </c>
      <c r="B3036">
        <v>427.40769999999998</v>
      </c>
      <c r="C3036" t="s">
        <v>143</v>
      </c>
      <c r="D3036">
        <v>0</v>
      </c>
    </row>
    <row r="3037" spans="1:4" x14ac:dyDescent="0.3">
      <c r="A3037" s="1">
        <v>44596</v>
      </c>
      <c r="B3037">
        <v>429.41739999999999</v>
      </c>
      <c r="C3037" t="s">
        <v>143</v>
      </c>
      <c r="D3037">
        <v>0</v>
      </c>
    </row>
    <row r="3038" spans="1:4" x14ac:dyDescent="0.3">
      <c r="A3038" s="1">
        <v>44599</v>
      </c>
      <c r="B3038">
        <v>428.03930000000003</v>
      </c>
      <c r="C3038" t="s">
        <v>143</v>
      </c>
      <c r="D3038">
        <v>0</v>
      </c>
    </row>
    <row r="3039" spans="1:4" x14ac:dyDescent="0.3">
      <c r="A3039" s="1">
        <v>44600</v>
      </c>
      <c r="B3039">
        <v>431.56119999999999</v>
      </c>
      <c r="C3039" t="s">
        <v>143</v>
      </c>
      <c r="D3039">
        <v>0</v>
      </c>
    </row>
    <row r="3040" spans="1:4" x14ac:dyDescent="0.3">
      <c r="A3040" s="1">
        <v>44601</v>
      </c>
      <c r="B3040">
        <v>437.8775</v>
      </c>
      <c r="C3040" t="s">
        <v>143</v>
      </c>
      <c r="D3040">
        <v>0</v>
      </c>
    </row>
    <row r="3041" spans="1:4" x14ac:dyDescent="0.3">
      <c r="A3041" s="1">
        <v>44602</v>
      </c>
      <c r="B3041">
        <v>430.01080000000002</v>
      </c>
      <c r="C3041" t="s">
        <v>143</v>
      </c>
      <c r="D3041">
        <v>0</v>
      </c>
    </row>
    <row r="3042" spans="1:4" x14ac:dyDescent="0.3">
      <c r="A3042" s="1">
        <v>44603</v>
      </c>
      <c r="B3042">
        <v>421.53149999999999</v>
      </c>
      <c r="C3042" t="s">
        <v>143</v>
      </c>
      <c r="D3042">
        <v>0</v>
      </c>
    </row>
    <row r="3043" spans="1:4" x14ac:dyDescent="0.3">
      <c r="A3043" s="1">
        <v>44606</v>
      </c>
      <c r="B3043">
        <v>420.15339999999998</v>
      </c>
      <c r="C3043" t="s">
        <v>143</v>
      </c>
      <c r="D3043">
        <v>0</v>
      </c>
    </row>
    <row r="3044" spans="1:4" x14ac:dyDescent="0.3">
      <c r="A3044" s="1">
        <v>44607</v>
      </c>
      <c r="B3044">
        <v>426.92910000000001</v>
      </c>
      <c r="C3044" t="s">
        <v>143</v>
      </c>
      <c r="D3044">
        <v>0</v>
      </c>
    </row>
    <row r="3045" spans="1:4" x14ac:dyDescent="0.3">
      <c r="A3045" s="1">
        <v>44608</v>
      </c>
      <c r="B3045">
        <v>427.40769999999998</v>
      </c>
      <c r="C3045" t="s">
        <v>143</v>
      </c>
      <c r="D3045">
        <v>0</v>
      </c>
    </row>
    <row r="3046" spans="1:4" x14ac:dyDescent="0.3">
      <c r="A3046" s="1">
        <v>44609</v>
      </c>
      <c r="B3046">
        <v>418.27760000000001</v>
      </c>
      <c r="C3046" t="s">
        <v>143</v>
      </c>
      <c r="D3046">
        <v>0</v>
      </c>
    </row>
    <row r="3047" spans="1:4" x14ac:dyDescent="0.3">
      <c r="A3047" s="1">
        <v>44610</v>
      </c>
      <c r="B3047">
        <v>415.5693</v>
      </c>
      <c r="C3047" t="s">
        <v>143</v>
      </c>
      <c r="D3047">
        <v>0</v>
      </c>
    </row>
    <row r="3048" spans="1:4" x14ac:dyDescent="0.3">
      <c r="A3048" s="1">
        <v>44614</v>
      </c>
      <c r="B3048">
        <v>411.10950000000003</v>
      </c>
      <c r="C3048" t="s">
        <v>143</v>
      </c>
      <c r="D3048">
        <v>0</v>
      </c>
    </row>
    <row r="3049" spans="1:4" x14ac:dyDescent="0.3">
      <c r="A3049" s="1">
        <v>44615</v>
      </c>
      <c r="B3049">
        <v>403.81700000000001</v>
      </c>
      <c r="C3049" t="s">
        <v>143</v>
      </c>
      <c r="D3049">
        <v>0</v>
      </c>
    </row>
    <row r="3050" spans="1:4" x14ac:dyDescent="0.3">
      <c r="A3050" s="1">
        <v>44616</v>
      </c>
      <c r="B3050">
        <v>409.89409999999998</v>
      </c>
      <c r="C3050" t="s">
        <v>143</v>
      </c>
      <c r="D3050">
        <v>0</v>
      </c>
    </row>
    <row r="3051" spans="1:4" x14ac:dyDescent="0.3">
      <c r="A3051" s="1">
        <v>44617</v>
      </c>
      <c r="B3051">
        <v>418.93799999999999</v>
      </c>
      <c r="C3051" t="s">
        <v>143</v>
      </c>
      <c r="D3051">
        <v>0</v>
      </c>
    </row>
    <row r="3052" spans="1:4" x14ac:dyDescent="0.3">
      <c r="A3052" s="1">
        <v>44620</v>
      </c>
      <c r="B3052">
        <v>417.86610000000002</v>
      </c>
      <c r="C3052" t="s">
        <v>143</v>
      </c>
      <c r="D3052">
        <v>0</v>
      </c>
    </row>
    <row r="3053" spans="1:4" x14ac:dyDescent="0.3">
      <c r="A3053" s="1">
        <v>44621</v>
      </c>
      <c r="B3053">
        <v>411.50189999999998</v>
      </c>
      <c r="C3053" t="s">
        <v>143</v>
      </c>
      <c r="D3053">
        <v>0</v>
      </c>
    </row>
    <row r="3054" spans="1:4" x14ac:dyDescent="0.3">
      <c r="A3054" s="1">
        <v>44622</v>
      </c>
      <c r="B3054">
        <v>419.072</v>
      </c>
      <c r="C3054" t="s">
        <v>143</v>
      </c>
      <c r="D3054">
        <v>0</v>
      </c>
    </row>
    <row r="3055" spans="1:4" x14ac:dyDescent="0.3">
      <c r="A3055" s="1">
        <v>44623</v>
      </c>
      <c r="B3055">
        <v>416.98559999999998</v>
      </c>
      <c r="C3055" t="s">
        <v>143</v>
      </c>
      <c r="D3055">
        <v>0</v>
      </c>
    </row>
    <row r="3056" spans="1:4" x14ac:dyDescent="0.3">
      <c r="A3056" s="1">
        <v>44624</v>
      </c>
      <c r="B3056">
        <v>413.59780000000001</v>
      </c>
      <c r="C3056" t="s">
        <v>143</v>
      </c>
      <c r="D3056">
        <v>0</v>
      </c>
    </row>
    <row r="3057" spans="1:4" x14ac:dyDescent="0.3">
      <c r="A3057" s="1">
        <v>44627</v>
      </c>
      <c r="B3057">
        <v>401.40530000000001</v>
      </c>
      <c r="C3057" t="s">
        <v>143</v>
      </c>
      <c r="D3057">
        <v>0</v>
      </c>
    </row>
    <row r="3058" spans="1:4" x14ac:dyDescent="0.3">
      <c r="A3058" s="1">
        <v>44628</v>
      </c>
      <c r="B3058">
        <v>398.36189999999999</v>
      </c>
      <c r="C3058" t="s">
        <v>143</v>
      </c>
      <c r="D3058">
        <v>0</v>
      </c>
    </row>
    <row r="3059" spans="1:4" x14ac:dyDescent="0.3">
      <c r="A3059" s="1">
        <v>44629</v>
      </c>
      <c r="B3059">
        <v>409.04230000000001</v>
      </c>
      <c r="C3059" t="s">
        <v>143</v>
      </c>
      <c r="D3059">
        <v>0</v>
      </c>
    </row>
    <row r="3060" spans="1:4" x14ac:dyDescent="0.3">
      <c r="A3060" s="1">
        <v>44630</v>
      </c>
      <c r="B3060">
        <v>407.19529999999997</v>
      </c>
      <c r="C3060" t="s">
        <v>143</v>
      </c>
      <c r="D3060">
        <v>0</v>
      </c>
    </row>
    <row r="3061" spans="1:4" x14ac:dyDescent="0.3">
      <c r="A3061" s="1">
        <v>44631</v>
      </c>
      <c r="B3061">
        <v>402.01780000000002</v>
      </c>
      <c r="C3061" t="s">
        <v>143</v>
      </c>
      <c r="D3061">
        <v>0</v>
      </c>
    </row>
    <row r="3062" spans="1:4" x14ac:dyDescent="0.3">
      <c r="A3062" s="1">
        <v>44634</v>
      </c>
      <c r="B3062">
        <v>399.0797</v>
      </c>
      <c r="C3062" t="s">
        <v>143</v>
      </c>
      <c r="D3062">
        <v>0</v>
      </c>
    </row>
    <row r="3063" spans="1:4" x14ac:dyDescent="0.3">
      <c r="A3063" s="1">
        <v>44635</v>
      </c>
      <c r="B3063">
        <v>407.85559999999998</v>
      </c>
      <c r="C3063" t="s">
        <v>143</v>
      </c>
      <c r="D3063">
        <v>0</v>
      </c>
    </row>
    <row r="3064" spans="1:4" x14ac:dyDescent="0.3">
      <c r="A3064" s="1">
        <v>44636</v>
      </c>
      <c r="B3064">
        <v>416.89949999999999</v>
      </c>
      <c r="C3064" t="s">
        <v>143</v>
      </c>
      <c r="D3064">
        <v>0</v>
      </c>
    </row>
    <row r="3065" spans="1:4" x14ac:dyDescent="0.3">
      <c r="A3065" s="1">
        <v>44637</v>
      </c>
      <c r="B3065">
        <v>422.11529999999999</v>
      </c>
      <c r="C3065" t="s">
        <v>143</v>
      </c>
      <c r="D3065">
        <v>0</v>
      </c>
    </row>
    <row r="3066" spans="1:4" x14ac:dyDescent="0.3">
      <c r="A3066" s="1">
        <v>44638</v>
      </c>
      <c r="B3066">
        <v>426.73869999999999</v>
      </c>
      <c r="C3066" t="s">
        <v>143</v>
      </c>
      <c r="D3066">
        <v>0</v>
      </c>
    </row>
    <row r="3067" spans="1:4" x14ac:dyDescent="0.3">
      <c r="A3067" s="1">
        <v>44641</v>
      </c>
      <c r="B3067">
        <v>426.6139</v>
      </c>
      <c r="C3067" t="s">
        <v>143</v>
      </c>
      <c r="D3067">
        <v>0</v>
      </c>
    </row>
    <row r="3068" spans="1:4" x14ac:dyDescent="0.3">
      <c r="A3068" s="1">
        <v>44642</v>
      </c>
      <c r="B3068">
        <v>431.60590000000002</v>
      </c>
      <c r="C3068" t="s">
        <v>143</v>
      </c>
      <c r="D3068">
        <v>0</v>
      </c>
    </row>
    <row r="3069" spans="1:4" x14ac:dyDescent="0.3">
      <c r="A3069" s="1">
        <v>44643</v>
      </c>
      <c r="B3069">
        <v>426.04750000000001</v>
      </c>
      <c r="C3069" t="s">
        <v>143</v>
      </c>
      <c r="D3069">
        <v>0</v>
      </c>
    </row>
    <row r="3070" spans="1:4" x14ac:dyDescent="0.3">
      <c r="A3070" s="1">
        <v>44644</v>
      </c>
      <c r="B3070">
        <v>432.4699</v>
      </c>
      <c r="C3070" t="s">
        <v>143</v>
      </c>
      <c r="D3070">
        <v>0</v>
      </c>
    </row>
    <row r="3071" spans="1:4" x14ac:dyDescent="0.3">
      <c r="A3071" s="1">
        <v>44645</v>
      </c>
      <c r="B3071">
        <v>434.58190000000002</v>
      </c>
      <c r="C3071" t="s">
        <v>143</v>
      </c>
      <c r="D3071">
        <v>0</v>
      </c>
    </row>
    <row r="3072" spans="1:4" x14ac:dyDescent="0.3">
      <c r="A3072" s="1">
        <v>44648</v>
      </c>
      <c r="B3072">
        <v>437.67309999999998</v>
      </c>
      <c r="C3072" t="s">
        <v>143</v>
      </c>
      <c r="D3072">
        <v>0</v>
      </c>
    </row>
    <row r="3073" spans="1:4" x14ac:dyDescent="0.3">
      <c r="A3073" s="1">
        <v>44649</v>
      </c>
      <c r="B3073">
        <v>443.0874</v>
      </c>
      <c r="C3073" t="s">
        <v>143</v>
      </c>
      <c r="D3073">
        <v>0</v>
      </c>
    </row>
    <row r="3074" spans="1:4" x14ac:dyDescent="0.3">
      <c r="A3074" s="1">
        <v>44650</v>
      </c>
      <c r="B3074">
        <v>440.35149999999999</v>
      </c>
      <c r="C3074" t="s">
        <v>143</v>
      </c>
      <c r="D3074">
        <v>0</v>
      </c>
    </row>
    <row r="3075" spans="1:4" x14ac:dyDescent="0.3">
      <c r="A3075" s="1">
        <v>44651</v>
      </c>
      <c r="B3075">
        <v>433.57389999999998</v>
      </c>
      <c r="C3075" t="s">
        <v>143</v>
      </c>
      <c r="D3075">
        <v>0</v>
      </c>
    </row>
    <row r="3076" spans="1:4" x14ac:dyDescent="0.3">
      <c r="A3076" s="1">
        <v>44652</v>
      </c>
      <c r="B3076">
        <v>434.80270000000002</v>
      </c>
      <c r="C3076" t="s">
        <v>143</v>
      </c>
      <c r="D3076">
        <v>0</v>
      </c>
    </row>
    <row r="3077" spans="1:4" x14ac:dyDescent="0.3">
      <c r="A3077" s="1">
        <v>44655</v>
      </c>
      <c r="B3077">
        <v>438.52749999999997</v>
      </c>
      <c r="C3077" t="s">
        <v>143</v>
      </c>
      <c r="D3077">
        <v>0</v>
      </c>
    </row>
    <row r="3078" spans="1:4" x14ac:dyDescent="0.3">
      <c r="A3078" s="1">
        <v>44656</v>
      </c>
      <c r="B3078">
        <v>432.98829999999998</v>
      </c>
      <c r="C3078" t="s">
        <v>143</v>
      </c>
      <c r="D3078">
        <v>0</v>
      </c>
    </row>
    <row r="3079" spans="1:4" x14ac:dyDescent="0.3">
      <c r="A3079" s="1">
        <v>44657</v>
      </c>
      <c r="B3079">
        <v>428.65870000000001</v>
      </c>
      <c r="C3079" t="s">
        <v>143</v>
      </c>
      <c r="D3079">
        <v>0</v>
      </c>
    </row>
    <row r="3080" spans="1:4" x14ac:dyDescent="0.3">
      <c r="A3080" s="1">
        <v>44658</v>
      </c>
      <c r="B3080">
        <v>430.81869999999998</v>
      </c>
      <c r="C3080" t="s">
        <v>143</v>
      </c>
      <c r="D3080">
        <v>0</v>
      </c>
    </row>
    <row r="3081" spans="1:4" x14ac:dyDescent="0.3">
      <c r="A3081" s="1">
        <v>44659</v>
      </c>
      <c r="B3081">
        <v>429.66669999999999</v>
      </c>
      <c r="C3081" t="s">
        <v>143</v>
      </c>
      <c r="D3081">
        <v>0</v>
      </c>
    </row>
    <row r="3082" spans="1:4" x14ac:dyDescent="0.3">
      <c r="A3082" s="1">
        <v>44662</v>
      </c>
      <c r="B3082">
        <v>422.3227</v>
      </c>
      <c r="C3082" t="s">
        <v>143</v>
      </c>
      <c r="D3082">
        <v>0</v>
      </c>
    </row>
    <row r="3083" spans="1:4" x14ac:dyDescent="0.3">
      <c r="A3083" s="1">
        <v>44663</v>
      </c>
      <c r="B3083">
        <v>420.75790000000001</v>
      </c>
      <c r="C3083" t="s">
        <v>143</v>
      </c>
      <c r="D3083">
        <v>0</v>
      </c>
    </row>
    <row r="3084" spans="1:4" x14ac:dyDescent="0.3">
      <c r="A3084" s="1">
        <v>44664</v>
      </c>
      <c r="B3084">
        <v>425.57709999999997</v>
      </c>
      <c r="C3084" t="s">
        <v>143</v>
      </c>
      <c r="D3084">
        <v>0</v>
      </c>
    </row>
    <row r="3085" spans="1:4" x14ac:dyDescent="0.3">
      <c r="A3085" s="1">
        <v>44665</v>
      </c>
      <c r="B3085">
        <v>420.27789999999999</v>
      </c>
      <c r="C3085" t="s">
        <v>143</v>
      </c>
      <c r="D3085">
        <v>0</v>
      </c>
    </row>
    <row r="3086" spans="1:4" x14ac:dyDescent="0.3">
      <c r="A3086" s="1">
        <v>44669</v>
      </c>
      <c r="B3086">
        <v>420.45069999999998</v>
      </c>
      <c r="C3086" t="s">
        <v>143</v>
      </c>
      <c r="D3086">
        <v>0</v>
      </c>
    </row>
    <row r="3087" spans="1:4" x14ac:dyDescent="0.3">
      <c r="A3087" s="1">
        <v>44670</v>
      </c>
      <c r="B3087">
        <v>427.23790000000002</v>
      </c>
      <c r="C3087" t="s">
        <v>143</v>
      </c>
      <c r="D3087">
        <v>0</v>
      </c>
    </row>
    <row r="3088" spans="1:4" x14ac:dyDescent="0.3">
      <c r="A3088" s="1">
        <v>44671</v>
      </c>
      <c r="B3088">
        <v>426.92110000000002</v>
      </c>
      <c r="C3088" t="s">
        <v>143</v>
      </c>
      <c r="D3088">
        <v>0</v>
      </c>
    </row>
    <row r="3089" spans="1:4" x14ac:dyDescent="0.3">
      <c r="A3089" s="1">
        <v>44672</v>
      </c>
      <c r="B3089">
        <v>420.53710000000001</v>
      </c>
      <c r="C3089" t="s">
        <v>143</v>
      </c>
      <c r="D3089">
        <v>0</v>
      </c>
    </row>
    <row r="3090" spans="1:4" x14ac:dyDescent="0.3">
      <c r="A3090" s="1">
        <v>44673</v>
      </c>
      <c r="B3090">
        <v>408.99790000000002</v>
      </c>
      <c r="C3090" t="s">
        <v>143</v>
      </c>
      <c r="D3090">
        <v>0</v>
      </c>
    </row>
    <row r="3091" spans="1:4" x14ac:dyDescent="0.3">
      <c r="A3091" s="1">
        <v>44676</v>
      </c>
      <c r="B3091">
        <v>411.3691</v>
      </c>
      <c r="C3091" t="s">
        <v>143</v>
      </c>
      <c r="D3091">
        <v>0</v>
      </c>
    </row>
    <row r="3092" spans="1:4" x14ac:dyDescent="0.3">
      <c r="A3092" s="1">
        <v>44677</v>
      </c>
      <c r="B3092">
        <v>399.45549999999997</v>
      </c>
      <c r="C3092" t="s">
        <v>143</v>
      </c>
      <c r="D3092">
        <v>0</v>
      </c>
    </row>
    <row r="3093" spans="1:4" x14ac:dyDescent="0.3">
      <c r="A3093" s="1">
        <v>44678</v>
      </c>
      <c r="B3093">
        <v>400.57870000000003</v>
      </c>
      <c r="C3093" t="s">
        <v>143</v>
      </c>
      <c r="D3093">
        <v>0</v>
      </c>
    </row>
    <row r="3094" spans="1:4" x14ac:dyDescent="0.3">
      <c r="A3094" s="1">
        <v>44679</v>
      </c>
      <c r="B3094">
        <v>410.69709999999998</v>
      </c>
      <c r="C3094" t="s">
        <v>143</v>
      </c>
      <c r="D3094">
        <v>0</v>
      </c>
    </row>
    <row r="3095" spans="1:4" x14ac:dyDescent="0.3">
      <c r="A3095" s="1">
        <v>44680</v>
      </c>
      <c r="B3095">
        <v>395.51949999999999</v>
      </c>
      <c r="C3095" t="s">
        <v>143</v>
      </c>
      <c r="D3095">
        <v>0</v>
      </c>
    </row>
    <row r="3096" spans="1:4" x14ac:dyDescent="0.3">
      <c r="A3096" s="1">
        <v>44683</v>
      </c>
      <c r="B3096">
        <v>397.90030000000002</v>
      </c>
      <c r="C3096" t="s">
        <v>143</v>
      </c>
      <c r="D3096">
        <v>0</v>
      </c>
    </row>
    <row r="3097" spans="1:4" x14ac:dyDescent="0.3">
      <c r="A3097" s="1">
        <v>44684</v>
      </c>
      <c r="B3097">
        <v>399.72430000000003</v>
      </c>
      <c r="C3097" t="s">
        <v>143</v>
      </c>
      <c r="D3097">
        <v>0</v>
      </c>
    </row>
    <row r="3098" spans="1:4" x14ac:dyDescent="0.3">
      <c r="A3098" s="1">
        <v>44685</v>
      </c>
      <c r="B3098">
        <v>411.89710000000002</v>
      </c>
      <c r="C3098" t="s">
        <v>143</v>
      </c>
      <c r="D3098">
        <v>0</v>
      </c>
    </row>
    <row r="3099" spans="1:4" x14ac:dyDescent="0.3">
      <c r="A3099" s="1">
        <v>44686</v>
      </c>
      <c r="B3099">
        <v>397.25709999999998</v>
      </c>
      <c r="C3099" t="s">
        <v>143</v>
      </c>
      <c r="D3099">
        <v>0</v>
      </c>
    </row>
    <row r="3100" spans="1:4" x14ac:dyDescent="0.3">
      <c r="A3100" s="1">
        <v>44687</v>
      </c>
      <c r="B3100">
        <v>394.88589999999999</v>
      </c>
      <c r="C3100" t="s">
        <v>143</v>
      </c>
      <c r="D3100">
        <v>0</v>
      </c>
    </row>
    <row r="3101" spans="1:4" x14ac:dyDescent="0.3">
      <c r="A3101" s="1">
        <v>44690</v>
      </c>
      <c r="B3101">
        <v>382.24270000000001</v>
      </c>
      <c r="C3101" t="s">
        <v>143</v>
      </c>
      <c r="D3101">
        <v>0</v>
      </c>
    </row>
    <row r="3102" spans="1:4" x14ac:dyDescent="0.3">
      <c r="A3102" s="1">
        <v>44691</v>
      </c>
      <c r="B3102">
        <v>383.1259</v>
      </c>
      <c r="C3102" t="s">
        <v>143</v>
      </c>
      <c r="D3102">
        <v>0</v>
      </c>
    </row>
    <row r="3103" spans="1:4" x14ac:dyDescent="0.3">
      <c r="A3103" s="1">
        <v>44692</v>
      </c>
      <c r="B3103">
        <v>377.03949999999998</v>
      </c>
      <c r="C3103" t="s">
        <v>143</v>
      </c>
      <c r="D3103">
        <v>0</v>
      </c>
    </row>
    <row r="3104" spans="1:4" x14ac:dyDescent="0.3">
      <c r="A3104" s="1">
        <v>44693</v>
      </c>
      <c r="B3104">
        <v>376.64589999999998</v>
      </c>
      <c r="C3104" t="s">
        <v>143</v>
      </c>
      <c r="D3104">
        <v>0</v>
      </c>
    </row>
    <row r="3105" spans="1:4" x14ac:dyDescent="0.3">
      <c r="A3105" s="1">
        <v>44694</v>
      </c>
      <c r="B3105">
        <v>385.65069999999997</v>
      </c>
      <c r="C3105" t="s">
        <v>143</v>
      </c>
      <c r="D3105">
        <v>0</v>
      </c>
    </row>
    <row r="3106" spans="1:4" x14ac:dyDescent="0.3">
      <c r="A3106" s="1">
        <v>44697</v>
      </c>
      <c r="B3106">
        <v>384.08589999999998</v>
      </c>
      <c r="C3106" t="s">
        <v>143</v>
      </c>
      <c r="D3106">
        <v>0</v>
      </c>
    </row>
    <row r="3107" spans="1:4" x14ac:dyDescent="0.3">
      <c r="A3107" s="1">
        <v>44698</v>
      </c>
      <c r="B3107">
        <v>391.98669999999998</v>
      </c>
      <c r="C3107" t="s">
        <v>143</v>
      </c>
      <c r="D3107">
        <v>0</v>
      </c>
    </row>
    <row r="3108" spans="1:4" x14ac:dyDescent="0.3">
      <c r="A3108" s="1">
        <v>44699</v>
      </c>
      <c r="B3108">
        <v>376.18509999999998</v>
      </c>
      <c r="C3108" t="s">
        <v>143</v>
      </c>
      <c r="D3108">
        <v>0</v>
      </c>
    </row>
    <row r="3109" spans="1:4" x14ac:dyDescent="0.3">
      <c r="A3109" s="1">
        <v>44700</v>
      </c>
      <c r="B3109">
        <v>373.8811</v>
      </c>
      <c r="C3109" t="s">
        <v>143</v>
      </c>
      <c r="D3109">
        <v>0</v>
      </c>
    </row>
    <row r="3110" spans="1:4" x14ac:dyDescent="0.3">
      <c r="A3110" s="1">
        <v>44701</v>
      </c>
      <c r="B3110">
        <v>374.04430000000002</v>
      </c>
      <c r="C3110" t="s">
        <v>143</v>
      </c>
      <c r="D3110">
        <v>0</v>
      </c>
    </row>
    <row r="3111" spans="1:4" x14ac:dyDescent="0.3">
      <c r="A3111" s="1">
        <v>44704</v>
      </c>
      <c r="B3111">
        <v>381.04270000000002</v>
      </c>
      <c r="C3111" t="s">
        <v>143</v>
      </c>
      <c r="D3111">
        <v>0</v>
      </c>
    </row>
    <row r="3112" spans="1:4" x14ac:dyDescent="0.3">
      <c r="A3112" s="1">
        <v>44705</v>
      </c>
      <c r="B3112">
        <v>378.13389999999998</v>
      </c>
      <c r="C3112" t="s">
        <v>143</v>
      </c>
      <c r="D3112">
        <v>0</v>
      </c>
    </row>
    <row r="3113" spans="1:4" x14ac:dyDescent="0.3">
      <c r="A3113" s="1">
        <v>44706</v>
      </c>
      <c r="B3113">
        <v>381.47469999999998</v>
      </c>
      <c r="C3113" t="s">
        <v>143</v>
      </c>
      <c r="D3113">
        <v>0</v>
      </c>
    </row>
    <row r="3114" spans="1:4" x14ac:dyDescent="0.3">
      <c r="A3114" s="1">
        <v>44707</v>
      </c>
      <c r="B3114">
        <v>389.09710000000001</v>
      </c>
      <c r="C3114" t="s">
        <v>143</v>
      </c>
      <c r="D3114">
        <v>0</v>
      </c>
    </row>
    <row r="3115" spans="1:4" x14ac:dyDescent="0.3">
      <c r="A3115" s="1">
        <v>44708</v>
      </c>
      <c r="B3115">
        <v>398.64909999999998</v>
      </c>
      <c r="C3115" t="s">
        <v>143</v>
      </c>
      <c r="D3115">
        <v>0</v>
      </c>
    </row>
    <row r="3116" spans="1:4" x14ac:dyDescent="0.3">
      <c r="A3116" s="1">
        <v>44712</v>
      </c>
      <c r="B3116">
        <v>396.41230000000002</v>
      </c>
      <c r="C3116" t="s">
        <v>143</v>
      </c>
      <c r="D3116">
        <v>0</v>
      </c>
    </row>
    <row r="3117" spans="1:4" x14ac:dyDescent="0.3">
      <c r="A3117" s="1">
        <v>44713</v>
      </c>
      <c r="B3117">
        <v>393.20589999999999</v>
      </c>
      <c r="C3117" t="s">
        <v>143</v>
      </c>
      <c r="D3117">
        <v>0</v>
      </c>
    </row>
    <row r="3118" spans="1:4" x14ac:dyDescent="0.3">
      <c r="A3118" s="1">
        <v>44714</v>
      </c>
      <c r="B3118">
        <v>400.69389999999999</v>
      </c>
      <c r="C3118" t="s">
        <v>143</v>
      </c>
      <c r="D3118">
        <v>0</v>
      </c>
    </row>
    <row r="3119" spans="1:4" x14ac:dyDescent="0.3">
      <c r="A3119" s="1">
        <v>44715</v>
      </c>
      <c r="B3119">
        <v>394.11790000000002</v>
      </c>
      <c r="C3119" t="s">
        <v>143</v>
      </c>
      <c r="D3119">
        <v>0</v>
      </c>
    </row>
    <row r="3120" spans="1:4" x14ac:dyDescent="0.3">
      <c r="A3120" s="1">
        <v>44718</v>
      </c>
      <c r="B3120">
        <v>395.31790000000001</v>
      </c>
      <c r="C3120" t="s">
        <v>143</v>
      </c>
      <c r="D3120">
        <v>0</v>
      </c>
    </row>
    <row r="3121" spans="1:4" x14ac:dyDescent="0.3">
      <c r="A3121" s="1">
        <v>44719</v>
      </c>
      <c r="B3121">
        <v>399.10989999999998</v>
      </c>
      <c r="C3121" t="s">
        <v>143</v>
      </c>
      <c r="D3121">
        <v>0</v>
      </c>
    </row>
    <row r="3122" spans="1:4" x14ac:dyDescent="0.3">
      <c r="A3122" s="1">
        <v>44720</v>
      </c>
      <c r="B3122">
        <v>394.77069999999998</v>
      </c>
      <c r="C3122" t="s">
        <v>143</v>
      </c>
      <c r="D3122">
        <v>0</v>
      </c>
    </row>
    <row r="3123" spans="1:4" x14ac:dyDescent="0.3">
      <c r="A3123" s="1">
        <v>44721</v>
      </c>
      <c r="B3123">
        <v>385.38189999999997</v>
      </c>
      <c r="C3123" t="s">
        <v>143</v>
      </c>
      <c r="D3123">
        <v>0</v>
      </c>
    </row>
    <row r="3124" spans="1:4" x14ac:dyDescent="0.3">
      <c r="A3124" s="1">
        <v>44722</v>
      </c>
      <c r="B3124">
        <v>374.20749999999998</v>
      </c>
      <c r="C3124" t="s">
        <v>143</v>
      </c>
      <c r="D3124">
        <v>0</v>
      </c>
    </row>
    <row r="3125" spans="1:4" x14ac:dyDescent="0.3">
      <c r="A3125" s="1">
        <v>44725</v>
      </c>
      <c r="B3125">
        <v>359.99959999999999</v>
      </c>
      <c r="C3125" t="s">
        <v>143</v>
      </c>
      <c r="D3125">
        <v>0</v>
      </c>
    </row>
    <row r="3126" spans="1:4" x14ac:dyDescent="0.3">
      <c r="A3126" s="1">
        <v>44726</v>
      </c>
      <c r="B3126">
        <v>358.91480000000001</v>
      </c>
      <c r="C3126" t="s">
        <v>143</v>
      </c>
      <c r="D3126">
        <v>0</v>
      </c>
    </row>
    <row r="3127" spans="1:4" x14ac:dyDescent="0.3">
      <c r="A3127" s="1">
        <v>44727</v>
      </c>
      <c r="B3127">
        <v>364.03149999999999</v>
      </c>
      <c r="C3127" t="s">
        <v>143</v>
      </c>
      <c r="D3127">
        <v>0</v>
      </c>
    </row>
    <row r="3128" spans="1:4" x14ac:dyDescent="0.3">
      <c r="A3128" s="1">
        <v>44728</v>
      </c>
      <c r="B3128">
        <v>351.98360000000002</v>
      </c>
      <c r="C3128" t="s">
        <v>143</v>
      </c>
      <c r="D3128">
        <v>0</v>
      </c>
    </row>
    <row r="3129" spans="1:4" x14ac:dyDescent="0.3">
      <c r="A3129" s="1">
        <v>44729</v>
      </c>
      <c r="B3129">
        <v>352.74220000000003</v>
      </c>
      <c r="C3129" t="s">
        <v>143</v>
      </c>
      <c r="D3129">
        <v>0</v>
      </c>
    </row>
    <row r="3130" spans="1:4" x14ac:dyDescent="0.3">
      <c r="A3130" s="1">
        <v>44733</v>
      </c>
      <c r="B3130">
        <v>361.62200000000001</v>
      </c>
      <c r="C3130" t="s">
        <v>143</v>
      </c>
      <c r="D3130">
        <v>0</v>
      </c>
    </row>
    <row r="3131" spans="1:4" x14ac:dyDescent="0.3">
      <c r="A3131" s="1">
        <v>44734</v>
      </c>
      <c r="B3131">
        <v>360.96640000000002</v>
      </c>
      <c r="C3131" t="s">
        <v>143</v>
      </c>
      <c r="D3131">
        <v>0</v>
      </c>
    </row>
    <row r="3132" spans="1:4" x14ac:dyDescent="0.3">
      <c r="A3132" s="1">
        <v>44735</v>
      </c>
      <c r="B3132">
        <v>364.50479999999999</v>
      </c>
      <c r="C3132" t="s">
        <v>143</v>
      </c>
      <c r="D3132">
        <v>0</v>
      </c>
    </row>
    <row r="3133" spans="1:4" x14ac:dyDescent="0.3">
      <c r="A3133" s="1">
        <v>44736</v>
      </c>
      <c r="B3133">
        <v>376.09379999999999</v>
      </c>
      <c r="C3133" t="s">
        <v>143</v>
      </c>
      <c r="D3133">
        <v>0</v>
      </c>
    </row>
    <row r="3134" spans="1:4" x14ac:dyDescent="0.3">
      <c r="A3134" s="1">
        <v>44739</v>
      </c>
      <c r="B3134">
        <v>374.65719999999999</v>
      </c>
      <c r="C3134" t="s">
        <v>143</v>
      </c>
      <c r="D3134">
        <v>0</v>
      </c>
    </row>
    <row r="3135" spans="1:4" x14ac:dyDescent="0.3">
      <c r="A3135" s="1">
        <v>44740</v>
      </c>
      <c r="B3135">
        <v>367.00189999999998</v>
      </c>
      <c r="C3135" t="s">
        <v>143</v>
      </c>
      <c r="D3135">
        <v>0</v>
      </c>
    </row>
    <row r="3136" spans="1:4" x14ac:dyDescent="0.3">
      <c r="A3136" s="1">
        <v>44741</v>
      </c>
      <c r="B3136">
        <v>366.70299999999997</v>
      </c>
      <c r="C3136" t="s">
        <v>143</v>
      </c>
      <c r="D3136">
        <v>0</v>
      </c>
    </row>
    <row r="3137" spans="1:4" x14ac:dyDescent="0.3">
      <c r="A3137" s="1">
        <v>44742</v>
      </c>
      <c r="B3137">
        <v>363.72379999999998</v>
      </c>
      <c r="C3137" t="s">
        <v>143</v>
      </c>
      <c r="D3137">
        <v>0</v>
      </c>
    </row>
    <row r="3138" spans="1:4" x14ac:dyDescent="0.3">
      <c r="A3138" s="1">
        <v>44743</v>
      </c>
      <c r="B3138">
        <v>367.57080000000002</v>
      </c>
      <c r="C3138" t="s">
        <v>143</v>
      </c>
      <c r="D3138">
        <v>0</v>
      </c>
    </row>
    <row r="3139" spans="1:4" x14ac:dyDescent="0.3">
      <c r="A3139" s="1">
        <v>44747</v>
      </c>
      <c r="B3139">
        <v>368.26499999999999</v>
      </c>
      <c r="C3139" t="s">
        <v>143</v>
      </c>
      <c r="D3139">
        <v>0</v>
      </c>
    </row>
    <row r="3140" spans="1:4" x14ac:dyDescent="0.3">
      <c r="A3140" s="1">
        <v>44748</v>
      </c>
      <c r="B3140">
        <v>369.50869999999998</v>
      </c>
      <c r="C3140" t="s">
        <v>143</v>
      </c>
      <c r="D3140">
        <v>0</v>
      </c>
    </row>
    <row r="3141" spans="1:4" x14ac:dyDescent="0.3">
      <c r="A3141" s="1">
        <v>44749</v>
      </c>
      <c r="B3141">
        <v>375.04289999999997</v>
      </c>
      <c r="C3141" t="s">
        <v>143</v>
      </c>
      <c r="D3141">
        <v>0</v>
      </c>
    </row>
    <row r="3142" spans="1:4" x14ac:dyDescent="0.3">
      <c r="A3142" s="1">
        <v>44750</v>
      </c>
      <c r="B3142">
        <v>374.73439999999999</v>
      </c>
      <c r="C3142" t="s">
        <v>143</v>
      </c>
      <c r="D3142">
        <v>0</v>
      </c>
    </row>
    <row r="3143" spans="1:4" x14ac:dyDescent="0.3">
      <c r="A3143" s="1">
        <v>44753</v>
      </c>
      <c r="B3143">
        <v>370.45359999999999</v>
      </c>
      <c r="C3143" t="s">
        <v>143</v>
      </c>
      <c r="D3143">
        <v>0</v>
      </c>
    </row>
    <row r="3144" spans="1:4" x14ac:dyDescent="0.3">
      <c r="A3144" s="1">
        <v>44754</v>
      </c>
      <c r="B3144">
        <v>367.1755</v>
      </c>
      <c r="C3144" t="s">
        <v>143</v>
      </c>
      <c r="D3144">
        <v>0</v>
      </c>
    </row>
    <row r="3145" spans="1:4" x14ac:dyDescent="0.3">
      <c r="A3145" s="1">
        <v>44755</v>
      </c>
      <c r="B3145">
        <v>365.24720000000002</v>
      </c>
      <c r="C3145" t="s">
        <v>143</v>
      </c>
      <c r="D3145">
        <v>0</v>
      </c>
    </row>
    <row r="3146" spans="1:4" x14ac:dyDescent="0.3">
      <c r="A3146" s="1">
        <v>44756</v>
      </c>
      <c r="B3146">
        <v>364.36020000000002</v>
      </c>
      <c r="C3146" t="s">
        <v>143</v>
      </c>
      <c r="D3146">
        <v>0</v>
      </c>
    </row>
    <row r="3147" spans="1:4" x14ac:dyDescent="0.3">
      <c r="A3147" s="1">
        <v>44757</v>
      </c>
      <c r="B3147">
        <v>371.32130000000001</v>
      </c>
      <c r="C3147" t="s">
        <v>143</v>
      </c>
      <c r="D3147">
        <v>0</v>
      </c>
    </row>
    <row r="3148" spans="1:4" x14ac:dyDescent="0.3">
      <c r="A3148" s="1">
        <v>44760</v>
      </c>
      <c r="B3148">
        <v>368.25529999999998</v>
      </c>
      <c r="C3148" t="s">
        <v>143</v>
      </c>
      <c r="D3148">
        <v>0</v>
      </c>
    </row>
    <row r="3149" spans="1:4" x14ac:dyDescent="0.3">
      <c r="A3149" s="1">
        <v>44761</v>
      </c>
      <c r="B3149">
        <v>378.20530000000002</v>
      </c>
      <c r="C3149" t="s">
        <v>143</v>
      </c>
      <c r="D3149">
        <v>0</v>
      </c>
    </row>
    <row r="3150" spans="1:4" x14ac:dyDescent="0.3">
      <c r="A3150" s="1">
        <v>44762</v>
      </c>
      <c r="B3150">
        <v>380.6157</v>
      </c>
      <c r="C3150" t="s">
        <v>143</v>
      </c>
      <c r="D3150">
        <v>0</v>
      </c>
    </row>
    <row r="3151" spans="1:4" x14ac:dyDescent="0.3">
      <c r="A3151" s="1">
        <v>44763</v>
      </c>
      <c r="B3151">
        <v>384.49149999999997</v>
      </c>
      <c r="C3151" t="s">
        <v>143</v>
      </c>
      <c r="D3151">
        <v>0</v>
      </c>
    </row>
    <row r="3152" spans="1:4" x14ac:dyDescent="0.3">
      <c r="A3152" s="1">
        <v>44764</v>
      </c>
      <c r="B3152">
        <v>380.92419999999998</v>
      </c>
      <c r="C3152" t="s">
        <v>143</v>
      </c>
      <c r="D3152">
        <v>0</v>
      </c>
    </row>
    <row r="3153" spans="1:4" x14ac:dyDescent="0.3">
      <c r="A3153" s="1">
        <v>44767</v>
      </c>
      <c r="B3153">
        <v>381.387</v>
      </c>
      <c r="C3153" t="s">
        <v>143</v>
      </c>
      <c r="D3153">
        <v>0</v>
      </c>
    </row>
    <row r="3154" spans="1:4" x14ac:dyDescent="0.3">
      <c r="A3154" s="1">
        <v>44768</v>
      </c>
      <c r="B3154">
        <v>376.87479999999999</v>
      </c>
      <c r="C3154" t="s">
        <v>143</v>
      </c>
      <c r="D3154">
        <v>0</v>
      </c>
    </row>
    <row r="3155" spans="1:4" x14ac:dyDescent="0.3">
      <c r="A3155" s="1">
        <v>44769</v>
      </c>
      <c r="B3155">
        <v>386.66090000000003</v>
      </c>
      <c r="C3155" t="s">
        <v>143</v>
      </c>
      <c r="D3155">
        <v>0</v>
      </c>
    </row>
    <row r="3156" spans="1:4" x14ac:dyDescent="0.3">
      <c r="A3156" s="1">
        <v>44770</v>
      </c>
      <c r="B3156">
        <v>391.51049999999998</v>
      </c>
      <c r="C3156" t="s">
        <v>143</v>
      </c>
      <c r="D3156">
        <v>0</v>
      </c>
    </row>
    <row r="3157" spans="1:4" x14ac:dyDescent="0.3">
      <c r="A3157" s="1">
        <v>44771</v>
      </c>
      <c r="B3157">
        <v>397.21820000000002</v>
      </c>
      <c r="C3157" t="s">
        <v>143</v>
      </c>
      <c r="D3157">
        <v>0</v>
      </c>
    </row>
    <row r="3158" spans="1:4" x14ac:dyDescent="0.3">
      <c r="A3158" s="1">
        <v>44774</v>
      </c>
      <c r="B3158">
        <v>396.04199999999997</v>
      </c>
      <c r="C3158" t="s">
        <v>143</v>
      </c>
      <c r="D3158">
        <v>0</v>
      </c>
    </row>
    <row r="3159" spans="1:4" x14ac:dyDescent="0.3">
      <c r="A3159" s="1">
        <v>44775</v>
      </c>
      <c r="B3159">
        <v>393.42919999999998</v>
      </c>
      <c r="C3159" t="s">
        <v>143</v>
      </c>
      <c r="D3159">
        <v>0</v>
      </c>
    </row>
    <row r="3160" spans="1:4" x14ac:dyDescent="0.3">
      <c r="A3160" s="1">
        <v>44776</v>
      </c>
      <c r="B3160">
        <v>399.59</v>
      </c>
      <c r="C3160" t="s">
        <v>143</v>
      </c>
      <c r="D3160">
        <v>0</v>
      </c>
    </row>
    <row r="3161" spans="1:4" x14ac:dyDescent="0.3">
      <c r="A3161" s="1">
        <v>44777</v>
      </c>
      <c r="B3161">
        <v>399.32010000000002</v>
      </c>
      <c r="C3161" t="s">
        <v>143</v>
      </c>
      <c r="D3161">
        <v>0</v>
      </c>
    </row>
    <row r="3162" spans="1:4" x14ac:dyDescent="0.3">
      <c r="A3162" s="1">
        <v>44778</v>
      </c>
      <c r="B3162">
        <v>398.64519999999999</v>
      </c>
      <c r="C3162" t="s">
        <v>143</v>
      </c>
      <c r="D3162">
        <v>0</v>
      </c>
    </row>
    <row r="3163" spans="1:4" x14ac:dyDescent="0.3">
      <c r="A3163" s="1">
        <v>44781</v>
      </c>
      <c r="B3163">
        <v>398.18239999999997</v>
      </c>
      <c r="C3163" t="s">
        <v>143</v>
      </c>
      <c r="D3163">
        <v>0</v>
      </c>
    </row>
    <row r="3164" spans="1:4" x14ac:dyDescent="0.3">
      <c r="A3164" s="1">
        <v>44782</v>
      </c>
      <c r="B3164">
        <v>396.60120000000001</v>
      </c>
      <c r="C3164" t="s">
        <v>143</v>
      </c>
      <c r="D3164">
        <v>0</v>
      </c>
    </row>
    <row r="3165" spans="1:4" x14ac:dyDescent="0.3">
      <c r="A3165" s="1">
        <v>44783</v>
      </c>
      <c r="B3165">
        <v>404.9314</v>
      </c>
      <c r="C3165" t="s">
        <v>143</v>
      </c>
      <c r="D3165">
        <v>0</v>
      </c>
    </row>
    <row r="3166" spans="1:4" x14ac:dyDescent="0.3">
      <c r="A3166" s="1">
        <v>44785</v>
      </c>
      <c r="B3166">
        <v>411.78649999999999</v>
      </c>
      <c r="C3166" t="s">
        <v>143</v>
      </c>
      <c r="D3166">
        <v>0</v>
      </c>
    </row>
    <row r="3167" spans="1:4" x14ac:dyDescent="0.3">
      <c r="A3167" s="1">
        <v>44788</v>
      </c>
      <c r="B3167">
        <v>413.48340000000002</v>
      </c>
      <c r="C3167" t="s">
        <v>143</v>
      </c>
      <c r="D3167">
        <v>0</v>
      </c>
    </row>
    <row r="3168" spans="1:4" x14ac:dyDescent="0.3">
      <c r="A3168" s="1">
        <v>44789</v>
      </c>
      <c r="B3168">
        <v>414.29329999999999</v>
      </c>
      <c r="C3168" t="s">
        <v>143</v>
      </c>
      <c r="D3168">
        <v>0</v>
      </c>
    </row>
    <row r="3169" spans="1:4" x14ac:dyDescent="0.3">
      <c r="A3169" s="1">
        <v>44790</v>
      </c>
      <c r="B3169">
        <v>411.3526</v>
      </c>
      <c r="C3169" t="s">
        <v>143</v>
      </c>
      <c r="D3169">
        <v>0</v>
      </c>
    </row>
    <row r="3170" spans="1:4" x14ac:dyDescent="0.3">
      <c r="A3170" s="1">
        <v>44791</v>
      </c>
      <c r="B3170">
        <v>412.54820000000001</v>
      </c>
      <c r="C3170" t="s">
        <v>143</v>
      </c>
      <c r="D3170">
        <v>0</v>
      </c>
    </row>
    <row r="3171" spans="1:4" x14ac:dyDescent="0.3">
      <c r="A3171" s="1">
        <v>44792</v>
      </c>
      <c r="B3171">
        <v>407.0043</v>
      </c>
      <c r="C3171" t="s">
        <v>143</v>
      </c>
      <c r="D3171">
        <v>0</v>
      </c>
    </row>
    <row r="3172" spans="1:4" x14ac:dyDescent="0.3">
      <c r="A3172" s="1">
        <v>44795</v>
      </c>
      <c r="B3172">
        <v>398.52949999999998</v>
      </c>
      <c r="C3172" t="s">
        <v>143</v>
      </c>
      <c r="D3172">
        <v>0</v>
      </c>
    </row>
    <row r="3173" spans="1:4" x14ac:dyDescent="0.3">
      <c r="A3173" s="1">
        <v>44796</v>
      </c>
      <c r="B3173">
        <v>397.56529999999998</v>
      </c>
      <c r="C3173" t="s">
        <v>143</v>
      </c>
      <c r="D3173">
        <v>0</v>
      </c>
    </row>
    <row r="3174" spans="1:4" x14ac:dyDescent="0.3">
      <c r="A3174" s="1">
        <v>44797</v>
      </c>
      <c r="B3174">
        <v>398.83800000000002</v>
      </c>
      <c r="C3174" t="s">
        <v>143</v>
      </c>
      <c r="D3174">
        <v>0</v>
      </c>
    </row>
    <row r="3175" spans="1:4" x14ac:dyDescent="0.3">
      <c r="A3175" s="1">
        <v>44798</v>
      </c>
      <c r="B3175">
        <v>404.46859999999998</v>
      </c>
      <c r="C3175" t="s">
        <v>143</v>
      </c>
      <c r="D3175">
        <v>0</v>
      </c>
    </row>
    <row r="3176" spans="1:4" x14ac:dyDescent="0.3">
      <c r="A3176" s="1">
        <v>44799</v>
      </c>
      <c r="B3176">
        <v>390.77780000000001</v>
      </c>
      <c r="C3176" t="s">
        <v>143</v>
      </c>
      <c r="D3176">
        <v>0</v>
      </c>
    </row>
    <row r="3177" spans="1:4" x14ac:dyDescent="0.3">
      <c r="A3177" s="1">
        <v>44802</v>
      </c>
      <c r="B3177">
        <v>388.19380000000001</v>
      </c>
      <c r="C3177" t="s">
        <v>143</v>
      </c>
      <c r="D3177">
        <v>0</v>
      </c>
    </row>
    <row r="3178" spans="1:4" x14ac:dyDescent="0.3">
      <c r="A3178" s="1">
        <v>44803</v>
      </c>
      <c r="B3178">
        <v>383.9323</v>
      </c>
      <c r="C3178" t="s">
        <v>143</v>
      </c>
      <c r="D3178">
        <v>0</v>
      </c>
    </row>
    <row r="3179" spans="1:4" x14ac:dyDescent="0.3">
      <c r="A3179" s="1">
        <v>44804</v>
      </c>
      <c r="B3179">
        <v>381.01100000000002</v>
      </c>
      <c r="C3179" t="s">
        <v>143</v>
      </c>
      <c r="D3179">
        <v>0</v>
      </c>
    </row>
    <row r="3180" spans="1:4" x14ac:dyDescent="0.3">
      <c r="A3180" s="1">
        <v>44805</v>
      </c>
      <c r="B3180">
        <v>382.20650000000001</v>
      </c>
      <c r="C3180" t="s">
        <v>143</v>
      </c>
      <c r="D3180">
        <v>0</v>
      </c>
    </row>
    <row r="3181" spans="1:4" x14ac:dyDescent="0.3">
      <c r="A3181" s="1">
        <v>44806</v>
      </c>
      <c r="B3181">
        <v>378.1764</v>
      </c>
      <c r="C3181" t="s">
        <v>143</v>
      </c>
      <c r="D3181">
        <v>0</v>
      </c>
    </row>
    <row r="3182" spans="1:4" x14ac:dyDescent="0.3">
      <c r="A3182" s="1">
        <v>44810</v>
      </c>
      <c r="B3182">
        <v>376.74939999999998</v>
      </c>
      <c r="C3182" t="s">
        <v>143</v>
      </c>
      <c r="D3182">
        <v>0</v>
      </c>
    </row>
    <row r="3183" spans="1:4" x14ac:dyDescent="0.3">
      <c r="A3183" s="1">
        <v>44811</v>
      </c>
      <c r="B3183">
        <v>383.51769999999999</v>
      </c>
      <c r="C3183" t="s">
        <v>143</v>
      </c>
      <c r="D3183">
        <v>0</v>
      </c>
    </row>
    <row r="3184" spans="1:4" x14ac:dyDescent="0.3">
      <c r="A3184" s="1">
        <v>44812</v>
      </c>
      <c r="B3184">
        <v>386.02449999999999</v>
      </c>
      <c r="C3184" t="s">
        <v>143</v>
      </c>
      <c r="D3184">
        <v>0</v>
      </c>
    </row>
    <row r="3185" spans="1:4" x14ac:dyDescent="0.3">
      <c r="A3185" s="1">
        <v>44813</v>
      </c>
      <c r="B3185">
        <v>392.0215</v>
      </c>
      <c r="C3185" t="s">
        <v>143</v>
      </c>
      <c r="D3185">
        <v>0</v>
      </c>
    </row>
    <row r="3186" spans="1:4" x14ac:dyDescent="0.3">
      <c r="A3186" s="1">
        <v>44816</v>
      </c>
      <c r="B3186">
        <v>396.23480000000001</v>
      </c>
      <c r="C3186" t="s">
        <v>143</v>
      </c>
      <c r="D3186">
        <v>0</v>
      </c>
    </row>
    <row r="3187" spans="1:4" x14ac:dyDescent="0.3">
      <c r="A3187" s="1">
        <v>44817</v>
      </c>
      <c r="B3187">
        <v>379.00549999999998</v>
      </c>
      <c r="C3187" t="s">
        <v>143</v>
      </c>
      <c r="D3187">
        <v>0</v>
      </c>
    </row>
    <row r="3188" spans="1:4" x14ac:dyDescent="0.3">
      <c r="A3188" s="1">
        <v>44818</v>
      </c>
      <c r="B3188">
        <v>380.45179999999999</v>
      </c>
      <c r="C3188" t="s">
        <v>143</v>
      </c>
      <c r="D3188">
        <v>0</v>
      </c>
    </row>
    <row r="3189" spans="1:4" x14ac:dyDescent="0.3">
      <c r="A3189" s="1">
        <v>44819</v>
      </c>
      <c r="B3189">
        <v>376.13240000000002</v>
      </c>
      <c r="C3189" t="s">
        <v>143</v>
      </c>
      <c r="D3189">
        <v>0</v>
      </c>
    </row>
    <row r="3190" spans="1:4" x14ac:dyDescent="0.3">
      <c r="A3190" s="1">
        <v>44820</v>
      </c>
      <c r="B3190">
        <v>373.26330000000002</v>
      </c>
      <c r="C3190" t="s">
        <v>143</v>
      </c>
      <c r="D3190">
        <v>0</v>
      </c>
    </row>
    <row r="3191" spans="1:4" x14ac:dyDescent="0.3">
      <c r="A3191" s="1">
        <v>44823</v>
      </c>
      <c r="B3191">
        <v>376.15789999999998</v>
      </c>
      <c r="C3191" t="s">
        <v>143</v>
      </c>
      <c r="D3191">
        <v>0</v>
      </c>
    </row>
    <row r="3192" spans="1:4" x14ac:dyDescent="0.3">
      <c r="A3192" s="1">
        <v>44824</v>
      </c>
      <c r="B3192">
        <v>371.84019999999998</v>
      </c>
      <c r="C3192" t="s">
        <v>143</v>
      </c>
      <c r="D3192">
        <v>0</v>
      </c>
    </row>
    <row r="3193" spans="1:4" x14ac:dyDescent="0.3">
      <c r="A3193" s="1">
        <v>44825</v>
      </c>
      <c r="B3193">
        <v>365.35390000000001</v>
      </c>
      <c r="C3193" t="s">
        <v>143</v>
      </c>
      <c r="D3193">
        <v>0</v>
      </c>
    </row>
    <row r="3194" spans="1:4" x14ac:dyDescent="0.3">
      <c r="A3194" s="1">
        <v>44826</v>
      </c>
      <c r="B3194">
        <v>362.28500000000003</v>
      </c>
      <c r="C3194" t="s">
        <v>143</v>
      </c>
      <c r="D3194">
        <v>0</v>
      </c>
    </row>
    <row r="3195" spans="1:4" x14ac:dyDescent="0.3">
      <c r="A3195" s="1">
        <v>44827</v>
      </c>
      <c r="B3195">
        <v>356.2149</v>
      </c>
      <c r="C3195" t="s">
        <v>143</v>
      </c>
      <c r="D3195">
        <v>0</v>
      </c>
    </row>
    <row r="3196" spans="1:4" x14ac:dyDescent="0.3">
      <c r="A3196" s="1">
        <v>44830</v>
      </c>
      <c r="B3196">
        <v>352.69099999999997</v>
      </c>
      <c r="C3196" t="s">
        <v>143</v>
      </c>
      <c r="D3196">
        <v>0</v>
      </c>
    </row>
    <row r="3197" spans="1:4" x14ac:dyDescent="0.3">
      <c r="A3197" s="1">
        <v>44831</v>
      </c>
      <c r="B3197">
        <v>351.79070000000002</v>
      </c>
      <c r="C3197" t="s">
        <v>143</v>
      </c>
      <c r="D3197">
        <v>0</v>
      </c>
    </row>
    <row r="3198" spans="1:4" x14ac:dyDescent="0.3">
      <c r="A3198" s="1">
        <v>44832</v>
      </c>
      <c r="B3198">
        <v>358.71269999999998</v>
      </c>
      <c r="C3198" t="s">
        <v>143</v>
      </c>
      <c r="D3198">
        <v>0</v>
      </c>
    </row>
    <row r="3199" spans="1:4" x14ac:dyDescent="0.3">
      <c r="A3199" s="1">
        <v>44833</v>
      </c>
      <c r="B3199">
        <v>351.21949999999998</v>
      </c>
      <c r="C3199" t="s">
        <v>143</v>
      </c>
      <c r="D3199">
        <v>0</v>
      </c>
    </row>
    <row r="3200" spans="1:4" x14ac:dyDescent="0.3">
      <c r="A3200" s="1">
        <v>44834</v>
      </c>
      <c r="B3200">
        <v>345.78840000000002</v>
      </c>
      <c r="C3200" t="s">
        <v>143</v>
      </c>
      <c r="D3200">
        <v>0</v>
      </c>
    </row>
    <row r="3201" spans="1:4" x14ac:dyDescent="0.3">
      <c r="A3201" s="1">
        <v>44837</v>
      </c>
      <c r="B3201">
        <v>354.91770000000002</v>
      </c>
      <c r="C3201" t="s">
        <v>143</v>
      </c>
      <c r="D3201">
        <v>0</v>
      </c>
    </row>
    <row r="3202" spans="1:4" x14ac:dyDescent="0.3">
      <c r="A3202" s="1">
        <v>44838</v>
      </c>
      <c r="B3202">
        <v>365.91539999999998</v>
      </c>
      <c r="C3202" t="s">
        <v>143</v>
      </c>
      <c r="D3202">
        <v>0</v>
      </c>
    </row>
    <row r="3203" spans="1:4" x14ac:dyDescent="0.3">
      <c r="A3203" s="1">
        <v>44839</v>
      </c>
      <c r="B3203">
        <v>365.0634</v>
      </c>
      <c r="C3203" t="s">
        <v>143</v>
      </c>
      <c r="D3203">
        <v>0</v>
      </c>
    </row>
    <row r="3204" spans="1:4" x14ac:dyDescent="0.3">
      <c r="A3204" s="1">
        <v>44840</v>
      </c>
      <c r="B3204">
        <v>361.29750000000001</v>
      </c>
      <c r="C3204" t="s">
        <v>143</v>
      </c>
      <c r="D3204">
        <v>0</v>
      </c>
    </row>
    <row r="3205" spans="1:4" x14ac:dyDescent="0.3">
      <c r="A3205" s="1">
        <v>44841</v>
      </c>
      <c r="B3205">
        <v>351.21949999999998</v>
      </c>
      <c r="C3205" t="s">
        <v>143</v>
      </c>
      <c r="D3205">
        <v>0</v>
      </c>
    </row>
    <row r="3206" spans="1:4" x14ac:dyDescent="0.3">
      <c r="A3206" s="1">
        <v>44844</v>
      </c>
      <c r="B3206">
        <v>348.53789999999998</v>
      </c>
      <c r="C3206" t="s">
        <v>143</v>
      </c>
      <c r="D3206">
        <v>0</v>
      </c>
    </row>
    <row r="3207" spans="1:4" x14ac:dyDescent="0.3">
      <c r="A3207" s="1">
        <v>44845</v>
      </c>
      <c r="B3207">
        <v>346.3306</v>
      </c>
      <c r="C3207" t="s">
        <v>143</v>
      </c>
      <c r="D3207">
        <v>0</v>
      </c>
    </row>
    <row r="3208" spans="1:4" x14ac:dyDescent="0.3">
      <c r="A3208" s="1">
        <v>44846</v>
      </c>
      <c r="B3208">
        <v>345.18819999999999</v>
      </c>
      <c r="C3208" t="s">
        <v>143</v>
      </c>
      <c r="D3208">
        <v>0</v>
      </c>
    </row>
    <row r="3209" spans="1:4" x14ac:dyDescent="0.3">
      <c r="A3209" s="1">
        <v>44847</v>
      </c>
      <c r="B3209">
        <v>354.29809999999998</v>
      </c>
      <c r="C3209" t="s">
        <v>143</v>
      </c>
      <c r="D3209">
        <v>0</v>
      </c>
    </row>
    <row r="3210" spans="1:4" x14ac:dyDescent="0.3">
      <c r="A3210" s="1">
        <v>44848</v>
      </c>
      <c r="B3210">
        <v>346.22410000000002</v>
      </c>
      <c r="C3210" t="s">
        <v>143</v>
      </c>
      <c r="D3210">
        <v>0</v>
      </c>
    </row>
    <row r="3211" spans="1:4" x14ac:dyDescent="0.3">
      <c r="A3211" s="1">
        <v>44851</v>
      </c>
      <c r="B3211">
        <v>355.12099999999998</v>
      </c>
      <c r="C3211" t="s">
        <v>143</v>
      </c>
      <c r="D3211">
        <v>0</v>
      </c>
    </row>
    <row r="3212" spans="1:4" x14ac:dyDescent="0.3">
      <c r="A3212" s="1">
        <v>44852</v>
      </c>
      <c r="B3212">
        <v>359.29349999999999</v>
      </c>
      <c r="C3212" t="s">
        <v>143</v>
      </c>
      <c r="D3212">
        <v>0</v>
      </c>
    </row>
    <row r="3213" spans="1:4" x14ac:dyDescent="0.3">
      <c r="A3213" s="1">
        <v>44853</v>
      </c>
      <c r="B3213">
        <v>356.74740000000003</v>
      </c>
      <c r="C3213" t="s">
        <v>143</v>
      </c>
      <c r="D3213">
        <v>0</v>
      </c>
    </row>
    <row r="3214" spans="1:4" x14ac:dyDescent="0.3">
      <c r="A3214" s="1">
        <v>44854</v>
      </c>
      <c r="B3214">
        <v>353.7559</v>
      </c>
      <c r="C3214" t="s">
        <v>143</v>
      </c>
      <c r="D3214">
        <v>0</v>
      </c>
    </row>
    <row r="3215" spans="1:4" x14ac:dyDescent="0.3">
      <c r="A3215" s="1">
        <v>44855</v>
      </c>
      <c r="B3215">
        <v>362.35270000000003</v>
      </c>
      <c r="C3215" t="s">
        <v>143</v>
      </c>
      <c r="D3215">
        <v>0</v>
      </c>
    </row>
    <row r="3216" spans="1:4" x14ac:dyDescent="0.3">
      <c r="A3216" s="1">
        <v>44858</v>
      </c>
      <c r="B3216">
        <v>366.7867</v>
      </c>
      <c r="C3216" t="s">
        <v>143</v>
      </c>
      <c r="D3216">
        <v>0</v>
      </c>
    </row>
    <row r="3217" spans="1:4" x14ac:dyDescent="0.3">
      <c r="A3217" s="1">
        <v>44859</v>
      </c>
      <c r="B3217">
        <v>372.64370000000002</v>
      </c>
      <c r="C3217" t="s">
        <v>143</v>
      </c>
      <c r="D3217">
        <v>0</v>
      </c>
    </row>
    <row r="3218" spans="1:4" x14ac:dyDescent="0.3">
      <c r="A3218" s="1">
        <v>44860</v>
      </c>
      <c r="B3218">
        <v>369.83620000000002</v>
      </c>
      <c r="C3218" t="s">
        <v>143</v>
      </c>
      <c r="D3218">
        <v>0</v>
      </c>
    </row>
    <row r="3219" spans="1:4" x14ac:dyDescent="0.3">
      <c r="A3219" s="1">
        <v>44861</v>
      </c>
      <c r="B3219">
        <v>367.86130000000003</v>
      </c>
      <c r="C3219" t="s">
        <v>143</v>
      </c>
      <c r="D3219">
        <v>0</v>
      </c>
    </row>
    <row r="3220" spans="1:4" x14ac:dyDescent="0.3">
      <c r="A3220" s="1">
        <v>44862</v>
      </c>
      <c r="B3220">
        <v>376.613</v>
      </c>
      <c r="C3220" t="s">
        <v>143</v>
      </c>
      <c r="D3220">
        <v>0</v>
      </c>
    </row>
    <row r="3221" spans="1:4" x14ac:dyDescent="0.3">
      <c r="A3221" s="1">
        <v>44865</v>
      </c>
      <c r="B3221">
        <v>373.89260000000002</v>
      </c>
      <c r="C3221" t="s">
        <v>143</v>
      </c>
      <c r="D3221">
        <v>0</v>
      </c>
    </row>
    <row r="3222" spans="1:4" x14ac:dyDescent="0.3">
      <c r="A3222" s="1">
        <v>44866</v>
      </c>
      <c r="B3222">
        <v>372.25650000000002</v>
      </c>
      <c r="C3222" t="s">
        <v>143</v>
      </c>
      <c r="D3222">
        <v>0</v>
      </c>
    </row>
    <row r="3223" spans="1:4" x14ac:dyDescent="0.3">
      <c r="A3223" s="1">
        <v>44867</v>
      </c>
      <c r="B3223">
        <v>362.91419999999999</v>
      </c>
      <c r="C3223" t="s">
        <v>143</v>
      </c>
      <c r="D3223">
        <v>0</v>
      </c>
    </row>
    <row r="3224" spans="1:4" x14ac:dyDescent="0.3">
      <c r="A3224" s="1">
        <v>44868</v>
      </c>
      <c r="B3224">
        <v>359.1773</v>
      </c>
      <c r="C3224" t="s">
        <v>143</v>
      </c>
      <c r="D3224">
        <v>0</v>
      </c>
    </row>
    <row r="3225" spans="1:4" x14ac:dyDescent="0.3">
      <c r="A3225" s="1">
        <v>44869</v>
      </c>
      <c r="B3225">
        <v>364.34699999999998</v>
      </c>
      <c r="C3225" t="s">
        <v>143</v>
      </c>
      <c r="D3225">
        <v>0</v>
      </c>
    </row>
    <row r="3226" spans="1:4" x14ac:dyDescent="0.3">
      <c r="A3226" s="1">
        <v>44872</v>
      </c>
      <c r="B3226">
        <v>367.8322</v>
      </c>
      <c r="C3226" t="s">
        <v>143</v>
      </c>
      <c r="D3226">
        <v>0</v>
      </c>
    </row>
    <row r="3227" spans="1:4" x14ac:dyDescent="0.3">
      <c r="A3227" s="1">
        <v>44873</v>
      </c>
      <c r="B3227">
        <v>369.8168</v>
      </c>
      <c r="C3227" t="s">
        <v>143</v>
      </c>
      <c r="D3227">
        <v>0</v>
      </c>
    </row>
    <row r="3228" spans="1:4" x14ac:dyDescent="0.3">
      <c r="A3228" s="1">
        <v>44874</v>
      </c>
      <c r="B3228">
        <v>362.19779999999997</v>
      </c>
      <c r="C3228" t="s">
        <v>143</v>
      </c>
      <c r="D3228">
        <v>0</v>
      </c>
    </row>
    <row r="3229" spans="1:4" x14ac:dyDescent="0.3">
      <c r="A3229" s="1">
        <v>44875</v>
      </c>
      <c r="B3229">
        <v>382.10210000000001</v>
      </c>
      <c r="C3229" t="s">
        <v>143</v>
      </c>
      <c r="D3229">
        <v>0</v>
      </c>
    </row>
    <row r="3230" spans="1:4" x14ac:dyDescent="0.3">
      <c r="A3230" s="1">
        <v>44876</v>
      </c>
      <c r="B3230">
        <v>385.80029999999999</v>
      </c>
      <c r="C3230" t="s">
        <v>143</v>
      </c>
      <c r="D3230">
        <v>0</v>
      </c>
    </row>
    <row r="3231" spans="1:4" x14ac:dyDescent="0.3">
      <c r="A3231" s="1">
        <v>44879</v>
      </c>
      <c r="B3231">
        <v>382.51839999999999</v>
      </c>
      <c r="C3231" t="s">
        <v>143</v>
      </c>
      <c r="D3231">
        <v>0</v>
      </c>
    </row>
    <row r="3232" spans="1:4" x14ac:dyDescent="0.3">
      <c r="A3232" s="1">
        <v>44880</v>
      </c>
      <c r="B3232">
        <v>385.78089999999997</v>
      </c>
      <c r="C3232" t="s">
        <v>143</v>
      </c>
      <c r="D3232">
        <v>0</v>
      </c>
    </row>
    <row r="3233" spans="1:4" x14ac:dyDescent="0.3">
      <c r="A3233" s="1">
        <v>44881</v>
      </c>
      <c r="B3233">
        <v>382.83789999999999</v>
      </c>
      <c r="C3233" t="s">
        <v>143</v>
      </c>
      <c r="D3233">
        <v>0</v>
      </c>
    </row>
    <row r="3234" spans="1:4" x14ac:dyDescent="0.3">
      <c r="A3234" s="1">
        <v>44882</v>
      </c>
      <c r="B3234">
        <v>381.66649999999998</v>
      </c>
      <c r="C3234" t="s">
        <v>143</v>
      </c>
      <c r="D3234">
        <v>0</v>
      </c>
    </row>
    <row r="3235" spans="1:4" x14ac:dyDescent="0.3">
      <c r="A3235" s="1">
        <v>44883</v>
      </c>
      <c r="B3235">
        <v>383.39940000000001</v>
      </c>
      <c r="C3235" t="s">
        <v>143</v>
      </c>
      <c r="D3235">
        <v>0</v>
      </c>
    </row>
    <row r="3236" spans="1:4" x14ac:dyDescent="0.3">
      <c r="A3236" s="1">
        <v>44886</v>
      </c>
      <c r="B3236">
        <v>382.00529999999998</v>
      </c>
      <c r="C3236" t="s">
        <v>143</v>
      </c>
      <c r="D3236">
        <v>0</v>
      </c>
    </row>
    <row r="3237" spans="1:4" x14ac:dyDescent="0.3">
      <c r="A3237" s="1">
        <v>44887</v>
      </c>
      <c r="B3237">
        <v>387.14600000000002</v>
      </c>
      <c r="C3237" t="s">
        <v>143</v>
      </c>
      <c r="D3237">
        <v>0</v>
      </c>
    </row>
    <row r="3238" spans="1:4" x14ac:dyDescent="0.3">
      <c r="A3238" s="1">
        <v>44888</v>
      </c>
      <c r="B3238">
        <v>389.5856</v>
      </c>
      <c r="C3238" t="s">
        <v>143</v>
      </c>
      <c r="D3238">
        <v>0</v>
      </c>
    </row>
    <row r="3239" spans="1:4" x14ac:dyDescent="0.3">
      <c r="A3239" s="1">
        <v>44890</v>
      </c>
      <c r="B3239">
        <v>389.49849999999998</v>
      </c>
      <c r="C3239" t="s">
        <v>143</v>
      </c>
      <c r="D3239">
        <v>0</v>
      </c>
    </row>
    <row r="3240" spans="1:4" x14ac:dyDescent="0.3">
      <c r="A3240" s="1">
        <v>44893</v>
      </c>
      <c r="B3240">
        <v>383.28320000000002</v>
      </c>
      <c r="C3240" t="s">
        <v>143</v>
      </c>
      <c r="D3240">
        <v>0</v>
      </c>
    </row>
    <row r="3241" spans="1:4" x14ac:dyDescent="0.3">
      <c r="A3241" s="1">
        <v>44894</v>
      </c>
      <c r="B3241">
        <v>382.62490000000003</v>
      </c>
      <c r="C3241" t="s">
        <v>143</v>
      </c>
      <c r="D3241">
        <v>0</v>
      </c>
    </row>
    <row r="3242" spans="1:4" x14ac:dyDescent="0.3">
      <c r="A3242" s="1">
        <v>44895</v>
      </c>
      <c r="B3242">
        <v>394.67779999999999</v>
      </c>
      <c r="C3242" t="s">
        <v>143</v>
      </c>
      <c r="D3242">
        <v>0</v>
      </c>
    </row>
    <row r="3243" spans="1:4" x14ac:dyDescent="0.3">
      <c r="A3243" s="1">
        <v>44896</v>
      </c>
      <c r="B3243">
        <v>394.38740000000001</v>
      </c>
      <c r="C3243" t="s">
        <v>143</v>
      </c>
      <c r="D3243">
        <v>0</v>
      </c>
    </row>
    <row r="3244" spans="1:4" x14ac:dyDescent="0.3">
      <c r="A3244" s="1">
        <v>44897</v>
      </c>
      <c r="B3244">
        <v>393.93239999999997</v>
      </c>
      <c r="C3244" t="s">
        <v>143</v>
      </c>
      <c r="D3244">
        <v>0</v>
      </c>
    </row>
    <row r="3245" spans="1:4" x14ac:dyDescent="0.3">
      <c r="A3245" s="1">
        <v>44900</v>
      </c>
      <c r="B3245">
        <v>386.8458</v>
      </c>
      <c r="C3245" t="s">
        <v>143</v>
      </c>
      <c r="D3245">
        <v>0</v>
      </c>
    </row>
    <row r="3246" spans="1:4" x14ac:dyDescent="0.3">
      <c r="A3246" s="1">
        <v>44901</v>
      </c>
      <c r="B3246">
        <v>381.26949999999999</v>
      </c>
      <c r="C3246" t="s">
        <v>143</v>
      </c>
      <c r="D3246">
        <v>0</v>
      </c>
    </row>
    <row r="3247" spans="1:4" x14ac:dyDescent="0.3">
      <c r="A3247" s="1">
        <v>44902</v>
      </c>
      <c r="B3247">
        <v>380.62090000000001</v>
      </c>
      <c r="C3247" t="s">
        <v>143</v>
      </c>
      <c r="D3247">
        <v>0</v>
      </c>
    </row>
    <row r="3248" spans="1:4" x14ac:dyDescent="0.3">
      <c r="A3248" s="1">
        <v>44903</v>
      </c>
      <c r="B3248">
        <v>383.60270000000003</v>
      </c>
      <c r="C3248" t="s">
        <v>143</v>
      </c>
      <c r="D3248">
        <v>0</v>
      </c>
    </row>
    <row r="3249" spans="1:4" x14ac:dyDescent="0.3">
      <c r="A3249" s="1">
        <v>44904</v>
      </c>
      <c r="B3249">
        <v>380.7371</v>
      </c>
      <c r="C3249" t="s">
        <v>143</v>
      </c>
      <c r="D3249">
        <v>0</v>
      </c>
    </row>
    <row r="3250" spans="1:4" x14ac:dyDescent="0.3">
      <c r="A3250" s="1">
        <v>44907</v>
      </c>
      <c r="B3250">
        <v>386.22629999999998</v>
      </c>
      <c r="C3250" t="s">
        <v>143</v>
      </c>
      <c r="D3250">
        <v>0</v>
      </c>
    </row>
    <row r="3251" spans="1:4" x14ac:dyDescent="0.3">
      <c r="A3251" s="1">
        <v>44908</v>
      </c>
      <c r="B3251">
        <v>389.1499</v>
      </c>
      <c r="C3251" t="s">
        <v>143</v>
      </c>
      <c r="D3251">
        <v>0</v>
      </c>
    </row>
    <row r="3252" spans="1:4" x14ac:dyDescent="0.3">
      <c r="A3252" s="1">
        <v>44909</v>
      </c>
      <c r="B3252">
        <v>386.6619</v>
      </c>
      <c r="C3252" t="s">
        <v>143</v>
      </c>
      <c r="D3252">
        <v>0</v>
      </c>
    </row>
    <row r="3253" spans="1:4" x14ac:dyDescent="0.3">
      <c r="A3253" s="1">
        <v>44910</v>
      </c>
      <c r="B3253">
        <v>377.20350000000002</v>
      </c>
      <c r="C3253" t="s">
        <v>143</v>
      </c>
      <c r="D3253">
        <v>0</v>
      </c>
    </row>
    <row r="3254" spans="1:4" x14ac:dyDescent="0.3">
      <c r="A3254" s="1">
        <v>44911</v>
      </c>
      <c r="B3254">
        <v>372.75060000000002</v>
      </c>
      <c r="C3254" t="s">
        <v>143</v>
      </c>
      <c r="D3254">
        <v>0</v>
      </c>
    </row>
    <row r="3255" spans="1:4" x14ac:dyDescent="0.3">
      <c r="A3255" s="1">
        <v>44914</v>
      </c>
      <c r="B3255">
        <v>369.58980000000003</v>
      </c>
      <c r="C3255" t="s">
        <v>143</v>
      </c>
      <c r="D3255">
        <v>0</v>
      </c>
    </row>
    <row r="3256" spans="1:4" x14ac:dyDescent="0.3">
      <c r="A3256" s="1">
        <v>44915</v>
      </c>
      <c r="B3256">
        <v>370.09550000000002</v>
      </c>
      <c r="C3256" t="s">
        <v>143</v>
      </c>
      <c r="D3256">
        <v>0</v>
      </c>
    </row>
    <row r="3257" spans="1:4" x14ac:dyDescent="0.3">
      <c r="A3257" s="1">
        <v>44916</v>
      </c>
      <c r="B3257">
        <v>375.6293</v>
      </c>
      <c r="C3257" t="s">
        <v>143</v>
      </c>
      <c r="D3257">
        <v>0</v>
      </c>
    </row>
    <row r="3258" spans="1:4" x14ac:dyDescent="0.3">
      <c r="A3258" s="1">
        <v>44917</v>
      </c>
      <c r="B3258">
        <v>370.2706</v>
      </c>
      <c r="C3258" t="s">
        <v>143</v>
      </c>
      <c r="D3258">
        <v>0</v>
      </c>
    </row>
    <row r="3259" spans="1:4" x14ac:dyDescent="0.3">
      <c r="A3259" s="1">
        <v>44918</v>
      </c>
      <c r="B3259">
        <v>372.40039999999999</v>
      </c>
      <c r="C3259" t="s">
        <v>143</v>
      </c>
      <c r="D3259">
        <v>0</v>
      </c>
    </row>
    <row r="3260" spans="1:4" x14ac:dyDescent="0.3">
      <c r="A3260" s="1">
        <v>44922</v>
      </c>
      <c r="B3260">
        <v>370.93189999999998</v>
      </c>
      <c r="C3260" t="s">
        <v>143</v>
      </c>
      <c r="D3260">
        <v>0</v>
      </c>
    </row>
    <row r="3261" spans="1:4" x14ac:dyDescent="0.3">
      <c r="A3261" s="1">
        <v>44923</v>
      </c>
      <c r="B3261">
        <v>366.322</v>
      </c>
      <c r="C3261" t="s">
        <v>143</v>
      </c>
      <c r="D3261">
        <v>0</v>
      </c>
    </row>
    <row r="3262" spans="1:4" x14ac:dyDescent="0.3">
      <c r="A3262" s="1">
        <v>44924</v>
      </c>
      <c r="B3262">
        <v>372.91590000000002</v>
      </c>
      <c r="C3262" t="s">
        <v>143</v>
      </c>
      <c r="D3262">
        <v>0</v>
      </c>
    </row>
    <row r="3263" spans="1:4" x14ac:dyDescent="0.3">
      <c r="A3263" s="1">
        <v>44925</v>
      </c>
      <c r="B3263">
        <v>371.93360000000001</v>
      </c>
      <c r="C3263" t="s">
        <v>143</v>
      </c>
      <c r="D3263">
        <v>0</v>
      </c>
    </row>
    <row r="3264" spans="1:4" x14ac:dyDescent="0.3">
      <c r="A3264" s="1">
        <v>44929</v>
      </c>
      <c r="B3264">
        <v>370.36779999999999</v>
      </c>
      <c r="C3264" t="s">
        <v>143</v>
      </c>
      <c r="D3264">
        <v>0</v>
      </c>
    </row>
    <row r="3265" spans="1:4" x14ac:dyDescent="0.3">
      <c r="A3265" s="1">
        <v>44930</v>
      </c>
      <c r="B3265">
        <v>373.22710000000001</v>
      </c>
      <c r="C3265" t="s">
        <v>143</v>
      </c>
      <c r="D3265">
        <v>0</v>
      </c>
    </row>
    <row r="3266" spans="1:4" x14ac:dyDescent="0.3">
      <c r="A3266" s="1">
        <v>44931</v>
      </c>
      <c r="B3266">
        <v>368.96730000000002</v>
      </c>
      <c r="C3266" t="s">
        <v>143</v>
      </c>
      <c r="D3266">
        <v>0</v>
      </c>
    </row>
    <row r="3267" spans="1:4" x14ac:dyDescent="0.3">
      <c r="A3267" s="1">
        <v>44932</v>
      </c>
      <c r="B3267">
        <v>377.42849999999999</v>
      </c>
      <c r="C3267" t="s">
        <v>143</v>
      </c>
      <c r="D3267">
        <v>0</v>
      </c>
    </row>
    <row r="3268" spans="1:4" x14ac:dyDescent="0.3">
      <c r="A3268" s="1">
        <v>44935</v>
      </c>
      <c r="B3268">
        <v>377.21460000000002</v>
      </c>
      <c r="C3268" t="s">
        <v>143</v>
      </c>
      <c r="D3268">
        <v>0</v>
      </c>
    </row>
    <row r="3269" spans="1:4" x14ac:dyDescent="0.3">
      <c r="A3269" s="1">
        <v>44936</v>
      </c>
      <c r="B3269">
        <v>379.85989999999998</v>
      </c>
      <c r="C3269" t="s">
        <v>143</v>
      </c>
      <c r="D3269">
        <v>0</v>
      </c>
    </row>
    <row r="3270" spans="1:4" x14ac:dyDescent="0.3">
      <c r="A3270" s="1">
        <v>44937</v>
      </c>
      <c r="B3270">
        <v>384.66430000000003</v>
      </c>
      <c r="C3270" t="s">
        <v>143</v>
      </c>
      <c r="D3270">
        <v>0</v>
      </c>
    </row>
    <row r="3271" spans="1:4" x14ac:dyDescent="0.3">
      <c r="A3271" s="1">
        <v>44938</v>
      </c>
      <c r="B3271">
        <v>386.06479999999999</v>
      </c>
      <c r="C3271" t="s">
        <v>143</v>
      </c>
      <c r="D3271">
        <v>0</v>
      </c>
    </row>
    <row r="3272" spans="1:4" x14ac:dyDescent="0.3">
      <c r="A3272" s="1">
        <v>44939</v>
      </c>
      <c r="B3272">
        <v>387.56259999999997</v>
      </c>
      <c r="C3272" t="s">
        <v>143</v>
      </c>
      <c r="D3272">
        <v>0</v>
      </c>
    </row>
    <row r="3273" spans="1:4" x14ac:dyDescent="0.3">
      <c r="A3273" s="1">
        <v>44943</v>
      </c>
      <c r="B3273">
        <v>386.8526</v>
      </c>
      <c r="C3273" t="s">
        <v>143</v>
      </c>
      <c r="D3273">
        <v>0</v>
      </c>
    </row>
    <row r="3274" spans="1:4" x14ac:dyDescent="0.3">
      <c r="A3274" s="1">
        <v>44944</v>
      </c>
      <c r="B3274">
        <v>380.745</v>
      </c>
      <c r="C3274" t="s">
        <v>143</v>
      </c>
      <c r="D3274">
        <v>0</v>
      </c>
    </row>
    <row r="3275" spans="1:4" x14ac:dyDescent="0.3">
      <c r="A3275" s="1">
        <v>44945</v>
      </c>
      <c r="B3275">
        <v>377.97320000000002</v>
      </c>
      <c r="C3275" t="s">
        <v>143</v>
      </c>
      <c r="D3275">
        <v>0</v>
      </c>
    </row>
    <row r="3276" spans="1:4" x14ac:dyDescent="0.3">
      <c r="A3276" s="1">
        <v>44946</v>
      </c>
      <c r="B3276">
        <v>385.0145</v>
      </c>
      <c r="C3276" t="s">
        <v>143</v>
      </c>
      <c r="D3276">
        <v>0</v>
      </c>
    </row>
    <row r="3277" spans="1:4" x14ac:dyDescent="0.3">
      <c r="A3277" s="1">
        <v>44949</v>
      </c>
      <c r="B3277">
        <v>389.63409999999999</v>
      </c>
      <c r="C3277" t="s">
        <v>143</v>
      </c>
      <c r="D3277">
        <v>0</v>
      </c>
    </row>
    <row r="3278" spans="1:4" x14ac:dyDescent="0.3">
      <c r="A3278" s="1">
        <v>44950</v>
      </c>
      <c r="B3278">
        <v>389.21589999999998</v>
      </c>
      <c r="C3278" t="s">
        <v>143</v>
      </c>
      <c r="D3278">
        <v>0</v>
      </c>
    </row>
    <row r="3279" spans="1:4" x14ac:dyDescent="0.3">
      <c r="A3279" s="1">
        <v>44951</v>
      </c>
      <c r="B3279">
        <v>389.36180000000002</v>
      </c>
      <c r="C3279" t="s">
        <v>143</v>
      </c>
      <c r="D3279">
        <v>0</v>
      </c>
    </row>
    <row r="3280" spans="1:4" x14ac:dyDescent="0.3">
      <c r="A3280" s="1">
        <v>44952</v>
      </c>
      <c r="B3280">
        <v>393.64100000000002</v>
      </c>
      <c r="C3280" t="s">
        <v>143</v>
      </c>
      <c r="D3280">
        <v>0</v>
      </c>
    </row>
    <row r="3281" spans="1:4" x14ac:dyDescent="0.3">
      <c r="A3281" s="1">
        <v>44953</v>
      </c>
      <c r="B3281">
        <v>394.5455</v>
      </c>
      <c r="C3281" t="s">
        <v>143</v>
      </c>
      <c r="D3281">
        <v>0</v>
      </c>
    </row>
    <row r="3282" spans="1:4" x14ac:dyDescent="0.3">
      <c r="A3282" s="1">
        <v>44956</v>
      </c>
      <c r="B3282">
        <v>389.59519999999998</v>
      </c>
      <c r="C3282" t="s">
        <v>143</v>
      </c>
      <c r="D3282">
        <v>0</v>
      </c>
    </row>
    <row r="3283" spans="1:4" x14ac:dyDescent="0.3">
      <c r="A3283" s="1">
        <v>44957</v>
      </c>
      <c r="B3283">
        <v>395.32350000000002</v>
      </c>
      <c r="C3283" t="s">
        <v>143</v>
      </c>
      <c r="D3283">
        <v>0</v>
      </c>
    </row>
    <row r="3284" spans="1:4" x14ac:dyDescent="0.3">
      <c r="A3284" s="1">
        <v>44958</v>
      </c>
      <c r="B3284">
        <v>399.52499999999998</v>
      </c>
      <c r="C3284" t="s">
        <v>143</v>
      </c>
      <c r="D3284">
        <v>0</v>
      </c>
    </row>
    <row r="3285" spans="1:4" x14ac:dyDescent="0.3">
      <c r="A3285" s="1">
        <v>44959</v>
      </c>
      <c r="B3285">
        <v>405.3408</v>
      </c>
      <c r="C3285" t="s">
        <v>143</v>
      </c>
      <c r="D3285">
        <v>0</v>
      </c>
    </row>
    <row r="3286" spans="1:4" x14ac:dyDescent="0.3">
      <c r="A3286" s="1">
        <v>44960</v>
      </c>
      <c r="B3286">
        <v>401.0324</v>
      </c>
      <c r="C3286" t="s">
        <v>143</v>
      </c>
      <c r="D3286">
        <v>0</v>
      </c>
    </row>
    <row r="3287" spans="1:4" x14ac:dyDescent="0.3">
      <c r="A3287" s="1">
        <v>44963</v>
      </c>
      <c r="B3287">
        <v>398.58159999999998</v>
      </c>
      <c r="C3287" t="s">
        <v>143</v>
      </c>
      <c r="D3287">
        <v>0</v>
      </c>
    </row>
    <row r="3288" spans="1:4" x14ac:dyDescent="0.3">
      <c r="A3288" s="1">
        <v>44964</v>
      </c>
      <c r="B3288">
        <v>403.79450000000003</v>
      </c>
      <c r="C3288" t="s">
        <v>143</v>
      </c>
      <c r="D3288">
        <v>0</v>
      </c>
    </row>
    <row r="3289" spans="1:4" x14ac:dyDescent="0.3">
      <c r="A3289" s="1">
        <v>44965</v>
      </c>
      <c r="B3289">
        <v>399.37909999999999</v>
      </c>
      <c r="C3289" t="s">
        <v>143</v>
      </c>
      <c r="D3289">
        <v>0</v>
      </c>
    </row>
    <row r="3290" spans="1:4" x14ac:dyDescent="0.3">
      <c r="A3290" s="1">
        <v>44966</v>
      </c>
      <c r="B3290">
        <v>395.91680000000002</v>
      </c>
      <c r="C3290" t="s">
        <v>143</v>
      </c>
      <c r="D3290">
        <v>0</v>
      </c>
    </row>
    <row r="3291" spans="1:4" x14ac:dyDescent="0.3">
      <c r="A3291" s="1">
        <v>44967</v>
      </c>
      <c r="B3291">
        <v>396.84070000000003</v>
      </c>
      <c r="C3291" t="s">
        <v>143</v>
      </c>
      <c r="D3291">
        <v>0</v>
      </c>
    </row>
    <row r="3292" spans="1:4" x14ac:dyDescent="0.3">
      <c r="A3292" s="1">
        <v>44970</v>
      </c>
      <c r="B3292">
        <v>401.49919999999997</v>
      </c>
      <c r="C3292" t="s">
        <v>143</v>
      </c>
      <c r="D3292">
        <v>0</v>
      </c>
    </row>
    <row r="3293" spans="1:4" x14ac:dyDescent="0.3">
      <c r="A3293" s="1">
        <v>44971</v>
      </c>
      <c r="B3293">
        <v>401.31450000000001</v>
      </c>
      <c r="C3293" t="s">
        <v>143</v>
      </c>
      <c r="D3293">
        <v>0</v>
      </c>
    </row>
    <row r="3294" spans="1:4" x14ac:dyDescent="0.3">
      <c r="A3294" s="1">
        <v>44972</v>
      </c>
      <c r="B3294">
        <v>402.61770000000001</v>
      </c>
      <c r="C3294" t="s">
        <v>143</v>
      </c>
      <c r="D3294">
        <v>0</v>
      </c>
    </row>
    <row r="3295" spans="1:4" x14ac:dyDescent="0.3">
      <c r="A3295" s="1">
        <v>44973</v>
      </c>
      <c r="B3295">
        <v>397.07409999999999</v>
      </c>
      <c r="C3295" t="s">
        <v>143</v>
      </c>
      <c r="D3295">
        <v>0</v>
      </c>
    </row>
    <row r="3296" spans="1:4" x14ac:dyDescent="0.3">
      <c r="A3296" s="1">
        <v>44974</v>
      </c>
      <c r="B3296">
        <v>396.08210000000003</v>
      </c>
      <c r="C3296" t="s">
        <v>143</v>
      </c>
      <c r="D3296">
        <v>0</v>
      </c>
    </row>
    <row r="3297" spans="1:4" x14ac:dyDescent="0.3">
      <c r="A3297" s="1">
        <v>44978</v>
      </c>
      <c r="B3297">
        <v>388.13639999999998</v>
      </c>
      <c r="C3297" t="s">
        <v>143</v>
      </c>
      <c r="D3297">
        <v>0</v>
      </c>
    </row>
    <row r="3298" spans="1:4" x14ac:dyDescent="0.3">
      <c r="A3298" s="1">
        <v>44979</v>
      </c>
      <c r="B3298">
        <v>387.60149999999999</v>
      </c>
      <c r="C3298" t="s">
        <v>143</v>
      </c>
      <c r="D3298">
        <v>0</v>
      </c>
    </row>
    <row r="3299" spans="1:4" x14ac:dyDescent="0.3">
      <c r="A3299" s="1">
        <v>44980</v>
      </c>
      <c r="B3299">
        <v>389.66329999999999</v>
      </c>
      <c r="C3299" t="s">
        <v>143</v>
      </c>
      <c r="D3299">
        <v>0</v>
      </c>
    </row>
    <row r="3300" spans="1:4" x14ac:dyDescent="0.3">
      <c r="A3300" s="1">
        <v>44981</v>
      </c>
      <c r="B3300">
        <v>385.50069999999999</v>
      </c>
      <c r="C3300" t="s">
        <v>143</v>
      </c>
      <c r="D3300">
        <v>0</v>
      </c>
    </row>
    <row r="3301" spans="1:4" x14ac:dyDescent="0.3">
      <c r="A3301" s="1">
        <v>44984</v>
      </c>
      <c r="B3301">
        <v>386.81369999999998</v>
      </c>
      <c r="C3301" t="s">
        <v>143</v>
      </c>
      <c r="D3301">
        <v>0</v>
      </c>
    </row>
    <row r="3302" spans="1:4" x14ac:dyDescent="0.3">
      <c r="A3302" s="1">
        <v>44985</v>
      </c>
      <c r="B3302">
        <v>385.38400000000001</v>
      </c>
      <c r="C3302" t="s">
        <v>143</v>
      </c>
      <c r="D3302">
        <v>0</v>
      </c>
    </row>
    <row r="3303" spans="1:4" x14ac:dyDescent="0.3">
      <c r="A3303" s="1">
        <v>44986</v>
      </c>
      <c r="B3303">
        <v>383.9058</v>
      </c>
      <c r="C3303" t="s">
        <v>143</v>
      </c>
      <c r="D3303">
        <v>0</v>
      </c>
    </row>
    <row r="3304" spans="1:4" x14ac:dyDescent="0.3">
      <c r="A3304" s="1">
        <v>44987</v>
      </c>
      <c r="B3304">
        <v>386.89150000000001</v>
      </c>
      <c r="C3304" t="s">
        <v>143</v>
      </c>
      <c r="D3304">
        <v>0</v>
      </c>
    </row>
    <row r="3305" spans="1:4" x14ac:dyDescent="0.3">
      <c r="A3305" s="1">
        <v>44988</v>
      </c>
      <c r="B3305">
        <v>393.09640000000002</v>
      </c>
      <c r="C3305" t="s">
        <v>143</v>
      </c>
      <c r="D3305">
        <v>0</v>
      </c>
    </row>
    <row r="3306" spans="1:4" x14ac:dyDescent="0.3">
      <c r="A3306" s="1">
        <v>44991</v>
      </c>
      <c r="B3306">
        <v>393.36869999999999</v>
      </c>
      <c r="C3306" t="s">
        <v>143</v>
      </c>
      <c r="D3306">
        <v>0</v>
      </c>
    </row>
    <row r="3307" spans="1:4" x14ac:dyDescent="0.3">
      <c r="A3307" s="1">
        <v>44992</v>
      </c>
      <c r="B3307">
        <v>387.33890000000002</v>
      </c>
      <c r="C3307" t="s">
        <v>143</v>
      </c>
      <c r="D3307">
        <v>0</v>
      </c>
    </row>
    <row r="3308" spans="1:4" x14ac:dyDescent="0.3">
      <c r="A3308" s="1">
        <v>44993</v>
      </c>
      <c r="B3308">
        <v>387.971</v>
      </c>
      <c r="C3308" t="s">
        <v>143</v>
      </c>
      <c r="D3308">
        <v>0</v>
      </c>
    </row>
    <row r="3309" spans="1:4" x14ac:dyDescent="0.3">
      <c r="A3309" s="1">
        <v>44994</v>
      </c>
      <c r="B3309">
        <v>380.81299999999999</v>
      </c>
      <c r="C3309" t="s">
        <v>143</v>
      </c>
      <c r="D3309">
        <v>0</v>
      </c>
    </row>
    <row r="3310" spans="1:4" x14ac:dyDescent="0.3">
      <c r="A3310" s="1">
        <v>44995</v>
      </c>
      <c r="B3310">
        <v>375.31810000000002</v>
      </c>
      <c r="C3310" t="s">
        <v>143</v>
      </c>
      <c r="D3310">
        <v>0</v>
      </c>
    </row>
    <row r="3311" spans="1:4" x14ac:dyDescent="0.3">
      <c r="A3311" s="1">
        <v>44998</v>
      </c>
      <c r="B3311">
        <v>374.78320000000002</v>
      </c>
      <c r="C3311" t="s">
        <v>143</v>
      </c>
      <c r="D3311">
        <v>0</v>
      </c>
    </row>
    <row r="3312" spans="1:4" x14ac:dyDescent="0.3">
      <c r="A3312" s="1">
        <v>44999</v>
      </c>
      <c r="B3312">
        <v>380.97840000000002</v>
      </c>
      <c r="C3312" t="s">
        <v>143</v>
      </c>
      <c r="D3312">
        <v>0</v>
      </c>
    </row>
    <row r="3313" spans="1:4" x14ac:dyDescent="0.3">
      <c r="A3313" s="1">
        <v>45000</v>
      </c>
      <c r="B3313">
        <v>378.59559999999999</v>
      </c>
      <c r="C3313" t="s">
        <v>143</v>
      </c>
      <c r="D3313">
        <v>0</v>
      </c>
    </row>
    <row r="3314" spans="1:4" x14ac:dyDescent="0.3">
      <c r="A3314" s="1">
        <v>45001</v>
      </c>
      <c r="B3314">
        <v>385.23820000000001</v>
      </c>
      <c r="C3314" t="s">
        <v>143</v>
      </c>
      <c r="D3314">
        <v>0</v>
      </c>
    </row>
    <row r="3315" spans="1:4" x14ac:dyDescent="0.3">
      <c r="A3315" s="1">
        <v>45002</v>
      </c>
      <c r="B3315">
        <v>380.73390000000001</v>
      </c>
      <c r="C3315" t="s">
        <v>143</v>
      </c>
      <c r="D3315">
        <v>0</v>
      </c>
    </row>
    <row r="3316" spans="1:4" x14ac:dyDescent="0.3">
      <c r="A3316" s="1">
        <v>45005</v>
      </c>
      <c r="B3316">
        <v>384.39490000000001</v>
      </c>
      <c r="C3316" t="s">
        <v>143</v>
      </c>
      <c r="D3316">
        <v>0</v>
      </c>
    </row>
    <row r="3317" spans="1:4" x14ac:dyDescent="0.3">
      <c r="A3317" s="1">
        <v>45006</v>
      </c>
      <c r="B3317">
        <v>389.44220000000001</v>
      </c>
      <c r="C3317" t="s">
        <v>143</v>
      </c>
      <c r="D3317">
        <v>0</v>
      </c>
    </row>
    <row r="3318" spans="1:4" x14ac:dyDescent="0.3">
      <c r="A3318" s="1">
        <v>45007</v>
      </c>
      <c r="B3318">
        <v>382.80349999999999</v>
      </c>
      <c r="C3318" t="s">
        <v>143</v>
      </c>
      <c r="D3318">
        <v>0</v>
      </c>
    </row>
    <row r="3319" spans="1:4" x14ac:dyDescent="0.3">
      <c r="A3319" s="1">
        <v>45008</v>
      </c>
      <c r="B3319">
        <v>383.83839999999998</v>
      </c>
      <c r="C3319" t="s">
        <v>143</v>
      </c>
      <c r="D3319">
        <v>0</v>
      </c>
    </row>
    <row r="3320" spans="1:4" x14ac:dyDescent="0.3">
      <c r="A3320" s="1">
        <v>45009</v>
      </c>
      <c r="B3320">
        <v>386.35719999999998</v>
      </c>
      <c r="C3320" t="s">
        <v>143</v>
      </c>
      <c r="D3320">
        <v>0</v>
      </c>
    </row>
    <row r="3321" spans="1:4" x14ac:dyDescent="0.3">
      <c r="A3321" s="1">
        <v>45012</v>
      </c>
      <c r="B3321">
        <v>387.07960000000003</v>
      </c>
      <c r="C3321" t="s">
        <v>143</v>
      </c>
      <c r="D3321">
        <v>0</v>
      </c>
    </row>
    <row r="3322" spans="1:4" x14ac:dyDescent="0.3">
      <c r="A3322" s="1">
        <v>45013</v>
      </c>
      <c r="B3322">
        <v>386.21069999999997</v>
      </c>
      <c r="C3322" t="s">
        <v>143</v>
      </c>
      <c r="D3322">
        <v>0</v>
      </c>
    </row>
    <row r="3323" spans="1:4" x14ac:dyDescent="0.3">
      <c r="A3323" s="1">
        <v>45014</v>
      </c>
      <c r="B3323">
        <v>391.82420000000002</v>
      </c>
      <c r="C3323" t="s">
        <v>143</v>
      </c>
      <c r="D3323">
        <v>0</v>
      </c>
    </row>
    <row r="3324" spans="1:4" x14ac:dyDescent="0.3">
      <c r="A3324" s="1">
        <v>45015</v>
      </c>
      <c r="B3324">
        <v>394.11849999999998</v>
      </c>
      <c r="C3324" t="s">
        <v>143</v>
      </c>
      <c r="D3324">
        <v>0</v>
      </c>
    </row>
    <row r="3325" spans="1:4" x14ac:dyDescent="0.3">
      <c r="A3325" s="1">
        <v>45016</v>
      </c>
      <c r="B3325">
        <v>399.67340000000002</v>
      </c>
      <c r="C3325" t="s">
        <v>143</v>
      </c>
      <c r="D3325">
        <v>0</v>
      </c>
    </row>
    <row r="3326" spans="1:4" x14ac:dyDescent="0.3">
      <c r="A3326" s="1">
        <v>45019</v>
      </c>
      <c r="B3326">
        <v>401.19639999999998</v>
      </c>
      <c r="C3326" t="s">
        <v>143</v>
      </c>
      <c r="D3326">
        <v>0</v>
      </c>
    </row>
    <row r="3327" spans="1:4" x14ac:dyDescent="0.3">
      <c r="A3327" s="1">
        <v>45020</v>
      </c>
      <c r="B3327">
        <v>398.97050000000002</v>
      </c>
      <c r="C3327" t="s">
        <v>143</v>
      </c>
      <c r="D3327">
        <v>0</v>
      </c>
    </row>
    <row r="3328" spans="1:4" x14ac:dyDescent="0.3">
      <c r="A3328" s="1">
        <v>45021</v>
      </c>
      <c r="B3328">
        <v>397.92590000000001</v>
      </c>
      <c r="C3328" t="s">
        <v>143</v>
      </c>
      <c r="D3328">
        <v>0</v>
      </c>
    </row>
    <row r="3329" spans="1:4" x14ac:dyDescent="0.3">
      <c r="A3329" s="1">
        <v>45022</v>
      </c>
      <c r="B3329">
        <v>399.47820000000002</v>
      </c>
      <c r="C3329" t="s">
        <v>143</v>
      </c>
      <c r="D3329">
        <v>0</v>
      </c>
    </row>
    <row r="3330" spans="1:4" x14ac:dyDescent="0.3">
      <c r="A3330" s="1">
        <v>45026</v>
      </c>
      <c r="B3330">
        <v>399.88819999999998</v>
      </c>
      <c r="C3330" t="s">
        <v>143</v>
      </c>
      <c r="D3330">
        <v>0</v>
      </c>
    </row>
    <row r="3331" spans="1:4" x14ac:dyDescent="0.3">
      <c r="A3331" s="1">
        <v>45027</v>
      </c>
      <c r="B3331">
        <v>399.99560000000002</v>
      </c>
      <c r="C3331" t="s">
        <v>143</v>
      </c>
      <c r="D3331">
        <v>0</v>
      </c>
    </row>
    <row r="3332" spans="1:4" x14ac:dyDescent="0.3">
      <c r="A3332" s="1">
        <v>45028</v>
      </c>
      <c r="B3332">
        <v>398.36520000000002</v>
      </c>
      <c r="C3332" t="s">
        <v>143</v>
      </c>
      <c r="D3332">
        <v>0</v>
      </c>
    </row>
    <row r="3333" spans="1:4" x14ac:dyDescent="0.3">
      <c r="A3333" s="1">
        <v>45029</v>
      </c>
      <c r="B3333">
        <v>403.65660000000003</v>
      </c>
      <c r="C3333" t="s">
        <v>143</v>
      </c>
      <c r="D3333">
        <v>0</v>
      </c>
    </row>
    <row r="3334" spans="1:4" x14ac:dyDescent="0.3">
      <c r="A3334" s="1">
        <v>45030</v>
      </c>
      <c r="B3334">
        <v>402.67059999999998</v>
      </c>
      <c r="C3334" t="s">
        <v>143</v>
      </c>
      <c r="D3334">
        <v>0</v>
      </c>
    </row>
    <row r="3335" spans="1:4" x14ac:dyDescent="0.3">
      <c r="A3335" s="1">
        <v>45033</v>
      </c>
      <c r="B3335">
        <v>404.11540000000002</v>
      </c>
      <c r="C3335" t="s">
        <v>143</v>
      </c>
      <c r="D3335">
        <v>0</v>
      </c>
    </row>
    <row r="3336" spans="1:4" x14ac:dyDescent="0.3">
      <c r="A3336" s="1">
        <v>45034</v>
      </c>
      <c r="B3336">
        <v>404.37900000000002</v>
      </c>
      <c r="C3336" t="s">
        <v>143</v>
      </c>
      <c r="D3336">
        <v>0</v>
      </c>
    </row>
    <row r="3337" spans="1:4" x14ac:dyDescent="0.3">
      <c r="A3337" s="1">
        <v>45035</v>
      </c>
      <c r="B3337">
        <v>404.3107</v>
      </c>
      <c r="C3337" t="s">
        <v>143</v>
      </c>
      <c r="D3337">
        <v>0</v>
      </c>
    </row>
    <row r="3338" spans="1:4" x14ac:dyDescent="0.3">
      <c r="A3338" s="1">
        <v>45036</v>
      </c>
      <c r="B3338">
        <v>402.10430000000002</v>
      </c>
      <c r="C3338" t="s">
        <v>143</v>
      </c>
      <c r="D3338">
        <v>0</v>
      </c>
    </row>
    <row r="3339" spans="1:4" x14ac:dyDescent="0.3">
      <c r="A3339" s="1">
        <v>45037</v>
      </c>
      <c r="B3339">
        <v>402.41669999999999</v>
      </c>
      <c r="C3339" t="s">
        <v>143</v>
      </c>
      <c r="D3339">
        <v>0</v>
      </c>
    </row>
    <row r="3340" spans="1:4" x14ac:dyDescent="0.3">
      <c r="A3340" s="1">
        <v>45040</v>
      </c>
      <c r="B3340">
        <v>402.8365</v>
      </c>
      <c r="C3340" t="s">
        <v>143</v>
      </c>
      <c r="D3340">
        <v>0</v>
      </c>
    </row>
    <row r="3341" spans="1:4" x14ac:dyDescent="0.3">
      <c r="A3341" s="1">
        <v>45041</v>
      </c>
      <c r="B3341">
        <v>396.44200000000001</v>
      </c>
      <c r="C3341" t="s">
        <v>143</v>
      </c>
      <c r="D3341">
        <v>0</v>
      </c>
    </row>
    <row r="3342" spans="1:4" x14ac:dyDescent="0.3">
      <c r="A3342" s="1">
        <v>45042</v>
      </c>
      <c r="B3342">
        <v>394.76280000000003</v>
      </c>
      <c r="C3342" t="s">
        <v>143</v>
      </c>
      <c r="D3342">
        <v>0</v>
      </c>
    </row>
    <row r="3343" spans="1:4" x14ac:dyDescent="0.3">
      <c r="A3343" s="1">
        <v>45043</v>
      </c>
      <c r="B3343">
        <v>402.62169999999998</v>
      </c>
      <c r="C3343" t="s">
        <v>143</v>
      </c>
      <c r="D3343">
        <v>0</v>
      </c>
    </row>
    <row r="3344" spans="1:4" x14ac:dyDescent="0.3">
      <c r="A3344" s="1">
        <v>45044</v>
      </c>
      <c r="B3344">
        <v>406.0582</v>
      </c>
      <c r="C3344" t="s">
        <v>143</v>
      </c>
      <c r="D3344">
        <v>0</v>
      </c>
    </row>
    <row r="3345" spans="1:4" x14ac:dyDescent="0.3">
      <c r="A3345" s="1">
        <v>45047</v>
      </c>
      <c r="B3345">
        <v>405.64819999999997</v>
      </c>
      <c r="C3345" t="s">
        <v>143</v>
      </c>
      <c r="D3345">
        <v>0</v>
      </c>
    </row>
    <row r="3346" spans="1:4" x14ac:dyDescent="0.3">
      <c r="A3346" s="1">
        <v>45048</v>
      </c>
      <c r="B3346">
        <v>401.089</v>
      </c>
      <c r="C3346" t="s">
        <v>143</v>
      </c>
      <c r="D3346">
        <v>0</v>
      </c>
    </row>
    <row r="3347" spans="1:4" x14ac:dyDescent="0.3">
      <c r="A3347" s="1">
        <v>45049</v>
      </c>
      <c r="B3347">
        <v>398.33589999999998</v>
      </c>
      <c r="C3347" t="s">
        <v>143</v>
      </c>
      <c r="D3347">
        <v>0</v>
      </c>
    </row>
    <row r="3348" spans="1:4" x14ac:dyDescent="0.3">
      <c r="A3348" s="1">
        <v>45050</v>
      </c>
      <c r="B3348">
        <v>395.5145</v>
      </c>
      <c r="C3348" t="s">
        <v>143</v>
      </c>
      <c r="D3348">
        <v>0</v>
      </c>
    </row>
    <row r="3349" spans="1:4" x14ac:dyDescent="0.3">
      <c r="A3349" s="1">
        <v>45051</v>
      </c>
      <c r="B3349">
        <v>402.8365</v>
      </c>
      <c r="C3349" t="s">
        <v>143</v>
      </c>
      <c r="D3349">
        <v>0</v>
      </c>
    </row>
    <row r="3350" spans="1:4" x14ac:dyDescent="0.3">
      <c r="A3350" s="1">
        <v>45054</v>
      </c>
      <c r="B3350">
        <v>402.94389999999999</v>
      </c>
      <c r="C3350" t="s">
        <v>143</v>
      </c>
      <c r="D3350">
        <v>0</v>
      </c>
    </row>
    <row r="3351" spans="1:4" x14ac:dyDescent="0.3">
      <c r="A3351" s="1">
        <v>45055</v>
      </c>
      <c r="B3351">
        <v>401.17689999999999</v>
      </c>
      <c r="C3351" t="s">
        <v>143</v>
      </c>
      <c r="D3351">
        <v>0</v>
      </c>
    </row>
    <row r="3352" spans="1:4" x14ac:dyDescent="0.3">
      <c r="A3352" s="1">
        <v>45056</v>
      </c>
      <c r="B3352">
        <v>403.05130000000003</v>
      </c>
      <c r="C3352" t="s">
        <v>143</v>
      </c>
      <c r="D3352">
        <v>0</v>
      </c>
    </row>
    <row r="3353" spans="1:4" x14ac:dyDescent="0.3">
      <c r="A3353" s="1">
        <v>45057</v>
      </c>
      <c r="B3353">
        <v>402.34840000000003</v>
      </c>
      <c r="C3353" t="s">
        <v>143</v>
      </c>
      <c r="D3353">
        <v>0</v>
      </c>
    </row>
    <row r="3354" spans="1:4" x14ac:dyDescent="0.3">
      <c r="A3354" s="1">
        <v>45058</v>
      </c>
      <c r="B3354">
        <v>401.82119999999998</v>
      </c>
      <c r="C3354" t="s">
        <v>143</v>
      </c>
      <c r="D3354">
        <v>0</v>
      </c>
    </row>
    <row r="3355" spans="1:4" x14ac:dyDescent="0.3">
      <c r="A3355" s="1">
        <v>45061</v>
      </c>
      <c r="B3355">
        <v>403.20749999999998</v>
      </c>
      <c r="C3355" t="s">
        <v>143</v>
      </c>
      <c r="D3355">
        <v>0</v>
      </c>
    </row>
    <row r="3356" spans="1:4" x14ac:dyDescent="0.3">
      <c r="A3356" s="1">
        <v>45062</v>
      </c>
      <c r="B3356">
        <v>400.51299999999998</v>
      </c>
      <c r="C3356" t="s">
        <v>143</v>
      </c>
      <c r="D3356">
        <v>0</v>
      </c>
    </row>
    <row r="3357" spans="1:4" x14ac:dyDescent="0.3">
      <c r="A3357" s="1">
        <v>45063</v>
      </c>
      <c r="B3357">
        <v>405.37479999999999</v>
      </c>
      <c r="C3357" t="s">
        <v>143</v>
      </c>
      <c r="D3357">
        <v>0</v>
      </c>
    </row>
    <row r="3358" spans="1:4" x14ac:dyDescent="0.3">
      <c r="A3358" s="1">
        <v>45064</v>
      </c>
      <c r="B3358">
        <v>409.2799</v>
      </c>
      <c r="C3358" t="s">
        <v>143</v>
      </c>
      <c r="D3358">
        <v>0</v>
      </c>
    </row>
    <row r="3359" spans="1:4" x14ac:dyDescent="0.3">
      <c r="A3359" s="1">
        <v>45065</v>
      </c>
      <c r="B3359">
        <v>408.68430000000001</v>
      </c>
      <c r="C3359" t="s">
        <v>143</v>
      </c>
      <c r="D3359">
        <v>0</v>
      </c>
    </row>
    <row r="3360" spans="1:4" x14ac:dyDescent="0.3">
      <c r="A3360" s="1">
        <v>45068</v>
      </c>
      <c r="B3360">
        <v>408.8503</v>
      </c>
      <c r="C3360" t="s">
        <v>143</v>
      </c>
      <c r="D3360">
        <v>0</v>
      </c>
    </row>
    <row r="3361" spans="1:4" x14ac:dyDescent="0.3">
      <c r="A3361" s="1">
        <v>45069</v>
      </c>
      <c r="B3361">
        <v>404.26190000000003</v>
      </c>
      <c r="C3361" t="s">
        <v>143</v>
      </c>
      <c r="D3361">
        <v>0</v>
      </c>
    </row>
    <row r="3362" spans="1:4" x14ac:dyDescent="0.3">
      <c r="A3362" s="1">
        <v>45070</v>
      </c>
      <c r="B3362">
        <v>401.3331</v>
      </c>
      <c r="C3362" t="s">
        <v>143</v>
      </c>
      <c r="D3362">
        <v>0</v>
      </c>
    </row>
    <row r="3363" spans="1:4" x14ac:dyDescent="0.3">
      <c r="A3363" s="1">
        <v>45071</v>
      </c>
      <c r="B3363">
        <v>404.80860000000001</v>
      </c>
      <c r="C3363" t="s">
        <v>143</v>
      </c>
      <c r="D3363">
        <v>0</v>
      </c>
    </row>
    <row r="3364" spans="1:4" x14ac:dyDescent="0.3">
      <c r="A3364" s="1">
        <v>45072</v>
      </c>
      <c r="B3364">
        <v>410.05110000000002</v>
      </c>
      <c r="C3364" t="s">
        <v>143</v>
      </c>
      <c r="D3364">
        <v>0</v>
      </c>
    </row>
    <row r="3365" spans="1:4" x14ac:dyDescent="0.3">
      <c r="A3365" s="1">
        <v>45076</v>
      </c>
      <c r="B3365">
        <v>410.20729999999998</v>
      </c>
      <c r="C3365" t="s">
        <v>143</v>
      </c>
      <c r="D3365">
        <v>0</v>
      </c>
    </row>
    <row r="3366" spans="1:4" x14ac:dyDescent="0.3">
      <c r="A3366" s="1">
        <v>45077</v>
      </c>
      <c r="B3366">
        <v>407.93259999999998</v>
      </c>
      <c r="C3366" t="s">
        <v>143</v>
      </c>
      <c r="D3366">
        <v>0</v>
      </c>
    </row>
    <row r="3367" spans="1:4" x14ac:dyDescent="0.3">
      <c r="A3367" s="1">
        <v>45078</v>
      </c>
      <c r="B3367">
        <v>411.80840000000001</v>
      </c>
      <c r="C3367" t="s">
        <v>143</v>
      </c>
      <c r="D3367">
        <v>0</v>
      </c>
    </row>
    <row r="3368" spans="1:4" x14ac:dyDescent="0.3">
      <c r="A3368" s="1">
        <v>45079</v>
      </c>
      <c r="B3368">
        <v>417.7636</v>
      </c>
      <c r="C3368" t="s">
        <v>143</v>
      </c>
      <c r="D3368">
        <v>0</v>
      </c>
    </row>
    <row r="3369" spans="1:4" x14ac:dyDescent="0.3">
      <c r="A3369" s="1">
        <v>45082</v>
      </c>
      <c r="B3369">
        <v>416.9631</v>
      </c>
      <c r="C3369" t="s">
        <v>143</v>
      </c>
      <c r="D3369">
        <v>0</v>
      </c>
    </row>
    <row r="3370" spans="1:4" x14ac:dyDescent="0.3">
      <c r="A3370" s="1">
        <v>45083</v>
      </c>
      <c r="B3370">
        <v>417.87099999999998</v>
      </c>
      <c r="C3370" t="s">
        <v>143</v>
      </c>
      <c r="D3370">
        <v>0</v>
      </c>
    </row>
    <row r="3371" spans="1:4" x14ac:dyDescent="0.3">
      <c r="A3371" s="1">
        <v>45084</v>
      </c>
      <c r="B3371">
        <v>416.42610000000002</v>
      </c>
      <c r="C3371" t="s">
        <v>143</v>
      </c>
      <c r="D3371">
        <v>0</v>
      </c>
    </row>
    <row r="3372" spans="1:4" x14ac:dyDescent="0.3">
      <c r="A3372" s="1">
        <v>45085</v>
      </c>
      <c r="B3372">
        <v>418.94490000000002</v>
      </c>
      <c r="C3372" t="s">
        <v>143</v>
      </c>
      <c r="D3372">
        <v>0</v>
      </c>
    </row>
    <row r="3373" spans="1:4" x14ac:dyDescent="0.3">
      <c r="A3373" s="1">
        <v>45086</v>
      </c>
      <c r="B3373">
        <v>419.69659999999999</v>
      </c>
      <c r="C3373" t="s">
        <v>143</v>
      </c>
      <c r="D3373">
        <v>0</v>
      </c>
    </row>
    <row r="3374" spans="1:4" x14ac:dyDescent="0.3">
      <c r="A3374" s="1">
        <v>45089</v>
      </c>
      <c r="B3374">
        <v>423.50409999999999</v>
      </c>
      <c r="C3374" t="s">
        <v>143</v>
      </c>
      <c r="D3374">
        <v>0</v>
      </c>
    </row>
    <row r="3375" spans="1:4" x14ac:dyDescent="0.3">
      <c r="A3375" s="1">
        <v>45090</v>
      </c>
      <c r="B3375">
        <v>426.2962</v>
      </c>
      <c r="C3375" t="s">
        <v>143</v>
      </c>
      <c r="D3375">
        <v>0</v>
      </c>
    </row>
    <row r="3376" spans="1:4" x14ac:dyDescent="0.3">
      <c r="A3376" s="1">
        <v>45091</v>
      </c>
      <c r="B3376">
        <v>426.80380000000002</v>
      </c>
      <c r="C3376" t="s">
        <v>143</v>
      </c>
      <c r="D3376">
        <v>0</v>
      </c>
    </row>
    <row r="3377" spans="1:4" x14ac:dyDescent="0.3">
      <c r="A3377" s="1">
        <v>45092</v>
      </c>
      <c r="B3377">
        <v>432.09519999999998</v>
      </c>
      <c r="C3377" t="s">
        <v>143</v>
      </c>
      <c r="D3377">
        <v>0</v>
      </c>
    </row>
    <row r="3378" spans="1:4" x14ac:dyDescent="0.3">
      <c r="A3378" s="1">
        <v>45093</v>
      </c>
      <c r="B3378">
        <v>430.62380000000002</v>
      </c>
      <c r="C3378" t="s">
        <v>143</v>
      </c>
      <c r="D3378">
        <v>0</v>
      </c>
    </row>
    <row r="3379" spans="1:4" x14ac:dyDescent="0.3">
      <c r="A3379" s="1">
        <v>45097</v>
      </c>
      <c r="B3379">
        <v>428.38959999999997</v>
      </c>
      <c r="C3379" t="s">
        <v>143</v>
      </c>
      <c r="D3379">
        <v>0</v>
      </c>
    </row>
    <row r="3380" spans="1:4" x14ac:dyDescent="0.3">
      <c r="A3380" s="1">
        <v>45098</v>
      </c>
      <c r="B3380">
        <v>426.19459999999998</v>
      </c>
      <c r="C3380" t="s">
        <v>143</v>
      </c>
      <c r="D3380">
        <v>0</v>
      </c>
    </row>
    <row r="3381" spans="1:4" x14ac:dyDescent="0.3">
      <c r="A3381" s="1">
        <v>45099</v>
      </c>
      <c r="B3381">
        <v>427.73309999999998</v>
      </c>
      <c r="C3381" t="s">
        <v>143</v>
      </c>
      <c r="D3381">
        <v>0</v>
      </c>
    </row>
    <row r="3382" spans="1:4" x14ac:dyDescent="0.3">
      <c r="A3382" s="1">
        <v>45100</v>
      </c>
      <c r="B3382">
        <v>424.49939999999998</v>
      </c>
      <c r="C3382" t="s">
        <v>143</v>
      </c>
      <c r="D3382">
        <v>0</v>
      </c>
    </row>
    <row r="3383" spans="1:4" x14ac:dyDescent="0.3">
      <c r="A3383" s="1">
        <v>45103</v>
      </c>
      <c r="B3383">
        <v>422.76499999999999</v>
      </c>
      <c r="C3383" t="s">
        <v>143</v>
      </c>
      <c r="D3383">
        <v>0</v>
      </c>
    </row>
    <row r="3384" spans="1:4" x14ac:dyDescent="0.3">
      <c r="A3384" s="1">
        <v>45104</v>
      </c>
      <c r="B3384">
        <v>427.3999</v>
      </c>
      <c r="C3384" t="s">
        <v>143</v>
      </c>
      <c r="D3384">
        <v>0</v>
      </c>
    </row>
    <row r="3385" spans="1:4" x14ac:dyDescent="0.3">
      <c r="A3385" s="1">
        <v>45105</v>
      </c>
      <c r="B3385">
        <v>427.6155</v>
      </c>
      <c r="C3385" t="s">
        <v>143</v>
      </c>
      <c r="D3385">
        <v>0</v>
      </c>
    </row>
    <row r="3386" spans="1:4" x14ac:dyDescent="0.3">
      <c r="A3386" s="1">
        <v>45106</v>
      </c>
      <c r="B3386">
        <v>429.30090000000001</v>
      </c>
      <c r="C3386" t="s">
        <v>143</v>
      </c>
      <c r="D3386">
        <v>0</v>
      </c>
    </row>
    <row r="3387" spans="1:4" x14ac:dyDescent="0.3">
      <c r="A3387" s="1">
        <v>45107</v>
      </c>
      <c r="B3387">
        <v>434.36700000000002</v>
      </c>
      <c r="C3387" t="s">
        <v>143</v>
      </c>
      <c r="D3387">
        <v>0</v>
      </c>
    </row>
    <row r="3388" spans="1:4" x14ac:dyDescent="0.3">
      <c r="A3388" s="1">
        <v>45110</v>
      </c>
      <c r="B3388">
        <v>434.86669999999998</v>
      </c>
      <c r="C3388" t="s">
        <v>143</v>
      </c>
      <c r="D3388">
        <v>0</v>
      </c>
    </row>
    <row r="3389" spans="1:4" x14ac:dyDescent="0.3">
      <c r="A3389" s="1">
        <v>45112</v>
      </c>
      <c r="B3389">
        <v>434.22</v>
      </c>
      <c r="C3389" t="s">
        <v>143</v>
      </c>
      <c r="D3389">
        <v>0</v>
      </c>
    </row>
    <row r="3390" spans="1:4" x14ac:dyDescent="0.3">
      <c r="A3390" s="1">
        <v>45113</v>
      </c>
      <c r="B3390">
        <v>430.81970000000001</v>
      </c>
      <c r="C3390" t="s">
        <v>143</v>
      </c>
      <c r="D3390">
        <v>0</v>
      </c>
    </row>
    <row r="3391" spans="1:4" x14ac:dyDescent="0.3">
      <c r="A3391" s="1">
        <v>45114</v>
      </c>
      <c r="B3391">
        <v>429.7321</v>
      </c>
      <c r="C3391" t="s">
        <v>143</v>
      </c>
      <c r="D3391">
        <v>0</v>
      </c>
    </row>
    <row r="3392" spans="1:4" x14ac:dyDescent="0.3">
      <c r="A3392" s="1">
        <v>45117</v>
      </c>
      <c r="B3392">
        <v>430.81970000000001</v>
      </c>
      <c r="C3392" t="s">
        <v>143</v>
      </c>
      <c r="D3392">
        <v>0</v>
      </c>
    </row>
    <row r="3393" spans="1:4" x14ac:dyDescent="0.3">
      <c r="A3393" s="1">
        <v>45118</v>
      </c>
      <c r="B3393">
        <v>433.5634</v>
      </c>
      <c r="C3393" t="s">
        <v>143</v>
      </c>
      <c r="D3393">
        <v>0</v>
      </c>
    </row>
    <row r="3394" spans="1:4" x14ac:dyDescent="0.3">
      <c r="A3394" s="1">
        <v>45119</v>
      </c>
      <c r="B3394">
        <v>437.05189999999999</v>
      </c>
      <c r="C3394" t="s">
        <v>143</v>
      </c>
      <c r="D3394">
        <v>0</v>
      </c>
    </row>
    <row r="3395" spans="1:4" x14ac:dyDescent="0.3">
      <c r="A3395" s="1">
        <v>45120</v>
      </c>
      <c r="B3395">
        <v>440.52069999999998</v>
      </c>
      <c r="C3395" t="s">
        <v>143</v>
      </c>
      <c r="D3395">
        <v>0</v>
      </c>
    </row>
    <row r="3396" spans="1:4" x14ac:dyDescent="0.3">
      <c r="A3396" s="1">
        <v>45121</v>
      </c>
      <c r="B3396">
        <v>440.24630000000002</v>
      </c>
      <c r="C3396" t="s">
        <v>143</v>
      </c>
      <c r="D3396">
        <v>0</v>
      </c>
    </row>
    <row r="3397" spans="1:4" x14ac:dyDescent="0.3">
      <c r="A3397" s="1">
        <v>45124</v>
      </c>
      <c r="B3397">
        <v>441.7749</v>
      </c>
      <c r="C3397" t="s">
        <v>143</v>
      </c>
      <c r="D3397">
        <v>0</v>
      </c>
    </row>
    <row r="3398" spans="1:4" x14ac:dyDescent="0.3">
      <c r="A3398" s="1">
        <v>45125</v>
      </c>
      <c r="B3398">
        <v>445.05759999999998</v>
      </c>
      <c r="C3398" t="s">
        <v>143</v>
      </c>
      <c r="D3398">
        <v>0</v>
      </c>
    </row>
    <row r="3399" spans="1:4" x14ac:dyDescent="0.3">
      <c r="A3399" s="1">
        <v>45126</v>
      </c>
      <c r="B3399">
        <v>446.04730000000001</v>
      </c>
      <c r="C3399" t="s">
        <v>143</v>
      </c>
      <c r="D3399">
        <v>0</v>
      </c>
    </row>
    <row r="3400" spans="1:4" x14ac:dyDescent="0.3">
      <c r="A3400" s="1">
        <v>45127</v>
      </c>
      <c r="B3400">
        <v>443.08800000000002</v>
      </c>
      <c r="C3400" t="s">
        <v>143</v>
      </c>
      <c r="D3400">
        <v>0</v>
      </c>
    </row>
    <row r="3401" spans="1:4" x14ac:dyDescent="0.3">
      <c r="A3401" s="1">
        <v>45131</v>
      </c>
      <c r="B3401">
        <v>445.06740000000002</v>
      </c>
      <c r="C3401" t="s">
        <v>143</v>
      </c>
      <c r="D3401">
        <v>0</v>
      </c>
    </row>
    <row r="3402" spans="1:4" x14ac:dyDescent="0.3">
      <c r="A3402" s="1">
        <v>45132</v>
      </c>
      <c r="B3402">
        <v>446.2824</v>
      </c>
      <c r="C3402" t="s">
        <v>143</v>
      </c>
      <c r="D3402">
        <v>0</v>
      </c>
    </row>
    <row r="3403" spans="1:4" x14ac:dyDescent="0.3">
      <c r="A3403" s="1">
        <v>45133</v>
      </c>
      <c r="B3403">
        <v>446.351</v>
      </c>
      <c r="C3403" t="s">
        <v>143</v>
      </c>
      <c r="D3403">
        <v>0</v>
      </c>
    </row>
    <row r="3404" spans="1:4" x14ac:dyDescent="0.3">
      <c r="A3404" s="1">
        <v>45134</v>
      </c>
      <c r="B3404">
        <v>443.39179999999999</v>
      </c>
      <c r="C3404" t="s">
        <v>143</v>
      </c>
      <c r="D3404">
        <v>0</v>
      </c>
    </row>
    <row r="3405" spans="1:4" x14ac:dyDescent="0.3">
      <c r="A3405" s="1">
        <v>45135</v>
      </c>
      <c r="B3405">
        <v>447.73270000000002</v>
      </c>
      <c r="C3405" t="s">
        <v>143</v>
      </c>
      <c r="D3405">
        <v>0</v>
      </c>
    </row>
    <row r="3406" spans="1:4" x14ac:dyDescent="0.3">
      <c r="A3406" s="1">
        <v>45138</v>
      </c>
      <c r="B3406">
        <v>448.58519999999999</v>
      </c>
      <c r="C3406" t="s">
        <v>143</v>
      </c>
      <c r="D3406">
        <v>0</v>
      </c>
    </row>
    <row r="3407" spans="1:4" x14ac:dyDescent="0.3">
      <c r="A3407" s="1">
        <v>45139</v>
      </c>
      <c r="B3407">
        <v>447.30149999999998</v>
      </c>
      <c r="C3407" t="s">
        <v>143</v>
      </c>
      <c r="D3407">
        <v>0</v>
      </c>
    </row>
    <row r="3408" spans="1:4" x14ac:dyDescent="0.3">
      <c r="A3408" s="1">
        <v>45140</v>
      </c>
      <c r="B3408">
        <v>441.07920000000001</v>
      </c>
      <c r="C3408" t="s">
        <v>143</v>
      </c>
      <c r="D3408">
        <v>0</v>
      </c>
    </row>
    <row r="3409" spans="1:4" x14ac:dyDescent="0.3">
      <c r="A3409" s="1">
        <v>45141</v>
      </c>
      <c r="B3409">
        <v>439.8152</v>
      </c>
      <c r="C3409" t="s">
        <v>143</v>
      </c>
      <c r="D3409">
        <v>0</v>
      </c>
    </row>
    <row r="3410" spans="1:4" x14ac:dyDescent="0.3">
      <c r="A3410" s="1">
        <v>45142</v>
      </c>
      <c r="B3410">
        <v>437.82600000000002</v>
      </c>
      <c r="C3410" t="s">
        <v>143</v>
      </c>
      <c r="D3410">
        <v>0</v>
      </c>
    </row>
    <row r="3411" spans="1:4" x14ac:dyDescent="0.3">
      <c r="A3411" s="1">
        <v>45145</v>
      </c>
      <c r="B3411">
        <v>441.64760000000001</v>
      </c>
      <c r="C3411" t="s">
        <v>143</v>
      </c>
      <c r="D3411">
        <v>0</v>
      </c>
    </row>
    <row r="3412" spans="1:4" x14ac:dyDescent="0.3">
      <c r="A3412" s="1">
        <v>45146</v>
      </c>
      <c r="B3412">
        <v>439.72699999999998</v>
      </c>
      <c r="C3412" t="s">
        <v>143</v>
      </c>
      <c r="D3412">
        <v>0</v>
      </c>
    </row>
    <row r="3413" spans="1:4" x14ac:dyDescent="0.3">
      <c r="A3413" s="1">
        <v>45147</v>
      </c>
      <c r="B3413">
        <v>436.78730000000002</v>
      </c>
      <c r="C3413" t="s">
        <v>143</v>
      </c>
      <c r="D3413">
        <v>0</v>
      </c>
    </row>
    <row r="3414" spans="1:4" x14ac:dyDescent="0.3">
      <c r="A3414" s="1">
        <v>45148</v>
      </c>
      <c r="B3414">
        <v>436.94409999999999</v>
      </c>
      <c r="C3414" t="s">
        <v>143</v>
      </c>
      <c r="D3414">
        <v>0</v>
      </c>
    </row>
    <row r="3415" spans="1:4" x14ac:dyDescent="0.3">
      <c r="A3415" s="1">
        <v>45149</v>
      </c>
      <c r="B3415">
        <v>436.6893</v>
      </c>
      <c r="C3415" t="s">
        <v>143</v>
      </c>
      <c r="D3415">
        <v>0</v>
      </c>
    </row>
    <row r="3416" spans="1:4" x14ac:dyDescent="0.3">
      <c r="A3416" s="1">
        <v>45152</v>
      </c>
      <c r="B3416">
        <v>439.09980000000002</v>
      </c>
      <c r="C3416" t="s">
        <v>143</v>
      </c>
      <c r="D3416">
        <v>0</v>
      </c>
    </row>
    <row r="3417" spans="1:4" x14ac:dyDescent="0.3">
      <c r="A3417" s="1">
        <v>45153</v>
      </c>
      <c r="B3417">
        <v>433.98480000000001</v>
      </c>
      <c r="C3417" t="s">
        <v>143</v>
      </c>
      <c r="D3417">
        <v>0</v>
      </c>
    </row>
    <row r="3418" spans="1:4" x14ac:dyDescent="0.3">
      <c r="A3418" s="1">
        <v>45154</v>
      </c>
      <c r="B3418">
        <v>430.80009999999999</v>
      </c>
      <c r="C3418" t="s">
        <v>143</v>
      </c>
      <c r="D3418">
        <v>0</v>
      </c>
    </row>
    <row r="3419" spans="1:4" x14ac:dyDescent="0.3">
      <c r="A3419" s="1">
        <v>45155</v>
      </c>
      <c r="B3419">
        <v>427.51749999999998</v>
      </c>
      <c r="C3419" t="s">
        <v>143</v>
      </c>
      <c r="D3419">
        <v>0</v>
      </c>
    </row>
    <row r="3420" spans="1:4" x14ac:dyDescent="0.3">
      <c r="A3420" s="1">
        <v>45156</v>
      </c>
      <c r="B3420">
        <v>427.72329999999999</v>
      </c>
      <c r="C3420" t="s">
        <v>143</v>
      </c>
      <c r="D3420">
        <v>0</v>
      </c>
    </row>
    <row r="3421" spans="1:4" x14ac:dyDescent="0.3">
      <c r="A3421" s="1">
        <v>45159</v>
      </c>
      <c r="B3421">
        <v>430.50619999999998</v>
      </c>
      <c r="C3421" t="s">
        <v>143</v>
      </c>
      <c r="D3421">
        <v>0</v>
      </c>
    </row>
    <row r="3422" spans="1:4" x14ac:dyDescent="0.3">
      <c r="A3422" s="1">
        <v>45160</v>
      </c>
      <c r="B3422">
        <v>429.34010000000001</v>
      </c>
      <c r="C3422" t="s">
        <v>143</v>
      </c>
      <c r="D3422">
        <v>0</v>
      </c>
    </row>
    <row r="3423" spans="1:4" x14ac:dyDescent="0.3">
      <c r="A3423" s="1">
        <v>45161</v>
      </c>
      <c r="B3423">
        <v>434.12200000000001</v>
      </c>
      <c r="C3423" t="s">
        <v>143</v>
      </c>
      <c r="D3423">
        <v>0</v>
      </c>
    </row>
    <row r="3424" spans="1:4" x14ac:dyDescent="0.3">
      <c r="A3424" s="1">
        <v>45162</v>
      </c>
      <c r="B3424">
        <v>428.10539999999997</v>
      </c>
      <c r="C3424" t="s">
        <v>143</v>
      </c>
      <c r="D3424">
        <v>0</v>
      </c>
    </row>
    <row r="3425" spans="1:4" x14ac:dyDescent="0.3">
      <c r="A3425" s="1">
        <v>45163</v>
      </c>
      <c r="B3425">
        <v>431.12349999999998</v>
      </c>
      <c r="C3425" t="s">
        <v>143</v>
      </c>
      <c r="D3425">
        <v>0</v>
      </c>
    </row>
    <row r="3426" spans="1:4" x14ac:dyDescent="0.3">
      <c r="A3426" s="1">
        <v>45166</v>
      </c>
      <c r="B3426">
        <v>433.85739999999998</v>
      </c>
      <c r="C3426" t="s">
        <v>143</v>
      </c>
      <c r="D3426">
        <v>0</v>
      </c>
    </row>
    <row r="3427" spans="1:4" x14ac:dyDescent="0.3">
      <c r="A3427" s="1">
        <v>45167</v>
      </c>
      <c r="B3427">
        <v>440.12869999999998</v>
      </c>
      <c r="C3427" t="s">
        <v>143</v>
      </c>
      <c r="D3427">
        <v>0</v>
      </c>
    </row>
    <row r="3428" spans="1:4" x14ac:dyDescent="0.3">
      <c r="A3428" s="1">
        <v>45168</v>
      </c>
      <c r="B3428">
        <v>441.94150000000002</v>
      </c>
      <c r="C3428" t="s">
        <v>143</v>
      </c>
      <c r="D3428">
        <v>0</v>
      </c>
    </row>
    <row r="3429" spans="1:4" x14ac:dyDescent="0.3">
      <c r="A3429" s="1">
        <v>45169</v>
      </c>
      <c r="B3429">
        <v>441.29480000000001</v>
      </c>
      <c r="C3429" t="s">
        <v>143</v>
      </c>
      <c r="D3429">
        <v>0</v>
      </c>
    </row>
    <row r="3430" spans="1:4" x14ac:dyDescent="0.3">
      <c r="A3430" s="1">
        <v>45170</v>
      </c>
      <c r="B3430">
        <v>442.11790000000002</v>
      </c>
      <c r="C3430" t="s">
        <v>143</v>
      </c>
      <c r="D3430">
        <v>0</v>
      </c>
    </row>
    <row r="3431" spans="1:4" x14ac:dyDescent="0.3">
      <c r="A3431" s="1">
        <v>45174</v>
      </c>
      <c r="B3431">
        <v>440.20710000000003</v>
      </c>
      <c r="C3431" t="s">
        <v>143</v>
      </c>
      <c r="D3431">
        <v>0</v>
      </c>
    </row>
    <row r="3432" spans="1:4" x14ac:dyDescent="0.3">
      <c r="A3432" s="1">
        <v>45175</v>
      </c>
      <c r="B3432">
        <v>437.24779999999998</v>
      </c>
      <c r="C3432" t="s">
        <v>143</v>
      </c>
      <c r="D3432">
        <v>0</v>
      </c>
    </row>
    <row r="3433" spans="1:4" x14ac:dyDescent="0.3">
      <c r="A3433" s="1">
        <v>45176</v>
      </c>
      <c r="B3433">
        <v>435.90539999999999</v>
      </c>
      <c r="C3433" t="s">
        <v>143</v>
      </c>
      <c r="D3433">
        <v>0</v>
      </c>
    </row>
    <row r="3434" spans="1:4" x14ac:dyDescent="0.3">
      <c r="A3434" s="1">
        <v>45177</v>
      </c>
      <c r="B3434">
        <v>436.56189999999998</v>
      </c>
      <c r="C3434" t="s">
        <v>143</v>
      </c>
      <c r="D3434">
        <v>0</v>
      </c>
    </row>
    <row r="3435" spans="1:4" x14ac:dyDescent="0.3">
      <c r="A3435" s="1">
        <v>45180</v>
      </c>
      <c r="B3435">
        <v>439.43299999999999</v>
      </c>
      <c r="C3435" t="s">
        <v>143</v>
      </c>
      <c r="D3435">
        <v>0</v>
      </c>
    </row>
    <row r="3436" spans="1:4" x14ac:dyDescent="0.3">
      <c r="A3436" s="1">
        <v>45181</v>
      </c>
      <c r="B3436">
        <v>437.02249999999998</v>
      </c>
      <c r="C3436" t="s">
        <v>143</v>
      </c>
      <c r="D3436">
        <v>0</v>
      </c>
    </row>
    <row r="3437" spans="1:4" x14ac:dyDescent="0.3">
      <c r="A3437" s="1">
        <v>45182</v>
      </c>
      <c r="B3437">
        <v>437.53199999999998</v>
      </c>
      <c r="C3437" t="s">
        <v>143</v>
      </c>
      <c r="D3437">
        <v>0</v>
      </c>
    </row>
    <row r="3438" spans="1:4" x14ac:dyDescent="0.3">
      <c r="A3438" s="1">
        <v>45183</v>
      </c>
      <c r="B3438">
        <v>441.30459999999999</v>
      </c>
      <c r="C3438" t="s">
        <v>143</v>
      </c>
      <c r="D3438">
        <v>0</v>
      </c>
    </row>
    <row r="3439" spans="1:4" x14ac:dyDescent="0.3">
      <c r="A3439" s="1">
        <v>45184</v>
      </c>
      <c r="B3439">
        <v>435.98779999999999</v>
      </c>
      <c r="C3439" t="s">
        <v>143</v>
      </c>
      <c r="D3439">
        <v>0</v>
      </c>
    </row>
    <row r="3440" spans="1:4" x14ac:dyDescent="0.3">
      <c r="A3440" s="1">
        <v>45187</v>
      </c>
      <c r="B3440">
        <v>436.24349999999998</v>
      </c>
      <c r="C3440" t="s">
        <v>143</v>
      </c>
      <c r="D3440">
        <v>0</v>
      </c>
    </row>
    <row r="3441" spans="1:4" x14ac:dyDescent="0.3">
      <c r="A3441" s="1">
        <v>45188</v>
      </c>
      <c r="B3441">
        <v>435.33879999999999</v>
      </c>
      <c r="C3441" t="s">
        <v>143</v>
      </c>
      <c r="D3441">
        <v>0</v>
      </c>
    </row>
    <row r="3442" spans="1:4" x14ac:dyDescent="0.3">
      <c r="A3442" s="1">
        <v>45189</v>
      </c>
      <c r="B3442">
        <v>431.3365</v>
      </c>
      <c r="C3442" t="s">
        <v>143</v>
      </c>
      <c r="D3442">
        <v>0</v>
      </c>
    </row>
    <row r="3443" spans="1:4" x14ac:dyDescent="0.3">
      <c r="A3443" s="1">
        <v>45190</v>
      </c>
      <c r="B3443">
        <v>424.20729999999998</v>
      </c>
      <c r="C3443" t="s">
        <v>143</v>
      </c>
      <c r="D3443">
        <v>0</v>
      </c>
    </row>
    <row r="3444" spans="1:4" x14ac:dyDescent="0.3">
      <c r="A3444" s="1">
        <v>45191</v>
      </c>
      <c r="B3444">
        <v>423.2534</v>
      </c>
      <c r="C3444" t="s">
        <v>143</v>
      </c>
      <c r="D3444">
        <v>0</v>
      </c>
    </row>
    <row r="3445" spans="1:4" x14ac:dyDescent="0.3">
      <c r="A3445" s="1">
        <v>45194</v>
      </c>
      <c r="B3445">
        <v>425.0333</v>
      </c>
      <c r="C3445" t="s">
        <v>143</v>
      </c>
      <c r="D3445">
        <v>0</v>
      </c>
    </row>
    <row r="3446" spans="1:4" x14ac:dyDescent="0.3">
      <c r="A3446" s="1">
        <v>45195</v>
      </c>
      <c r="B3446">
        <v>418.78899999999999</v>
      </c>
      <c r="C3446" t="s">
        <v>143</v>
      </c>
      <c r="D3446">
        <v>0</v>
      </c>
    </row>
    <row r="3447" spans="1:4" x14ac:dyDescent="0.3">
      <c r="A3447" s="1">
        <v>45196</v>
      </c>
      <c r="B3447">
        <v>418.95620000000002</v>
      </c>
      <c r="C3447" t="s">
        <v>143</v>
      </c>
      <c r="D3447">
        <v>0</v>
      </c>
    </row>
    <row r="3448" spans="1:4" x14ac:dyDescent="0.3">
      <c r="A3448" s="1">
        <v>45197</v>
      </c>
      <c r="B3448">
        <v>421.38499999999999</v>
      </c>
      <c r="C3448" t="s">
        <v>143</v>
      </c>
      <c r="D3448">
        <v>0</v>
      </c>
    </row>
    <row r="3449" spans="1:4" x14ac:dyDescent="0.3">
      <c r="A3449" s="1">
        <v>45198</v>
      </c>
      <c r="B3449">
        <v>420.36239999999998</v>
      </c>
      <c r="C3449" t="s">
        <v>143</v>
      </c>
      <c r="D3449">
        <v>0</v>
      </c>
    </row>
    <row r="3450" spans="1:4" x14ac:dyDescent="0.3">
      <c r="A3450" s="1">
        <v>45201</v>
      </c>
      <c r="B3450">
        <v>420.1952</v>
      </c>
      <c r="C3450" t="s">
        <v>143</v>
      </c>
      <c r="D3450">
        <v>0</v>
      </c>
    </row>
    <row r="3451" spans="1:4" x14ac:dyDescent="0.3">
      <c r="A3451" s="1">
        <v>45202</v>
      </c>
      <c r="B3451">
        <v>414.57040000000001</v>
      </c>
      <c r="C3451" t="s">
        <v>143</v>
      </c>
      <c r="D3451">
        <v>0</v>
      </c>
    </row>
    <row r="3452" spans="1:4" x14ac:dyDescent="0.3">
      <c r="A3452" s="1">
        <v>45203</v>
      </c>
      <c r="B3452">
        <v>417.58929999999998</v>
      </c>
      <c r="C3452" t="s">
        <v>143</v>
      </c>
      <c r="D3452">
        <v>0</v>
      </c>
    </row>
    <row r="3453" spans="1:4" x14ac:dyDescent="0.3">
      <c r="A3453" s="1">
        <v>45204</v>
      </c>
      <c r="B3453">
        <v>417.43200000000002</v>
      </c>
      <c r="C3453" t="s">
        <v>143</v>
      </c>
      <c r="D3453">
        <v>0</v>
      </c>
    </row>
    <row r="3454" spans="1:4" x14ac:dyDescent="0.3">
      <c r="A3454" s="1">
        <v>45205</v>
      </c>
      <c r="B3454">
        <v>422.38810000000001</v>
      </c>
      <c r="C3454" t="s">
        <v>143</v>
      </c>
      <c r="D3454">
        <v>0</v>
      </c>
    </row>
    <row r="3455" spans="1:4" x14ac:dyDescent="0.3">
      <c r="A3455" s="1">
        <v>45208</v>
      </c>
      <c r="B3455">
        <v>425.09230000000002</v>
      </c>
      <c r="C3455" t="s">
        <v>143</v>
      </c>
      <c r="D3455">
        <v>0</v>
      </c>
    </row>
    <row r="3456" spans="1:4" x14ac:dyDescent="0.3">
      <c r="A3456" s="1">
        <v>45209</v>
      </c>
      <c r="B3456">
        <v>427.3048</v>
      </c>
      <c r="C3456" t="s">
        <v>143</v>
      </c>
      <c r="D3456">
        <v>0</v>
      </c>
    </row>
    <row r="3457" spans="1:4" x14ac:dyDescent="0.3">
      <c r="A3457" s="1">
        <v>45210</v>
      </c>
      <c r="B3457">
        <v>429.05520000000001</v>
      </c>
      <c r="C3457" t="s">
        <v>143</v>
      </c>
      <c r="D3457">
        <v>0</v>
      </c>
    </row>
    <row r="3458" spans="1:4" x14ac:dyDescent="0.3">
      <c r="A3458" s="1">
        <v>45211</v>
      </c>
      <c r="B3458">
        <v>426.43950000000001</v>
      </c>
      <c r="C3458" t="s">
        <v>143</v>
      </c>
      <c r="D3458">
        <v>0</v>
      </c>
    </row>
    <row r="3459" spans="1:4" x14ac:dyDescent="0.3">
      <c r="A3459" s="1">
        <v>45212</v>
      </c>
      <c r="B3459">
        <v>424.31540000000001</v>
      </c>
      <c r="C3459" t="s">
        <v>143</v>
      </c>
      <c r="D3459">
        <v>0</v>
      </c>
    </row>
    <row r="3460" spans="1:4" x14ac:dyDescent="0.3">
      <c r="A3460" s="1">
        <v>45215</v>
      </c>
      <c r="B3460">
        <v>428.77980000000002</v>
      </c>
      <c r="C3460" t="s">
        <v>143</v>
      </c>
      <c r="D3460">
        <v>0</v>
      </c>
    </row>
    <row r="3461" spans="1:4" x14ac:dyDescent="0.3">
      <c r="A3461" s="1">
        <v>45216</v>
      </c>
      <c r="B3461">
        <v>428.7602</v>
      </c>
      <c r="C3461" t="s">
        <v>143</v>
      </c>
      <c r="D3461">
        <v>0</v>
      </c>
    </row>
    <row r="3462" spans="1:4" x14ac:dyDescent="0.3">
      <c r="A3462" s="1">
        <v>45217</v>
      </c>
      <c r="B3462">
        <v>423.04689999999999</v>
      </c>
      <c r="C3462" t="s">
        <v>143</v>
      </c>
      <c r="D3462">
        <v>0</v>
      </c>
    </row>
    <row r="3463" spans="1:4" x14ac:dyDescent="0.3">
      <c r="A3463" s="1">
        <v>45218</v>
      </c>
      <c r="B3463">
        <v>419.32979999999998</v>
      </c>
      <c r="C3463" t="s">
        <v>143</v>
      </c>
      <c r="D3463">
        <v>0</v>
      </c>
    </row>
    <row r="3464" spans="1:4" x14ac:dyDescent="0.3">
      <c r="A3464" s="1">
        <v>45219</v>
      </c>
      <c r="B3464">
        <v>414.1771</v>
      </c>
      <c r="C3464" t="s">
        <v>143</v>
      </c>
      <c r="D3464">
        <v>0</v>
      </c>
    </row>
    <row r="3465" spans="1:4" x14ac:dyDescent="0.3">
      <c r="A3465" s="1">
        <v>45222</v>
      </c>
      <c r="B3465">
        <v>413.45920000000001</v>
      </c>
      <c r="C3465" t="s">
        <v>143</v>
      </c>
      <c r="D3465">
        <v>0</v>
      </c>
    </row>
    <row r="3466" spans="1:4" x14ac:dyDescent="0.3">
      <c r="A3466" s="1">
        <v>45223</v>
      </c>
      <c r="B3466">
        <v>416.57650000000001</v>
      </c>
      <c r="C3466" t="s">
        <v>143</v>
      </c>
      <c r="D3466">
        <v>0</v>
      </c>
    </row>
    <row r="3467" spans="1:4" x14ac:dyDescent="0.3">
      <c r="A3467" s="1">
        <v>45224</v>
      </c>
      <c r="B3467">
        <v>410.59769999999997</v>
      </c>
      <c r="C3467" t="s">
        <v>143</v>
      </c>
      <c r="D3467">
        <v>0</v>
      </c>
    </row>
    <row r="3468" spans="1:4" x14ac:dyDescent="0.3">
      <c r="A3468" s="1">
        <v>45225</v>
      </c>
      <c r="B3468">
        <v>405.68090000000001</v>
      </c>
      <c r="C3468" t="s">
        <v>143</v>
      </c>
      <c r="D3468">
        <v>0</v>
      </c>
    </row>
    <row r="3469" spans="1:4" x14ac:dyDescent="0.3">
      <c r="A3469" s="1">
        <v>45226</v>
      </c>
      <c r="B3469">
        <v>403.84210000000002</v>
      </c>
      <c r="C3469" t="s">
        <v>143</v>
      </c>
      <c r="D3469">
        <v>0</v>
      </c>
    </row>
    <row r="3470" spans="1:4" x14ac:dyDescent="0.3">
      <c r="A3470" s="1">
        <v>45229</v>
      </c>
      <c r="B3470">
        <v>408.6703</v>
      </c>
      <c r="C3470" t="s">
        <v>143</v>
      </c>
      <c r="D3470">
        <v>0</v>
      </c>
    </row>
    <row r="3471" spans="1:4" x14ac:dyDescent="0.3">
      <c r="A3471" s="1">
        <v>45230</v>
      </c>
      <c r="B3471">
        <v>411.23689999999999</v>
      </c>
      <c r="C3471" t="s">
        <v>143</v>
      </c>
      <c r="D3471">
        <v>0</v>
      </c>
    </row>
    <row r="3472" spans="1:4" x14ac:dyDescent="0.3">
      <c r="A3472" s="1">
        <v>45231</v>
      </c>
      <c r="B3472">
        <v>415.62259999999998</v>
      </c>
      <c r="C3472" t="s">
        <v>143</v>
      </c>
      <c r="D3472">
        <v>0</v>
      </c>
    </row>
    <row r="3473" spans="1:4" x14ac:dyDescent="0.3">
      <c r="A3473" s="1">
        <v>45232</v>
      </c>
      <c r="B3473">
        <v>423.58769999999998</v>
      </c>
      <c r="C3473" t="s">
        <v>143</v>
      </c>
      <c r="D3473">
        <v>0</v>
      </c>
    </row>
    <row r="3474" spans="1:4" x14ac:dyDescent="0.3">
      <c r="A3474" s="1">
        <v>45233</v>
      </c>
      <c r="B3474">
        <v>427.45229999999998</v>
      </c>
      <c r="C3474" t="s">
        <v>143</v>
      </c>
      <c r="D3474">
        <v>0</v>
      </c>
    </row>
    <row r="3475" spans="1:4" x14ac:dyDescent="0.3">
      <c r="A3475" s="1">
        <v>45236</v>
      </c>
      <c r="B3475">
        <v>428.4357</v>
      </c>
      <c r="C3475" t="s">
        <v>143</v>
      </c>
      <c r="D3475">
        <v>0</v>
      </c>
    </row>
    <row r="3476" spans="1:4" x14ac:dyDescent="0.3">
      <c r="A3476" s="1">
        <v>45237</v>
      </c>
      <c r="B3476">
        <v>429.65499999999997</v>
      </c>
      <c r="C3476" t="s">
        <v>143</v>
      </c>
      <c r="D3476">
        <v>0</v>
      </c>
    </row>
    <row r="3477" spans="1:4" x14ac:dyDescent="0.3">
      <c r="A3477" s="1">
        <v>45238</v>
      </c>
      <c r="B3477">
        <v>429.96969999999999</v>
      </c>
      <c r="C3477" t="s">
        <v>143</v>
      </c>
      <c r="D3477">
        <v>0</v>
      </c>
    </row>
    <row r="3478" spans="1:4" x14ac:dyDescent="0.3">
      <c r="A3478" s="1">
        <v>45239</v>
      </c>
      <c r="B3478">
        <v>426.61649999999997</v>
      </c>
      <c r="C3478" t="s">
        <v>143</v>
      </c>
      <c r="D3478">
        <v>0</v>
      </c>
    </row>
    <row r="3479" spans="1:4" x14ac:dyDescent="0.3">
      <c r="A3479" s="1">
        <v>45240</v>
      </c>
      <c r="B3479">
        <v>433.27370000000002</v>
      </c>
      <c r="C3479" t="s">
        <v>143</v>
      </c>
      <c r="D3479">
        <v>0</v>
      </c>
    </row>
    <row r="3480" spans="1:4" x14ac:dyDescent="0.3">
      <c r="A3480" s="1">
        <v>45243</v>
      </c>
      <c r="B3480">
        <v>432.86070000000001</v>
      </c>
      <c r="C3480" t="s">
        <v>143</v>
      </c>
      <c r="D3480">
        <v>0</v>
      </c>
    </row>
    <row r="3481" spans="1:4" x14ac:dyDescent="0.3">
      <c r="A3481" s="1">
        <v>45244</v>
      </c>
      <c r="B3481">
        <v>441.25850000000003</v>
      </c>
      <c r="C3481" t="s">
        <v>143</v>
      </c>
      <c r="D3481">
        <v>0</v>
      </c>
    </row>
    <row r="3482" spans="1:4" x14ac:dyDescent="0.3">
      <c r="A3482" s="1">
        <v>45245</v>
      </c>
      <c r="B3482">
        <v>442.1927</v>
      </c>
      <c r="C3482" t="s">
        <v>143</v>
      </c>
      <c r="D3482">
        <v>0</v>
      </c>
    </row>
    <row r="3483" spans="1:4" x14ac:dyDescent="0.3">
      <c r="A3483" s="1">
        <v>45246</v>
      </c>
      <c r="B3483">
        <v>442.73360000000002</v>
      </c>
      <c r="C3483" t="s">
        <v>143</v>
      </c>
      <c r="D3483">
        <v>0</v>
      </c>
    </row>
    <row r="3484" spans="1:4" x14ac:dyDescent="0.3">
      <c r="A3484" s="1">
        <v>45247</v>
      </c>
      <c r="B3484">
        <v>443.2842</v>
      </c>
      <c r="C3484" t="s">
        <v>143</v>
      </c>
      <c r="D3484">
        <v>0</v>
      </c>
    </row>
    <row r="3485" spans="1:4" x14ac:dyDescent="0.3">
      <c r="A3485" s="1">
        <v>45250</v>
      </c>
      <c r="B3485">
        <v>446.69650000000001</v>
      </c>
      <c r="C3485" t="s">
        <v>143</v>
      </c>
      <c r="D3485">
        <v>0</v>
      </c>
    </row>
    <row r="3486" spans="1:4" x14ac:dyDescent="0.3">
      <c r="A3486" s="1">
        <v>45251</v>
      </c>
      <c r="B3486">
        <v>445.72300000000001</v>
      </c>
      <c r="C3486" t="s">
        <v>143</v>
      </c>
      <c r="D3486">
        <v>0</v>
      </c>
    </row>
    <row r="3487" spans="1:4" x14ac:dyDescent="0.3">
      <c r="A3487" s="1">
        <v>45252</v>
      </c>
      <c r="B3487">
        <v>447.44380000000001</v>
      </c>
      <c r="C3487" t="s">
        <v>143</v>
      </c>
      <c r="D3487">
        <v>0</v>
      </c>
    </row>
    <row r="3488" spans="1:4" x14ac:dyDescent="0.3">
      <c r="A3488" s="1">
        <v>45254</v>
      </c>
      <c r="B3488">
        <v>447.7192</v>
      </c>
      <c r="C3488" t="s">
        <v>143</v>
      </c>
      <c r="D3488">
        <v>0</v>
      </c>
    </row>
    <row r="3489" spans="1:4" x14ac:dyDescent="0.3">
      <c r="A3489" s="1">
        <v>45257</v>
      </c>
      <c r="B3489">
        <v>446.9128</v>
      </c>
      <c r="C3489" t="s">
        <v>143</v>
      </c>
      <c r="D3489">
        <v>0</v>
      </c>
    </row>
    <row r="3490" spans="1:4" x14ac:dyDescent="0.3">
      <c r="A3490" s="1">
        <v>45258</v>
      </c>
      <c r="B3490">
        <v>447.3553</v>
      </c>
      <c r="C3490" t="s">
        <v>143</v>
      </c>
      <c r="D3490">
        <v>0</v>
      </c>
    </row>
    <row r="3491" spans="1:4" x14ac:dyDescent="0.3">
      <c r="A3491" s="1">
        <v>45259</v>
      </c>
      <c r="B3491">
        <v>447.04059999999998</v>
      </c>
      <c r="C3491" t="s">
        <v>143</v>
      </c>
      <c r="D3491">
        <v>0</v>
      </c>
    </row>
    <row r="3492" spans="1:4" x14ac:dyDescent="0.3">
      <c r="A3492" s="1">
        <v>45260</v>
      </c>
      <c r="B3492">
        <v>448.80079999999998</v>
      </c>
      <c r="C3492" t="s">
        <v>143</v>
      </c>
      <c r="D3492">
        <v>0</v>
      </c>
    </row>
    <row r="3493" spans="1:4" x14ac:dyDescent="0.3">
      <c r="A3493" s="1">
        <v>45261</v>
      </c>
      <c r="B3493">
        <v>451.45589999999999</v>
      </c>
      <c r="C3493" t="s">
        <v>143</v>
      </c>
      <c r="D3493">
        <v>0</v>
      </c>
    </row>
    <row r="3494" spans="1:4" x14ac:dyDescent="0.3">
      <c r="A3494" s="1">
        <v>45264</v>
      </c>
      <c r="B3494">
        <v>449.08600000000001</v>
      </c>
      <c r="C3494" t="s">
        <v>143</v>
      </c>
      <c r="D3494">
        <v>0</v>
      </c>
    </row>
    <row r="3495" spans="1:4" x14ac:dyDescent="0.3">
      <c r="A3495" s="1">
        <v>45265</v>
      </c>
      <c r="B3495">
        <v>448.9975</v>
      </c>
      <c r="C3495" t="s">
        <v>143</v>
      </c>
      <c r="D3495">
        <v>0</v>
      </c>
    </row>
    <row r="3496" spans="1:4" x14ac:dyDescent="0.3">
      <c r="A3496" s="1">
        <v>45266</v>
      </c>
      <c r="B3496">
        <v>447.18810000000002</v>
      </c>
      <c r="C3496" t="s">
        <v>143</v>
      </c>
      <c r="D3496">
        <v>0</v>
      </c>
    </row>
    <row r="3497" spans="1:4" x14ac:dyDescent="0.3">
      <c r="A3497" s="1">
        <v>45267</v>
      </c>
      <c r="B3497">
        <v>450.60039999999998</v>
      </c>
      <c r="C3497" t="s">
        <v>143</v>
      </c>
      <c r="D3497">
        <v>0</v>
      </c>
    </row>
    <row r="3498" spans="1:4" x14ac:dyDescent="0.3">
      <c r="A3498" s="1">
        <v>45268</v>
      </c>
      <c r="B3498">
        <v>452.5376</v>
      </c>
      <c r="C3498" t="s">
        <v>143</v>
      </c>
      <c r="D3498">
        <v>0</v>
      </c>
    </row>
    <row r="3499" spans="1:4" x14ac:dyDescent="0.3">
      <c r="A3499" s="1">
        <v>45271</v>
      </c>
      <c r="B3499">
        <v>454.2978</v>
      </c>
      <c r="C3499" t="s">
        <v>143</v>
      </c>
      <c r="D3499">
        <v>0</v>
      </c>
    </row>
    <row r="3500" spans="1:4" x14ac:dyDescent="0.3">
      <c r="A3500" s="1">
        <v>45272</v>
      </c>
      <c r="B3500">
        <v>456.37259999999998</v>
      </c>
      <c r="C3500" t="s">
        <v>143</v>
      </c>
      <c r="D3500">
        <v>0</v>
      </c>
    </row>
    <row r="3501" spans="1:4" x14ac:dyDescent="0.3">
      <c r="A3501" s="1">
        <v>45273</v>
      </c>
      <c r="B3501">
        <v>462.66609999999997</v>
      </c>
      <c r="C3501" t="s">
        <v>143</v>
      </c>
      <c r="D3501">
        <v>0</v>
      </c>
    </row>
    <row r="3502" spans="1:4" x14ac:dyDescent="0.3">
      <c r="A3502" s="1">
        <v>45274</v>
      </c>
      <c r="B3502">
        <v>464.15089999999998</v>
      </c>
      <c r="C3502" t="s">
        <v>143</v>
      </c>
      <c r="D3502">
        <v>0</v>
      </c>
    </row>
    <row r="3503" spans="1:4" x14ac:dyDescent="0.3">
      <c r="A3503" s="1">
        <v>45275</v>
      </c>
      <c r="B3503">
        <v>463.38679999999999</v>
      </c>
      <c r="C3503" t="s">
        <v>143</v>
      </c>
      <c r="D3503">
        <v>0</v>
      </c>
    </row>
    <row r="3504" spans="1:4" x14ac:dyDescent="0.3">
      <c r="A3504" s="1">
        <v>45278</v>
      </c>
      <c r="B3504">
        <v>465.99340000000001</v>
      </c>
      <c r="C3504" t="s">
        <v>143</v>
      </c>
      <c r="D3504">
        <v>0</v>
      </c>
    </row>
    <row r="3505" spans="1:4" x14ac:dyDescent="0.3">
      <c r="A3505" s="1">
        <v>45279</v>
      </c>
      <c r="B3505">
        <v>468.827</v>
      </c>
      <c r="C3505" t="s">
        <v>143</v>
      </c>
      <c r="D3505">
        <v>0</v>
      </c>
    </row>
    <row r="3506" spans="1:4" x14ac:dyDescent="0.3">
      <c r="A3506" s="1">
        <v>45280</v>
      </c>
      <c r="B3506">
        <v>462.33030000000002</v>
      </c>
      <c r="C3506" t="s">
        <v>143</v>
      </c>
      <c r="D3506">
        <v>0</v>
      </c>
    </row>
    <row r="3507" spans="1:4" x14ac:dyDescent="0.3">
      <c r="A3507" s="1">
        <v>45281</v>
      </c>
      <c r="B3507">
        <v>466.71409999999997</v>
      </c>
      <c r="C3507" t="s">
        <v>143</v>
      </c>
      <c r="D3507">
        <v>0</v>
      </c>
    </row>
    <row r="3508" spans="1:4" x14ac:dyDescent="0.3">
      <c r="A3508" s="1">
        <v>45282</v>
      </c>
      <c r="B3508">
        <v>467.65210000000002</v>
      </c>
      <c r="C3508" t="s">
        <v>143</v>
      </c>
      <c r="D3508">
        <v>0</v>
      </c>
    </row>
    <row r="3509" spans="1:4" x14ac:dyDescent="0.3">
      <c r="A3509" s="1">
        <v>45286</v>
      </c>
      <c r="B3509">
        <v>469.6268</v>
      </c>
      <c r="C3509" t="s">
        <v>143</v>
      </c>
      <c r="D3509">
        <v>0</v>
      </c>
    </row>
    <row r="3510" spans="1:4" x14ac:dyDescent="0.3">
      <c r="A3510" s="1">
        <v>45287</v>
      </c>
      <c r="B3510">
        <v>470.47590000000002</v>
      </c>
      <c r="C3510" t="s">
        <v>143</v>
      </c>
      <c r="D3510">
        <v>0</v>
      </c>
    </row>
    <row r="3511" spans="1:4" x14ac:dyDescent="0.3">
      <c r="A3511" s="1">
        <v>45288</v>
      </c>
      <c r="B3511">
        <v>470.65359999999998</v>
      </c>
      <c r="C3511" t="s">
        <v>143</v>
      </c>
      <c r="D3511">
        <v>0</v>
      </c>
    </row>
    <row r="3512" spans="1:4" x14ac:dyDescent="0.3">
      <c r="A3512" s="1">
        <v>45289</v>
      </c>
      <c r="B3512">
        <v>469.29109999999997</v>
      </c>
      <c r="C3512" t="s">
        <v>143</v>
      </c>
      <c r="D3512">
        <v>0</v>
      </c>
    </row>
    <row r="3513" spans="1:4" x14ac:dyDescent="0.3">
      <c r="A3513" s="1">
        <v>45293</v>
      </c>
      <c r="B3513">
        <v>466.66480000000001</v>
      </c>
      <c r="C3513" t="s">
        <v>143</v>
      </c>
      <c r="D3513">
        <v>0</v>
      </c>
    </row>
    <row r="3514" spans="1:4" x14ac:dyDescent="0.3">
      <c r="A3514" s="1">
        <v>45294</v>
      </c>
      <c r="B3514">
        <v>462.85359999999997</v>
      </c>
      <c r="C3514" t="s">
        <v>143</v>
      </c>
      <c r="D3514">
        <v>0</v>
      </c>
    </row>
    <row r="3515" spans="1:4" x14ac:dyDescent="0.3">
      <c r="A3515" s="1">
        <v>45295</v>
      </c>
      <c r="B3515">
        <v>461.36279999999999</v>
      </c>
      <c r="C3515" t="s">
        <v>143</v>
      </c>
      <c r="D3515">
        <v>0</v>
      </c>
    </row>
    <row r="3516" spans="1:4" x14ac:dyDescent="0.3">
      <c r="A3516" s="1">
        <v>45296</v>
      </c>
      <c r="B3516">
        <v>461.99470000000002</v>
      </c>
      <c r="C3516" t="s">
        <v>143</v>
      </c>
      <c r="D3516">
        <v>0</v>
      </c>
    </row>
    <row r="3517" spans="1:4" x14ac:dyDescent="0.3">
      <c r="A3517" s="1">
        <v>45299</v>
      </c>
      <c r="B3517">
        <v>468.59010000000001</v>
      </c>
      <c r="C3517" t="s">
        <v>143</v>
      </c>
      <c r="D3517">
        <v>0</v>
      </c>
    </row>
    <row r="3518" spans="1:4" x14ac:dyDescent="0.3">
      <c r="A3518" s="1">
        <v>45300</v>
      </c>
      <c r="B3518">
        <v>467.87920000000003</v>
      </c>
      <c r="C3518" t="s">
        <v>143</v>
      </c>
      <c r="D3518">
        <v>0</v>
      </c>
    </row>
    <row r="3519" spans="1:4" x14ac:dyDescent="0.3">
      <c r="A3519" s="1">
        <v>45301</v>
      </c>
      <c r="B3519">
        <v>470.52519999999998</v>
      </c>
      <c r="C3519" t="s">
        <v>143</v>
      </c>
      <c r="D3519">
        <v>0</v>
      </c>
    </row>
    <row r="3520" spans="1:4" x14ac:dyDescent="0.3">
      <c r="A3520" s="1">
        <v>45302</v>
      </c>
      <c r="B3520">
        <v>470.31790000000001</v>
      </c>
      <c r="C3520" t="s">
        <v>143</v>
      </c>
      <c r="D3520">
        <v>0</v>
      </c>
    </row>
    <row r="3521" spans="1:4" x14ac:dyDescent="0.3">
      <c r="A3521" s="1">
        <v>45303</v>
      </c>
      <c r="B3521">
        <v>470.64370000000002</v>
      </c>
      <c r="C3521" t="s">
        <v>143</v>
      </c>
      <c r="D3521">
        <v>0</v>
      </c>
    </row>
    <row r="3522" spans="1:4" x14ac:dyDescent="0.3">
      <c r="A3522" s="1">
        <v>45307</v>
      </c>
      <c r="B3522">
        <v>468.91590000000002</v>
      </c>
      <c r="C3522" t="s">
        <v>143</v>
      </c>
      <c r="D3522">
        <v>0</v>
      </c>
    </row>
    <row r="3523" spans="1:4" x14ac:dyDescent="0.3">
      <c r="A3523" s="1">
        <v>45308</v>
      </c>
      <c r="B3523">
        <v>466.30930000000001</v>
      </c>
      <c r="C3523" t="s">
        <v>143</v>
      </c>
      <c r="D3523">
        <v>0</v>
      </c>
    </row>
    <row r="3524" spans="1:4" x14ac:dyDescent="0.3">
      <c r="A3524" s="1">
        <v>45309</v>
      </c>
      <c r="B3524">
        <v>470.45609999999999</v>
      </c>
      <c r="C3524" t="s">
        <v>143</v>
      </c>
      <c r="D3524">
        <v>0</v>
      </c>
    </row>
    <row r="3525" spans="1:4" x14ac:dyDescent="0.3">
      <c r="A3525" s="1">
        <v>45310</v>
      </c>
      <c r="B3525">
        <v>476.32089999999999</v>
      </c>
      <c r="C3525" t="s">
        <v>143</v>
      </c>
      <c r="D3525">
        <v>0</v>
      </c>
    </row>
    <row r="3526" spans="1:4" x14ac:dyDescent="0.3">
      <c r="A3526" s="1">
        <v>45313</v>
      </c>
      <c r="B3526">
        <v>477.32799999999997</v>
      </c>
      <c r="C3526" t="s">
        <v>143</v>
      </c>
      <c r="D3526">
        <v>0</v>
      </c>
    </row>
    <row r="3527" spans="1:4" x14ac:dyDescent="0.3">
      <c r="A3527" s="1">
        <v>45314</v>
      </c>
      <c r="B3527">
        <v>478.7201</v>
      </c>
      <c r="C3527" t="s">
        <v>143</v>
      </c>
      <c r="D3527">
        <v>0</v>
      </c>
    </row>
    <row r="3528" spans="1:4" x14ac:dyDescent="0.3">
      <c r="A3528" s="1">
        <v>45315</v>
      </c>
      <c r="B3528">
        <v>479.24340000000001</v>
      </c>
      <c r="C3528" t="s">
        <v>143</v>
      </c>
      <c r="D3528">
        <v>0</v>
      </c>
    </row>
    <row r="3529" spans="1:4" x14ac:dyDescent="0.3">
      <c r="A3529" s="1">
        <v>45316</v>
      </c>
      <c r="B3529">
        <v>481.85</v>
      </c>
      <c r="C3529" t="s">
        <v>143</v>
      </c>
      <c r="D3529">
        <v>0</v>
      </c>
    </row>
    <row r="3530" spans="1:4" x14ac:dyDescent="0.3">
      <c r="A3530" s="1">
        <v>45317</v>
      </c>
      <c r="B3530">
        <v>481.23779999999999</v>
      </c>
      <c r="C3530" t="s">
        <v>143</v>
      </c>
      <c r="D3530">
        <v>0</v>
      </c>
    </row>
    <row r="3531" spans="1:4" x14ac:dyDescent="0.3">
      <c r="A3531" s="1">
        <v>45320</v>
      </c>
      <c r="B3531">
        <v>485.04899999999998</v>
      </c>
      <c r="C3531" t="s">
        <v>143</v>
      </c>
      <c r="D3531">
        <v>0</v>
      </c>
    </row>
    <row r="3532" spans="1:4" x14ac:dyDescent="0.3">
      <c r="A3532" s="1">
        <v>45321</v>
      </c>
      <c r="B3532">
        <v>484.67380000000003</v>
      </c>
      <c r="C3532" t="s">
        <v>143</v>
      </c>
      <c r="D3532">
        <v>0</v>
      </c>
    </row>
    <row r="3533" spans="1:4" x14ac:dyDescent="0.3">
      <c r="A3533" s="1">
        <v>45322</v>
      </c>
      <c r="B3533">
        <v>476.76519999999999</v>
      </c>
      <c r="C3533" t="s">
        <v>143</v>
      </c>
      <c r="D3533">
        <v>0</v>
      </c>
    </row>
    <row r="3534" spans="1:4" x14ac:dyDescent="0.3">
      <c r="A3534" s="1">
        <v>45323</v>
      </c>
      <c r="B3534">
        <v>483.0052</v>
      </c>
      <c r="C3534" t="s">
        <v>143</v>
      </c>
      <c r="D3534">
        <v>0</v>
      </c>
    </row>
    <row r="3535" spans="1:4" x14ac:dyDescent="0.3">
      <c r="A3535" s="1">
        <v>45324</v>
      </c>
      <c r="B3535">
        <v>488.09</v>
      </c>
      <c r="C3535" t="s">
        <v>143</v>
      </c>
      <c r="D3535">
        <v>0</v>
      </c>
    </row>
    <row r="3536" spans="1:4" x14ac:dyDescent="0.3">
      <c r="A3536" s="1">
        <v>45327</v>
      </c>
      <c r="B3536">
        <v>486.31279999999998</v>
      </c>
      <c r="C3536" t="s">
        <v>143</v>
      </c>
      <c r="D3536">
        <v>0</v>
      </c>
    </row>
    <row r="3537" spans="1:4" x14ac:dyDescent="0.3">
      <c r="A3537" s="1">
        <v>45328</v>
      </c>
      <c r="B3537">
        <v>487.72469999999998</v>
      </c>
      <c r="C3537" t="s">
        <v>143</v>
      </c>
      <c r="D3537">
        <v>0</v>
      </c>
    </row>
    <row r="3538" spans="1:4" x14ac:dyDescent="0.3">
      <c r="A3538" s="1">
        <v>45329</v>
      </c>
      <c r="B3538">
        <v>491.79250000000002</v>
      </c>
      <c r="C3538" t="s">
        <v>143</v>
      </c>
      <c r="D3538">
        <v>0</v>
      </c>
    </row>
    <row r="3539" spans="1:4" x14ac:dyDescent="0.3">
      <c r="A3539" s="1">
        <v>45330</v>
      </c>
      <c r="B3539">
        <v>492.00970000000001</v>
      </c>
      <c r="C3539" t="s">
        <v>143</v>
      </c>
      <c r="D3539">
        <v>0</v>
      </c>
    </row>
    <row r="3540" spans="1:4" x14ac:dyDescent="0.3">
      <c r="A3540" s="1">
        <v>45331</v>
      </c>
      <c r="B3540">
        <v>494.85320000000002</v>
      </c>
      <c r="C3540" t="s">
        <v>143</v>
      </c>
      <c r="D3540">
        <v>0</v>
      </c>
    </row>
    <row r="3541" spans="1:4" x14ac:dyDescent="0.3">
      <c r="A3541" s="1">
        <v>45334</v>
      </c>
      <c r="B3541">
        <v>494.63600000000002</v>
      </c>
      <c r="C3541" t="s">
        <v>143</v>
      </c>
      <c r="D3541">
        <v>0</v>
      </c>
    </row>
    <row r="3542" spans="1:4" x14ac:dyDescent="0.3">
      <c r="A3542" s="1">
        <v>45335</v>
      </c>
      <c r="B3542">
        <v>487.82339999999999</v>
      </c>
      <c r="C3542" t="s">
        <v>143</v>
      </c>
      <c r="D3542">
        <v>0</v>
      </c>
    </row>
    <row r="3543" spans="1:4" x14ac:dyDescent="0.3">
      <c r="A3543" s="1">
        <v>45336</v>
      </c>
      <c r="B3543">
        <v>492.25650000000002</v>
      </c>
      <c r="C3543" t="s">
        <v>143</v>
      </c>
      <c r="D3543">
        <v>0</v>
      </c>
    </row>
    <row r="3544" spans="1:4" x14ac:dyDescent="0.3">
      <c r="A3544" s="1">
        <v>45337</v>
      </c>
      <c r="B3544">
        <v>495.65300000000002</v>
      </c>
      <c r="C3544" t="s">
        <v>143</v>
      </c>
      <c r="D3544">
        <v>0</v>
      </c>
    </row>
    <row r="3545" spans="1:4" x14ac:dyDescent="0.3">
      <c r="A3545" s="1">
        <v>45338</v>
      </c>
      <c r="B3545">
        <v>493.18459999999999</v>
      </c>
      <c r="C3545" t="s">
        <v>143</v>
      </c>
      <c r="D3545">
        <v>0</v>
      </c>
    </row>
    <row r="3546" spans="1:4" x14ac:dyDescent="0.3">
      <c r="A3546" s="1">
        <v>45342</v>
      </c>
      <c r="B3546">
        <v>490.46940000000001</v>
      </c>
      <c r="C3546" t="s">
        <v>143</v>
      </c>
      <c r="D3546">
        <v>0</v>
      </c>
    </row>
    <row r="3547" spans="1:4" x14ac:dyDescent="0.3">
      <c r="A3547" s="1">
        <v>45343</v>
      </c>
      <c r="B3547">
        <v>490.91370000000001</v>
      </c>
      <c r="C3547" t="s">
        <v>143</v>
      </c>
      <c r="D3547">
        <v>0</v>
      </c>
    </row>
    <row r="3548" spans="1:4" x14ac:dyDescent="0.3">
      <c r="A3548" s="1">
        <v>45344</v>
      </c>
      <c r="B3548">
        <v>501.07339999999999</v>
      </c>
      <c r="C3548" t="s">
        <v>143</v>
      </c>
      <c r="D3548">
        <v>0</v>
      </c>
    </row>
    <row r="3549" spans="1:4" x14ac:dyDescent="0.3">
      <c r="A3549" s="1">
        <v>45345</v>
      </c>
      <c r="B3549">
        <v>501.41899999999998</v>
      </c>
      <c r="C3549" t="s">
        <v>143</v>
      </c>
      <c r="D3549">
        <v>0</v>
      </c>
    </row>
    <row r="3550" spans="1:4" x14ac:dyDescent="0.3">
      <c r="A3550" s="1">
        <v>45348</v>
      </c>
      <c r="B3550">
        <v>499.58260000000001</v>
      </c>
      <c r="C3550" t="s">
        <v>143</v>
      </c>
      <c r="D3550">
        <v>0</v>
      </c>
    </row>
    <row r="3551" spans="1:4" x14ac:dyDescent="0.3">
      <c r="A3551" s="1">
        <v>45349</v>
      </c>
      <c r="B3551">
        <v>500.51069999999999</v>
      </c>
      <c r="C3551" t="s">
        <v>143</v>
      </c>
      <c r="D3551">
        <v>0</v>
      </c>
    </row>
    <row r="3552" spans="1:4" x14ac:dyDescent="0.3">
      <c r="A3552" s="1">
        <v>45350</v>
      </c>
      <c r="B3552">
        <v>499.84910000000002</v>
      </c>
      <c r="C3552" t="s">
        <v>143</v>
      </c>
      <c r="D3552">
        <v>0</v>
      </c>
    </row>
    <row r="3553" spans="1:4" x14ac:dyDescent="0.3">
      <c r="A3553" s="1">
        <v>45351</v>
      </c>
      <c r="B3553">
        <v>501.64609999999999</v>
      </c>
      <c r="C3553" t="s">
        <v>143</v>
      </c>
      <c r="D3553">
        <v>0</v>
      </c>
    </row>
    <row r="3554" spans="1:4" x14ac:dyDescent="0.3">
      <c r="A3554" s="1">
        <v>45352</v>
      </c>
      <c r="B3554">
        <v>506.35570000000001</v>
      </c>
      <c r="C3554" t="s">
        <v>143</v>
      </c>
      <c r="D3554">
        <v>0</v>
      </c>
    </row>
    <row r="3555" spans="1:4" x14ac:dyDescent="0.3">
      <c r="A3555" s="1">
        <v>45355</v>
      </c>
      <c r="B3555">
        <v>505.81270000000001</v>
      </c>
      <c r="C3555" t="s">
        <v>143</v>
      </c>
      <c r="D3555">
        <v>0</v>
      </c>
    </row>
    <row r="3556" spans="1:4" x14ac:dyDescent="0.3">
      <c r="A3556" s="1">
        <v>45356</v>
      </c>
      <c r="B3556">
        <v>500.75749999999999</v>
      </c>
      <c r="C3556" t="s">
        <v>143</v>
      </c>
      <c r="D3556">
        <v>0</v>
      </c>
    </row>
    <row r="3557" spans="1:4" x14ac:dyDescent="0.3">
      <c r="A3557" s="1">
        <v>45357</v>
      </c>
      <c r="B3557">
        <v>503.29500000000002</v>
      </c>
      <c r="C3557" t="s">
        <v>143</v>
      </c>
      <c r="D3557">
        <v>0</v>
      </c>
    </row>
    <row r="3558" spans="1:4" x14ac:dyDescent="0.3">
      <c r="A3558" s="1">
        <v>45358</v>
      </c>
      <c r="B3558">
        <v>508.29090000000002</v>
      </c>
      <c r="C3558" t="s">
        <v>143</v>
      </c>
      <c r="D3558">
        <v>0</v>
      </c>
    </row>
    <row r="3559" spans="1:4" x14ac:dyDescent="0.3">
      <c r="A3559" s="1">
        <v>45359</v>
      </c>
      <c r="B3559">
        <v>505.24</v>
      </c>
      <c r="C3559" t="s">
        <v>143</v>
      </c>
      <c r="D3559">
        <v>0</v>
      </c>
    </row>
    <row r="3560" spans="1:4" x14ac:dyDescent="0.3">
      <c r="A3560" s="1">
        <v>45362</v>
      </c>
      <c r="B3560">
        <v>504.80560000000003</v>
      </c>
      <c r="C3560" t="s">
        <v>143</v>
      </c>
      <c r="D3560">
        <v>0</v>
      </c>
    </row>
    <row r="3561" spans="1:4" x14ac:dyDescent="0.3">
      <c r="A3561" s="1">
        <v>45363</v>
      </c>
      <c r="B3561">
        <v>510.23590000000002</v>
      </c>
      <c r="C3561" t="s">
        <v>143</v>
      </c>
      <c r="D3561">
        <v>0</v>
      </c>
    </row>
    <row r="3562" spans="1:4" x14ac:dyDescent="0.3">
      <c r="A3562" s="1">
        <v>45364</v>
      </c>
      <c r="B3562">
        <v>509.43619999999999</v>
      </c>
      <c r="C3562" t="s">
        <v>143</v>
      </c>
      <c r="D3562">
        <v>0</v>
      </c>
    </row>
    <row r="3563" spans="1:4" x14ac:dyDescent="0.3">
      <c r="A3563" s="1">
        <v>45365</v>
      </c>
      <c r="B3563">
        <v>508.42910000000001</v>
      </c>
      <c r="C3563" t="s">
        <v>143</v>
      </c>
      <c r="D3563">
        <v>0</v>
      </c>
    </row>
    <row r="3564" spans="1:4" x14ac:dyDescent="0.3">
      <c r="A3564" s="1">
        <v>45366</v>
      </c>
      <c r="B3564">
        <v>504.93790000000001</v>
      </c>
      <c r="C3564" t="s">
        <v>143</v>
      </c>
      <c r="D3564">
        <v>0</v>
      </c>
    </row>
    <row r="3565" spans="1:4" x14ac:dyDescent="0.3">
      <c r="A3565" s="1">
        <v>45369</v>
      </c>
      <c r="B3565">
        <v>507.93880000000001</v>
      </c>
      <c r="C3565" t="s">
        <v>143</v>
      </c>
      <c r="D3565">
        <v>0</v>
      </c>
    </row>
    <row r="3566" spans="1:4" x14ac:dyDescent="0.3">
      <c r="A3566" s="1">
        <v>45370</v>
      </c>
      <c r="B3566">
        <v>510.76139999999998</v>
      </c>
      <c r="C3566" t="s">
        <v>143</v>
      </c>
      <c r="D3566">
        <v>0</v>
      </c>
    </row>
    <row r="3567" spans="1:4" x14ac:dyDescent="0.3">
      <c r="A3567" s="1">
        <v>45371</v>
      </c>
      <c r="B3567">
        <v>515.48569999999995</v>
      </c>
      <c r="C3567" t="s">
        <v>143</v>
      </c>
      <c r="D3567">
        <v>0</v>
      </c>
    </row>
    <row r="3568" spans="1:4" x14ac:dyDescent="0.3">
      <c r="A3568" s="1">
        <v>45372</v>
      </c>
      <c r="B3568">
        <v>517.18920000000003</v>
      </c>
      <c r="C3568" t="s">
        <v>143</v>
      </c>
      <c r="D3568">
        <v>0</v>
      </c>
    </row>
    <row r="3569" spans="1:4" x14ac:dyDescent="0.3">
      <c r="A3569" s="1">
        <v>45373</v>
      </c>
      <c r="B3569">
        <v>516.20870000000002</v>
      </c>
      <c r="C3569" t="s">
        <v>143</v>
      </c>
      <c r="D3569">
        <v>0</v>
      </c>
    </row>
    <row r="3570" spans="1:4" x14ac:dyDescent="0.3">
      <c r="A3570" s="1">
        <v>45376</v>
      </c>
      <c r="B3570">
        <v>514.78250000000003</v>
      </c>
      <c r="C3570" t="s">
        <v>143</v>
      </c>
      <c r="D3570">
        <v>0</v>
      </c>
    </row>
    <row r="3571" spans="1:4" x14ac:dyDescent="0.3">
      <c r="A3571" s="1">
        <v>45377</v>
      </c>
      <c r="B3571">
        <v>513.83169999999996</v>
      </c>
      <c r="C3571" t="s">
        <v>143</v>
      </c>
      <c r="D3571">
        <v>0</v>
      </c>
    </row>
    <row r="3572" spans="1:4" x14ac:dyDescent="0.3">
      <c r="A3572" s="1">
        <v>45378</v>
      </c>
      <c r="B3572">
        <v>518.1499</v>
      </c>
      <c r="C3572" t="s">
        <v>143</v>
      </c>
      <c r="D3572">
        <v>0</v>
      </c>
    </row>
    <row r="3573" spans="1:4" x14ac:dyDescent="0.3">
      <c r="A3573" s="1">
        <v>45379</v>
      </c>
      <c r="B3573">
        <v>518.05079999999998</v>
      </c>
      <c r="C3573" t="s">
        <v>143</v>
      </c>
      <c r="D3573">
        <v>0</v>
      </c>
    </row>
    <row r="3574" spans="1:4" x14ac:dyDescent="0.3">
      <c r="A3574" s="1">
        <v>45383</v>
      </c>
      <c r="B3574">
        <v>517.14959999999996</v>
      </c>
      <c r="C3574" t="s">
        <v>143</v>
      </c>
      <c r="D3574">
        <v>0</v>
      </c>
    </row>
    <row r="3575" spans="1:4" x14ac:dyDescent="0.3">
      <c r="A3575" s="1">
        <v>45384</v>
      </c>
      <c r="B3575">
        <v>513.8614</v>
      </c>
      <c r="C3575" t="s">
        <v>143</v>
      </c>
      <c r="D3575">
        <v>0</v>
      </c>
    </row>
    <row r="3576" spans="1:4" x14ac:dyDescent="0.3">
      <c r="A3576" s="1">
        <v>45385</v>
      </c>
      <c r="B3576">
        <v>514.42589999999996</v>
      </c>
      <c r="C3576" t="s">
        <v>143</v>
      </c>
      <c r="D3576">
        <v>0</v>
      </c>
    </row>
    <row r="3577" spans="1:4" x14ac:dyDescent="0.3">
      <c r="A3577" s="1">
        <v>45386</v>
      </c>
      <c r="B3577">
        <v>508.14679999999998</v>
      </c>
      <c r="C3577" t="s">
        <v>143</v>
      </c>
      <c r="D3577">
        <v>0</v>
      </c>
    </row>
    <row r="3578" spans="1:4" x14ac:dyDescent="0.3">
      <c r="A3578" s="1">
        <v>45387</v>
      </c>
      <c r="B3578">
        <v>513.45529999999997</v>
      </c>
      <c r="C3578" t="s">
        <v>143</v>
      </c>
      <c r="D3578">
        <v>0</v>
      </c>
    </row>
    <row r="3579" spans="1:4" x14ac:dyDescent="0.3">
      <c r="A3579" s="1">
        <v>45390</v>
      </c>
      <c r="B3579">
        <v>513.74260000000004</v>
      </c>
      <c r="C3579" t="s">
        <v>143</v>
      </c>
      <c r="D3579">
        <v>0</v>
      </c>
    </row>
    <row r="3580" spans="1:4" x14ac:dyDescent="0.3">
      <c r="A3580" s="1">
        <v>45391</v>
      </c>
      <c r="B3580">
        <v>514.33680000000004</v>
      </c>
      <c r="C3580" t="s">
        <v>143</v>
      </c>
      <c r="D3580">
        <v>0</v>
      </c>
    </row>
    <row r="3581" spans="1:4" x14ac:dyDescent="0.3">
      <c r="A3581" s="1">
        <v>45392</v>
      </c>
      <c r="B3581">
        <v>509.18669999999997</v>
      </c>
      <c r="C3581" t="s">
        <v>143</v>
      </c>
      <c r="D3581">
        <v>0</v>
      </c>
    </row>
    <row r="3582" spans="1:4" x14ac:dyDescent="0.3">
      <c r="A3582" s="1">
        <v>45393</v>
      </c>
      <c r="B3582">
        <v>513.02949999999998</v>
      </c>
      <c r="C3582" t="s">
        <v>143</v>
      </c>
      <c r="D3582">
        <v>0</v>
      </c>
    </row>
    <row r="3583" spans="1:4" x14ac:dyDescent="0.3">
      <c r="A3583" s="1">
        <v>45394</v>
      </c>
      <c r="B3583">
        <v>505.94810000000001</v>
      </c>
      <c r="C3583" t="s">
        <v>143</v>
      </c>
      <c r="D3583">
        <v>0</v>
      </c>
    </row>
    <row r="3584" spans="1:4" x14ac:dyDescent="0.3">
      <c r="A3584" s="1">
        <v>45397</v>
      </c>
      <c r="B3584">
        <v>499.60950000000003</v>
      </c>
      <c r="C3584" t="s">
        <v>143</v>
      </c>
      <c r="D3584">
        <v>0</v>
      </c>
    </row>
    <row r="3585" spans="1:4" x14ac:dyDescent="0.3">
      <c r="A3585" s="1">
        <v>45398</v>
      </c>
      <c r="B3585">
        <v>498.69830000000002</v>
      </c>
      <c r="C3585" t="s">
        <v>143</v>
      </c>
      <c r="D3585">
        <v>0</v>
      </c>
    </row>
    <row r="3586" spans="1:4" x14ac:dyDescent="0.3">
      <c r="A3586" s="1">
        <v>45399</v>
      </c>
      <c r="B3586">
        <v>495.74689999999998</v>
      </c>
      <c r="C3586" t="s">
        <v>143</v>
      </c>
      <c r="D3586">
        <v>0</v>
      </c>
    </row>
    <row r="3587" spans="1:4" x14ac:dyDescent="0.3">
      <c r="A3587" s="1">
        <v>45400</v>
      </c>
      <c r="B3587">
        <v>494.72680000000003</v>
      </c>
      <c r="C3587" t="s">
        <v>143</v>
      </c>
      <c r="D3587">
        <v>0</v>
      </c>
    </row>
    <row r="3588" spans="1:4" x14ac:dyDescent="0.3">
      <c r="A3588" s="1">
        <v>45401</v>
      </c>
      <c r="B3588">
        <v>490.40859999999998</v>
      </c>
      <c r="C3588" t="s">
        <v>143</v>
      </c>
      <c r="D3588">
        <v>0</v>
      </c>
    </row>
    <row r="3589" spans="1:4" x14ac:dyDescent="0.3">
      <c r="A3589" s="1">
        <v>45404</v>
      </c>
      <c r="B3589">
        <v>494.92489999999998</v>
      </c>
      <c r="C3589" t="s">
        <v>143</v>
      </c>
      <c r="D3589">
        <v>0</v>
      </c>
    </row>
    <row r="3590" spans="1:4" x14ac:dyDescent="0.3">
      <c r="A3590" s="1">
        <v>45405</v>
      </c>
      <c r="B3590">
        <v>500.798</v>
      </c>
      <c r="C3590" t="s">
        <v>143</v>
      </c>
      <c r="D3590">
        <v>0</v>
      </c>
    </row>
    <row r="3591" spans="1:4" x14ac:dyDescent="0.3">
      <c r="A3591" s="1">
        <v>45406</v>
      </c>
      <c r="B3591">
        <v>500.56029999999998</v>
      </c>
      <c r="C3591" t="s">
        <v>143</v>
      </c>
      <c r="D3591">
        <v>0</v>
      </c>
    </row>
    <row r="3592" spans="1:4" x14ac:dyDescent="0.3">
      <c r="A3592" s="1">
        <v>45407</v>
      </c>
      <c r="B3592">
        <v>498.65870000000001</v>
      </c>
      <c r="C3592" t="s">
        <v>143</v>
      </c>
      <c r="D3592">
        <v>0</v>
      </c>
    </row>
    <row r="3593" spans="1:4" x14ac:dyDescent="0.3">
      <c r="A3593" s="1">
        <v>45408</v>
      </c>
      <c r="B3593">
        <v>503.38290000000001</v>
      </c>
      <c r="C3593" t="s">
        <v>143</v>
      </c>
      <c r="D3593">
        <v>0</v>
      </c>
    </row>
    <row r="3594" spans="1:4" x14ac:dyDescent="0.3">
      <c r="A3594" s="1">
        <v>45411</v>
      </c>
      <c r="B3594">
        <v>505.16570000000002</v>
      </c>
      <c r="C3594" t="s">
        <v>143</v>
      </c>
      <c r="D3594">
        <v>0</v>
      </c>
    </row>
    <row r="3595" spans="1:4" x14ac:dyDescent="0.3">
      <c r="A3595" s="1">
        <v>45412</v>
      </c>
      <c r="B3595">
        <v>497.16320000000002</v>
      </c>
      <c r="C3595" t="s">
        <v>143</v>
      </c>
      <c r="D3595">
        <v>0</v>
      </c>
    </row>
    <row r="3596" spans="1:4" x14ac:dyDescent="0.3">
      <c r="A3596" s="1">
        <v>45413</v>
      </c>
      <c r="B3596">
        <v>495.54880000000003</v>
      </c>
      <c r="C3596" t="s">
        <v>143</v>
      </c>
      <c r="D3596">
        <v>0</v>
      </c>
    </row>
    <row r="3597" spans="1:4" x14ac:dyDescent="0.3">
      <c r="A3597" s="1">
        <v>45414</v>
      </c>
      <c r="B3597">
        <v>500.18389999999999</v>
      </c>
      <c r="C3597" t="s">
        <v>143</v>
      </c>
      <c r="D3597">
        <v>0</v>
      </c>
    </row>
    <row r="3598" spans="1:4" x14ac:dyDescent="0.3">
      <c r="A3598" s="1">
        <v>45415</v>
      </c>
      <c r="B3598">
        <v>506.38389999999998</v>
      </c>
      <c r="C3598" t="s">
        <v>143</v>
      </c>
      <c r="D3598">
        <v>0</v>
      </c>
    </row>
    <row r="3599" spans="1:4" x14ac:dyDescent="0.3">
      <c r="A3599" s="1">
        <v>45418</v>
      </c>
      <c r="B3599">
        <v>511.61320000000001</v>
      </c>
      <c r="C3599" t="s">
        <v>143</v>
      </c>
      <c r="D3599">
        <v>0</v>
      </c>
    </row>
    <row r="3600" spans="1:4" x14ac:dyDescent="0.3">
      <c r="A3600" s="1">
        <v>45419</v>
      </c>
      <c r="B3600">
        <v>512.17769999999996</v>
      </c>
      <c r="C3600" t="s">
        <v>143</v>
      </c>
      <c r="D3600">
        <v>0</v>
      </c>
    </row>
    <row r="3601" spans="1:4" x14ac:dyDescent="0.3">
      <c r="A3601" s="1">
        <v>45420</v>
      </c>
      <c r="B3601">
        <v>512.22720000000004</v>
      </c>
      <c r="C3601" t="s">
        <v>143</v>
      </c>
      <c r="D3601">
        <v>0</v>
      </c>
    </row>
    <row r="3602" spans="1:4" x14ac:dyDescent="0.3">
      <c r="A3602" s="1">
        <v>45421</v>
      </c>
      <c r="B3602">
        <v>515.17859999999996</v>
      </c>
      <c r="C3602" t="s">
        <v>143</v>
      </c>
      <c r="D3602">
        <v>0</v>
      </c>
    </row>
    <row r="3603" spans="1:4" x14ac:dyDescent="0.3">
      <c r="A3603" s="1">
        <v>45422</v>
      </c>
      <c r="B3603">
        <v>515.84220000000005</v>
      </c>
      <c r="C3603" t="s">
        <v>143</v>
      </c>
      <c r="D3603">
        <v>0</v>
      </c>
    </row>
    <row r="3604" spans="1:4" x14ac:dyDescent="0.3">
      <c r="A3604" s="1">
        <v>45425</v>
      </c>
      <c r="B3604">
        <v>515.91150000000005</v>
      </c>
      <c r="C3604" t="s">
        <v>143</v>
      </c>
      <c r="D3604">
        <v>0</v>
      </c>
    </row>
    <row r="3605" spans="1:4" x14ac:dyDescent="0.3">
      <c r="A3605" s="1">
        <v>45426</v>
      </c>
      <c r="B3605">
        <v>518.27859999999998</v>
      </c>
      <c r="C3605" t="s">
        <v>143</v>
      </c>
      <c r="D3605">
        <v>0</v>
      </c>
    </row>
    <row r="3606" spans="1:4" x14ac:dyDescent="0.3">
      <c r="A3606" s="1">
        <v>45427</v>
      </c>
      <c r="B3606">
        <v>524.69640000000004</v>
      </c>
      <c r="C3606" t="s">
        <v>143</v>
      </c>
      <c r="D3606">
        <v>0</v>
      </c>
    </row>
    <row r="3607" spans="1:4" x14ac:dyDescent="0.3">
      <c r="A3607" s="1">
        <v>45428</v>
      </c>
      <c r="B3607">
        <v>523.61689999999999</v>
      </c>
      <c r="C3607" t="s">
        <v>143</v>
      </c>
      <c r="D3607">
        <v>0</v>
      </c>
    </row>
    <row r="3608" spans="1:4" x14ac:dyDescent="0.3">
      <c r="A3608" s="1">
        <v>45429</v>
      </c>
      <c r="B3608">
        <v>524.36959999999999</v>
      </c>
      <c r="C3608" t="s">
        <v>143</v>
      </c>
      <c r="D3608">
        <v>0</v>
      </c>
    </row>
    <row r="3609" spans="1:4" x14ac:dyDescent="0.3">
      <c r="A3609" s="1">
        <v>45432</v>
      </c>
      <c r="B3609">
        <v>524.97370000000001</v>
      </c>
      <c r="C3609" t="s">
        <v>143</v>
      </c>
      <c r="D3609">
        <v>0</v>
      </c>
    </row>
    <row r="3610" spans="1:4" x14ac:dyDescent="0.3">
      <c r="A3610" s="1">
        <v>45433</v>
      </c>
      <c r="B3610">
        <v>526.26130000000001</v>
      </c>
      <c r="C3610" t="s">
        <v>143</v>
      </c>
      <c r="D3610">
        <v>0</v>
      </c>
    </row>
    <row r="3611" spans="1:4" x14ac:dyDescent="0.3">
      <c r="A3611" s="1">
        <v>45434</v>
      </c>
      <c r="B3611">
        <v>524.74599999999998</v>
      </c>
      <c r="C3611" t="s">
        <v>143</v>
      </c>
      <c r="D3611">
        <v>0</v>
      </c>
    </row>
    <row r="3612" spans="1:4" x14ac:dyDescent="0.3">
      <c r="A3612" s="1">
        <v>45435</v>
      </c>
      <c r="B3612">
        <v>520.91309999999999</v>
      </c>
      <c r="C3612" t="s">
        <v>143</v>
      </c>
      <c r="D3612">
        <v>0</v>
      </c>
    </row>
    <row r="3613" spans="1:4" x14ac:dyDescent="0.3">
      <c r="A3613" s="1">
        <v>45436</v>
      </c>
      <c r="B3613">
        <v>524.35969999999998</v>
      </c>
      <c r="C3613" t="s">
        <v>143</v>
      </c>
      <c r="D3613">
        <v>0</v>
      </c>
    </row>
    <row r="3614" spans="1:4" x14ac:dyDescent="0.3">
      <c r="A3614" s="1">
        <v>45440</v>
      </c>
      <c r="B3614">
        <v>524.72609999999997</v>
      </c>
      <c r="C3614" t="s">
        <v>143</v>
      </c>
      <c r="D3614">
        <v>0</v>
      </c>
    </row>
    <row r="3615" spans="1:4" x14ac:dyDescent="0.3">
      <c r="A3615" s="1">
        <v>45441</v>
      </c>
      <c r="B3615">
        <v>521.05169999999998</v>
      </c>
      <c r="C3615" t="s">
        <v>143</v>
      </c>
      <c r="D3615">
        <v>0</v>
      </c>
    </row>
    <row r="3616" spans="1:4" x14ac:dyDescent="0.3">
      <c r="A3616" s="1">
        <v>45442</v>
      </c>
      <c r="B3616">
        <v>517.59519999999998</v>
      </c>
      <c r="C3616" t="s">
        <v>143</v>
      </c>
      <c r="D3616">
        <v>0</v>
      </c>
    </row>
    <row r="3617" spans="1:4" x14ac:dyDescent="0.3">
      <c r="A3617" s="1">
        <v>45443</v>
      </c>
      <c r="B3617">
        <v>522.30960000000005</v>
      </c>
      <c r="C3617" t="s">
        <v>143</v>
      </c>
      <c r="D3617">
        <v>0</v>
      </c>
    </row>
    <row r="3618" spans="1:4" x14ac:dyDescent="0.3">
      <c r="A3618" s="1">
        <v>45446</v>
      </c>
      <c r="B3618">
        <v>522.73540000000003</v>
      </c>
      <c r="C3618" t="s">
        <v>143</v>
      </c>
      <c r="D3618">
        <v>0</v>
      </c>
    </row>
    <row r="3619" spans="1:4" x14ac:dyDescent="0.3">
      <c r="A3619" s="1">
        <v>45447</v>
      </c>
      <c r="B3619">
        <v>523.31979999999999</v>
      </c>
      <c r="C3619" t="s">
        <v>143</v>
      </c>
      <c r="D3619">
        <v>0</v>
      </c>
    </row>
    <row r="3620" spans="1:4" x14ac:dyDescent="0.3">
      <c r="A3620" s="1">
        <v>45448</v>
      </c>
      <c r="B3620">
        <v>529.53949999999998</v>
      </c>
      <c r="C3620" t="s">
        <v>143</v>
      </c>
      <c r="D3620">
        <v>0</v>
      </c>
    </row>
    <row r="3621" spans="1:4" x14ac:dyDescent="0.3">
      <c r="A3621" s="1">
        <v>45449</v>
      </c>
      <c r="B3621">
        <v>529.52959999999996</v>
      </c>
      <c r="C3621" t="s">
        <v>143</v>
      </c>
      <c r="D3621">
        <v>0</v>
      </c>
    </row>
    <row r="3622" spans="1:4" x14ac:dyDescent="0.3">
      <c r="A3622" s="1">
        <v>45450</v>
      </c>
      <c r="B3622">
        <v>528.88580000000002</v>
      </c>
      <c r="C3622" t="s">
        <v>143</v>
      </c>
      <c r="D3622">
        <v>0</v>
      </c>
    </row>
    <row r="3623" spans="1:4" x14ac:dyDescent="0.3">
      <c r="A3623" s="1">
        <v>45453</v>
      </c>
      <c r="B3623">
        <v>530.52</v>
      </c>
      <c r="C3623" t="s">
        <v>143</v>
      </c>
      <c r="D3623">
        <v>0</v>
      </c>
    </row>
    <row r="3624" spans="1:4" x14ac:dyDescent="0.3">
      <c r="A3624" s="1">
        <v>45454</v>
      </c>
      <c r="B3624">
        <v>531.79759999999999</v>
      </c>
      <c r="C3624" t="s">
        <v>143</v>
      </c>
      <c r="D3624">
        <v>0</v>
      </c>
    </row>
    <row r="3625" spans="1:4" x14ac:dyDescent="0.3">
      <c r="A3625" s="1">
        <v>45455</v>
      </c>
      <c r="B3625">
        <v>536.1653</v>
      </c>
      <c r="C3625" t="s">
        <v>143</v>
      </c>
      <c r="D3625">
        <v>0</v>
      </c>
    </row>
    <row r="3626" spans="1:4" x14ac:dyDescent="0.3">
      <c r="A3626" s="1">
        <v>45456</v>
      </c>
      <c r="B3626">
        <v>537.24490000000003</v>
      </c>
      <c r="C3626" t="s">
        <v>143</v>
      </c>
      <c r="D3626">
        <v>0</v>
      </c>
    </row>
    <row r="3627" spans="1:4" x14ac:dyDescent="0.3">
      <c r="A3627" s="1">
        <v>45457</v>
      </c>
      <c r="B3627">
        <v>537.57169999999996</v>
      </c>
      <c r="C3627" t="s">
        <v>143</v>
      </c>
      <c r="D3627">
        <v>0</v>
      </c>
    </row>
    <row r="3628" spans="1:4" x14ac:dyDescent="0.3">
      <c r="A3628" s="1">
        <v>45460</v>
      </c>
      <c r="B3628">
        <v>541.85019999999997</v>
      </c>
      <c r="C3628" t="s">
        <v>143</v>
      </c>
      <c r="D3628">
        <v>0</v>
      </c>
    </row>
    <row r="3629" spans="1:4" x14ac:dyDescent="0.3">
      <c r="A3629" s="1">
        <v>45461</v>
      </c>
      <c r="B3629">
        <v>543.2269</v>
      </c>
      <c r="C3629" t="s">
        <v>143</v>
      </c>
      <c r="D3629">
        <v>0</v>
      </c>
    </row>
    <row r="3630" spans="1:4" x14ac:dyDescent="0.3">
      <c r="A3630" s="1">
        <v>45463</v>
      </c>
      <c r="B3630">
        <v>541.75120000000004</v>
      </c>
      <c r="C3630" t="s">
        <v>143</v>
      </c>
      <c r="D3630">
        <v>0</v>
      </c>
    </row>
    <row r="3631" spans="1:4" x14ac:dyDescent="0.3">
      <c r="A3631" s="1">
        <v>45464</v>
      </c>
      <c r="B3631">
        <v>541.0249</v>
      </c>
      <c r="C3631" t="s">
        <v>143</v>
      </c>
      <c r="D3631">
        <v>0</v>
      </c>
    </row>
    <row r="3632" spans="1:4" x14ac:dyDescent="0.3">
      <c r="A3632" s="1">
        <v>45467</v>
      </c>
      <c r="B3632">
        <v>539.26620000000003</v>
      </c>
      <c r="C3632" t="s">
        <v>143</v>
      </c>
      <c r="D3632">
        <v>0</v>
      </c>
    </row>
    <row r="3633" spans="1:4" x14ac:dyDescent="0.3">
      <c r="A3633" s="1">
        <v>45468</v>
      </c>
      <c r="B3633">
        <v>541.34289999999999</v>
      </c>
      <c r="C3633" t="s">
        <v>143</v>
      </c>
      <c r="D3633">
        <v>0</v>
      </c>
    </row>
    <row r="3634" spans="1:4" x14ac:dyDescent="0.3">
      <c r="A3634" s="1">
        <v>45469</v>
      </c>
      <c r="B3634">
        <v>542.01850000000002</v>
      </c>
      <c r="C3634" t="s">
        <v>143</v>
      </c>
      <c r="D3634">
        <v>0</v>
      </c>
    </row>
    <row r="3635" spans="1:4" x14ac:dyDescent="0.3">
      <c r="A3635" s="1">
        <v>45470</v>
      </c>
      <c r="B3635">
        <v>542.87300000000005</v>
      </c>
      <c r="C3635" t="s">
        <v>143</v>
      </c>
      <c r="D3635">
        <v>0</v>
      </c>
    </row>
    <row r="3636" spans="1:4" x14ac:dyDescent="0.3">
      <c r="A3636" s="1">
        <v>45471</v>
      </c>
      <c r="B3636">
        <v>540.73680000000002</v>
      </c>
      <c r="C3636" t="s">
        <v>143</v>
      </c>
      <c r="D3636">
        <v>0</v>
      </c>
    </row>
    <row r="3637" spans="1:4" x14ac:dyDescent="0.3">
      <c r="A3637" s="1">
        <v>45474</v>
      </c>
      <c r="B3637">
        <v>541.84960000000001</v>
      </c>
      <c r="C3637" t="s">
        <v>143</v>
      </c>
      <c r="D3637">
        <v>0</v>
      </c>
    </row>
    <row r="3638" spans="1:4" x14ac:dyDescent="0.3">
      <c r="A3638" s="1">
        <v>45475</v>
      </c>
      <c r="B3638">
        <v>545.49609999999996</v>
      </c>
      <c r="C3638" t="s">
        <v>143</v>
      </c>
      <c r="D3638">
        <v>0</v>
      </c>
    </row>
    <row r="3639" spans="1:4" x14ac:dyDescent="0.3">
      <c r="A3639" s="1">
        <v>45476</v>
      </c>
      <c r="B3639">
        <v>547.93039999999996</v>
      </c>
      <c r="C3639" t="s">
        <v>143</v>
      </c>
      <c r="D3639">
        <v>0</v>
      </c>
    </row>
    <row r="3640" spans="1:4" x14ac:dyDescent="0.3">
      <c r="A3640" s="1">
        <v>45478</v>
      </c>
      <c r="B3640">
        <v>551.09010000000001</v>
      </c>
      <c r="C3640" t="s">
        <v>143</v>
      </c>
      <c r="D3640">
        <v>0</v>
      </c>
    </row>
    <row r="3641" spans="1:4" x14ac:dyDescent="0.3">
      <c r="A3641" s="1">
        <v>45481</v>
      </c>
      <c r="B3641">
        <v>551.726</v>
      </c>
      <c r="C3641" t="s">
        <v>143</v>
      </c>
      <c r="D3641">
        <v>0</v>
      </c>
    </row>
    <row r="3642" spans="1:4" x14ac:dyDescent="0.3">
      <c r="A3642" s="1">
        <v>45482</v>
      </c>
      <c r="B3642">
        <v>552.26250000000005</v>
      </c>
      <c r="C3642" t="s">
        <v>143</v>
      </c>
      <c r="D3642">
        <v>0</v>
      </c>
    </row>
    <row r="3643" spans="1:4" x14ac:dyDescent="0.3">
      <c r="A3643" s="1">
        <v>45483</v>
      </c>
      <c r="B3643">
        <v>557.72730000000001</v>
      </c>
      <c r="C3643" t="s">
        <v>143</v>
      </c>
      <c r="D3643">
        <v>0</v>
      </c>
    </row>
    <row r="3644" spans="1:4" x14ac:dyDescent="0.3">
      <c r="A3644" s="1">
        <v>45484</v>
      </c>
      <c r="B3644">
        <v>552.91830000000004</v>
      </c>
      <c r="C3644" t="s">
        <v>143</v>
      </c>
      <c r="D3644">
        <v>0</v>
      </c>
    </row>
    <row r="3645" spans="1:4" x14ac:dyDescent="0.3">
      <c r="A3645" s="1">
        <v>45485</v>
      </c>
      <c r="B3645">
        <v>556.4058</v>
      </c>
      <c r="C3645" t="s">
        <v>143</v>
      </c>
      <c r="D3645">
        <v>0</v>
      </c>
    </row>
    <row r="3646" spans="1:4" x14ac:dyDescent="0.3">
      <c r="A3646" s="1">
        <v>45488</v>
      </c>
      <c r="B3646">
        <v>557.93600000000004</v>
      </c>
      <c r="C3646" t="s">
        <v>143</v>
      </c>
      <c r="D3646">
        <v>0</v>
      </c>
    </row>
    <row r="3647" spans="1:4" x14ac:dyDescent="0.3">
      <c r="A3647" s="1">
        <v>45489</v>
      </c>
      <c r="B3647">
        <v>561.24469999999997</v>
      </c>
      <c r="C3647" t="s">
        <v>143</v>
      </c>
      <c r="D3647">
        <v>0</v>
      </c>
    </row>
    <row r="3648" spans="1:4" x14ac:dyDescent="0.3">
      <c r="A3648" s="1">
        <v>45490</v>
      </c>
      <c r="B3648">
        <v>553.37530000000004</v>
      </c>
      <c r="C3648" t="s">
        <v>143</v>
      </c>
      <c r="D3648">
        <v>0</v>
      </c>
    </row>
    <row r="3649" spans="1:4" x14ac:dyDescent="0.3">
      <c r="A3649" s="1">
        <v>45491</v>
      </c>
      <c r="B3649">
        <v>549.12270000000001</v>
      </c>
      <c r="C3649" t="s">
        <v>143</v>
      </c>
      <c r="D3649">
        <v>0</v>
      </c>
    </row>
    <row r="3650" spans="1:4" x14ac:dyDescent="0.3">
      <c r="A3650" s="1">
        <v>45492</v>
      </c>
      <c r="B3650">
        <v>545.47619999999995</v>
      </c>
      <c r="C3650" t="s">
        <v>143</v>
      </c>
      <c r="D3650">
        <v>0</v>
      </c>
    </row>
    <row r="3651" spans="1:4" x14ac:dyDescent="0.3">
      <c r="A3651" s="1">
        <v>45495</v>
      </c>
      <c r="B3651">
        <v>551.1</v>
      </c>
      <c r="C3651" t="s">
        <v>143</v>
      </c>
      <c r="D3651">
        <v>0</v>
      </c>
    </row>
    <row r="3652" spans="1:4" x14ac:dyDescent="0.3">
      <c r="A3652" s="1">
        <v>45496</v>
      </c>
      <c r="B3652">
        <v>550.23559999999998</v>
      </c>
      <c r="C3652" t="s">
        <v>143</v>
      </c>
      <c r="D3652">
        <v>0</v>
      </c>
    </row>
    <row r="3653" spans="1:4" x14ac:dyDescent="0.3">
      <c r="A3653" s="1">
        <v>45497</v>
      </c>
      <c r="B3653">
        <v>537.76589999999999</v>
      </c>
      <c r="C3653" t="s">
        <v>143</v>
      </c>
      <c r="D3653">
        <v>0</v>
      </c>
    </row>
    <row r="3654" spans="1:4" x14ac:dyDescent="0.3">
      <c r="A3654" s="1">
        <v>45498</v>
      </c>
      <c r="B3654">
        <v>534.96389999999997</v>
      </c>
      <c r="C3654" t="s">
        <v>143</v>
      </c>
      <c r="D3654">
        <v>0</v>
      </c>
    </row>
    <row r="3655" spans="1:4" x14ac:dyDescent="0.3">
      <c r="A3655" s="1">
        <v>45499</v>
      </c>
      <c r="B3655">
        <v>540.95529999999997</v>
      </c>
      <c r="C3655" t="s">
        <v>143</v>
      </c>
      <c r="D3655">
        <v>0</v>
      </c>
    </row>
    <row r="3656" spans="1:4" x14ac:dyDescent="0.3">
      <c r="A3656" s="1">
        <v>45502</v>
      </c>
      <c r="B3656">
        <v>541.27329999999995</v>
      </c>
      <c r="C3656" t="s">
        <v>143</v>
      </c>
      <c r="D3656">
        <v>0</v>
      </c>
    </row>
    <row r="3657" spans="1:4" x14ac:dyDescent="0.3">
      <c r="A3657" s="1">
        <v>45503</v>
      </c>
      <c r="B3657">
        <v>538.53099999999995</v>
      </c>
      <c r="C3657" t="s">
        <v>143</v>
      </c>
      <c r="D3657">
        <v>0</v>
      </c>
    </row>
    <row r="3658" spans="1:4" x14ac:dyDescent="0.3">
      <c r="A3658" s="1">
        <v>45504</v>
      </c>
      <c r="B3658">
        <v>547.28459999999995</v>
      </c>
      <c r="C3658" t="s">
        <v>143</v>
      </c>
      <c r="D3658">
        <v>0</v>
      </c>
    </row>
    <row r="3659" spans="1:4" x14ac:dyDescent="0.3">
      <c r="A3659" s="1">
        <v>45505</v>
      </c>
      <c r="B3659">
        <v>539.53449999999998</v>
      </c>
      <c r="C3659" t="s">
        <v>143</v>
      </c>
      <c r="D3659">
        <v>0</v>
      </c>
    </row>
    <row r="3660" spans="1:4" x14ac:dyDescent="0.3">
      <c r="A3660" s="1">
        <v>45506</v>
      </c>
      <c r="B3660">
        <v>529.48919999999998</v>
      </c>
      <c r="C3660" t="s">
        <v>143</v>
      </c>
      <c r="D3660">
        <v>0</v>
      </c>
    </row>
    <row r="3661" spans="1:4" x14ac:dyDescent="0.3">
      <c r="A3661" s="1">
        <v>45509</v>
      </c>
      <c r="B3661">
        <v>514.06849999999997</v>
      </c>
      <c r="C3661" t="s">
        <v>143</v>
      </c>
      <c r="D3661">
        <v>0</v>
      </c>
    </row>
    <row r="3662" spans="1:4" x14ac:dyDescent="0.3">
      <c r="A3662" s="1">
        <v>45510</v>
      </c>
      <c r="B3662">
        <v>518.80799999999999</v>
      </c>
      <c r="C3662" t="s">
        <v>143</v>
      </c>
      <c r="D3662">
        <v>0</v>
      </c>
    </row>
    <row r="3663" spans="1:4" x14ac:dyDescent="0.3">
      <c r="A3663" s="1">
        <v>45511</v>
      </c>
      <c r="B3663">
        <v>515.34040000000005</v>
      </c>
      <c r="C3663" t="s">
        <v>143</v>
      </c>
      <c r="D3663">
        <v>0</v>
      </c>
    </row>
    <row r="3664" spans="1:4" x14ac:dyDescent="0.3">
      <c r="A3664" s="1">
        <v>45512</v>
      </c>
      <c r="B3664">
        <v>527.25360000000001</v>
      </c>
      <c r="C3664" t="s">
        <v>143</v>
      </c>
      <c r="D3664">
        <v>0</v>
      </c>
    </row>
    <row r="3665" spans="1:4" x14ac:dyDescent="0.3">
      <c r="A3665" s="1">
        <v>45513</v>
      </c>
      <c r="B3665">
        <v>529.57860000000005</v>
      </c>
      <c r="C3665" t="s">
        <v>143</v>
      </c>
      <c r="D3665">
        <v>0</v>
      </c>
    </row>
    <row r="3666" spans="1:4" x14ac:dyDescent="0.3">
      <c r="A3666" s="1">
        <v>45516</v>
      </c>
      <c r="B3666">
        <v>529.85680000000002</v>
      </c>
      <c r="C3666" t="s">
        <v>143</v>
      </c>
      <c r="D3666">
        <v>0</v>
      </c>
    </row>
    <row r="3667" spans="1:4" x14ac:dyDescent="0.3">
      <c r="A3667" s="1">
        <v>45517</v>
      </c>
      <c r="B3667">
        <v>538.57069999999999</v>
      </c>
      <c r="C3667" t="s">
        <v>143</v>
      </c>
      <c r="D3667">
        <v>0</v>
      </c>
    </row>
    <row r="3668" spans="1:4" x14ac:dyDescent="0.3">
      <c r="A3668" s="1">
        <v>45518</v>
      </c>
      <c r="B3668">
        <v>540.26980000000003</v>
      </c>
      <c r="C3668" t="s">
        <v>143</v>
      </c>
      <c r="D3668">
        <v>0</v>
      </c>
    </row>
    <row r="3669" spans="1:4" x14ac:dyDescent="0.3">
      <c r="A3669" s="1">
        <v>45519</v>
      </c>
      <c r="B3669">
        <v>549.53009999999995</v>
      </c>
      <c r="C3669" t="s">
        <v>143</v>
      </c>
      <c r="D3669">
        <v>0</v>
      </c>
    </row>
    <row r="3670" spans="1:4" x14ac:dyDescent="0.3">
      <c r="A3670" s="1">
        <v>45520</v>
      </c>
      <c r="B3670">
        <v>550.76220000000001</v>
      </c>
      <c r="C3670" t="s">
        <v>143</v>
      </c>
      <c r="D3670">
        <v>0</v>
      </c>
    </row>
    <row r="3671" spans="1:4" x14ac:dyDescent="0.3">
      <c r="A3671" s="1">
        <v>45523</v>
      </c>
      <c r="B3671">
        <v>556.02829999999994</v>
      </c>
      <c r="C3671" t="s">
        <v>143</v>
      </c>
      <c r="D3671">
        <v>0</v>
      </c>
    </row>
    <row r="3672" spans="1:4" x14ac:dyDescent="0.3">
      <c r="A3672" s="1">
        <v>45524</v>
      </c>
      <c r="B3672">
        <v>555.1241</v>
      </c>
      <c r="C3672" t="s">
        <v>143</v>
      </c>
      <c r="D3672">
        <v>0</v>
      </c>
    </row>
    <row r="3673" spans="1:4" x14ac:dyDescent="0.3">
      <c r="A3673" s="1">
        <v>45525</v>
      </c>
      <c r="B3673">
        <v>557.03179999999998</v>
      </c>
      <c r="C3673" t="s">
        <v>143</v>
      </c>
      <c r="D3673">
        <v>0</v>
      </c>
    </row>
    <row r="3674" spans="1:4" x14ac:dyDescent="0.3">
      <c r="A3674" s="1">
        <v>45526</v>
      </c>
      <c r="B3674">
        <v>552.66</v>
      </c>
      <c r="C3674" t="s">
        <v>143</v>
      </c>
      <c r="D3674">
        <v>0</v>
      </c>
    </row>
    <row r="3675" spans="1:4" x14ac:dyDescent="0.3">
      <c r="A3675" s="1">
        <v>45527</v>
      </c>
      <c r="B3675">
        <v>558.53210000000001</v>
      </c>
      <c r="C3675" t="s">
        <v>143</v>
      </c>
      <c r="D3675">
        <v>0</v>
      </c>
    </row>
    <row r="3676" spans="1:4" x14ac:dyDescent="0.3">
      <c r="A3676" s="1">
        <v>45530</v>
      </c>
      <c r="B3676">
        <v>557.20069999999998</v>
      </c>
      <c r="C3676" t="s">
        <v>143</v>
      </c>
      <c r="D3676">
        <v>0</v>
      </c>
    </row>
    <row r="3677" spans="1:4" x14ac:dyDescent="0.3">
      <c r="A3677" s="1">
        <v>45531</v>
      </c>
      <c r="B3677">
        <v>557.96579999999994</v>
      </c>
      <c r="C3677" t="s">
        <v>143</v>
      </c>
      <c r="D3677">
        <v>0</v>
      </c>
    </row>
    <row r="3678" spans="1:4" x14ac:dyDescent="0.3">
      <c r="A3678" s="1">
        <v>45532</v>
      </c>
      <c r="B3678">
        <v>554.72659999999996</v>
      </c>
      <c r="C3678" t="s">
        <v>143</v>
      </c>
      <c r="D3678">
        <v>0</v>
      </c>
    </row>
    <row r="3679" spans="1:4" x14ac:dyDescent="0.3">
      <c r="A3679" s="1">
        <v>45533</v>
      </c>
      <c r="B3679">
        <v>554.77629999999999</v>
      </c>
      <c r="C3679" t="s">
        <v>143</v>
      </c>
      <c r="D3679">
        <v>0</v>
      </c>
    </row>
    <row r="3680" spans="1:4" x14ac:dyDescent="0.3">
      <c r="A3680" s="1">
        <v>45534</v>
      </c>
      <c r="B3680">
        <v>560.07219999999995</v>
      </c>
      <c r="C3680" t="s">
        <v>143</v>
      </c>
      <c r="D3680">
        <v>0</v>
      </c>
    </row>
    <row r="3681" spans="1:4" x14ac:dyDescent="0.3">
      <c r="A3681" s="1">
        <v>45538</v>
      </c>
      <c r="B3681">
        <v>548.54639999999995</v>
      </c>
      <c r="C3681" t="s">
        <v>143</v>
      </c>
      <c r="D3681">
        <v>0</v>
      </c>
    </row>
    <row r="3682" spans="1:4" x14ac:dyDescent="0.3">
      <c r="A3682" s="1">
        <v>45539</v>
      </c>
      <c r="B3682">
        <v>547.42370000000005</v>
      </c>
      <c r="C3682" t="s">
        <v>143</v>
      </c>
      <c r="D3682">
        <v>0</v>
      </c>
    </row>
    <row r="3683" spans="1:4" x14ac:dyDescent="0.3">
      <c r="A3683" s="1">
        <v>45540</v>
      </c>
      <c r="B3683">
        <v>546.09230000000002</v>
      </c>
      <c r="C3683" t="s">
        <v>143</v>
      </c>
      <c r="D3683">
        <v>0</v>
      </c>
    </row>
    <row r="3684" spans="1:4" x14ac:dyDescent="0.3">
      <c r="A3684" s="1">
        <v>45541</v>
      </c>
      <c r="B3684">
        <v>536.90150000000006</v>
      </c>
      <c r="C3684" t="s">
        <v>143</v>
      </c>
      <c r="D3684">
        <v>0</v>
      </c>
    </row>
    <row r="3685" spans="1:4" x14ac:dyDescent="0.3">
      <c r="A3685" s="1">
        <v>45544</v>
      </c>
      <c r="B3685">
        <v>542.91269999999997</v>
      </c>
      <c r="C3685" t="s">
        <v>143</v>
      </c>
      <c r="D3685">
        <v>0</v>
      </c>
    </row>
    <row r="3686" spans="1:4" x14ac:dyDescent="0.3">
      <c r="A3686" s="1">
        <v>45545</v>
      </c>
      <c r="B3686">
        <v>545.27750000000003</v>
      </c>
      <c r="C3686" t="s">
        <v>143</v>
      </c>
      <c r="D3686">
        <v>0</v>
      </c>
    </row>
    <row r="3687" spans="1:4" x14ac:dyDescent="0.3">
      <c r="A3687" s="1">
        <v>45546</v>
      </c>
      <c r="B3687">
        <v>550.87149999999997</v>
      </c>
      <c r="C3687" t="s">
        <v>143</v>
      </c>
      <c r="D3687">
        <v>0</v>
      </c>
    </row>
    <row r="3688" spans="1:4" x14ac:dyDescent="0.3">
      <c r="A3688" s="1">
        <v>45547</v>
      </c>
      <c r="B3688">
        <v>555.51160000000004</v>
      </c>
      <c r="C3688" t="s">
        <v>143</v>
      </c>
      <c r="D3688">
        <v>0</v>
      </c>
    </row>
    <row r="3689" spans="1:4" x14ac:dyDescent="0.3">
      <c r="A3689" s="1">
        <v>45548</v>
      </c>
      <c r="B3689">
        <v>558.41290000000004</v>
      </c>
      <c r="C3689" t="s">
        <v>143</v>
      </c>
      <c r="D3689">
        <v>0</v>
      </c>
    </row>
    <row r="3690" spans="1:4" x14ac:dyDescent="0.3">
      <c r="A3690" s="1">
        <v>45551</v>
      </c>
      <c r="B3690">
        <v>559.23760000000004</v>
      </c>
      <c r="C3690" t="s">
        <v>143</v>
      </c>
      <c r="D3690">
        <v>0</v>
      </c>
    </row>
    <row r="3691" spans="1:4" x14ac:dyDescent="0.3">
      <c r="A3691" s="1">
        <v>45552</v>
      </c>
      <c r="B3691">
        <v>559.46609999999998</v>
      </c>
      <c r="C3691" t="s">
        <v>143</v>
      </c>
      <c r="D3691">
        <v>0</v>
      </c>
    </row>
    <row r="3692" spans="1:4" x14ac:dyDescent="0.3">
      <c r="A3692" s="1">
        <v>45553</v>
      </c>
      <c r="B3692">
        <v>557.80679999999995</v>
      </c>
      <c r="C3692" t="s">
        <v>143</v>
      </c>
      <c r="D3692">
        <v>0</v>
      </c>
    </row>
    <row r="3693" spans="1:4" x14ac:dyDescent="0.3">
      <c r="A3693" s="1">
        <v>45554</v>
      </c>
      <c r="B3693">
        <v>567.32550000000003</v>
      </c>
      <c r="C3693" t="s">
        <v>143</v>
      </c>
      <c r="D3693">
        <v>0</v>
      </c>
    </row>
    <row r="3694" spans="1:4" x14ac:dyDescent="0.3">
      <c r="A3694" s="1">
        <v>45555</v>
      </c>
      <c r="B3694">
        <v>566.34429999999998</v>
      </c>
      <c r="C3694" t="s">
        <v>143</v>
      </c>
      <c r="D3694">
        <v>0</v>
      </c>
    </row>
    <row r="3695" spans="1:4" x14ac:dyDescent="0.3">
      <c r="A3695" s="1">
        <v>45558</v>
      </c>
      <c r="B3695">
        <v>567.75959999999998</v>
      </c>
      <c r="C3695" t="s">
        <v>143</v>
      </c>
      <c r="D3695">
        <v>0</v>
      </c>
    </row>
    <row r="3696" spans="1:4" x14ac:dyDescent="0.3">
      <c r="A3696" s="1">
        <v>45559</v>
      </c>
      <c r="B3696">
        <v>569.38409999999999</v>
      </c>
      <c r="C3696" t="s">
        <v>143</v>
      </c>
      <c r="D3696">
        <v>0</v>
      </c>
    </row>
    <row r="3697" spans="1:4" x14ac:dyDescent="0.3">
      <c r="A3697" s="1">
        <v>45560</v>
      </c>
      <c r="B3697">
        <v>568.12829999999997</v>
      </c>
      <c r="C3697" t="s">
        <v>143</v>
      </c>
      <c r="D3697">
        <v>0</v>
      </c>
    </row>
    <row r="3698" spans="1:4" x14ac:dyDescent="0.3">
      <c r="A3698" s="1">
        <v>45561</v>
      </c>
      <c r="B3698">
        <v>570.38070000000005</v>
      </c>
      <c r="C3698" t="s">
        <v>143</v>
      </c>
      <c r="D3698">
        <v>0</v>
      </c>
    </row>
    <row r="3699" spans="1:4" x14ac:dyDescent="0.3">
      <c r="A3699" s="1">
        <v>45562</v>
      </c>
      <c r="B3699">
        <v>569.55349999999999</v>
      </c>
      <c r="C3699" t="s">
        <v>143</v>
      </c>
      <c r="D3699">
        <v>0</v>
      </c>
    </row>
    <row r="3700" spans="1:4" x14ac:dyDescent="0.3">
      <c r="A3700" s="1">
        <v>45565</v>
      </c>
      <c r="B3700">
        <v>571.83579999999995</v>
      </c>
      <c r="C3700" t="s">
        <v>143</v>
      </c>
      <c r="D3700">
        <v>0</v>
      </c>
    </row>
    <row r="3701" spans="1:4" x14ac:dyDescent="0.3">
      <c r="A3701" s="1">
        <v>45566</v>
      </c>
      <c r="B3701">
        <v>566.71310000000005</v>
      </c>
      <c r="C3701" t="s">
        <v>143</v>
      </c>
      <c r="D3701">
        <v>0</v>
      </c>
    </row>
    <row r="3702" spans="1:4" x14ac:dyDescent="0.3">
      <c r="A3702" s="1">
        <v>45567</v>
      </c>
      <c r="B3702">
        <v>566.95230000000004</v>
      </c>
      <c r="C3702" t="s">
        <v>143</v>
      </c>
      <c r="D3702">
        <v>0</v>
      </c>
    </row>
    <row r="3703" spans="1:4" x14ac:dyDescent="0.3">
      <c r="A3703" s="1">
        <v>45568</v>
      </c>
      <c r="B3703">
        <v>565.91579999999999</v>
      </c>
      <c r="C3703" t="s">
        <v>143</v>
      </c>
      <c r="D3703">
        <v>0</v>
      </c>
    </row>
    <row r="3704" spans="1:4" x14ac:dyDescent="0.3">
      <c r="A3704" s="1">
        <v>45569</v>
      </c>
      <c r="B3704">
        <v>571.05849999999998</v>
      </c>
      <c r="C3704" t="s">
        <v>143</v>
      </c>
      <c r="D3704">
        <v>0</v>
      </c>
    </row>
    <row r="3705" spans="1:4" x14ac:dyDescent="0.3">
      <c r="A3705" s="1">
        <v>45572</v>
      </c>
      <c r="B3705">
        <v>565.89580000000001</v>
      </c>
      <c r="C3705" t="s">
        <v>143</v>
      </c>
      <c r="D3705">
        <v>0</v>
      </c>
    </row>
    <row r="3706" spans="1:4" x14ac:dyDescent="0.3">
      <c r="A3706" s="1">
        <v>45573</v>
      </c>
      <c r="B3706">
        <v>571.24779999999998</v>
      </c>
      <c r="C3706" t="s">
        <v>143</v>
      </c>
      <c r="D3706">
        <v>0</v>
      </c>
    </row>
    <row r="3707" spans="1:4" x14ac:dyDescent="0.3">
      <c r="A3707" s="1">
        <v>45574</v>
      </c>
      <c r="B3707">
        <v>575.20450000000005</v>
      </c>
      <c r="C3707" t="s">
        <v>143</v>
      </c>
      <c r="D3707">
        <v>0</v>
      </c>
    </row>
    <row r="3708" spans="1:4" x14ac:dyDescent="0.3">
      <c r="A3708" s="1">
        <v>45575</v>
      </c>
      <c r="B3708">
        <v>574.1979</v>
      </c>
      <c r="C3708" t="s">
        <v>143</v>
      </c>
      <c r="D3708">
        <v>0</v>
      </c>
    </row>
    <row r="3709" spans="1:4" x14ac:dyDescent="0.3">
      <c r="A3709" s="1">
        <v>45576</v>
      </c>
      <c r="B3709">
        <v>577.63630000000001</v>
      </c>
      <c r="C3709" t="s">
        <v>143</v>
      </c>
      <c r="D3709">
        <v>0</v>
      </c>
    </row>
    <row r="3710" spans="1:4" x14ac:dyDescent="0.3">
      <c r="A3710" s="1">
        <v>45579</v>
      </c>
      <c r="B3710">
        <v>582.36040000000003</v>
      </c>
      <c r="C3710" t="s">
        <v>143</v>
      </c>
      <c r="D3710">
        <v>0</v>
      </c>
    </row>
    <row r="3711" spans="1:4" x14ac:dyDescent="0.3">
      <c r="A3711" s="1">
        <v>45580</v>
      </c>
      <c r="B3711">
        <v>577.8356</v>
      </c>
      <c r="C3711" t="s">
        <v>143</v>
      </c>
      <c r="D3711">
        <v>0</v>
      </c>
    </row>
    <row r="3712" spans="1:4" x14ac:dyDescent="0.3">
      <c r="A3712" s="1">
        <v>45581</v>
      </c>
      <c r="B3712">
        <v>580.34720000000004</v>
      </c>
      <c r="C3712" t="s">
        <v>143</v>
      </c>
      <c r="D3712">
        <v>0</v>
      </c>
    </row>
    <row r="3713" spans="1:4" x14ac:dyDescent="0.3">
      <c r="A3713" s="1">
        <v>45582</v>
      </c>
      <c r="B3713">
        <v>580.39700000000005</v>
      </c>
      <c r="C3713" t="s">
        <v>143</v>
      </c>
      <c r="D3713">
        <v>0</v>
      </c>
    </row>
    <row r="3714" spans="1:4" x14ac:dyDescent="0.3">
      <c r="A3714" s="1">
        <v>45583</v>
      </c>
      <c r="B3714">
        <v>582.62950000000001</v>
      </c>
      <c r="C3714" t="s">
        <v>143</v>
      </c>
      <c r="D3714">
        <v>0</v>
      </c>
    </row>
    <row r="3715" spans="1:4" x14ac:dyDescent="0.3">
      <c r="A3715" s="1">
        <v>45586</v>
      </c>
      <c r="B3715">
        <v>581.67269999999996</v>
      </c>
      <c r="C3715" t="s">
        <v>143</v>
      </c>
      <c r="D3715">
        <v>0</v>
      </c>
    </row>
    <row r="3716" spans="1:4" x14ac:dyDescent="0.3">
      <c r="A3716" s="1">
        <v>45587</v>
      </c>
      <c r="B3716">
        <v>581.36379999999997</v>
      </c>
      <c r="C3716" t="s">
        <v>143</v>
      </c>
      <c r="D3716">
        <v>0</v>
      </c>
    </row>
    <row r="3717" spans="1:4" x14ac:dyDescent="0.3">
      <c r="A3717" s="1">
        <v>45588</v>
      </c>
      <c r="B3717">
        <v>576.05160000000001</v>
      </c>
      <c r="C3717" t="s">
        <v>143</v>
      </c>
      <c r="D3717">
        <v>0</v>
      </c>
    </row>
    <row r="3718" spans="1:4" x14ac:dyDescent="0.3">
      <c r="A3718" s="1">
        <v>45589</v>
      </c>
      <c r="B3718">
        <v>577.29750000000001</v>
      </c>
      <c r="C3718" t="s">
        <v>143</v>
      </c>
      <c r="D3718">
        <v>0</v>
      </c>
    </row>
    <row r="3719" spans="1:4" x14ac:dyDescent="0.3">
      <c r="A3719" s="1">
        <v>45590</v>
      </c>
      <c r="B3719">
        <v>577.09810000000004</v>
      </c>
      <c r="C3719" t="s">
        <v>143</v>
      </c>
      <c r="D3719">
        <v>0</v>
      </c>
    </row>
    <row r="3720" spans="1:4" x14ac:dyDescent="0.3">
      <c r="A3720" s="1">
        <v>45593</v>
      </c>
      <c r="B3720">
        <v>578.88210000000004</v>
      </c>
      <c r="C3720" t="s">
        <v>143</v>
      </c>
      <c r="D3720">
        <v>0</v>
      </c>
    </row>
    <row r="3721" spans="1:4" x14ac:dyDescent="0.3">
      <c r="A3721" s="1">
        <v>45594</v>
      </c>
      <c r="B3721">
        <v>579.81899999999996</v>
      </c>
      <c r="C3721" t="s">
        <v>143</v>
      </c>
      <c r="D3721">
        <v>0</v>
      </c>
    </row>
    <row r="3722" spans="1:4" x14ac:dyDescent="0.3">
      <c r="A3722" s="1">
        <v>45595</v>
      </c>
      <c r="B3722">
        <v>578.06489999999997</v>
      </c>
      <c r="C3722" t="s">
        <v>143</v>
      </c>
      <c r="D3722">
        <v>0</v>
      </c>
    </row>
    <row r="3723" spans="1:4" x14ac:dyDescent="0.3">
      <c r="A3723" s="1">
        <v>45596</v>
      </c>
      <c r="B3723">
        <v>566.73299999999995</v>
      </c>
      <c r="C3723" t="s">
        <v>143</v>
      </c>
      <c r="D3723">
        <v>0</v>
      </c>
    </row>
    <row r="3724" spans="1:4" x14ac:dyDescent="0.3">
      <c r="A3724" s="1">
        <v>45597</v>
      </c>
      <c r="B3724">
        <v>569.125</v>
      </c>
      <c r="C3724" t="s">
        <v>143</v>
      </c>
      <c r="D3724">
        <v>0</v>
      </c>
    </row>
    <row r="3725" spans="1:4" x14ac:dyDescent="0.3">
      <c r="A3725" s="1">
        <v>45600</v>
      </c>
      <c r="B3725">
        <v>567.89909999999998</v>
      </c>
      <c r="C3725" t="s">
        <v>143</v>
      </c>
      <c r="D3725">
        <v>0</v>
      </c>
    </row>
    <row r="3726" spans="1:4" x14ac:dyDescent="0.3">
      <c r="A3726" s="1">
        <v>45601</v>
      </c>
      <c r="B3726">
        <v>574.76599999999996</v>
      </c>
      <c r="C3726" t="s">
        <v>143</v>
      </c>
      <c r="D3726">
        <v>0</v>
      </c>
    </row>
    <row r="3727" spans="1:4" x14ac:dyDescent="0.3">
      <c r="A3727" s="1">
        <v>45602</v>
      </c>
      <c r="B3727">
        <v>589.05790000000002</v>
      </c>
      <c r="C3727" t="s">
        <v>143</v>
      </c>
      <c r="D3727">
        <v>0</v>
      </c>
    </row>
    <row r="3728" spans="1:4" x14ac:dyDescent="0.3">
      <c r="A3728" s="1">
        <v>45603</v>
      </c>
      <c r="B3728">
        <v>593.61260000000004</v>
      </c>
      <c r="C3728" t="s">
        <v>143</v>
      </c>
      <c r="D3728">
        <v>0</v>
      </c>
    </row>
    <row r="3729" spans="1:4" x14ac:dyDescent="0.3">
      <c r="A3729" s="1">
        <v>45604</v>
      </c>
      <c r="B3729">
        <v>596.18389999999999</v>
      </c>
      <c r="C3729" t="s">
        <v>143</v>
      </c>
      <c r="D3729">
        <v>0</v>
      </c>
    </row>
    <row r="3730" spans="1:4" x14ac:dyDescent="0.3">
      <c r="A3730" s="1">
        <v>45607</v>
      </c>
      <c r="B3730">
        <v>596.75199999999995</v>
      </c>
      <c r="C3730" t="s">
        <v>143</v>
      </c>
      <c r="D3730">
        <v>0</v>
      </c>
    </row>
    <row r="3731" spans="1:4" x14ac:dyDescent="0.3">
      <c r="A3731" s="1">
        <v>45608</v>
      </c>
      <c r="B3731">
        <v>594.89819999999997</v>
      </c>
      <c r="C3731" t="s">
        <v>143</v>
      </c>
      <c r="D3731">
        <v>0</v>
      </c>
    </row>
    <row r="3732" spans="1:4" x14ac:dyDescent="0.3">
      <c r="A3732" s="1">
        <v>45609</v>
      </c>
      <c r="B3732">
        <v>595.18730000000005</v>
      </c>
      <c r="C3732" t="s">
        <v>143</v>
      </c>
      <c r="D3732">
        <v>0</v>
      </c>
    </row>
    <row r="3733" spans="1:4" x14ac:dyDescent="0.3">
      <c r="A3733" s="1">
        <v>45610</v>
      </c>
      <c r="B3733">
        <v>591.36009999999999</v>
      </c>
      <c r="C3733" t="s">
        <v>143</v>
      </c>
      <c r="D3733">
        <v>0</v>
      </c>
    </row>
    <row r="3734" spans="1:4" x14ac:dyDescent="0.3">
      <c r="A3734" s="1">
        <v>45611</v>
      </c>
      <c r="B3734">
        <v>583.78560000000004</v>
      </c>
      <c r="C3734" t="s">
        <v>143</v>
      </c>
      <c r="D3734">
        <v>0</v>
      </c>
    </row>
    <row r="3735" spans="1:4" x14ac:dyDescent="0.3">
      <c r="A3735" s="1">
        <v>45614</v>
      </c>
      <c r="B3735">
        <v>586.17759999999998</v>
      </c>
      <c r="C3735" t="s">
        <v>143</v>
      </c>
      <c r="D3735">
        <v>0</v>
      </c>
    </row>
    <row r="3736" spans="1:4" x14ac:dyDescent="0.3">
      <c r="A3736" s="1">
        <v>45615</v>
      </c>
      <c r="B3736">
        <v>588.32039999999995</v>
      </c>
      <c r="C3736" t="s">
        <v>143</v>
      </c>
      <c r="D3736">
        <v>0</v>
      </c>
    </row>
    <row r="3737" spans="1:4" x14ac:dyDescent="0.3">
      <c r="A3737" s="1">
        <v>45616</v>
      </c>
      <c r="B3737">
        <v>588.51969999999994</v>
      </c>
      <c r="C3737" t="s">
        <v>143</v>
      </c>
      <c r="D3737">
        <v>0</v>
      </c>
    </row>
    <row r="3738" spans="1:4" x14ac:dyDescent="0.3">
      <c r="A3738" s="1">
        <v>45617</v>
      </c>
      <c r="B3738">
        <v>591.67909999999995</v>
      </c>
      <c r="C3738" t="s">
        <v>143</v>
      </c>
      <c r="D3738">
        <v>0</v>
      </c>
    </row>
    <row r="3739" spans="1:4" x14ac:dyDescent="0.3">
      <c r="A3739" s="1">
        <v>45618</v>
      </c>
      <c r="B3739">
        <v>593.51289999999995</v>
      </c>
      <c r="C3739" t="s">
        <v>143</v>
      </c>
      <c r="D3739">
        <v>0</v>
      </c>
    </row>
    <row r="3740" spans="1:4" x14ac:dyDescent="0.3">
      <c r="A3740" s="1">
        <v>45621</v>
      </c>
      <c r="B3740">
        <v>595.52610000000004</v>
      </c>
      <c r="C3740" t="s">
        <v>143</v>
      </c>
      <c r="D3740">
        <v>0</v>
      </c>
    </row>
    <row r="3741" spans="1:4" x14ac:dyDescent="0.3">
      <c r="A3741" s="1">
        <v>45622</v>
      </c>
      <c r="B3741">
        <v>598.63570000000004</v>
      </c>
      <c r="C3741" t="s">
        <v>143</v>
      </c>
      <c r="D3741">
        <v>0</v>
      </c>
    </row>
    <row r="3742" spans="1:4" x14ac:dyDescent="0.3">
      <c r="A3742" s="1">
        <v>45623</v>
      </c>
      <c r="B3742">
        <v>596.82180000000005</v>
      </c>
      <c r="C3742" t="s">
        <v>143</v>
      </c>
      <c r="D3742">
        <v>0</v>
      </c>
    </row>
    <row r="3743" spans="1:4" x14ac:dyDescent="0.3">
      <c r="A3743" s="1">
        <v>45625</v>
      </c>
      <c r="B3743">
        <v>600.52930000000003</v>
      </c>
      <c r="C3743" t="s">
        <v>143</v>
      </c>
      <c r="D3743">
        <v>0</v>
      </c>
    </row>
    <row r="3744" spans="1:4" x14ac:dyDescent="0.3">
      <c r="A3744" s="1">
        <v>45628</v>
      </c>
      <c r="B3744">
        <v>601.60569999999996</v>
      </c>
      <c r="C3744" t="s">
        <v>143</v>
      </c>
      <c r="D3744">
        <v>0</v>
      </c>
    </row>
    <row r="3745" spans="1:4" x14ac:dyDescent="0.3">
      <c r="A3745" s="1">
        <v>45629</v>
      </c>
      <c r="B3745">
        <v>601.88469999999995</v>
      </c>
      <c r="C3745" t="s">
        <v>143</v>
      </c>
      <c r="D3745">
        <v>0</v>
      </c>
    </row>
    <row r="3746" spans="1:4" x14ac:dyDescent="0.3">
      <c r="A3746" s="1">
        <v>45630</v>
      </c>
      <c r="B3746">
        <v>605.62210000000005</v>
      </c>
      <c r="C3746" t="s">
        <v>143</v>
      </c>
      <c r="D3746">
        <v>0</v>
      </c>
    </row>
    <row r="3747" spans="1:4" x14ac:dyDescent="0.3">
      <c r="A3747" s="1">
        <v>45631</v>
      </c>
      <c r="B3747">
        <v>604.62549999999999</v>
      </c>
      <c r="C3747" t="s">
        <v>143</v>
      </c>
      <c r="D3747">
        <v>0</v>
      </c>
    </row>
    <row r="3748" spans="1:4" x14ac:dyDescent="0.3">
      <c r="A3748" s="1">
        <v>45632</v>
      </c>
      <c r="B3748">
        <v>605.77160000000003</v>
      </c>
      <c r="C3748" t="s">
        <v>143</v>
      </c>
      <c r="D3748">
        <v>0</v>
      </c>
    </row>
    <row r="3749" spans="1:4" x14ac:dyDescent="0.3">
      <c r="A3749" s="1">
        <v>45635</v>
      </c>
      <c r="B3749">
        <v>602.65210000000002</v>
      </c>
      <c r="C3749" t="s">
        <v>143</v>
      </c>
      <c r="D3749">
        <v>0</v>
      </c>
    </row>
    <row r="3750" spans="1:4" x14ac:dyDescent="0.3">
      <c r="A3750" s="1">
        <v>45636</v>
      </c>
      <c r="B3750">
        <v>600.77840000000003</v>
      </c>
      <c r="C3750" t="s">
        <v>143</v>
      </c>
      <c r="D3750">
        <v>0</v>
      </c>
    </row>
    <row r="3751" spans="1:4" x14ac:dyDescent="0.3">
      <c r="A3751" s="1">
        <v>45637</v>
      </c>
      <c r="B3751">
        <v>605.42280000000005</v>
      </c>
      <c r="C3751" t="s">
        <v>143</v>
      </c>
      <c r="D3751">
        <v>0</v>
      </c>
    </row>
    <row r="3752" spans="1:4" x14ac:dyDescent="0.3">
      <c r="A3752" s="1">
        <v>45638</v>
      </c>
      <c r="B3752">
        <v>602.30330000000004</v>
      </c>
      <c r="C3752" t="s">
        <v>143</v>
      </c>
      <c r="D3752">
        <v>0</v>
      </c>
    </row>
    <row r="3753" spans="1:4" x14ac:dyDescent="0.3">
      <c r="A3753" s="1">
        <v>45639</v>
      </c>
      <c r="B3753">
        <v>602.18370000000004</v>
      </c>
      <c r="C3753" t="s">
        <v>143</v>
      </c>
      <c r="D3753">
        <v>0</v>
      </c>
    </row>
    <row r="3754" spans="1:4" x14ac:dyDescent="0.3">
      <c r="A3754" s="1">
        <v>45642</v>
      </c>
      <c r="B3754">
        <v>604.75509999999997</v>
      </c>
      <c r="C3754" t="s">
        <v>143</v>
      </c>
      <c r="D3754">
        <v>0</v>
      </c>
    </row>
    <row r="3755" spans="1:4" x14ac:dyDescent="0.3">
      <c r="A3755" s="1">
        <v>45643</v>
      </c>
      <c r="B3755">
        <v>602.26340000000005</v>
      </c>
      <c r="C3755" t="s">
        <v>143</v>
      </c>
      <c r="D3755">
        <v>0</v>
      </c>
    </row>
    <row r="3756" spans="1:4" x14ac:dyDescent="0.3">
      <c r="A3756" s="1">
        <v>45644</v>
      </c>
      <c r="B3756">
        <v>584.31380000000001</v>
      </c>
      <c r="C3756" t="s">
        <v>143</v>
      </c>
      <c r="D3756">
        <v>0</v>
      </c>
    </row>
    <row r="3757" spans="1:4" x14ac:dyDescent="0.3">
      <c r="A3757" s="1">
        <v>45645</v>
      </c>
      <c r="B3757">
        <v>584.1345</v>
      </c>
      <c r="C3757" t="s">
        <v>143</v>
      </c>
      <c r="D3757">
        <v>0</v>
      </c>
    </row>
    <row r="3758" spans="1:4" x14ac:dyDescent="0.3">
      <c r="A3758" s="1">
        <v>45646</v>
      </c>
      <c r="B3758">
        <v>591.15</v>
      </c>
      <c r="C3758" t="s">
        <v>143</v>
      </c>
      <c r="D3758">
        <v>0</v>
      </c>
    </row>
    <row r="3759" spans="1:4" x14ac:dyDescent="0.3">
      <c r="A3759" s="1">
        <v>45649</v>
      </c>
      <c r="B3759">
        <v>594.69000000000005</v>
      </c>
      <c r="C3759" t="s">
        <v>143</v>
      </c>
      <c r="D3759">
        <v>0</v>
      </c>
    </row>
    <row r="3760" spans="1:4" x14ac:dyDescent="0.3">
      <c r="A3760" s="1">
        <v>45650</v>
      </c>
      <c r="B3760">
        <v>601.29999999999995</v>
      </c>
      <c r="C3760" t="s">
        <v>143</v>
      </c>
      <c r="D3760">
        <v>0</v>
      </c>
    </row>
    <row r="3761" spans="1:4" x14ac:dyDescent="0.3">
      <c r="A3761" s="1">
        <v>45652</v>
      </c>
      <c r="B3761">
        <v>601.34</v>
      </c>
      <c r="C3761" t="s">
        <v>143</v>
      </c>
      <c r="D3761">
        <v>0</v>
      </c>
    </row>
    <row r="3762" spans="1:4" x14ac:dyDescent="0.3">
      <c r="A3762" s="1">
        <v>45653</v>
      </c>
      <c r="B3762">
        <v>595.01</v>
      </c>
      <c r="C3762" t="s">
        <v>143</v>
      </c>
      <c r="D3762">
        <v>0</v>
      </c>
    </row>
    <row r="3763" spans="1:4" x14ac:dyDescent="0.3">
      <c r="A3763" s="1">
        <v>45656</v>
      </c>
      <c r="B3763">
        <v>588.22</v>
      </c>
      <c r="C3763" t="s">
        <v>143</v>
      </c>
      <c r="D3763">
        <v>0</v>
      </c>
    </row>
    <row r="3764" spans="1:4" x14ac:dyDescent="0.3">
      <c r="A3764" s="1">
        <v>45657</v>
      </c>
      <c r="B3764">
        <v>586.08000000000004</v>
      </c>
      <c r="C3764" t="s">
        <v>143</v>
      </c>
      <c r="D3764">
        <v>0</v>
      </c>
    </row>
    <row r="3765" spans="1:4" x14ac:dyDescent="0.3">
      <c r="A3765" s="1">
        <v>45659</v>
      </c>
      <c r="B3765">
        <v>584.64</v>
      </c>
      <c r="C3765" t="s">
        <v>143</v>
      </c>
      <c r="D3765">
        <v>0</v>
      </c>
    </row>
    <row r="3766" spans="1:4" x14ac:dyDescent="0.3">
      <c r="A3766" s="1">
        <v>45660</v>
      </c>
      <c r="B3766">
        <v>591.95000000000005</v>
      </c>
      <c r="C3766" t="s">
        <v>143</v>
      </c>
      <c r="D3766">
        <v>0</v>
      </c>
    </row>
    <row r="3767" spans="1:4" x14ac:dyDescent="0.3">
      <c r="A3767" s="1">
        <v>45663</v>
      </c>
      <c r="B3767">
        <v>595.36</v>
      </c>
      <c r="C3767" t="s">
        <v>143</v>
      </c>
      <c r="D3767">
        <v>0</v>
      </c>
    </row>
    <row r="3768" spans="1:4" x14ac:dyDescent="0.3">
      <c r="A3768" s="1">
        <v>45664</v>
      </c>
      <c r="B3768">
        <v>588.63</v>
      </c>
      <c r="C3768" t="s">
        <v>143</v>
      </c>
      <c r="D3768">
        <v>0</v>
      </c>
    </row>
    <row r="3769" spans="1:4" x14ac:dyDescent="0.3">
      <c r="A3769" s="1">
        <v>45665</v>
      </c>
      <c r="B3769">
        <v>589.49</v>
      </c>
      <c r="C3769" t="s">
        <v>143</v>
      </c>
      <c r="D3769">
        <v>0</v>
      </c>
    </row>
    <row r="3770" spans="1:4" x14ac:dyDescent="0.3">
      <c r="A3770" s="1">
        <v>45667</v>
      </c>
      <c r="B3770">
        <v>580.49</v>
      </c>
      <c r="C3770" t="s">
        <v>143</v>
      </c>
      <c r="D3770">
        <v>0</v>
      </c>
    </row>
    <row r="3771" spans="1:4" x14ac:dyDescent="0.3">
      <c r="A3771" s="1">
        <v>45670</v>
      </c>
      <c r="B3771">
        <v>581.39</v>
      </c>
      <c r="C3771" t="s">
        <v>143</v>
      </c>
      <c r="D3771">
        <v>0</v>
      </c>
    </row>
    <row r="3772" spans="1:4" x14ac:dyDescent="0.3">
      <c r="A3772" s="1">
        <v>45671</v>
      </c>
      <c r="B3772">
        <v>582.19000000000005</v>
      </c>
      <c r="C3772" t="s">
        <v>143</v>
      </c>
      <c r="D3772">
        <v>0</v>
      </c>
    </row>
    <row r="3773" spans="1:4" x14ac:dyDescent="0.3">
      <c r="A3773" s="1">
        <v>45672</v>
      </c>
      <c r="B3773">
        <v>592.78</v>
      </c>
      <c r="C3773" t="s">
        <v>143</v>
      </c>
      <c r="D3773">
        <v>0</v>
      </c>
    </row>
    <row r="3774" spans="1:4" x14ac:dyDescent="0.3">
      <c r="A3774" s="1">
        <v>45673</v>
      </c>
      <c r="B3774">
        <v>591.64</v>
      </c>
      <c r="C3774" t="s">
        <v>143</v>
      </c>
      <c r="D3774">
        <v>0</v>
      </c>
    </row>
    <row r="3775" spans="1:4" x14ac:dyDescent="0.3">
      <c r="A3775" s="1">
        <v>45674</v>
      </c>
      <c r="B3775">
        <v>597.58000000000004</v>
      </c>
      <c r="C3775" t="s">
        <v>143</v>
      </c>
      <c r="D3775">
        <v>0</v>
      </c>
    </row>
    <row r="3776" spans="1:4" x14ac:dyDescent="0.3">
      <c r="A3776" s="1">
        <v>45678</v>
      </c>
      <c r="B3776">
        <v>603.04999999999995</v>
      </c>
      <c r="C3776" t="s">
        <v>143</v>
      </c>
      <c r="D3776">
        <v>0</v>
      </c>
    </row>
    <row r="3777" spans="1:4" x14ac:dyDescent="0.3">
      <c r="A3777" s="1">
        <v>45679</v>
      </c>
      <c r="B3777">
        <v>606.44000000000005</v>
      </c>
      <c r="C3777" t="s">
        <v>143</v>
      </c>
      <c r="D3777">
        <v>0</v>
      </c>
    </row>
    <row r="3778" spans="1:4" x14ac:dyDescent="0.3">
      <c r="A3778" s="1">
        <v>45680</v>
      </c>
      <c r="B3778">
        <v>609.75</v>
      </c>
      <c r="C3778" t="s">
        <v>143</v>
      </c>
      <c r="D3778">
        <v>0</v>
      </c>
    </row>
    <row r="3779" spans="1:4" x14ac:dyDescent="0.3">
      <c r="A3779" s="1">
        <v>45681</v>
      </c>
      <c r="B3779">
        <v>607.97</v>
      </c>
      <c r="C3779" t="s">
        <v>143</v>
      </c>
      <c r="D3779">
        <v>0</v>
      </c>
    </row>
    <row r="3780" spans="1:4" x14ac:dyDescent="0.3">
      <c r="A3780" s="1">
        <v>45684</v>
      </c>
      <c r="B3780">
        <v>599.37</v>
      </c>
      <c r="C3780" t="s">
        <v>143</v>
      </c>
      <c r="D3780">
        <v>0</v>
      </c>
    </row>
    <row r="3781" spans="1:4" x14ac:dyDescent="0.3">
      <c r="A3781" s="1">
        <v>45685</v>
      </c>
      <c r="B3781">
        <v>604.52</v>
      </c>
      <c r="C3781" t="s">
        <v>143</v>
      </c>
      <c r="D3781">
        <v>0</v>
      </c>
    </row>
    <row r="3782" spans="1:4" x14ac:dyDescent="0.3">
      <c r="A3782" s="1">
        <v>45686</v>
      </c>
      <c r="B3782">
        <v>601.80999999999995</v>
      </c>
      <c r="C3782" t="s">
        <v>143</v>
      </c>
      <c r="D378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B5160A-4F98-4A5B-A8F1-BD33D0C3F50E}">
  <sheetPr>
    <tabColor rgb="FFFFC000"/>
  </sheetPr>
  <dimension ref="A1:E3840"/>
  <sheetViews>
    <sheetView topLeftCell="A3818" workbookViewId="0">
      <selection activeCell="G3845" sqref="G3845"/>
    </sheetView>
  </sheetViews>
  <sheetFormatPr defaultRowHeight="14.4" x14ac:dyDescent="0.3"/>
  <cols>
    <col min="1" max="1" width="10.5546875" bestFit="1" customWidth="1"/>
    <col min="4" max="4" width="10.33203125" bestFit="1" customWidth="1"/>
  </cols>
  <sheetData>
    <row r="1" spans="1:5" x14ac:dyDescent="0.3">
      <c r="A1" t="s">
        <v>169</v>
      </c>
      <c r="B1" t="s">
        <v>170</v>
      </c>
      <c r="C1" t="s">
        <v>171</v>
      </c>
    </row>
    <row r="2" spans="1:5" x14ac:dyDescent="0.3">
      <c r="A2" s="1">
        <v>40182</v>
      </c>
      <c r="B2">
        <v>31.336500000000001</v>
      </c>
      <c r="C2" t="s">
        <v>205</v>
      </c>
      <c r="D2" s="26" t="str">
        <f>_xlfn.CONCAT(YEAR(A2),"-",IF(LEN(MONTH(A2))=1,0&amp;MONTH(A2),MONTH(A2)),"-",IF(LEN(DAY(A2))=1,0&amp;DAY(A2),DAY(A2)))</f>
        <v>2010-01-04</v>
      </c>
      <c r="E2" s="26">
        <f>B2</f>
        <v>31.336500000000001</v>
      </c>
    </row>
    <row r="3" spans="1:5" x14ac:dyDescent="0.3">
      <c r="A3" s="1">
        <v>40183</v>
      </c>
      <c r="B3">
        <v>31.515799999999999</v>
      </c>
      <c r="C3" t="s">
        <v>205</v>
      </c>
      <c r="D3" s="26" t="str">
        <f t="shared" ref="D3:D66" si="0">_xlfn.CONCAT(YEAR(A3),"-",IF(LEN(MONTH(A3))=1,0&amp;MONTH(A3),MONTH(A3)),"-",IF(LEN(DAY(A3))=1,0&amp;DAY(A3),DAY(A3)))</f>
        <v>2010-01-05</v>
      </c>
      <c r="E3" s="26">
        <f t="shared" ref="E3:E66" si="1">B3</f>
        <v>31.515799999999999</v>
      </c>
    </row>
    <row r="4" spans="1:5" x14ac:dyDescent="0.3">
      <c r="A4" s="1">
        <v>40184</v>
      </c>
      <c r="B4">
        <v>31.6328</v>
      </c>
      <c r="C4" t="s">
        <v>205</v>
      </c>
      <c r="D4" s="26" t="str">
        <f t="shared" si="0"/>
        <v>2010-01-06</v>
      </c>
      <c r="E4" s="26">
        <f t="shared" si="1"/>
        <v>31.6328</v>
      </c>
    </row>
    <row r="5" spans="1:5" x14ac:dyDescent="0.3">
      <c r="A5" s="1">
        <v>40185</v>
      </c>
      <c r="B5">
        <v>31.788799999999998</v>
      </c>
      <c r="C5" t="s">
        <v>205</v>
      </c>
      <c r="D5" s="26" t="str">
        <f t="shared" si="0"/>
        <v>2010-01-07</v>
      </c>
      <c r="E5" s="26">
        <f t="shared" si="1"/>
        <v>31.788799999999998</v>
      </c>
    </row>
    <row r="6" spans="1:5" x14ac:dyDescent="0.3">
      <c r="A6" s="1">
        <v>40186</v>
      </c>
      <c r="B6">
        <v>31.898</v>
      </c>
      <c r="C6" t="s">
        <v>205</v>
      </c>
      <c r="D6" s="26" t="str">
        <f t="shared" si="0"/>
        <v>2010-01-08</v>
      </c>
      <c r="E6" s="26">
        <f t="shared" si="1"/>
        <v>31.898</v>
      </c>
    </row>
    <row r="7" spans="1:5" x14ac:dyDescent="0.3">
      <c r="A7" s="1">
        <v>40189</v>
      </c>
      <c r="B7">
        <v>31.921399999999998</v>
      </c>
      <c r="C7" t="s">
        <v>205</v>
      </c>
      <c r="D7" s="26" t="str">
        <f t="shared" si="0"/>
        <v>2010-01-11</v>
      </c>
      <c r="E7" s="26">
        <f t="shared" si="1"/>
        <v>31.921399999999998</v>
      </c>
    </row>
    <row r="8" spans="1:5" x14ac:dyDescent="0.3">
      <c r="A8" s="1">
        <v>40190</v>
      </c>
      <c r="B8">
        <v>31.5548</v>
      </c>
      <c r="C8" t="s">
        <v>205</v>
      </c>
      <c r="D8" s="26" t="str">
        <f t="shared" si="0"/>
        <v>2010-01-12</v>
      </c>
      <c r="E8" s="26">
        <f t="shared" si="1"/>
        <v>31.5548</v>
      </c>
    </row>
    <row r="9" spans="1:5" x14ac:dyDescent="0.3">
      <c r="A9" s="1">
        <v>40191</v>
      </c>
      <c r="B9">
        <v>31.8902</v>
      </c>
      <c r="C9" t="s">
        <v>205</v>
      </c>
      <c r="D9" s="26" t="str">
        <f t="shared" si="0"/>
        <v>2010-01-13</v>
      </c>
      <c r="E9" s="26">
        <f t="shared" si="1"/>
        <v>31.8902</v>
      </c>
    </row>
    <row r="10" spans="1:5" x14ac:dyDescent="0.3">
      <c r="A10" s="1">
        <v>40192</v>
      </c>
      <c r="B10">
        <v>31.937000000000001</v>
      </c>
      <c r="C10" t="s">
        <v>205</v>
      </c>
      <c r="D10" s="26" t="str">
        <f t="shared" si="0"/>
        <v>2010-01-14</v>
      </c>
      <c r="E10" s="26">
        <f t="shared" si="1"/>
        <v>31.937000000000001</v>
      </c>
    </row>
    <row r="11" spans="1:5" x14ac:dyDescent="0.3">
      <c r="A11" s="1">
        <v>40193</v>
      </c>
      <c r="B11">
        <v>31.5626</v>
      </c>
      <c r="C11" t="s">
        <v>205</v>
      </c>
      <c r="D11" s="26" t="str">
        <f t="shared" si="0"/>
        <v>2010-01-15</v>
      </c>
      <c r="E11" s="26">
        <f t="shared" si="1"/>
        <v>31.5626</v>
      </c>
    </row>
    <row r="12" spans="1:5" x14ac:dyDescent="0.3">
      <c r="A12" s="1">
        <v>40197</v>
      </c>
      <c r="B12">
        <v>32.007199999999997</v>
      </c>
      <c r="C12" t="s">
        <v>205</v>
      </c>
      <c r="D12" s="26" t="str">
        <f t="shared" si="0"/>
        <v>2010-01-19</v>
      </c>
      <c r="E12" s="26">
        <f t="shared" si="1"/>
        <v>32.007199999999997</v>
      </c>
    </row>
    <row r="13" spans="1:5" x14ac:dyDescent="0.3">
      <c r="A13" s="1">
        <v>40198</v>
      </c>
      <c r="B13">
        <v>31.625</v>
      </c>
      <c r="C13" t="s">
        <v>205</v>
      </c>
      <c r="D13" s="26" t="str">
        <f t="shared" si="0"/>
        <v>2010-01-20</v>
      </c>
      <c r="E13" s="26">
        <f t="shared" si="1"/>
        <v>31.625</v>
      </c>
    </row>
    <row r="14" spans="1:5" x14ac:dyDescent="0.3">
      <c r="A14" s="1">
        <v>40199</v>
      </c>
      <c r="B14">
        <v>31.0947</v>
      </c>
      <c r="C14" t="s">
        <v>205</v>
      </c>
      <c r="D14" s="26" t="str">
        <f t="shared" si="0"/>
        <v>2010-01-21</v>
      </c>
      <c r="E14" s="26">
        <f t="shared" si="1"/>
        <v>31.0947</v>
      </c>
    </row>
    <row r="15" spans="1:5" x14ac:dyDescent="0.3">
      <c r="A15" s="1">
        <v>40200</v>
      </c>
      <c r="B15">
        <v>30.338200000000001</v>
      </c>
      <c r="C15" t="s">
        <v>205</v>
      </c>
      <c r="D15" s="26" t="str">
        <f t="shared" si="0"/>
        <v>2010-01-22</v>
      </c>
      <c r="E15" s="26">
        <f t="shared" si="1"/>
        <v>30.338200000000001</v>
      </c>
    </row>
    <row r="16" spans="1:5" x14ac:dyDescent="0.3">
      <c r="A16" s="1">
        <v>40203</v>
      </c>
      <c r="B16">
        <v>30.525400000000001</v>
      </c>
      <c r="C16" t="s">
        <v>205</v>
      </c>
      <c r="D16" s="26" t="str">
        <f t="shared" si="0"/>
        <v>2010-01-25</v>
      </c>
      <c r="E16" s="26">
        <f t="shared" si="1"/>
        <v>30.525400000000001</v>
      </c>
    </row>
    <row r="17" spans="1:5" x14ac:dyDescent="0.3">
      <c r="A17" s="1">
        <v>40204</v>
      </c>
      <c r="B17">
        <v>30.4162</v>
      </c>
      <c r="C17" t="s">
        <v>205</v>
      </c>
      <c r="D17" s="26" t="str">
        <f t="shared" si="0"/>
        <v>2010-01-26</v>
      </c>
      <c r="E17" s="26">
        <f t="shared" si="1"/>
        <v>30.4162</v>
      </c>
    </row>
    <row r="18" spans="1:5" x14ac:dyDescent="0.3">
      <c r="A18" s="1">
        <v>40205</v>
      </c>
      <c r="B18">
        <v>30.501999999999999</v>
      </c>
      <c r="C18" t="s">
        <v>205</v>
      </c>
      <c r="D18" s="26" t="str">
        <f t="shared" si="0"/>
        <v>2010-01-27</v>
      </c>
      <c r="E18" s="26">
        <f t="shared" si="1"/>
        <v>30.501999999999999</v>
      </c>
    </row>
    <row r="19" spans="1:5" x14ac:dyDescent="0.3">
      <c r="A19" s="1">
        <v>40206</v>
      </c>
      <c r="B19">
        <v>30.182200000000002</v>
      </c>
      <c r="C19" t="s">
        <v>205</v>
      </c>
      <c r="D19" s="26" t="str">
        <f t="shared" si="0"/>
        <v>2010-01-28</v>
      </c>
      <c r="E19" s="26">
        <f t="shared" si="1"/>
        <v>30.182200000000002</v>
      </c>
    </row>
    <row r="20" spans="1:5" x14ac:dyDescent="0.3">
      <c r="A20" s="1">
        <v>40207</v>
      </c>
      <c r="B20">
        <v>29.806799999999999</v>
      </c>
      <c r="C20" t="s">
        <v>205</v>
      </c>
      <c r="D20" s="26" t="str">
        <f t="shared" si="0"/>
        <v>2010-01-29</v>
      </c>
      <c r="E20" s="26">
        <f t="shared" si="1"/>
        <v>29.806799999999999</v>
      </c>
    </row>
    <row r="21" spans="1:5" x14ac:dyDescent="0.3">
      <c r="A21" s="1">
        <v>40210</v>
      </c>
      <c r="B21">
        <v>30.314800000000002</v>
      </c>
      <c r="C21" t="s">
        <v>205</v>
      </c>
      <c r="D21" s="26" t="str">
        <f t="shared" si="0"/>
        <v>2010-02-01</v>
      </c>
      <c r="E21" s="26">
        <f t="shared" si="1"/>
        <v>30.314800000000002</v>
      </c>
    </row>
    <row r="22" spans="1:5" x14ac:dyDescent="0.3">
      <c r="A22" s="1">
        <v>40211</v>
      </c>
      <c r="B22">
        <v>30.774899999999999</v>
      </c>
      <c r="C22" t="s">
        <v>205</v>
      </c>
      <c r="D22" s="26" t="str">
        <f t="shared" si="0"/>
        <v>2010-02-02</v>
      </c>
      <c r="E22" s="26">
        <f t="shared" si="1"/>
        <v>30.774899999999999</v>
      </c>
    </row>
    <row r="23" spans="1:5" x14ac:dyDescent="0.3">
      <c r="A23" s="1">
        <v>40212</v>
      </c>
      <c r="B23">
        <v>30.572199999999999</v>
      </c>
      <c r="C23" t="s">
        <v>205</v>
      </c>
      <c r="D23" s="26" t="str">
        <f t="shared" si="0"/>
        <v>2010-02-03</v>
      </c>
      <c r="E23" s="26">
        <f t="shared" si="1"/>
        <v>30.572199999999999</v>
      </c>
    </row>
    <row r="24" spans="1:5" x14ac:dyDescent="0.3">
      <c r="A24" s="1">
        <v>40213</v>
      </c>
      <c r="B24">
        <v>29.5505</v>
      </c>
      <c r="C24" t="s">
        <v>205</v>
      </c>
      <c r="D24" s="26" t="str">
        <f t="shared" si="0"/>
        <v>2010-02-04</v>
      </c>
      <c r="E24" s="26">
        <f t="shared" si="1"/>
        <v>29.5505</v>
      </c>
    </row>
    <row r="25" spans="1:5" x14ac:dyDescent="0.3">
      <c r="A25" s="1">
        <v>40214</v>
      </c>
      <c r="B25">
        <v>29.628499999999999</v>
      </c>
      <c r="C25" t="s">
        <v>205</v>
      </c>
      <c r="D25" s="26" t="str">
        <f t="shared" si="0"/>
        <v>2010-02-05</v>
      </c>
      <c r="E25" s="26">
        <f t="shared" si="1"/>
        <v>29.628499999999999</v>
      </c>
    </row>
    <row r="26" spans="1:5" x14ac:dyDescent="0.3">
      <c r="A26" s="1">
        <v>40217</v>
      </c>
      <c r="B26">
        <v>29.4023</v>
      </c>
      <c r="C26" t="s">
        <v>205</v>
      </c>
      <c r="D26" s="26" t="str">
        <f t="shared" si="0"/>
        <v>2010-02-08</v>
      </c>
      <c r="E26" s="26">
        <f t="shared" si="1"/>
        <v>29.4023</v>
      </c>
    </row>
    <row r="27" spans="1:5" x14ac:dyDescent="0.3">
      <c r="A27" s="1">
        <v>40218</v>
      </c>
      <c r="B27">
        <v>29.854600000000001</v>
      </c>
      <c r="C27" t="s">
        <v>205</v>
      </c>
      <c r="D27" s="26" t="str">
        <f t="shared" si="0"/>
        <v>2010-02-09</v>
      </c>
      <c r="E27" s="26">
        <f t="shared" si="1"/>
        <v>29.854600000000001</v>
      </c>
    </row>
    <row r="28" spans="1:5" x14ac:dyDescent="0.3">
      <c r="A28" s="1">
        <v>40219</v>
      </c>
      <c r="B28">
        <v>29.784500000000001</v>
      </c>
      <c r="C28" t="s">
        <v>205</v>
      </c>
      <c r="D28" s="26" t="str">
        <f t="shared" si="0"/>
        <v>2010-02-10</v>
      </c>
      <c r="E28" s="26">
        <f t="shared" si="1"/>
        <v>29.784500000000001</v>
      </c>
    </row>
    <row r="29" spans="1:5" x14ac:dyDescent="0.3">
      <c r="A29" s="1">
        <v>40220</v>
      </c>
      <c r="B29">
        <v>30.115100000000002</v>
      </c>
      <c r="C29" t="s">
        <v>205</v>
      </c>
      <c r="D29" s="26" t="str">
        <f t="shared" si="0"/>
        <v>2010-02-11</v>
      </c>
      <c r="E29" s="26">
        <f t="shared" si="1"/>
        <v>30.115100000000002</v>
      </c>
    </row>
    <row r="30" spans="1:5" x14ac:dyDescent="0.3">
      <c r="A30" s="1">
        <v>40221</v>
      </c>
      <c r="B30">
        <v>30.0886</v>
      </c>
      <c r="C30" t="s">
        <v>205</v>
      </c>
      <c r="D30" s="26" t="str">
        <f t="shared" si="0"/>
        <v>2010-02-12</v>
      </c>
      <c r="E30" s="26">
        <f t="shared" si="1"/>
        <v>30.0886</v>
      </c>
    </row>
    <row r="31" spans="1:5" x14ac:dyDescent="0.3">
      <c r="A31" s="1">
        <v>40225</v>
      </c>
      <c r="B31">
        <v>30.634499999999999</v>
      </c>
      <c r="C31" t="s">
        <v>205</v>
      </c>
      <c r="D31" s="26" t="str">
        <f t="shared" si="0"/>
        <v>2010-02-16</v>
      </c>
      <c r="E31" s="26">
        <f t="shared" si="1"/>
        <v>30.634499999999999</v>
      </c>
    </row>
    <row r="32" spans="1:5" x14ac:dyDescent="0.3">
      <c r="A32" s="1">
        <v>40226</v>
      </c>
      <c r="B32">
        <v>30.829499999999999</v>
      </c>
      <c r="C32" t="s">
        <v>205</v>
      </c>
      <c r="D32" s="26" t="str">
        <f t="shared" si="0"/>
        <v>2010-02-17</v>
      </c>
      <c r="E32" s="26">
        <f t="shared" si="1"/>
        <v>30.829499999999999</v>
      </c>
    </row>
    <row r="33" spans="1:5" x14ac:dyDescent="0.3">
      <c r="A33" s="1">
        <v>40227</v>
      </c>
      <c r="B33">
        <v>31.040099999999999</v>
      </c>
      <c r="C33" t="s">
        <v>205</v>
      </c>
      <c r="D33" s="26" t="str">
        <f t="shared" si="0"/>
        <v>2010-02-18</v>
      </c>
      <c r="E33" s="26">
        <f t="shared" si="1"/>
        <v>31.040099999999999</v>
      </c>
    </row>
    <row r="34" spans="1:5" x14ac:dyDescent="0.3">
      <c r="A34" s="1">
        <v>40228</v>
      </c>
      <c r="B34">
        <v>31.180499999999999</v>
      </c>
      <c r="C34" t="s">
        <v>205</v>
      </c>
      <c r="D34" s="26" t="str">
        <f t="shared" si="0"/>
        <v>2010-02-19</v>
      </c>
      <c r="E34" s="26">
        <f t="shared" si="1"/>
        <v>31.180499999999999</v>
      </c>
    </row>
    <row r="35" spans="1:5" x14ac:dyDescent="0.3">
      <c r="A35" s="1">
        <v>40231</v>
      </c>
      <c r="B35">
        <v>31.1571</v>
      </c>
      <c r="C35" t="s">
        <v>205</v>
      </c>
      <c r="D35" s="26" t="str">
        <f t="shared" si="0"/>
        <v>2010-02-22</v>
      </c>
      <c r="E35" s="26">
        <f t="shared" si="1"/>
        <v>31.1571</v>
      </c>
    </row>
    <row r="36" spans="1:5" x14ac:dyDescent="0.3">
      <c r="A36" s="1">
        <v>40232</v>
      </c>
      <c r="B36">
        <v>30.712499999999999</v>
      </c>
      <c r="C36" t="s">
        <v>205</v>
      </c>
      <c r="D36" s="26" t="str">
        <f t="shared" si="0"/>
        <v>2010-02-23</v>
      </c>
      <c r="E36" s="26">
        <f t="shared" si="1"/>
        <v>30.712499999999999</v>
      </c>
    </row>
    <row r="37" spans="1:5" x14ac:dyDescent="0.3">
      <c r="A37" s="1">
        <v>40233</v>
      </c>
      <c r="B37">
        <v>31.0245</v>
      </c>
      <c r="C37" t="s">
        <v>205</v>
      </c>
      <c r="D37" s="26" t="str">
        <f t="shared" si="0"/>
        <v>2010-02-24</v>
      </c>
      <c r="E37" s="26">
        <f t="shared" si="1"/>
        <v>31.0245</v>
      </c>
    </row>
    <row r="38" spans="1:5" x14ac:dyDescent="0.3">
      <c r="A38" s="1">
        <v>40234</v>
      </c>
      <c r="B38">
        <v>31.0791</v>
      </c>
      <c r="C38" t="s">
        <v>205</v>
      </c>
      <c r="D38" s="26" t="str">
        <f t="shared" si="0"/>
        <v>2010-02-25</v>
      </c>
      <c r="E38" s="26">
        <f t="shared" si="1"/>
        <v>31.0791</v>
      </c>
    </row>
    <row r="39" spans="1:5" x14ac:dyDescent="0.3">
      <c r="A39" s="1">
        <v>40235</v>
      </c>
      <c r="B39">
        <v>31.055700000000002</v>
      </c>
      <c r="C39" t="s">
        <v>205</v>
      </c>
      <c r="D39" s="26" t="str">
        <f t="shared" si="0"/>
        <v>2010-02-26</v>
      </c>
      <c r="E39" s="26">
        <f t="shared" si="1"/>
        <v>31.055700000000002</v>
      </c>
    </row>
    <row r="40" spans="1:5" x14ac:dyDescent="0.3">
      <c r="A40" s="1">
        <v>40238</v>
      </c>
      <c r="B40">
        <v>31.570399999999999</v>
      </c>
      <c r="C40" t="s">
        <v>205</v>
      </c>
      <c r="D40" s="26" t="str">
        <f t="shared" si="0"/>
        <v>2010-03-01</v>
      </c>
      <c r="E40" s="26">
        <f t="shared" si="1"/>
        <v>31.570399999999999</v>
      </c>
    </row>
    <row r="41" spans="1:5" x14ac:dyDescent="0.3">
      <c r="A41" s="1">
        <v>40239</v>
      </c>
      <c r="B41">
        <v>31.656199999999998</v>
      </c>
      <c r="C41" t="s">
        <v>205</v>
      </c>
      <c r="D41" s="26" t="str">
        <f t="shared" si="0"/>
        <v>2010-03-02</v>
      </c>
      <c r="E41" s="26">
        <f t="shared" si="1"/>
        <v>31.656199999999998</v>
      </c>
    </row>
    <row r="42" spans="1:5" x14ac:dyDescent="0.3">
      <c r="A42" s="1">
        <v>40240</v>
      </c>
      <c r="B42">
        <v>31.7576</v>
      </c>
      <c r="C42" t="s">
        <v>205</v>
      </c>
      <c r="D42" s="26" t="str">
        <f t="shared" si="0"/>
        <v>2010-03-03</v>
      </c>
      <c r="E42" s="26">
        <f t="shared" si="1"/>
        <v>31.7576</v>
      </c>
    </row>
    <row r="43" spans="1:5" x14ac:dyDescent="0.3">
      <c r="A43" s="1">
        <v>40241</v>
      </c>
      <c r="B43">
        <v>31.788799999999998</v>
      </c>
      <c r="C43" t="s">
        <v>205</v>
      </c>
      <c r="D43" s="26" t="str">
        <f t="shared" si="0"/>
        <v>2010-03-04</v>
      </c>
      <c r="E43" s="26">
        <f t="shared" si="1"/>
        <v>31.788799999999998</v>
      </c>
    </row>
    <row r="44" spans="1:5" x14ac:dyDescent="0.3">
      <c r="A44" s="1">
        <v>40242</v>
      </c>
      <c r="B44">
        <v>32.326900000000002</v>
      </c>
      <c r="C44" t="s">
        <v>205</v>
      </c>
      <c r="D44" s="26" t="str">
        <f t="shared" si="0"/>
        <v>2010-03-05</v>
      </c>
      <c r="E44" s="26">
        <f t="shared" si="1"/>
        <v>32.326900000000002</v>
      </c>
    </row>
    <row r="45" spans="1:5" x14ac:dyDescent="0.3">
      <c r="A45" s="1">
        <v>40245</v>
      </c>
      <c r="B45">
        <v>32.389299999999999</v>
      </c>
      <c r="C45" t="s">
        <v>205</v>
      </c>
      <c r="D45" s="26" t="str">
        <f t="shared" si="0"/>
        <v>2010-03-08</v>
      </c>
      <c r="E45" s="26">
        <f t="shared" si="1"/>
        <v>32.389299999999999</v>
      </c>
    </row>
    <row r="46" spans="1:5" x14ac:dyDescent="0.3">
      <c r="A46" s="1">
        <v>40246</v>
      </c>
      <c r="B46">
        <v>32.389299999999999</v>
      </c>
      <c r="C46" t="s">
        <v>205</v>
      </c>
      <c r="D46" s="26" t="str">
        <f t="shared" si="0"/>
        <v>2010-03-09</v>
      </c>
      <c r="E46" s="26">
        <f t="shared" si="1"/>
        <v>32.389299999999999</v>
      </c>
    </row>
    <row r="47" spans="1:5" x14ac:dyDescent="0.3">
      <c r="A47" s="1">
        <v>40247</v>
      </c>
      <c r="B47">
        <v>32.607700000000001</v>
      </c>
      <c r="C47" t="s">
        <v>205</v>
      </c>
      <c r="D47" s="26" t="str">
        <f t="shared" si="0"/>
        <v>2010-03-10</v>
      </c>
      <c r="E47" s="26">
        <f t="shared" si="1"/>
        <v>32.607700000000001</v>
      </c>
    </row>
    <row r="48" spans="1:5" x14ac:dyDescent="0.3">
      <c r="A48" s="1">
        <v>40248</v>
      </c>
      <c r="B48">
        <v>32.6935</v>
      </c>
      <c r="C48" t="s">
        <v>205</v>
      </c>
      <c r="D48" s="26" t="str">
        <f t="shared" si="0"/>
        <v>2010-03-11</v>
      </c>
      <c r="E48" s="26">
        <f t="shared" si="1"/>
        <v>32.6935</v>
      </c>
    </row>
    <row r="49" spans="1:5" x14ac:dyDescent="0.3">
      <c r="A49" s="1">
        <v>40249</v>
      </c>
      <c r="B49">
        <v>32.709099999999999</v>
      </c>
      <c r="C49" t="s">
        <v>205</v>
      </c>
      <c r="D49" s="26" t="str">
        <f t="shared" si="0"/>
        <v>2010-03-12</v>
      </c>
      <c r="E49" s="26">
        <f t="shared" si="1"/>
        <v>32.709099999999999</v>
      </c>
    </row>
    <row r="50" spans="1:5" x14ac:dyDescent="0.3">
      <c r="A50" s="1">
        <v>40252</v>
      </c>
      <c r="B50">
        <v>32.6935</v>
      </c>
      <c r="C50" t="s">
        <v>205</v>
      </c>
      <c r="D50" s="26" t="str">
        <f t="shared" si="0"/>
        <v>2010-03-15</v>
      </c>
      <c r="E50" s="26">
        <f t="shared" si="1"/>
        <v>32.6935</v>
      </c>
    </row>
    <row r="51" spans="1:5" x14ac:dyDescent="0.3">
      <c r="A51" s="1">
        <v>40253</v>
      </c>
      <c r="B51">
        <v>33.028799999999997</v>
      </c>
      <c r="C51" t="s">
        <v>205</v>
      </c>
      <c r="D51" s="26" t="str">
        <f t="shared" si="0"/>
        <v>2010-03-16</v>
      </c>
      <c r="E51" s="26">
        <f t="shared" si="1"/>
        <v>33.028799999999997</v>
      </c>
    </row>
    <row r="52" spans="1:5" x14ac:dyDescent="0.3">
      <c r="A52" s="1">
        <v>40254</v>
      </c>
      <c r="B52">
        <v>33.293999999999997</v>
      </c>
      <c r="C52" t="s">
        <v>205</v>
      </c>
      <c r="D52" s="26" t="str">
        <f t="shared" si="0"/>
        <v>2010-03-17</v>
      </c>
      <c r="E52" s="26">
        <f t="shared" si="1"/>
        <v>33.293999999999997</v>
      </c>
    </row>
    <row r="53" spans="1:5" x14ac:dyDescent="0.3">
      <c r="A53" s="1">
        <v>40255</v>
      </c>
      <c r="B53">
        <v>33.145800000000001</v>
      </c>
      <c r="C53" t="s">
        <v>205</v>
      </c>
      <c r="D53" s="26" t="str">
        <f t="shared" si="0"/>
        <v>2010-03-18</v>
      </c>
      <c r="E53" s="26">
        <f t="shared" si="1"/>
        <v>33.145800000000001</v>
      </c>
    </row>
    <row r="54" spans="1:5" x14ac:dyDescent="0.3">
      <c r="A54" s="1">
        <v>40256</v>
      </c>
      <c r="B54">
        <v>32.978400000000001</v>
      </c>
      <c r="C54" t="s">
        <v>205</v>
      </c>
      <c r="D54" s="26" t="str">
        <f t="shared" si="0"/>
        <v>2010-03-19</v>
      </c>
      <c r="E54" s="26">
        <f t="shared" si="1"/>
        <v>32.978400000000001</v>
      </c>
    </row>
    <row r="55" spans="1:5" x14ac:dyDescent="0.3">
      <c r="A55" s="1">
        <v>40259</v>
      </c>
      <c r="B55">
        <v>33.197499999999998</v>
      </c>
      <c r="C55" t="s">
        <v>205</v>
      </c>
      <c r="D55" s="26" t="str">
        <f t="shared" si="0"/>
        <v>2010-03-22</v>
      </c>
      <c r="E55" s="26">
        <f t="shared" si="1"/>
        <v>33.197499999999998</v>
      </c>
    </row>
    <row r="56" spans="1:5" x14ac:dyDescent="0.3">
      <c r="A56" s="1">
        <v>40260</v>
      </c>
      <c r="B56">
        <v>33.455599999999997</v>
      </c>
      <c r="C56" t="s">
        <v>205</v>
      </c>
      <c r="D56" s="26" t="str">
        <f t="shared" si="0"/>
        <v>2010-03-23</v>
      </c>
      <c r="E56" s="26">
        <f t="shared" si="1"/>
        <v>33.455599999999997</v>
      </c>
    </row>
    <row r="57" spans="1:5" x14ac:dyDescent="0.3">
      <c r="A57" s="1">
        <v>40261</v>
      </c>
      <c r="B57">
        <v>33.205300000000001</v>
      </c>
      <c r="C57" t="s">
        <v>205</v>
      </c>
      <c r="D57" s="26" t="str">
        <f t="shared" si="0"/>
        <v>2010-03-24</v>
      </c>
      <c r="E57" s="26">
        <f t="shared" si="1"/>
        <v>33.205300000000001</v>
      </c>
    </row>
    <row r="58" spans="1:5" x14ac:dyDescent="0.3">
      <c r="A58" s="1">
        <v>40262</v>
      </c>
      <c r="B58">
        <v>33.064500000000002</v>
      </c>
      <c r="C58" t="s">
        <v>205</v>
      </c>
      <c r="D58" s="26" t="str">
        <f t="shared" si="0"/>
        <v>2010-03-25</v>
      </c>
      <c r="E58" s="26">
        <f t="shared" si="1"/>
        <v>33.064500000000002</v>
      </c>
    </row>
    <row r="59" spans="1:5" x14ac:dyDescent="0.3">
      <c r="A59" s="1">
        <v>40263</v>
      </c>
      <c r="B59">
        <v>33.119199999999999</v>
      </c>
      <c r="C59" t="s">
        <v>205</v>
      </c>
      <c r="D59" s="26" t="str">
        <f t="shared" si="0"/>
        <v>2010-03-26</v>
      </c>
      <c r="E59" s="26">
        <f t="shared" si="1"/>
        <v>33.119199999999999</v>
      </c>
    </row>
    <row r="60" spans="1:5" x14ac:dyDescent="0.3">
      <c r="A60" s="1">
        <v>40266</v>
      </c>
      <c r="B60">
        <v>33.385199999999998</v>
      </c>
      <c r="C60" t="s">
        <v>205</v>
      </c>
      <c r="D60" s="26" t="str">
        <f t="shared" si="0"/>
        <v>2010-03-29</v>
      </c>
      <c r="E60" s="26">
        <f t="shared" si="1"/>
        <v>33.385199999999998</v>
      </c>
    </row>
    <row r="61" spans="1:5" x14ac:dyDescent="0.3">
      <c r="A61" s="1">
        <v>40267</v>
      </c>
      <c r="B61">
        <v>33.408700000000003</v>
      </c>
      <c r="C61" t="s">
        <v>205</v>
      </c>
      <c r="D61" s="26" t="str">
        <f t="shared" si="0"/>
        <v>2010-03-30</v>
      </c>
      <c r="E61" s="26">
        <f t="shared" si="1"/>
        <v>33.408700000000003</v>
      </c>
    </row>
    <row r="62" spans="1:5" x14ac:dyDescent="0.3">
      <c r="A62" s="1">
        <v>40268</v>
      </c>
      <c r="B62">
        <v>33.299100000000003</v>
      </c>
      <c r="C62" t="s">
        <v>205</v>
      </c>
      <c r="D62" s="26" t="str">
        <f t="shared" si="0"/>
        <v>2010-03-31</v>
      </c>
      <c r="E62" s="26">
        <f t="shared" si="1"/>
        <v>33.299100000000003</v>
      </c>
    </row>
    <row r="63" spans="1:5" x14ac:dyDescent="0.3">
      <c r="A63" s="1">
        <v>40269</v>
      </c>
      <c r="B63">
        <v>33.572899999999997</v>
      </c>
      <c r="C63" t="s">
        <v>205</v>
      </c>
      <c r="D63" s="26" t="str">
        <f t="shared" si="0"/>
        <v>2010-04-01</v>
      </c>
      <c r="E63" s="26">
        <f t="shared" si="1"/>
        <v>33.572899999999997</v>
      </c>
    </row>
    <row r="64" spans="1:5" x14ac:dyDescent="0.3">
      <c r="A64" s="1">
        <v>40270</v>
      </c>
      <c r="B64">
        <v>33.572899999999997</v>
      </c>
      <c r="C64" t="s">
        <v>205</v>
      </c>
      <c r="D64" s="26" t="str">
        <f t="shared" si="0"/>
        <v>2010-04-02</v>
      </c>
      <c r="E64" s="26">
        <f t="shared" si="1"/>
        <v>33.572899999999997</v>
      </c>
    </row>
    <row r="65" spans="1:5" x14ac:dyDescent="0.3">
      <c r="A65" s="1">
        <v>40273</v>
      </c>
      <c r="B65">
        <v>34.011000000000003</v>
      </c>
      <c r="C65" t="s">
        <v>205</v>
      </c>
      <c r="D65" s="26" t="str">
        <f t="shared" si="0"/>
        <v>2010-04-05</v>
      </c>
      <c r="E65" s="26">
        <f t="shared" si="1"/>
        <v>34.011000000000003</v>
      </c>
    </row>
    <row r="66" spans="1:5" x14ac:dyDescent="0.3">
      <c r="A66" s="1">
        <v>40274</v>
      </c>
      <c r="B66">
        <v>34.081400000000002</v>
      </c>
      <c r="C66" t="s">
        <v>205</v>
      </c>
      <c r="D66" s="26" t="str">
        <f t="shared" si="0"/>
        <v>2010-04-06</v>
      </c>
      <c r="E66" s="26">
        <f t="shared" si="1"/>
        <v>34.081400000000002</v>
      </c>
    </row>
    <row r="67" spans="1:5" x14ac:dyDescent="0.3">
      <c r="A67" s="1">
        <v>40275</v>
      </c>
      <c r="B67">
        <v>33.870199999999997</v>
      </c>
      <c r="C67" t="s">
        <v>205</v>
      </c>
      <c r="D67" s="26" t="str">
        <f t="shared" ref="D67:D130" si="2">_xlfn.CONCAT(YEAR(A67),"-",IF(LEN(MONTH(A67))=1,0&amp;MONTH(A67),MONTH(A67)),"-",IF(LEN(DAY(A67))=1,0&amp;DAY(A67),DAY(A67)))</f>
        <v>2010-04-07</v>
      </c>
      <c r="E67" s="26">
        <f t="shared" ref="E67:E130" si="3">B67</f>
        <v>33.870199999999997</v>
      </c>
    </row>
    <row r="68" spans="1:5" x14ac:dyDescent="0.3">
      <c r="A68" s="1">
        <v>40276</v>
      </c>
      <c r="B68">
        <v>33.917099999999998</v>
      </c>
      <c r="C68" t="s">
        <v>205</v>
      </c>
      <c r="D68" s="26" t="str">
        <f t="shared" si="2"/>
        <v>2010-04-08</v>
      </c>
      <c r="E68" s="26">
        <f t="shared" si="3"/>
        <v>33.917099999999998</v>
      </c>
    </row>
    <row r="69" spans="1:5" x14ac:dyDescent="0.3">
      <c r="A69" s="1">
        <v>40277</v>
      </c>
      <c r="B69">
        <v>34.167400000000001</v>
      </c>
      <c r="C69" t="s">
        <v>205</v>
      </c>
      <c r="D69" s="26" t="str">
        <f t="shared" si="2"/>
        <v>2010-04-09</v>
      </c>
      <c r="E69" s="26">
        <f t="shared" si="3"/>
        <v>34.167400000000001</v>
      </c>
    </row>
    <row r="70" spans="1:5" x14ac:dyDescent="0.3">
      <c r="A70" s="1">
        <v>40280</v>
      </c>
      <c r="B70">
        <v>34.222200000000001</v>
      </c>
      <c r="C70" t="s">
        <v>205</v>
      </c>
      <c r="D70" s="26" t="str">
        <f t="shared" si="2"/>
        <v>2010-04-12</v>
      </c>
      <c r="E70" s="26">
        <f t="shared" si="3"/>
        <v>34.222200000000001</v>
      </c>
    </row>
    <row r="71" spans="1:5" x14ac:dyDescent="0.3">
      <c r="A71" s="1">
        <v>40281</v>
      </c>
      <c r="B71">
        <v>34.276899999999998</v>
      </c>
      <c r="C71" t="s">
        <v>205</v>
      </c>
      <c r="D71" s="26" t="str">
        <f t="shared" si="2"/>
        <v>2010-04-13</v>
      </c>
      <c r="E71" s="26">
        <f t="shared" si="3"/>
        <v>34.276899999999998</v>
      </c>
    </row>
    <row r="72" spans="1:5" x14ac:dyDescent="0.3">
      <c r="A72" s="1">
        <v>40282</v>
      </c>
      <c r="B72">
        <v>34.722799999999999</v>
      </c>
      <c r="C72" t="s">
        <v>205</v>
      </c>
      <c r="D72" s="26" t="str">
        <f t="shared" si="2"/>
        <v>2010-04-14</v>
      </c>
      <c r="E72" s="26">
        <f t="shared" si="3"/>
        <v>34.722799999999999</v>
      </c>
    </row>
    <row r="73" spans="1:5" x14ac:dyDescent="0.3">
      <c r="A73" s="1">
        <v>40283</v>
      </c>
      <c r="B73">
        <v>34.722799999999999</v>
      </c>
      <c r="C73" t="s">
        <v>205</v>
      </c>
      <c r="D73" s="26" t="str">
        <f t="shared" si="2"/>
        <v>2010-04-15</v>
      </c>
      <c r="E73" s="26">
        <f t="shared" si="3"/>
        <v>34.722799999999999</v>
      </c>
    </row>
    <row r="74" spans="1:5" x14ac:dyDescent="0.3">
      <c r="A74" s="1">
        <v>40284</v>
      </c>
      <c r="B74">
        <v>34.151800000000001</v>
      </c>
      <c r="C74" t="s">
        <v>205</v>
      </c>
      <c r="D74" s="26" t="str">
        <f t="shared" si="2"/>
        <v>2010-04-16</v>
      </c>
      <c r="E74" s="26">
        <f t="shared" si="3"/>
        <v>34.151800000000001</v>
      </c>
    </row>
    <row r="75" spans="1:5" x14ac:dyDescent="0.3">
      <c r="A75" s="1">
        <v>40287</v>
      </c>
      <c r="B75">
        <v>34.159599999999998</v>
      </c>
      <c r="C75" t="s">
        <v>205</v>
      </c>
      <c r="D75" s="26" t="str">
        <f t="shared" si="2"/>
        <v>2010-04-19</v>
      </c>
      <c r="E75" s="26">
        <f t="shared" si="3"/>
        <v>34.159599999999998</v>
      </c>
    </row>
    <row r="76" spans="1:5" x14ac:dyDescent="0.3">
      <c r="A76" s="1">
        <v>40288</v>
      </c>
      <c r="B76">
        <v>34.621099999999998</v>
      </c>
      <c r="C76" t="s">
        <v>205</v>
      </c>
      <c r="D76" s="26" t="str">
        <f t="shared" si="2"/>
        <v>2010-04-20</v>
      </c>
      <c r="E76" s="26">
        <f t="shared" si="3"/>
        <v>34.621099999999998</v>
      </c>
    </row>
    <row r="77" spans="1:5" x14ac:dyDescent="0.3">
      <c r="A77" s="1">
        <v>40289</v>
      </c>
      <c r="B77">
        <v>34.691499999999998</v>
      </c>
      <c r="C77" t="s">
        <v>205</v>
      </c>
      <c r="D77" s="26" t="str">
        <f t="shared" si="2"/>
        <v>2010-04-21</v>
      </c>
      <c r="E77" s="26">
        <f t="shared" si="3"/>
        <v>34.691499999999998</v>
      </c>
    </row>
    <row r="78" spans="1:5" x14ac:dyDescent="0.3">
      <c r="A78" s="1">
        <v>40290</v>
      </c>
      <c r="B78">
        <v>34.973100000000002</v>
      </c>
      <c r="C78" t="s">
        <v>205</v>
      </c>
      <c r="D78" s="26" t="str">
        <f t="shared" si="2"/>
        <v>2010-04-22</v>
      </c>
      <c r="E78" s="26">
        <f t="shared" si="3"/>
        <v>34.973100000000002</v>
      </c>
    </row>
    <row r="79" spans="1:5" x14ac:dyDescent="0.3">
      <c r="A79" s="1">
        <v>40291</v>
      </c>
      <c r="B79">
        <v>35.262500000000003</v>
      </c>
      <c r="C79" t="s">
        <v>205</v>
      </c>
      <c r="D79" s="26" t="str">
        <f t="shared" si="2"/>
        <v>2010-04-23</v>
      </c>
      <c r="E79" s="26">
        <f t="shared" si="3"/>
        <v>35.262500000000003</v>
      </c>
    </row>
    <row r="80" spans="1:5" x14ac:dyDescent="0.3">
      <c r="A80" s="1">
        <v>40294</v>
      </c>
      <c r="B80">
        <v>35.1374</v>
      </c>
      <c r="C80" t="s">
        <v>205</v>
      </c>
      <c r="D80" s="26" t="str">
        <f t="shared" si="2"/>
        <v>2010-04-26</v>
      </c>
      <c r="E80" s="26">
        <f t="shared" si="3"/>
        <v>35.1374</v>
      </c>
    </row>
    <row r="81" spans="1:5" x14ac:dyDescent="0.3">
      <c r="A81" s="1">
        <v>40295</v>
      </c>
      <c r="B81">
        <v>34.190899999999999</v>
      </c>
      <c r="C81" t="s">
        <v>205</v>
      </c>
      <c r="D81" s="26" t="str">
        <f t="shared" si="2"/>
        <v>2010-04-27</v>
      </c>
      <c r="E81" s="26">
        <f t="shared" si="3"/>
        <v>34.190899999999999</v>
      </c>
    </row>
    <row r="82" spans="1:5" x14ac:dyDescent="0.3">
      <c r="A82" s="1">
        <v>40296</v>
      </c>
      <c r="B82">
        <v>34.378599999999999</v>
      </c>
      <c r="C82" t="s">
        <v>205</v>
      </c>
      <c r="D82" s="26" t="str">
        <f t="shared" si="2"/>
        <v>2010-04-28</v>
      </c>
      <c r="E82" s="26">
        <f t="shared" si="3"/>
        <v>34.378599999999999</v>
      </c>
    </row>
    <row r="83" spans="1:5" x14ac:dyDescent="0.3">
      <c r="A83" s="1">
        <v>40297</v>
      </c>
      <c r="B83">
        <v>34.855800000000002</v>
      </c>
      <c r="C83" t="s">
        <v>205</v>
      </c>
      <c r="D83" s="26" t="str">
        <f t="shared" si="2"/>
        <v>2010-04-29</v>
      </c>
      <c r="E83" s="26">
        <f t="shared" si="3"/>
        <v>34.855800000000002</v>
      </c>
    </row>
    <row r="84" spans="1:5" x14ac:dyDescent="0.3">
      <c r="A84" s="1">
        <v>40298</v>
      </c>
      <c r="B84">
        <v>34.183100000000003</v>
      </c>
      <c r="C84" t="s">
        <v>205</v>
      </c>
      <c r="D84" s="26" t="str">
        <f t="shared" si="2"/>
        <v>2010-04-30</v>
      </c>
      <c r="E84" s="26">
        <f t="shared" si="3"/>
        <v>34.183100000000003</v>
      </c>
    </row>
    <row r="85" spans="1:5" x14ac:dyDescent="0.3">
      <c r="A85" s="1">
        <v>40301</v>
      </c>
      <c r="B85">
        <v>34.683700000000002</v>
      </c>
      <c r="C85" t="s">
        <v>205</v>
      </c>
      <c r="D85" s="26" t="str">
        <f t="shared" si="2"/>
        <v>2010-05-03</v>
      </c>
      <c r="E85" s="26">
        <f t="shared" si="3"/>
        <v>34.683700000000002</v>
      </c>
    </row>
    <row r="86" spans="1:5" x14ac:dyDescent="0.3">
      <c r="A86" s="1">
        <v>40302</v>
      </c>
      <c r="B86">
        <v>33.744999999999997</v>
      </c>
      <c r="C86" t="s">
        <v>205</v>
      </c>
      <c r="D86" s="26" t="str">
        <f t="shared" si="2"/>
        <v>2010-05-04</v>
      </c>
      <c r="E86" s="26">
        <f t="shared" si="3"/>
        <v>33.744999999999997</v>
      </c>
    </row>
    <row r="87" spans="1:5" x14ac:dyDescent="0.3">
      <c r="A87" s="1">
        <v>40303</v>
      </c>
      <c r="B87">
        <v>33.494700000000002</v>
      </c>
      <c r="C87" t="s">
        <v>205</v>
      </c>
      <c r="D87" s="26" t="str">
        <f t="shared" si="2"/>
        <v>2010-05-05</v>
      </c>
      <c r="E87" s="26">
        <f t="shared" si="3"/>
        <v>33.494700000000002</v>
      </c>
    </row>
    <row r="88" spans="1:5" x14ac:dyDescent="0.3">
      <c r="A88" s="1">
        <v>40304</v>
      </c>
      <c r="B88">
        <v>32.266599999999997</v>
      </c>
      <c r="C88" t="s">
        <v>205</v>
      </c>
      <c r="D88" s="26" t="str">
        <f t="shared" si="2"/>
        <v>2010-05-06</v>
      </c>
      <c r="E88" s="26">
        <f t="shared" si="3"/>
        <v>32.266599999999997</v>
      </c>
    </row>
    <row r="89" spans="1:5" x14ac:dyDescent="0.3">
      <c r="A89" s="1">
        <v>40305</v>
      </c>
      <c r="B89">
        <v>31.750299999999999</v>
      </c>
      <c r="C89" t="s">
        <v>205</v>
      </c>
      <c r="D89" s="26" t="str">
        <f t="shared" si="2"/>
        <v>2010-05-07</v>
      </c>
      <c r="E89" s="26">
        <f t="shared" si="3"/>
        <v>31.750299999999999</v>
      </c>
    </row>
    <row r="90" spans="1:5" x14ac:dyDescent="0.3">
      <c r="A90" s="1">
        <v>40308</v>
      </c>
      <c r="B90">
        <v>33.393000000000001</v>
      </c>
      <c r="C90" t="s">
        <v>205</v>
      </c>
      <c r="D90" s="26" t="str">
        <f t="shared" si="2"/>
        <v>2010-05-10</v>
      </c>
      <c r="E90" s="26">
        <f t="shared" si="3"/>
        <v>33.393000000000001</v>
      </c>
    </row>
    <row r="91" spans="1:5" x14ac:dyDescent="0.3">
      <c r="A91" s="1">
        <v>40309</v>
      </c>
      <c r="B91">
        <v>33.275700000000001</v>
      </c>
      <c r="C91" t="s">
        <v>205</v>
      </c>
      <c r="D91" s="26" t="str">
        <f t="shared" si="2"/>
        <v>2010-05-11</v>
      </c>
      <c r="E91" s="26">
        <f t="shared" si="3"/>
        <v>33.275700000000001</v>
      </c>
    </row>
    <row r="92" spans="1:5" x14ac:dyDescent="0.3">
      <c r="A92" s="1">
        <v>40310</v>
      </c>
      <c r="B92">
        <v>33.885800000000003</v>
      </c>
      <c r="C92" t="s">
        <v>205</v>
      </c>
      <c r="D92" s="26" t="str">
        <f t="shared" si="2"/>
        <v>2010-05-12</v>
      </c>
      <c r="E92" s="26">
        <f t="shared" si="3"/>
        <v>33.885800000000003</v>
      </c>
    </row>
    <row r="93" spans="1:5" x14ac:dyDescent="0.3">
      <c r="A93" s="1">
        <v>40311</v>
      </c>
      <c r="B93">
        <v>33.471200000000003</v>
      </c>
      <c r="C93" t="s">
        <v>205</v>
      </c>
      <c r="D93" s="26" t="str">
        <f t="shared" si="2"/>
        <v>2010-05-13</v>
      </c>
      <c r="E93" s="26">
        <f t="shared" si="3"/>
        <v>33.471200000000003</v>
      </c>
    </row>
    <row r="94" spans="1:5" x14ac:dyDescent="0.3">
      <c r="A94" s="1">
        <v>40312</v>
      </c>
      <c r="B94">
        <v>32.759399999999999</v>
      </c>
      <c r="C94" t="s">
        <v>205</v>
      </c>
      <c r="D94" s="26" t="str">
        <f t="shared" si="2"/>
        <v>2010-05-14</v>
      </c>
      <c r="E94" s="26">
        <f t="shared" si="3"/>
        <v>32.759399999999999</v>
      </c>
    </row>
    <row r="95" spans="1:5" x14ac:dyDescent="0.3">
      <c r="A95" s="1">
        <v>40315</v>
      </c>
      <c r="B95">
        <v>32.786799999999999</v>
      </c>
      <c r="C95" t="s">
        <v>205</v>
      </c>
      <c r="D95" s="26" t="str">
        <f t="shared" si="2"/>
        <v>2010-05-17</v>
      </c>
      <c r="E95" s="26">
        <f t="shared" si="3"/>
        <v>32.786799999999999</v>
      </c>
    </row>
    <row r="96" spans="1:5" x14ac:dyDescent="0.3">
      <c r="A96" s="1">
        <v>40316</v>
      </c>
      <c r="B96">
        <v>32.360500000000002</v>
      </c>
      <c r="C96" t="s">
        <v>205</v>
      </c>
      <c r="D96" s="26" t="str">
        <f t="shared" si="2"/>
        <v>2010-05-18</v>
      </c>
      <c r="E96" s="26">
        <f t="shared" si="3"/>
        <v>32.360500000000002</v>
      </c>
    </row>
    <row r="97" spans="1:5" x14ac:dyDescent="0.3">
      <c r="A97" s="1">
        <v>40317</v>
      </c>
      <c r="B97">
        <v>32.071100000000001</v>
      </c>
      <c r="C97" t="s">
        <v>205</v>
      </c>
      <c r="D97" s="26" t="str">
        <f t="shared" si="2"/>
        <v>2010-05-19</v>
      </c>
      <c r="E97" s="26">
        <f t="shared" si="3"/>
        <v>32.071100000000001</v>
      </c>
    </row>
    <row r="98" spans="1:5" x14ac:dyDescent="0.3">
      <c r="A98" s="1">
        <v>40318</v>
      </c>
      <c r="B98">
        <v>30.795999999999999</v>
      </c>
      <c r="C98" t="s">
        <v>205</v>
      </c>
      <c r="D98" s="26" t="str">
        <f t="shared" si="2"/>
        <v>2010-05-20</v>
      </c>
      <c r="E98" s="26">
        <f t="shared" si="3"/>
        <v>30.795999999999999</v>
      </c>
    </row>
    <row r="99" spans="1:5" x14ac:dyDescent="0.3">
      <c r="A99" s="1">
        <v>40319</v>
      </c>
      <c r="B99">
        <v>31.304500000000001</v>
      </c>
      <c r="C99" t="s">
        <v>205</v>
      </c>
      <c r="D99" s="26" t="str">
        <f t="shared" si="2"/>
        <v>2010-05-21</v>
      </c>
      <c r="E99" s="26">
        <f t="shared" si="3"/>
        <v>31.304500000000001</v>
      </c>
    </row>
    <row r="100" spans="1:5" x14ac:dyDescent="0.3">
      <c r="A100" s="1">
        <v>40322</v>
      </c>
      <c r="B100">
        <v>30.9055</v>
      </c>
      <c r="C100" t="s">
        <v>205</v>
      </c>
      <c r="D100" s="26" t="str">
        <f t="shared" si="2"/>
        <v>2010-05-24</v>
      </c>
      <c r="E100" s="26">
        <f t="shared" si="3"/>
        <v>30.9055</v>
      </c>
    </row>
    <row r="101" spans="1:5" x14ac:dyDescent="0.3">
      <c r="A101" s="1">
        <v>40323</v>
      </c>
      <c r="B101">
        <v>30.991599999999998</v>
      </c>
      <c r="C101" t="s">
        <v>205</v>
      </c>
      <c r="D101" s="26" t="str">
        <f t="shared" si="2"/>
        <v>2010-05-25</v>
      </c>
      <c r="E101" s="26">
        <f t="shared" si="3"/>
        <v>30.991599999999998</v>
      </c>
    </row>
    <row r="102" spans="1:5" x14ac:dyDescent="0.3">
      <c r="A102" s="1">
        <v>40324</v>
      </c>
      <c r="B102">
        <v>30.8977</v>
      </c>
      <c r="C102" t="s">
        <v>205</v>
      </c>
      <c r="D102" s="26" t="str">
        <f t="shared" si="2"/>
        <v>2010-05-26</v>
      </c>
      <c r="E102" s="26">
        <f t="shared" si="3"/>
        <v>30.8977</v>
      </c>
    </row>
    <row r="103" spans="1:5" x14ac:dyDescent="0.3">
      <c r="A103" s="1">
        <v>40325</v>
      </c>
      <c r="B103">
        <v>32.047600000000003</v>
      </c>
      <c r="C103" t="s">
        <v>205</v>
      </c>
      <c r="D103" s="26" t="str">
        <f t="shared" si="2"/>
        <v>2010-05-27</v>
      </c>
      <c r="E103" s="26">
        <f t="shared" si="3"/>
        <v>32.047600000000003</v>
      </c>
    </row>
    <row r="104" spans="1:5" x14ac:dyDescent="0.3">
      <c r="A104" s="1">
        <v>40326</v>
      </c>
      <c r="B104">
        <v>31.664300000000001</v>
      </c>
      <c r="C104" t="s">
        <v>205</v>
      </c>
      <c r="D104" s="26" t="str">
        <f t="shared" si="2"/>
        <v>2010-05-28</v>
      </c>
      <c r="E104" s="26">
        <f t="shared" si="3"/>
        <v>31.664300000000001</v>
      </c>
    </row>
    <row r="105" spans="1:5" x14ac:dyDescent="0.3">
      <c r="A105" s="1">
        <v>40330</v>
      </c>
      <c r="B105">
        <v>30.8977</v>
      </c>
      <c r="C105" t="s">
        <v>205</v>
      </c>
      <c r="D105" s="26" t="str">
        <f t="shared" si="2"/>
        <v>2010-06-01</v>
      </c>
      <c r="E105" s="26">
        <f t="shared" si="3"/>
        <v>30.8977</v>
      </c>
    </row>
    <row r="106" spans="1:5" x14ac:dyDescent="0.3">
      <c r="A106" s="1">
        <v>40331</v>
      </c>
      <c r="B106">
        <v>31.812899999999999</v>
      </c>
      <c r="C106" t="s">
        <v>205</v>
      </c>
      <c r="D106" s="26" t="str">
        <f t="shared" si="2"/>
        <v>2010-06-02</v>
      </c>
      <c r="E106" s="26">
        <f t="shared" si="3"/>
        <v>31.812899999999999</v>
      </c>
    </row>
    <row r="107" spans="1:5" x14ac:dyDescent="0.3">
      <c r="A107" s="1">
        <v>40332</v>
      </c>
      <c r="B107">
        <v>32.000700000000002</v>
      </c>
      <c r="C107" t="s">
        <v>205</v>
      </c>
      <c r="D107" s="26" t="str">
        <f t="shared" si="2"/>
        <v>2010-06-03</v>
      </c>
      <c r="E107" s="26">
        <f t="shared" si="3"/>
        <v>32.000700000000002</v>
      </c>
    </row>
    <row r="108" spans="1:5" x14ac:dyDescent="0.3">
      <c r="A108" s="1">
        <v>40333</v>
      </c>
      <c r="B108">
        <v>30.702200000000001</v>
      </c>
      <c r="C108" t="s">
        <v>205</v>
      </c>
      <c r="D108" s="26" t="str">
        <f t="shared" si="2"/>
        <v>2010-06-04</v>
      </c>
      <c r="E108" s="26">
        <f t="shared" si="3"/>
        <v>30.702200000000001</v>
      </c>
    </row>
    <row r="109" spans="1:5" x14ac:dyDescent="0.3">
      <c r="A109" s="1">
        <v>40336</v>
      </c>
      <c r="B109">
        <v>30.201599999999999</v>
      </c>
      <c r="C109" t="s">
        <v>205</v>
      </c>
      <c r="D109" s="26" t="str">
        <f t="shared" si="2"/>
        <v>2010-06-07</v>
      </c>
      <c r="E109" s="26">
        <f t="shared" si="3"/>
        <v>30.201599999999999</v>
      </c>
    </row>
    <row r="110" spans="1:5" x14ac:dyDescent="0.3">
      <c r="A110" s="1">
        <v>40337</v>
      </c>
      <c r="B110">
        <v>30.4832</v>
      </c>
      <c r="C110" t="s">
        <v>205</v>
      </c>
      <c r="D110" s="26" t="str">
        <f t="shared" si="2"/>
        <v>2010-06-08</v>
      </c>
      <c r="E110" s="26">
        <f t="shared" si="3"/>
        <v>30.4832</v>
      </c>
    </row>
    <row r="111" spans="1:5" x14ac:dyDescent="0.3">
      <c r="A111" s="1">
        <v>40338</v>
      </c>
      <c r="B111">
        <v>30.451899999999998</v>
      </c>
      <c r="C111" t="s">
        <v>205</v>
      </c>
      <c r="D111" s="26" t="str">
        <f t="shared" si="2"/>
        <v>2010-06-09</v>
      </c>
      <c r="E111" s="26">
        <f t="shared" si="3"/>
        <v>30.451899999999998</v>
      </c>
    </row>
    <row r="112" spans="1:5" x14ac:dyDescent="0.3">
      <c r="A112" s="1">
        <v>40339</v>
      </c>
      <c r="B112">
        <v>31.4922</v>
      </c>
      <c r="C112" t="s">
        <v>205</v>
      </c>
      <c r="D112" s="26" t="str">
        <f t="shared" si="2"/>
        <v>2010-06-10</v>
      </c>
      <c r="E112" s="26">
        <f t="shared" si="3"/>
        <v>31.4922</v>
      </c>
    </row>
    <row r="113" spans="1:5" x14ac:dyDescent="0.3">
      <c r="A113" s="1">
        <v>40340</v>
      </c>
      <c r="B113">
        <v>31.6995</v>
      </c>
      <c r="C113" t="s">
        <v>205</v>
      </c>
      <c r="D113" s="26" t="str">
        <f t="shared" si="2"/>
        <v>2010-06-11</v>
      </c>
      <c r="E113" s="26">
        <f t="shared" si="3"/>
        <v>31.6995</v>
      </c>
    </row>
    <row r="114" spans="1:5" x14ac:dyDescent="0.3">
      <c r="A114" s="1">
        <v>40343</v>
      </c>
      <c r="B114">
        <v>31.703399999999998</v>
      </c>
      <c r="C114" t="s">
        <v>205</v>
      </c>
      <c r="D114" s="26" t="str">
        <f t="shared" si="2"/>
        <v>2010-06-14</v>
      </c>
      <c r="E114" s="26">
        <f t="shared" si="3"/>
        <v>31.703399999999998</v>
      </c>
    </row>
    <row r="115" spans="1:5" x14ac:dyDescent="0.3">
      <c r="A115" s="1">
        <v>40344</v>
      </c>
      <c r="B115">
        <v>32.509099999999997</v>
      </c>
      <c r="C115" t="s">
        <v>205</v>
      </c>
      <c r="D115" s="26" t="str">
        <f t="shared" si="2"/>
        <v>2010-06-15</v>
      </c>
      <c r="E115" s="26">
        <f t="shared" si="3"/>
        <v>32.509099999999997</v>
      </c>
    </row>
    <row r="116" spans="1:5" x14ac:dyDescent="0.3">
      <c r="A116" s="1">
        <v>40345</v>
      </c>
      <c r="B116">
        <v>32.477800000000002</v>
      </c>
      <c r="C116" t="s">
        <v>205</v>
      </c>
      <c r="D116" s="26" t="str">
        <f t="shared" si="2"/>
        <v>2010-06-16</v>
      </c>
      <c r="E116" s="26">
        <f t="shared" si="3"/>
        <v>32.477800000000002</v>
      </c>
    </row>
    <row r="117" spans="1:5" x14ac:dyDescent="0.3">
      <c r="A117" s="1">
        <v>40346</v>
      </c>
      <c r="B117">
        <v>32.477800000000002</v>
      </c>
      <c r="C117" t="s">
        <v>205</v>
      </c>
      <c r="D117" s="26" t="str">
        <f t="shared" si="2"/>
        <v>2010-06-17</v>
      </c>
      <c r="E117" s="26">
        <f t="shared" si="3"/>
        <v>32.477800000000002</v>
      </c>
    </row>
    <row r="118" spans="1:5" x14ac:dyDescent="0.3">
      <c r="A118" s="1">
        <v>40347</v>
      </c>
      <c r="B118">
        <v>32.476900000000001</v>
      </c>
      <c r="C118" t="s">
        <v>205</v>
      </c>
      <c r="D118" s="26" t="str">
        <f t="shared" si="2"/>
        <v>2010-06-18</v>
      </c>
      <c r="E118" s="26">
        <f t="shared" si="3"/>
        <v>32.476900000000001</v>
      </c>
    </row>
    <row r="119" spans="1:5" x14ac:dyDescent="0.3">
      <c r="A119" s="1">
        <v>40350</v>
      </c>
      <c r="B119">
        <v>32.327800000000003</v>
      </c>
      <c r="C119" t="s">
        <v>205</v>
      </c>
      <c r="D119" s="26" t="str">
        <f t="shared" si="2"/>
        <v>2010-06-21</v>
      </c>
      <c r="E119" s="26">
        <f t="shared" si="3"/>
        <v>32.327800000000003</v>
      </c>
    </row>
    <row r="120" spans="1:5" x14ac:dyDescent="0.3">
      <c r="A120" s="1">
        <v>40351</v>
      </c>
      <c r="B120">
        <v>31.723500000000001</v>
      </c>
      <c r="C120" t="s">
        <v>205</v>
      </c>
      <c r="D120" s="26" t="str">
        <f t="shared" si="2"/>
        <v>2010-06-22</v>
      </c>
      <c r="E120" s="26">
        <f t="shared" si="3"/>
        <v>31.723500000000001</v>
      </c>
    </row>
    <row r="121" spans="1:5" x14ac:dyDescent="0.3">
      <c r="A121" s="1">
        <v>40352</v>
      </c>
      <c r="B121">
        <v>31.6371</v>
      </c>
      <c r="C121" t="s">
        <v>205</v>
      </c>
      <c r="D121" s="26" t="str">
        <f t="shared" si="2"/>
        <v>2010-06-23</v>
      </c>
      <c r="E121" s="26">
        <f t="shared" si="3"/>
        <v>31.6371</v>
      </c>
    </row>
    <row r="122" spans="1:5" x14ac:dyDescent="0.3">
      <c r="A122" s="1">
        <v>40353</v>
      </c>
      <c r="B122">
        <v>31.048500000000001</v>
      </c>
      <c r="C122" t="s">
        <v>205</v>
      </c>
      <c r="D122" s="26" t="str">
        <f t="shared" si="2"/>
        <v>2010-06-24</v>
      </c>
      <c r="E122" s="26">
        <f t="shared" si="3"/>
        <v>31.048500000000001</v>
      </c>
    </row>
    <row r="123" spans="1:5" x14ac:dyDescent="0.3">
      <c r="A123" s="1">
        <v>40354</v>
      </c>
      <c r="B123">
        <v>31.228999999999999</v>
      </c>
      <c r="C123" t="s">
        <v>205</v>
      </c>
      <c r="D123" s="26" t="str">
        <f t="shared" si="2"/>
        <v>2010-06-25</v>
      </c>
      <c r="E123" s="26">
        <f t="shared" si="3"/>
        <v>31.228999999999999</v>
      </c>
    </row>
    <row r="124" spans="1:5" x14ac:dyDescent="0.3">
      <c r="A124" s="1">
        <v>40357</v>
      </c>
      <c r="B124">
        <v>31.134799999999998</v>
      </c>
      <c r="C124" t="s">
        <v>205</v>
      </c>
      <c r="D124" s="26" t="str">
        <f t="shared" si="2"/>
        <v>2010-06-28</v>
      </c>
      <c r="E124" s="26">
        <f t="shared" si="3"/>
        <v>31.134799999999998</v>
      </c>
    </row>
    <row r="125" spans="1:5" x14ac:dyDescent="0.3">
      <c r="A125" s="1">
        <v>40358</v>
      </c>
      <c r="B125">
        <v>30.012499999999999</v>
      </c>
      <c r="C125" t="s">
        <v>205</v>
      </c>
      <c r="D125" s="26" t="str">
        <f t="shared" si="2"/>
        <v>2010-06-29</v>
      </c>
      <c r="E125" s="26">
        <f t="shared" si="3"/>
        <v>30.012499999999999</v>
      </c>
    </row>
    <row r="126" spans="1:5" x14ac:dyDescent="0.3">
      <c r="A126" s="1">
        <v>40359</v>
      </c>
      <c r="B126">
        <v>29.667200000000001</v>
      </c>
      <c r="C126" t="s">
        <v>205</v>
      </c>
      <c r="D126" s="26" t="str">
        <f t="shared" si="2"/>
        <v>2010-06-30</v>
      </c>
      <c r="E126" s="26">
        <f t="shared" si="3"/>
        <v>29.667200000000001</v>
      </c>
    </row>
    <row r="127" spans="1:5" x14ac:dyDescent="0.3">
      <c r="A127" s="1">
        <v>40360</v>
      </c>
      <c r="B127">
        <v>29.604399999999998</v>
      </c>
      <c r="C127" t="s">
        <v>205</v>
      </c>
      <c r="D127" s="26" t="str">
        <f t="shared" si="2"/>
        <v>2010-07-01</v>
      </c>
      <c r="E127" s="26">
        <f t="shared" si="3"/>
        <v>29.604399999999998</v>
      </c>
    </row>
    <row r="128" spans="1:5" x14ac:dyDescent="0.3">
      <c r="A128" s="1">
        <v>40361</v>
      </c>
      <c r="B128">
        <v>29.4239</v>
      </c>
      <c r="C128" t="s">
        <v>205</v>
      </c>
      <c r="D128" s="26" t="str">
        <f t="shared" si="2"/>
        <v>2010-07-02</v>
      </c>
      <c r="E128" s="26">
        <f t="shared" si="3"/>
        <v>29.4239</v>
      </c>
    </row>
    <row r="129" spans="1:5" x14ac:dyDescent="0.3">
      <c r="A129" s="1">
        <v>40365</v>
      </c>
      <c r="B129">
        <v>29.502300000000002</v>
      </c>
      <c r="C129" t="s">
        <v>205</v>
      </c>
      <c r="D129" s="26" t="str">
        <f t="shared" si="2"/>
        <v>2010-07-06</v>
      </c>
      <c r="E129" s="26">
        <f t="shared" si="3"/>
        <v>29.502300000000002</v>
      </c>
    </row>
    <row r="130" spans="1:5" x14ac:dyDescent="0.3">
      <c r="A130" s="1">
        <v>40366</v>
      </c>
      <c r="B130">
        <v>30.499099999999999</v>
      </c>
      <c r="C130" t="s">
        <v>205</v>
      </c>
      <c r="D130" s="26" t="str">
        <f t="shared" si="2"/>
        <v>2010-07-07</v>
      </c>
      <c r="E130" s="26">
        <f t="shared" si="3"/>
        <v>30.499099999999999</v>
      </c>
    </row>
    <row r="131" spans="1:5" x14ac:dyDescent="0.3">
      <c r="A131" s="1">
        <v>40367</v>
      </c>
      <c r="B131">
        <v>30.812999999999999</v>
      </c>
      <c r="C131" t="s">
        <v>205</v>
      </c>
      <c r="D131" s="26" t="str">
        <f t="shared" ref="D131:D194" si="4">_xlfn.CONCAT(YEAR(A131),"-",IF(LEN(MONTH(A131))=1,0&amp;MONTH(A131),MONTH(A131)),"-",IF(LEN(DAY(A131))=1,0&amp;DAY(A131),DAY(A131)))</f>
        <v>2010-07-08</v>
      </c>
      <c r="E131" s="26">
        <f t="shared" ref="E131:E194" si="5">B131</f>
        <v>30.812999999999999</v>
      </c>
    </row>
    <row r="132" spans="1:5" x14ac:dyDescent="0.3">
      <c r="A132" s="1">
        <v>40368</v>
      </c>
      <c r="B132">
        <v>31.095600000000001</v>
      </c>
      <c r="C132" t="s">
        <v>205</v>
      </c>
      <c r="D132" s="26" t="str">
        <f t="shared" si="4"/>
        <v>2010-07-09</v>
      </c>
      <c r="E132" s="26">
        <f t="shared" si="5"/>
        <v>31.095600000000001</v>
      </c>
    </row>
    <row r="133" spans="1:5" x14ac:dyDescent="0.3">
      <c r="A133" s="1">
        <v>40371</v>
      </c>
      <c r="B133">
        <v>31.032800000000002</v>
      </c>
      <c r="C133" t="s">
        <v>205</v>
      </c>
      <c r="D133" s="26" t="str">
        <f t="shared" si="4"/>
        <v>2010-07-12</v>
      </c>
      <c r="E133" s="26">
        <f t="shared" si="5"/>
        <v>31.032800000000002</v>
      </c>
    </row>
    <row r="134" spans="1:5" x14ac:dyDescent="0.3">
      <c r="A134" s="1">
        <v>40372</v>
      </c>
      <c r="B134">
        <v>31.629300000000001</v>
      </c>
      <c r="C134" t="s">
        <v>205</v>
      </c>
      <c r="D134" s="26" t="str">
        <f t="shared" si="4"/>
        <v>2010-07-13</v>
      </c>
      <c r="E134" s="26">
        <f t="shared" si="5"/>
        <v>31.629300000000001</v>
      </c>
    </row>
    <row r="135" spans="1:5" x14ac:dyDescent="0.3">
      <c r="A135" s="1">
        <v>40373</v>
      </c>
      <c r="B135">
        <v>31.570399999999999</v>
      </c>
      <c r="C135" t="s">
        <v>205</v>
      </c>
      <c r="D135" s="26" t="str">
        <f t="shared" si="4"/>
        <v>2010-07-14</v>
      </c>
      <c r="E135" s="26">
        <f t="shared" si="5"/>
        <v>31.570399999999999</v>
      </c>
    </row>
    <row r="136" spans="1:5" x14ac:dyDescent="0.3">
      <c r="A136" s="1">
        <v>40374</v>
      </c>
      <c r="B136">
        <v>31.621400000000001</v>
      </c>
      <c r="C136" t="s">
        <v>205</v>
      </c>
      <c r="D136" s="26" t="str">
        <f t="shared" si="4"/>
        <v>2010-07-15</v>
      </c>
      <c r="E136" s="26">
        <f t="shared" si="5"/>
        <v>31.621400000000001</v>
      </c>
    </row>
    <row r="137" spans="1:5" x14ac:dyDescent="0.3">
      <c r="A137" s="1">
        <v>40375</v>
      </c>
      <c r="B137">
        <v>30.624700000000001</v>
      </c>
      <c r="C137" t="s">
        <v>205</v>
      </c>
      <c r="D137" s="26" t="str">
        <f t="shared" si="4"/>
        <v>2010-07-16</v>
      </c>
      <c r="E137" s="26">
        <f t="shared" si="5"/>
        <v>30.624700000000001</v>
      </c>
    </row>
    <row r="138" spans="1:5" x14ac:dyDescent="0.3">
      <c r="A138" s="1">
        <v>40378</v>
      </c>
      <c r="B138">
        <v>30.867999999999999</v>
      </c>
      <c r="C138" t="s">
        <v>205</v>
      </c>
      <c r="D138" s="26" t="str">
        <f t="shared" si="4"/>
        <v>2010-07-19</v>
      </c>
      <c r="E138" s="26">
        <f t="shared" si="5"/>
        <v>30.867999999999999</v>
      </c>
    </row>
    <row r="139" spans="1:5" x14ac:dyDescent="0.3">
      <c r="A139" s="1">
        <v>40379</v>
      </c>
      <c r="B139">
        <v>31.3232</v>
      </c>
      <c r="C139" t="s">
        <v>205</v>
      </c>
      <c r="D139" s="26" t="str">
        <f t="shared" si="4"/>
        <v>2010-07-20</v>
      </c>
      <c r="E139" s="26">
        <f t="shared" si="5"/>
        <v>31.3232</v>
      </c>
    </row>
    <row r="140" spans="1:5" x14ac:dyDescent="0.3">
      <c r="A140" s="1">
        <v>40380</v>
      </c>
      <c r="B140">
        <v>30.8444</v>
      </c>
      <c r="C140" t="s">
        <v>205</v>
      </c>
      <c r="D140" s="26" t="str">
        <f t="shared" si="4"/>
        <v>2010-07-21</v>
      </c>
      <c r="E140" s="26">
        <f t="shared" si="5"/>
        <v>30.8444</v>
      </c>
    </row>
    <row r="141" spans="1:5" x14ac:dyDescent="0.3">
      <c r="A141" s="1">
        <v>40381</v>
      </c>
      <c r="B141">
        <v>31.621400000000001</v>
      </c>
      <c r="C141" t="s">
        <v>205</v>
      </c>
      <c r="D141" s="26" t="str">
        <f t="shared" si="4"/>
        <v>2010-07-22</v>
      </c>
      <c r="E141" s="26">
        <f t="shared" si="5"/>
        <v>31.621400000000001</v>
      </c>
    </row>
    <row r="142" spans="1:5" x14ac:dyDescent="0.3">
      <c r="A142" s="1">
        <v>40382</v>
      </c>
      <c r="B142">
        <v>32.006</v>
      </c>
      <c r="C142" t="s">
        <v>205</v>
      </c>
      <c r="D142" s="26" t="str">
        <f t="shared" si="4"/>
        <v>2010-07-23</v>
      </c>
      <c r="E142" s="26">
        <f t="shared" si="5"/>
        <v>32.006</v>
      </c>
    </row>
    <row r="143" spans="1:5" x14ac:dyDescent="0.3">
      <c r="A143" s="1">
        <v>40385</v>
      </c>
      <c r="B143">
        <v>32.445500000000003</v>
      </c>
      <c r="C143" t="s">
        <v>205</v>
      </c>
      <c r="D143" s="26" t="str">
        <f t="shared" si="4"/>
        <v>2010-07-26</v>
      </c>
      <c r="E143" s="26">
        <f t="shared" si="5"/>
        <v>32.445500000000003</v>
      </c>
    </row>
    <row r="144" spans="1:5" x14ac:dyDescent="0.3">
      <c r="A144" s="1">
        <v>40386</v>
      </c>
      <c r="B144">
        <v>32.265000000000001</v>
      </c>
      <c r="C144" t="s">
        <v>205</v>
      </c>
      <c r="D144" s="26" t="str">
        <f t="shared" si="4"/>
        <v>2010-07-27</v>
      </c>
      <c r="E144" s="26">
        <f t="shared" si="5"/>
        <v>32.265000000000001</v>
      </c>
    </row>
    <row r="145" spans="1:5" x14ac:dyDescent="0.3">
      <c r="A145" s="1">
        <v>40387</v>
      </c>
      <c r="B145">
        <v>31.974599999999999</v>
      </c>
      <c r="C145" t="s">
        <v>205</v>
      </c>
      <c r="D145" s="26" t="str">
        <f t="shared" si="4"/>
        <v>2010-07-28</v>
      </c>
      <c r="E145" s="26">
        <f t="shared" si="5"/>
        <v>31.974599999999999</v>
      </c>
    </row>
    <row r="146" spans="1:5" x14ac:dyDescent="0.3">
      <c r="A146" s="1">
        <v>40388</v>
      </c>
      <c r="B146">
        <v>31.817599999999999</v>
      </c>
      <c r="C146" t="s">
        <v>205</v>
      </c>
      <c r="D146" s="26" t="str">
        <f t="shared" si="4"/>
        <v>2010-07-29</v>
      </c>
      <c r="E146" s="26">
        <f t="shared" si="5"/>
        <v>31.817599999999999</v>
      </c>
    </row>
    <row r="147" spans="1:5" x14ac:dyDescent="0.3">
      <c r="A147" s="1">
        <v>40389</v>
      </c>
      <c r="B147">
        <v>31.849</v>
      </c>
      <c r="C147" t="s">
        <v>205</v>
      </c>
      <c r="D147" s="26" t="str">
        <f t="shared" si="4"/>
        <v>2010-07-30</v>
      </c>
      <c r="E147" s="26">
        <f t="shared" si="5"/>
        <v>31.849</v>
      </c>
    </row>
    <row r="148" spans="1:5" x14ac:dyDescent="0.3">
      <c r="A148" s="1">
        <v>40392</v>
      </c>
      <c r="B148">
        <v>32.563200000000002</v>
      </c>
      <c r="C148" t="s">
        <v>205</v>
      </c>
      <c r="D148" s="26" t="str">
        <f t="shared" si="4"/>
        <v>2010-08-02</v>
      </c>
      <c r="E148" s="26">
        <f t="shared" si="5"/>
        <v>32.563200000000002</v>
      </c>
    </row>
    <row r="149" spans="1:5" x14ac:dyDescent="0.3">
      <c r="A149" s="1">
        <v>40393</v>
      </c>
      <c r="B149">
        <v>32.296399999999998</v>
      </c>
      <c r="C149" t="s">
        <v>205</v>
      </c>
      <c r="D149" s="26" t="str">
        <f t="shared" si="4"/>
        <v>2010-08-03</v>
      </c>
      <c r="E149" s="26">
        <f t="shared" si="5"/>
        <v>32.296399999999998</v>
      </c>
    </row>
    <row r="150" spans="1:5" x14ac:dyDescent="0.3">
      <c r="A150" s="1">
        <v>40394</v>
      </c>
      <c r="B150">
        <v>32.578899999999997</v>
      </c>
      <c r="C150" t="s">
        <v>205</v>
      </c>
      <c r="D150" s="26" t="str">
        <f t="shared" si="4"/>
        <v>2010-08-04</v>
      </c>
      <c r="E150" s="26">
        <f t="shared" si="5"/>
        <v>32.578899999999997</v>
      </c>
    </row>
    <row r="151" spans="1:5" x14ac:dyDescent="0.3">
      <c r="A151" s="1">
        <v>40395</v>
      </c>
      <c r="B151">
        <v>32.531799999999997</v>
      </c>
      <c r="C151" t="s">
        <v>205</v>
      </c>
      <c r="D151" s="26" t="str">
        <f t="shared" si="4"/>
        <v>2010-08-05</v>
      </c>
      <c r="E151" s="26">
        <f t="shared" si="5"/>
        <v>32.531799999999997</v>
      </c>
    </row>
    <row r="152" spans="1:5" x14ac:dyDescent="0.3">
      <c r="A152" s="1">
        <v>40396</v>
      </c>
      <c r="B152">
        <v>32.3827</v>
      </c>
      <c r="C152" t="s">
        <v>205</v>
      </c>
      <c r="D152" s="26" t="str">
        <f t="shared" si="4"/>
        <v>2010-08-06</v>
      </c>
      <c r="E152" s="26">
        <f t="shared" si="5"/>
        <v>32.3827</v>
      </c>
    </row>
    <row r="153" spans="1:5" x14ac:dyDescent="0.3">
      <c r="A153" s="1">
        <v>40399</v>
      </c>
      <c r="B153">
        <v>32.610300000000002</v>
      </c>
      <c r="C153" t="s">
        <v>205</v>
      </c>
      <c r="D153" s="26" t="str">
        <f t="shared" si="4"/>
        <v>2010-08-09</v>
      </c>
      <c r="E153" s="26">
        <f t="shared" si="5"/>
        <v>32.610300000000002</v>
      </c>
    </row>
    <row r="154" spans="1:5" x14ac:dyDescent="0.3">
      <c r="A154" s="1">
        <v>40400</v>
      </c>
      <c r="B154">
        <v>32.351300000000002</v>
      </c>
      <c r="C154" t="s">
        <v>205</v>
      </c>
      <c r="D154" s="26" t="str">
        <f t="shared" si="4"/>
        <v>2010-08-10</v>
      </c>
      <c r="E154" s="26">
        <f t="shared" si="5"/>
        <v>32.351300000000002</v>
      </c>
    </row>
    <row r="155" spans="1:5" x14ac:dyDescent="0.3">
      <c r="A155" s="1">
        <v>40401</v>
      </c>
      <c r="B155">
        <v>31.338899999999999</v>
      </c>
      <c r="C155" t="s">
        <v>205</v>
      </c>
      <c r="D155" s="26" t="str">
        <f t="shared" si="4"/>
        <v>2010-08-11</v>
      </c>
      <c r="E155" s="26">
        <f t="shared" si="5"/>
        <v>31.338899999999999</v>
      </c>
    </row>
    <row r="156" spans="1:5" x14ac:dyDescent="0.3">
      <c r="A156" s="1">
        <v>40402</v>
      </c>
      <c r="B156">
        <v>31.150500000000001</v>
      </c>
      <c r="C156" t="s">
        <v>205</v>
      </c>
      <c r="D156" s="26" t="str">
        <f t="shared" si="4"/>
        <v>2010-08-12</v>
      </c>
      <c r="E156" s="26">
        <f t="shared" si="5"/>
        <v>31.150500000000001</v>
      </c>
    </row>
    <row r="157" spans="1:5" x14ac:dyDescent="0.3">
      <c r="A157" s="1">
        <v>40403</v>
      </c>
      <c r="B157">
        <v>31.040600000000001</v>
      </c>
      <c r="C157" t="s">
        <v>205</v>
      </c>
      <c r="D157" s="26" t="str">
        <f t="shared" si="4"/>
        <v>2010-08-13</v>
      </c>
      <c r="E157" s="26">
        <f t="shared" si="5"/>
        <v>31.040600000000001</v>
      </c>
    </row>
    <row r="158" spans="1:5" x14ac:dyDescent="0.3">
      <c r="A158" s="1">
        <v>40406</v>
      </c>
      <c r="B158">
        <v>31.017099999999999</v>
      </c>
      <c r="C158" t="s">
        <v>205</v>
      </c>
      <c r="D158" s="26" t="str">
        <f t="shared" si="4"/>
        <v>2010-08-16</v>
      </c>
      <c r="E158" s="26">
        <f t="shared" si="5"/>
        <v>31.017099999999999</v>
      </c>
    </row>
    <row r="159" spans="1:5" x14ac:dyDescent="0.3">
      <c r="A159" s="1">
        <v>40407</v>
      </c>
      <c r="B159">
        <v>31.527200000000001</v>
      </c>
      <c r="C159" t="s">
        <v>205</v>
      </c>
      <c r="D159" s="26" t="str">
        <f t="shared" si="4"/>
        <v>2010-08-17</v>
      </c>
      <c r="E159" s="26">
        <f t="shared" si="5"/>
        <v>31.527200000000001</v>
      </c>
    </row>
    <row r="160" spans="1:5" x14ac:dyDescent="0.3">
      <c r="A160" s="1">
        <v>40408</v>
      </c>
      <c r="B160">
        <v>31.59</v>
      </c>
      <c r="C160" t="s">
        <v>205</v>
      </c>
      <c r="D160" s="26" t="str">
        <f t="shared" si="4"/>
        <v>2010-08-18</v>
      </c>
      <c r="E160" s="26">
        <f t="shared" si="5"/>
        <v>31.59</v>
      </c>
    </row>
    <row r="161" spans="1:5" x14ac:dyDescent="0.3">
      <c r="A161" s="1">
        <v>40409</v>
      </c>
      <c r="B161">
        <v>31.040600000000001</v>
      </c>
      <c r="C161" t="s">
        <v>205</v>
      </c>
      <c r="D161" s="26" t="str">
        <f t="shared" si="4"/>
        <v>2010-08-19</v>
      </c>
      <c r="E161" s="26">
        <f t="shared" si="5"/>
        <v>31.040600000000001</v>
      </c>
    </row>
    <row r="162" spans="1:5" x14ac:dyDescent="0.3">
      <c r="A162" s="1">
        <v>40410</v>
      </c>
      <c r="B162">
        <v>30.9818</v>
      </c>
      <c r="C162" t="s">
        <v>205</v>
      </c>
      <c r="D162" s="26" t="str">
        <f t="shared" si="4"/>
        <v>2010-08-20</v>
      </c>
      <c r="E162" s="26">
        <f t="shared" si="5"/>
        <v>30.9818</v>
      </c>
    </row>
    <row r="163" spans="1:5" x14ac:dyDescent="0.3">
      <c r="A163" s="1">
        <v>40413</v>
      </c>
      <c r="B163">
        <v>30.820900000000002</v>
      </c>
      <c r="C163" t="s">
        <v>205</v>
      </c>
      <c r="D163" s="26" t="str">
        <f t="shared" si="4"/>
        <v>2010-08-23</v>
      </c>
      <c r="E163" s="26">
        <f t="shared" si="5"/>
        <v>30.820900000000002</v>
      </c>
    </row>
    <row r="164" spans="1:5" x14ac:dyDescent="0.3">
      <c r="A164" s="1">
        <v>40414</v>
      </c>
      <c r="B164">
        <v>30.3657</v>
      </c>
      <c r="C164" t="s">
        <v>205</v>
      </c>
      <c r="D164" s="26" t="str">
        <f t="shared" si="4"/>
        <v>2010-08-24</v>
      </c>
      <c r="E164" s="26">
        <f t="shared" si="5"/>
        <v>30.3657</v>
      </c>
    </row>
    <row r="165" spans="1:5" x14ac:dyDescent="0.3">
      <c r="A165" s="1">
        <v>40415</v>
      </c>
      <c r="B165">
        <v>30.4834</v>
      </c>
      <c r="C165" t="s">
        <v>205</v>
      </c>
      <c r="D165" s="26" t="str">
        <f t="shared" si="4"/>
        <v>2010-08-25</v>
      </c>
      <c r="E165" s="26">
        <f t="shared" si="5"/>
        <v>30.4834</v>
      </c>
    </row>
    <row r="166" spans="1:5" x14ac:dyDescent="0.3">
      <c r="A166" s="1">
        <v>40416</v>
      </c>
      <c r="B166">
        <v>30.287199999999999</v>
      </c>
      <c r="C166" t="s">
        <v>205</v>
      </c>
      <c r="D166" s="26" t="str">
        <f t="shared" si="4"/>
        <v>2010-08-26</v>
      </c>
      <c r="E166" s="26">
        <f t="shared" si="5"/>
        <v>30.287199999999999</v>
      </c>
    </row>
    <row r="167" spans="1:5" x14ac:dyDescent="0.3">
      <c r="A167" s="1">
        <v>40417</v>
      </c>
      <c r="B167">
        <v>30.836600000000001</v>
      </c>
      <c r="C167" t="s">
        <v>205</v>
      </c>
      <c r="D167" s="26" t="str">
        <f t="shared" si="4"/>
        <v>2010-08-27</v>
      </c>
      <c r="E167" s="26">
        <f t="shared" si="5"/>
        <v>30.836600000000001</v>
      </c>
    </row>
    <row r="168" spans="1:5" x14ac:dyDescent="0.3">
      <c r="A168" s="1">
        <v>40420</v>
      </c>
      <c r="B168">
        <v>30.342099999999999</v>
      </c>
      <c r="C168" t="s">
        <v>205</v>
      </c>
      <c r="D168" s="26" t="str">
        <f t="shared" si="4"/>
        <v>2010-08-30</v>
      </c>
      <c r="E168" s="26">
        <f t="shared" si="5"/>
        <v>30.342099999999999</v>
      </c>
    </row>
    <row r="169" spans="1:5" x14ac:dyDescent="0.3">
      <c r="A169" s="1">
        <v>40421</v>
      </c>
      <c r="B169">
        <v>30.334299999999999</v>
      </c>
      <c r="C169" t="s">
        <v>205</v>
      </c>
      <c r="D169" s="26" t="str">
        <f t="shared" si="4"/>
        <v>2010-08-31</v>
      </c>
      <c r="E169" s="26">
        <f t="shared" si="5"/>
        <v>30.334299999999999</v>
      </c>
    </row>
    <row r="170" spans="1:5" x14ac:dyDescent="0.3">
      <c r="A170" s="1">
        <v>40422</v>
      </c>
      <c r="B170">
        <v>31.283899999999999</v>
      </c>
      <c r="C170" t="s">
        <v>205</v>
      </c>
      <c r="D170" s="26" t="str">
        <f t="shared" si="4"/>
        <v>2010-09-01</v>
      </c>
      <c r="E170" s="26">
        <f t="shared" si="5"/>
        <v>31.283899999999999</v>
      </c>
    </row>
    <row r="171" spans="1:5" x14ac:dyDescent="0.3">
      <c r="A171" s="1">
        <v>40423</v>
      </c>
      <c r="B171">
        <v>31.6921</v>
      </c>
      <c r="C171" t="s">
        <v>205</v>
      </c>
      <c r="D171" s="26" t="str">
        <f t="shared" si="4"/>
        <v>2010-09-02</v>
      </c>
      <c r="E171" s="26">
        <f t="shared" si="5"/>
        <v>31.6921</v>
      </c>
    </row>
    <row r="172" spans="1:5" x14ac:dyDescent="0.3">
      <c r="A172" s="1">
        <v>40424</v>
      </c>
      <c r="B172">
        <v>32.139400000000002</v>
      </c>
      <c r="C172" t="s">
        <v>205</v>
      </c>
      <c r="D172" s="26" t="str">
        <f t="shared" si="4"/>
        <v>2010-09-03</v>
      </c>
      <c r="E172" s="26">
        <f t="shared" si="5"/>
        <v>32.139400000000002</v>
      </c>
    </row>
    <row r="173" spans="1:5" x14ac:dyDescent="0.3">
      <c r="A173" s="1">
        <v>40428</v>
      </c>
      <c r="B173">
        <v>31.731300000000001</v>
      </c>
      <c r="C173" t="s">
        <v>205</v>
      </c>
      <c r="D173" s="26" t="str">
        <f t="shared" si="4"/>
        <v>2010-09-07</v>
      </c>
      <c r="E173" s="26">
        <f t="shared" si="5"/>
        <v>31.731300000000001</v>
      </c>
    </row>
    <row r="174" spans="1:5" x14ac:dyDescent="0.3">
      <c r="A174" s="1">
        <v>40429</v>
      </c>
      <c r="B174">
        <v>31.943200000000001</v>
      </c>
      <c r="C174" t="s">
        <v>205</v>
      </c>
      <c r="D174" s="26" t="str">
        <f t="shared" si="4"/>
        <v>2010-09-08</v>
      </c>
      <c r="E174" s="26">
        <f t="shared" si="5"/>
        <v>31.943200000000001</v>
      </c>
    </row>
    <row r="175" spans="1:5" x14ac:dyDescent="0.3">
      <c r="A175" s="1">
        <v>40430</v>
      </c>
      <c r="B175">
        <v>32.053100000000001</v>
      </c>
      <c r="C175" t="s">
        <v>205</v>
      </c>
      <c r="D175" s="26" t="str">
        <f t="shared" si="4"/>
        <v>2010-09-09</v>
      </c>
      <c r="E175" s="26">
        <f t="shared" si="5"/>
        <v>32.053100000000001</v>
      </c>
    </row>
    <row r="176" spans="1:5" x14ac:dyDescent="0.3">
      <c r="A176" s="1">
        <v>40431</v>
      </c>
      <c r="B176">
        <v>32.2258</v>
      </c>
      <c r="C176" t="s">
        <v>205</v>
      </c>
      <c r="D176" s="26" t="str">
        <f t="shared" si="4"/>
        <v>2010-09-10</v>
      </c>
      <c r="E176" s="26">
        <f t="shared" si="5"/>
        <v>32.2258</v>
      </c>
    </row>
    <row r="177" spans="1:5" x14ac:dyDescent="0.3">
      <c r="A177" s="1">
        <v>40434</v>
      </c>
      <c r="B177">
        <v>32.610300000000002</v>
      </c>
      <c r="C177" t="s">
        <v>205</v>
      </c>
      <c r="D177" s="26" t="str">
        <f t="shared" si="4"/>
        <v>2010-09-13</v>
      </c>
      <c r="E177" s="26">
        <f t="shared" si="5"/>
        <v>32.610300000000002</v>
      </c>
    </row>
    <row r="178" spans="1:5" x14ac:dyDescent="0.3">
      <c r="A178" s="1">
        <v>40435</v>
      </c>
      <c r="B178">
        <v>32.618200000000002</v>
      </c>
      <c r="C178" t="s">
        <v>205</v>
      </c>
      <c r="D178" s="26" t="str">
        <f t="shared" si="4"/>
        <v>2010-09-14</v>
      </c>
      <c r="E178" s="26">
        <f t="shared" si="5"/>
        <v>32.618200000000002</v>
      </c>
    </row>
    <row r="179" spans="1:5" x14ac:dyDescent="0.3">
      <c r="A179" s="1">
        <v>40436</v>
      </c>
      <c r="B179">
        <v>32.728099999999998</v>
      </c>
      <c r="C179" t="s">
        <v>205</v>
      </c>
      <c r="D179" s="26" t="str">
        <f t="shared" si="4"/>
        <v>2010-09-15</v>
      </c>
      <c r="E179" s="26">
        <f t="shared" si="5"/>
        <v>32.728099999999998</v>
      </c>
    </row>
    <row r="180" spans="1:5" x14ac:dyDescent="0.3">
      <c r="A180" s="1">
        <v>40437</v>
      </c>
      <c r="B180">
        <v>32.657400000000003</v>
      </c>
      <c r="C180" t="s">
        <v>205</v>
      </c>
      <c r="D180" s="26" t="str">
        <f t="shared" si="4"/>
        <v>2010-09-16</v>
      </c>
      <c r="E180" s="26">
        <f t="shared" si="5"/>
        <v>32.657400000000003</v>
      </c>
    </row>
    <row r="181" spans="1:5" x14ac:dyDescent="0.3">
      <c r="A181" s="1">
        <v>40438</v>
      </c>
      <c r="B181">
        <v>32.699300000000001</v>
      </c>
      <c r="C181" t="s">
        <v>205</v>
      </c>
      <c r="D181" s="26" t="str">
        <f t="shared" si="4"/>
        <v>2010-09-17</v>
      </c>
      <c r="E181" s="26">
        <f t="shared" si="5"/>
        <v>32.699300000000001</v>
      </c>
    </row>
    <row r="182" spans="1:5" x14ac:dyDescent="0.3">
      <c r="A182" s="1">
        <v>40441</v>
      </c>
      <c r="B182">
        <v>33.298699999999997</v>
      </c>
      <c r="C182" t="s">
        <v>205</v>
      </c>
      <c r="D182" s="26" t="str">
        <f t="shared" si="4"/>
        <v>2010-09-20</v>
      </c>
      <c r="E182" s="26">
        <f t="shared" si="5"/>
        <v>33.298699999999997</v>
      </c>
    </row>
    <row r="183" spans="1:5" x14ac:dyDescent="0.3">
      <c r="A183" s="1">
        <v>40442</v>
      </c>
      <c r="B183">
        <v>33.1252</v>
      </c>
      <c r="C183" t="s">
        <v>205</v>
      </c>
      <c r="D183" s="26" t="str">
        <f t="shared" si="4"/>
        <v>2010-09-21</v>
      </c>
      <c r="E183" s="26">
        <f t="shared" si="5"/>
        <v>33.1252</v>
      </c>
    </row>
    <row r="184" spans="1:5" x14ac:dyDescent="0.3">
      <c r="A184" s="1">
        <v>40443</v>
      </c>
      <c r="B184">
        <v>32.904400000000003</v>
      </c>
      <c r="C184" t="s">
        <v>205</v>
      </c>
      <c r="D184" s="26" t="str">
        <f t="shared" si="4"/>
        <v>2010-09-22</v>
      </c>
      <c r="E184" s="26">
        <f t="shared" si="5"/>
        <v>32.904400000000003</v>
      </c>
    </row>
    <row r="185" spans="1:5" x14ac:dyDescent="0.3">
      <c r="A185" s="1">
        <v>40444</v>
      </c>
      <c r="B185">
        <v>32.652000000000001</v>
      </c>
      <c r="C185" t="s">
        <v>205</v>
      </c>
      <c r="D185" s="26" t="str">
        <f t="shared" si="4"/>
        <v>2010-09-23</v>
      </c>
      <c r="E185" s="26">
        <f t="shared" si="5"/>
        <v>32.652000000000001</v>
      </c>
    </row>
    <row r="186" spans="1:5" x14ac:dyDescent="0.3">
      <c r="A186" s="1">
        <v>40445</v>
      </c>
      <c r="B186">
        <v>33.409100000000002</v>
      </c>
      <c r="C186" t="s">
        <v>205</v>
      </c>
      <c r="D186" s="26" t="str">
        <f t="shared" si="4"/>
        <v>2010-09-24</v>
      </c>
      <c r="E186" s="26">
        <f t="shared" si="5"/>
        <v>33.409100000000002</v>
      </c>
    </row>
    <row r="187" spans="1:5" x14ac:dyDescent="0.3">
      <c r="A187" s="1">
        <v>40448</v>
      </c>
      <c r="B187">
        <v>33.282899999999998</v>
      </c>
      <c r="C187" t="s">
        <v>205</v>
      </c>
      <c r="D187" s="26" t="str">
        <f t="shared" si="4"/>
        <v>2010-09-27</v>
      </c>
      <c r="E187" s="26">
        <f t="shared" si="5"/>
        <v>33.282899999999998</v>
      </c>
    </row>
    <row r="188" spans="1:5" x14ac:dyDescent="0.3">
      <c r="A188" s="1">
        <v>40449</v>
      </c>
      <c r="B188">
        <v>33.519599999999997</v>
      </c>
      <c r="C188" t="s">
        <v>205</v>
      </c>
      <c r="D188" s="26" t="str">
        <f t="shared" si="4"/>
        <v>2010-09-28</v>
      </c>
      <c r="E188" s="26">
        <f t="shared" si="5"/>
        <v>33.519599999999997</v>
      </c>
    </row>
    <row r="189" spans="1:5" x14ac:dyDescent="0.3">
      <c r="A189" s="1">
        <v>40450</v>
      </c>
      <c r="B189">
        <v>33.4801</v>
      </c>
      <c r="C189" t="s">
        <v>205</v>
      </c>
      <c r="D189" s="26" t="str">
        <f t="shared" si="4"/>
        <v>2010-09-29</v>
      </c>
      <c r="E189" s="26">
        <f t="shared" si="5"/>
        <v>33.4801</v>
      </c>
    </row>
    <row r="190" spans="1:5" x14ac:dyDescent="0.3">
      <c r="A190" s="1">
        <v>40451</v>
      </c>
      <c r="B190">
        <v>33.424900000000001</v>
      </c>
      <c r="C190" t="s">
        <v>205</v>
      </c>
      <c r="D190" s="26" t="str">
        <f t="shared" si="4"/>
        <v>2010-09-30</v>
      </c>
      <c r="E190" s="26">
        <f t="shared" si="5"/>
        <v>33.424900000000001</v>
      </c>
    </row>
    <row r="191" spans="1:5" x14ac:dyDescent="0.3">
      <c r="A191" s="1">
        <v>40452</v>
      </c>
      <c r="B191">
        <v>33.519599999999997</v>
      </c>
      <c r="C191" t="s">
        <v>205</v>
      </c>
      <c r="D191" s="26" t="str">
        <f t="shared" si="4"/>
        <v>2010-10-01</v>
      </c>
      <c r="E191" s="26">
        <f t="shared" si="5"/>
        <v>33.519599999999997</v>
      </c>
    </row>
    <row r="192" spans="1:5" x14ac:dyDescent="0.3">
      <c r="A192" s="1">
        <v>40455</v>
      </c>
      <c r="B192">
        <v>33.251399999999997</v>
      </c>
      <c r="C192" t="s">
        <v>205</v>
      </c>
      <c r="D192" s="26" t="str">
        <f t="shared" si="4"/>
        <v>2010-10-04</v>
      </c>
      <c r="E192" s="26">
        <f t="shared" si="5"/>
        <v>33.251399999999997</v>
      </c>
    </row>
    <row r="193" spans="1:5" x14ac:dyDescent="0.3">
      <c r="A193" s="1">
        <v>40456</v>
      </c>
      <c r="B193">
        <v>33.961199999999998</v>
      </c>
      <c r="C193" t="s">
        <v>205</v>
      </c>
      <c r="D193" s="26" t="str">
        <f t="shared" si="4"/>
        <v>2010-10-05</v>
      </c>
      <c r="E193" s="26">
        <f t="shared" si="5"/>
        <v>33.961199999999998</v>
      </c>
    </row>
    <row r="194" spans="1:5" x14ac:dyDescent="0.3">
      <c r="A194" s="1">
        <v>40457</v>
      </c>
      <c r="B194">
        <v>33.8429</v>
      </c>
      <c r="C194" t="s">
        <v>205</v>
      </c>
      <c r="D194" s="26" t="str">
        <f t="shared" si="4"/>
        <v>2010-10-06</v>
      </c>
      <c r="E194" s="26">
        <f t="shared" si="5"/>
        <v>33.8429</v>
      </c>
    </row>
    <row r="195" spans="1:5" x14ac:dyDescent="0.3">
      <c r="A195" s="1">
        <v>40458</v>
      </c>
      <c r="B195">
        <v>33.827100000000002</v>
      </c>
      <c r="C195" t="s">
        <v>205</v>
      </c>
      <c r="D195" s="26" t="str">
        <f t="shared" ref="D195:D258" si="6">_xlfn.CONCAT(YEAR(A195),"-",IF(LEN(MONTH(A195))=1,0&amp;MONTH(A195),MONTH(A195)),"-",IF(LEN(DAY(A195))=1,0&amp;DAY(A195),DAY(A195)))</f>
        <v>2010-10-07</v>
      </c>
      <c r="E195" s="26">
        <f t="shared" ref="E195:E258" si="7">B195</f>
        <v>33.827100000000002</v>
      </c>
    </row>
    <row r="196" spans="1:5" x14ac:dyDescent="0.3">
      <c r="A196" s="1">
        <v>40459</v>
      </c>
      <c r="B196">
        <v>34.087400000000002</v>
      </c>
      <c r="C196" t="s">
        <v>205</v>
      </c>
      <c r="D196" s="26" t="str">
        <f t="shared" si="6"/>
        <v>2010-10-08</v>
      </c>
      <c r="E196" s="26">
        <f t="shared" si="7"/>
        <v>34.087400000000002</v>
      </c>
    </row>
    <row r="197" spans="1:5" x14ac:dyDescent="0.3">
      <c r="A197" s="1">
        <v>40462</v>
      </c>
      <c r="B197">
        <v>34.182099999999998</v>
      </c>
      <c r="C197" t="s">
        <v>205</v>
      </c>
      <c r="D197" s="26" t="str">
        <f t="shared" si="6"/>
        <v>2010-10-11</v>
      </c>
      <c r="E197" s="26">
        <f t="shared" si="7"/>
        <v>34.182099999999998</v>
      </c>
    </row>
    <row r="198" spans="1:5" x14ac:dyDescent="0.3">
      <c r="A198" s="1">
        <v>40463</v>
      </c>
      <c r="B198">
        <v>34.300400000000003</v>
      </c>
      <c r="C198" t="s">
        <v>205</v>
      </c>
      <c r="D198" s="26" t="str">
        <f t="shared" si="6"/>
        <v>2010-10-12</v>
      </c>
      <c r="E198" s="26">
        <f t="shared" si="7"/>
        <v>34.300400000000003</v>
      </c>
    </row>
    <row r="199" spans="1:5" x14ac:dyDescent="0.3">
      <c r="A199" s="1">
        <v>40464</v>
      </c>
      <c r="B199">
        <v>34.5764</v>
      </c>
      <c r="C199" t="s">
        <v>205</v>
      </c>
      <c r="D199" s="26" t="str">
        <f t="shared" si="6"/>
        <v>2010-10-13</v>
      </c>
      <c r="E199" s="26">
        <f t="shared" si="7"/>
        <v>34.5764</v>
      </c>
    </row>
    <row r="200" spans="1:5" x14ac:dyDescent="0.3">
      <c r="A200" s="1">
        <v>40465</v>
      </c>
      <c r="B200">
        <v>34.398899999999998</v>
      </c>
      <c r="C200" t="s">
        <v>205</v>
      </c>
      <c r="D200" s="26" t="str">
        <f t="shared" si="6"/>
        <v>2010-10-14</v>
      </c>
      <c r="E200" s="26">
        <f t="shared" si="7"/>
        <v>34.398899999999998</v>
      </c>
    </row>
    <row r="201" spans="1:5" x14ac:dyDescent="0.3">
      <c r="A201" s="1">
        <v>40466</v>
      </c>
      <c r="B201">
        <v>34.434399999999997</v>
      </c>
      <c r="C201" t="s">
        <v>205</v>
      </c>
      <c r="D201" s="26" t="str">
        <f t="shared" si="6"/>
        <v>2010-10-15</v>
      </c>
      <c r="E201" s="26">
        <f t="shared" si="7"/>
        <v>34.434399999999997</v>
      </c>
    </row>
    <row r="202" spans="1:5" x14ac:dyDescent="0.3">
      <c r="A202" s="1">
        <v>40469</v>
      </c>
      <c r="B202">
        <v>34.552700000000002</v>
      </c>
      <c r="C202" t="s">
        <v>205</v>
      </c>
      <c r="D202" s="26" t="str">
        <f t="shared" si="6"/>
        <v>2010-10-18</v>
      </c>
      <c r="E202" s="26">
        <f t="shared" si="7"/>
        <v>34.552700000000002</v>
      </c>
    </row>
    <row r="203" spans="1:5" x14ac:dyDescent="0.3">
      <c r="A203" s="1">
        <v>40470</v>
      </c>
      <c r="B203">
        <v>34.048000000000002</v>
      </c>
      <c r="C203" t="s">
        <v>205</v>
      </c>
      <c r="D203" s="26" t="str">
        <f t="shared" si="6"/>
        <v>2010-10-19</v>
      </c>
      <c r="E203" s="26">
        <f t="shared" si="7"/>
        <v>34.048000000000002</v>
      </c>
    </row>
    <row r="204" spans="1:5" x14ac:dyDescent="0.3">
      <c r="A204" s="1">
        <v>40471</v>
      </c>
      <c r="B204">
        <v>34.387099999999997</v>
      </c>
      <c r="C204" t="s">
        <v>205</v>
      </c>
      <c r="D204" s="26" t="str">
        <f t="shared" si="6"/>
        <v>2010-10-20</v>
      </c>
      <c r="E204" s="26">
        <f t="shared" si="7"/>
        <v>34.387099999999997</v>
      </c>
    </row>
    <row r="205" spans="1:5" x14ac:dyDescent="0.3">
      <c r="A205" s="1">
        <v>40472</v>
      </c>
      <c r="B205">
        <v>34.414700000000003</v>
      </c>
      <c r="C205" t="s">
        <v>205</v>
      </c>
      <c r="D205" s="26" t="str">
        <f t="shared" si="6"/>
        <v>2010-10-21</v>
      </c>
      <c r="E205" s="26">
        <f t="shared" si="7"/>
        <v>34.414700000000003</v>
      </c>
    </row>
    <row r="206" spans="1:5" x14ac:dyDescent="0.3">
      <c r="A206" s="1">
        <v>40473</v>
      </c>
      <c r="B206">
        <v>34.536999999999999</v>
      </c>
      <c r="C206" t="s">
        <v>205</v>
      </c>
      <c r="D206" s="26" t="str">
        <f t="shared" si="6"/>
        <v>2010-10-22</v>
      </c>
      <c r="E206" s="26">
        <f t="shared" si="7"/>
        <v>34.536999999999999</v>
      </c>
    </row>
    <row r="207" spans="1:5" x14ac:dyDescent="0.3">
      <c r="A207" s="1">
        <v>40476</v>
      </c>
      <c r="B207">
        <v>34.663200000000003</v>
      </c>
      <c r="C207" t="s">
        <v>205</v>
      </c>
      <c r="D207" s="26" t="str">
        <f t="shared" si="6"/>
        <v>2010-10-25</v>
      </c>
      <c r="E207" s="26">
        <f t="shared" si="7"/>
        <v>34.663200000000003</v>
      </c>
    </row>
    <row r="208" spans="1:5" x14ac:dyDescent="0.3">
      <c r="A208" s="1">
        <v>40477</v>
      </c>
      <c r="B208">
        <v>34.5961</v>
      </c>
      <c r="C208" t="s">
        <v>205</v>
      </c>
      <c r="D208" s="26" t="str">
        <f t="shared" si="6"/>
        <v>2010-10-26</v>
      </c>
      <c r="E208" s="26">
        <f t="shared" si="7"/>
        <v>34.5961</v>
      </c>
    </row>
    <row r="209" spans="1:5" x14ac:dyDescent="0.3">
      <c r="A209" s="1">
        <v>40478</v>
      </c>
      <c r="B209">
        <v>34.513300000000001</v>
      </c>
      <c r="C209" t="s">
        <v>205</v>
      </c>
      <c r="D209" s="26" t="str">
        <f t="shared" si="6"/>
        <v>2010-10-27</v>
      </c>
      <c r="E209" s="26">
        <f t="shared" si="7"/>
        <v>34.513300000000001</v>
      </c>
    </row>
    <row r="210" spans="1:5" x14ac:dyDescent="0.3">
      <c r="A210" s="1">
        <v>40479</v>
      </c>
      <c r="B210">
        <v>34.489600000000003</v>
      </c>
      <c r="C210" t="s">
        <v>205</v>
      </c>
      <c r="D210" s="26" t="str">
        <f t="shared" si="6"/>
        <v>2010-10-28</v>
      </c>
      <c r="E210" s="26">
        <f t="shared" si="7"/>
        <v>34.489600000000003</v>
      </c>
    </row>
    <row r="211" spans="1:5" x14ac:dyDescent="0.3">
      <c r="A211" s="1">
        <v>40480</v>
      </c>
      <c r="B211">
        <v>34.6158</v>
      </c>
      <c r="C211" t="s">
        <v>205</v>
      </c>
      <c r="D211" s="26" t="str">
        <f t="shared" si="6"/>
        <v>2010-10-29</v>
      </c>
      <c r="E211" s="26">
        <f t="shared" si="7"/>
        <v>34.6158</v>
      </c>
    </row>
    <row r="212" spans="1:5" x14ac:dyDescent="0.3">
      <c r="A212" s="1">
        <v>40483</v>
      </c>
      <c r="B212">
        <v>34.560600000000001</v>
      </c>
      <c r="C212" t="s">
        <v>205</v>
      </c>
      <c r="D212" s="26" t="str">
        <f t="shared" si="6"/>
        <v>2010-11-01</v>
      </c>
      <c r="E212" s="26">
        <f t="shared" si="7"/>
        <v>34.560600000000001</v>
      </c>
    </row>
    <row r="213" spans="1:5" x14ac:dyDescent="0.3">
      <c r="A213" s="1">
        <v>40484</v>
      </c>
      <c r="B213">
        <v>34.8919</v>
      </c>
      <c r="C213" t="s">
        <v>205</v>
      </c>
      <c r="D213" s="26" t="str">
        <f t="shared" si="6"/>
        <v>2010-11-02</v>
      </c>
      <c r="E213" s="26">
        <f t="shared" si="7"/>
        <v>34.8919</v>
      </c>
    </row>
    <row r="214" spans="1:5" x14ac:dyDescent="0.3">
      <c r="A214" s="1">
        <v>40485</v>
      </c>
      <c r="B214">
        <v>34.9786</v>
      </c>
      <c r="C214" t="s">
        <v>205</v>
      </c>
      <c r="D214" s="26" t="str">
        <f t="shared" si="6"/>
        <v>2010-11-03</v>
      </c>
      <c r="E214" s="26">
        <f t="shared" si="7"/>
        <v>34.9786</v>
      </c>
    </row>
    <row r="215" spans="1:5" x14ac:dyDescent="0.3">
      <c r="A215" s="1">
        <v>40486</v>
      </c>
      <c r="B215">
        <v>35.688499999999998</v>
      </c>
      <c r="C215" t="s">
        <v>205</v>
      </c>
      <c r="D215" s="26" t="str">
        <f t="shared" si="6"/>
        <v>2010-11-04</v>
      </c>
      <c r="E215" s="26">
        <f t="shared" si="7"/>
        <v>35.688499999999998</v>
      </c>
    </row>
    <row r="216" spans="1:5" x14ac:dyDescent="0.3">
      <c r="A216" s="1">
        <v>40487</v>
      </c>
      <c r="B216">
        <v>35.869900000000001</v>
      </c>
      <c r="C216" t="s">
        <v>205</v>
      </c>
      <c r="D216" s="26" t="str">
        <f t="shared" si="6"/>
        <v>2010-11-05</v>
      </c>
      <c r="E216" s="26">
        <f t="shared" si="7"/>
        <v>35.869900000000001</v>
      </c>
    </row>
    <row r="217" spans="1:5" x14ac:dyDescent="0.3">
      <c r="A217" s="1">
        <v>40490</v>
      </c>
      <c r="B217">
        <v>35.830399999999997</v>
      </c>
      <c r="C217" t="s">
        <v>205</v>
      </c>
      <c r="D217" s="26" t="str">
        <f t="shared" si="6"/>
        <v>2010-11-08</v>
      </c>
      <c r="E217" s="26">
        <f t="shared" si="7"/>
        <v>35.830399999999997</v>
      </c>
    </row>
    <row r="218" spans="1:5" x14ac:dyDescent="0.3">
      <c r="A218" s="1">
        <v>40491</v>
      </c>
      <c r="B218">
        <v>35.475499999999997</v>
      </c>
      <c r="C218" t="s">
        <v>205</v>
      </c>
      <c r="D218" s="26" t="str">
        <f t="shared" si="6"/>
        <v>2010-11-09</v>
      </c>
      <c r="E218" s="26">
        <f t="shared" si="7"/>
        <v>35.475499999999997</v>
      </c>
    </row>
    <row r="219" spans="1:5" x14ac:dyDescent="0.3">
      <c r="A219" s="1">
        <v>40492</v>
      </c>
      <c r="B219">
        <v>35.625399999999999</v>
      </c>
      <c r="C219" t="s">
        <v>205</v>
      </c>
      <c r="D219" s="26" t="str">
        <f t="shared" si="6"/>
        <v>2010-11-10</v>
      </c>
      <c r="E219" s="26">
        <f t="shared" si="7"/>
        <v>35.625399999999999</v>
      </c>
    </row>
    <row r="220" spans="1:5" x14ac:dyDescent="0.3">
      <c r="A220" s="1">
        <v>40493</v>
      </c>
      <c r="B220">
        <v>35.6096</v>
      </c>
      <c r="C220" t="s">
        <v>205</v>
      </c>
      <c r="D220" s="26" t="str">
        <f t="shared" si="6"/>
        <v>2010-11-11</v>
      </c>
      <c r="E220" s="26">
        <f t="shared" si="7"/>
        <v>35.6096</v>
      </c>
    </row>
    <row r="221" spans="1:5" x14ac:dyDescent="0.3">
      <c r="A221" s="1">
        <v>40494</v>
      </c>
      <c r="B221">
        <v>35.136400000000002</v>
      </c>
      <c r="C221" t="s">
        <v>205</v>
      </c>
      <c r="D221" s="26" t="str">
        <f t="shared" si="6"/>
        <v>2010-11-12</v>
      </c>
      <c r="E221" s="26">
        <f t="shared" si="7"/>
        <v>35.136400000000002</v>
      </c>
    </row>
    <row r="222" spans="1:5" x14ac:dyDescent="0.3">
      <c r="A222" s="1">
        <v>40497</v>
      </c>
      <c r="B222">
        <v>35.081200000000003</v>
      </c>
      <c r="C222" t="s">
        <v>205</v>
      </c>
      <c r="D222" s="26" t="str">
        <f t="shared" si="6"/>
        <v>2010-11-15</v>
      </c>
      <c r="E222" s="26">
        <f t="shared" si="7"/>
        <v>35.081200000000003</v>
      </c>
    </row>
    <row r="223" spans="1:5" x14ac:dyDescent="0.3">
      <c r="A223" s="1">
        <v>40498</v>
      </c>
      <c r="B223">
        <v>34.4818</v>
      </c>
      <c r="C223" t="s">
        <v>205</v>
      </c>
      <c r="D223" s="26" t="str">
        <f t="shared" si="6"/>
        <v>2010-11-16</v>
      </c>
      <c r="E223" s="26">
        <f t="shared" si="7"/>
        <v>34.4818</v>
      </c>
    </row>
    <row r="224" spans="1:5" x14ac:dyDescent="0.3">
      <c r="A224" s="1">
        <v>40499</v>
      </c>
      <c r="B224">
        <v>34.560600000000001</v>
      </c>
      <c r="C224" t="s">
        <v>205</v>
      </c>
      <c r="D224" s="26" t="str">
        <f t="shared" si="6"/>
        <v>2010-11-17</v>
      </c>
      <c r="E224" s="26">
        <f t="shared" si="7"/>
        <v>34.560600000000001</v>
      </c>
    </row>
    <row r="225" spans="1:5" x14ac:dyDescent="0.3">
      <c r="A225" s="1">
        <v>40500</v>
      </c>
      <c r="B225">
        <v>35.057499999999997</v>
      </c>
      <c r="C225" t="s">
        <v>205</v>
      </c>
      <c r="D225" s="26" t="str">
        <f t="shared" si="6"/>
        <v>2010-11-18</v>
      </c>
      <c r="E225" s="26">
        <f t="shared" si="7"/>
        <v>35.057499999999997</v>
      </c>
    </row>
    <row r="226" spans="1:5" x14ac:dyDescent="0.3">
      <c r="A226" s="1">
        <v>40501</v>
      </c>
      <c r="B226">
        <v>35.223100000000002</v>
      </c>
      <c r="C226" t="s">
        <v>205</v>
      </c>
      <c r="D226" s="26" t="str">
        <f t="shared" si="6"/>
        <v>2010-11-19</v>
      </c>
      <c r="E226" s="26">
        <f t="shared" si="7"/>
        <v>35.223100000000002</v>
      </c>
    </row>
    <row r="227" spans="1:5" x14ac:dyDescent="0.3">
      <c r="A227" s="1">
        <v>40504</v>
      </c>
      <c r="B227">
        <v>35.278300000000002</v>
      </c>
      <c r="C227" t="s">
        <v>205</v>
      </c>
      <c r="D227" s="26" t="str">
        <f t="shared" si="6"/>
        <v>2010-11-22</v>
      </c>
      <c r="E227" s="26">
        <f t="shared" si="7"/>
        <v>35.278300000000002</v>
      </c>
    </row>
    <row r="228" spans="1:5" x14ac:dyDescent="0.3">
      <c r="A228" s="1">
        <v>40505</v>
      </c>
      <c r="B228">
        <v>34.789400000000001</v>
      </c>
      <c r="C228" t="s">
        <v>205</v>
      </c>
      <c r="D228" s="26" t="str">
        <f t="shared" si="6"/>
        <v>2010-11-23</v>
      </c>
      <c r="E228" s="26">
        <f t="shared" si="7"/>
        <v>34.789400000000001</v>
      </c>
    </row>
    <row r="229" spans="1:5" x14ac:dyDescent="0.3">
      <c r="A229" s="1">
        <v>40506</v>
      </c>
      <c r="B229">
        <v>35.388800000000003</v>
      </c>
      <c r="C229" t="s">
        <v>205</v>
      </c>
      <c r="D229" s="26" t="str">
        <f t="shared" si="6"/>
        <v>2010-11-24</v>
      </c>
      <c r="E229" s="26">
        <f t="shared" si="7"/>
        <v>35.388800000000003</v>
      </c>
    </row>
    <row r="230" spans="1:5" x14ac:dyDescent="0.3">
      <c r="A230" s="1">
        <v>40508</v>
      </c>
      <c r="B230">
        <v>35.128500000000003</v>
      </c>
      <c r="C230" t="s">
        <v>205</v>
      </c>
      <c r="D230" s="26" t="str">
        <f t="shared" si="6"/>
        <v>2010-11-26</v>
      </c>
      <c r="E230" s="26">
        <f t="shared" si="7"/>
        <v>35.128500000000003</v>
      </c>
    </row>
    <row r="231" spans="1:5" x14ac:dyDescent="0.3">
      <c r="A231" s="1">
        <v>40511</v>
      </c>
      <c r="B231">
        <v>35.041699999999999</v>
      </c>
      <c r="C231" t="s">
        <v>205</v>
      </c>
      <c r="D231" s="26" t="str">
        <f t="shared" si="6"/>
        <v>2010-11-29</v>
      </c>
      <c r="E231" s="26">
        <f t="shared" si="7"/>
        <v>35.041699999999999</v>
      </c>
    </row>
    <row r="232" spans="1:5" x14ac:dyDescent="0.3">
      <c r="A232" s="1">
        <v>40512</v>
      </c>
      <c r="B232">
        <v>34.899799999999999</v>
      </c>
      <c r="C232" t="s">
        <v>205</v>
      </c>
      <c r="D232" s="26" t="str">
        <f t="shared" si="6"/>
        <v>2010-11-30</v>
      </c>
      <c r="E232" s="26">
        <f t="shared" si="7"/>
        <v>34.899799999999999</v>
      </c>
    </row>
    <row r="233" spans="1:5" x14ac:dyDescent="0.3">
      <c r="A233" s="1">
        <v>40513</v>
      </c>
      <c r="B233">
        <v>35.680599999999998</v>
      </c>
      <c r="C233" t="s">
        <v>205</v>
      </c>
      <c r="D233" s="26" t="str">
        <f t="shared" si="6"/>
        <v>2010-12-01</v>
      </c>
      <c r="E233" s="26">
        <f t="shared" si="7"/>
        <v>35.680599999999998</v>
      </c>
    </row>
    <row r="234" spans="1:5" x14ac:dyDescent="0.3">
      <c r="A234" s="1">
        <v>40514</v>
      </c>
      <c r="B234">
        <v>36.201099999999997</v>
      </c>
      <c r="C234" t="s">
        <v>205</v>
      </c>
      <c r="D234" s="26" t="str">
        <f t="shared" si="6"/>
        <v>2010-12-02</v>
      </c>
      <c r="E234" s="26">
        <f t="shared" si="7"/>
        <v>36.201099999999997</v>
      </c>
    </row>
    <row r="235" spans="1:5" x14ac:dyDescent="0.3">
      <c r="A235" s="1">
        <v>40515</v>
      </c>
      <c r="B235">
        <v>36.3431</v>
      </c>
      <c r="C235" t="s">
        <v>205</v>
      </c>
      <c r="D235" s="26" t="str">
        <f t="shared" si="6"/>
        <v>2010-12-03</v>
      </c>
      <c r="E235" s="26">
        <f t="shared" si="7"/>
        <v>36.3431</v>
      </c>
    </row>
    <row r="236" spans="1:5" x14ac:dyDescent="0.3">
      <c r="A236" s="1">
        <v>40518</v>
      </c>
      <c r="B236">
        <v>36.319400000000002</v>
      </c>
      <c r="C236" t="s">
        <v>205</v>
      </c>
      <c r="D236" s="26" t="str">
        <f t="shared" si="6"/>
        <v>2010-12-06</v>
      </c>
      <c r="E236" s="26">
        <f t="shared" si="7"/>
        <v>36.319400000000002</v>
      </c>
    </row>
    <row r="237" spans="1:5" x14ac:dyDescent="0.3">
      <c r="A237" s="1">
        <v>40519</v>
      </c>
      <c r="B237">
        <v>36.331299999999999</v>
      </c>
      <c r="C237" t="s">
        <v>205</v>
      </c>
      <c r="D237" s="26" t="str">
        <f t="shared" si="6"/>
        <v>2010-12-07</v>
      </c>
      <c r="E237" s="26">
        <f t="shared" si="7"/>
        <v>36.331299999999999</v>
      </c>
    </row>
    <row r="238" spans="1:5" x14ac:dyDescent="0.3">
      <c r="A238" s="1">
        <v>40520</v>
      </c>
      <c r="B238">
        <v>36.421999999999997</v>
      </c>
      <c r="C238" t="s">
        <v>205</v>
      </c>
      <c r="D238" s="26" t="str">
        <f t="shared" si="6"/>
        <v>2010-12-08</v>
      </c>
      <c r="E238" s="26">
        <f t="shared" si="7"/>
        <v>36.421999999999997</v>
      </c>
    </row>
    <row r="239" spans="1:5" x14ac:dyDescent="0.3">
      <c r="A239" s="1">
        <v>40521</v>
      </c>
      <c r="B239">
        <v>36.579700000000003</v>
      </c>
      <c r="C239" t="s">
        <v>205</v>
      </c>
      <c r="D239" s="26" t="str">
        <f t="shared" si="6"/>
        <v>2010-12-09</v>
      </c>
      <c r="E239" s="26">
        <f t="shared" si="7"/>
        <v>36.579700000000003</v>
      </c>
    </row>
    <row r="240" spans="1:5" x14ac:dyDescent="0.3">
      <c r="A240" s="1">
        <v>40522</v>
      </c>
      <c r="B240">
        <v>36.816299999999998</v>
      </c>
      <c r="C240" t="s">
        <v>205</v>
      </c>
      <c r="D240" s="26" t="str">
        <f t="shared" si="6"/>
        <v>2010-12-10</v>
      </c>
      <c r="E240" s="26">
        <f t="shared" si="7"/>
        <v>36.816299999999998</v>
      </c>
    </row>
    <row r="241" spans="1:5" x14ac:dyDescent="0.3">
      <c r="A241" s="1">
        <v>40525</v>
      </c>
      <c r="B241">
        <v>36.761099999999999</v>
      </c>
      <c r="C241" t="s">
        <v>205</v>
      </c>
      <c r="D241" s="26" t="str">
        <f t="shared" si="6"/>
        <v>2010-12-13</v>
      </c>
      <c r="E241" s="26">
        <f t="shared" si="7"/>
        <v>36.761099999999999</v>
      </c>
    </row>
    <row r="242" spans="1:5" x14ac:dyDescent="0.3">
      <c r="A242" s="1">
        <v>40526</v>
      </c>
      <c r="B242">
        <v>36.761099999999999</v>
      </c>
      <c r="C242" t="s">
        <v>205</v>
      </c>
      <c r="D242" s="26" t="str">
        <f t="shared" si="6"/>
        <v>2010-12-14</v>
      </c>
      <c r="E242" s="26">
        <f t="shared" si="7"/>
        <v>36.761099999999999</v>
      </c>
    </row>
    <row r="243" spans="1:5" x14ac:dyDescent="0.3">
      <c r="A243" s="1">
        <v>40527</v>
      </c>
      <c r="B243">
        <v>36.611199999999997</v>
      </c>
      <c r="C243" t="s">
        <v>205</v>
      </c>
      <c r="D243" s="26" t="str">
        <f t="shared" si="6"/>
        <v>2010-12-15</v>
      </c>
      <c r="E243" s="26">
        <f t="shared" si="7"/>
        <v>36.611199999999997</v>
      </c>
    </row>
    <row r="244" spans="1:5" x14ac:dyDescent="0.3">
      <c r="A244" s="1">
        <v>40528</v>
      </c>
      <c r="B244">
        <v>36.871499999999997</v>
      </c>
      <c r="C244" t="s">
        <v>205</v>
      </c>
      <c r="D244" s="26" t="str">
        <f t="shared" si="6"/>
        <v>2010-12-16</v>
      </c>
      <c r="E244" s="26">
        <f t="shared" si="7"/>
        <v>36.871499999999997</v>
      </c>
    </row>
    <row r="245" spans="1:5" x14ac:dyDescent="0.3">
      <c r="A245" s="1">
        <v>40529</v>
      </c>
      <c r="B245">
        <v>37.006599999999999</v>
      </c>
      <c r="C245" t="s">
        <v>205</v>
      </c>
      <c r="D245" s="26" t="str">
        <f t="shared" si="6"/>
        <v>2010-12-17</v>
      </c>
      <c r="E245" s="26">
        <f t="shared" si="7"/>
        <v>37.006599999999999</v>
      </c>
    </row>
    <row r="246" spans="1:5" x14ac:dyDescent="0.3">
      <c r="A246" s="1">
        <v>40532</v>
      </c>
      <c r="B246">
        <v>37.125300000000003</v>
      </c>
      <c r="C246" t="s">
        <v>205</v>
      </c>
      <c r="D246" s="26" t="str">
        <f t="shared" si="6"/>
        <v>2010-12-20</v>
      </c>
      <c r="E246" s="26">
        <f t="shared" si="7"/>
        <v>37.125300000000003</v>
      </c>
    </row>
    <row r="247" spans="1:5" x14ac:dyDescent="0.3">
      <c r="A247" s="1">
        <v>40533</v>
      </c>
      <c r="B247">
        <v>37.386299999999999</v>
      </c>
      <c r="C247" t="s">
        <v>205</v>
      </c>
      <c r="D247" s="26" t="str">
        <f t="shared" si="6"/>
        <v>2010-12-21</v>
      </c>
      <c r="E247" s="26">
        <f t="shared" si="7"/>
        <v>37.386299999999999</v>
      </c>
    </row>
    <row r="248" spans="1:5" x14ac:dyDescent="0.3">
      <c r="A248" s="1">
        <v>40534</v>
      </c>
      <c r="B248">
        <v>37.473300000000002</v>
      </c>
      <c r="C248" t="s">
        <v>205</v>
      </c>
      <c r="D248" s="26" t="str">
        <f t="shared" si="6"/>
        <v>2010-12-22</v>
      </c>
      <c r="E248" s="26">
        <f t="shared" si="7"/>
        <v>37.473300000000002</v>
      </c>
    </row>
    <row r="249" spans="1:5" x14ac:dyDescent="0.3">
      <c r="A249" s="1">
        <v>40535</v>
      </c>
      <c r="B249">
        <v>37.386299999999999</v>
      </c>
      <c r="C249" t="s">
        <v>205</v>
      </c>
      <c r="D249" s="26" t="str">
        <f t="shared" si="6"/>
        <v>2010-12-23</v>
      </c>
      <c r="E249" s="26">
        <f t="shared" si="7"/>
        <v>37.386299999999999</v>
      </c>
    </row>
    <row r="250" spans="1:5" x14ac:dyDescent="0.3">
      <c r="A250" s="1">
        <v>40536</v>
      </c>
      <c r="B250">
        <v>37.386299999999999</v>
      </c>
      <c r="C250" t="s">
        <v>205</v>
      </c>
      <c r="D250" s="26" t="str">
        <f t="shared" si="6"/>
        <v>2010-12-24</v>
      </c>
      <c r="E250" s="26">
        <f t="shared" si="7"/>
        <v>37.386299999999999</v>
      </c>
    </row>
    <row r="251" spans="1:5" x14ac:dyDescent="0.3">
      <c r="A251" s="1">
        <v>40539</v>
      </c>
      <c r="B251">
        <v>37.409999999999997</v>
      </c>
      <c r="C251" t="s">
        <v>205</v>
      </c>
      <c r="D251" s="26" t="str">
        <f t="shared" si="6"/>
        <v>2010-12-27</v>
      </c>
      <c r="E251" s="26">
        <f t="shared" si="7"/>
        <v>37.409999999999997</v>
      </c>
    </row>
    <row r="252" spans="1:5" x14ac:dyDescent="0.3">
      <c r="A252" s="1">
        <v>40540</v>
      </c>
      <c r="B252">
        <v>37.409999999999997</v>
      </c>
      <c r="C252" t="s">
        <v>205</v>
      </c>
      <c r="D252" s="26" t="str">
        <f t="shared" si="6"/>
        <v>2010-12-28</v>
      </c>
      <c r="E252" s="26">
        <f t="shared" si="7"/>
        <v>37.409999999999997</v>
      </c>
    </row>
    <row r="253" spans="1:5" x14ac:dyDescent="0.3">
      <c r="A253" s="1">
        <v>40541</v>
      </c>
      <c r="B253">
        <v>37.425800000000002</v>
      </c>
      <c r="C253" t="s">
        <v>205</v>
      </c>
      <c r="D253" s="26" t="str">
        <f t="shared" si="6"/>
        <v>2010-12-29</v>
      </c>
      <c r="E253" s="26">
        <f t="shared" si="7"/>
        <v>37.425800000000002</v>
      </c>
    </row>
    <row r="254" spans="1:5" x14ac:dyDescent="0.3">
      <c r="A254" s="1">
        <v>40542</v>
      </c>
      <c r="B254">
        <v>37.4377</v>
      </c>
      <c r="C254" t="s">
        <v>205</v>
      </c>
      <c r="D254" s="26" t="str">
        <f t="shared" si="6"/>
        <v>2010-12-30</v>
      </c>
      <c r="E254" s="26">
        <f t="shared" si="7"/>
        <v>37.4377</v>
      </c>
    </row>
    <row r="255" spans="1:5" x14ac:dyDescent="0.3">
      <c r="A255" s="1">
        <v>40543</v>
      </c>
      <c r="B255">
        <v>37.417900000000003</v>
      </c>
      <c r="C255" t="s">
        <v>205</v>
      </c>
      <c r="D255" s="26" t="str">
        <f t="shared" si="6"/>
        <v>2010-12-31</v>
      </c>
      <c r="E255" s="26">
        <f t="shared" si="7"/>
        <v>37.417900000000003</v>
      </c>
    </row>
    <row r="256" spans="1:5" x14ac:dyDescent="0.3">
      <c r="A256" s="1">
        <v>40546</v>
      </c>
      <c r="B256">
        <v>37.797499999999999</v>
      </c>
      <c r="C256" t="s">
        <v>205</v>
      </c>
      <c r="D256" s="26" t="str">
        <f t="shared" si="6"/>
        <v>2011-01-03</v>
      </c>
      <c r="E256" s="26">
        <f t="shared" si="7"/>
        <v>37.797499999999999</v>
      </c>
    </row>
    <row r="257" spans="1:5" x14ac:dyDescent="0.3">
      <c r="A257" s="1">
        <v>40547</v>
      </c>
      <c r="B257">
        <v>37.615600000000001</v>
      </c>
      <c r="C257" t="s">
        <v>205</v>
      </c>
      <c r="D257" s="26" t="str">
        <f t="shared" si="6"/>
        <v>2011-01-04</v>
      </c>
      <c r="E257" s="26">
        <f t="shared" si="7"/>
        <v>37.615600000000001</v>
      </c>
    </row>
    <row r="258" spans="1:5" x14ac:dyDescent="0.3">
      <c r="A258" s="1">
        <v>40548</v>
      </c>
      <c r="B258">
        <v>37.813299999999998</v>
      </c>
      <c r="C258" t="s">
        <v>205</v>
      </c>
      <c r="D258" s="26" t="str">
        <f t="shared" si="6"/>
        <v>2011-01-05</v>
      </c>
      <c r="E258" s="26">
        <f t="shared" si="7"/>
        <v>37.813299999999998</v>
      </c>
    </row>
    <row r="259" spans="1:5" x14ac:dyDescent="0.3">
      <c r="A259" s="1">
        <v>40549</v>
      </c>
      <c r="B259">
        <v>37.734299999999998</v>
      </c>
      <c r="C259" t="s">
        <v>205</v>
      </c>
      <c r="D259" s="26" t="str">
        <f t="shared" ref="D259:D322" si="8">_xlfn.CONCAT(YEAR(A259),"-",IF(LEN(MONTH(A259))=1,0&amp;MONTH(A259),MONTH(A259)),"-",IF(LEN(DAY(A259))=1,0&amp;DAY(A259),DAY(A259)))</f>
        <v>2011-01-06</v>
      </c>
      <c r="E259" s="26">
        <f t="shared" ref="E259:E322" si="9">B259</f>
        <v>37.734299999999998</v>
      </c>
    </row>
    <row r="260" spans="1:5" x14ac:dyDescent="0.3">
      <c r="A260" s="1">
        <v>40550</v>
      </c>
      <c r="B260">
        <v>37.6631</v>
      </c>
      <c r="C260" t="s">
        <v>205</v>
      </c>
      <c r="D260" s="26" t="str">
        <f t="shared" si="8"/>
        <v>2011-01-07</v>
      </c>
      <c r="E260" s="26">
        <f t="shared" si="9"/>
        <v>37.6631</v>
      </c>
    </row>
    <row r="261" spans="1:5" x14ac:dyDescent="0.3">
      <c r="A261" s="1">
        <v>40553</v>
      </c>
      <c r="B261">
        <v>37.647300000000001</v>
      </c>
      <c r="C261" t="s">
        <v>205</v>
      </c>
      <c r="D261" s="26" t="str">
        <f t="shared" si="8"/>
        <v>2011-01-10</v>
      </c>
      <c r="E261" s="26">
        <f t="shared" si="9"/>
        <v>37.647300000000001</v>
      </c>
    </row>
    <row r="262" spans="1:5" x14ac:dyDescent="0.3">
      <c r="A262" s="1">
        <v>40554</v>
      </c>
      <c r="B262">
        <v>37.8292</v>
      </c>
      <c r="C262" t="s">
        <v>205</v>
      </c>
      <c r="D262" s="26" t="str">
        <f t="shared" si="8"/>
        <v>2011-01-11</v>
      </c>
      <c r="E262" s="26">
        <f t="shared" si="9"/>
        <v>37.8292</v>
      </c>
    </row>
    <row r="263" spans="1:5" x14ac:dyDescent="0.3">
      <c r="A263" s="1">
        <v>40555</v>
      </c>
      <c r="B263">
        <v>38.175199999999997</v>
      </c>
      <c r="C263" t="s">
        <v>205</v>
      </c>
      <c r="D263" s="26" t="str">
        <f t="shared" si="8"/>
        <v>2011-01-12</v>
      </c>
      <c r="E263" s="26">
        <f t="shared" si="9"/>
        <v>38.175199999999997</v>
      </c>
    </row>
    <row r="264" spans="1:5" x14ac:dyDescent="0.3">
      <c r="A264" s="1">
        <v>40556</v>
      </c>
      <c r="B264">
        <v>38.1297</v>
      </c>
      <c r="C264" t="s">
        <v>205</v>
      </c>
      <c r="D264" s="26" t="str">
        <f t="shared" si="8"/>
        <v>2011-01-13</v>
      </c>
      <c r="E264" s="26">
        <f t="shared" si="9"/>
        <v>38.1297</v>
      </c>
    </row>
    <row r="265" spans="1:5" x14ac:dyDescent="0.3">
      <c r="A265" s="1">
        <v>40557</v>
      </c>
      <c r="B265">
        <v>38.351199999999999</v>
      </c>
      <c r="C265" t="s">
        <v>205</v>
      </c>
      <c r="D265" s="26" t="str">
        <f t="shared" si="8"/>
        <v>2011-01-14</v>
      </c>
      <c r="E265" s="26">
        <f t="shared" si="9"/>
        <v>38.351199999999999</v>
      </c>
    </row>
    <row r="266" spans="1:5" x14ac:dyDescent="0.3">
      <c r="A266" s="1">
        <v>40561</v>
      </c>
      <c r="B266">
        <v>38.517299999999999</v>
      </c>
      <c r="C266" t="s">
        <v>205</v>
      </c>
      <c r="D266" s="26" t="str">
        <f t="shared" si="8"/>
        <v>2011-01-18</v>
      </c>
      <c r="E266" s="26">
        <f t="shared" si="9"/>
        <v>38.517299999999999</v>
      </c>
    </row>
    <row r="267" spans="1:5" x14ac:dyDescent="0.3">
      <c r="A267" s="1">
        <v>40562</v>
      </c>
      <c r="B267">
        <v>38.011099999999999</v>
      </c>
      <c r="C267" t="s">
        <v>205</v>
      </c>
      <c r="D267" s="26" t="str">
        <f t="shared" si="8"/>
        <v>2011-01-19</v>
      </c>
      <c r="E267" s="26">
        <f t="shared" si="9"/>
        <v>38.011099999999999</v>
      </c>
    </row>
    <row r="268" spans="1:5" x14ac:dyDescent="0.3">
      <c r="A268" s="1">
        <v>40563</v>
      </c>
      <c r="B268">
        <v>37.932000000000002</v>
      </c>
      <c r="C268" t="s">
        <v>205</v>
      </c>
      <c r="D268" s="26" t="str">
        <f t="shared" si="8"/>
        <v>2011-01-20</v>
      </c>
      <c r="E268" s="26">
        <f t="shared" si="9"/>
        <v>37.932000000000002</v>
      </c>
    </row>
    <row r="269" spans="1:5" x14ac:dyDescent="0.3">
      <c r="A269" s="1">
        <v>40564</v>
      </c>
      <c r="B269">
        <v>37.939900000000002</v>
      </c>
      <c r="C269" t="s">
        <v>205</v>
      </c>
      <c r="D269" s="26" t="str">
        <f t="shared" si="8"/>
        <v>2011-01-21</v>
      </c>
      <c r="E269" s="26">
        <f t="shared" si="9"/>
        <v>37.939900000000002</v>
      </c>
    </row>
    <row r="270" spans="1:5" x14ac:dyDescent="0.3">
      <c r="A270" s="1">
        <v>40567</v>
      </c>
      <c r="B270">
        <v>38.185099999999998</v>
      </c>
      <c r="C270" t="s">
        <v>205</v>
      </c>
      <c r="D270" s="26" t="str">
        <f t="shared" si="8"/>
        <v>2011-01-24</v>
      </c>
      <c r="E270" s="26">
        <f t="shared" si="9"/>
        <v>38.185099999999998</v>
      </c>
    </row>
    <row r="271" spans="1:5" x14ac:dyDescent="0.3">
      <c r="A271" s="1">
        <v>40568</v>
      </c>
      <c r="B271">
        <v>38.161299999999997</v>
      </c>
      <c r="C271" t="s">
        <v>205</v>
      </c>
      <c r="D271" s="26" t="str">
        <f t="shared" si="8"/>
        <v>2011-01-25</v>
      </c>
      <c r="E271" s="26">
        <f t="shared" si="9"/>
        <v>38.161299999999997</v>
      </c>
    </row>
    <row r="272" spans="1:5" x14ac:dyDescent="0.3">
      <c r="A272" s="1">
        <v>40569</v>
      </c>
      <c r="B272">
        <v>38.446100000000001</v>
      </c>
      <c r="C272" t="s">
        <v>205</v>
      </c>
      <c r="D272" s="26" t="str">
        <f t="shared" si="8"/>
        <v>2011-01-26</v>
      </c>
      <c r="E272" s="26">
        <f t="shared" si="9"/>
        <v>38.446100000000001</v>
      </c>
    </row>
    <row r="273" spans="1:5" x14ac:dyDescent="0.3">
      <c r="A273" s="1">
        <v>40570</v>
      </c>
      <c r="B273">
        <v>38.624000000000002</v>
      </c>
      <c r="C273" t="s">
        <v>205</v>
      </c>
      <c r="D273" s="26" t="str">
        <f t="shared" si="8"/>
        <v>2011-01-27</v>
      </c>
      <c r="E273" s="26">
        <f t="shared" si="9"/>
        <v>38.624000000000002</v>
      </c>
    </row>
    <row r="274" spans="1:5" x14ac:dyDescent="0.3">
      <c r="A274" s="1">
        <v>40571</v>
      </c>
      <c r="B274">
        <v>37.860799999999998</v>
      </c>
      <c r="C274" t="s">
        <v>205</v>
      </c>
      <c r="D274" s="26" t="str">
        <f t="shared" si="8"/>
        <v>2011-01-28</v>
      </c>
      <c r="E274" s="26">
        <f t="shared" si="9"/>
        <v>37.860799999999998</v>
      </c>
    </row>
    <row r="275" spans="1:5" x14ac:dyDescent="0.3">
      <c r="A275" s="1">
        <v>40574</v>
      </c>
      <c r="B275">
        <v>38.208799999999997</v>
      </c>
      <c r="C275" t="s">
        <v>205</v>
      </c>
      <c r="D275" s="26" t="str">
        <f t="shared" si="8"/>
        <v>2011-01-31</v>
      </c>
      <c r="E275" s="26">
        <f t="shared" si="9"/>
        <v>38.208799999999997</v>
      </c>
    </row>
    <row r="276" spans="1:5" x14ac:dyDescent="0.3">
      <c r="A276" s="1">
        <v>40575</v>
      </c>
      <c r="B276">
        <v>38.7545</v>
      </c>
      <c r="C276" t="s">
        <v>205</v>
      </c>
      <c r="D276" s="26" t="str">
        <f t="shared" si="8"/>
        <v>2011-02-01</v>
      </c>
      <c r="E276" s="26">
        <f t="shared" si="9"/>
        <v>38.7545</v>
      </c>
    </row>
    <row r="277" spans="1:5" x14ac:dyDescent="0.3">
      <c r="A277" s="1">
        <v>40576</v>
      </c>
      <c r="B277">
        <v>38.683300000000003</v>
      </c>
      <c r="C277" t="s">
        <v>205</v>
      </c>
      <c r="D277" s="26" t="str">
        <f t="shared" si="8"/>
        <v>2011-02-02</v>
      </c>
      <c r="E277" s="26">
        <f t="shared" si="9"/>
        <v>38.683300000000003</v>
      </c>
    </row>
    <row r="278" spans="1:5" x14ac:dyDescent="0.3">
      <c r="A278" s="1">
        <v>40577</v>
      </c>
      <c r="B278">
        <v>38.889000000000003</v>
      </c>
      <c r="C278" t="s">
        <v>205</v>
      </c>
      <c r="D278" s="26" t="str">
        <f t="shared" si="8"/>
        <v>2011-02-03</v>
      </c>
      <c r="E278" s="26">
        <f t="shared" si="9"/>
        <v>38.889000000000003</v>
      </c>
    </row>
    <row r="279" spans="1:5" x14ac:dyDescent="0.3">
      <c r="A279" s="1">
        <v>40578</v>
      </c>
      <c r="B279">
        <v>39.070900000000002</v>
      </c>
      <c r="C279" t="s">
        <v>205</v>
      </c>
      <c r="D279" s="26" t="str">
        <f t="shared" si="8"/>
        <v>2011-02-04</v>
      </c>
      <c r="E279" s="26">
        <f t="shared" si="9"/>
        <v>39.070900000000002</v>
      </c>
    </row>
    <row r="280" spans="1:5" x14ac:dyDescent="0.3">
      <c r="A280" s="1">
        <v>40581</v>
      </c>
      <c r="B280">
        <v>39.323999999999998</v>
      </c>
      <c r="C280" t="s">
        <v>205</v>
      </c>
      <c r="D280" s="26" t="str">
        <f t="shared" si="8"/>
        <v>2011-02-07</v>
      </c>
      <c r="E280" s="26">
        <f t="shared" si="9"/>
        <v>39.323999999999998</v>
      </c>
    </row>
    <row r="281" spans="1:5" x14ac:dyDescent="0.3">
      <c r="A281" s="1">
        <v>40582</v>
      </c>
      <c r="B281">
        <v>39.487499999999997</v>
      </c>
      <c r="C281" t="s">
        <v>205</v>
      </c>
      <c r="D281" s="26" t="str">
        <f t="shared" si="8"/>
        <v>2011-02-08</v>
      </c>
      <c r="E281" s="26">
        <f t="shared" si="9"/>
        <v>39.487499999999997</v>
      </c>
    </row>
    <row r="282" spans="1:5" x14ac:dyDescent="0.3">
      <c r="A282" s="1">
        <v>40583</v>
      </c>
      <c r="B282">
        <v>39.391199999999998</v>
      </c>
      <c r="C282" t="s">
        <v>205</v>
      </c>
      <c r="D282" s="26" t="str">
        <f t="shared" si="8"/>
        <v>2011-02-09</v>
      </c>
      <c r="E282" s="26">
        <f t="shared" si="9"/>
        <v>39.391199999999998</v>
      </c>
    </row>
    <row r="283" spans="1:5" x14ac:dyDescent="0.3">
      <c r="A283" s="1">
        <v>40584</v>
      </c>
      <c r="B283">
        <v>39.505899999999997</v>
      </c>
      <c r="C283" t="s">
        <v>205</v>
      </c>
      <c r="D283" s="26" t="str">
        <f t="shared" si="8"/>
        <v>2011-02-10</v>
      </c>
      <c r="E283" s="26">
        <f t="shared" si="9"/>
        <v>39.505899999999997</v>
      </c>
    </row>
    <row r="284" spans="1:5" x14ac:dyDescent="0.3">
      <c r="A284" s="1">
        <v>40585</v>
      </c>
      <c r="B284">
        <v>39.814300000000003</v>
      </c>
      <c r="C284" t="s">
        <v>205</v>
      </c>
      <c r="D284" s="26" t="str">
        <f t="shared" si="8"/>
        <v>2011-02-11</v>
      </c>
      <c r="E284" s="26">
        <f t="shared" si="9"/>
        <v>39.814300000000003</v>
      </c>
    </row>
    <row r="285" spans="1:5" x14ac:dyDescent="0.3">
      <c r="A285" s="1">
        <v>40588</v>
      </c>
      <c r="B285">
        <v>39.877600000000001</v>
      </c>
      <c r="C285" t="s">
        <v>205</v>
      </c>
      <c r="D285" s="26" t="str">
        <f t="shared" si="8"/>
        <v>2011-02-14</v>
      </c>
      <c r="E285" s="26">
        <f t="shared" si="9"/>
        <v>39.877600000000001</v>
      </c>
    </row>
    <row r="286" spans="1:5" x14ac:dyDescent="0.3">
      <c r="A286" s="1">
        <v>40589</v>
      </c>
      <c r="B286">
        <v>39.735300000000002</v>
      </c>
      <c r="C286" t="s">
        <v>205</v>
      </c>
      <c r="D286" s="26" t="str">
        <f t="shared" si="8"/>
        <v>2011-02-15</v>
      </c>
      <c r="E286" s="26">
        <f t="shared" si="9"/>
        <v>39.735300000000002</v>
      </c>
    </row>
    <row r="287" spans="1:5" x14ac:dyDescent="0.3">
      <c r="A287" s="1">
        <v>40590</v>
      </c>
      <c r="B287">
        <v>40.0595</v>
      </c>
      <c r="C287" t="s">
        <v>205</v>
      </c>
      <c r="D287" s="26" t="str">
        <f t="shared" si="8"/>
        <v>2011-02-16</v>
      </c>
      <c r="E287" s="26">
        <f t="shared" si="9"/>
        <v>40.0595</v>
      </c>
    </row>
    <row r="288" spans="1:5" x14ac:dyDescent="0.3">
      <c r="A288" s="1">
        <v>40591</v>
      </c>
      <c r="B288">
        <v>40.250900000000001</v>
      </c>
      <c r="C288" t="s">
        <v>205</v>
      </c>
      <c r="D288" s="26" t="str">
        <f t="shared" si="8"/>
        <v>2011-02-17</v>
      </c>
      <c r="E288" s="26">
        <f t="shared" si="9"/>
        <v>40.250900000000001</v>
      </c>
    </row>
    <row r="289" spans="1:5" x14ac:dyDescent="0.3">
      <c r="A289" s="1">
        <v>40592</v>
      </c>
      <c r="B289">
        <v>40.296799999999998</v>
      </c>
      <c r="C289" t="s">
        <v>205</v>
      </c>
      <c r="D289" s="26" t="str">
        <f t="shared" si="8"/>
        <v>2011-02-18</v>
      </c>
      <c r="E289" s="26">
        <f t="shared" si="9"/>
        <v>40.296799999999998</v>
      </c>
    </row>
    <row r="290" spans="1:5" x14ac:dyDescent="0.3">
      <c r="A290" s="1">
        <v>40596</v>
      </c>
      <c r="B290">
        <v>39.347700000000003</v>
      </c>
      <c r="C290" t="s">
        <v>205</v>
      </c>
      <c r="D290" s="26" t="str">
        <f t="shared" si="8"/>
        <v>2011-02-22</v>
      </c>
      <c r="E290" s="26">
        <f t="shared" si="9"/>
        <v>39.347700000000003</v>
      </c>
    </row>
    <row r="291" spans="1:5" x14ac:dyDescent="0.3">
      <c r="A291" s="1">
        <v>40597</v>
      </c>
      <c r="B291">
        <v>38.991799999999998</v>
      </c>
      <c r="C291" t="s">
        <v>205</v>
      </c>
      <c r="D291" s="26" t="str">
        <f t="shared" si="8"/>
        <v>2011-02-23</v>
      </c>
      <c r="E291" s="26">
        <f t="shared" si="9"/>
        <v>38.991799999999998</v>
      </c>
    </row>
    <row r="292" spans="1:5" x14ac:dyDescent="0.3">
      <c r="A292" s="1">
        <v>40598</v>
      </c>
      <c r="B292">
        <v>39.007599999999996</v>
      </c>
      <c r="C292" t="s">
        <v>205</v>
      </c>
      <c r="D292" s="26" t="str">
        <f t="shared" si="8"/>
        <v>2011-02-24</v>
      </c>
      <c r="E292" s="26">
        <f t="shared" si="9"/>
        <v>39.007599999999996</v>
      </c>
    </row>
    <row r="293" spans="1:5" x14ac:dyDescent="0.3">
      <c r="A293" s="1">
        <v>40599</v>
      </c>
      <c r="B293">
        <v>39.5533</v>
      </c>
      <c r="C293" t="s">
        <v>205</v>
      </c>
      <c r="D293" s="26" t="str">
        <f t="shared" si="8"/>
        <v>2011-02-25</v>
      </c>
      <c r="E293" s="26">
        <f t="shared" si="9"/>
        <v>39.5533</v>
      </c>
    </row>
    <row r="294" spans="1:5" x14ac:dyDescent="0.3">
      <c r="A294" s="1">
        <v>40602</v>
      </c>
      <c r="B294">
        <v>39.743200000000002</v>
      </c>
      <c r="C294" t="s">
        <v>205</v>
      </c>
      <c r="D294" s="26" t="str">
        <f t="shared" si="8"/>
        <v>2011-02-28</v>
      </c>
      <c r="E294" s="26">
        <f t="shared" si="9"/>
        <v>39.743200000000002</v>
      </c>
    </row>
    <row r="295" spans="1:5" x14ac:dyDescent="0.3">
      <c r="A295" s="1">
        <v>40603</v>
      </c>
      <c r="B295">
        <v>39.047199999999997</v>
      </c>
      <c r="C295" t="s">
        <v>205</v>
      </c>
      <c r="D295" s="26" t="str">
        <f t="shared" si="8"/>
        <v>2011-03-01</v>
      </c>
      <c r="E295" s="26">
        <f t="shared" si="9"/>
        <v>39.047199999999997</v>
      </c>
    </row>
    <row r="296" spans="1:5" x14ac:dyDescent="0.3">
      <c r="A296" s="1">
        <v>40604</v>
      </c>
      <c r="B296">
        <v>39.165799999999997</v>
      </c>
      <c r="C296" t="s">
        <v>205</v>
      </c>
      <c r="D296" s="26" t="str">
        <f t="shared" si="8"/>
        <v>2011-03-02</v>
      </c>
      <c r="E296" s="26">
        <f t="shared" si="9"/>
        <v>39.165799999999997</v>
      </c>
    </row>
    <row r="297" spans="1:5" x14ac:dyDescent="0.3">
      <c r="A297" s="1">
        <v>40605</v>
      </c>
      <c r="B297">
        <v>39.877600000000001</v>
      </c>
      <c r="C297" t="s">
        <v>205</v>
      </c>
      <c r="D297" s="26" t="str">
        <f t="shared" si="8"/>
        <v>2011-03-03</v>
      </c>
      <c r="E297" s="26">
        <f t="shared" si="9"/>
        <v>39.877600000000001</v>
      </c>
    </row>
    <row r="298" spans="1:5" x14ac:dyDescent="0.3">
      <c r="A298" s="1">
        <v>40606</v>
      </c>
      <c r="B298">
        <v>39.616599999999998</v>
      </c>
      <c r="C298" t="s">
        <v>205</v>
      </c>
      <c r="D298" s="26" t="str">
        <f t="shared" si="8"/>
        <v>2011-03-04</v>
      </c>
      <c r="E298" s="26">
        <f t="shared" si="9"/>
        <v>39.616599999999998</v>
      </c>
    </row>
    <row r="299" spans="1:5" x14ac:dyDescent="0.3">
      <c r="A299" s="1">
        <v>40609</v>
      </c>
      <c r="B299">
        <v>39.229100000000003</v>
      </c>
      <c r="C299" t="s">
        <v>205</v>
      </c>
      <c r="D299" s="26" t="str">
        <f t="shared" si="8"/>
        <v>2011-03-07</v>
      </c>
      <c r="E299" s="26">
        <f t="shared" si="9"/>
        <v>39.229100000000003</v>
      </c>
    </row>
    <row r="300" spans="1:5" x14ac:dyDescent="0.3">
      <c r="A300" s="1">
        <v>40610</v>
      </c>
      <c r="B300">
        <v>39.5929</v>
      </c>
      <c r="C300" t="s">
        <v>205</v>
      </c>
      <c r="D300" s="26" t="str">
        <f t="shared" si="8"/>
        <v>2011-03-08</v>
      </c>
      <c r="E300" s="26">
        <f t="shared" si="9"/>
        <v>39.5929</v>
      </c>
    </row>
    <row r="301" spans="1:5" x14ac:dyDescent="0.3">
      <c r="A301" s="1">
        <v>40611</v>
      </c>
      <c r="B301">
        <v>39.521700000000003</v>
      </c>
      <c r="C301" t="s">
        <v>205</v>
      </c>
      <c r="D301" s="26" t="str">
        <f t="shared" si="8"/>
        <v>2011-03-09</v>
      </c>
      <c r="E301" s="26">
        <f t="shared" si="9"/>
        <v>39.521700000000003</v>
      </c>
    </row>
    <row r="302" spans="1:5" x14ac:dyDescent="0.3">
      <c r="A302" s="1">
        <v>40612</v>
      </c>
      <c r="B302">
        <v>38.7624</v>
      </c>
      <c r="C302" t="s">
        <v>205</v>
      </c>
      <c r="D302" s="26" t="str">
        <f t="shared" si="8"/>
        <v>2011-03-10</v>
      </c>
      <c r="E302" s="26">
        <f t="shared" si="9"/>
        <v>38.7624</v>
      </c>
    </row>
    <row r="303" spans="1:5" x14ac:dyDescent="0.3">
      <c r="A303" s="1">
        <v>40613</v>
      </c>
      <c r="B303">
        <v>39.126300000000001</v>
      </c>
      <c r="C303" t="s">
        <v>205</v>
      </c>
      <c r="D303" s="26" t="str">
        <f t="shared" si="8"/>
        <v>2011-03-11</v>
      </c>
      <c r="E303" s="26">
        <f t="shared" si="9"/>
        <v>39.126300000000001</v>
      </c>
    </row>
    <row r="304" spans="1:5" x14ac:dyDescent="0.3">
      <c r="A304" s="1">
        <v>40616</v>
      </c>
      <c r="B304">
        <v>38.881100000000004</v>
      </c>
      <c r="C304" t="s">
        <v>205</v>
      </c>
      <c r="D304" s="26" t="str">
        <f t="shared" si="8"/>
        <v>2011-03-14</v>
      </c>
      <c r="E304" s="26">
        <f t="shared" si="9"/>
        <v>38.881100000000004</v>
      </c>
    </row>
    <row r="305" spans="1:5" x14ac:dyDescent="0.3">
      <c r="A305" s="1">
        <v>40617</v>
      </c>
      <c r="B305">
        <v>38.525199999999998</v>
      </c>
      <c r="C305" t="s">
        <v>205</v>
      </c>
      <c r="D305" s="26" t="str">
        <f t="shared" si="8"/>
        <v>2011-03-15</v>
      </c>
      <c r="E305" s="26">
        <f t="shared" si="9"/>
        <v>38.525199999999998</v>
      </c>
    </row>
    <row r="306" spans="1:5" x14ac:dyDescent="0.3">
      <c r="A306" s="1">
        <v>40618</v>
      </c>
      <c r="B306">
        <v>38.0276</v>
      </c>
      <c r="C306" t="s">
        <v>205</v>
      </c>
      <c r="D306" s="26" t="str">
        <f t="shared" si="8"/>
        <v>2011-03-16</v>
      </c>
      <c r="E306" s="26">
        <f t="shared" si="9"/>
        <v>38.0276</v>
      </c>
    </row>
    <row r="307" spans="1:5" x14ac:dyDescent="0.3">
      <c r="A307" s="1">
        <v>40619</v>
      </c>
      <c r="B307">
        <v>38.440399999999997</v>
      </c>
      <c r="C307" t="s">
        <v>205</v>
      </c>
      <c r="D307" s="26" t="str">
        <f t="shared" si="8"/>
        <v>2011-03-17</v>
      </c>
      <c r="E307" s="26">
        <f t="shared" si="9"/>
        <v>38.440399999999997</v>
      </c>
    </row>
    <row r="308" spans="1:5" x14ac:dyDescent="0.3">
      <c r="A308" s="1">
        <v>40620</v>
      </c>
      <c r="B308">
        <v>38.670999999999999</v>
      </c>
      <c r="C308" t="s">
        <v>205</v>
      </c>
      <c r="D308" s="26" t="str">
        <f t="shared" si="8"/>
        <v>2011-03-18</v>
      </c>
      <c r="E308" s="26">
        <f t="shared" si="9"/>
        <v>38.670999999999999</v>
      </c>
    </row>
    <row r="309" spans="1:5" x14ac:dyDescent="0.3">
      <c r="A309" s="1">
        <v>40623</v>
      </c>
      <c r="B309">
        <v>39.237000000000002</v>
      </c>
      <c r="C309" t="s">
        <v>205</v>
      </c>
      <c r="D309" s="26" t="str">
        <f t="shared" si="8"/>
        <v>2011-03-21</v>
      </c>
      <c r="E309" s="26">
        <f t="shared" si="9"/>
        <v>39.237000000000002</v>
      </c>
    </row>
    <row r="310" spans="1:5" x14ac:dyDescent="0.3">
      <c r="A310" s="1">
        <v>40624</v>
      </c>
      <c r="B310">
        <v>39.053600000000003</v>
      </c>
      <c r="C310" t="s">
        <v>205</v>
      </c>
      <c r="D310" s="26" t="str">
        <f t="shared" si="8"/>
        <v>2011-03-22</v>
      </c>
      <c r="E310" s="26">
        <f t="shared" si="9"/>
        <v>39.053600000000003</v>
      </c>
    </row>
    <row r="311" spans="1:5" x14ac:dyDescent="0.3">
      <c r="A311" s="1">
        <v>40625</v>
      </c>
      <c r="B311">
        <v>39.205100000000002</v>
      </c>
      <c r="C311" t="s">
        <v>205</v>
      </c>
      <c r="D311" s="26" t="str">
        <f t="shared" si="8"/>
        <v>2011-03-23</v>
      </c>
      <c r="E311" s="26">
        <f t="shared" si="9"/>
        <v>39.205100000000002</v>
      </c>
    </row>
    <row r="312" spans="1:5" x14ac:dyDescent="0.3">
      <c r="A312" s="1">
        <v>40626</v>
      </c>
      <c r="B312">
        <v>39.627600000000001</v>
      </c>
      <c r="C312" t="s">
        <v>205</v>
      </c>
      <c r="D312" s="26" t="str">
        <f t="shared" si="8"/>
        <v>2011-03-24</v>
      </c>
      <c r="E312" s="26">
        <f t="shared" si="9"/>
        <v>39.627600000000001</v>
      </c>
    </row>
    <row r="313" spans="1:5" x14ac:dyDescent="0.3">
      <c r="A313" s="1">
        <v>40627</v>
      </c>
      <c r="B313">
        <v>39.771099999999997</v>
      </c>
      <c r="C313" t="s">
        <v>205</v>
      </c>
      <c r="D313" s="26" t="str">
        <f t="shared" si="8"/>
        <v>2011-03-25</v>
      </c>
      <c r="E313" s="26">
        <f t="shared" si="9"/>
        <v>39.771099999999997</v>
      </c>
    </row>
    <row r="314" spans="1:5" x14ac:dyDescent="0.3">
      <c r="A314" s="1">
        <v>40630</v>
      </c>
      <c r="B314">
        <v>39.611699999999999</v>
      </c>
      <c r="C314" t="s">
        <v>205</v>
      </c>
      <c r="D314" s="26" t="str">
        <f t="shared" si="8"/>
        <v>2011-03-28</v>
      </c>
      <c r="E314" s="26">
        <f t="shared" si="9"/>
        <v>39.611699999999999</v>
      </c>
    </row>
    <row r="315" spans="1:5" x14ac:dyDescent="0.3">
      <c r="A315" s="1">
        <v>40631</v>
      </c>
      <c r="B315">
        <v>39.8827</v>
      </c>
      <c r="C315" t="s">
        <v>205</v>
      </c>
      <c r="D315" s="26" t="str">
        <f t="shared" si="8"/>
        <v>2011-03-29</v>
      </c>
      <c r="E315" s="26">
        <f t="shared" si="9"/>
        <v>39.8827</v>
      </c>
    </row>
    <row r="316" spans="1:5" x14ac:dyDescent="0.3">
      <c r="A316" s="1">
        <v>40632</v>
      </c>
      <c r="B316">
        <v>40.2562</v>
      </c>
      <c r="C316" t="s">
        <v>205</v>
      </c>
      <c r="D316" s="26" t="str">
        <f t="shared" si="8"/>
        <v>2011-03-30</v>
      </c>
      <c r="E316" s="26">
        <f t="shared" si="9"/>
        <v>40.2562</v>
      </c>
    </row>
    <row r="317" spans="1:5" x14ac:dyDescent="0.3">
      <c r="A317" s="1">
        <v>40633</v>
      </c>
      <c r="B317">
        <v>40.225499999999997</v>
      </c>
      <c r="C317" t="s">
        <v>205</v>
      </c>
      <c r="D317" s="26" t="str">
        <f t="shared" si="8"/>
        <v>2011-03-31</v>
      </c>
      <c r="E317" s="26">
        <f t="shared" si="9"/>
        <v>40.225499999999997</v>
      </c>
    </row>
    <row r="318" spans="1:5" x14ac:dyDescent="0.3">
      <c r="A318" s="1">
        <v>40634</v>
      </c>
      <c r="B318">
        <v>40.4328</v>
      </c>
      <c r="C318" t="s">
        <v>205</v>
      </c>
      <c r="D318" s="26" t="str">
        <f t="shared" si="8"/>
        <v>2011-04-01</v>
      </c>
      <c r="E318" s="26">
        <f t="shared" si="9"/>
        <v>40.4328</v>
      </c>
    </row>
    <row r="319" spans="1:5" x14ac:dyDescent="0.3">
      <c r="A319" s="1">
        <v>40637</v>
      </c>
      <c r="B319">
        <v>40.4407</v>
      </c>
      <c r="C319" t="s">
        <v>205</v>
      </c>
      <c r="D319" s="26" t="str">
        <f t="shared" si="8"/>
        <v>2011-04-04</v>
      </c>
      <c r="E319" s="26">
        <f t="shared" si="9"/>
        <v>40.4407</v>
      </c>
    </row>
    <row r="320" spans="1:5" x14ac:dyDescent="0.3">
      <c r="A320" s="1">
        <v>40638</v>
      </c>
      <c r="B320">
        <v>40.544400000000003</v>
      </c>
      <c r="C320" t="s">
        <v>205</v>
      </c>
      <c r="D320" s="26" t="str">
        <f t="shared" si="8"/>
        <v>2011-04-05</v>
      </c>
      <c r="E320" s="26">
        <f t="shared" si="9"/>
        <v>40.544400000000003</v>
      </c>
    </row>
    <row r="321" spans="1:5" x14ac:dyDescent="0.3">
      <c r="A321" s="1">
        <v>40639</v>
      </c>
      <c r="B321">
        <v>40.631999999999998</v>
      </c>
      <c r="C321" t="s">
        <v>205</v>
      </c>
      <c r="D321" s="26" t="str">
        <f t="shared" si="8"/>
        <v>2011-04-06</v>
      </c>
      <c r="E321" s="26">
        <f t="shared" si="9"/>
        <v>40.631999999999998</v>
      </c>
    </row>
    <row r="322" spans="1:5" x14ac:dyDescent="0.3">
      <c r="A322" s="1">
        <v>40640</v>
      </c>
      <c r="B322">
        <v>40.544400000000003</v>
      </c>
      <c r="C322" t="s">
        <v>205</v>
      </c>
      <c r="D322" s="26" t="str">
        <f t="shared" si="8"/>
        <v>2011-04-07</v>
      </c>
      <c r="E322" s="26">
        <f t="shared" si="9"/>
        <v>40.544400000000003</v>
      </c>
    </row>
    <row r="323" spans="1:5" x14ac:dyDescent="0.3">
      <c r="A323" s="1">
        <v>40641</v>
      </c>
      <c r="B323">
        <v>40.297199999999997</v>
      </c>
      <c r="C323" t="s">
        <v>205</v>
      </c>
      <c r="D323" s="26" t="str">
        <f t="shared" ref="D323:D386" si="10">_xlfn.CONCAT(YEAR(A323),"-",IF(LEN(MONTH(A323))=1,0&amp;MONTH(A323),MONTH(A323)),"-",IF(LEN(DAY(A323))=1,0&amp;DAY(A323),DAY(A323)))</f>
        <v>2011-04-08</v>
      </c>
      <c r="E323" s="26">
        <f t="shared" ref="E323:E386" si="11">B323</f>
        <v>40.297199999999997</v>
      </c>
    </row>
    <row r="324" spans="1:5" x14ac:dyDescent="0.3">
      <c r="A324" s="1">
        <v>40644</v>
      </c>
      <c r="B324">
        <v>40.137799999999999</v>
      </c>
      <c r="C324" t="s">
        <v>205</v>
      </c>
      <c r="D324" s="26" t="str">
        <f t="shared" si="10"/>
        <v>2011-04-11</v>
      </c>
      <c r="E324" s="26">
        <f t="shared" si="11"/>
        <v>40.137799999999999</v>
      </c>
    </row>
    <row r="325" spans="1:5" x14ac:dyDescent="0.3">
      <c r="A325" s="1">
        <v>40645</v>
      </c>
      <c r="B325">
        <v>39.874699999999997</v>
      </c>
      <c r="C325" t="s">
        <v>205</v>
      </c>
      <c r="D325" s="26" t="str">
        <f t="shared" si="10"/>
        <v>2011-04-12</v>
      </c>
      <c r="E325" s="26">
        <f t="shared" si="11"/>
        <v>39.874699999999997</v>
      </c>
    </row>
    <row r="326" spans="1:5" x14ac:dyDescent="0.3">
      <c r="A326" s="1">
        <v>40646</v>
      </c>
      <c r="B326">
        <v>39.9146</v>
      </c>
      <c r="C326" t="s">
        <v>205</v>
      </c>
      <c r="D326" s="26" t="str">
        <f t="shared" si="10"/>
        <v>2011-04-13</v>
      </c>
      <c r="E326" s="26">
        <f t="shared" si="11"/>
        <v>39.9146</v>
      </c>
    </row>
    <row r="327" spans="1:5" x14ac:dyDescent="0.3">
      <c r="A327" s="1">
        <v>40647</v>
      </c>
      <c r="B327">
        <v>39.962400000000002</v>
      </c>
      <c r="C327" t="s">
        <v>205</v>
      </c>
      <c r="D327" s="26" t="str">
        <f t="shared" si="10"/>
        <v>2011-04-14</v>
      </c>
      <c r="E327" s="26">
        <f t="shared" si="11"/>
        <v>39.962400000000002</v>
      </c>
    </row>
    <row r="328" spans="1:5" x14ac:dyDescent="0.3">
      <c r="A328" s="1">
        <v>40648</v>
      </c>
      <c r="B328">
        <v>40.225499999999997</v>
      </c>
      <c r="C328" t="s">
        <v>205</v>
      </c>
      <c r="D328" s="26" t="str">
        <f t="shared" si="10"/>
        <v>2011-04-15</v>
      </c>
      <c r="E328" s="26">
        <f t="shared" si="11"/>
        <v>40.225499999999997</v>
      </c>
    </row>
    <row r="329" spans="1:5" x14ac:dyDescent="0.3">
      <c r="A329" s="1">
        <v>40651</v>
      </c>
      <c r="B329">
        <v>39.723300000000002</v>
      </c>
      <c r="C329" t="s">
        <v>205</v>
      </c>
      <c r="D329" s="26" t="str">
        <f t="shared" si="10"/>
        <v>2011-04-18</v>
      </c>
      <c r="E329" s="26">
        <f t="shared" si="11"/>
        <v>39.723300000000002</v>
      </c>
    </row>
    <row r="330" spans="1:5" x14ac:dyDescent="0.3">
      <c r="A330" s="1">
        <v>40652</v>
      </c>
      <c r="B330">
        <v>39.930500000000002</v>
      </c>
      <c r="C330" t="s">
        <v>205</v>
      </c>
      <c r="D330" s="26" t="str">
        <f t="shared" si="10"/>
        <v>2011-04-19</v>
      </c>
      <c r="E330" s="26">
        <f t="shared" si="11"/>
        <v>39.930500000000002</v>
      </c>
    </row>
    <row r="331" spans="1:5" x14ac:dyDescent="0.3">
      <c r="A331" s="1">
        <v>40653</v>
      </c>
      <c r="B331">
        <v>40.560299999999998</v>
      </c>
      <c r="C331" t="s">
        <v>205</v>
      </c>
      <c r="D331" s="26" t="str">
        <f t="shared" si="10"/>
        <v>2011-04-20</v>
      </c>
      <c r="E331" s="26">
        <f t="shared" si="11"/>
        <v>40.560299999999998</v>
      </c>
    </row>
    <row r="332" spans="1:5" x14ac:dyDescent="0.3">
      <c r="A332" s="1">
        <v>40654</v>
      </c>
      <c r="B332">
        <v>40.783499999999997</v>
      </c>
      <c r="C332" t="s">
        <v>205</v>
      </c>
      <c r="D332" s="26" t="str">
        <f t="shared" si="10"/>
        <v>2011-04-21</v>
      </c>
      <c r="E332" s="26">
        <f t="shared" si="11"/>
        <v>40.783499999999997</v>
      </c>
    </row>
    <row r="333" spans="1:5" x14ac:dyDescent="0.3">
      <c r="A333" s="1">
        <v>40655</v>
      </c>
      <c r="B333">
        <v>40.783499999999997</v>
      </c>
      <c r="C333" t="s">
        <v>205</v>
      </c>
      <c r="D333" s="26" t="str">
        <f t="shared" si="10"/>
        <v>2011-04-22</v>
      </c>
      <c r="E333" s="26">
        <f t="shared" si="11"/>
        <v>40.783499999999997</v>
      </c>
    </row>
    <row r="334" spans="1:5" x14ac:dyDescent="0.3">
      <c r="A334" s="1">
        <v>40658</v>
      </c>
      <c r="B334">
        <v>40.727699999999999</v>
      </c>
      <c r="C334" t="s">
        <v>205</v>
      </c>
      <c r="D334" s="26" t="str">
        <f t="shared" si="10"/>
        <v>2011-04-25</v>
      </c>
      <c r="E334" s="26">
        <f t="shared" si="11"/>
        <v>40.727699999999999</v>
      </c>
    </row>
    <row r="335" spans="1:5" x14ac:dyDescent="0.3">
      <c r="A335" s="1">
        <v>40659</v>
      </c>
      <c r="B335">
        <v>41.054499999999997</v>
      </c>
      <c r="C335" t="s">
        <v>205</v>
      </c>
      <c r="D335" s="26" t="str">
        <f t="shared" si="10"/>
        <v>2011-04-26</v>
      </c>
      <c r="E335" s="26">
        <f t="shared" si="11"/>
        <v>41.054499999999997</v>
      </c>
    </row>
    <row r="336" spans="1:5" x14ac:dyDescent="0.3">
      <c r="A336" s="1">
        <v>40660</v>
      </c>
      <c r="B336">
        <v>41.261800000000001</v>
      </c>
      <c r="C336" t="s">
        <v>205</v>
      </c>
      <c r="D336" s="26" t="str">
        <f t="shared" si="10"/>
        <v>2011-04-27</v>
      </c>
      <c r="E336" s="26">
        <f t="shared" si="11"/>
        <v>41.261800000000001</v>
      </c>
    </row>
    <row r="337" spans="1:5" x14ac:dyDescent="0.3">
      <c r="A337" s="1">
        <v>40661</v>
      </c>
      <c r="B337">
        <v>41.405299999999997</v>
      </c>
      <c r="C337" t="s">
        <v>205</v>
      </c>
      <c r="D337" s="26" t="str">
        <f t="shared" si="10"/>
        <v>2011-04-28</v>
      </c>
      <c r="E337" s="26">
        <f t="shared" si="11"/>
        <v>41.405299999999997</v>
      </c>
    </row>
    <row r="338" spans="1:5" x14ac:dyDescent="0.3">
      <c r="A338" s="1">
        <v>40662</v>
      </c>
      <c r="B338">
        <v>41.484999999999999</v>
      </c>
      <c r="C338" t="s">
        <v>205</v>
      </c>
      <c r="D338" s="26" t="str">
        <f t="shared" si="10"/>
        <v>2011-04-29</v>
      </c>
      <c r="E338" s="26">
        <f t="shared" si="11"/>
        <v>41.484999999999999</v>
      </c>
    </row>
    <row r="339" spans="1:5" x14ac:dyDescent="0.3">
      <c r="A339" s="1">
        <v>40665</v>
      </c>
      <c r="B339">
        <v>41.405299999999997</v>
      </c>
      <c r="C339" t="s">
        <v>205</v>
      </c>
      <c r="D339" s="26" t="str">
        <f t="shared" si="10"/>
        <v>2011-05-02</v>
      </c>
      <c r="E339" s="26">
        <f t="shared" si="11"/>
        <v>41.405299999999997</v>
      </c>
    </row>
    <row r="340" spans="1:5" x14ac:dyDescent="0.3">
      <c r="A340" s="1">
        <v>40666</v>
      </c>
      <c r="B340">
        <v>41.174100000000003</v>
      </c>
      <c r="C340" t="s">
        <v>205</v>
      </c>
      <c r="D340" s="26" t="str">
        <f t="shared" si="10"/>
        <v>2011-05-03</v>
      </c>
      <c r="E340" s="26">
        <f t="shared" si="11"/>
        <v>41.174100000000003</v>
      </c>
    </row>
    <row r="341" spans="1:5" x14ac:dyDescent="0.3">
      <c r="A341" s="1">
        <v>40667</v>
      </c>
      <c r="B341">
        <v>40.879199999999997</v>
      </c>
      <c r="C341" t="s">
        <v>205</v>
      </c>
      <c r="D341" s="26" t="str">
        <f t="shared" si="10"/>
        <v>2011-05-04</v>
      </c>
      <c r="E341" s="26">
        <f t="shared" si="11"/>
        <v>40.879199999999997</v>
      </c>
    </row>
    <row r="342" spans="1:5" x14ac:dyDescent="0.3">
      <c r="A342" s="1">
        <v>40668</v>
      </c>
      <c r="B342">
        <v>40.671900000000001</v>
      </c>
      <c r="C342" t="s">
        <v>205</v>
      </c>
      <c r="D342" s="26" t="str">
        <f t="shared" si="10"/>
        <v>2011-05-05</v>
      </c>
      <c r="E342" s="26">
        <f t="shared" si="11"/>
        <v>40.671900000000001</v>
      </c>
    </row>
    <row r="343" spans="1:5" x14ac:dyDescent="0.3">
      <c r="A343" s="1">
        <v>40669</v>
      </c>
      <c r="B343">
        <v>40.839300000000001</v>
      </c>
      <c r="C343" t="s">
        <v>205</v>
      </c>
      <c r="D343" s="26" t="str">
        <f t="shared" si="10"/>
        <v>2011-05-06</v>
      </c>
      <c r="E343" s="26">
        <f t="shared" si="11"/>
        <v>40.839300000000001</v>
      </c>
    </row>
    <row r="344" spans="1:5" x14ac:dyDescent="0.3">
      <c r="A344" s="1">
        <v>40672</v>
      </c>
      <c r="B344">
        <v>41.054499999999997</v>
      </c>
      <c r="C344" t="s">
        <v>205</v>
      </c>
      <c r="D344" s="26" t="str">
        <f t="shared" si="10"/>
        <v>2011-05-09</v>
      </c>
      <c r="E344" s="26">
        <f t="shared" si="11"/>
        <v>41.054499999999997</v>
      </c>
    </row>
    <row r="345" spans="1:5" x14ac:dyDescent="0.3">
      <c r="A345" s="1">
        <v>40673</v>
      </c>
      <c r="B345">
        <v>41.508899999999997</v>
      </c>
      <c r="C345" t="s">
        <v>205</v>
      </c>
      <c r="D345" s="26" t="str">
        <f t="shared" si="10"/>
        <v>2011-05-10</v>
      </c>
      <c r="E345" s="26">
        <f t="shared" si="11"/>
        <v>41.508899999999997</v>
      </c>
    </row>
    <row r="346" spans="1:5" x14ac:dyDescent="0.3">
      <c r="A346" s="1">
        <v>40674</v>
      </c>
      <c r="B346">
        <v>41.070500000000003</v>
      </c>
      <c r="C346" t="s">
        <v>205</v>
      </c>
      <c r="D346" s="26" t="str">
        <f t="shared" si="10"/>
        <v>2011-05-11</v>
      </c>
      <c r="E346" s="26">
        <f t="shared" si="11"/>
        <v>41.070500000000003</v>
      </c>
    </row>
    <row r="347" spans="1:5" x14ac:dyDescent="0.3">
      <c r="A347" s="1">
        <v>40675</v>
      </c>
      <c r="B347">
        <v>41.341500000000003</v>
      </c>
      <c r="C347" t="s">
        <v>205</v>
      </c>
      <c r="D347" s="26" t="str">
        <f t="shared" si="10"/>
        <v>2011-05-12</v>
      </c>
      <c r="E347" s="26">
        <f t="shared" si="11"/>
        <v>41.341500000000003</v>
      </c>
    </row>
    <row r="348" spans="1:5" x14ac:dyDescent="0.3">
      <c r="A348" s="1">
        <v>40676</v>
      </c>
      <c r="B348">
        <v>40.998699999999999</v>
      </c>
      <c r="C348" t="s">
        <v>205</v>
      </c>
      <c r="D348" s="26" t="str">
        <f t="shared" si="10"/>
        <v>2011-05-13</v>
      </c>
      <c r="E348" s="26">
        <f t="shared" si="11"/>
        <v>40.998699999999999</v>
      </c>
    </row>
    <row r="349" spans="1:5" x14ac:dyDescent="0.3">
      <c r="A349" s="1">
        <v>40679</v>
      </c>
      <c r="B349">
        <v>40.759599999999999</v>
      </c>
      <c r="C349" t="s">
        <v>205</v>
      </c>
      <c r="D349" s="26" t="str">
        <f t="shared" si="10"/>
        <v>2011-05-16</v>
      </c>
      <c r="E349" s="26">
        <f t="shared" si="11"/>
        <v>40.759599999999999</v>
      </c>
    </row>
    <row r="350" spans="1:5" x14ac:dyDescent="0.3">
      <c r="A350" s="1">
        <v>40680</v>
      </c>
      <c r="B350">
        <v>40.687800000000003</v>
      </c>
      <c r="C350" t="s">
        <v>205</v>
      </c>
      <c r="D350" s="26" t="str">
        <f t="shared" si="10"/>
        <v>2011-05-17</v>
      </c>
      <c r="E350" s="26">
        <f t="shared" si="11"/>
        <v>40.687800000000003</v>
      </c>
    </row>
    <row r="351" spans="1:5" x14ac:dyDescent="0.3">
      <c r="A351" s="1">
        <v>40681</v>
      </c>
      <c r="B351">
        <v>41.110399999999998</v>
      </c>
      <c r="C351" t="s">
        <v>205</v>
      </c>
      <c r="D351" s="26" t="str">
        <f t="shared" si="10"/>
        <v>2011-05-18</v>
      </c>
      <c r="E351" s="26">
        <f t="shared" si="11"/>
        <v>41.110399999999998</v>
      </c>
    </row>
    <row r="352" spans="1:5" x14ac:dyDescent="0.3">
      <c r="A352" s="1">
        <v>40682</v>
      </c>
      <c r="B352">
        <v>41.214100000000002</v>
      </c>
      <c r="C352" t="s">
        <v>205</v>
      </c>
      <c r="D352" s="26" t="str">
        <f t="shared" si="10"/>
        <v>2011-05-19</v>
      </c>
      <c r="E352" s="26">
        <f t="shared" si="11"/>
        <v>41.214100000000002</v>
      </c>
    </row>
    <row r="353" spans="1:5" x14ac:dyDescent="0.3">
      <c r="A353" s="1">
        <v>40683</v>
      </c>
      <c r="B353">
        <v>40.927</v>
      </c>
      <c r="C353" t="s">
        <v>205</v>
      </c>
      <c r="D353" s="26" t="str">
        <f t="shared" si="10"/>
        <v>2011-05-20</v>
      </c>
      <c r="E353" s="26">
        <f t="shared" si="11"/>
        <v>40.927</v>
      </c>
    </row>
    <row r="354" spans="1:5" x14ac:dyDescent="0.3">
      <c r="A354" s="1">
        <v>40686</v>
      </c>
      <c r="B354">
        <v>40.384900000000002</v>
      </c>
      <c r="C354" t="s">
        <v>205</v>
      </c>
      <c r="D354" s="26" t="str">
        <f t="shared" si="10"/>
        <v>2011-05-23</v>
      </c>
      <c r="E354" s="26">
        <f t="shared" si="11"/>
        <v>40.384900000000002</v>
      </c>
    </row>
    <row r="355" spans="1:5" x14ac:dyDescent="0.3">
      <c r="A355" s="1">
        <v>40687</v>
      </c>
      <c r="B355">
        <v>40.321100000000001</v>
      </c>
      <c r="C355" t="s">
        <v>205</v>
      </c>
      <c r="D355" s="26" t="str">
        <f t="shared" si="10"/>
        <v>2011-05-24</v>
      </c>
      <c r="E355" s="26">
        <f t="shared" si="11"/>
        <v>40.321100000000001</v>
      </c>
    </row>
    <row r="356" spans="1:5" x14ac:dyDescent="0.3">
      <c r="A356" s="1">
        <v>40688</v>
      </c>
      <c r="B356">
        <v>40.456699999999998</v>
      </c>
      <c r="C356" t="s">
        <v>205</v>
      </c>
      <c r="D356" s="26" t="str">
        <f t="shared" si="10"/>
        <v>2011-05-25</v>
      </c>
      <c r="E356" s="26">
        <f t="shared" si="11"/>
        <v>40.456699999999998</v>
      </c>
    </row>
    <row r="357" spans="1:5" x14ac:dyDescent="0.3">
      <c r="A357" s="1">
        <v>40689</v>
      </c>
      <c r="B357">
        <v>40.679900000000004</v>
      </c>
      <c r="C357" t="s">
        <v>205</v>
      </c>
      <c r="D357" s="26" t="str">
        <f t="shared" si="10"/>
        <v>2011-05-26</v>
      </c>
      <c r="E357" s="26">
        <f t="shared" si="11"/>
        <v>40.679900000000004</v>
      </c>
    </row>
    <row r="358" spans="1:5" x14ac:dyDescent="0.3">
      <c r="A358" s="1">
        <v>40690</v>
      </c>
      <c r="B358">
        <v>40.879199999999997</v>
      </c>
      <c r="C358" t="s">
        <v>205</v>
      </c>
      <c r="D358" s="26" t="str">
        <f t="shared" si="10"/>
        <v>2011-05-27</v>
      </c>
      <c r="E358" s="26">
        <f t="shared" si="11"/>
        <v>40.879199999999997</v>
      </c>
    </row>
    <row r="359" spans="1:5" x14ac:dyDescent="0.3">
      <c r="A359" s="1">
        <v>40694</v>
      </c>
      <c r="B359">
        <v>41.229900000000001</v>
      </c>
      <c r="C359" t="s">
        <v>205</v>
      </c>
      <c r="D359" s="26" t="str">
        <f t="shared" si="10"/>
        <v>2011-05-31</v>
      </c>
      <c r="E359" s="26">
        <f t="shared" si="11"/>
        <v>41.229900000000001</v>
      </c>
    </row>
    <row r="360" spans="1:5" x14ac:dyDescent="0.3">
      <c r="A360" s="1">
        <v>40695</v>
      </c>
      <c r="B360">
        <v>40.257399999999997</v>
      </c>
      <c r="C360" t="s">
        <v>205</v>
      </c>
      <c r="D360" s="26" t="str">
        <f t="shared" si="10"/>
        <v>2011-06-01</v>
      </c>
      <c r="E360" s="26">
        <f t="shared" si="11"/>
        <v>40.257399999999997</v>
      </c>
    </row>
    <row r="361" spans="1:5" x14ac:dyDescent="0.3">
      <c r="A361" s="1">
        <v>40696</v>
      </c>
      <c r="B361">
        <v>40.217500000000001</v>
      </c>
      <c r="C361" t="s">
        <v>205</v>
      </c>
      <c r="D361" s="26" t="str">
        <f t="shared" si="10"/>
        <v>2011-06-02</v>
      </c>
      <c r="E361" s="26">
        <f t="shared" si="11"/>
        <v>40.217500000000001</v>
      </c>
    </row>
    <row r="362" spans="1:5" x14ac:dyDescent="0.3">
      <c r="A362" s="1">
        <v>40697</v>
      </c>
      <c r="B362">
        <v>39.715299999999999</v>
      </c>
      <c r="C362" t="s">
        <v>205</v>
      </c>
      <c r="D362" s="26" t="str">
        <f t="shared" si="10"/>
        <v>2011-06-03</v>
      </c>
      <c r="E362" s="26">
        <f t="shared" si="11"/>
        <v>39.715299999999999</v>
      </c>
    </row>
    <row r="363" spans="1:5" x14ac:dyDescent="0.3">
      <c r="A363" s="1">
        <v>40700</v>
      </c>
      <c r="B363">
        <v>39.205100000000002</v>
      </c>
      <c r="C363" t="s">
        <v>205</v>
      </c>
      <c r="D363" s="26" t="str">
        <f t="shared" si="10"/>
        <v>2011-06-06</v>
      </c>
      <c r="E363" s="26">
        <f t="shared" si="11"/>
        <v>39.205100000000002</v>
      </c>
    </row>
    <row r="364" spans="1:5" x14ac:dyDescent="0.3">
      <c r="A364" s="1">
        <v>40701</v>
      </c>
      <c r="B364">
        <v>39.300800000000002</v>
      </c>
      <c r="C364" t="s">
        <v>205</v>
      </c>
      <c r="D364" s="26" t="str">
        <f t="shared" si="10"/>
        <v>2011-06-07</v>
      </c>
      <c r="E364" s="26">
        <f t="shared" si="11"/>
        <v>39.300800000000002</v>
      </c>
    </row>
    <row r="365" spans="1:5" x14ac:dyDescent="0.3">
      <c r="A365" s="1">
        <v>40702</v>
      </c>
      <c r="B365">
        <v>39.013800000000003</v>
      </c>
      <c r="C365" t="s">
        <v>205</v>
      </c>
      <c r="D365" s="26" t="str">
        <f t="shared" si="10"/>
        <v>2011-06-08</v>
      </c>
      <c r="E365" s="26">
        <f t="shared" si="11"/>
        <v>39.013800000000003</v>
      </c>
    </row>
    <row r="366" spans="1:5" x14ac:dyDescent="0.3">
      <c r="A366" s="1">
        <v>40703</v>
      </c>
      <c r="B366">
        <v>39.300800000000002</v>
      </c>
      <c r="C366" t="s">
        <v>205</v>
      </c>
      <c r="D366" s="26" t="str">
        <f t="shared" si="10"/>
        <v>2011-06-09</v>
      </c>
      <c r="E366" s="26">
        <f t="shared" si="11"/>
        <v>39.300800000000002</v>
      </c>
    </row>
    <row r="367" spans="1:5" x14ac:dyDescent="0.3">
      <c r="A367" s="1">
        <v>40704</v>
      </c>
      <c r="B367">
        <v>38.718800000000002</v>
      </c>
      <c r="C367" t="s">
        <v>205</v>
      </c>
      <c r="D367" s="26" t="str">
        <f t="shared" si="10"/>
        <v>2011-06-10</v>
      </c>
      <c r="E367" s="26">
        <f t="shared" si="11"/>
        <v>38.718800000000002</v>
      </c>
    </row>
    <row r="368" spans="1:5" x14ac:dyDescent="0.3">
      <c r="A368" s="1">
        <v>40707</v>
      </c>
      <c r="B368">
        <v>38.694899999999997</v>
      </c>
      <c r="C368" t="s">
        <v>205</v>
      </c>
      <c r="D368" s="26" t="str">
        <f t="shared" si="10"/>
        <v>2011-06-13</v>
      </c>
      <c r="E368" s="26">
        <f t="shared" si="11"/>
        <v>38.694899999999997</v>
      </c>
    </row>
    <row r="369" spans="1:5" x14ac:dyDescent="0.3">
      <c r="A369" s="1">
        <v>40708</v>
      </c>
      <c r="B369">
        <v>39.316699999999997</v>
      </c>
      <c r="C369" t="s">
        <v>205</v>
      </c>
      <c r="D369" s="26" t="str">
        <f t="shared" si="10"/>
        <v>2011-06-14</v>
      </c>
      <c r="E369" s="26">
        <f t="shared" si="11"/>
        <v>39.316699999999997</v>
      </c>
    </row>
    <row r="370" spans="1:5" x14ac:dyDescent="0.3">
      <c r="A370" s="1">
        <v>40709</v>
      </c>
      <c r="B370">
        <v>38.615200000000002</v>
      </c>
      <c r="C370" t="s">
        <v>205</v>
      </c>
      <c r="D370" s="26" t="str">
        <f t="shared" si="10"/>
        <v>2011-06-15</v>
      </c>
      <c r="E370" s="26">
        <f t="shared" si="11"/>
        <v>38.615200000000002</v>
      </c>
    </row>
    <row r="371" spans="1:5" x14ac:dyDescent="0.3">
      <c r="A371" s="1">
        <v>40710</v>
      </c>
      <c r="B371">
        <v>38.615200000000002</v>
      </c>
      <c r="C371" t="s">
        <v>205</v>
      </c>
      <c r="D371" s="26" t="str">
        <f t="shared" si="10"/>
        <v>2011-06-16</v>
      </c>
      <c r="E371" s="26">
        <f t="shared" si="11"/>
        <v>38.615200000000002</v>
      </c>
    </row>
    <row r="372" spans="1:5" x14ac:dyDescent="0.3">
      <c r="A372" s="1">
        <v>40711</v>
      </c>
      <c r="B372">
        <v>38.782800000000002</v>
      </c>
      <c r="C372" t="s">
        <v>205</v>
      </c>
      <c r="D372" s="26" t="str">
        <f t="shared" si="10"/>
        <v>2011-06-17</v>
      </c>
      <c r="E372" s="26">
        <f t="shared" si="11"/>
        <v>38.782800000000002</v>
      </c>
    </row>
    <row r="373" spans="1:5" x14ac:dyDescent="0.3">
      <c r="A373" s="1">
        <v>40714</v>
      </c>
      <c r="B373">
        <v>39.046700000000001</v>
      </c>
      <c r="C373" t="s">
        <v>205</v>
      </c>
      <c r="D373" s="26" t="str">
        <f t="shared" si="10"/>
        <v>2011-06-20</v>
      </c>
      <c r="E373" s="26">
        <f t="shared" si="11"/>
        <v>39.046700000000001</v>
      </c>
    </row>
    <row r="374" spans="1:5" x14ac:dyDescent="0.3">
      <c r="A374" s="1">
        <v>40715</v>
      </c>
      <c r="B374">
        <v>39.670499999999997</v>
      </c>
      <c r="C374" t="s">
        <v>205</v>
      </c>
      <c r="D374" s="26" t="str">
        <f t="shared" si="10"/>
        <v>2011-06-21</v>
      </c>
      <c r="E374" s="26">
        <f t="shared" si="11"/>
        <v>39.670499999999997</v>
      </c>
    </row>
    <row r="375" spans="1:5" x14ac:dyDescent="0.3">
      <c r="A375" s="1">
        <v>40716</v>
      </c>
      <c r="B375">
        <v>39.446599999999997</v>
      </c>
      <c r="C375" t="s">
        <v>205</v>
      </c>
      <c r="D375" s="26" t="str">
        <f t="shared" si="10"/>
        <v>2011-06-22</v>
      </c>
      <c r="E375" s="26">
        <f t="shared" si="11"/>
        <v>39.446599999999997</v>
      </c>
    </row>
    <row r="376" spans="1:5" x14ac:dyDescent="0.3">
      <c r="A376" s="1">
        <v>40717</v>
      </c>
      <c r="B376">
        <v>39.366599999999998</v>
      </c>
      <c r="C376" t="s">
        <v>205</v>
      </c>
      <c r="D376" s="26" t="str">
        <f t="shared" si="10"/>
        <v>2011-06-23</v>
      </c>
      <c r="E376" s="26">
        <f t="shared" si="11"/>
        <v>39.366599999999998</v>
      </c>
    </row>
    <row r="377" spans="1:5" x14ac:dyDescent="0.3">
      <c r="A377" s="1">
        <v>40718</v>
      </c>
      <c r="B377">
        <v>38.934699999999999</v>
      </c>
      <c r="C377" t="s">
        <v>205</v>
      </c>
      <c r="D377" s="26" t="str">
        <f t="shared" si="10"/>
        <v>2011-06-24</v>
      </c>
      <c r="E377" s="26">
        <f t="shared" si="11"/>
        <v>38.934699999999999</v>
      </c>
    </row>
    <row r="378" spans="1:5" x14ac:dyDescent="0.3">
      <c r="A378" s="1">
        <v>40721</v>
      </c>
      <c r="B378">
        <v>39.198700000000002</v>
      </c>
      <c r="C378" t="s">
        <v>205</v>
      </c>
      <c r="D378" s="26" t="str">
        <f t="shared" si="10"/>
        <v>2011-06-27</v>
      </c>
      <c r="E378" s="26">
        <f t="shared" si="11"/>
        <v>39.198700000000002</v>
      </c>
    </row>
    <row r="379" spans="1:5" x14ac:dyDescent="0.3">
      <c r="A379" s="1">
        <v>40722</v>
      </c>
      <c r="B379">
        <v>39.758499999999998</v>
      </c>
      <c r="C379" t="s">
        <v>205</v>
      </c>
      <c r="D379" s="26" t="str">
        <f t="shared" si="10"/>
        <v>2011-06-28</v>
      </c>
      <c r="E379" s="26">
        <f t="shared" si="11"/>
        <v>39.758499999999998</v>
      </c>
    </row>
    <row r="380" spans="1:5" x14ac:dyDescent="0.3">
      <c r="A380" s="1">
        <v>40723</v>
      </c>
      <c r="B380">
        <v>40.110399999999998</v>
      </c>
      <c r="C380" t="s">
        <v>205</v>
      </c>
      <c r="D380" s="26" t="str">
        <f t="shared" si="10"/>
        <v>2011-06-29</v>
      </c>
      <c r="E380" s="26">
        <f t="shared" si="11"/>
        <v>40.110399999999998</v>
      </c>
    </row>
    <row r="381" spans="1:5" x14ac:dyDescent="0.3">
      <c r="A381" s="1">
        <v>40724</v>
      </c>
      <c r="B381">
        <v>40.4863</v>
      </c>
      <c r="C381" t="s">
        <v>205</v>
      </c>
      <c r="D381" s="26" t="str">
        <f t="shared" si="10"/>
        <v>2011-06-30</v>
      </c>
      <c r="E381" s="26">
        <f t="shared" si="11"/>
        <v>40.4863</v>
      </c>
    </row>
    <row r="382" spans="1:5" x14ac:dyDescent="0.3">
      <c r="A382" s="1">
        <v>40725</v>
      </c>
      <c r="B382">
        <v>41.102200000000003</v>
      </c>
      <c r="C382" t="s">
        <v>205</v>
      </c>
      <c r="D382" s="26" t="str">
        <f t="shared" si="10"/>
        <v>2011-07-01</v>
      </c>
      <c r="E382" s="26">
        <f t="shared" si="11"/>
        <v>41.102200000000003</v>
      </c>
    </row>
    <row r="383" spans="1:5" x14ac:dyDescent="0.3">
      <c r="A383" s="1">
        <v>40729</v>
      </c>
      <c r="B383">
        <v>41.0062</v>
      </c>
      <c r="C383" t="s">
        <v>205</v>
      </c>
      <c r="D383" s="26" t="str">
        <f t="shared" si="10"/>
        <v>2011-07-05</v>
      </c>
      <c r="E383" s="26">
        <f t="shared" si="11"/>
        <v>41.0062</v>
      </c>
    </row>
    <row r="384" spans="1:5" x14ac:dyDescent="0.3">
      <c r="A384" s="1">
        <v>40730</v>
      </c>
      <c r="B384">
        <v>41.027900000000002</v>
      </c>
      <c r="C384" t="s">
        <v>205</v>
      </c>
      <c r="D384" s="26" t="str">
        <f t="shared" si="10"/>
        <v>2011-07-06</v>
      </c>
      <c r="E384" s="26">
        <f t="shared" si="11"/>
        <v>41.027900000000002</v>
      </c>
    </row>
    <row r="385" spans="1:5" x14ac:dyDescent="0.3">
      <c r="A385" s="1">
        <v>40731</v>
      </c>
      <c r="B385">
        <v>41.5261</v>
      </c>
      <c r="C385" t="s">
        <v>205</v>
      </c>
      <c r="D385" s="26" t="str">
        <f t="shared" si="10"/>
        <v>2011-07-07</v>
      </c>
      <c r="E385" s="26">
        <f t="shared" si="11"/>
        <v>41.5261</v>
      </c>
    </row>
    <row r="386" spans="1:5" x14ac:dyDescent="0.3">
      <c r="A386" s="1">
        <v>40732</v>
      </c>
      <c r="B386">
        <v>41.158200000000001</v>
      </c>
      <c r="C386" t="s">
        <v>205</v>
      </c>
      <c r="D386" s="26" t="str">
        <f t="shared" si="10"/>
        <v>2011-07-08</v>
      </c>
      <c r="E386" s="26">
        <f t="shared" si="11"/>
        <v>41.158200000000001</v>
      </c>
    </row>
    <row r="387" spans="1:5" x14ac:dyDescent="0.3">
      <c r="A387" s="1">
        <v>40735</v>
      </c>
      <c r="B387">
        <v>40.2864</v>
      </c>
      <c r="C387" t="s">
        <v>205</v>
      </c>
      <c r="D387" s="26" t="str">
        <f t="shared" ref="D387:D450" si="12">_xlfn.CONCAT(YEAR(A387),"-",IF(LEN(MONTH(A387))=1,0&amp;MONTH(A387),MONTH(A387)),"-",IF(LEN(DAY(A387))=1,0&amp;DAY(A387),DAY(A387)))</f>
        <v>2011-07-11</v>
      </c>
      <c r="E387" s="26">
        <f t="shared" ref="E387:E450" si="13">B387</f>
        <v>40.2864</v>
      </c>
    </row>
    <row r="388" spans="1:5" x14ac:dyDescent="0.3">
      <c r="A388" s="1">
        <v>40736</v>
      </c>
      <c r="B388">
        <v>40.118400000000001</v>
      </c>
      <c r="C388" t="s">
        <v>205</v>
      </c>
      <c r="D388" s="26" t="str">
        <f t="shared" si="12"/>
        <v>2011-07-12</v>
      </c>
      <c r="E388" s="26">
        <f t="shared" si="13"/>
        <v>40.118400000000001</v>
      </c>
    </row>
    <row r="389" spans="1:5" x14ac:dyDescent="0.3">
      <c r="A389" s="1">
        <v>40737</v>
      </c>
      <c r="B389">
        <v>40.206400000000002</v>
      </c>
      <c r="C389" t="s">
        <v>205</v>
      </c>
      <c r="D389" s="26" t="str">
        <f t="shared" si="12"/>
        <v>2011-07-13</v>
      </c>
      <c r="E389" s="26">
        <f t="shared" si="13"/>
        <v>40.206400000000002</v>
      </c>
    </row>
    <row r="390" spans="1:5" x14ac:dyDescent="0.3">
      <c r="A390" s="1">
        <v>40738</v>
      </c>
      <c r="B390">
        <v>39.8001</v>
      </c>
      <c r="C390" t="s">
        <v>205</v>
      </c>
      <c r="D390" s="26" t="str">
        <f t="shared" si="12"/>
        <v>2011-07-14</v>
      </c>
      <c r="E390" s="26">
        <f t="shared" si="13"/>
        <v>39.8001</v>
      </c>
    </row>
    <row r="391" spans="1:5" x14ac:dyDescent="0.3">
      <c r="A391" s="1">
        <v>40739</v>
      </c>
      <c r="B391">
        <v>40.022500000000001</v>
      </c>
      <c r="C391" t="s">
        <v>205</v>
      </c>
      <c r="D391" s="26" t="str">
        <f t="shared" si="12"/>
        <v>2011-07-15</v>
      </c>
      <c r="E391" s="26">
        <f t="shared" si="13"/>
        <v>40.022500000000001</v>
      </c>
    </row>
    <row r="392" spans="1:5" x14ac:dyDescent="0.3">
      <c r="A392" s="1">
        <v>40742</v>
      </c>
      <c r="B392">
        <v>39.5426</v>
      </c>
      <c r="C392" t="s">
        <v>205</v>
      </c>
      <c r="D392" s="26" t="str">
        <f t="shared" si="12"/>
        <v>2011-07-18</v>
      </c>
      <c r="E392" s="26">
        <f t="shared" si="13"/>
        <v>39.5426</v>
      </c>
    </row>
    <row r="393" spans="1:5" x14ac:dyDescent="0.3">
      <c r="A393" s="1">
        <v>40743</v>
      </c>
      <c r="B393">
        <v>40.238399999999999</v>
      </c>
      <c r="C393" t="s">
        <v>205</v>
      </c>
      <c r="D393" s="26" t="str">
        <f t="shared" si="12"/>
        <v>2011-07-19</v>
      </c>
      <c r="E393" s="26">
        <f t="shared" si="13"/>
        <v>40.238399999999999</v>
      </c>
    </row>
    <row r="394" spans="1:5" x14ac:dyDescent="0.3">
      <c r="A394" s="1">
        <v>40744</v>
      </c>
      <c r="B394">
        <v>40.2224</v>
      </c>
      <c r="C394" t="s">
        <v>205</v>
      </c>
      <c r="D394" s="26" t="str">
        <f t="shared" si="12"/>
        <v>2011-07-20</v>
      </c>
      <c r="E394" s="26">
        <f t="shared" si="13"/>
        <v>40.2224</v>
      </c>
    </row>
    <row r="395" spans="1:5" x14ac:dyDescent="0.3">
      <c r="A395" s="1">
        <v>40745</v>
      </c>
      <c r="B395">
        <v>40.750300000000003</v>
      </c>
      <c r="C395" t="s">
        <v>205</v>
      </c>
      <c r="D395" s="26" t="str">
        <f t="shared" si="12"/>
        <v>2011-07-21</v>
      </c>
      <c r="E395" s="26">
        <f t="shared" si="13"/>
        <v>40.750300000000003</v>
      </c>
    </row>
    <row r="396" spans="1:5" x14ac:dyDescent="0.3">
      <c r="A396" s="1">
        <v>40746</v>
      </c>
      <c r="B396">
        <v>40.790300000000002</v>
      </c>
      <c r="C396" t="s">
        <v>205</v>
      </c>
      <c r="D396" s="26" t="str">
        <f t="shared" si="12"/>
        <v>2011-07-22</v>
      </c>
      <c r="E396" s="26">
        <f t="shared" si="13"/>
        <v>40.790300000000002</v>
      </c>
    </row>
    <row r="397" spans="1:5" x14ac:dyDescent="0.3">
      <c r="A397" s="1">
        <v>40749</v>
      </c>
      <c r="B397">
        <v>40.534300000000002</v>
      </c>
      <c r="C397" t="s">
        <v>205</v>
      </c>
      <c r="D397" s="26" t="str">
        <f t="shared" si="12"/>
        <v>2011-07-25</v>
      </c>
      <c r="E397" s="26">
        <f t="shared" si="13"/>
        <v>40.534300000000002</v>
      </c>
    </row>
    <row r="398" spans="1:5" x14ac:dyDescent="0.3">
      <c r="A398" s="1">
        <v>40750</v>
      </c>
      <c r="B398">
        <v>40.3504</v>
      </c>
      <c r="C398" t="s">
        <v>205</v>
      </c>
      <c r="D398" s="26" t="str">
        <f t="shared" si="12"/>
        <v>2011-07-26</v>
      </c>
      <c r="E398" s="26">
        <f t="shared" si="13"/>
        <v>40.3504</v>
      </c>
    </row>
    <row r="399" spans="1:5" x14ac:dyDescent="0.3">
      <c r="A399" s="1">
        <v>40751</v>
      </c>
      <c r="B399">
        <v>39.390599999999999</v>
      </c>
      <c r="C399" t="s">
        <v>205</v>
      </c>
      <c r="D399" s="26" t="str">
        <f t="shared" si="12"/>
        <v>2011-07-27</v>
      </c>
      <c r="E399" s="26">
        <f t="shared" si="13"/>
        <v>39.390599999999999</v>
      </c>
    </row>
    <row r="400" spans="1:5" x14ac:dyDescent="0.3">
      <c r="A400" s="1">
        <v>40752</v>
      </c>
      <c r="B400">
        <v>39.214700000000001</v>
      </c>
      <c r="C400" t="s">
        <v>205</v>
      </c>
      <c r="D400" s="26" t="str">
        <f t="shared" si="12"/>
        <v>2011-07-28</v>
      </c>
      <c r="E400" s="26">
        <f t="shared" si="13"/>
        <v>39.214700000000001</v>
      </c>
    </row>
    <row r="401" spans="1:5" x14ac:dyDescent="0.3">
      <c r="A401" s="1">
        <v>40753</v>
      </c>
      <c r="B401">
        <v>39.0227</v>
      </c>
      <c r="C401" t="s">
        <v>205</v>
      </c>
      <c r="D401" s="26" t="str">
        <f t="shared" si="12"/>
        <v>2011-07-29</v>
      </c>
      <c r="E401" s="26">
        <f t="shared" si="13"/>
        <v>39.0227</v>
      </c>
    </row>
    <row r="402" spans="1:5" x14ac:dyDescent="0.3">
      <c r="A402" s="1">
        <v>40756</v>
      </c>
      <c r="B402">
        <v>38.726799999999997</v>
      </c>
      <c r="C402" t="s">
        <v>205</v>
      </c>
      <c r="D402" s="26" t="str">
        <f t="shared" si="12"/>
        <v>2011-08-01</v>
      </c>
      <c r="E402" s="26">
        <f t="shared" si="13"/>
        <v>38.726799999999997</v>
      </c>
    </row>
    <row r="403" spans="1:5" x14ac:dyDescent="0.3">
      <c r="A403" s="1">
        <v>40757</v>
      </c>
      <c r="B403">
        <v>37.551000000000002</v>
      </c>
      <c r="C403" t="s">
        <v>205</v>
      </c>
      <c r="D403" s="26" t="str">
        <f t="shared" si="12"/>
        <v>2011-08-02</v>
      </c>
      <c r="E403" s="26">
        <f t="shared" si="13"/>
        <v>37.551000000000002</v>
      </c>
    </row>
    <row r="404" spans="1:5" x14ac:dyDescent="0.3">
      <c r="A404" s="1">
        <v>40758</v>
      </c>
      <c r="B404">
        <v>37.783000000000001</v>
      </c>
      <c r="C404" t="s">
        <v>205</v>
      </c>
      <c r="D404" s="26" t="str">
        <f t="shared" si="12"/>
        <v>2011-08-03</v>
      </c>
      <c r="E404" s="26">
        <f t="shared" si="13"/>
        <v>37.783000000000001</v>
      </c>
    </row>
    <row r="405" spans="1:5" x14ac:dyDescent="0.3">
      <c r="A405" s="1">
        <v>40759</v>
      </c>
      <c r="B405">
        <v>35.783499999999997</v>
      </c>
      <c r="C405" t="s">
        <v>205</v>
      </c>
      <c r="D405" s="26" t="str">
        <f t="shared" si="12"/>
        <v>2011-08-04</v>
      </c>
      <c r="E405" s="26">
        <f t="shared" si="13"/>
        <v>35.783499999999997</v>
      </c>
    </row>
    <row r="406" spans="1:5" x14ac:dyDescent="0.3">
      <c r="A406" s="1">
        <v>40760</v>
      </c>
      <c r="B406">
        <v>35.647500000000001</v>
      </c>
      <c r="C406" t="s">
        <v>205</v>
      </c>
      <c r="D406" s="26" t="str">
        <f t="shared" si="12"/>
        <v>2011-08-05</v>
      </c>
      <c r="E406" s="26">
        <f t="shared" si="13"/>
        <v>35.647500000000001</v>
      </c>
    </row>
    <row r="407" spans="1:5" x14ac:dyDescent="0.3">
      <c r="A407" s="1">
        <v>40763</v>
      </c>
      <c r="B407">
        <v>33.0321</v>
      </c>
      <c r="C407" t="s">
        <v>205</v>
      </c>
      <c r="D407" s="26" t="str">
        <f t="shared" si="12"/>
        <v>2011-08-08</v>
      </c>
      <c r="E407" s="26">
        <f t="shared" si="13"/>
        <v>33.0321</v>
      </c>
    </row>
    <row r="408" spans="1:5" x14ac:dyDescent="0.3">
      <c r="A408" s="1">
        <v>40764</v>
      </c>
      <c r="B408">
        <v>34.703800000000001</v>
      </c>
      <c r="C408" t="s">
        <v>205</v>
      </c>
      <c r="D408" s="26" t="str">
        <f t="shared" si="12"/>
        <v>2011-08-09</v>
      </c>
      <c r="E408" s="26">
        <f t="shared" si="13"/>
        <v>34.703800000000001</v>
      </c>
    </row>
    <row r="409" spans="1:5" x14ac:dyDescent="0.3">
      <c r="A409" s="1">
        <v>40765</v>
      </c>
      <c r="B409">
        <v>33.216099999999997</v>
      </c>
      <c r="C409" t="s">
        <v>205</v>
      </c>
      <c r="D409" s="26" t="str">
        <f t="shared" si="12"/>
        <v>2011-08-10</v>
      </c>
      <c r="E409" s="26">
        <f t="shared" si="13"/>
        <v>33.216099999999997</v>
      </c>
    </row>
    <row r="410" spans="1:5" x14ac:dyDescent="0.3">
      <c r="A410" s="1">
        <v>40766</v>
      </c>
      <c r="B410">
        <v>34.919699999999999</v>
      </c>
      <c r="C410" t="s">
        <v>205</v>
      </c>
      <c r="D410" s="26" t="str">
        <f t="shared" si="12"/>
        <v>2011-08-11</v>
      </c>
      <c r="E410" s="26">
        <f t="shared" si="13"/>
        <v>34.919699999999999</v>
      </c>
    </row>
    <row r="411" spans="1:5" x14ac:dyDescent="0.3">
      <c r="A411" s="1">
        <v>40767</v>
      </c>
      <c r="B411">
        <v>35.111600000000003</v>
      </c>
      <c r="C411" t="s">
        <v>205</v>
      </c>
      <c r="D411" s="26" t="str">
        <f t="shared" si="12"/>
        <v>2011-08-12</v>
      </c>
      <c r="E411" s="26">
        <f t="shared" si="13"/>
        <v>35.111600000000003</v>
      </c>
    </row>
    <row r="412" spans="1:5" x14ac:dyDescent="0.3">
      <c r="A412" s="1">
        <v>40770</v>
      </c>
      <c r="B412">
        <v>35.967399999999998</v>
      </c>
      <c r="C412" t="s">
        <v>205</v>
      </c>
      <c r="D412" s="26" t="str">
        <f t="shared" si="12"/>
        <v>2011-08-15</v>
      </c>
      <c r="E412" s="26">
        <f t="shared" si="13"/>
        <v>35.967399999999998</v>
      </c>
    </row>
    <row r="413" spans="1:5" x14ac:dyDescent="0.3">
      <c r="A413" s="1">
        <v>40771</v>
      </c>
      <c r="B413">
        <v>35.543500000000002</v>
      </c>
      <c r="C413" t="s">
        <v>205</v>
      </c>
      <c r="D413" s="26" t="str">
        <f t="shared" si="12"/>
        <v>2011-08-16</v>
      </c>
      <c r="E413" s="26">
        <f t="shared" si="13"/>
        <v>35.543500000000002</v>
      </c>
    </row>
    <row r="414" spans="1:5" x14ac:dyDescent="0.3">
      <c r="A414" s="1">
        <v>40772</v>
      </c>
      <c r="B414">
        <v>35.479500000000002</v>
      </c>
      <c r="C414" t="s">
        <v>205</v>
      </c>
      <c r="D414" s="26" t="str">
        <f t="shared" si="12"/>
        <v>2011-08-17</v>
      </c>
      <c r="E414" s="26">
        <f t="shared" si="13"/>
        <v>35.479500000000002</v>
      </c>
    </row>
    <row r="415" spans="1:5" x14ac:dyDescent="0.3">
      <c r="A415" s="1">
        <v>40773</v>
      </c>
      <c r="B415">
        <v>33.76</v>
      </c>
      <c r="C415" t="s">
        <v>205</v>
      </c>
      <c r="D415" s="26" t="str">
        <f t="shared" si="12"/>
        <v>2011-08-18</v>
      </c>
      <c r="E415" s="26">
        <f t="shared" si="13"/>
        <v>33.76</v>
      </c>
    </row>
    <row r="416" spans="1:5" x14ac:dyDescent="0.3">
      <c r="A416" s="1">
        <v>40774</v>
      </c>
      <c r="B416">
        <v>33.202500000000001</v>
      </c>
      <c r="C416" t="s">
        <v>205</v>
      </c>
      <c r="D416" s="26" t="str">
        <f t="shared" si="12"/>
        <v>2011-08-19</v>
      </c>
      <c r="E416" s="26">
        <f t="shared" si="13"/>
        <v>33.202500000000001</v>
      </c>
    </row>
    <row r="417" spans="1:5" x14ac:dyDescent="0.3">
      <c r="A417" s="1">
        <v>40777</v>
      </c>
      <c r="B417">
        <v>33.248100000000001</v>
      </c>
      <c r="C417" t="s">
        <v>205</v>
      </c>
      <c r="D417" s="26" t="str">
        <f t="shared" si="12"/>
        <v>2011-08-22</v>
      </c>
      <c r="E417" s="26">
        <f t="shared" si="13"/>
        <v>33.248100000000001</v>
      </c>
    </row>
    <row r="418" spans="1:5" x14ac:dyDescent="0.3">
      <c r="A418" s="1">
        <v>40778</v>
      </c>
      <c r="B418">
        <v>34.455800000000004</v>
      </c>
      <c r="C418" t="s">
        <v>205</v>
      </c>
      <c r="D418" s="26" t="str">
        <f t="shared" si="12"/>
        <v>2011-08-23</v>
      </c>
      <c r="E418" s="26">
        <f t="shared" si="13"/>
        <v>34.455800000000004</v>
      </c>
    </row>
    <row r="419" spans="1:5" x14ac:dyDescent="0.3">
      <c r="A419" s="1">
        <v>40779</v>
      </c>
      <c r="B419">
        <v>34.975700000000003</v>
      </c>
      <c r="C419" t="s">
        <v>205</v>
      </c>
      <c r="D419" s="26" t="str">
        <f t="shared" si="12"/>
        <v>2011-08-24</v>
      </c>
      <c r="E419" s="26">
        <f t="shared" si="13"/>
        <v>34.975700000000003</v>
      </c>
    </row>
    <row r="420" spans="1:5" x14ac:dyDescent="0.3">
      <c r="A420" s="1">
        <v>40780</v>
      </c>
      <c r="B420">
        <v>34.311799999999998</v>
      </c>
      <c r="C420" t="s">
        <v>205</v>
      </c>
      <c r="D420" s="26" t="str">
        <f t="shared" si="12"/>
        <v>2011-08-25</v>
      </c>
      <c r="E420" s="26">
        <f t="shared" si="13"/>
        <v>34.311799999999998</v>
      </c>
    </row>
    <row r="421" spans="1:5" x14ac:dyDescent="0.3">
      <c r="A421" s="1">
        <v>40781</v>
      </c>
      <c r="B421">
        <v>34.927700000000002</v>
      </c>
      <c r="C421" t="s">
        <v>205</v>
      </c>
      <c r="D421" s="26" t="str">
        <f t="shared" si="12"/>
        <v>2011-08-26</v>
      </c>
      <c r="E421" s="26">
        <f t="shared" si="13"/>
        <v>34.927700000000002</v>
      </c>
    </row>
    <row r="422" spans="1:5" x14ac:dyDescent="0.3">
      <c r="A422" s="1">
        <v>40784</v>
      </c>
      <c r="B422">
        <v>36.135399999999997</v>
      </c>
      <c r="C422" t="s">
        <v>205</v>
      </c>
      <c r="D422" s="26" t="str">
        <f t="shared" si="12"/>
        <v>2011-08-29</v>
      </c>
      <c r="E422" s="26">
        <f t="shared" si="13"/>
        <v>36.135399999999997</v>
      </c>
    </row>
    <row r="423" spans="1:5" x14ac:dyDescent="0.3">
      <c r="A423" s="1">
        <v>40785</v>
      </c>
      <c r="B423">
        <v>36.287300000000002</v>
      </c>
      <c r="C423" t="s">
        <v>205</v>
      </c>
      <c r="D423" s="26" t="str">
        <f t="shared" si="12"/>
        <v>2011-08-30</v>
      </c>
      <c r="E423" s="26">
        <f t="shared" si="13"/>
        <v>36.287300000000002</v>
      </c>
    </row>
    <row r="424" spans="1:5" x14ac:dyDescent="0.3">
      <c r="A424" s="1">
        <v>40786</v>
      </c>
      <c r="B424">
        <v>36.543300000000002</v>
      </c>
      <c r="C424" t="s">
        <v>205</v>
      </c>
      <c r="D424" s="26" t="str">
        <f t="shared" si="12"/>
        <v>2011-08-31</v>
      </c>
      <c r="E424" s="26">
        <f t="shared" si="13"/>
        <v>36.543300000000002</v>
      </c>
    </row>
    <row r="425" spans="1:5" x14ac:dyDescent="0.3">
      <c r="A425" s="1">
        <v>40787</v>
      </c>
      <c r="B425">
        <v>36.039400000000001</v>
      </c>
      <c r="C425" t="s">
        <v>205</v>
      </c>
      <c r="D425" s="26" t="str">
        <f t="shared" si="12"/>
        <v>2011-09-01</v>
      </c>
      <c r="E425" s="26">
        <f t="shared" si="13"/>
        <v>36.039400000000001</v>
      </c>
    </row>
    <row r="426" spans="1:5" x14ac:dyDescent="0.3">
      <c r="A426" s="1">
        <v>40788</v>
      </c>
      <c r="B426">
        <v>34.991700000000002</v>
      </c>
      <c r="C426" t="s">
        <v>205</v>
      </c>
      <c r="D426" s="26" t="str">
        <f t="shared" si="12"/>
        <v>2011-09-02</v>
      </c>
      <c r="E426" s="26">
        <f t="shared" si="13"/>
        <v>34.991700000000002</v>
      </c>
    </row>
    <row r="427" spans="1:5" x14ac:dyDescent="0.3">
      <c r="A427" s="1">
        <v>40792</v>
      </c>
      <c r="B427">
        <v>34.756500000000003</v>
      </c>
      <c r="C427" t="s">
        <v>205</v>
      </c>
      <c r="D427" s="26" t="str">
        <f t="shared" si="12"/>
        <v>2011-09-06</v>
      </c>
      <c r="E427" s="26">
        <f t="shared" si="13"/>
        <v>34.756500000000003</v>
      </c>
    </row>
    <row r="428" spans="1:5" x14ac:dyDescent="0.3">
      <c r="A428" s="1">
        <v>40793</v>
      </c>
      <c r="B428">
        <v>35.919400000000003</v>
      </c>
      <c r="C428" t="s">
        <v>205</v>
      </c>
      <c r="D428" s="26" t="str">
        <f t="shared" si="12"/>
        <v>2011-09-07</v>
      </c>
      <c r="E428" s="26">
        <f t="shared" si="13"/>
        <v>35.919400000000003</v>
      </c>
    </row>
    <row r="429" spans="1:5" x14ac:dyDescent="0.3">
      <c r="A429" s="1">
        <v>40794</v>
      </c>
      <c r="B429">
        <v>35.437899999999999</v>
      </c>
      <c r="C429" t="s">
        <v>205</v>
      </c>
      <c r="D429" s="26" t="str">
        <f t="shared" si="12"/>
        <v>2011-09-08</v>
      </c>
      <c r="E429" s="26">
        <f t="shared" si="13"/>
        <v>35.437899999999999</v>
      </c>
    </row>
    <row r="430" spans="1:5" x14ac:dyDescent="0.3">
      <c r="A430" s="1">
        <v>40795</v>
      </c>
      <c r="B430">
        <v>34.471800000000002</v>
      </c>
      <c r="C430" t="s">
        <v>205</v>
      </c>
      <c r="D430" s="26" t="str">
        <f t="shared" si="12"/>
        <v>2011-09-09</v>
      </c>
      <c r="E430" s="26">
        <f t="shared" si="13"/>
        <v>34.471800000000002</v>
      </c>
    </row>
    <row r="431" spans="1:5" x14ac:dyDescent="0.3">
      <c r="A431" s="1">
        <v>40798</v>
      </c>
      <c r="B431">
        <v>34.6877</v>
      </c>
      <c r="C431" t="s">
        <v>205</v>
      </c>
      <c r="D431" s="26" t="str">
        <f t="shared" si="12"/>
        <v>2011-09-12</v>
      </c>
      <c r="E431" s="26">
        <f t="shared" si="13"/>
        <v>34.6877</v>
      </c>
    </row>
    <row r="432" spans="1:5" x14ac:dyDescent="0.3">
      <c r="A432" s="1">
        <v>40799</v>
      </c>
      <c r="B432">
        <v>35.1036</v>
      </c>
      <c r="C432" t="s">
        <v>205</v>
      </c>
      <c r="D432" s="26" t="str">
        <f t="shared" si="12"/>
        <v>2011-09-13</v>
      </c>
      <c r="E432" s="26">
        <f t="shared" si="13"/>
        <v>35.1036</v>
      </c>
    </row>
    <row r="433" spans="1:5" x14ac:dyDescent="0.3">
      <c r="A433" s="1">
        <v>40800</v>
      </c>
      <c r="B433">
        <v>35.647500000000001</v>
      </c>
      <c r="C433" t="s">
        <v>205</v>
      </c>
      <c r="D433" s="26" t="str">
        <f t="shared" si="12"/>
        <v>2011-09-14</v>
      </c>
      <c r="E433" s="26">
        <f t="shared" si="13"/>
        <v>35.647500000000001</v>
      </c>
    </row>
    <row r="434" spans="1:5" x14ac:dyDescent="0.3">
      <c r="A434" s="1">
        <v>40801</v>
      </c>
      <c r="B434">
        <v>36.239400000000003</v>
      </c>
      <c r="C434" t="s">
        <v>205</v>
      </c>
      <c r="D434" s="26" t="str">
        <f t="shared" si="12"/>
        <v>2011-09-15</v>
      </c>
      <c r="E434" s="26">
        <f t="shared" si="13"/>
        <v>36.239400000000003</v>
      </c>
    </row>
    <row r="435" spans="1:5" x14ac:dyDescent="0.3">
      <c r="A435" s="1">
        <v>40802</v>
      </c>
      <c r="B435">
        <v>36.391100000000002</v>
      </c>
      <c r="C435" t="s">
        <v>205</v>
      </c>
      <c r="D435" s="26" t="str">
        <f t="shared" si="12"/>
        <v>2011-09-16</v>
      </c>
      <c r="E435" s="26">
        <f t="shared" si="13"/>
        <v>36.391100000000002</v>
      </c>
    </row>
    <row r="436" spans="1:5" x14ac:dyDescent="0.3">
      <c r="A436" s="1">
        <v>40805</v>
      </c>
      <c r="B436">
        <v>35.917499999999997</v>
      </c>
      <c r="C436" t="s">
        <v>205</v>
      </c>
      <c r="D436" s="26" t="str">
        <f t="shared" si="12"/>
        <v>2011-09-19</v>
      </c>
      <c r="E436" s="26">
        <f t="shared" si="13"/>
        <v>35.917499999999997</v>
      </c>
    </row>
    <row r="437" spans="1:5" x14ac:dyDescent="0.3">
      <c r="A437" s="1">
        <v>40806</v>
      </c>
      <c r="B437">
        <v>35.764899999999997</v>
      </c>
      <c r="C437" t="s">
        <v>205</v>
      </c>
      <c r="D437" s="26" t="str">
        <f t="shared" si="12"/>
        <v>2011-09-20</v>
      </c>
      <c r="E437" s="26">
        <f t="shared" si="13"/>
        <v>35.764899999999997</v>
      </c>
    </row>
    <row r="438" spans="1:5" x14ac:dyDescent="0.3">
      <c r="A438" s="1">
        <v>40807</v>
      </c>
      <c r="B438">
        <v>34.496499999999997</v>
      </c>
      <c r="C438" t="s">
        <v>205</v>
      </c>
      <c r="D438" s="26" t="str">
        <f t="shared" si="12"/>
        <v>2011-09-21</v>
      </c>
      <c r="E438" s="26">
        <f t="shared" si="13"/>
        <v>34.496499999999997</v>
      </c>
    </row>
    <row r="439" spans="1:5" x14ac:dyDescent="0.3">
      <c r="A439" s="1">
        <v>40808</v>
      </c>
      <c r="B439">
        <v>33.348500000000001</v>
      </c>
      <c r="C439" t="s">
        <v>205</v>
      </c>
      <c r="D439" s="26" t="str">
        <f t="shared" si="12"/>
        <v>2011-09-22</v>
      </c>
      <c r="E439" s="26">
        <f t="shared" si="13"/>
        <v>33.348500000000001</v>
      </c>
    </row>
    <row r="440" spans="1:5" x14ac:dyDescent="0.3">
      <c r="A440" s="1">
        <v>40809</v>
      </c>
      <c r="B440">
        <v>33.581299999999999</v>
      </c>
      <c r="C440" t="s">
        <v>205</v>
      </c>
      <c r="D440" s="26" t="str">
        <f t="shared" si="12"/>
        <v>2011-09-23</v>
      </c>
      <c r="E440" s="26">
        <f t="shared" si="13"/>
        <v>33.581299999999999</v>
      </c>
    </row>
    <row r="441" spans="1:5" x14ac:dyDescent="0.3">
      <c r="A441" s="1">
        <v>40812</v>
      </c>
      <c r="B441">
        <v>34.416200000000003</v>
      </c>
      <c r="C441" t="s">
        <v>205</v>
      </c>
      <c r="D441" s="26" t="str">
        <f t="shared" si="12"/>
        <v>2011-09-26</v>
      </c>
      <c r="E441" s="26">
        <f t="shared" si="13"/>
        <v>34.416200000000003</v>
      </c>
    </row>
    <row r="442" spans="1:5" x14ac:dyDescent="0.3">
      <c r="A442" s="1">
        <v>40813</v>
      </c>
      <c r="B442">
        <v>34.881799999999998</v>
      </c>
      <c r="C442" t="s">
        <v>205</v>
      </c>
      <c r="D442" s="26" t="str">
        <f t="shared" si="12"/>
        <v>2011-09-27</v>
      </c>
      <c r="E442" s="26">
        <f t="shared" si="13"/>
        <v>34.881799999999998</v>
      </c>
    </row>
    <row r="443" spans="1:5" x14ac:dyDescent="0.3">
      <c r="A443" s="1">
        <v>40814</v>
      </c>
      <c r="B443">
        <v>33.918500000000002</v>
      </c>
      <c r="C443" t="s">
        <v>205</v>
      </c>
      <c r="D443" s="26" t="str">
        <f t="shared" si="12"/>
        <v>2011-09-28</v>
      </c>
      <c r="E443" s="26">
        <f t="shared" si="13"/>
        <v>33.918500000000002</v>
      </c>
    </row>
    <row r="444" spans="1:5" x14ac:dyDescent="0.3">
      <c r="A444" s="1">
        <v>40815</v>
      </c>
      <c r="B444">
        <v>34.1995</v>
      </c>
      <c r="C444" t="s">
        <v>205</v>
      </c>
      <c r="D444" s="26" t="str">
        <f t="shared" si="12"/>
        <v>2011-09-29</v>
      </c>
      <c r="E444" s="26">
        <f t="shared" si="13"/>
        <v>34.1995</v>
      </c>
    </row>
    <row r="445" spans="1:5" x14ac:dyDescent="0.3">
      <c r="A445" s="1">
        <v>40816</v>
      </c>
      <c r="B445">
        <v>33.2361</v>
      </c>
      <c r="C445" t="s">
        <v>205</v>
      </c>
      <c r="D445" s="26" t="str">
        <f t="shared" si="12"/>
        <v>2011-09-30</v>
      </c>
      <c r="E445" s="26">
        <f t="shared" si="13"/>
        <v>33.2361</v>
      </c>
    </row>
    <row r="446" spans="1:5" x14ac:dyDescent="0.3">
      <c r="A446" s="1">
        <v>40819</v>
      </c>
      <c r="B446">
        <v>32.023899999999998</v>
      </c>
      <c r="C446" t="s">
        <v>205</v>
      </c>
      <c r="D446" s="26" t="str">
        <f t="shared" si="12"/>
        <v>2011-10-03</v>
      </c>
      <c r="E446" s="26">
        <f t="shared" si="13"/>
        <v>32.023899999999998</v>
      </c>
    </row>
    <row r="447" spans="1:5" x14ac:dyDescent="0.3">
      <c r="A447" s="1">
        <v>40820</v>
      </c>
      <c r="B447">
        <v>32.963099999999997</v>
      </c>
      <c r="C447" t="s">
        <v>205</v>
      </c>
      <c r="D447" s="26" t="str">
        <f t="shared" si="12"/>
        <v>2011-10-04</v>
      </c>
      <c r="E447" s="26">
        <f t="shared" si="13"/>
        <v>32.963099999999997</v>
      </c>
    </row>
    <row r="448" spans="1:5" x14ac:dyDescent="0.3">
      <c r="A448" s="1">
        <v>40821</v>
      </c>
      <c r="B448">
        <v>33.709800000000001</v>
      </c>
      <c r="C448" t="s">
        <v>205</v>
      </c>
      <c r="D448" s="26" t="str">
        <f t="shared" si="12"/>
        <v>2011-10-05</v>
      </c>
      <c r="E448" s="26">
        <f t="shared" si="13"/>
        <v>33.709800000000001</v>
      </c>
    </row>
    <row r="449" spans="1:5" x14ac:dyDescent="0.3">
      <c r="A449" s="1">
        <v>40822</v>
      </c>
      <c r="B449">
        <v>34.488500000000002</v>
      </c>
      <c r="C449" t="s">
        <v>205</v>
      </c>
      <c r="D449" s="26" t="str">
        <f t="shared" si="12"/>
        <v>2011-10-06</v>
      </c>
      <c r="E449" s="26">
        <f t="shared" si="13"/>
        <v>34.488500000000002</v>
      </c>
    </row>
    <row r="450" spans="1:5" x14ac:dyDescent="0.3">
      <c r="A450" s="1">
        <v>40823</v>
      </c>
      <c r="B450">
        <v>34.103099999999998</v>
      </c>
      <c r="C450" t="s">
        <v>205</v>
      </c>
      <c r="D450" s="26" t="str">
        <f t="shared" si="12"/>
        <v>2011-10-07</v>
      </c>
      <c r="E450" s="26">
        <f t="shared" si="13"/>
        <v>34.103099999999998</v>
      </c>
    </row>
    <row r="451" spans="1:5" x14ac:dyDescent="0.3">
      <c r="A451" s="1">
        <v>40826</v>
      </c>
      <c r="B451">
        <v>35.2913</v>
      </c>
      <c r="C451" t="s">
        <v>205</v>
      </c>
      <c r="D451" s="26" t="str">
        <f t="shared" ref="D451:D514" si="14">_xlfn.CONCAT(YEAR(A451),"-",IF(LEN(MONTH(A451))=1,0&amp;MONTH(A451),MONTH(A451)),"-",IF(LEN(DAY(A451))=1,0&amp;DAY(A451),DAY(A451)))</f>
        <v>2011-10-10</v>
      </c>
      <c r="E451" s="26">
        <f t="shared" ref="E451:E514" si="15">B451</f>
        <v>35.2913</v>
      </c>
    </row>
    <row r="452" spans="1:5" x14ac:dyDescent="0.3">
      <c r="A452" s="1">
        <v>40827</v>
      </c>
      <c r="B452">
        <v>35.339399999999998</v>
      </c>
      <c r="C452" t="s">
        <v>205</v>
      </c>
      <c r="D452" s="26" t="str">
        <f t="shared" si="14"/>
        <v>2011-10-11</v>
      </c>
      <c r="E452" s="26">
        <f t="shared" si="15"/>
        <v>35.339399999999998</v>
      </c>
    </row>
    <row r="453" spans="1:5" x14ac:dyDescent="0.3">
      <c r="A453" s="1">
        <v>40828</v>
      </c>
      <c r="B453">
        <v>35.716799999999999</v>
      </c>
      <c r="C453" t="s">
        <v>205</v>
      </c>
      <c r="D453" s="26" t="str">
        <f t="shared" si="14"/>
        <v>2011-10-12</v>
      </c>
      <c r="E453" s="26">
        <f t="shared" si="15"/>
        <v>35.716799999999999</v>
      </c>
    </row>
    <row r="454" spans="1:5" x14ac:dyDescent="0.3">
      <c r="A454" s="1">
        <v>40829</v>
      </c>
      <c r="B454">
        <v>35.612400000000001</v>
      </c>
      <c r="C454" t="s">
        <v>205</v>
      </c>
      <c r="D454" s="26" t="str">
        <f t="shared" si="14"/>
        <v>2011-10-13</v>
      </c>
      <c r="E454" s="26">
        <f t="shared" si="15"/>
        <v>35.612400000000001</v>
      </c>
    </row>
    <row r="455" spans="1:5" x14ac:dyDescent="0.3">
      <c r="A455" s="1">
        <v>40830</v>
      </c>
      <c r="B455">
        <v>36.230600000000003</v>
      </c>
      <c r="C455" t="s">
        <v>205</v>
      </c>
      <c r="D455" s="26" t="str">
        <f t="shared" si="14"/>
        <v>2011-10-14</v>
      </c>
      <c r="E455" s="26">
        <f t="shared" si="15"/>
        <v>36.230600000000003</v>
      </c>
    </row>
    <row r="456" spans="1:5" x14ac:dyDescent="0.3">
      <c r="A456" s="1">
        <v>40833</v>
      </c>
      <c r="B456">
        <v>35.403700000000001</v>
      </c>
      <c r="C456" t="s">
        <v>205</v>
      </c>
      <c r="D456" s="26" t="str">
        <f t="shared" si="14"/>
        <v>2011-10-17</v>
      </c>
      <c r="E456" s="26">
        <f t="shared" si="15"/>
        <v>35.403700000000001</v>
      </c>
    </row>
    <row r="457" spans="1:5" x14ac:dyDescent="0.3">
      <c r="A457" s="1">
        <v>40834</v>
      </c>
      <c r="B457">
        <v>36.246600000000001</v>
      </c>
      <c r="C457" t="s">
        <v>205</v>
      </c>
      <c r="D457" s="26" t="str">
        <f t="shared" si="14"/>
        <v>2011-10-18</v>
      </c>
      <c r="E457" s="26">
        <f t="shared" si="15"/>
        <v>36.246600000000001</v>
      </c>
    </row>
    <row r="458" spans="1:5" x14ac:dyDescent="0.3">
      <c r="A458" s="1">
        <v>40835</v>
      </c>
      <c r="B458">
        <v>35.789000000000001</v>
      </c>
      <c r="C458" t="s">
        <v>205</v>
      </c>
      <c r="D458" s="26" t="str">
        <f t="shared" si="14"/>
        <v>2011-10-19</v>
      </c>
      <c r="E458" s="26">
        <f t="shared" si="15"/>
        <v>35.789000000000001</v>
      </c>
    </row>
    <row r="459" spans="1:5" x14ac:dyDescent="0.3">
      <c r="A459" s="1">
        <v>40836</v>
      </c>
      <c r="B459">
        <v>35.957599999999999</v>
      </c>
      <c r="C459" t="s">
        <v>205</v>
      </c>
      <c r="D459" s="26" t="str">
        <f t="shared" si="14"/>
        <v>2011-10-20</v>
      </c>
      <c r="E459" s="26">
        <f t="shared" si="15"/>
        <v>35.957599999999999</v>
      </c>
    </row>
    <row r="460" spans="1:5" x14ac:dyDescent="0.3">
      <c r="A460" s="1">
        <v>40837</v>
      </c>
      <c r="B460">
        <v>36.824599999999997</v>
      </c>
      <c r="C460" t="s">
        <v>205</v>
      </c>
      <c r="D460" s="26" t="str">
        <f t="shared" si="14"/>
        <v>2011-10-21</v>
      </c>
      <c r="E460" s="26">
        <f t="shared" si="15"/>
        <v>36.824599999999997</v>
      </c>
    </row>
    <row r="461" spans="1:5" x14ac:dyDescent="0.3">
      <c r="A461" s="1">
        <v>40840</v>
      </c>
      <c r="B461">
        <v>37.515000000000001</v>
      </c>
      <c r="C461" t="s">
        <v>205</v>
      </c>
      <c r="D461" s="26" t="str">
        <f t="shared" si="14"/>
        <v>2011-10-24</v>
      </c>
      <c r="E461" s="26">
        <f t="shared" si="15"/>
        <v>37.515000000000001</v>
      </c>
    </row>
    <row r="462" spans="1:5" x14ac:dyDescent="0.3">
      <c r="A462" s="1">
        <v>40841</v>
      </c>
      <c r="B462">
        <v>36.664900000000003</v>
      </c>
      <c r="C462" t="s">
        <v>205</v>
      </c>
      <c r="D462" s="26" t="str">
        <f t="shared" si="14"/>
        <v>2011-10-25</v>
      </c>
      <c r="E462" s="26">
        <f t="shared" si="15"/>
        <v>36.664900000000003</v>
      </c>
    </row>
    <row r="463" spans="1:5" x14ac:dyDescent="0.3">
      <c r="A463" s="1">
        <v>40842</v>
      </c>
      <c r="B463">
        <v>37.0655</v>
      </c>
      <c r="C463" t="s">
        <v>205</v>
      </c>
      <c r="D463" s="26" t="str">
        <f t="shared" si="14"/>
        <v>2011-10-26</v>
      </c>
      <c r="E463" s="26">
        <f t="shared" si="15"/>
        <v>37.0655</v>
      </c>
    </row>
    <row r="464" spans="1:5" x14ac:dyDescent="0.3">
      <c r="A464" s="1">
        <v>40843</v>
      </c>
      <c r="B464">
        <v>38.245600000000003</v>
      </c>
      <c r="C464" t="s">
        <v>205</v>
      </c>
      <c r="D464" s="26" t="str">
        <f t="shared" si="14"/>
        <v>2011-10-27</v>
      </c>
      <c r="E464" s="26">
        <f t="shared" si="15"/>
        <v>38.245600000000003</v>
      </c>
    </row>
    <row r="465" spans="1:5" x14ac:dyDescent="0.3">
      <c r="A465" s="1">
        <v>40844</v>
      </c>
      <c r="B465">
        <v>38.590800000000002</v>
      </c>
      <c r="C465" t="s">
        <v>205</v>
      </c>
      <c r="D465" s="26" t="str">
        <f t="shared" si="14"/>
        <v>2011-10-28</v>
      </c>
      <c r="E465" s="26">
        <f t="shared" si="15"/>
        <v>38.590800000000002</v>
      </c>
    </row>
    <row r="466" spans="1:5" x14ac:dyDescent="0.3">
      <c r="A466" s="1">
        <v>40847</v>
      </c>
      <c r="B466">
        <v>37.579300000000003</v>
      </c>
      <c r="C466" t="s">
        <v>205</v>
      </c>
      <c r="D466" s="26" t="str">
        <f t="shared" si="14"/>
        <v>2011-10-31</v>
      </c>
      <c r="E466" s="26">
        <f t="shared" si="15"/>
        <v>37.579300000000003</v>
      </c>
    </row>
    <row r="467" spans="1:5" x14ac:dyDescent="0.3">
      <c r="A467" s="1">
        <v>40848</v>
      </c>
      <c r="B467">
        <v>36.415199999999999</v>
      </c>
      <c r="C467" t="s">
        <v>205</v>
      </c>
      <c r="D467" s="26" t="str">
        <f t="shared" si="14"/>
        <v>2011-11-01</v>
      </c>
      <c r="E467" s="26">
        <f t="shared" si="15"/>
        <v>36.415199999999999</v>
      </c>
    </row>
    <row r="468" spans="1:5" x14ac:dyDescent="0.3">
      <c r="A468" s="1">
        <v>40849</v>
      </c>
      <c r="B468">
        <v>37.105600000000003</v>
      </c>
      <c r="C468" t="s">
        <v>205</v>
      </c>
      <c r="D468" s="26" t="str">
        <f t="shared" si="14"/>
        <v>2011-11-02</v>
      </c>
      <c r="E468" s="26">
        <f t="shared" si="15"/>
        <v>37.105600000000003</v>
      </c>
    </row>
    <row r="469" spans="1:5" x14ac:dyDescent="0.3">
      <c r="A469" s="1">
        <v>40850</v>
      </c>
      <c r="B469">
        <v>37.844200000000001</v>
      </c>
      <c r="C469" t="s">
        <v>205</v>
      </c>
      <c r="D469" s="26" t="str">
        <f t="shared" si="14"/>
        <v>2011-11-03</v>
      </c>
      <c r="E469" s="26">
        <f t="shared" si="15"/>
        <v>37.844200000000001</v>
      </c>
    </row>
    <row r="470" spans="1:5" x14ac:dyDescent="0.3">
      <c r="A470" s="1">
        <v>40851</v>
      </c>
      <c r="B470">
        <v>37.6997</v>
      </c>
      <c r="C470" t="s">
        <v>205</v>
      </c>
      <c r="D470" s="26" t="str">
        <f t="shared" si="14"/>
        <v>2011-11-04</v>
      </c>
      <c r="E470" s="26">
        <f t="shared" si="15"/>
        <v>37.6997</v>
      </c>
    </row>
    <row r="471" spans="1:5" x14ac:dyDescent="0.3">
      <c r="A471" s="1">
        <v>40854</v>
      </c>
      <c r="B471">
        <v>37.876300000000001</v>
      </c>
      <c r="C471" t="s">
        <v>205</v>
      </c>
      <c r="D471" s="26" t="str">
        <f t="shared" si="14"/>
        <v>2011-11-07</v>
      </c>
      <c r="E471" s="26">
        <f t="shared" si="15"/>
        <v>37.876300000000001</v>
      </c>
    </row>
    <row r="472" spans="1:5" x14ac:dyDescent="0.3">
      <c r="A472" s="1">
        <v>40855</v>
      </c>
      <c r="B472">
        <v>38.3018</v>
      </c>
      <c r="C472" t="s">
        <v>205</v>
      </c>
      <c r="D472" s="26" t="str">
        <f t="shared" si="14"/>
        <v>2011-11-08</v>
      </c>
      <c r="E472" s="26">
        <f t="shared" si="15"/>
        <v>38.3018</v>
      </c>
    </row>
    <row r="473" spans="1:5" x14ac:dyDescent="0.3">
      <c r="A473" s="1">
        <v>40856</v>
      </c>
      <c r="B473">
        <v>36.728299999999997</v>
      </c>
      <c r="C473" t="s">
        <v>205</v>
      </c>
      <c r="D473" s="26" t="str">
        <f t="shared" si="14"/>
        <v>2011-11-09</v>
      </c>
      <c r="E473" s="26">
        <f t="shared" si="15"/>
        <v>36.728299999999997</v>
      </c>
    </row>
    <row r="474" spans="1:5" x14ac:dyDescent="0.3">
      <c r="A474" s="1">
        <v>40857</v>
      </c>
      <c r="B474">
        <v>37.057400000000001</v>
      </c>
      <c r="C474" t="s">
        <v>205</v>
      </c>
      <c r="D474" s="26" t="str">
        <f t="shared" si="14"/>
        <v>2011-11-10</v>
      </c>
      <c r="E474" s="26">
        <f t="shared" si="15"/>
        <v>37.057400000000001</v>
      </c>
    </row>
    <row r="475" spans="1:5" x14ac:dyDescent="0.3">
      <c r="A475" s="1">
        <v>40858</v>
      </c>
      <c r="B475">
        <v>37.876300000000001</v>
      </c>
      <c r="C475" t="s">
        <v>205</v>
      </c>
      <c r="D475" s="26" t="str">
        <f t="shared" si="14"/>
        <v>2011-11-11</v>
      </c>
      <c r="E475" s="26">
        <f t="shared" si="15"/>
        <v>37.876300000000001</v>
      </c>
    </row>
    <row r="476" spans="1:5" x14ac:dyDescent="0.3">
      <c r="A476" s="1">
        <v>40861</v>
      </c>
      <c r="B476">
        <v>37.531100000000002</v>
      </c>
      <c r="C476" t="s">
        <v>205</v>
      </c>
      <c r="D476" s="26" t="str">
        <f t="shared" si="14"/>
        <v>2011-11-14</v>
      </c>
      <c r="E476" s="26">
        <f t="shared" si="15"/>
        <v>37.531100000000002</v>
      </c>
    </row>
    <row r="477" spans="1:5" x14ac:dyDescent="0.3">
      <c r="A477" s="1">
        <v>40862</v>
      </c>
      <c r="B477">
        <v>37.691699999999997</v>
      </c>
      <c r="C477" t="s">
        <v>205</v>
      </c>
      <c r="D477" s="26" t="str">
        <f t="shared" si="14"/>
        <v>2011-11-15</v>
      </c>
      <c r="E477" s="26">
        <f t="shared" si="15"/>
        <v>37.691699999999997</v>
      </c>
    </row>
    <row r="478" spans="1:5" x14ac:dyDescent="0.3">
      <c r="A478" s="1">
        <v>40863</v>
      </c>
      <c r="B478">
        <v>37.041400000000003</v>
      </c>
      <c r="C478" t="s">
        <v>205</v>
      </c>
      <c r="D478" s="26" t="str">
        <f t="shared" si="14"/>
        <v>2011-11-16</v>
      </c>
      <c r="E478" s="26">
        <f t="shared" si="15"/>
        <v>37.041400000000003</v>
      </c>
    </row>
    <row r="479" spans="1:5" x14ac:dyDescent="0.3">
      <c r="A479" s="1">
        <v>40864</v>
      </c>
      <c r="B479">
        <v>36.3429</v>
      </c>
      <c r="C479" t="s">
        <v>205</v>
      </c>
      <c r="D479" s="26" t="str">
        <f t="shared" si="14"/>
        <v>2011-11-17</v>
      </c>
      <c r="E479" s="26">
        <f t="shared" si="15"/>
        <v>36.3429</v>
      </c>
    </row>
    <row r="480" spans="1:5" x14ac:dyDescent="0.3">
      <c r="A480" s="1">
        <v>40865</v>
      </c>
      <c r="B480">
        <v>36.270699999999998</v>
      </c>
      <c r="C480" t="s">
        <v>205</v>
      </c>
      <c r="D480" s="26" t="str">
        <f t="shared" si="14"/>
        <v>2011-11-18</v>
      </c>
      <c r="E480" s="26">
        <f t="shared" si="15"/>
        <v>36.270699999999998</v>
      </c>
    </row>
    <row r="481" spans="1:5" x14ac:dyDescent="0.3">
      <c r="A481" s="1">
        <v>40868</v>
      </c>
      <c r="B481">
        <v>35.604399999999998</v>
      </c>
      <c r="C481" t="s">
        <v>205</v>
      </c>
      <c r="D481" s="26" t="str">
        <f t="shared" si="14"/>
        <v>2011-11-21</v>
      </c>
      <c r="E481" s="26">
        <f t="shared" si="15"/>
        <v>35.604399999999998</v>
      </c>
    </row>
    <row r="482" spans="1:5" x14ac:dyDescent="0.3">
      <c r="A482" s="1">
        <v>40869</v>
      </c>
      <c r="B482">
        <v>35.403700000000001</v>
      </c>
      <c r="C482" t="s">
        <v>205</v>
      </c>
      <c r="D482" s="26" t="str">
        <f t="shared" si="14"/>
        <v>2011-11-22</v>
      </c>
      <c r="E482" s="26">
        <f t="shared" si="15"/>
        <v>35.403700000000001</v>
      </c>
    </row>
    <row r="483" spans="1:5" x14ac:dyDescent="0.3">
      <c r="A483" s="1">
        <v>40870</v>
      </c>
      <c r="B483">
        <v>34.560699999999997</v>
      </c>
      <c r="C483" t="s">
        <v>205</v>
      </c>
      <c r="D483" s="26" t="str">
        <f t="shared" si="14"/>
        <v>2011-11-23</v>
      </c>
      <c r="E483" s="26">
        <f t="shared" si="15"/>
        <v>34.560699999999997</v>
      </c>
    </row>
    <row r="484" spans="1:5" x14ac:dyDescent="0.3">
      <c r="A484" s="1">
        <v>40872</v>
      </c>
      <c r="B484">
        <v>34.488500000000002</v>
      </c>
      <c r="C484" t="s">
        <v>205</v>
      </c>
      <c r="D484" s="26" t="str">
        <f t="shared" si="14"/>
        <v>2011-11-25</v>
      </c>
      <c r="E484" s="26">
        <f t="shared" si="15"/>
        <v>34.488500000000002</v>
      </c>
    </row>
    <row r="485" spans="1:5" x14ac:dyDescent="0.3">
      <c r="A485" s="1">
        <v>40875</v>
      </c>
      <c r="B485">
        <v>35.570700000000002</v>
      </c>
      <c r="C485" t="s">
        <v>205</v>
      </c>
      <c r="D485" s="26" t="str">
        <f t="shared" si="14"/>
        <v>2011-11-28</v>
      </c>
      <c r="E485" s="26">
        <f t="shared" si="15"/>
        <v>35.570700000000002</v>
      </c>
    </row>
    <row r="486" spans="1:5" x14ac:dyDescent="0.3">
      <c r="A486" s="1">
        <v>40876</v>
      </c>
      <c r="B486">
        <v>35.644500000000001</v>
      </c>
      <c r="C486" t="s">
        <v>205</v>
      </c>
      <c r="D486" s="26" t="str">
        <f t="shared" si="14"/>
        <v>2011-11-29</v>
      </c>
      <c r="E486" s="26">
        <f t="shared" si="15"/>
        <v>35.644500000000001</v>
      </c>
    </row>
    <row r="487" spans="1:5" x14ac:dyDescent="0.3">
      <c r="A487" s="1">
        <v>40877</v>
      </c>
      <c r="B487">
        <v>37.250100000000003</v>
      </c>
      <c r="C487" t="s">
        <v>205</v>
      </c>
      <c r="D487" s="26" t="str">
        <f t="shared" si="14"/>
        <v>2011-11-30</v>
      </c>
      <c r="E487" s="26">
        <f t="shared" si="15"/>
        <v>37.250100000000003</v>
      </c>
    </row>
    <row r="488" spans="1:5" x14ac:dyDescent="0.3">
      <c r="A488" s="1">
        <v>40878</v>
      </c>
      <c r="B488">
        <v>37.225999999999999</v>
      </c>
      <c r="C488" t="s">
        <v>205</v>
      </c>
      <c r="D488" s="26" t="str">
        <f t="shared" si="14"/>
        <v>2011-12-01</v>
      </c>
      <c r="E488" s="26">
        <f t="shared" si="15"/>
        <v>37.225999999999999</v>
      </c>
    </row>
    <row r="489" spans="1:5" x14ac:dyDescent="0.3">
      <c r="A489" s="1">
        <v>40879</v>
      </c>
      <c r="B489">
        <v>37.185899999999997</v>
      </c>
      <c r="C489" t="s">
        <v>205</v>
      </c>
      <c r="D489" s="26" t="str">
        <f t="shared" si="14"/>
        <v>2011-12-02</v>
      </c>
      <c r="E489" s="26">
        <f t="shared" si="15"/>
        <v>37.185899999999997</v>
      </c>
    </row>
    <row r="490" spans="1:5" x14ac:dyDescent="0.3">
      <c r="A490" s="1">
        <v>40882</v>
      </c>
      <c r="B490">
        <v>37.627400000000002</v>
      </c>
      <c r="C490" t="s">
        <v>205</v>
      </c>
      <c r="D490" s="26" t="str">
        <f t="shared" si="14"/>
        <v>2011-12-05</v>
      </c>
      <c r="E490" s="26">
        <f t="shared" si="15"/>
        <v>37.627400000000002</v>
      </c>
    </row>
    <row r="491" spans="1:5" x14ac:dyDescent="0.3">
      <c r="A491" s="1">
        <v>40883</v>
      </c>
      <c r="B491">
        <v>37.603400000000001</v>
      </c>
      <c r="C491" t="s">
        <v>205</v>
      </c>
      <c r="D491" s="26" t="str">
        <f t="shared" si="14"/>
        <v>2011-12-06</v>
      </c>
      <c r="E491" s="26">
        <f t="shared" si="15"/>
        <v>37.603400000000001</v>
      </c>
    </row>
    <row r="492" spans="1:5" x14ac:dyDescent="0.3">
      <c r="A492" s="1">
        <v>40884</v>
      </c>
      <c r="B492">
        <v>37.651499999999999</v>
      </c>
      <c r="C492" t="s">
        <v>205</v>
      </c>
      <c r="D492" s="26" t="str">
        <f t="shared" si="14"/>
        <v>2011-12-07</v>
      </c>
      <c r="E492" s="26">
        <f t="shared" si="15"/>
        <v>37.651499999999999</v>
      </c>
    </row>
    <row r="493" spans="1:5" x14ac:dyDescent="0.3">
      <c r="A493" s="1">
        <v>40885</v>
      </c>
      <c r="B493">
        <v>36.7042</v>
      </c>
      <c r="C493" t="s">
        <v>205</v>
      </c>
      <c r="D493" s="26" t="str">
        <f t="shared" si="14"/>
        <v>2011-12-08</v>
      </c>
      <c r="E493" s="26">
        <f t="shared" si="15"/>
        <v>36.7042</v>
      </c>
    </row>
    <row r="494" spans="1:5" x14ac:dyDescent="0.3">
      <c r="A494" s="1">
        <v>40886</v>
      </c>
      <c r="B494">
        <v>37.394599999999997</v>
      </c>
      <c r="C494" t="s">
        <v>205</v>
      </c>
      <c r="D494" s="26" t="str">
        <f t="shared" si="14"/>
        <v>2011-12-09</v>
      </c>
      <c r="E494" s="26">
        <f t="shared" si="15"/>
        <v>37.394599999999997</v>
      </c>
    </row>
    <row r="495" spans="1:5" x14ac:dyDescent="0.3">
      <c r="A495" s="1">
        <v>40889</v>
      </c>
      <c r="B495">
        <v>36.808599999999998</v>
      </c>
      <c r="C495" t="s">
        <v>205</v>
      </c>
      <c r="D495" s="26" t="str">
        <f t="shared" si="14"/>
        <v>2011-12-12</v>
      </c>
      <c r="E495" s="26">
        <f t="shared" si="15"/>
        <v>36.808599999999998</v>
      </c>
    </row>
    <row r="496" spans="1:5" x14ac:dyDescent="0.3">
      <c r="A496" s="1">
        <v>40890</v>
      </c>
      <c r="B496">
        <v>36.254600000000003</v>
      </c>
      <c r="C496" t="s">
        <v>205</v>
      </c>
      <c r="D496" s="26" t="str">
        <f t="shared" si="14"/>
        <v>2011-12-13</v>
      </c>
      <c r="E496" s="26">
        <f t="shared" si="15"/>
        <v>36.254600000000003</v>
      </c>
    </row>
    <row r="497" spans="1:5" x14ac:dyDescent="0.3">
      <c r="A497" s="1">
        <v>40891</v>
      </c>
      <c r="B497">
        <v>35.837200000000003</v>
      </c>
      <c r="C497" t="s">
        <v>205</v>
      </c>
      <c r="D497" s="26" t="str">
        <f t="shared" si="14"/>
        <v>2011-12-14</v>
      </c>
      <c r="E497" s="26">
        <f t="shared" si="15"/>
        <v>35.837200000000003</v>
      </c>
    </row>
    <row r="498" spans="1:5" x14ac:dyDescent="0.3">
      <c r="A498" s="1">
        <v>40892</v>
      </c>
      <c r="B498">
        <v>36.005800000000001</v>
      </c>
      <c r="C498" t="s">
        <v>205</v>
      </c>
      <c r="D498" s="26" t="str">
        <f t="shared" si="14"/>
        <v>2011-12-15</v>
      </c>
      <c r="E498" s="26">
        <f t="shared" si="15"/>
        <v>36.005800000000001</v>
      </c>
    </row>
    <row r="499" spans="1:5" x14ac:dyDescent="0.3">
      <c r="A499" s="1">
        <v>40893</v>
      </c>
      <c r="B499">
        <v>36.099200000000003</v>
      </c>
      <c r="C499" t="s">
        <v>205</v>
      </c>
      <c r="D499" s="26" t="str">
        <f t="shared" si="14"/>
        <v>2011-12-16</v>
      </c>
      <c r="E499" s="26">
        <f t="shared" si="15"/>
        <v>36.099200000000003</v>
      </c>
    </row>
    <row r="500" spans="1:5" x14ac:dyDescent="0.3">
      <c r="A500" s="1">
        <v>40896</v>
      </c>
      <c r="B500">
        <v>35.599299999999999</v>
      </c>
      <c r="C500" t="s">
        <v>205</v>
      </c>
      <c r="D500" s="26" t="str">
        <f t="shared" si="14"/>
        <v>2011-12-19</v>
      </c>
      <c r="E500" s="26">
        <f t="shared" si="15"/>
        <v>35.599299999999999</v>
      </c>
    </row>
    <row r="501" spans="1:5" x14ac:dyDescent="0.3">
      <c r="A501" s="1">
        <v>40897</v>
      </c>
      <c r="B501">
        <v>36.776299999999999</v>
      </c>
      <c r="C501" t="s">
        <v>205</v>
      </c>
      <c r="D501" s="26" t="str">
        <f t="shared" si="14"/>
        <v>2011-12-20</v>
      </c>
      <c r="E501" s="26">
        <f t="shared" si="15"/>
        <v>36.776299999999999</v>
      </c>
    </row>
    <row r="502" spans="1:5" x14ac:dyDescent="0.3">
      <c r="A502" s="1">
        <v>40898</v>
      </c>
      <c r="B502">
        <v>36.913400000000003</v>
      </c>
      <c r="C502" t="s">
        <v>205</v>
      </c>
      <c r="D502" s="26" t="str">
        <f t="shared" si="14"/>
        <v>2011-12-21</v>
      </c>
      <c r="E502" s="26">
        <f t="shared" si="15"/>
        <v>36.913400000000003</v>
      </c>
    </row>
    <row r="503" spans="1:5" x14ac:dyDescent="0.3">
      <c r="A503" s="1">
        <v>40899</v>
      </c>
      <c r="B503">
        <v>37.332599999999999</v>
      </c>
      <c r="C503" t="s">
        <v>205</v>
      </c>
      <c r="D503" s="26" t="str">
        <f t="shared" si="14"/>
        <v>2011-12-22</v>
      </c>
      <c r="E503" s="26">
        <f t="shared" si="15"/>
        <v>37.332599999999999</v>
      </c>
    </row>
    <row r="504" spans="1:5" x14ac:dyDescent="0.3">
      <c r="A504" s="1">
        <v>40900</v>
      </c>
      <c r="B504">
        <v>37.630800000000001</v>
      </c>
      <c r="C504" t="s">
        <v>205</v>
      </c>
      <c r="D504" s="26" t="str">
        <f t="shared" si="14"/>
        <v>2011-12-23</v>
      </c>
      <c r="E504" s="26">
        <f t="shared" si="15"/>
        <v>37.630800000000001</v>
      </c>
    </row>
    <row r="505" spans="1:5" x14ac:dyDescent="0.3">
      <c r="A505" s="1">
        <v>40904</v>
      </c>
      <c r="B505">
        <v>37.614699999999999</v>
      </c>
      <c r="C505" t="s">
        <v>205</v>
      </c>
      <c r="D505" s="26" t="str">
        <f t="shared" si="14"/>
        <v>2011-12-27</v>
      </c>
      <c r="E505" s="26">
        <f t="shared" si="15"/>
        <v>37.614699999999999</v>
      </c>
    </row>
    <row r="506" spans="1:5" x14ac:dyDescent="0.3">
      <c r="A506" s="1">
        <v>40905</v>
      </c>
      <c r="B506">
        <v>37.082700000000003</v>
      </c>
      <c r="C506" t="s">
        <v>205</v>
      </c>
      <c r="D506" s="26" t="str">
        <f t="shared" si="14"/>
        <v>2011-12-28</v>
      </c>
      <c r="E506" s="26">
        <f t="shared" si="15"/>
        <v>37.082700000000003</v>
      </c>
    </row>
    <row r="507" spans="1:5" x14ac:dyDescent="0.3">
      <c r="A507" s="1">
        <v>40906</v>
      </c>
      <c r="B507">
        <v>37.477699999999999</v>
      </c>
      <c r="C507" t="s">
        <v>205</v>
      </c>
      <c r="D507" s="26" t="str">
        <f t="shared" si="14"/>
        <v>2011-12-29</v>
      </c>
      <c r="E507" s="26">
        <f t="shared" si="15"/>
        <v>37.477699999999999</v>
      </c>
    </row>
    <row r="508" spans="1:5" x14ac:dyDescent="0.3">
      <c r="A508" s="1">
        <v>40907</v>
      </c>
      <c r="B508">
        <v>37.308399999999999</v>
      </c>
      <c r="C508" t="s">
        <v>205</v>
      </c>
      <c r="D508" s="26" t="str">
        <f t="shared" si="14"/>
        <v>2011-12-30</v>
      </c>
      <c r="E508" s="26">
        <f t="shared" si="15"/>
        <v>37.308399999999999</v>
      </c>
    </row>
    <row r="509" spans="1:5" x14ac:dyDescent="0.3">
      <c r="A509" s="1">
        <v>40911</v>
      </c>
      <c r="B509">
        <v>37.880699999999997</v>
      </c>
      <c r="C509" t="s">
        <v>205</v>
      </c>
      <c r="D509" s="26" t="str">
        <f t="shared" si="14"/>
        <v>2012-01-03</v>
      </c>
      <c r="E509" s="26">
        <f t="shared" si="15"/>
        <v>37.880699999999997</v>
      </c>
    </row>
    <row r="510" spans="1:5" x14ac:dyDescent="0.3">
      <c r="A510" s="1">
        <v>40912</v>
      </c>
      <c r="B510">
        <v>37.848500000000001</v>
      </c>
      <c r="C510" t="s">
        <v>205</v>
      </c>
      <c r="D510" s="26" t="str">
        <f t="shared" si="14"/>
        <v>2012-01-04</v>
      </c>
      <c r="E510" s="26">
        <f t="shared" si="15"/>
        <v>37.848500000000001</v>
      </c>
    </row>
    <row r="511" spans="1:5" x14ac:dyDescent="0.3">
      <c r="A511" s="1">
        <v>40913</v>
      </c>
      <c r="B511">
        <v>38.0017</v>
      </c>
      <c r="C511" t="s">
        <v>205</v>
      </c>
      <c r="D511" s="26" t="str">
        <f t="shared" si="14"/>
        <v>2012-01-05</v>
      </c>
      <c r="E511" s="26">
        <f t="shared" si="15"/>
        <v>38.0017</v>
      </c>
    </row>
    <row r="512" spans="1:5" x14ac:dyDescent="0.3">
      <c r="A512" s="1">
        <v>40914</v>
      </c>
      <c r="B512">
        <v>37.953299999999999</v>
      </c>
      <c r="C512" t="s">
        <v>205</v>
      </c>
      <c r="D512" s="26" t="str">
        <f t="shared" si="14"/>
        <v>2012-01-06</v>
      </c>
      <c r="E512" s="26">
        <f t="shared" si="15"/>
        <v>37.953299999999999</v>
      </c>
    </row>
    <row r="513" spans="1:5" x14ac:dyDescent="0.3">
      <c r="A513" s="1">
        <v>40917</v>
      </c>
      <c r="B513">
        <v>38.058100000000003</v>
      </c>
      <c r="C513" t="s">
        <v>205</v>
      </c>
      <c r="D513" s="26" t="str">
        <f t="shared" si="14"/>
        <v>2012-01-09</v>
      </c>
      <c r="E513" s="26">
        <f t="shared" si="15"/>
        <v>38.058100000000003</v>
      </c>
    </row>
    <row r="514" spans="1:5" x14ac:dyDescent="0.3">
      <c r="A514" s="1">
        <v>40918</v>
      </c>
      <c r="B514">
        <v>38.549799999999998</v>
      </c>
      <c r="C514" t="s">
        <v>205</v>
      </c>
      <c r="D514" s="26" t="str">
        <f t="shared" si="14"/>
        <v>2012-01-10</v>
      </c>
      <c r="E514" s="26">
        <f t="shared" si="15"/>
        <v>38.549799999999998</v>
      </c>
    </row>
    <row r="515" spans="1:5" x14ac:dyDescent="0.3">
      <c r="A515" s="1">
        <v>40919</v>
      </c>
      <c r="B515">
        <v>38.606299999999997</v>
      </c>
      <c r="C515" t="s">
        <v>205</v>
      </c>
      <c r="D515" s="26" t="str">
        <f t="shared" ref="D515:D578" si="16">_xlfn.CONCAT(YEAR(A515),"-",IF(LEN(MONTH(A515))=1,0&amp;MONTH(A515),MONTH(A515)),"-",IF(LEN(DAY(A515))=1,0&amp;DAY(A515),DAY(A515)))</f>
        <v>2012-01-11</v>
      </c>
      <c r="E515" s="26">
        <f t="shared" ref="E515:E578" si="17">B515</f>
        <v>38.606299999999997</v>
      </c>
    </row>
    <row r="516" spans="1:5" x14ac:dyDescent="0.3">
      <c r="A516" s="1">
        <v>40920</v>
      </c>
      <c r="B516">
        <v>38.767499999999998</v>
      </c>
      <c r="C516" t="s">
        <v>205</v>
      </c>
      <c r="D516" s="26" t="str">
        <f t="shared" si="16"/>
        <v>2012-01-12</v>
      </c>
      <c r="E516" s="26">
        <f t="shared" si="17"/>
        <v>38.767499999999998</v>
      </c>
    </row>
    <row r="517" spans="1:5" x14ac:dyDescent="0.3">
      <c r="A517" s="1">
        <v>40921</v>
      </c>
      <c r="B517">
        <v>38.533700000000003</v>
      </c>
      <c r="C517" t="s">
        <v>205</v>
      </c>
      <c r="D517" s="26" t="str">
        <f t="shared" si="16"/>
        <v>2012-01-13</v>
      </c>
      <c r="E517" s="26">
        <f t="shared" si="17"/>
        <v>38.533700000000003</v>
      </c>
    </row>
    <row r="518" spans="1:5" x14ac:dyDescent="0.3">
      <c r="A518" s="1">
        <v>40925</v>
      </c>
      <c r="B518">
        <v>38.6143</v>
      </c>
      <c r="C518" t="s">
        <v>205</v>
      </c>
      <c r="D518" s="26" t="str">
        <f t="shared" si="16"/>
        <v>2012-01-17</v>
      </c>
      <c r="E518" s="26">
        <f t="shared" si="17"/>
        <v>38.6143</v>
      </c>
    </row>
    <row r="519" spans="1:5" x14ac:dyDescent="0.3">
      <c r="A519" s="1">
        <v>40926</v>
      </c>
      <c r="B519">
        <v>39.178600000000003</v>
      </c>
      <c r="C519" t="s">
        <v>205</v>
      </c>
      <c r="D519" s="26" t="str">
        <f t="shared" si="16"/>
        <v>2012-01-18</v>
      </c>
      <c r="E519" s="26">
        <f t="shared" si="17"/>
        <v>39.178600000000003</v>
      </c>
    </row>
    <row r="520" spans="1:5" x14ac:dyDescent="0.3">
      <c r="A520" s="1">
        <v>40927</v>
      </c>
      <c r="B520">
        <v>39.476900000000001</v>
      </c>
      <c r="C520" t="s">
        <v>205</v>
      </c>
      <c r="D520" s="26" t="str">
        <f t="shared" si="16"/>
        <v>2012-01-19</v>
      </c>
      <c r="E520" s="26">
        <f t="shared" si="17"/>
        <v>39.476900000000001</v>
      </c>
    </row>
    <row r="521" spans="1:5" x14ac:dyDescent="0.3">
      <c r="A521" s="1">
        <v>40928</v>
      </c>
      <c r="B521">
        <v>39.4285</v>
      </c>
      <c r="C521" t="s">
        <v>205</v>
      </c>
      <c r="D521" s="26" t="str">
        <f t="shared" si="16"/>
        <v>2012-01-20</v>
      </c>
      <c r="E521" s="26">
        <f t="shared" si="17"/>
        <v>39.4285</v>
      </c>
    </row>
    <row r="522" spans="1:5" x14ac:dyDescent="0.3">
      <c r="A522" s="1">
        <v>40931</v>
      </c>
      <c r="B522">
        <v>39.4527</v>
      </c>
      <c r="C522" t="s">
        <v>205</v>
      </c>
      <c r="D522" s="26" t="str">
        <f t="shared" si="16"/>
        <v>2012-01-23</v>
      </c>
      <c r="E522" s="26">
        <f t="shared" si="17"/>
        <v>39.4527</v>
      </c>
    </row>
    <row r="523" spans="1:5" x14ac:dyDescent="0.3">
      <c r="A523" s="1">
        <v>40932</v>
      </c>
      <c r="B523">
        <v>39.517200000000003</v>
      </c>
      <c r="C523" t="s">
        <v>205</v>
      </c>
      <c r="D523" s="26" t="str">
        <f t="shared" si="16"/>
        <v>2012-01-24</v>
      </c>
      <c r="E523" s="26">
        <f t="shared" si="17"/>
        <v>39.517200000000003</v>
      </c>
    </row>
    <row r="524" spans="1:5" x14ac:dyDescent="0.3">
      <c r="A524" s="1">
        <v>40933</v>
      </c>
      <c r="B524">
        <v>39.912199999999999</v>
      </c>
      <c r="C524" t="s">
        <v>205</v>
      </c>
      <c r="D524" s="26" t="str">
        <f t="shared" si="16"/>
        <v>2012-01-25</v>
      </c>
      <c r="E524" s="26">
        <f t="shared" si="17"/>
        <v>39.912199999999999</v>
      </c>
    </row>
    <row r="525" spans="1:5" x14ac:dyDescent="0.3">
      <c r="A525" s="1">
        <v>40934</v>
      </c>
      <c r="B525">
        <v>39.6462</v>
      </c>
      <c r="C525" t="s">
        <v>205</v>
      </c>
      <c r="D525" s="26" t="str">
        <f t="shared" si="16"/>
        <v>2012-01-26</v>
      </c>
      <c r="E525" s="26">
        <f t="shared" si="17"/>
        <v>39.6462</v>
      </c>
    </row>
    <row r="526" spans="1:5" x14ac:dyDescent="0.3">
      <c r="A526" s="1">
        <v>40935</v>
      </c>
      <c r="B526">
        <v>39.662300000000002</v>
      </c>
      <c r="C526" t="s">
        <v>205</v>
      </c>
      <c r="D526" s="26" t="str">
        <f t="shared" si="16"/>
        <v>2012-01-27</v>
      </c>
      <c r="E526" s="26">
        <f t="shared" si="17"/>
        <v>39.662300000000002</v>
      </c>
    </row>
    <row r="527" spans="1:5" x14ac:dyDescent="0.3">
      <c r="A527" s="1">
        <v>40938</v>
      </c>
      <c r="B527">
        <v>39.436599999999999</v>
      </c>
      <c r="C527" t="s">
        <v>205</v>
      </c>
      <c r="D527" s="26" t="str">
        <f t="shared" si="16"/>
        <v>2012-01-30</v>
      </c>
      <c r="E527" s="26">
        <f t="shared" si="17"/>
        <v>39.436599999999999</v>
      </c>
    </row>
    <row r="528" spans="1:5" x14ac:dyDescent="0.3">
      <c r="A528" s="1">
        <v>40939</v>
      </c>
      <c r="B528">
        <v>39.4285</v>
      </c>
      <c r="C528" t="s">
        <v>205</v>
      </c>
      <c r="D528" s="26" t="str">
        <f t="shared" si="16"/>
        <v>2012-01-31</v>
      </c>
      <c r="E528" s="26">
        <f t="shared" si="17"/>
        <v>39.4285</v>
      </c>
    </row>
    <row r="529" spans="1:5" x14ac:dyDescent="0.3">
      <c r="A529" s="1">
        <v>40940</v>
      </c>
      <c r="B529">
        <v>39.944499999999998</v>
      </c>
      <c r="C529" t="s">
        <v>205</v>
      </c>
      <c r="D529" s="26" t="str">
        <f t="shared" si="16"/>
        <v>2012-02-01</v>
      </c>
      <c r="E529" s="26">
        <f t="shared" si="17"/>
        <v>39.944499999999998</v>
      </c>
    </row>
    <row r="530" spans="1:5" x14ac:dyDescent="0.3">
      <c r="A530" s="1">
        <v>40941</v>
      </c>
      <c r="B530">
        <v>40.000900000000001</v>
      </c>
      <c r="C530" t="s">
        <v>205</v>
      </c>
      <c r="D530" s="26" t="str">
        <f t="shared" si="16"/>
        <v>2012-02-02</v>
      </c>
      <c r="E530" s="26">
        <f t="shared" si="17"/>
        <v>40.000900000000001</v>
      </c>
    </row>
    <row r="531" spans="1:5" x14ac:dyDescent="0.3">
      <c r="A531" s="1">
        <v>40942</v>
      </c>
      <c r="B531">
        <v>40.661900000000003</v>
      </c>
      <c r="C531" t="s">
        <v>205</v>
      </c>
      <c r="D531" s="26" t="str">
        <f t="shared" si="16"/>
        <v>2012-02-03</v>
      </c>
      <c r="E531" s="26">
        <f t="shared" si="17"/>
        <v>40.661900000000003</v>
      </c>
    </row>
    <row r="532" spans="1:5" x14ac:dyDescent="0.3">
      <c r="A532" s="1">
        <v>40945</v>
      </c>
      <c r="B532">
        <v>40.5974</v>
      </c>
      <c r="C532" t="s">
        <v>205</v>
      </c>
      <c r="D532" s="26" t="str">
        <f t="shared" si="16"/>
        <v>2012-02-06</v>
      </c>
      <c r="E532" s="26">
        <f t="shared" si="17"/>
        <v>40.5974</v>
      </c>
    </row>
    <row r="533" spans="1:5" x14ac:dyDescent="0.3">
      <c r="A533" s="1">
        <v>40946</v>
      </c>
      <c r="B533">
        <v>40.678100000000001</v>
      </c>
      <c r="C533" t="s">
        <v>205</v>
      </c>
      <c r="D533" s="26" t="str">
        <f t="shared" si="16"/>
        <v>2012-02-07</v>
      </c>
      <c r="E533" s="26">
        <f t="shared" si="17"/>
        <v>40.678100000000001</v>
      </c>
    </row>
    <row r="534" spans="1:5" x14ac:dyDescent="0.3">
      <c r="A534" s="1">
        <v>40947</v>
      </c>
      <c r="B534">
        <v>40.807000000000002</v>
      </c>
      <c r="C534" t="s">
        <v>205</v>
      </c>
      <c r="D534" s="26" t="str">
        <f t="shared" si="16"/>
        <v>2012-02-08</v>
      </c>
      <c r="E534" s="26">
        <f t="shared" si="17"/>
        <v>40.807000000000002</v>
      </c>
    </row>
    <row r="535" spans="1:5" x14ac:dyDescent="0.3">
      <c r="A535" s="1">
        <v>40948</v>
      </c>
      <c r="B535">
        <v>40.855400000000003</v>
      </c>
      <c r="C535" t="s">
        <v>205</v>
      </c>
      <c r="D535" s="26" t="str">
        <f t="shared" si="16"/>
        <v>2012-02-09</v>
      </c>
      <c r="E535" s="26">
        <f t="shared" si="17"/>
        <v>40.855400000000003</v>
      </c>
    </row>
    <row r="536" spans="1:5" x14ac:dyDescent="0.3">
      <c r="A536" s="1">
        <v>40949</v>
      </c>
      <c r="B536">
        <v>40.540999999999997</v>
      </c>
      <c r="C536" t="s">
        <v>205</v>
      </c>
      <c r="D536" s="26" t="str">
        <f t="shared" si="16"/>
        <v>2012-02-10</v>
      </c>
      <c r="E536" s="26">
        <f t="shared" si="17"/>
        <v>40.540999999999997</v>
      </c>
    </row>
    <row r="537" spans="1:5" x14ac:dyDescent="0.3">
      <c r="A537" s="1">
        <v>40952</v>
      </c>
      <c r="B537">
        <v>40.782899999999998</v>
      </c>
      <c r="C537" t="s">
        <v>205</v>
      </c>
      <c r="D537" s="26" t="str">
        <f t="shared" si="16"/>
        <v>2012-02-13</v>
      </c>
      <c r="E537" s="26">
        <f t="shared" si="17"/>
        <v>40.782899999999998</v>
      </c>
    </row>
    <row r="538" spans="1:5" x14ac:dyDescent="0.3">
      <c r="A538" s="1">
        <v>40953</v>
      </c>
      <c r="B538">
        <v>40.718400000000003</v>
      </c>
      <c r="C538" t="s">
        <v>205</v>
      </c>
      <c r="D538" s="26" t="str">
        <f t="shared" si="16"/>
        <v>2012-02-14</v>
      </c>
      <c r="E538" s="26">
        <f t="shared" si="17"/>
        <v>40.718400000000003</v>
      </c>
    </row>
    <row r="539" spans="1:5" x14ac:dyDescent="0.3">
      <c r="A539" s="1">
        <v>40954</v>
      </c>
      <c r="B539">
        <v>40.5974</v>
      </c>
      <c r="C539" t="s">
        <v>205</v>
      </c>
      <c r="D539" s="26" t="str">
        <f t="shared" si="16"/>
        <v>2012-02-15</v>
      </c>
      <c r="E539" s="26">
        <f t="shared" si="17"/>
        <v>40.5974</v>
      </c>
    </row>
    <row r="540" spans="1:5" x14ac:dyDescent="0.3">
      <c r="A540" s="1">
        <v>40955</v>
      </c>
      <c r="B540">
        <v>41.1053</v>
      </c>
      <c r="C540" t="s">
        <v>205</v>
      </c>
      <c r="D540" s="26" t="str">
        <f t="shared" si="16"/>
        <v>2012-02-16</v>
      </c>
      <c r="E540" s="26">
        <f t="shared" si="17"/>
        <v>41.1053</v>
      </c>
    </row>
    <row r="541" spans="1:5" x14ac:dyDescent="0.3">
      <c r="A541" s="1">
        <v>40956</v>
      </c>
      <c r="B541">
        <v>41.218200000000003</v>
      </c>
      <c r="C541" t="s">
        <v>205</v>
      </c>
      <c r="D541" s="26" t="str">
        <f t="shared" si="16"/>
        <v>2012-02-17</v>
      </c>
      <c r="E541" s="26">
        <f t="shared" si="17"/>
        <v>41.218200000000003</v>
      </c>
    </row>
    <row r="542" spans="1:5" x14ac:dyDescent="0.3">
      <c r="A542" s="1">
        <v>40960</v>
      </c>
      <c r="B542">
        <v>41.097299999999997</v>
      </c>
      <c r="C542" t="s">
        <v>205</v>
      </c>
      <c r="D542" s="26" t="str">
        <f t="shared" si="16"/>
        <v>2012-02-21</v>
      </c>
      <c r="E542" s="26">
        <f t="shared" si="17"/>
        <v>41.097299999999997</v>
      </c>
    </row>
    <row r="543" spans="1:5" x14ac:dyDescent="0.3">
      <c r="A543" s="1">
        <v>40961</v>
      </c>
      <c r="B543">
        <v>40.911799999999999</v>
      </c>
      <c r="C543" t="s">
        <v>205</v>
      </c>
      <c r="D543" s="26" t="str">
        <f t="shared" si="16"/>
        <v>2012-02-22</v>
      </c>
      <c r="E543" s="26">
        <f t="shared" si="17"/>
        <v>40.911799999999999</v>
      </c>
    </row>
    <row r="544" spans="1:5" x14ac:dyDescent="0.3">
      <c r="A544" s="1">
        <v>40962</v>
      </c>
      <c r="B544">
        <v>41.153700000000001</v>
      </c>
      <c r="C544" t="s">
        <v>205</v>
      </c>
      <c r="D544" s="26" t="str">
        <f t="shared" si="16"/>
        <v>2012-02-23</v>
      </c>
      <c r="E544" s="26">
        <f t="shared" si="17"/>
        <v>41.153700000000001</v>
      </c>
    </row>
    <row r="545" spans="1:5" x14ac:dyDescent="0.3">
      <c r="A545" s="1">
        <v>40963</v>
      </c>
      <c r="B545">
        <v>41.202100000000002</v>
      </c>
      <c r="C545" t="s">
        <v>205</v>
      </c>
      <c r="D545" s="26" t="str">
        <f t="shared" si="16"/>
        <v>2012-02-24</v>
      </c>
      <c r="E545" s="26">
        <f t="shared" si="17"/>
        <v>41.202100000000002</v>
      </c>
    </row>
    <row r="546" spans="1:5" x14ac:dyDescent="0.3">
      <c r="A546" s="1">
        <v>40966</v>
      </c>
      <c r="B546">
        <v>41.250399999999999</v>
      </c>
      <c r="C546" t="s">
        <v>205</v>
      </c>
      <c r="D546" s="26" t="str">
        <f t="shared" si="16"/>
        <v>2012-02-27</v>
      </c>
      <c r="E546" s="26">
        <f t="shared" si="17"/>
        <v>41.250399999999999</v>
      </c>
    </row>
    <row r="547" spans="1:5" x14ac:dyDescent="0.3">
      <c r="A547" s="1">
        <v>40967</v>
      </c>
      <c r="B547">
        <v>41.290700000000001</v>
      </c>
      <c r="C547" t="s">
        <v>205</v>
      </c>
      <c r="D547" s="26" t="str">
        <f t="shared" si="16"/>
        <v>2012-02-28</v>
      </c>
      <c r="E547" s="26">
        <f t="shared" si="17"/>
        <v>41.290700000000001</v>
      </c>
    </row>
    <row r="548" spans="1:5" x14ac:dyDescent="0.3">
      <c r="A548" s="1">
        <v>40968</v>
      </c>
      <c r="B548">
        <v>41.008600000000001</v>
      </c>
      <c r="C548" t="s">
        <v>205</v>
      </c>
      <c r="D548" s="26" t="str">
        <f t="shared" si="16"/>
        <v>2012-02-29</v>
      </c>
      <c r="E548" s="26">
        <f t="shared" si="17"/>
        <v>41.008600000000001</v>
      </c>
    </row>
    <row r="549" spans="1:5" x14ac:dyDescent="0.3">
      <c r="A549" s="1">
        <v>40969</v>
      </c>
      <c r="B549">
        <v>41.258499999999998</v>
      </c>
      <c r="C549" t="s">
        <v>205</v>
      </c>
      <c r="D549" s="26" t="str">
        <f t="shared" si="16"/>
        <v>2012-03-01</v>
      </c>
      <c r="E549" s="26">
        <f t="shared" si="17"/>
        <v>41.258499999999998</v>
      </c>
    </row>
    <row r="550" spans="1:5" x14ac:dyDescent="0.3">
      <c r="A550" s="1">
        <v>40970</v>
      </c>
      <c r="B550">
        <v>41.064999999999998</v>
      </c>
      <c r="C550" t="s">
        <v>205</v>
      </c>
      <c r="D550" s="26" t="str">
        <f t="shared" si="16"/>
        <v>2012-03-02</v>
      </c>
      <c r="E550" s="26">
        <f t="shared" si="17"/>
        <v>41.064999999999998</v>
      </c>
    </row>
    <row r="551" spans="1:5" x14ac:dyDescent="0.3">
      <c r="A551" s="1">
        <v>40973</v>
      </c>
      <c r="B551">
        <v>40.807000000000002</v>
      </c>
      <c r="C551" t="s">
        <v>205</v>
      </c>
      <c r="D551" s="26" t="str">
        <f t="shared" si="16"/>
        <v>2012-03-05</v>
      </c>
      <c r="E551" s="26">
        <f t="shared" si="17"/>
        <v>40.807000000000002</v>
      </c>
    </row>
    <row r="552" spans="1:5" x14ac:dyDescent="0.3">
      <c r="A552" s="1">
        <v>40974</v>
      </c>
      <c r="B552">
        <v>40.0976</v>
      </c>
      <c r="C552" t="s">
        <v>205</v>
      </c>
      <c r="D552" s="26" t="str">
        <f t="shared" si="16"/>
        <v>2012-03-06</v>
      </c>
      <c r="E552" s="26">
        <f t="shared" si="17"/>
        <v>40.0976</v>
      </c>
    </row>
    <row r="553" spans="1:5" x14ac:dyDescent="0.3">
      <c r="A553" s="1">
        <v>40975</v>
      </c>
      <c r="B553">
        <v>40.428199999999997</v>
      </c>
      <c r="C553" t="s">
        <v>205</v>
      </c>
      <c r="D553" s="26" t="str">
        <f t="shared" si="16"/>
        <v>2012-03-07</v>
      </c>
      <c r="E553" s="26">
        <f t="shared" si="17"/>
        <v>40.428199999999997</v>
      </c>
    </row>
    <row r="554" spans="1:5" x14ac:dyDescent="0.3">
      <c r="A554" s="1">
        <v>40976</v>
      </c>
      <c r="B554">
        <v>40.911799999999999</v>
      </c>
      <c r="C554" t="s">
        <v>205</v>
      </c>
      <c r="D554" s="26" t="str">
        <f t="shared" si="16"/>
        <v>2012-03-08</v>
      </c>
      <c r="E554" s="26">
        <f t="shared" si="17"/>
        <v>40.911799999999999</v>
      </c>
    </row>
    <row r="555" spans="1:5" x14ac:dyDescent="0.3">
      <c r="A555" s="1">
        <v>40977</v>
      </c>
      <c r="B555">
        <v>41.185899999999997</v>
      </c>
      <c r="C555" t="s">
        <v>205</v>
      </c>
      <c r="D555" s="26" t="str">
        <f t="shared" si="16"/>
        <v>2012-03-09</v>
      </c>
      <c r="E555" s="26">
        <f t="shared" si="17"/>
        <v>41.185899999999997</v>
      </c>
    </row>
    <row r="556" spans="1:5" x14ac:dyDescent="0.3">
      <c r="A556" s="1">
        <v>40980</v>
      </c>
      <c r="B556">
        <v>41.081099999999999</v>
      </c>
      <c r="C556" t="s">
        <v>205</v>
      </c>
      <c r="D556" s="26" t="str">
        <f t="shared" si="16"/>
        <v>2012-03-12</v>
      </c>
      <c r="E556" s="26">
        <f t="shared" si="17"/>
        <v>41.081099999999999</v>
      </c>
    </row>
    <row r="557" spans="1:5" x14ac:dyDescent="0.3">
      <c r="A557" s="1">
        <v>40981</v>
      </c>
      <c r="B557">
        <v>41.854999999999997</v>
      </c>
      <c r="C557" t="s">
        <v>205</v>
      </c>
      <c r="D557" s="26" t="str">
        <f t="shared" si="16"/>
        <v>2012-03-13</v>
      </c>
      <c r="E557" s="26">
        <f t="shared" si="17"/>
        <v>41.854999999999997</v>
      </c>
    </row>
    <row r="558" spans="1:5" x14ac:dyDescent="0.3">
      <c r="A558" s="1">
        <v>40982</v>
      </c>
      <c r="B558">
        <v>41.7502</v>
      </c>
      <c r="C558" t="s">
        <v>205</v>
      </c>
      <c r="D558" s="26" t="str">
        <f t="shared" si="16"/>
        <v>2012-03-14</v>
      </c>
      <c r="E558" s="26">
        <f t="shared" si="17"/>
        <v>41.7502</v>
      </c>
    </row>
    <row r="559" spans="1:5" x14ac:dyDescent="0.3">
      <c r="A559" s="1">
        <v>40983</v>
      </c>
      <c r="B559">
        <v>42.088799999999999</v>
      </c>
      <c r="C559" t="s">
        <v>205</v>
      </c>
      <c r="D559" s="26" t="str">
        <f t="shared" si="16"/>
        <v>2012-03-15</v>
      </c>
      <c r="E559" s="26">
        <f t="shared" si="17"/>
        <v>42.088799999999999</v>
      </c>
    </row>
    <row r="560" spans="1:5" x14ac:dyDescent="0.3">
      <c r="A560" s="1">
        <v>40984</v>
      </c>
      <c r="B560">
        <v>42.137900000000002</v>
      </c>
      <c r="C560" t="s">
        <v>205</v>
      </c>
      <c r="D560" s="26" t="str">
        <f t="shared" si="16"/>
        <v>2012-03-16</v>
      </c>
      <c r="E560" s="26">
        <f t="shared" si="17"/>
        <v>42.137900000000002</v>
      </c>
    </row>
    <row r="561" spans="1:5" x14ac:dyDescent="0.3">
      <c r="A561" s="1">
        <v>40987</v>
      </c>
      <c r="B561">
        <v>42.251100000000001</v>
      </c>
      <c r="C561" t="s">
        <v>205</v>
      </c>
      <c r="D561" s="26" t="str">
        <f t="shared" si="16"/>
        <v>2012-03-19</v>
      </c>
      <c r="E561" s="26">
        <f t="shared" si="17"/>
        <v>42.251100000000001</v>
      </c>
    </row>
    <row r="562" spans="1:5" x14ac:dyDescent="0.3">
      <c r="A562" s="1">
        <v>40988</v>
      </c>
      <c r="B562">
        <v>42.040799999999997</v>
      </c>
      <c r="C562" t="s">
        <v>205</v>
      </c>
      <c r="D562" s="26" t="str">
        <f t="shared" si="16"/>
        <v>2012-03-20</v>
      </c>
      <c r="E562" s="26">
        <f t="shared" si="17"/>
        <v>42.040799999999997</v>
      </c>
    </row>
    <row r="563" spans="1:5" x14ac:dyDescent="0.3">
      <c r="A563" s="1">
        <v>40989</v>
      </c>
      <c r="B563">
        <v>41.9923</v>
      </c>
      <c r="C563" t="s">
        <v>205</v>
      </c>
      <c r="D563" s="26" t="str">
        <f t="shared" si="16"/>
        <v>2012-03-21</v>
      </c>
      <c r="E563" s="26">
        <f t="shared" si="17"/>
        <v>41.9923</v>
      </c>
    </row>
    <row r="564" spans="1:5" x14ac:dyDescent="0.3">
      <c r="A564" s="1">
        <v>40990</v>
      </c>
      <c r="B564">
        <v>41.6282</v>
      </c>
      <c r="C564" t="s">
        <v>205</v>
      </c>
      <c r="D564" s="26" t="str">
        <f t="shared" si="16"/>
        <v>2012-03-22</v>
      </c>
      <c r="E564" s="26">
        <f t="shared" si="17"/>
        <v>41.6282</v>
      </c>
    </row>
    <row r="565" spans="1:5" x14ac:dyDescent="0.3">
      <c r="A565" s="1">
        <v>40991</v>
      </c>
      <c r="B565">
        <v>41.798099999999998</v>
      </c>
      <c r="C565" t="s">
        <v>205</v>
      </c>
      <c r="D565" s="26" t="str">
        <f t="shared" si="16"/>
        <v>2012-03-23</v>
      </c>
      <c r="E565" s="26">
        <f t="shared" si="17"/>
        <v>41.798099999999998</v>
      </c>
    </row>
    <row r="566" spans="1:5" x14ac:dyDescent="0.3">
      <c r="A566" s="1">
        <v>40994</v>
      </c>
      <c r="B566">
        <v>42.323900000000002</v>
      </c>
      <c r="C566" t="s">
        <v>205</v>
      </c>
      <c r="D566" s="26" t="str">
        <f t="shared" si="16"/>
        <v>2012-03-26</v>
      </c>
      <c r="E566" s="26">
        <f t="shared" si="17"/>
        <v>42.323900000000002</v>
      </c>
    </row>
    <row r="567" spans="1:5" x14ac:dyDescent="0.3">
      <c r="A567" s="1">
        <v>40995</v>
      </c>
      <c r="B567">
        <v>42.226900000000001</v>
      </c>
      <c r="C567" t="s">
        <v>205</v>
      </c>
      <c r="D567" s="26" t="str">
        <f t="shared" si="16"/>
        <v>2012-03-27</v>
      </c>
      <c r="E567" s="26">
        <f t="shared" si="17"/>
        <v>42.226900000000001</v>
      </c>
    </row>
    <row r="568" spans="1:5" x14ac:dyDescent="0.3">
      <c r="A568" s="1">
        <v>40996</v>
      </c>
      <c r="B568">
        <v>41.878999999999998</v>
      </c>
      <c r="C568" t="s">
        <v>205</v>
      </c>
      <c r="D568" s="26" t="str">
        <f t="shared" si="16"/>
        <v>2012-03-28</v>
      </c>
      <c r="E568" s="26">
        <f t="shared" si="17"/>
        <v>41.878999999999998</v>
      </c>
    </row>
    <row r="569" spans="1:5" x14ac:dyDescent="0.3">
      <c r="A569" s="1">
        <v>40997</v>
      </c>
      <c r="B569">
        <v>41.8386</v>
      </c>
      <c r="C569" t="s">
        <v>205</v>
      </c>
      <c r="D569" s="26" t="str">
        <f t="shared" si="16"/>
        <v>2012-03-29</v>
      </c>
      <c r="E569" s="26">
        <f t="shared" si="17"/>
        <v>41.8386</v>
      </c>
    </row>
    <row r="570" spans="1:5" x14ac:dyDescent="0.3">
      <c r="A570" s="1">
        <v>40998</v>
      </c>
      <c r="B570">
        <v>41.959899999999998</v>
      </c>
      <c r="C570" t="s">
        <v>205</v>
      </c>
      <c r="D570" s="26" t="str">
        <f t="shared" si="16"/>
        <v>2012-03-30</v>
      </c>
      <c r="E570" s="26">
        <f t="shared" si="17"/>
        <v>41.959899999999998</v>
      </c>
    </row>
    <row r="571" spans="1:5" x14ac:dyDescent="0.3">
      <c r="A571" s="1">
        <v>41001</v>
      </c>
      <c r="B571">
        <v>42.283499999999997</v>
      </c>
      <c r="C571" t="s">
        <v>205</v>
      </c>
      <c r="D571" s="26" t="str">
        <f t="shared" si="16"/>
        <v>2012-04-02</v>
      </c>
      <c r="E571" s="26">
        <f t="shared" si="17"/>
        <v>42.283499999999997</v>
      </c>
    </row>
    <row r="572" spans="1:5" x14ac:dyDescent="0.3">
      <c r="A572" s="1">
        <v>41002</v>
      </c>
      <c r="B572">
        <v>42.129800000000003</v>
      </c>
      <c r="C572" t="s">
        <v>205</v>
      </c>
      <c r="D572" s="26" t="str">
        <f t="shared" si="16"/>
        <v>2012-04-03</v>
      </c>
      <c r="E572" s="26">
        <f t="shared" si="17"/>
        <v>42.129800000000003</v>
      </c>
    </row>
    <row r="573" spans="1:5" x14ac:dyDescent="0.3">
      <c r="A573" s="1">
        <v>41003</v>
      </c>
      <c r="B573">
        <v>41.644399999999997</v>
      </c>
      <c r="C573" t="s">
        <v>205</v>
      </c>
      <c r="D573" s="26" t="str">
        <f t="shared" si="16"/>
        <v>2012-04-04</v>
      </c>
      <c r="E573" s="26">
        <f t="shared" si="17"/>
        <v>41.644399999999997</v>
      </c>
    </row>
    <row r="574" spans="1:5" x14ac:dyDescent="0.3">
      <c r="A574" s="1">
        <v>41004</v>
      </c>
      <c r="B574">
        <v>41.523099999999999</v>
      </c>
      <c r="C574" t="s">
        <v>205</v>
      </c>
      <c r="D574" s="26" t="str">
        <f t="shared" si="16"/>
        <v>2012-04-05</v>
      </c>
      <c r="E574" s="26">
        <f t="shared" si="17"/>
        <v>41.523099999999999</v>
      </c>
    </row>
    <row r="575" spans="1:5" x14ac:dyDescent="0.3">
      <c r="A575" s="1">
        <v>41005</v>
      </c>
      <c r="B575">
        <v>41.523099999999999</v>
      </c>
      <c r="C575" t="s">
        <v>205</v>
      </c>
      <c r="D575" s="26" t="str">
        <f t="shared" si="16"/>
        <v>2012-04-06</v>
      </c>
      <c r="E575" s="26">
        <f t="shared" si="17"/>
        <v>41.523099999999999</v>
      </c>
    </row>
    <row r="576" spans="1:5" x14ac:dyDescent="0.3">
      <c r="A576" s="1">
        <v>41008</v>
      </c>
      <c r="B576">
        <v>40.981099999999998</v>
      </c>
      <c r="C576" t="s">
        <v>205</v>
      </c>
      <c r="D576" s="26" t="str">
        <f t="shared" si="16"/>
        <v>2012-04-09</v>
      </c>
      <c r="E576" s="26">
        <f t="shared" si="17"/>
        <v>40.981099999999998</v>
      </c>
    </row>
    <row r="577" spans="1:5" x14ac:dyDescent="0.3">
      <c r="A577" s="1">
        <v>41009</v>
      </c>
      <c r="B577">
        <v>40.2288</v>
      </c>
      <c r="C577" t="s">
        <v>205</v>
      </c>
      <c r="D577" s="26" t="str">
        <f t="shared" si="16"/>
        <v>2012-04-10</v>
      </c>
      <c r="E577" s="26">
        <f t="shared" si="17"/>
        <v>40.2288</v>
      </c>
    </row>
    <row r="578" spans="1:5" x14ac:dyDescent="0.3">
      <c r="A578" s="1">
        <v>41010</v>
      </c>
      <c r="B578">
        <v>40.600900000000003</v>
      </c>
      <c r="C578" t="s">
        <v>205</v>
      </c>
      <c r="D578" s="26" t="str">
        <f t="shared" si="16"/>
        <v>2012-04-11</v>
      </c>
      <c r="E578" s="26">
        <f t="shared" si="17"/>
        <v>40.600900000000003</v>
      </c>
    </row>
    <row r="579" spans="1:5" x14ac:dyDescent="0.3">
      <c r="A579" s="1">
        <v>41011</v>
      </c>
      <c r="B579">
        <v>41.264200000000002</v>
      </c>
      <c r="C579" t="s">
        <v>205</v>
      </c>
      <c r="D579" s="26" t="str">
        <f t="shared" ref="D579:D642" si="18">_xlfn.CONCAT(YEAR(A579),"-",IF(LEN(MONTH(A579))=1,0&amp;MONTH(A579),MONTH(A579)),"-",IF(LEN(DAY(A579))=1,0&amp;DAY(A579),DAY(A579)))</f>
        <v>2012-04-12</v>
      </c>
      <c r="E579" s="26">
        <f t="shared" ref="E579:E642" si="19">B579</f>
        <v>41.264200000000002</v>
      </c>
    </row>
    <row r="580" spans="1:5" x14ac:dyDescent="0.3">
      <c r="A580" s="1">
        <v>41012</v>
      </c>
      <c r="B580">
        <v>40.778799999999997</v>
      </c>
      <c r="C580" t="s">
        <v>205</v>
      </c>
      <c r="D580" s="26" t="str">
        <f t="shared" si="18"/>
        <v>2012-04-13</v>
      </c>
      <c r="E580" s="26">
        <f t="shared" si="19"/>
        <v>40.778799999999997</v>
      </c>
    </row>
    <row r="581" spans="1:5" x14ac:dyDescent="0.3">
      <c r="A581" s="1">
        <v>41015</v>
      </c>
      <c r="B581">
        <v>40.786900000000003</v>
      </c>
      <c r="C581" t="s">
        <v>205</v>
      </c>
      <c r="D581" s="26" t="str">
        <f t="shared" si="18"/>
        <v>2012-04-16</v>
      </c>
      <c r="E581" s="26">
        <f t="shared" si="19"/>
        <v>40.786900000000003</v>
      </c>
    </row>
    <row r="582" spans="1:5" x14ac:dyDescent="0.3">
      <c r="A582" s="1">
        <v>41016</v>
      </c>
      <c r="B582">
        <v>41.3613</v>
      </c>
      <c r="C582" t="s">
        <v>205</v>
      </c>
      <c r="D582" s="26" t="str">
        <f t="shared" si="18"/>
        <v>2012-04-17</v>
      </c>
      <c r="E582" s="26">
        <f t="shared" si="19"/>
        <v>41.3613</v>
      </c>
    </row>
    <row r="583" spans="1:5" x14ac:dyDescent="0.3">
      <c r="A583" s="1">
        <v>41017</v>
      </c>
      <c r="B583">
        <v>41.191400000000002</v>
      </c>
      <c r="C583" t="s">
        <v>205</v>
      </c>
      <c r="D583" s="26" t="str">
        <f t="shared" si="18"/>
        <v>2012-04-18</v>
      </c>
      <c r="E583" s="26">
        <f t="shared" si="19"/>
        <v>41.191400000000002</v>
      </c>
    </row>
    <row r="584" spans="1:5" x14ac:dyDescent="0.3">
      <c r="A584" s="1">
        <v>41018</v>
      </c>
      <c r="B584">
        <v>41.021500000000003</v>
      </c>
      <c r="C584" t="s">
        <v>205</v>
      </c>
      <c r="D584" s="26" t="str">
        <f t="shared" si="18"/>
        <v>2012-04-19</v>
      </c>
      <c r="E584" s="26">
        <f t="shared" si="19"/>
        <v>41.021500000000003</v>
      </c>
    </row>
    <row r="585" spans="1:5" x14ac:dyDescent="0.3">
      <c r="A585" s="1">
        <v>41019</v>
      </c>
      <c r="B585">
        <v>41.094299999999997</v>
      </c>
      <c r="C585" t="s">
        <v>205</v>
      </c>
      <c r="D585" s="26" t="str">
        <f t="shared" si="18"/>
        <v>2012-04-20</v>
      </c>
      <c r="E585" s="26">
        <f t="shared" si="19"/>
        <v>41.094299999999997</v>
      </c>
    </row>
    <row r="586" spans="1:5" x14ac:dyDescent="0.3">
      <c r="A586" s="1">
        <v>41022</v>
      </c>
      <c r="B586">
        <v>40.657499999999999</v>
      </c>
      <c r="C586" t="s">
        <v>205</v>
      </c>
      <c r="D586" s="26" t="str">
        <f t="shared" si="18"/>
        <v>2012-04-23</v>
      </c>
      <c r="E586" s="26">
        <f t="shared" si="19"/>
        <v>40.657499999999999</v>
      </c>
    </row>
    <row r="587" spans="1:5" x14ac:dyDescent="0.3">
      <c r="A587" s="1">
        <v>41023</v>
      </c>
      <c r="B587">
        <v>40.811199999999999</v>
      </c>
      <c r="C587" t="s">
        <v>205</v>
      </c>
      <c r="D587" s="26" t="str">
        <f t="shared" si="18"/>
        <v>2012-04-24</v>
      </c>
      <c r="E587" s="26">
        <f t="shared" si="19"/>
        <v>40.811199999999999</v>
      </c>
    </row>
    <row r="588" spans="1:5" x14ac:dyDescent="0.3">
      <c r="A588" s="1">
        <v>41024</v>
      </c>
      <c r="B588">
        <v>41.3127</v>
      </c>
      <c r="C588" t="s">
        <v>205</v>
      </c>
      <c r="D588" s="26" t="str">
        <f t="shared" si="18"/>
        <v>2012-04-25</v>
      </c>
      <c r="E588" s="26">
        <f t="shared" si="19"/>
        <v>41.3127</v>
      </c>
    </row>
    <row r="589" spans="1:5" x14ac:dyDescent="0.3">
      <c r="A589" s="1">
        <v>41025</v>
      </c>
      <c r="B589">
        <v>41.644399999999997</v>
      </c>
      <c r="C589" t="s">
        <v>205</v>
      </c>
      <c r="D589" s="26" t="str">
        <f t="shared" si="18"/>
        <v>2012-04-26</v>
      </c>
      <c r="E589" s="26">
        <f t="shared" si="19"/>
        <v>41.644399999999997</v>
      </c>
    </row>
    <row r="590" spans="1:5" x14ac:dyDescent="0.3">
      <c r="A590" s="1">
        <v>41026</v>
      </c>
      <c r="B590">
        <v>41.765799999999999</v>
      </c>
      <c r="C590" t="s">
        <v>205</v>
      </c>
      <c r="D590" s="26" t="str">
        <f t="shared" si="18"/>
        <v>2012-04-27</v>
      </c>
      <c r="E590" s="26">
        <f t="shared" si="19"/>
        <v>41.765799999999999</v>
      </c>
    </row>
    <row r="591" spans="1:5" x14ac:dyDescent="0.3">
      <c r="A591" s="1">
        <v>41029</v>
      </c>
      <c r="B591">
        <v>41.644399999999997</v>
      </c>
      <c r="C591" t="s">
        <v>205</v>
      </c>
      <c r="D591" s="26" t="str">
        <f t="shared" si="18"/>
        <v>2012-04-30</v>
      </c>
      <c r="E591" s="26">
        <f t="shared" si="19"/>
        <v>41.644399999999997</v>
      </c>
    </row>
    <row r="592" spans="1:5" x14ac:dyDescent="0.3">
      <c r="A592" s="1">
        <v>41030</v>
      </c>
      <c r="B592">
        <v>41.9114</v>
      </c>
      <c r="C592" t="s">
        <v>205</v>
      </c>
      <c r="D592" s="26" t="str">
        <f t="shared" si="18"/>
        <v>2012-05-01</v>
      </c>
      <c r="E592" s="26">
        <f t="shared" si="19"/>
        <v>41.9114</v>
      </c>
    </row>
    <row r="593" spans="1:5" x14ac:dyDescent="0.3">
      <c r="A593" s="1">
        <v>41031</v>
      </c>
      <c r="B593">
        <v>41.798099999999998</v>
      </c>
      <c r="C593" t="s">
        <v>205</v>
      </c>
      <c r="D593" s="26" t="str">
        <f t="shared" si="18"/>
        <v>2012-05-02</v>
      </c>
      <c r="E593" s="26">
        <f t="shared" si="19"/>
        <v>41.798099999999998</v>
      </c>
    </row>
    <row r="594" spans="1:5" x14ac:dyDescent="0.3">
      <c r="A594" s="1">
        <v>41032</v>
      </c>
      <c r="B594">
        <v>41.377499999999998</v>
      </c>
      <c r="C594" t="s">
        <v>205</v>
      </c>
      <c r="D594" s="26" t="str">
        <f t="shared" si="18"/>
        <v>2012-05-03</v>
      </c>
      <c r="E594" s="26">
        <f t="shared" si="19"/>
        <v>41.377499999999998</v>
      </c>
    </row>
    <row r="595" spans="1:5" x14ac:dyDescent="0.3">
      <c r="A595" s="1">
        <v>41033</v>
      </c>
      <c r="B595">
        <v>40.722200000000001</v>
      </c>
      <c r="C595" t="s">
        <v>205</v>
      </c>
      <c r="D595" s="26" t="str">
        <f t="shared" si="18"/>
        <v>2012-05-04</v>
      </c>
      <c r="E595" s="26">
        <f t="shared" si="19"/>
        <v>40.722200000000001</v>
      </c>
    </row>
    <row r="596" spans="1:5" x14ac:dyDescent="0.3">
      <c r="A596" s="1">
        <v>41036</v>
      </c>
      <c r="B596">
        <v>40.681800000000003</v>
      </c>
      <c r="C596" t="s">
        <v>205</v>
      </c>
      <c r="D596" s="26" t="str">
        <f t="shared" si="18"/>
        <v>2012-05-07</v>
      </c>
      <c r="E596" s="26">
        <f t="shared" si="19"/>
        <v>40.681800000000003</v>
      </c>
    </row>
    <row r="597" spans="1:5" x14ac:dyDescent="0.3">
      <c r="A597" s="1">
        <v>41037</v>
      </c>
      <c r="B597">
        <v>40.447200000000002</v>
      </c>
      <c r="C597" t="s">
        <v>205</v>
      </c>
      <c r="D597" s="26" t="str">
        <f t="shared" si="18"/>
        <v>2012-05-08</v>
      </c>
      <c r="E597" s="26">
        <f t="shared" si="19"/>
        <v>40.447200000000002</v>
      </c>
    </row>
    <row r="598" spans="1:5" x14ac:dyDescent="0.3">
      <c r="A598" s="1">
        <v>41038</v>
      </c>
      <c r="B598">
        <v>40.277299999999997</v>
      </c>
      <c r="C598" t="s">
        <v>205</v>
      </c>
      <c r="D598" s="26" t="str">
        <f t="shared" si="18"/>
        <v>2012-05-09</v>
      </c>
      <c r="E598" s="26">
        <f t="shared" si="19"/>
        <v>40.277299999999997</v>
      </c>
    </row>
    <row r="599" spans="1:5" x14ac:dyDescent="0.3">
      <c r="A599" s="1">
        <v>41039</v>
      </c>
      <c r="B599">
        <v>40.301600000000001</v>
      </c>
      <c r="C599" t="s">
        <v>205</v>
      </c>
      <c r="D599" s="26" t="str">
        <f t="shared" si="18"/>
        <v>2012-05-10</v>
      </c>
      <c r="E599" s="26">
        <f t="shared" si="19"/>
        <v>40.301600000000001</v>
      </c>
    </row>
    <row r="600" spans="1:5" x14ac:dyDescent="0.3">
      <c r="A600" s="1">
        <v>41040</v>
      </c>
      <c r="B600">
        <v>40.253</v>
      </c>
      <c r="C600" t="s">
        <v>205</v>
      </c>
      <c r="D600" s="26" t="str">
        <f t="shared" si="18"/>
        <v>2012-05-11</v>
      </c>
      <c r="E600" s="26">
        <f t="shared" si="19"/>
        <v>40.253</v>
      </c>
    </row>
    <row r="601" spans="1:5" x14ac:dyDescent="0.3">
      <c r="A601" s="1">
        <v>41043</v>
      </c>
      <c r="B601">
        <v>39.775799999999997</v>
      </c>
      <c r="C601" t="s">
        <v>205</v>
      </c>
      <c r="D601" s="26" t="str">
        <f t="shared" si="18"/>
        <v>2012-05-14</v>
      </c>
      <c r="E601" s="26">
        <f t="shared" si="19"/>
        <v>39.775799999999997</v>
      </c>
    </row>
    <row r="602" spans="1:5" x14ac:dyDescent="0.3">
      <c r="A602" s="1">
        <v>41044</v>
      </c>
      <c r="B602">
        <v>39.492600000000003</v>
      </c>
      <c r="C602" t="s">
        <v>205</v>
      </c>
      <c r="D602" s="26" t="str">
        <f t="shared" si="18"/>
        <v>2012-05-15</v>
      </c>
      <c r="E602" s="26">
        <f t="shared" si="19"/>
        <v>39.492600000000003</v>
      </c>
    </row>
    <row r="603" spans="1:5" x14ac:dyDescent="0.3">
      <c r="A603" s="1">
        <v>41045</v>
      </c>
      <c r="B603">
        <v>39.233800000000002</v>
      </c>
      <c r="C603" t="s">
        <v>205</v>
      </c>
      <c r="D603" s="26" t="str">
        <f t="shared" si="18"/>
        <v>2012-05-16</v>
      </c>
      <c r="E603" s="26">
        <f t="shared" si="19"/>
        <v>39.233800000000002</v>
      </c>
    </row>
    <row r="604" spans="1:5" x14ac:dyDescent="0.3">
      <c r="A604" s="1">
        <v>41046</v>
      </c>
      <c r="B604">
        <v>38.465299999999999</v>
      </c>
      <c r="C604" t="s">
        <v>205</v>
      </c>
      <c r="D604" s="26" t="str">
        <f t="shared" si="18"/>
        <v>2012-05-17</v>
      </c>
      <c r="E604" s="26">
        <f t="shared" si="19"/>
        <v>38.465299999999999</v>
      </c>
    </row>
    <row r="605" spans="1:5" x14ac:dyDescent="0.3">
      <c r="A605" s="1">
        <v>41047</v>
      </c>
      <c r="B605">
        <v>38.101199999999999</v>
      </c>
      <c r="C605" t="s">
        <v>205</v>
      </c>
      <c r="D605" s="26" t="str">
        <f t="shared" si="18"/>
        <v>2012-05-18</v>
      </c>
      <c r="E605" s="26">
        <f t="shared" si="19"/>
        <v>38.101199999999999</v>
      </c>
    </row>
    <row r="606" spans="1:5" x14ac:dyDescent="0.3">
      <c r="A606" s="1">
        <v>41050</v>
      </c>
      <c r="B606">
        <v>38.861600000000003</v>
      </c>
      <c r="C606" t="s">
        <v>205</v>
      </c>
      <c r="D606" s="26" t="str">
        <f t="shared" si="18"/>
        <v>2012-05-21</v>
      </c>
      <c r="E606" s="26">
        <f t="shared" si="19"/>
        <v>38.861600000000003</v>
      </c>
    </row>
    <row r="607" spans="1:5" x14ac:dyDescent="0.3">
      <c r="A607" s="1">
        <v>41051</v>
      </c>
      <c r="B607">
        <v>38.9345</v>
      </c>
      <c r="C607" t="s">
        <v>205</v>
      </c>
      <c r="D607" s="26" t="str">
        <f t="shared" si="18"/>
        <v>2012-05-22</v>
      </c>
      <c r="E607" s="26">
        <f t="shared" si="19"/>
        <v>38.9345</v>
      </c>
    </row>
    <row r="608" spans="1:5" x14ac:dyDescent="0.3">
      <c r="A608" s="1">
        <v>41052</v>
      </c>
      <c r="B608">
        <v>39.063899999999997</v>
      </c>
      <c r="C608" t="s">
        <v>205</v>
      </c>
      <c r="D608" s="26" t="str">
        <f t="shared" si="18"/>
        <v>2012-05-23</v>
      </c>
      <c r="E608" s="26">
        <f t="shared" si="19"/>
        <v>39.063899999999997</v>
      </c>
    </row>
    <row r="609" spans="1:5" x14ac:dyDescent="0.3">
      <c r="A609" s="1">
        <v>41053</v>
      </c>
      <c r="B609">
        <v>39.104300000000002</v>
      </c>
      <c r="C609" t="s">
        <v>205</v>
      </c>
      <c r="D609" s="26" t="str">
        <f t="shared" si="18"/>
        <v>2012-05-24</v>
      </c>
      <c r="E609" s="26">
        <f t="shared" si="19"/>
        <v>39.104300000000002</v>
      </c>
    </row>
    <row r="610" spans="1:5" x14ac:dyDescent="0.3">
      <c r="A610" s="1">
        <v>41054</v>
      </c>
      <c r="B610">
        <v>39.104300000000002</v>
      </c>
      <c r="C610" t="s">
        <v>205</v>
      </c>
      <c r="D610" s="26" t="str">
        <f t="shared" si="18"/>
        <v>2012-05-25</v>
      </c>
      <c r="E610" s="26">
        <f t="shared" si="19"/>
        <v>39.104300000000002</v>
      </c>
    </row>
    <row r="611" spans="1:5" x14ac:dyDescent="0.3">
      <c r="A611" s="1">
        <v>41058</v>
      </c>
      <c r="B611">
        <v>39.581600000000002</v>
      </c>
      <c r="C611" t="s">
        <v>205</v>
      </c>
      <c r="D611" s="26" t="str">
        <f t="shared" si="18"/>
        <v>2012-05-29</v>
      </c>
      <c r="E611" s="26">
        <f t="shared" si="19"/>
        <v>39.581600000000002</v>
      </c>
    </row>
    <row r="612" spans="1:5" x14ac:dyDescent="0.3">
      <c r="A612" s="1">
        <v>41059</v>
      </c>
      <c r="B612">
        <v>38.861600000000003</v>
      </c>
      <c r="C612" t="s">
        <v>205</v>
      </c>
      <c r="D612" s="26" t="str">
        <f t="shared" si="18"/>
        <v>2012-05-30</v>
      </c>
      <c r="E612" s="26">
        <f t="shared" si="19"/>
        <v>38.861600000000003</v>
      </c>
    </row>
    <row r="613" spans="1:5" x14ac:dyDescent="0.3">
      <c r="A613" s="1">
        <v>41060</v>
      </c>
      <c r="B613">
        <v>38.732199999999999</v>
      </c>
      <c r="C613" t="s">
        <v>205</v>
      </c>
      <c r="D613" s="26" t="str">
        <f t="shared" si="18"/>
        <v>2012-05-31</v>
      </c>
      <c r="E613" s="26">
        <f t="shared" si="19"/>
        <v>38.732199999999999</v>
      </c>
    </row>
    <row r="614" spans="1:5" x14ac:dyDescent="0.3">
      <c r="A614" s="1">
        <v>41061</v>
      </c>
      <c r="B614">
        <v>37.656300000000002</v>
      </c>
      <c r="C614" t="s">
        <v>205</v>
      </c>
      <c r="D614" s="26" t="str">
        <f t="shared" si="18"/>
        <v>2012-06-01</v>
      </c>
      <c r="E614" s="26">
        <f t="shared" si="19"/>
        <v>37.656300000000002</v>
      </c>
    </row>
    <row r="615" spans="1:5" x14ac:dyDescent="0.3">
      <c r="A615" s="1">
        <v>41064</v>
      </c>
      <c r="B615">
        <v>37.575400000000002</v>
      </c>
      <c r="C615" t="s">
        <v>205</v>
      </c>
      <c r="D615" s="26" t="str">
        <f t="shared" si="18"/>
        <v>2012-06-04</v>
      </c>
      <c r="E615" s="26">
        <f t="shared" si="19"/>
        <v>37.575400000000002</v>
      </c>
    </row>
    <row r="616" spans="1:5" x14ac:dyDescent="0.3">
      <c r="A616" s="1">
        <v>41065</v>
      </c>
      <c r="B616">
        <v>37.947499999999998</v>
      </c>
      <c r="C616" t="s">
        <v>205</v>
      </c>
      <c r="D616" s="26" t="str">
        <f t="shared" si="18"/>
        <v>2012-06-05</v>
      </c>
      <c r="E616" s="26">
        <f t="shared" si="19"/>
        <v>37.947499999999998</v>
      </c>
    </row>
    <row r="617" spans="1:5" x14ac:dyDescent="0.3">
      <c r="A617" s="1">
        <v>41066</v>
      </c>
      <c r="B617">
        <v>38.8536</v>
      </c>
      <c r="C617" t="s">
        <v>205</v>
      </c>
      <c r="D617" s="26" t="str">
        <f t="shared" si="18"/>
        <v>2012-06-06</v>
      </c>
      <c r="E617" s="26">
        <f t="shared" si="19"/>
        <v>38.8536</v>
      </c>
    </row>
    <row r="618" spans="1:5" x14ac:dyDescent="0.3">
      <c r="A618" s="1">
        <v>41067</v>
      </c>
      <c r="B618">
        <v>38.813099999999999</v>
      </c>
      <c r="C618" t="s">
        <v>205</v>
      </c>
      <c r="D618" s="26" t="str">
        <f t="shared" si="18"/>
        <v>2012-06-07</v>
      </c>
      <c r="E618" s="26">
        <f t="shared" si="19"/>
        <v>38.813099999999999</v>
      </c>
    </row>
    <row r="619" spans="1:5" x14ac:dyDescent="0.3">
      <c r="A619" s="1">
        <v>41068</v>
      </c>
      <c r="B619">
        <v>39.112400000000001</v>
      </c>
      <c r="C619" t="s">
        <v>205</v>
      </c>
      <c r="D619" s="26" t="str">
        <f t="shared" si="18"/>
        <v>2012-06-08</v>
      </c>
      <c r="E619" s="26">
        <f t="shared" si="19"/>
        <v>39.112400000000001</v>
      </c>
    </row>
    <row r="620" spans="1:5" x14ac:dyDescent="0.3">
      <c r="A620" s="1">
        <v>41071</v>
      </c>
      <c r="B620">
        <v>38.513800000000003</v>
      </c>
      <c r="C620" t="s">
        <v>205</v>
      </c>
      <c r="D620" s="26" t="str">
        <f t="shared" si="18"/>
        <v>2012-06-11</v>
      </c>
      <c r="E620" s="26">
        <f t="shared" si="19"/>
        <v>38.513800000000003</v>
      </c>
    </row>
    <row r="621" spans="1:5" x14ac:dyDescent="0.3">
      <c r="A621" s="1">
        <v>41072</v>
      </c>
      <c r="B621">
        <v>38.966799999999999</v>
      </c>
      <c r="C621" t="s">
        <v>205</v>
      </c>
      <c r="D621" s="26" t="str">
        <f t="shared" si="18"/>
        <v>2012-06-12</v>
      </c>
      <c r="E621" s="26">
        <f t="shared" si="19"/>
        <v>38.966799999999999</v>
      </c>
    </row>
    <row r="622" spans="1:5" x14ac:dyDescent="0.3">
      <c r="A622" s="1">
        <v>41073</v>
      </c>
      <c r="B622">
        <v>38.619</v>
      </c>
      <c r="C622" t="s">
        <v>205</v>
      </c>
      <c r="D622" s="26" t="str">
        <f t="shared" si="18"/>
        <v>2012-06-13</v>
      </c>
      <c r="E622" s="26">
        <f t="shared" si="19"/>
        <v>38.619</v>
      </c>
    </row>
    <row r="623" spans="1:5" x14ac:dyDescent="0.3">
      <c r="A623" s="1">
        <v>41074</v>
      </c>
      <c r="B623">
        <v>39.007300000000001</v>
      </c>
      <c r="C623" t="s">
        <v>205</v>
      </c>
      <c r="D623" s="26" t="str">
        <f t="shared" si="18"/>
        <v>2012-06-14</v>
      </c>
      <c r="E623" s="26">
        <f t="shared" si="19"/>
        <v>39.007300000000001</v>
      </c>
    </row>
    <row r="624" spans="1:5" x14ac:dyDescent="0.3">
      <c r="A624" s="1">
        <v>41075</v>
      </c>
      <c r="B624">
        <v>39.454000000000001</v>
      </c>
      <c r="C624" t="s">
        <v>205</v>
      </c>
      <c r="D624" s="26" t="str">
        <f t="shared" si="18"/>
        <v>2012-06-15</v>
      </c>
      <c r="E624" s="26">
        <f t="shared" si="19"/>
        <v>39.454000000000001</v>
      </c>
    </row>
    <row r="625" spans="1:5" x14ac:dyDescent="0.3">
      <c r="A625" s="1">
        <v>41078</v>
      </c>
      <c r="B625">
        <v>39.559600000000003</v>
      </c>
      <c r="C625" t="s">
        <v>205</v>
      </c>
      <c r="D625" s="26" t="str">
        <f t="shared" si="18"/>
        <v>2012-06-18</v>
      </c>
      <c r="E625" s="26">
        <f t="shared" si="19"/>
        <v>39.559600000000003</v>
      </c>
    </row>
    <row r="626" spans="1:5" x14ac:dyDescent="0.3">
      <c r="A626" s="1">
        <v>41079</v>
      </c>
      <c r="B626">
        <v>40.038899999999998</v>
      </c>
      <c r="C626" t="s">
        <v>205</v>
      </c>
      <c r="D626" s="26" t="str">
        <f t="shared" si="18"/>
        <v>2012-06-19</v>
      </c>
      <c r="E626" s="26">
        <f t="shared" si="19"/>
        <v>40.038899999999998</v>
      </c>
    </row>
    <row r="627" spans="1:5" x14ac:dyDescent="0.3">
      <c r="A627" s="1">
        <v>41080</v>
      </c>
      <c r="B627">
        <v>39.990200000000002</v>
      </c>
      <c r="C627" t="s">
        <v>205</v>
      </c>
      <c r="D627" s="26" t="str">
        <f t="shared" si="18"/>
        <v>2012-06-20</v>
      </c>
      <c r="E627" s="26">
        <f t="shared" si="19"/>
        <v>39.990200000000002</v>
      </c>
    </row>
    <row r="628" spans="1:5" x14ac:dyDescent="0.3">
      <c r="A628" s="1">
        <v>41081</v>
      </c>
      <c r="B628">
        <v>38.958500000000001</v>
      </c>
      <c r="C628" t="s">
        <v>205</v>
      </c>
      <c r="D628" s="26" t="str">
        <f t="shared" si="18"/>
        <v>2012-06-21</v>
      </c>
      <c r="E628" s="26">
        <f t="shared" si="19"/>
        <v>38.958500000000001</v>
      </c>
    </row>
    <row r="629" spans="1:5" x14ac:dyDescent="0.3">
      <c r="A629" s="1">
        <v>41082</v>
      </c>
      <c r="B629">
        <v>39.250999999999998</v>
      </c>
      <c r="C629" t="s">
        <v>205</v>
      </c>
      <c r="D629" s="26" t="str">
        <f t="shared" si="18"/>
        <v>2012-06-22</v>
      </c>
      <c r="E629" s="26">
        <f t="shared" si="19"/>
        <v>39.250999999999998</v>
      </c>
    </row>
    <row r="630" spans="1:5" x14ac:dyDescent="0.3">
      <c r="A630" s="1">
        <v>41085</v>
      </c>
      <c r="B630">
        <v>38.552399999999999</v>
      </c>
      <c r="C630" t="s">
        <v>205</v>
      </c>
      <c r="D630" s="26" t="str">
        <f t="shared" si="18"/>
        <v>2012-06-25</v>
      </c>
      <c r="E630" s="26">
        <f t="shared" si="19"/>
        <v>38.552399999999999</v>
      </c>
    </row>
    <row r="631" spans="1:5" x14ac:dyDescent="0.3">
      <c r="A631" s="1">
        <v>41086</v>
      </c>
      <c r="B631">
        <v>38.763599999999997</v>
      </c>
      <c r="C631" t="s">
        <v>205</v>
      </c>
      <c r="D631" s="26" t="str">
        <f t="shared" si="18"/>
        <v>2012-06-26</v>
      </c>
      <c r="E631" s="26">
        <f t="shared" si="19"/>
        <v>38.763599999999997</v>
      </c>
    </row>
    <row r="632" spans="1:5" x14ac:dyDescent="0.3">
      <c r="A632" s="1">
        <v>41087</v>
      </c>
      <c r="B632">
        <v>39.129100000000001</v>
      </c>
      <c r="C632" t="s">
        <v>205</v>
      </c>
      <c r="D632" s="26" t="str">
        <f t="shared" si="18"/>
        <v>2012-06-27</v>
      </c>
      <c r="E632" s="26">
        <f t="shared" si="19"/>
        <v>39.129100000000001</v>
      </c>
    </row>
    <row r="633" spans="1:5" x14ac:dyDescent="0.3">
      <c r="A633" s="1">
        <v>41088</v>
      </c>
      <c r="B633">
        <v>39.145400000000002</v>
      </c>
      <c r="C633" t="s">
        <v>205</v>
      </c>
      <c r="D633" s="26" t="str">
        <f t="shared" si="18"/>
        <v>2012-06-28</v>
      </c>
      <c r="E633" s="26">
        <f t="shared" si="19"/>
        <v>39.145400000000002</v>
      </c>
    </row>
    <row r="634" spans="1:5" x14ac:dyDescent="0.3">
      <c r="A634" s="1">
        <v>41089</v>
      </c>
      <c r="B634">
        <v>40.225700000000003</v>
      </c>
      <c r="C634" t="s">
        <v>205</v>
      </c>
      <c r="D634" s="26" t="str">
        <f t="shared" si="18"/>
        <v>2012-06-29</v>
      </c>
      <c r="E634" s="26">
        <f t="shared" si="19"/>
        <v>40.225700000000003</v>
      </c>
    </row>
    <row r="635" spans="1:5" x14ac:dyDescent="0.3">
      <c r="A635" s="1">
        <v>41092</v>
      </c>
      <c r="B635">
        <v>40.3232</v>
      </c>
      <c r="C635" t="s">
        <v>205</v>
      </c>
      <c r="D635" s="26" t="str">
        <f t="shared" si="18"/>
        <v>2012-07-02</v>
      </c>
      <c r="E635" s="26">
        <f t="shared" si="19"/>
        <v>40.3232</v>
      </c>
    </row>
    <row r="636" spans="1:5" x14ac:dyDescent="0.3">
      <c r="A636" s="1">
        <v>41093</v>
      </c>
      <c r="B636">
        <v>40.688800000000001</v>
      </c>
      <c r="C636" t="s">
        <v>205</v>
      </c>
      <c r="D636" s="26" t="str">
        <f t="shared" si="18"/>
        <v>2012-07-03</v>
      </c>
      <c r="E636" s="26">
        <f t="shared" si="19"/>
        <v>40.688800000000001</v>
      </c>
    </row>
    <row r="637" spans="1:5" x14ac:dyDescent="0.3">
      <c r="A637" s="1">
        <v>41095</v>
      </c>
      <c r="B637">
        <v>40.5182</v>
      </c>
      <c r="C637" t="s">
        <v>205</v>
      </c>
      <c r="D637" s="26" t="str">
        <f t="shared" si="18"/>
        <v>2012-07-05</v>
      </c>
      <c r="E637" s="26">
        <f t="shared" si="19"/>
        <v>40.5182</v>
      </c>
    </row>
    <row r="638" spans="1:5" x14ac:dyDescent="0.3">
      <c r="A638" s="1">
        <v>41096</v>
      </c>
      <c r="B638">
        <v>40.071399999999997</v>
      </c>
      <c r="C638" t="s">
        <v>205</v>
      </c>
      <c r="D638" s="26" t="str">
        <f t="shared" si="18"/>
        <v>2012-07-06</v>
      </c>
      <c r="E638" s="26">
        <f t="shared" si="19"/>
        <v>40.071399999999997</v>
      </c>
    </row>
    <row r="639" spans="1:5" x14ac:dyDescent="0.3">
      <c r="A639" s="1">
        <v>41099</v>
      </c>
      <c r="B639">
        <v>39.844000000000001</v>
      </c>
      <c r="C639" t="s">
        <v>205</v>
      </c>
      <c r="D639" s="26" t="str">
        <f t="shared" si="18"/>
        <v>2012-07-09</v>
      </c>
      <c r="E639" s="26">
        <f t="shared" si="19"/>
        <v>39.844000000000001</v>
      </c>
    </row>
    <row r="640" spans="1:5" x14ac:dyDescent="0.3">
      <c r="A640" s="1">
        <v>41100</v>
      </c>
      <c r="B640">
        <v>39.421599999999998</v>
      </c>
      <c r="C640" t="s">
        <v>205</v>
      </c>
      <c r="D640" s="26" t="str">
        <f t="shared" si="18"/>
        <v>2012-07-10</v>
      </c>
      <c r="E640" s="26">
        <f t="shared" si="19"/>
        <v>39.421599999999998</v>
      </c>
    </row>
    <row r="641" spans="1:5" x14ac:dyDescent="0.3">
      <c r="A641" s="1">
        <v>41101</v>
      </c>
      <c r="B641">
        <v>39.429699999999997</v>
      </c>
      <c r="C641" t="s">
        <v>205</v>
      </c>
      <c r="D641" s="26" t="str">
        <f t="shared" si="18"/>
        <v>2012-07-11</v>
      </c>
      <c r="E641" s="26">
        <f t="shared" si="19"/>
        <v>39.429699999999997</v>
      </c>
    </row>
    <row r="642" spans="1:5" x14ac:dyDescent="0.3">
      <c r="A642" s="1">
        <v>41102</v>
      </c>
      <c r="B642">
        <v>39.202199999999998</v>
      </c>
      <c r="C642" t="s">
        <v>205</v>
      </c>
      <c r="D642" s="26" t="str">
        <f t="shared" si="18"/>
        <v>2012-07-12</v>
      </c>
      <c r="E642" s="26">
        <f t="shared" si="19"/>
        <v>39.202199999999998</v>
      </c>
    </row>
    <row r="643" spans="1:5" x14ac:dyDescent="0.3">
      <c r="A643" s="1">
        <v>41103</v>
      </c>
      <c r="B643">
        <v>39.8277</v>
      </c>
      <c r="C643" t="s">
        <v>205</v>
      </c>
      <c r="D643" s="26" t="str">
        <f t="shared" ref="D643:D706" si="20">_xlfn.CONCAT(YEAR(A643),"-",IF(LEN(MONTH(A643))=1,0&amp;MONTH(A643),MONTH(A643)),"-",IF(LEN(DAY(A643))=1,0&amp;DAY(A643),DAY(A643)))</f>
        <v>2012-07-13</v>
      </c>
      <c r="E643" s="26">
        <f t="shared" ref="E643:E706" si="21">B643</f>
        <v>39.8277</v>
      </c>
    </row>
    <row r="644" spans="1:5" x14ac:dyDescent="0.3">
      <c r="A644" s="1">
        <v>41106</v>
      </c>
      <c r="B644">
        <v>39.673400000000001</v>
      </c>
      <c r="C644" t="s">
        <v>205</v>
      </c>
      <c r="D644" s="26" t="str">
        <f t="shared" si="20"/>
        <v>2012-07-16</v>
      </c>
      <c r="E644" s="26">
        <f t="shared" si="21"/>
        <v>39.673400000000001</v>
      </c>
    </row>
    <row r="645" spans="1:5" x14ac:dyDescent="0.3">
      <c r="A645" s="1">
        <v>41107</v>
      </c>
      <c r="B645">
        <v>39.957700000000003</v>
      </c>
      <c r="C645" t="s">
        <v>205</v>
      </c>
      <c r="D645" s="26" t="str">
        <f t="shared" si="20"/>
        <v>2012-07-17</v>
      </c>
      <c r="E645" s="26">
        <f t="shared" si="21"/>
        <v>39.957700000000003</v>
      </c>
    </row>
    <row r="646" spans="1:5" x14ac:dyDescent="0.3">
      <c r="A646" s="1">
        <v>41108</v>
      </c>
      <c r="B646">
        <v>40.307000000000002</v>
      </c>
      <c r="C646" t="s">
        <v>205</v>
      </c>
      <c r="D646" s="26" t="str">
        <f t="shared" si="20"/>
        <v>2012-07-18</v>
      </c>
      <c r="E646" s="26">
        <f t="shared" si="21"/>
        <v>40.307000000000002</v>
      </c>
    </row>
    <row r="647" spans="1:5" x14ac:dyDescent="0.3">
      <c r="A647" s="1">
        <v>41109</v>
      </c>
      <c r="B647">
        <v>40.436900000000001</v>
      </c>
      <c r="C647" t="s">
        <v>205</v>
      </c>
      <c r="D647" s="26" t="str">
        <f t="shared" si="20"/>
        <v>2012-07-19</v>
      </c>
      <c r="E647" s="26">
        <f t="shared" si="21"/>
        <v>40.436900000000001</v>
      </c>
    </row>
    <row r="648" spans="1:5" x14ac:dyDescent="0.3">
      <c r="A648" s="1">
        <v>41110</v>
      </c>
      <c r="B648">
        <v>39.990200000000002</v>
      </c>
      <c r="C648" t="s">
        <v>205</v>
      </c>
      <c r="D648" s="26" t="str">
        <f t="shared" si="20"/>
        <v>2012-07-20</v>
      </c>
      <c r="E648" s="26">
        <f t="shared" si="21"/>
        <v>39.990200000000002</v>
      </c>
    </row>
    <row r="649" spans="1:5" x14ac:dyDescent="0.3">
      <c r="A649" s="1">
        <v>41113</v>
      </c>
      <c r="B649">
        <v>39.510899999999999</v>
      </c>
      <c r="C649" t="s">
        <v>205</v>
      </c>
      <c r="D649" s="26" t="str">
        <f t="shared" si="20"/>
        <v>2012-07-23</v>
      </c>
      <c r="E649" s="26">
        <f t="shared" si="21"/>
        <v>39.510899999999999</v>
      </c>
    </row>
    <row r="650" spans="1:5" x14ac:dyDescent="0.3">
      <c r="A650" s="1">
        <v>41114</v>
      </c>
      <c r="B650">
        <v>39.080399999999997</v>
      </c>
      <c r="C650" t="s">
        <v>205</v>
      </c>
      <c r="D650" s="26" t="str">
        <f t="shared" si="20"/>
        <v>2012-07-24</v>
      </c>
      <c r="E650" s="26">
        <f t="shared" si="21"/>
        <v>39.080399999999997</v>
      </c>
    </row>
    <row r="651" spans="1:5" x14ac:dyDescent="0.3">
      <c r="A651" s="1">
        <v>41115</v>
      </c>
      <c r="B651">
        <v>39.096600000000002</v>
      </c>
      <c r="C651" t="s">
        <v>205</v>
      </c>
      <c r="D651" s="26" t="str">
        <f t="shared" si="20"/>
        <v>2012-07-25</v>
      </c>
      <c r="E651" s="26">
        <f t="shared" si="21"/>
        <v>39.096600000000002</v>
      </c>
    </row>
    <row r="652" spans="1:5" x14ac:dyDescent="0.3">
      <c r="A652" s="1">
        <v>41116</v>
      </c>
      <c r="B652">
        <v>39.779000000000003</v>
      </c>
      <c r="C652" t="s">
        <v>205</v>
      </c>
      <c r="D652" s="26" t="str">
        <f t="shared" si="20"/>
        <v>2012-07-26</v>
      </c>
      <c r="E652" s="26">
        <f t="shared" si="21"/>
        <v>39.779000000000003</v>
      </c>
    </row>
    <row r="653" spans="1:5" x14ac:dyDescent="0.3">
      <c r="A653" s="1">
        <v>41117</v>
      </c>
      <c r="B653">
        <v>40.607500000000002</v>
      </c>
      <c r="C653" t="s">
        <v>205</v>
      </c>
      <c r="D653" s="26" t="str">
        <f t="shared" si="20"/>
        <v>2012-07-27</v>
      </c>
      <c r="E653" s="26">
        <f t="shared" si="21"/>
        <v>40.607500000000002</v>
      </c>
    </row>
    <row r="654" spans="1:5" x14ac:dyDescent="0.3">
      <c r="A654" s="1">
        <v>41120</v>
      </c>
      <c r="B654">
        <v>40.566899999999997</v>
      </c>
      <c r="C654" t="s">
        <v>205</v>
      </c>
      <c r="D654" s="26" t="str">
        <f t="shared" si="20"/>
        <v>2012-07-30</v>
      </c>
      <c r="E654" s="26">
        <f t="shared" si="21"/>
        <v>40.566899999999997</v>
      </c>
    </row>
    <row r="655" spans="1:5" x14ac:dyDescent="0.3">
      <c r="A655" s="1">
        <v>41121</v>
      </c>
      <c r="B655">
        <v>40.274500000000003</v>
      </c>
      <c r="C655" t="s">
        <v>205</v>
      </c>
      <c r="D655" s="26" t="str">
        <f t="shared" si="20"/>
        <v>2012-07-31</v>
      </c>
      <c r="E655" s="26">
        <f t="shared" si="21"/>
        <v>40.274500000000003</v>
      </c>
    </row>
    <row r="656" spans="1:5" x14ac:dyDescent="0.3">
      <c r="A656" s="1">
        <v>41122</v>
      </c>
      <c r="B656">
        <v>40.128300000000003</v>
      </c>
      <c r="C656" t="s">
        <v>205</v>
      </c>
      <c r="D656" s="26" t="str">
        <f t="shared" si="20"/>
        <v>2012-08-01</v>
      </c>
      <c r="E656" s="26">
        <f t="shared" si="21"/>
        <v>40.128300000000003</v>
      </c>
    </row>
    <row r="657" spans="1:5" x14ac:dyDescent="0.3">
      <c r="A657" s="1">
        <v>41123</v>
      </c>
      <c r="B657">
        <v>39.819600000000001</v>
      </c>
      <c r="C657" t="s">
        <v>205</v>
      </c>
      <c r="D657" s="26" t="str">
        <f t="shared" si="20"/>
        <v>2012-08-02</v>
      </c>
      <c r="E657" s="26">
        <f t="shared" si="21"/>
        <v>39.819600000000001</v>
      </c>
    </row>
    <row r="658" spans="1:5" x14ac:dyDescent="0.3">
      <c r="A658" s="1">
        <v>41124</v>
      </c>
      <c r="B658">
        <v>40.656300000000002</v>
      </c>
      <c r="C658" t="s">
        <v>205</v>
      </c>
      <c r="D658" s="26" t="str">
        <f t="shared" si="20"/>
        <v>2012-08-03</v>
      </c>
      <c r="E658" s="26">
        <f t="shared" si="21"/>
        <v>40.656300000000002</v>
      </c>
    </row>
    <row r="659" spans="1:5" x14ac:dyDescent="0.3">
      <c r="A659" s="1">
        <v>41127</v>
      </c>
      <c r="B659">
        <v>40.851199999999999</v>
      </c>
      <c r="C659" t="s">
        <v>205</v>
      </c>
      <c r="D659" s="26" t="str">
        <f t="shared" si="20"/>
        <v>2012-08-06</v>
      </c>
      <c r="E659" s="26">
        <f t="shared" si="21"/>
        <v>40.851199999999999</v>
      </c>
    </row>
    <row r="660" spans="1:5" x14ac:dyDescent="0.3">
      <c r="A660" s="1">
        <v>41128</v>
      </c>
      <c r="B660">
        <v>41.257399999999997</v>
      </c>
      <c r="C660" t="s">
        <v>205</v>
      </c>
      <c r="D660" s="26" t="str">
        <f t="shared" si="20"/>
        <v>2012-08-07</v>
      </c>
      <c r="E660" s="26">
        <f t="shared" si="21"/>
        <v>41.257399999999997</v>
      </c>
    </row>
    <row r="661" spans="1:5" x14ac:dyDescent="0.3">
      <c r="A661" s="1">
        <v>41129</v>
      </c>
      <c r="B661">
        <v>41.371099999999998</v>
      </c>
      <c r="C661" t="s">
        <v>205</v>
      </c>
      <c r="D661" s="26" t="str">
        <f t="shared" si="20"/>
        <v>2012-08-08</v>
      </c>
      <c r="E661" s="26">
        <f t="shared" si="21"/>
        <v>41.371099999999998</v>
      </c>
    </row>
    <row r="662" spans="1:5" x14ac:dyDescent="0.3">
      <c r="A662" s="1">
        <v>41130</v>
      </c>
      <c r="B662">
        <v>41.436100000000003</v>
      </c>
      <c r="C662" t="s">
        <v>205</v>
      </c>
      <c r="D662" s="26" t="str">
        <f t="shared" si="20"/>
        <v>2012-08-09</v>
      </c>
      <c r="E662" s="26">
        <f t="shared" si="21"/>
        <v>41.436100000000003</v>
      </c>
    </row>
    <row r="663" spans="1:5" x14ac:dyDescent="0.3">
      <c r="A663" s="1">
        <v>41131</v>
      </c>
      <c r="B663">
        <v>41.493000000000002</v>
      </c>
      <c r="C663" t="s">
        <v>205</v>
      </c>
      <c r="D663" s="26" t="str">
        <f t="shared" si="20"/>
        <v>2012-08-10</v>
      </c>
      <c r="E663" s="26">
        <f t="shared" si="21"/>
        <v>41.493000000000002</v>
      </c>
    </row>
    <row r="664" spans="1:5" x14ac:dyDescent="0.3">
      <c r="A664" s="1">
        <v>41134</v>
      </c>
      <c r="B664">
        <v>41.444200000000002</v>
      </c>
      <c r="C664" t="s">
        <v>205</v>
      </c>
      <c r="D664" s="26" t="str">
        <f t="shared" si="20"/>
        <v>2012-08-13</v>
      </c>
      <c r="E664" s="26">
        <f t="shared" si="21"/>
        <v>41.444200000000002</v>
      </c>
    </row>
    <row r="665" spans="1:5" x14ac:dyDescent="0.3">
      <c r="A665" s="1">
        <v>41135</v>
      </c>
      <c r="B665">
        <v>41.363</v>
      </c>
      <c r="C665" t="s">
        <v>205</v>
      </c>
      <c r="D665" s="26" t="str">
        <f t="shared" si="20"/>
        <v>2012-08-14</v>
      </c>
      <c r="E665" s="26">
        <f t="shared" si="21"/>
        <v>41.363</v>
      </c>
    </row>
    <row r="666" spans="1:5" x14ac:dyDescent="0.3">
      <c r="A666" s="1">
        <v>41136</v>
      </c>
      <c r="B666">
        <v>41.517299999999999</v>
      </c>
      <c r="C666" t="s">
        <v>205</v>
      </c>
      <c r="D666" s="26" t="str">
        <f t="shared" si="20"/>
        <v>2012-08-15</v>
      </c>
      <c r="E666" s="26">
        <f t="shared" si="21"/>
        <v>41.517299999999999</v>
      </c>
    </row>
    <row r="667" spans="1:5" x14ac:dyDescent="0.3">
      <c r="A667" s="1">
        <v>41137</v>
      </c>
      <c r="B667">
        <v>41.874699999999997</v>
      </c>
      <c r="C667" t="s">
        <v>205</v>
      </c>
      <c r="D667" s="26" t="str">
        <f t="shared" si="20"/>
        <v>2012-08-16</v>
      </c>
      <c r="E667" s="26">
        <f t="shared" si="21"/>
        <v>41.874699999999997</v>
      </c>
    </row>
    <row r="668" spans="1:5" x14ac:dyDescent="0.3">
      <c r="A668" s="1">
        <v>41138</v>
      </c>
      <c r="B668">
        <v>41.956000000000003</v>
      </c>
      <c r="C668" t="s">
        <v>205</v>
      </c>
      <c r="D668" s="26" t="str">
        <f t="shared" si="20"/>
        <v>2012-08-17</v>
      </c>
      <c r="E668" s="26">
        <f t="shared" si="21"/>
        <v>41.956000000000003</v>
      </c>
    </row>
    <row r="669" spans="1:5" x14ac:dyDescent="0.3">
      <c r="A669" s="1">
        <v>41141</v>
      </c>
      <c r="B669">
        <v>41.915399999999998</v>
      </c>
      <c r="C669" t="s">
        <v>205</v>
      </c>
      <c r="D669" s="26" t="str">
        <f t="shared" si="20"/>
        <v>2012-08-20</v>
      </c>
      <c r="E669" s="26">
        <f t="shared" si="21"/>
        <v>41.915399999999998</v>
      </c>
    </row>
    <row r="670" spans="1:5" x14ac:dyDescent="0.3">
      <c r="A670" s="1">
        <v>41142</v>
      </c>
      <c r="B670">
        <v>41.874699999999997</v>
      </c>
      <c r="C670" t="s">
        <v>205</v>
      </c>
      <c r="D670" s="26" t="str">
        <f t="shared" si="20"/>
        <v>2012-08-21</v>
      </c>
      <c r="E670" s="26">
        <f t="shared" si="21"/>
        <v>41.874699999999997</v>
      </c>
    </row>
    <row r="671" spans="1:5" x14ac:dyDescent="0.3">
      <c r="A671" s="1">
        <v>41143</v>
      </c>
      <c r="B671">
        <v>41.817900000000002</v>
      </c>
      <c r="C671" t="s">
        <v>205</v>
      </c>
      <c r="D671" s="26" t="str">
        <f t="shared" si="20"/>
        <v>2012-08-22</v>
      </c>
      <c r="E671" s="26">
        <f t="shared" si="21"/>
        <v>41.817900000000002</v>
      </c>
    </row>
    <row r="672" spans="1:5" x14ac:dyDescent="0.3">
      <c r="A672" s="1">
        <v>41144</v>
      </c>
      <c r="B672">
        <v>41.436100000000003</v>
      </c>
      <c r="C672" t="s">
        <v>205</v>
      </c>
      <c r="D672" s="26" t="str">
        <f t="shared" si="20"/>
        <v>2012-08-23</v>
      </c>
      <c r="E672" s="26">
        <f t="shared" si="21"/>
        <v>41.436100000000003</v>
      </c>
    </row>
    <row r="673" spans="1:5" x14ac:dyDescent="0.3">
      <c r="A673" s="1">
        <v>41145</v>
      </c>
      <c r="B673">
        <v>41.6554</v>
      </c>
      <c r="C673" t="s">
        <v>205</v>
      </c>
      <c r="D673" s="26" t="str">
        <f t="shared" si="20"/>
        <v>2012-08-24</v>
      </c>
      <c r="E673" s="26">
        <f t="shared" si="21"/>
        <v>41.6554</v>
      </c>
    </row>
    <row r="674" spans="1:5" x14ac:dyDescent="0.3">
      <c r="A674" s="1">
        <v>41148</v>
      </c>
      <c r="B674">
        <v>41.574199999999998</v>
      </c>
      <c r="C674" t="s">
        <v>205</v>
      </c>
      <c r="D674" s="26" t="str">
        <f t="shared" si="20"/>
        <v>2012-08-27</v>
      </c>
      <c r="E674" s="26">
        <f t="shared" si="21"/>
        <v>41.574199999999998</v>
      </c>
    </row>
    <row r="675" spans="1:5" x14ac:dyDescent="0.3">
      <c r="A675" s="1">
        <v>41149</v>
      </c>
      <c r="B675">
        <v>41.549799999999998</v>
      </c>
      <c r="C675" t="s">
        <v>205</v>
      </c>
      <c r="D675" s="26" t="str">
        <f t="shared" si="20"/>
        <v>2012-08-28</v>
      </c>
      <c r="E675" s="26">
        <f t="shared" si="21"/>
        <v>41.549799999999998</v>
      </c>
    </row>
    <row r="676" spans="1:5" x14ac:dyDescent="0.3">
      <c r="A676" s="1">
        <v>41150</v>
      </c>
      <c r="B676">
        <v>41.647300000000001</v>
      </c>
      <c r="C676" t="s">
        <v>205</v>
      </c>
      <c r="D676" s="26" t="str">
        <f t="shared" si="20"/>
        <v>2012-08-29</v>
      </c>
      <c r="E676" s="26">
        <f t="shared" si="21"/>
        <v>41.647300000000001</v>
      </c>
    </row>
    <row r="677" spans="1:5" x14ac:dyDescent="0.3">
      <c r="A677" s="1">
        <v>41151</v>
      </c>
      <c r="B677">
        <v>41.322400000000002</v>
      </c>
      <c r="C677" t="s">
        <v>205</v>
      </c>
      <c r="D677" s="26" t="str">
        <f t="shared" si="20"/>
        <v>2012-08-30</v>
      </c>
      <c r="E677" s="26">
        <f t="shared" si="21"/>
        <v>41.322400000000002</v>
      </c>
    </row>
    <row r="678" spans="1:5" x14ac:dyDescent="0.3">
      <c r="A678" s="1">
        <v>41152</v>
      </c>
      <c r="B678">
        <v>41.5092</v>
      </c>
      <c r="C678" t="s">
        <v>205</v>
      </c>
      <c r="D678" s="26" t="str">
        <f t="shared" si="20"/>
        <v>2012-08-31</v>
      </c>
      <c r="E678" s="26">
        <f t="shared" si="21"/>
        <v>41.5092</v>
      </c>
    </row>
    <row r="679" spans="1:5" x14ac:dyDescent="0.3">
      <c r="A679" s="1">
        <v>41156</v>
      </c>
      <c r="B679">
        <v>41.476700000000001</v>
      </c>
      <c r="C679" t="s">
        <v>205</v>
      </c>
      <c r="D679" s="26" t="str">
        <f t="shared" si="20"/>
        <v>2012-09-04</v>
      </c>
      <c r="E679" s="26">
        <f t="shared" si="21"/>
        <v>41.476700000000001</v>
      </c>
    </row>
    <row r="680" spans="1:5" x14ac:dyDescent="0.3">
      <c r="A680" s="1">
        <v>41157</v>
      </c>
      <c r="B680">
        <v>41.436100000000003</v>
      </c>
      <c r="C680" t="s">
        <v>205</v>
      </c>
      <c r="D680" s="26" t="str">
        <f t="shared" si="20"/>
        <v>2012-09-05</v>
      </c>
      <c r="E680" s="26">
        <f t="shared" si="21"/>
        <v>41.436100000000003</v>
      </c>
    </row>
    <row r="681" spans="1:5" x14ac:dyDescent="0.3">
      <c r="A681" s="1">
        <v>41158</v>
      </c>
      <c r="B681">
        <v>42.329599999999999</v>
      </c>
      <c r="C681" t="s">
        <v>205</v>
      </c>
      <c r="D681" s="26" t="str">
        <f t="shared" si="20"/>
        <v>2012-09-06</v>
      </c>
      <c r="E681" s="26">
        <f t="shared" si="21"/>
        <v>42.329599999999999</v>
      </c>
    </row>
    <row r="682" spans="1:5" x14ac:dyDescent="0.3">
      <c r="A682" s="1">
        <v>41159</v>
      </c>
      <c r="B682">
        <v>42.622100000000003</v>
      </c>
      <c r="C682" t="s">
        <v>205</v>
      </c>
      <c r="D682" s="26" t="str">
        <f t="shared" si="20"/>
        <v>2012-09-07</v>
      </c>
      <c r="E682" s="26">
        <f t="shared" si="21"/>
        <v>42.622100000000003</v>
      </c>
    </row>
    <row r="683" spans="1:5" x14ac:dyDescent="0.3">
      <c r="A683" s="1">
        <v>41162</v>
      </c>
      <c r="B683">
        <v>42.402700000000003</v>
      </c>
      <c r="C683" t="s">
        <v>205</v>
      </c>
      <c r="D683" s="26" t="str">
        <f t="shared" si="20"/>
        <v>2012-09-10</v>
      </c>
      <c r="E683" s="26">
        <f t="shared" si="21"/>
        <v>42.402700000000003</v>
      </c>
    </row>
    <row r="684" spans="1:5" x14ac:dyDescent="0.3">
      <c r="A684" s="1">
        <v>41163</v>
      </c>
      <c r="B684">
        <v>42.638300000000001</v>
      </c>
      <c r="C684" t="s">
        <v>205</v>
      </c>
      <c r="D684" s="26" t="str">
        <f t="shared" si="20"/>
        <v>2012-09-11</v>
      </c>
      <c r="E684" s="26">
        <f t="shared" si="21"/>
        <v>42.638300000000001</v>
      </c>
    </row>
    <row r="685" spans="1:5" x14ac:dyDescent="0.3">
      <c r="A685" s="1">
        <v>41164</v>
      </c>
      <c r="B685">
        <v>42.800800000000002</v>
      </c>
      <c r="C685" t="s">
        <v>205</v>
      </c>
      <c r="D685" s="26" t="str">
        <f t="shared" si="20"/>
        <v>2012-09-12</v>
      </c>
      <c r="E685" s="26">
        <f t="shared" si="21"/>
        <v>42.800800000000002</v>
      </c>
    </row>
    <row r="686" spans="1:5" x14ac:dyDescent="0.3">
      <c r="A686" s="1">
        <v>41165</v>
      </c>
      <c r="B686">
        <v>43.426299999999998</v>
      </c>
      <c r="C686" t="s">
        <v>205</v>
      </c>
      <c r="D686" s="26" t="str">
        <f t="shared" si="20"/>
        <v>2012-09-13</v>
      </c>
      <c r="E686" s="26">
        <f t="shared" si="21"/>
        <v>43.426299999999998</v>
      </c>
    </row>
    <row r="687" spans="1:5" x14ac:dyDescent="0.3">
      <c r="A687" s="1">
        <v>41166</v>
      </c>
      <c r="B687">
        <v>43.759300000000003</v>
      </c>
      <c r="C687" t="s">
        <v>205</v>
      </c>
      <c r="D687" s="26" t="str">
        <f t="shared" si="20"/>
        <v>2012-09-14</v>
      </c>
      <c r="E687" s="26">
        <f t="shared" si="21"/>
        <v>43.759300000000003</v>
      </c>
    </row>
    <row r="688" spans="1:5" x14ac:dyDescent="0.3">
      <c r="A688" s="1">
        <v>41169</v>
      </c>
      <c r="B688">
        <v>43.442500000000003</v>
      </c>
      <c r="C688" t="s">
        <v>205</v>
      </c>
      <c r="D688" s="26" t="str">
        <f t="shared" si="20"/>
        <v>2012-09-17</v>
      </c>
      <c r="E688" s="26">
        <f t="shared" si="21"/>
        <v>43.442500000000003</v>
      </c>
    </row>
    <row r="689" spans="1:5" x14ac:dyDescent="0.3">
      <c r="A689" s="1">
        <v>41170</v>
      </c>
      <c r="B689">
        <v>43.304400000000001</v>
      </c>
      <c r="C689" t="s">
        <v>205</v>
      </c>
      <c r="D689" s="26" t="str">
        <f t="shared" si="20"/>
        <v>2012-09-18</v>
      </c>
      <c r="E689" s="26">
        <f t="shared" si="21"/>
        <v>43.304400000000001</v>
      </c>
    </row>
    <row r="690" spans="1:5" x14ac:dyDescent="0.3">
      <c r="A690" s="1">
        <v>41171</v>
      </c>
      <c r="B690">
        <v>43.401899999999998</v>
      </c>
      <c r="C690" t="s">
        <v>205</v>
      </c>
      <c r="D690" s="26" t="str">
        <f t="shared" si="20"/>
        <v>2012-09-19</v>
      </c>
      <c r="E690" s="26">
        <f t="shared" si="21"/>
        <v>43.401899999999998</v>
      </c>
    </row>
    <row r="691" spans="1:5" x14ac:dyDescent="0.3">
      <c r="A691" s="1">
        <v>41172</v>
      </c>
      <c r="B691">
        <v>43.288200000000003</v>
      </c>
      <c r="C691" t="s">
        <v>205</v>
      </c>
      <c r="D691" s="26" t="str">
        <f t="shared" si="20"/>
        <v>2012-09-20</v>
      </c>
      <c r="E691" s="26">
        <f t="shared" si="21"/>
        <v>43.288200000000003</v>
      </c>
    </row>
    <row r="692" spans="1:5" x14ac:dyDescent="0.3">
      <c r="A692" s="1">
        <v>41173</v>
      </c>
      <c r="B692">
        <v>43.270600000000002</v>
      </c>
      <c r="C692" t="s">
        <v>205</v>
      </c>
      <c r="D692" s="26" t="str">
        <f t="shared" si="20"/>
        <v>2012-09-21</v>
      </c>
      <c r="E692" s="26">
        <f t="shared" si="21"/>
        <v>43.270600000000002</v>
      </c>
    </row>
    <row r="693" spans="1:5" x14ac:dyDescent="0.3">
      <c r="A693" s="1">
        <v>41176</v>
      </c>
      <c r="B693">
        <v>43.131999999999998</v>
      </c>
      <c r="C693" t="s">
        <v>205</v>
      </c>
      <c r="D693" s="26" t="str">
        <f t="shared" si="20"/>
        <v>2012-09-24</v>
      </c>
      <c r="E693" s="26">
        <f t="shared" si="21"/>
        <v>43.131999999999998</v>
      </c>
    </row>
    <row r="694" spans="1:5" x14ac:dyDescent="0.3">
      <c r="A694" s="1">
        <v>41177</v>
      </c>
      <c r="B694">
        <v>42.577399999999997</v>
      </c>
      <c r="C694" t="s">
        <v>205</v>
      </c>
      <c r="D694" s="26" t="str">
        <f t="shared" si="20"/>
        <v>2012-09-25</v>
      </c>
      <c r="E694" s="26">
        <f t="shared" si="21"/>
        <v>42.577399999999997</v>
      </c>
    </row>
    <row r="695" spans="1:5" x14ac:dyDescent="0.3">
      <c r="A695" s="1">
        <v>41178</v>
      </c>
      <c r="B695">
        <v>42.308300000000003</v>
      </c>
      <c r="C695" t="s">
        <v>205</v>
      </c>
      <c r="D695" s="26" t="str">
        <f t="shared" si="20"/>
        <v>2012-09-26</v>
      </c>
      <c r="E695" s="26">
        <f t="shared" si="21"/>
        <v>42.308300000000003</v>
      </c>
    </row>
    <row r="696" spans="1:5" x14ac:dyDescent="0.3">
      <c r="A696" s="1">
        <v>41179</v>
      </c>
      <c r="B696">
        <v>42.691600000000001</v>
      </c>
      <c r="C696" t="s">
        <v>205</v>
      </c>
      <c r="D696" s="26" t="str">
        <f t="shared" si="20"/>
        <v>2012-09-27</v>
      </c>
      <c r="E696" s="26">
        <f t="shared" si="21"/>
        <v>42.691600000000001</v>
      </c>
    </row>
    <row r="697" spans="1:5" x14ac:dyDescent="0.3">
      <c r="A697" s="1">
        <v>41180</v>
      </c>
      <c r="B697">
        <v>42.552999999999997</v>
      </c>
      <c r="C697" t="s">
        <v>205</v>
      </c>
      <c r="D697" s="26" t="str">
        <f t="shared" si="20"/>
        <v>2012-09-28</v>
      </c>
      <c r="E697" s="26">
        <f t="shared" si="21"/>
        <v>42.552999999999997</v>
      </c>
    </row>
    <row r="698" spans="1:5" x14ac:dyDescent="0.3">
      <c r="A698" s="1">
        <v>41183</v>
      </c>
      <c r="B698">
        <v>42.610100000000003</v>
      </c>
      <c r="C698" t="s">
        <v>205</v>
      </c>
      <c r="D698" s="26" t="str">
        <f t="shared" si="20"/>
        <v>2012-10-01</v>
      </c>
      <c r="E698" s="26">
        <f t="shared" si="21"/>
        <v>42.610100000000003</v>
      </c>
    </row>
    <row r="699" spans="1:5" x14ac:dyDescent="0.3">
      <c r="A699" s="1">
        <v>41184</v>
      </c>
      <c r="B699">
        <v>42.691600000000001</v>
      </c>
      <c r="C699" t="s">
        <v>205</v>
      </c>
      <c r="D699" s="26" t="str">
        <f t="shared" si="20"/>
        <v>2012-10-02</v>
      </c>
      <c r="E699" s="26">
        <f t="shared" si="21"/>
        <v>42.691600000000001</v>
      </c>
    </row>
    <row r="700" spans="1:5" x14ac:dyDescent="0.3">
      <c r="A700" s="1">
        <v>41185</v>
      </c>
      <c r="B700">
        <v>42.781300000000002</v>
      </c>
      <c r="C700" t="s">
        <v>205</v>
      </c>
      <c r="D700" s="26" t="str">
        <f t="shared" si="20"/>
        <v>2012-10-03</v>
      </c>
      <c r="E700" s="26">
        <f t="shared" si="21"/>
        <v>42.781300000000002</v>
      </c>
    </row>
    <row r="701" spans="1:5" x14ac:dyDescent="0.3">
      <c r="A701" s="1">
        <v>41186</v>
      </c>
      <c r="B701">
        <v>43.1646</v>
      </c>
      <c r="C701" t="s">
        <v>205</v>
      </c>
      <c r="D701" s="26" t="str">
        <f t="shared" si="20"/>
        <v>2012-10-04</v>
      </c>
      <c r="E701" s="26">
        <f t="shared" si="21"/>
        <v>43.1646</v>
      </c>
    </row>
    <row r="702" spans="1:5" x14ac:dyDescent="0.3">
      <c r="A702" s="1">
        <v>41187</v>
      </c>
      <c r="B702">
        <v>43.197200000000002</v>
      </c>
      <c r="C702" t="s">
        <v>205</v>
      </c>
      <c r="D702" s="26" t="str">
        <f t="shared" si="20"/>
        <v>2012-10-05</v>
      </c>
      <c r="E702" s="26">
        <f t="shared" si="21"/>
        <v>43.197200000000002</v>
      </c>
    </row>
    <row r="703" spans="1:5" x14ac:dyDescent="0.3">
      <c r="A703" s="1">
        <v>41190</v>
      </c>
      <c r="B703">
        <v>43.099400000000003</v>
      </c>
      <c r="C703" t="s">
        <v>205</v>
      </c>
      <c r="D703" s="26" t="str">
        <f t="shared" si="20"/>
        <v>2012-10-08</v>
      </c>
      <c r="E703" s="26">
        <f t="shared" si="21"/>
        <v>43.099400000000003</v>
      </c>
    </row>
    <row r="704" spans="1:5" x14ac:dyDescent="0.3">
      <c r="A704" s="1">
        <v>41191</v>
      </c>
      <c r="B704">
        <v>42.691600000000001</v>
      </c>
      <c r="C704" t="s">
        <v>205</v>
      </c>
      <c r="D704" s="26" t="str">
        <f t="shared" si="20"/>
        <v>2012-10-09</v>
      </c>
      <c r="E704" s="26">
        <f t="shared" si="21"/>
        <v>42.691600000000001</v>
      </c>
    </row>
    <row r="705" spans="1:5" x14ac:dyDescent="0.3">
      <c r="A705" s="1">
        <v>41192</v>
      </c>
      <c r="B705">
        <v>42.398000000000003</v>
      </c>
      <c r="C705" t="s">
        <v>205</v>
      </c>
      <c r="D705" s="26" t="str">
        <f t="shared" si="20"/>
        <v>2012-10-10</v>
      </c>
      <c r="E705" s="26">
        <f t="shared" si="21"/>
        <v>42.398000000000003</v>
      </c>
    </row>
    <row r="706" spans="1:5" x14ac:dyDescent="0.3">
      <c r="A706" s="1">
        <v>41193</v>
      </c>
      <c r="B706">
        <v>42.577399999999997</v>
      </c>
      <c r="C706" t="s">
        <v>205</v>
      </c>
      <c r="D706" s="26" t="str">
        <f t="shared" si="20"/>
        <v>2012-10-11</v>
      </c>
      <c r="E706" s="26">
        <f t="shared" si="21"/>
        <v>42.577399999999997</v>
      </c>
    </row>
    <row r="707" spans="1:5" x14ac:dyDescent="0.3">
      <c r="A707" s="1">
        <v>41194</v>
      </c>
      <c r="B707">
        <v>42.373600000000003</v>
      </c>
      <c r="C707" t="s">
        <v>205</v>
      </c>
      <c r="D707" s="26" t="str">
        <f t="shared" ref="D707:D770" si="22">_xlfn.CONCAT(YEAR(A707),"-",IF(LEN(MONTH(A707))=1,0&amp;MONTH(A707),MONTH(A707)),"-",IF(LEN(DAY(A707))=1,0&amp;DAY(A707),DAY(A707)))</f>
        <v>2012-10-12</v>
      </c>
      <c r="E707" s="26">
        <f t="shared" ref="E707:E770" si="23">B707</f>
        <v>42.373600000000003</v>
      </c>
    </row>
    <row r="708" spans="1:5" x14ac:dyDescent="0.3">
      <c r="A708" s="1">
        <v>41197</v>
      </c>
      <c r="B708">
        <v>42.683500000000002</v>
      </c>
      <c r="C708" t="s">
        <v>205</v>
      </c>
      <c r="D708" s="26" t="str">
        <f t="shared" si="22"/>
        <v>2012-10-15</v>
      </c>
      <c r="E708" s="26">
        <f t="shared" si="23"/>
        <v>42.683500000000002</v>
      </c>
    </row>
    <row r="709" spans="1:5" x14ac:dyDescent="0.3">
      <c r="A709" s="1">
        <v>41198</v>
      </c>
      <c r="B709">
        <v>43.180900000000001</v>
      </c>
      <c r="C709" t="s">
        <v>205</v>
      </c>
      <c r="D709" s="26" t="str">
        <f t="shared" si="22"/>
        <v>2012-10-16</v>
      </c>
      <c r="E709" s="26">
        <f t="shared" si="23"/>
        <v>43.180900000000001</v>
      </c>
    </row>
    <row r="710" spans="1:5" x14ac:dyDescent="0.3">
      <c r="A710" s="1">
        <v>41199</v>
      </c>
      <c r="B710">
        <v>43.417400000000001</v>
      </c>
      <c r="C710" t="s">
        <v>205</v>
      </c>
      <c r="D710" s="26" t="str">
        <f t="shared" si="22"/>
        <v>2012-10-17</v>
      </c>
      <c r="E710" s="26">
        <f t="shared" si="23"/>
        <v>43.417400000000001</v>
      </c>
    </row>
    <row r="711" spans="1:5" x14ac:dyDescent="0.3">
      <c r="A711" s="1">
        <v>41200</v>
      </c>
      <c r="B711">
        <v>43.433700000000002</v>
      </c>
      <c r="C711" t="s">
        <v>205</v>
      </c>
      <c r="D711" s="26" t="str">
        <f t="shared" si="22"/>
        <v>2012-10-18</v>
      </c>
      <c r="E711" s="26">
        <f t="shared" si="23"/>
        <v>43.433700000000002</v>
      </c>
    </row>
    <row r="712" spans="1:5" x14ac:dyDescent="0.3">
      <c r="A712" s="1">
        <v>41201</v>
      </c>
      <c r="B712">
        <v>42.740499999999997</v>
      </c>
      <c r="C712" t="s">
        <v>205</v>
      </c>
      <c r="D712" s="26" t="str">
        <f t="shared" si="22"/>
        <v>2012-10-19</v>
      </c>
      <c r="E712" s="26">
        <f t="shared" si="23"/>
        <v>42.740499999999997</v>
      </c>
    </row>
    <row r="713" spans="1:5" x14ac:dyDescent="0.3">
      <c r="A713" s="1">
        <v>41204</v>
      </c>
      <c r="B713">
        <v>42.707900000000002</v>
      </c>
      <c r="C713" t="s">
        <v>205</v>
      </c>
      <c r="D713" s="26" t="str">
        <f t="shared" si="22"/>
        <v>2012-10-22</v>
      </c>
      <c r="E713" s="26">
        <f t="shared" si="23"/>
        <v>42.707900000000002</v>
      </c>
    </row>
    <row r="714" spans="1:5" x14ac:dyDescent="0.3">
      <c r="A714" s="1">
        <v>41205</v>
      </c>
      <c r="B714">
        <v>42.202300000000001</v>
      </c>
      <c r="C714" t="s">
        <v>205</v>
      </c>
      <c r="D714" s="26" t="str">
        <f t="shared" si="22"/>
        <v>2012-10-23</v>
      </c>
      <c r="E714" s="26">
        <f t="shared" si="23"/>
        <v>42.202300000000001</v>
      </c>
    </row>
    <row r="715" spans="1:5" x14ac:dyDescent="0.3">
      <c r="A715" s="1">
        <v>41206</v>
      </c>
      <c r="B715">
        <v>41.998399999999997</v>
      </c>
      <c r="C715" t="s">
        <v>205</v>
      </c>
      <c r="D715" s="26" t="str">
        <f t="shared" si="22"/>
        <v>2012-10-24</v>
      </c>
      <c r="E715" s="26">
        <f t="shared" si="23"/>
        <v>41.998399999999997</v>
      </c>
    </row>
    <row r="716" spans="1:5" x14ac:dyDescent="0.3">
      <c r="A716" s="1">
        <v>41207</v>
      </c>
      <c r="B716">
        <v>42.161499999999997</v>
      </c>
      <c r="C716" t="s">
        <v>205</v>
      </c>
      <c r="D716" s="26" t="str">
        <f t="shared" si="22"/>
        <v>2012-10-25</v>
      </c>
      <c r="E716" s="26">
        <f t="shared" si="23"/>
        <v>42.161499999999997</v>
      </c>
    </row>
    <row r="717" spans="1:5" x14ac:dyDescent="0.3">
      <c r="A717" s="1">
        <v>41208</v>
      </c>
      <c r="B717">
        <v>42.120800000000003</v>
      </c>
      <c r="C717" t="s">
        <v>205</v>
      </c>
      <c r="D717" s="26" t="str">
        <f t="shared" si="22"/>
        <v>2012-10-26</v>
      </c>
      <c r="E717" s="26">
        <f t="shared" si="23"/>
        <v>42.120800000000003</v>
      </c>
    </row>
    <row r="718" spans="1:5" x14ac:dyDescent="0.3">
      <c r="A718" s="1">
        <v>41213</v>
      </c>
      <c r="B718">
        <v>42.202300000000001</v>
      </c>
      <c r="C718" t="s">
        <v>205</v>
      </c>
      <c r="D718" s="26" t="str">
        <f t="shared" si="22"/>
        <v>2012-10-31</v>
      </c>
      <c r="E718" s="26">
        <f t="shared" si="23"/>
        <v>42.202300000000001</v>
      </c>
    </row>
    <row r="719" spans="1:5" x14ac:dyDescent="0.3">
      <c r="A719" s="1">
        <v>41214</v>
      </c>
      <c r="B719">
        <v>42.805700000000002</v>
      </c>
      <c r="C719" t="s">
        <v>205</v>
      </c>
      <c r="D719" s="26" t="str">
        <f t="shared" si="22"/>
        <v>2012-11-01</v>
      </c>
      <c r="E719" s="26">
        <f t="shared" si="23"/>
        <v>42.805700000000002</v>
      </c>
    </row>
    <row r="720" spans="1:5" x14ac:dyDescent="0.3">
      <c r="A720" s="1">
        <v>41215</v>
      </c>
      <c r="B720">
        <v>42.389899999999997</v>
      </c>
      <c r="C720" t="s">
        <v>205</v>
      </c>
      <c r="D720" s="26" t="str">
        <f t="shared" si="22"/>
        <v>2012-11-02</v>
      </c>
      <c r="E720" s="26">
        <f t="shared" si="23"/>
        <v>42.389899999999997</v>
      </c>
    </row>
    <row r="721" spans="1:5" x14ac:dyDescent="0.3">
      <c r="A721" s="1">
        <v>41218</v>
      </c>
      <c r="B721">
        <v>42.544800000000002</v>
      </c>
      <c r="C721" t="s">
        <v>205</v>
      </c>
      <c r="D721" s="26" t="str">
        <f t="shared" si="22"/>
        <v>2012-11-05</v>
      </c>
      <c r="E721" s="26">
        <f t="shared" si="23"/>
        <v>42.544800000000002</v>
      </c>
    </row>
    <row r="722" spans="1:5" x14ac:dyDescent="0.3">
      <c r="A722" s="1">
        <v>41219</v>
      </c>
      <c r="B722">
        <v>42.919899999999998</v>
      </c>
      <c r="C722" t="s">
        <v>205</v>
      </c>
      <c r="D722" s="26" t="str">
        <f t="shared" si="22"/>
        <v>2012-11-06</v>
      </c>
      <c r="E722" s="26">
        <f t="shared" si="23"/>
        <v>42.919899999999998</v>
      </c>
    </row>
    <row r="723" spans="1:5" x14ac:dyDescent="0.3">
      <c r="A723" s="1">
        <v>41220</v>
      </c>
      <c r="B723">
        <v>42.047400000000003</v>
      </c>
      <c r="C723" t="s">
        <v>205</v>
      </c>
      <c r="D723" s="26" t="str">
        <f t="shared" si="22"/>
        <v>2012-11-07</v>
      </c>
      <c r="E723" s="26">
        <f t="shared" si="23"/>
        <v>42.047400000000003</v>
      </c>
    </row>
    <row r="724" spans="1:5" x14ac:dyDescent="0.3">
      <c r="A724" s="1">
        <v>41221</v>
      </c>
      <c r="B724">
        <v>41.492800000000003</v>
      </c>
      <c r="C724" t="s">
        <v>205</v>
      </c>
      <c r="D724" s="26" t="str">
        <f t="shared" si="22"/>
        <v>2012-11-08</v>
      </c>
      <c r="E724" s="26">
        <f t="shared" si="23"/>
        <v>41.492800000000003</v>
      </c>
    </row>
    <row r="725" spans="1:5" x14ac:dyDescent="0.3">
      <c r="A725" s="1">
        <v>41222</v>
      </c>
      <c r="B725">
        <v>41.517299999999999</v>
      </c>
      <c r="C725" t="s">
        <v>205</v>
      </c>
      <c r="D725" s="26" t="str">
        <f t="shared" si="22"/>
        <v>2012-11-09</v>
      </c>
      <c r="E725" s="26">
        <f t="shared" si="23"/>
        <v>41.517299999999999</v>
      </c>
    </row>
    <row r="726" spans="1:5" x14ac:dyDescent="0.3">
      <c r="A726" s="1">
        <v>41225</v>
      </c>
      <c r="B726">
        <v>41.549900000000001</v>
      </c>
      <c r="C726" t="s">
        <v>205</v>
      </c>
      <c r="D726" s="26" t="str">
        <f t="shared" si="22"/>
        <v>2012-11-12</v>
      </c>
      <c r="E726" s="26">
        <f t="shared" si="23"/>
        <v>41.549900000000001</v>
      </c>
    </row>
    <row r="727" spans="1:5" x14ac:dyDescent="0.3">
      <c r="A727" s="1">
        <v>41226</v>
      </c>
      <c r="B727">
        <v>41.419400000000003</v>
      </c>
      <c r="C727" t="s">
        <v>205</v>
      </c>
      <c r="D727" s="26" t="str">
        <f t="shared" si="22"/>
        <v>2012-11-13</v>
      </c>
      <c r="E727" s="26">
        <f t="shared" si="23"/>
        <v>41.419400000000003</v>
      </c>
    </row>
    <row r="728" spans="1:5" x14ac:dyDescent="0.3">
      <c r="A728" s="1">
        <v>41227</v>
      </c>
      <c r="B728">
        <v>40.856699999999996</v>
      </c>
      <c r="C728" t="s">
        <v>205</v>
      </c>
      <c r="D728" s="26" t="str">
        <f t="shared" si="22"/>
        <v>2012-11-14</v>
      </c>
      <c r="E728" s="26">
        <f t="shared" si="23"/>
        <v>40.856699999999996</v>
      </c>
    </row>
    <row r="729" spans="1:5" x14ac:dyDescent="0.3">
      <c r="A729" s="1">
        <v>41228</v>
      </c>
      <c r="B729">
        <v>40.856699999999996</v>
      </c>
      <c r="C729" t="s">
        <v>205</v>
      </c>
      <c r="D729" s="26" t="str">
        <f t="shared" si="22"/>
        <v>2012-11-15</v>
      </c>
      <c r="E729" s="26">
        <f t="shared" si="23"/>
        <v>40.856699999999996</v>
      </c>
    </row>
    <row r="730" spans="1:5" x14ac:dyDescent="0.3">
      <c r="A730" s="1">
        <v>41229</v>
      </c>
      <c r="B730">
        <v>41.093200000000003</v>
      </c>
      <c r="C730" t="s">
        <v>205</v>
      </c>
      <c r="D730" s="26" t="str">
        <f t="shared" si="22"/>
        <v>2012-11-16</v>
      </c>
      <c r="E730" s="26">
        <f t="shared" si="23"/>
        <v>41.093200000000003</v>
      </c>
    </row>
    <row r="731" spans="1:5" x14ac:dyDescent="0.3">
      <c r="A731" s="1">
        <v>41232</v>
      </c>
      <c r="B731">
        <v>41.835299999999997</v>
      </c>
      <c r="C731" t="s">
        <v>205</v>
      </c>
      <c r="D731" s="26" t="str">
        <f t="shared" si="22"/>
        <v>2012-11-19</v>
      </c>
      <c r="E731" s="26">
        <f t="shared" si="23"/>
        <v>41.835299999999997</v>
      </c>
    </row>
    <row r="732" spans="1:5" x14ac:dyDescent="0.3">
      <c r="A732" s="1">
        <v>41233</v>
      </c>
      <c r="B732">
        <v>41.8598</v>
      </c>
      <c r="C732" t="s">
        <v>205</v>
      </c>
      <c r="D732" s="26" t="str">
        <f t="shared" si="22"/>
        <v>2012-11-20</v>
      </c>
      <c r="E732" s="26">
        <f t="shared" si="23"/>
        <v>41.8598</v>
      </c>
    </row>
    <row r="733" spans="1:5" x14ac:dyDescent="0.3">
      <c r="A733" s="1">
        <v>41234</v>
      </c>
      <c r="B733">
        <v>41.957700000000003</v>
      </c>
      <c r="C733" t="s">
        <v>205</v>
      </c>
      <c r="D733" s="26" t="str">
        <f t="shared" si="22"/>
        <v>2012-11-21</v>
      </c>
      <c r="E733" s="26">
        <f t="shared" si="23"/>
        <v>41.957700000000003</v>
      </c>
    </row>
    <row r="734" spans="1:5" x14ac:dyDescent="0.3">
      <c r="A734" s="1">
        <v>41236</v>
      </c>
      <c r="B734">
        <v>42.463299999999997</v>
      </c>
      <c r="C734" t="s">
        <v>205</v>
      </c>
      <c r="D734" s="26" t="str">
        <f t="shared" si="22"/>
        <v>2012-11-23</v>
      </c>
      <c r="E734" s="26">
        <f t="shared" si="23"/>
        <v>42.463299999999997</v>
      </c>
    </row>
    <row r="735" spans="1:5" x14ac:dyDescent="0.3">
      <c r="A735" s="1">
        <v>41239</v>
      </c>
      <c r="B735">
        <v>42.340899999999998</v>
      </c>
      <c r="C735" t="s">
        <v>205</v>
      </c>
      <c r="D735" s="26" t="str">
        <f t="shared" si="22"/>
        <v>2012-11-26</v>
      </c>
      <c r="E735" s="26">
        <f t="shared" si="23"/>
        <v>42.340899999999998</v>
      </c>
    </row>
    <row r="736" spans="1:5" x14ac:dyDescent="0.3">
      <c r="A736" s="1">
        <v>41240</v>
      </c>
      <c r="B736">
        <v>42.177799999999998</v>
      </c>
      <c r="C736" t="s">
        <v>205</v>
      </c>
      <c r="D736" s="26" t="str">
        <f t="shared" si="22"/>
        <v>2012-11-27</v>
      </c>
      <c r="E736" s="26">
        <f t="shared" si="23"/>
        <v>42.177799999999998</v>
      </c>
    </row>
    <row r="737" spans="1:5" x14ac:dyDescent="0.3">
      <c r="A737" s="1">
        <v>41241</v>
      </c>
      <c r="B737">
        <v>42.552999999999997</v>
      </c>
      <c r="C737" t="s">
        <v>205</v>
      </c>
      <c r="D737" s="26" t="str">
        <f t="shared" si="22"/>
        <v>2012-11-28</v>
      </c>
      <c r="E737" s="26">
        <f t="shared" si="23"/>
        <v>42.552999999999997</v>
      </c>
    </row>
    <row r="738" spans="1:5" x14ac:dyDescent="0.3">
      <c r="A738" s="1">
        <v>41242</v>
      </c>
      <c r="B738">
        <v>42.691600000000001</v>
      </c>
      <c r="C738" t="s">
        <v>205</v>
      </c>
      <c r="D738" s="26" t="str">
        <f t="shared" si="22"/>
        <v>2012-11-29</v>
      </c>
      <c r="E738" s="26">
        <f t="shared" si="23"/>
        <v>42.691600000000001</v>
      </c>
    </row>
    <row r="739" spans="1:5" x14ac:dyDescent="0.3">
      <c r="A739" s="1">
        <v>41243</v>
      </c>
      <c r="B739">
        <v>42.740499999999997</v>
      </c>
      <c r="C739" t="s">
        <v>205</v>
      </c>
      <c r="D739" s="26" t="str">
        <f t="shared" si="22"/>
        <v>2012-11-30</v>
      </c>
      <c r="E739" s="26">
        <f t="shared" si="23"/>
        <v>42.740499999999997</v>
      </c>
    </row>
    <row r="740" spans="1:5" x14ac:dyDescent="0.3">
      <c r="A740" s="1">
        <v>41246</v>
      </c>
      <c r="B740">
        <v>42.561100000000003</v>
      </c>
      <c r="C740" t="s">
        <v>205</v>
      </c>
      <c r="D740" s="26" t="str">
        <f t="shared" si="22"/>
        <v>2012-12-03</v>
      </c>
      <c r="E740" s="26">
        <f t="shared" si="23"/>
        <v>42.561100000000003</v>
      </c>
    </row>
    <row r="741" spans="1:5" x14ac:dyDescent="0.3">
      <c r="A741" s="1">
        <v>41247</v>
      </c>
      <c r="B741">
        <v>42.520400000000002</v>
      </c>
      <c r="C741" t="s">
        <v>205</v>
      </c>
      <c r="D741" s="26" t="str">
        <f t="shared" si="22"/>
        <v>2012-12-04</v>
      </c>
      <c r="E741" s="26">
        <f t="shared" si="23"/>
        <v>42.520400000000002</v>
      </c>
    </row>
    <row r="742" spans="1:5" x14ac:dyDescent="0.3">
      <c r="A742" s="1">
        <v>41248</v>
      </c>
      <c r="B742">
        <v>42.691600000000001</v>
      </c>
      <c r="C742" t="s">
        <v>205</v>
      </c>
      <c r="D742" s="26" t="str">
        <f t="shared" si="22"/>
        <v>2012-12-05</v>
      </c>
      <c r="E742" s="26">
        <f t="shared" si="23"/>
        <v>42.691600000000001</v>
      </c>
    </row>
    <row r="743" spans="1:5" x14ac:dyDescent="0.3">
      <c r="A743" s="1">
        <v>41249</v>
      </c>
      <c r="B743">
        <v>42.813899999999997</v>
      </c>
      <c r="C743" t="s">
        <v>205</v>
      </c>
      <c r="D743" s="26" t="str">
        <f t="shared" si="22"/>
        <v>2012-12-06</v>
      </c>
      <c r="E743" s="26">
        <f t="shared" si="23"/>
        <v>42.813899999999997</v>
      </c>
    </row>
    <row r="744" spans="1:5" x14ac:dyDescent="0.3">
      <c r="A744" s="1">
        <v>41250</v>
      </c>
      <c r="B744">
        <v>43.026000000000003</v>
      </c>
      <c r="C744" t="s">
        <v>205</v>
      </c>
      <c r="D744" s="26" t="str">
        <f t="shared" si="22"/>
        <v>2012-12-07</v>
      </c>
      <c r="E744" s="26">
        <f t="shared" si="23"/>
        <v>43.026000000000003</v>
      </c>
    </row>
    <row r="745" spans="1:5" x14ac:dyDescent="0.3">
      <c r="A745" s="1">
        <v>41253</v>
      </c>
      <c r="B745">
        <v>43.123800000000003</v>
      </c>
      <c r="C745" t="s">
        <v>205</v>
      </c>
      <c r="D745" s="26" t="str">
        <f t="shared" si="22"/>
        <v>2012-12-10</v>
      </c>
      <c r="E745" s="26">
        <f t="shared" si="23"/>
        <v>43.123800000000003</v>
      </c>
    </row>
    <row r="746" spans="1:5" x14ac:dyDescent="0.3">
      <c r="A746" s="1">
        <v>41254</v>
      </c>
      <c r="B746">
        <v>43.368499999999997</v>
      </c>
      <c r="C746" t="s">
        <v>205</v>
      </c>
      <c r="D746" s="26" t="str">
        <f t="shared" si="22"/>
        <v>2012-12-11</v>
      </c>
      <c r="E746" s="26">
        <f t="shared" si="23"/>
        <v>43.368499999999997</v>
      </c>
    </row>
    <row r="747" spans="1:5" x14ac:dyDescent="0.3">
      <c r="A747" s="1">
        <v>41255</v>
      </c>
      <c r="B747">
        <v>43.392899999999997</v>
      </c>
      <c r="C747" t="s">
        <v>205</v>
      </c>
      <c r="D747" s="26" t="str">
        <f t="shared" si="22"/>
        <v>2012-12-12</v>
      </c>
      <c r="E747" s="26">
        <f t="shared" si="23"/>
        <v>43.392899999999997</v>
      </c>
    </row>
    <row r="748" spans="1:5" x14ac:dyDescent="0.3">
      <c r="A748" s="1">
        <v>41256</v>
      </c>
      <c r="B748">
        <v>43.172800000000002</v>
      </c>
      <c r="C748" t="s">
        <v>205</v>
      </c>
      <c r="D748" s="26" t="str">
        <f t="shared" si="22"/>
        <v>2012-12-13</v>
      </c>
      <c r="E748" s="26">
        <f t="shared" si="23"/>
        <v>43.172800000000002</v>
      </c>
    </row>
    <row r="749" spans="1:5" x14ac:dyDescent="0.3">
      <c r="A749" s="1">
        <v>41257</v>
      </c>
      <c r="B749">
        <v>43.091200000000001</v>
      </c>
      <c r="C749" t="s">
        <v>205</v>
      </c>
      <c r="D749" s="26" t="str">
        <f t="shared" si="22"/>
        <v>2012-12-14</v>
      </c>
      <c r="E749" s="26">
        <f t="shared" si="23"/>
        <v>43.091200000000001</v>
      </c>
    </row>
    <row r="750" spans="1:5" x14ac:dyDescent="0.3">
      <c r="A750" s="1">
        <v>41260</v>
      </c>
      <c r="B750">
        <v>43.604999999999997</v>
      </c>
      <c r="C750" t="s">
        <v>205</v>
      </c>
      <c r="D750" s="26" t="str">
        <f t="shared" si="22"/>
        <v>2012-12-17</v>
      </c>
      <c r="E750" s="26">
        <f t="shared" si="23"/>
        <v>43.604999999999997</v>
      </c>
    </row>
    <row r="751" spans="1:5" x14ac:dyDescent="0.3">
      <c r="A751" s="1">
        <v>41261</v>
      </c>
      <c r="B751">
        <v>44.151400000000002</v>
      </c>
      <c r="C751" t="s">
        <v>205</v>
      </c>
      <c r="D751" s="26" t="str">
        <f t="shared" si="22"/>
        <v>2012-12-18</v>
      </c>
      <c r="E751" s="26">
        <f t="shared" si="23"/>
        <v>44.151400000000002</v>
      </c>
    </row>
    <row r="752" spans="1:5" x14ac:dyDescent="0.3">
      <c r="A752" s="1">
        <v>41262</v>
      </c>
      <c r="B752">
        <v>43.939300000000003</v>
      </c>
      <c r="C752" t="s">
        <v>205</v>
      </c>
      <c r="D752" s="26" t="str">
        <f t="shared" si="22"/>
        <v>2012-12-19</v>
      </c>
      <c r="E752" s="26">
        <f t="shared" si="23"/>
        <v>43.939300000000003</v>
      </c>
    </row>
    <row r="753" spans="1:5" x14ac:dyDescent="0.3">
      <c r="A753" s="1">
        <v>41263</v>
      </c>
      <c r="B753">
        <v>44.151400000000002</v>
      </c>
      <c r="C753" t="s">
        <v>205</v>
      </c>
      <c r="D753" s="26" t="str">
        <f t="shared" si="22"/>
        <v>2012-12-20</v>
      </c>
      <c r="E753" s="26">
        <f t="shared" si="23"/>
        <v>44.151400000000002</v>
      </c>
    </row>
    <row r="754" spans="1:5" x14ac:dyDescent="0.3">
      <c r="A754" s="1">
        <v>41264</v>
      </c>
      <c r="B754">
        <v>43.817999999999998</v>
      </c>
      <c r="C754" t="s">
        <v>205</v>
      </c>
      <c r="D754" s="26" t="str">
        <f t="shared" si="22"/>
        <v>2012-12-21</v>
      </c>
      <c r="E754" s="26">
        <f t="shared" si="23"/>
        <v>43.817999999999998</v>
      </c>
    </row>
    <row r="755" spans="1:5" x14ac:dyDescent="0.3">
      <c r="A755" s="1">
        <v>41267</v>
      </c>
      <c r="B755">
        <v>43.670499999999997</v>
      </c>
      <c r="C755" t="s">
        <v>205</v>
      </c>
      <c r="D755" s="26" t="str">
        <f t="shared" si="22"/>
        <v>2012-12-24</v>
      </c>
      <c r="E755" s="26">
        <f t="shared" si="23"/>
        <v>43.670499999999997</v>
      </c>
    </row>
    <row r="756" spans="1:5" x14ac:dyDescent="0.3">
      <c r="A756" s="1">
        <v>41269</v>
      </c>
      <c r="B756">
        <v>43.424500000000002</v>
      </c>
      <c r="C756" t="s">
        <v>205</v>
      </c>
      <c r="D756" s="26" t="str">
        <f t="shared" si="22"/>
        <v>2012-12-26</v>
      </c>
      <c r="E756" s="26">
        <f t="shared" si="23"/>
        <v>43.424500000000002</v>
      </c>
    </row>
    <row r="757" spans="1:5" x14ac:dyDescent="0.3">
      <c r="A757" s="1">
        <v>41270</v>
      </c>
      <c r="B757">
        <v>43.334400000000002</v>
      </c>
      <c r="C757" t="s">
        <v>205</v>
      </c>
      <c r="D757" s="26" t="str">
        <f t="shared" si="22"/>
        <v>2012-12-27</v>
      </c>
      <c r="E757" s="26">
        <f t="shared" si="23"/>
        <v>43.334400000000002</v>
      </c>
    </row>
    <row r="758" spans="1:5" x14ac:dyDescent="0.3">
      <c r="A758" s="1">
        <v>41271</v>
      </c>
      <c r="B758">
        <v>42.8917</v>
      </c>
      <c r="C758" t="s">
        <v>205</v>
      </c>
      <c r="D758" s="26" t="str">
        <f t="shared" si="22"/>
        <v>2012-12-28</v>
      </c>
      <c r="E758" s="26">
        <f t="shared" si="23"/>
        <v>42.8917</v>
      </c>
    </row>
    <row r="759" spans="1:5" x14ac:dyDescent="0.3">
      <c r="A759" s="1">
        <v>41274</v>
      </c>
      <c r="B759">
        <v>43.711500000000001</v>
      </c>
      <c r="C759" t="s">
        <v>205</v>
      </c>
      <c r="D759" s="26" t="str">
        <f t="shared" si="22"/>
        <v>2012-12-31</v>
      </c>
      <c r="E759" s="26">
        <f t="shared" si="23"/>
        <v>43.711500000000001</v>
      </c>
    </row>
    <row r="760" spans="1:5" x14ac:dyDescent="0.3">
      <c r="A760" s="1">
        <v>41276</v>
      </c>
      <c r="B760">
        <v>44.777200000000001</v>
      </c>
      <c r="C760" t="s">
        <v>205</v>
      </c>
      <c r="D760" s="26" t="str">
        <f t="shared" si="22"/>
        <v>2013-01-02</v>
      </c>
      <c r="E760" s="26">
        <f t="shared" si="23"/>
        <v>44.777200000000001</v>
      </c>
    </row>
    <row r="761" spans="1:5" x14ac:dyDescent="0.3">
      <c r="A761" s="1">
        <v>41277</v>
      </c>
      <c r="B761">
        <v>44.736199999999997</v>
      </c>
      <c r="C761" t="s">
        <v>205</v>
      </c>
      <c r="D761" s="26" t="str">
        <f t="shared" si="22"/>
        <v>2013-01-03</v>
      </c>
      <c r="E761" s="26">
        <f t="shared" si="23"/>
        <v>44.736199999999997</v>
      </c>
    </row>
    <row r="762" spans="1:5" x14ac:dyDescent="0.3">
      <c r="A762" s="1">
        <v>41278</v>
      </c>
      <c r="B762">
        <v>45.096899999999998</v>
      </c>
      <c r="C762" t="s">
        <v>205</v>
      </c>
      <c r="D762" s="26" t="str">
        <f t="shared" si="22"/>
        <v>2013-01-04</v>
      </c>
      <c r="E762" s="26">
        <f t="shared" si="23"/>
        <v>45.096899999999998</v>
      </c>
    </row>
    <row r="763" spans="1:5" x14ac:dyDescent="0.3">
      <c r="A763" s="1">
        <v>41281</v>
      </c>
      <c r="B763">
        <v>44.924799999999998</v>
      </c>
      <c r="C763" t="s">
        <v>205</v>
      </c>
      <c r="D763" s="26" t="str">
        <f t="shared" si="22"/>
        <v>2013-01-07</v>
      </c>
      <c r="E763" s="26">
        <f t="shared" si="23"/>
        <v>44.924799999999998</v>
      </c>
    </row>
    <row r="764" spans="1:5" x14ac:dyDescent="0.3">
      <c r="A764" s="1">
        <v>41282</v>
      </c>
      <c r="B764">
        <v>44.736199999999997</v>
      </c>
      <c r="C764" t="s">
        <v>205</v>
      </c>
      <c r="D764" s="26" t="str">
        <f t="shared" si="22"/>
        <v>2013-01-08</v>
      </c>
      <c r="E764" s="26">
        <f t="shared" si="23"/>
        <v>44.736199999999997</v>
      </c>
    </row>
    <row r="765" spans="1:5" x14ac:dyDescent="0.3">
      <c r="A765" s="1">
        <v>41283</v>
      </c>
      <c r="B765">
        <v>44.892000000000003</v>
      </c>
      <c r="C765" t="s">
        <v>205</v>
      </c>
      <c r="D765" s="26" t="str">
        <f t="shared" si="22"/>
        <v>2013-01-09</v>
      </c>
      <c r="E765" s="26">
        <f t="shared" si="23"/>
        <v>44.892000000000003</v>
      </c>
    </row>
    <row r="766" spans="1:5" x14ac:dyDescent="0.3">
      <c r="A766" s="1">
        <v>41284</v>
      </c>
      <c r="B766">
        <v>45.162500000000001</v>
      </c>
      <c r="C766" t="s">
        <v>205</v>
      </c>
      <c r="D766" s="26" t="str">
        <f t="shared" si="22"/>
        <v>2013-01-10</v>
      </c>
      <c r="E766" s="26">
        <f t="shared" si="23"/>
        <v>45.162500000000001</v>
      </c>
    </row>
    <row r="767" spans="1:5" x14ac:dyDescent="0.3">
      <c r="A767" s="1">
        <v>41285</v>
      </c>
      <c r="B767">
        <v>45.178899999999999</v>
      </c>
      <c r="C767" t="s">
        <v>205</v>
      </c>
      <c r="D767" s="26" t="str">
        <f t="shared" si="22"/>
        <v>2013-01-11</v>
      </c>
      <c r="E767" s="26">
        <f t="shared" si="23"/>
        <v>45.178899999999999</v>
      </c>
    </row>
    <row r="768" spans="1:5" x14ac:dyDescent="0.3">
      <c r="A768" s="1">
        <v>41288</v>
      </c>
      <c r="B768">
        <v>45.203499999999998</v>
      </c>
      <c r="C768" t="s">
        <v>205</v>
      </c>
      <c r="D768" s="26" t="str">
        <f t="shared" si="22"/>
        <v>2013-01-14</v>
      </c>
      <c r="E768" s="26">
        <f t="shared" si="23"/>
        <v>45.203499999999998</v>
      </c>
    </row>
    <row r="769" spans="1:5" x14ac:dyDescent="0.3">
      <c r="A769" s="1">
        <v>41289</v>
      </c>
      <c r="B769">
        <v>45.392000000000003</v>
      </c>
      <c r="C769" t="s">
        <v>205</v>
      </c>
      <c r="D769" s="26" t="str">
        <f t="shared" si="22"/>
        <v>2013-01-15</v>
      </c>
      <c r="E769" s="26">
        <f t="shared" si="23"/>
        <v>45.392000000000003</v>
      </c>
    </row>
    <row r="770" spans="1:5" x14ac:dyDescent="0.3">
      <c r="A770" s="1">
        <v>41290</v>
      </c>
      <c r="B770">
        <v>45.326500000000003</v>
      </c>
      <c r="C770" t="s">
        <v>205</v>
      </c>
      <c r="D770" s="26" t="str">
        <f t="shared" si="22"/>
        <v>2013-01-16</v>
      </c>
      <c r="E770" s="26">
        <f t="shared" si="23"/>
        <v>45.326500000000003</v>
      </c>
    </row>
    <row r="771" spans="1:5" x14ac:dyDescent="0.3">
      <c r="A771" s="1">
        <v>41291</v>
      </c>
      <c r="B771">
        <v>45.728200000000001</v>
      </c>
      <c r="C771" t="s">
        <v>205</v>
      </c>
      <c r="D771" s="26" t="str">
        <f t="shared" ref="D771:D834" si="24">_xlfn.CONCAT(YEAR(A771),"-",IF(LEN(MONTH(A771))=1,0&amp;MONTH(A771),MONTH(A771)),"-",IF(LEN(DAY(A771))=1,0&amp;DAY(A771),DAY(A771)))</f>
        <v>2013-01-17</v>
      </c>
      <c r="E771" s="26">
        <f t="shared" ref="E771:E834" si="25">B771</f>
        <v>45.728200000000001</v>
      </c>
    </row>
    <row r="772" spans="1:5" x14ac:dyDescent="0.3">
      <c r="A772" s="1">
        <v>41292</v>
      </c>
      <c r="B772">
        <v>45.859299999999998</v>
      </c>
      <c r="C772" t="s">
        <v>205</v>
      </c>
      <c r="D772" s="26" t="str">
        <f t="shared" si="24"/>
        <v>2013-01-18</v>
      </c>
      <c r="E772" s="26">
        <f t="shared" si="25"/>
        <v>45.859299999999998</v>
      </c>
    </row>
    <row r="773" spans="1:5" x14ac:dyDescent="0.3">
      <c r="A773" s="1">
        <v>41296</v>
      </c>
      <c r="B773">
        <v>46.195399999999999</v>
      </c>
      <c r="C773" t="s">
        <v>205</v>
      </c>
      <c r="D773" s="26" t="str">
        <f t="shared" si="24"/>
        <v>2013-01-22</v>
      </c>
      <c r="E773" s="26">
        <f t="shared" si="25"/>
        <v>46.195399999999999</v>
      </c>
    </row>
    <row r="774" spans="1:5" x14ac:dyDescent="0.3">
      <c r="A774" s="1">
        <v>41297</v>
      </c>
      <c r="B774">
        <v>46.1462</v>
      </c>
      <c r="C774" t="s">
        <v>205</v>
      </c>
      <c r="D774" s="26" t="str">
        <f t="shared" si="24"/>
        <v>2013-01-23</v>
      </c>
      <c r="E774" s="26">
        <f t="shared" si="25"/>
        <v>46.1462</v>
      </c>
    </row>
    <row r="775" spans="1:5" x14ac:dyDescent="0.3">
      <c r="A775" s="1">
        <v>41298</v>
      </c>
      <c r="B775">
        <v>46.351199999999999</v>
      </c>
      <c r="C775" t="s">
        <v>205</v>
      </c>
      <c r="D775" s="26" t="str">
        <f t="shared" si="24"/>
        <v>2013-01-24</v>
      </c>
      <c r="E775" s="26">
        <f t="shared" si="25"/>
        <v>46.351199999999999</v>
      </c>
    </row>
    <row r="776" spans="1:5" x14ac:dyDescent="0.3">
      <c r="A776" s="1">
        <v>41299</v>
      </c>
      <c r="B776">
        <v>46.6873</v>
      </c>
      <c r="C776" t="s">
        <v>205</v>
      </c>
      <c r="D776" s="26" t="str">
        <f t="shared" si="24"/>
        <v>2013-01-25</v>
      </c>
      <c r="E776" s="26">
        <f t="shared" si="25"/>
        <v>46.6873</v>
      </c>
    </row>
    <row r="777" spans="1:5" x14ac:dyDescent="0.3">
      <c r="A777" s="1">
        <v>41302</v>
      </c>
      <c r="B777">
        <v>46.5807</v>
      </c>
      <c r="C777" t="s">
        <v>205</v>
      </c>
      <c r="D777" s="26" t="str">
        <f t="shared" si="24"/>
        <v>2013-01-28</v>
      </c>
      <c r="E777" s="26">
        <f t="shared" si="25"/>
        <v>46.5807</v>
      </c>
    </row>
    <row r="778" spans="1:5" x14ac:dyDescent="0.3">
      <c r="A778" s="1">
        <v>41303</v>
      </c>
      <c r="B778">
        <v>46.7119</v>
      </c>
      <c r="C778" t="s">
        <v>205</v>
      </c>
      <c r="D778" s="26" t="str">
        <f t="shared" si="24"/>
        <v>2013-01-29</v>
      </c>
      <c r="E778" s="26">
        <f t="shared" si="25"/>
        <v>46.7119</v>
      </c>
    </row>
    <row r="779" spans="1:5" x14ac:dyDescent="0.3">
      <c r="A779" s="1">
        <v>41304</v>
      </c>
      <c r="B779">
        <v>46.572499999999998</v>
      </c>
      <c r="C779" t="s">
        <v>205</v>
      </c>
      <c r="D779" s="26" t="str">
        <f t="shared" si="24"/>
        <v>2013-01-30</v>
      </c>
      <c r="E779" s="26">
        <f t="shared" si="25"/>
        <v>46.572499999999998</v>
      </c>
    </row>
    <row r="780" spans="1:5" x14ac:dyDescent="0.3">
      <c r="A780" s="1">
        <v>41305</v>
      </c>
      <c r="B780">
        <v>46.556100000000001</v>
      </c>
      <c r="C780" t="s">
        <v>205</v>
      </c>
      <c r="D780" s="26" t="str">
        <f t="shared" si="24"/>
        <v>2013-01-31</v>
      </c>
      <c r="E780" s="26">
        <f t="shared" si="25"/>
        <v>46.556100000000001</v>
      </c>
    </row>
    <row r="781" spans="1:5" x14ac:dyDescent="0.3">
      <c r="A781" s="1">
        <v>41306</v>
      </c>
      <c r="B781">
        <v>46.982399999999998</v>
      </c>
      <c r="C781" t="s">
        <v>205</v>
      </c>
      <c r="D781" s="26" t="str">
        <f t="shared" si="24"/>
        <v>2013-02-01</v>
      </c>
      <c r="E781" s="26">
        <f t="shared" si="25"/>
        <v>46.982399999999998</v>
      </c>
    </row>
    <row r="782" spans="1:5" x14ac:dyDescent="0.3">
      <c r="A782" s="1">
        <v>41309</v>
      </c>
      <c r="B782">
        <v>46.5152</v>
      </c>
      <c r="C782" t="s">
        <v>205</v>
      </c>
      <c r="D782" s="26" t="str">
        <f t="shared" si="24"/>
        <v>2013-02-04</v>
      </c>
      <c r="E782" s="26">
        <f t="shared" si="25"/>
        <v>46.5152</v>
      </c>
    </row>
    <row r="783" spans="1:5" x14ac:dyDescent="0.3">
      <c r="A783" s="1">
        <v>41310</v>
      </c>
      <c r="B783">
        <v>46.908700000000003</v>
      </c>
      <c r="C783" t="s">
        <v>205</v>
      </c>
      <c r="D783" s="26" t="str">
        <f t="shared" si="24"/>
        <v>2013-02-05</v>
      </c>
      <c r="E783" s="26">
        <f t="shared" si="25"/>
        <v>46.908700000000003</v>
      </c>
    </row>
    <row r="784" spans="1:5" x14ac:dyDescent="0.3">
      <c r="A784" s="1">
        <v>41311</v>
      </c>
      <c r="B784">
        <v>47.064399999999999</v>
      </c>
      <c r="C784" t="s">
        <v>205</v>
      </c>
      <c r="D784" s="26" t="str">
        <f t="shared" si="24"/>
        <v>2013-02-06</v>
      </c>
      <c r="E784" s="26">
        <f t="shared" si="25"/>
        <v>47.064399999999999</v>
      </c>
    </row>
    <row r="785" spans="1:5" x14ac:dyDescent="0.3">
      <c r="A785" s="1">
        <v>41312</v>
      </c>
      <c r="B785">
        <v>46.966000000000001</v>
      </c>
      <c r="C785" t="s">
        <v>205</v>
      </c>
      <c r="D785" s="26" t="str">
        <f t="shared" si="24"/>
        <v>2013-02-07</v>
      </c>
      <c r="E785" s="26">
        <f t="shared" si="25"/>
        <v>46.966000000000001</v>
      </c>
    </row>
    <row r="786" spans="1:5" x14ac:dyDescent="0.3">
      <c r="A786" s="1">
        <v>41313</v>
      </c>
      <c r="B786">
        <v>47.195599999999999</v>
      </c>
      <c r="C786" t="s">
        <v>205</v>
      </c>
      <c r="D786" s="26" t="str">
        <f t="shared" si="24"/>
        <v>2013-02-08</v>
      </c>
      <c r="E786" s="26">
        <f t="shared" si="25"/>
        <v>47.195599999999999</v>
      </c>
    </row>
    <row r="787" spans="1:5" x14ac:dyDescent="0.3">
      <c r="A787" s="1">
        <v>41316</v>
      </c>
      <c r="B787">
        <v>47.212000000000003</v>
      </c>
      <c r="C787" t="s">
        <v>205</v>
      </c>
      <c r="D787" s="26" t="str">
        <f t="shared" si="24"/>
        <v>2013-02-11</v>
      </c>
      <c r="E787" s="26">
        <f t="shared" si="25"/>
        <v>47.212000000000003</v>
      </c>
    </row>
    <row r="788" spans="1:5" x14ac:dyDescent="0.3">
      <c r="A788" s="1">
        <v>41317</v>
      </c>
      <c r="B788">
        <v>47.367699999999999</v>
      </c>
      <c r="C788" t="s">
        <v>205</v>
      </c>
      <c r="D788" s="26" t="str">
        <f t="shared" si="24"/>
        <v>2013-02-12</v>
      </c>
      <c r="E788" s="26">
        <f t="shared" si="25"/>
        <v>47.367699999999999</v>
      </c>
    </row>
    <row r="789" spans="1:5" x14ac:dyDescent="0.3">
      <c r="A789" s="1">
        <v>41318</v>
      </c>
      <c r="B789">
        <v>47.375900000000001</v>
      </c>
      <c r="C789" t="s">
        <v>205</v>
      </c>
      <c r="D789" s="26" t="str">
        <f t="shared" si="24"/>
        <v>2013-02-13</v>
      </c>
      <c r="E789" s="26">
        <f t="shared" si="25"/>
        <v>47.375900000000001</v>
      </c>
    </row>
    <row r="790" spans="1:5" x14ac:dyDescent="0.3">
      <c r="A790" s="1">
        <v>41319</v>
      </c>
      <c r="B790">
        <v>47.490699999999997</v>
      </c>
      <c r="C790" t="s">
        <v>205</v>
      </c>
      <c r="D790" s="26" t="str">
        <f t="shared" si="24"/>
        <v>2013-02-14</v>
      </c>
      <c r="E790" s="26">
        <f t="shared" si="25"/>
        <v>47.490699999999997</v>
      </c>
    </row>
    <row r="791" spans="1:5" x14ac:dyDescent="0.3">
      <c r="A791" s="1">
        <v>41320</v>
      </c>
      <c r="B791">
        <v>47.4497</v>
      </c>
      <c r="C791" t="s">
        <v>205</v>
      </c>
      <c r="D791" s="26" t="str">
        <f t="shared" si="24"/>
        <v>2013-02-15</v>
      </c>
      <c r="E791" s="26">
        <f t="shared" si="25"/>
        <v>47.4497</v>
      </c>
    </row>
    <row r="792" spans="1:5" x14ac:dyDescent="0.3">
      <c r="A792" s="1">
        <v>41324</v>
      </c>
      <c r="B792">
        <v>47.7776</v>
      </c>
      <c r="C792" t="s">
        <v>205</v>
      </c>
      <c r="D792" s="26" t="str">
        <f t="shared" si="24"/>
        <v>2013-02-19</v>
      </c>
      <c r="E792" s="26">
        <f t="shared" si="25"/>
        <v>47.7776</v>
      </c>
    </row>
    <row r="793" spans="1:5" x14ac:dyDescent="0.3">
      <c r="A793" s="1">
        <v>41325</v>
      </c>
      <c r="B793">
        <v>47.0152</v>
      </c>
      <c r="C793" t="s">
        <v>205</v>
      </c>
      <c r="D793" s="26" t="str">
        <f t="shared" si="24"/>
        <v>2013-02-20</v>
      </c>
      <c r="E793" s="26">
        <f t="shared" si="25"/>
        <v>47.0152</v>
      </c>
    </row>
    <row r="794" spans="1:5" x14ac:dyDescent="0.3">
      <c r="A794" s="1">
        <v>41326</v>
      </c>
      <c r="B794">
        <v>46.5807</v>
      </c>
      <c r="C794" t="s">
        <v>205</v>
      </c>
      <c r="D794" s="26" t="str">
        <f t="shared" si="24"/>
        <v>2013-02-21</v>
      </c>
      <c r="E794" s="26">
        <f t="shared" si="25"/>
        <v>46.5807</v>
      </c>
    </row>
    <row r="795" spans="1:5" x14ac:dyDescent="0.3">
      <c r="A795" s="1">
        <v>41327</v>
      </c>
      <c r="B795">
        <v>47.0398</v>
      </c>
      <c r="C795" t="s">
        <v>205</v>
      </c>
      <c r="D795" s="26" t="str">
        <f t="shared" si="24"/>
        <v>2013-02-22</v>
      </c>
      <c r="E795" s="26">
        <f t="shared" si="25"/>
        <v>47.0398</v>
      </c>
    </row>
    <row r="796" spans="1:5" x14ac:dyDescent="0.3">
      <c r="A796" s="1">
        <v>41330</v>
      </c>
      <c r="B796">
        <v>46.1053</v>
      </c>
      <c r="C796" t="s">
        <v>205</v>
      </c>
      <c r="D796" s="26" t="str">
        <f t="shared" si="24"/>
        <v>2013-02-25</v>
      </c>
      <c r="E796" s="26">
        <f t="shared" si="25"/>
        <v>46.1053</v>
      </c>
    </row>
    <row r="797" spans="1:5" x14ac:dyDescent="0.3">
      <c r="A797" s="1">
        <v>41331</v>
      </c>
      <c r="B797">
        <v>46.416800000000002</v>
      </c>
      <c r="C797" t="s">
        <v>205</v>
      </c>
      <c r="D797" s="26" t="str">
        <f t="shared" si="24"/>
        <v>2013-02-26</v>
      </c>
      <c r="E797" s="26">
        <f t="shared" si="25"/>
        <v>46.416800000000002</v>
      </c>
    </row>
    <row r="798" spans="1:5" x14ac:dyDescent="0.3">
      <c r="A798" s="1">
        <v>41332</v>
      </c>
      <c r="B798">
        <v>47.064399999999999</v>
      </c>
      <c r="C798" t="s">
        <v>205</v>
      </c>
      <c r="D798" s="26" t="str">
        <f t="shared" si="24"/>
        <v>2013-02-27</v>
      </c>
      <c r="E798" s="26">
        <f t="shared" si="25"/>
        <v>47.064399999999999</v>
      </c>
    </row>
    <row r="799" spans="1:5" x14ac:dyDescent="0.3">
      <c r="A799" s="1">
        <v>41333</v>
      </c>
      <c r="B799">
        <v>47.006999999999998</v>
      </c>
      <c r="C799" t="s">
        <v>205</v>
      </c>
      <c r="D799" s="26" t="str">
        <f t="shared" si="24"/>
        <v>2013-02-28</v>
      </c>
      <c r="E799" s="26">
        <f t="shared" si="25"/>
        <v>47.006999999999998</v>
      </c>
    </row>
    <row r="800" spans="1:5" x14ac:dyDescent="0.3">
      <c r="A800" s="1">
        <v>41334</v>
      </c>
      <c r="B800">
        <v>47.203800000000001</v>
      </c>
      <c r="C800" t="s">
        <v>205</v>
      </c>
      <c r="D800" s="26" t="str">
        <f t="shared" si="24"/>
        <v>2013-03-01</v>
      </c>
      <c r="E800" s="26">
        <f t="shared" si="25"/>
        <v>47.203800000000001</v>
      </c>
    </row>
    <row r="801" spans="1:5" x14ac:dyDescent="0.3">
      <c r="A801" s="1">
        <v>41337</v>
      </c>
      <c r="B801">
        <v>47.384099999999997</v>
      </c>
      <c r="C801" t="s">
        <v>205</v>
      </c>
      <c r="D801" s="26" t="str">
        <f t="shared" si="24"/>
        <v>2013-03-04</v>
      </c>
      <c r="E801" s="26">
        <f t="shared" si="25"/>
        <v>47.384099999999997</v>
      </c>
    </row>
    <row r="802" spans="1:5" x14ac:dyDescent="0.3">
      <c r="A802" s="1">
        <v>41338</v>
      </c>
      <c r="B802">
        <v>47.8842</v>
      </c>
      <c r="C802" t="s">
        <v>205</v>
      </c>
      <c r="D802" s="26" t="str">
        <f t="shared" si="24"/>
        <v>2013-03-05</v>
      </c>
      <c r="E802" s="26">
        <f t="shared" si="25"/>
        <v>47.8842</v>
      </c>
    </row>
    <row r="803" spans="1:5" x14ac:dyDescent="0.3">
      <c r="A803" s="1">
        <v>41339</v>
      </c>
      <c r="B803">
        <v>47.933399999999999</v>
      </c>
      <c r="C803" t="s">
        <v>205</v>
      </c>
      <c r="D803" s="26" t="str">
        <f t="shared" si="24"/>
        <v>2013-03-06</v>
      </c>
      <c r="E803" s="26">
        <f t="shared" si="25"/>
        <v>47.933399999999999</v>
      </c>
    </row>
    <row r="804" spans="1:5" x14ac:dyDescent="0.3">
      <c r="A804" s="1">
        <v>41340</v>
      </c>
      <c r="B804">
        <v>48.072800000000001</v>
      </c>
      <c r="C804" t="s">
        <v>205</v>
      </c>
      <c r="D804" s="26" t="str">
        <f t="shared" si="24"/>
        <v>2013-03-07</v>
      </c>
      <c r="E804" s="26">
        <f t="shared" si="25"/>
        <v>48.072800000000001</v>
      </c>
    </row>
    <row r="805" spans="1:5" x14ac:dyDescent="0.3">
      <c r="A805" s="1">
        <v>41341</v>
      </c>
      <c r="B805">
        <v>48.384300000000003</v>
      </c>
      <c r="C805" t="s">
        <v>205</v>
      </c>
      <c r="D805" s="26" t="str">
        <f t="shared" si="24"/>
        <v>2013-03-08</v>
      </c>
      <c r="E805" s="26">
        <f t="shared" si="25"/>
        <v>48.384300000000003</v>
      </c>
    </row>
    <row r="806" spans="1:5" x14ac:dyDescent="0.3">
      <c r="A806" s="1">
        <v>41344</v>
      </c>
      <c r="B806">
        <v>48.5319</v>
      </c>
      <c r="C806" t="s">
        <v>205</v>
      </c>
      <c r="D806" s="26" t="str">
        <f t="shared" si="24"/>
        <v>2013-03-11</v>
      </c>
      <c r="E806" s="26">
        <f t="shared" si="25"/>
        <v>48.5319</v>
      </c>
    </row>
    <row r="807" spans="1:5" x14ac:dyDescent="0.3">
      <c r="A807" s="1">
        <v>41345</v>
      </c>
      <c r="B807">
        <v>48.523699999999998</v>
      </c>
      <c r="C807" t="s">
        <v>205</v>
      </c>
      <c r="D807" s="26" t="str">
        <f t="shared" si="24"/>
        <v>2013-03-12</v>
      </c>
      <c r="E807" s="26">
        <f t="shared" si="25"/>
        <v>48.523699999999998</v>
      </c>
    </row>
    <row r="808" spans="1:5" x14ac:dyDescent="0.3">
      <c r="A808" s="1">
        <v>41346</v>
      </c>
      <c r="B808">
        <v>48.646599999999999</v>
      </c>
      <c r="C808" t="s">
        <v>205</v>
      </c>
      <c r="D808" s="26" t="str">
        <f t="shared" si="24"/>
        <v>2013-03-13</v>
      </c>
      <c r="E808" s="26">
        <f t="shared" si="25"/>
        <v>48.646599999999999</v>
      </c>
    </row>
    <row r="809" spans="1:5" x14ac:dyDescent="0.3">
      <c r="A809" s="1">
        <v>41347</v>
      </c>
      <c r="B809">
        <v>48.925400000000003</v>
      </c>
      <c r="C809" t="s">
        <v>205</v>
      </c>
      <c r="D809" s="26" t="str">
        <f t="shared" si="24"/>
        <v>2013-03-14</v>
      </c>
      <c r="E809" s="26">
        <f t="shared" si="25"/>
        <v>48.925400000000003</v>
      </c>
    </row>
    <row r="810" spans="1:5" x14ac:dyDescent="0.3">
      <c r="A810" s="1">
        <v>41348</v>
      </c>
      <c r="B810">
        <v>48.8613</v>
      </c>
      <c r="C810" t="s">
        <v>205</v>
      </c>
      <c r="D810" s="26" t="str">
        <f t="shared" si="24"/>
        <v>2013-03-15</v>
      </c>
      <c r="E810" s="26">
        <f t="shared" si="25"/>
        <v>48.8613</v>
      </c>
    </row>
    <row r="811" spans="1:5" x14ac:dyDescent="0.3">
      <c r="A811" s="1">
        <v>41351</v>
      </c>
      <c r="B811">
        <v>48.540500000000002</v>
      </c>
      <c r="C811" t="s">
        <v>205</v>
      </c>
      <c r="D811" s="26" t="str">
        <f t="shared" si="24"/>
        <v>2013-03-18</v>
      </c>
      <c r="E811" s="26">
        <f t="shared" si="25"/>
        <v>48.540500000000002</v>
      </c>
    </row>
    <row r="812" spans="1:5" x14ac:dyDescent="0.3">
      <c r="A812" s="1">
        <v>41352</v>
      </c>
      <c r="B812">
        <v>48.3431</v>
      </c>
      <c r="C812" t="s">
        <v>205</v>
      </c>
      <c r="D812" s="26" t="str">
        <f t="shared" si="24"/>
        <v>2013-03-19</v>
      </c>
      <c r="E812" s="26">
        <f t="shared" si="25"/>
        <v>48.3431</v>
      </c>
    </row>
    <row r="813" spans="1:5" x14ac:dyDescent="0.3">
      <c r="A813" s="1">
        <v>41353</v>
      </c>
      <c r="B813">
        <v>48.754399999999997</v>
      </c>
      <c r="C813" t="s">
        <v>205</v>
      </c>
      <c r="D813" s="26" t="str">
        <f t="shared" si="24"/>
        <v>2013-03-20</v>
      </c>
      <c r="E813" s="26">
        <f t="shared" si="25"/>
        <v>48.754399999999997</v>
      </c>
    </row>
    <row r="814" spans="1:5" x14ac:dyDescent="0.3">
      <c r="A814" s="1">
        <v>41354</v>
      </c>
      <c r="B814">
        <v>48.318399999999997</v>
      </c>
      <c r="C814" t="s">
        <v>205</v>
      </c>
      <c r="D814" s="26" t="str">
        <f t="shared" si="24"/>
        <v>2013-03-21</v>
      </c>
      <c r="E814" s="26">
        <f t="shared" si="25"/>
        <v>48.318399999999997</v>
      </c>
    </row>
    <row r="815" spans="1:5" x14ac:dyDescent="0.3">
      <c r="A815" s="1">
        <v>41355</v>
      </c>
      <c r="B815">
        <v>48.565199999999997</v>
      </c>
      <c r="C815" t="s">
        <v>205</v>
      </c>
      <c r="D815" s="26" t="str">
        <f t="shared" si="24"/>
        <v>2013-03-22</v>
      </c>
      <c r="E815" s="26">
        <f t="shared" si="25"/>
        <v>48.565199999999997</v>
      </c>
    </row>
    <row r="816" spans="1:5" x14ac:dyDescent="0.3">
      <c r="A816" s="1">
        <v>41358</v>
      </c>
      <c r="B816">
        <v>48.466500000000003</v>
      </c>
      <c r="C816" t="s">
        <v>205</v>
      </c>
      <c r="D816" s="26" t="str">
        <f t="shared" si="24"/>
        <v>2013-03-25</v>
      </c>
      <c r="E816" s="26">
        <f t="shared" si="25"/>
        <v>48.466500000000003</v>
      </c>
    </row>
    <row r="817" spans="1:5" x14ac:dyDescent="0.3">
      <c r="A817" s="1">
        <v>41359</v>
      </c>
      <c r="B817">
        <v>48.8202</v>
      </c>
      <c r="C817" t="s">
        <v>205</v>
      </c>
      <c r="D817" s="26" t="str">
        <f t="shared" si="24"/>
        <v>2013-03-26</v>
      </c>
      <c r="E817" s="26">
        <f t="shared" si="25"/>
        <v>48.8202</v>
      </c>
    </row>
    <row r="818" spans="1:5" x14ac:dyDescent="0.3">
      <c r="A818" s="1">
        <v>41360</v>
      </c>
      <c r="B818">
        <v>48.8202</v>
      </c>
      <c r="C818" t="s">
        <v>205</v>
      </c>
      <c r="D818" s="26" t="str">
        <f t="shared" si="24"/>
        <v>2013-03-27</v>
      </c>
      <c r="E818" s="26">
        <f t="shared" si="25"/>
        <v>48.8202</v>
      </c>
    </row>
    <row r="819" spans="1:5" x14ac:dyDescent="0.3">
      <c r="A819" s="1">
        <v>41361</v>
      </c>
      <c r="B819">
        <v>49.058799999999998</v>
      </c>
      <c r="C819" t="s">
        <v>205</v>
      </c>
      <c r="D819" s="26" t="str">
        <f t="shared" si="24"/>
        <v>2013-03-28</v>
      </c>
      <c r="E819" s="26">
        <f t="shared" si="25"/>
        <v>49.058799999999998</v>
      </c>
    </row>
    <row r="820" spans="1:5" x14ac:dyDescent="0.3">
      <c r="A820" s="1">
        <v>41362</v>
      </c>
      <c r="B820">
        <v>49.058799999999998</v>
      </c>
      <c r="C820" t="s">
        <v>205</v>
      </c>
      <c r="D820" s="26" t="str">
        <f t="shared" si="24"/>
        <v>2013-03-29</v>
      </c>
      <c r="E820" s="26">
        <f t="shared" si="25"/>
        <v>49.058799999999998</v>
      </c>
    </row>
    <row r="821" spans="1:5" x14ac:dyDescent="0.3">
      <c r="A821" s="1">
        <v>41365</v>
      </c>
      <c r="B821">
        <v>48.803800000000003</v>
      </c>
      <c r="C821" t="s">
        <v>205</v>
      </c>
      <c r="D821" s="26" t="str">
        <f t="shared" si="24"/>
        <v>2013-04-01</v>
      </c>
      <c r="E821" s="26">
        <f t="shared" si="25"/>
        <v>48.803800000000003</v>
      </c>
    </row>
    <row r="822" spans="1:5" x14ac:dyDescent="0.3">
      <c r="A822" s="1">
        <v>41366</v>
      </c>
      <c r="B822">
        <v>48.803800000000003</v>
      </c>
      <c r="C822" t="s">
        <v>205</v>
      </c>
      <c r="D822" s="26" t="str">
        <f t="shared" si="24"/>
        <v>2013-04-02</v>
      </c>
      <c r="E822" s="26">
        <f t="shared" si="25"/>
        <v>48.803800000000003</v>
      </c>
    </row>
    <row r="823" spans="1:5" x14ac:dyDescent="0.3">
      <c r="A823" s="1">
        <v>41367</v>
      </c>
      <c r="B823">
        <v>48.252600000000001</v>
      </c>
      <c r="C823" t="s">
        <v>205</v>
      </c>
      <c r="D823" s="26" t="str">
        <f t="shared" si="24"/>
        <v>2013-04-03</v>
      </c>
      <c r="E823" s="26">
        <f t="shared" si="25"/>
        <v>48.252600000000001</v>
      </c>
    </row>
    <row r="824" spans="1:5" x14ac:dyDescent="0.3">
      <c r="A824" s="1">
        <v>41368</v>
      </c>
      <c r="B824">
        <v>48.507599999999996</v>
      </c>
      <c r="C824" t="s">
        <v>205</v>
      </c>
      <c r="D824" s="26" t="str">
        <f t="shared" si="24"/>
        <v>2013-04-04</v>
      </c>
      <c r="E824" s="26">
        <f t="shared" si="25"/>
        <v>48.507599999999996</v>
      </c>
    </row>
    <row r="825" spans="1:5" x14ac:dyDescent="0.3">
      <c r="A825" s="1">
        <v>41369</v>
      </c>
      <c r="B825">
        <v>48.334899999999998</v>
      </c>
      <c r="C825" t="s">
        <v>205</v>
      </c>
      <c r="D825" s="26" t="str">
        <f t="shared" si="24"/>
        <v>2013-04-05</v>
      </c>
      <c r="E825" s="26">
        <f t="shared" si="25"/>
        <v>48.334899999999998</v>
      </c>
    </row>
    <row r="826" spans="1:5" x14ac:dyDescent="0.3">
      <c r="A826" s="1">
        <v>41372</v>
      </c>
      <c r="B826">
        <v>48.754399999999997</v>
      </c>
      <c r="C826" t="s">
        <v>205</v>
      </c>
      <c r="D826" s="26" t="str">
        <f t="shared" si="24"/>
        <v>2013-04-08</v>
      </c>
      <c r="E826" s="26">
        <f t="shared" si="25"/>
        <v>48.754399999999997</v>
      </c>
    </row>
    <row r="827" spans="1:5" x14ac:dyDescent="0.3">
      <c r="A827" s="1">
        <v>41373</v>
      </c>
      <c r="B827">
        <v>48.935400000000001</v>
      </c>
      <c r="C827" t="s">
        <v>205</v>
      </c>
      <c r="D827" s="26" t="str">
        <f t="shared" si="24"/>
        <v>2013-04-09</v>
      </c>
      <c r="E827" s="26">
        <f t="shared" si="25"/>
        <v>48.935400000000001</v>
      </c>
    </row>
    <row r="828" spans="1:5" x14ac:dyDescent="0.3">
      <c r="A828" s="1">
        <v>41374</v>
      </c>
      <c r="B828">
        <v>49.519399999999997</v>
      </c>
      <c r="C828" t="s">
        <v>205</v>
      </c>
      <c r="D828" s="26" t="str">
        <f t="shared" si="24"/>
        <v>2013-04-10</v>
      </c>
      <c r="E828" s="26">
        <f t="shared" si="25"/>
        <v>49.519399999999997</v>
      </c>
    </row>
    <row r="829" spans="1:5" x14ac:dyDescent="0.3">
      <c r="A829" s="1">
        <v>41375</v>
      </c>
      <c r="B829">
        <v>49.766199999999998</v>
      </c>
      <c r="C829" t="s">
        <v>205</v>
      </c>
      <c r="D829" s="26" t="str">
        <f t="shared" si="24"/>
        <v>2013-04-11</v>
      </c>
      <c r="E829" s="26">
        <f t="shared" si="25"/>
        <v>49.766199999999998</v>
      </c>
    </row>
    <row r="830" spans="1:5" x14ac:dyDescent="0.3">
      <c r="A830" s="1">
        <v>41376</v>
      </c>
      <c r="B830">
        <v>49.560499999999998</v>
      </c>
      <c r="C830" t="s">
        <v>205</v>
      </c>
      <c r="D830" s="26" t="str">
        <f t="shared" si="24"/>
        <v>2013-04-12</v>
      </c>
      <c r="E830" s="26">
        <f t="shared" si="25"/>
        <v>49.560499999999998</v>
      </c>
    </row>
    <row r="831" spans="1:5" x14ac:dyDescent="0.3">
      <c r="A831" s="1">
        <v>41379</v>
      </c>
      <c r="B831">
        <v>48.244399999999999</v>
      </c>
      <c r="C831" t="s">
        <v>205</v>
      </c>
      <c r="D831" s="26" t="str">
        <f t="shared" si="24"/>
        <v>2013-04-15</v>
      </c>
      <c r="E831" s="26">
        <f t="shared" si="25"/>
        <v>48.244399999999999</v>
      </c>
    </row>
    <row r="832" spans="1:5" x14ac:dyDescent="0.3">
      <c r="A832" s="1">
        <v>41380</v>
      </c>
      <c r="B832">
        <v>48.968299999999999</v>
      </c>
      <c r="C832" t="s">
        <v>205</v>
      </c>
      <c r="D832" s="26" t="str">
        <f t="shared" si="24"/>
        <v>2013-04-16</v>
      </c>
      <c r="E832" s="26">
        <f t="shared" si="25"/>
        <v>48.968299999999999</v>
      </c>
    </row>
    <row r="833" spans="1:5" x14ac:dyDescent="0.3">
      <c r="A833" s="1">
        <v>41381</v>
      </c>
      <c r="B833">
        <v>48.162199999999999</v>
      </c>
      <c r="C833" t="s">
        <v>205</v>
      </c>
      <c r="D833" s="26" t="str">
        <f t="shared" si="24"/>
        <v>2013-04-17</v>
      </c>
      <c r="E833" s="26">
        <f t="shared" si="25"/>
        <v>48.162199999999999</v>
      </c>
    </row>
    <row r="834" spans="1:5" x14ac:dyDescent="0.3">
      <c r="A834" s="1">
        <v>41382</v>
      </c>
      <c r="B834">
        <v>47.931800000000003</v>
      </c>
      <c r="C834" t="s">
        <v>205</v>
      </c>
      <c r="D834" s="26" t="str">
        <f t="shared" si="24"/>
        <v>2013-04-18</v>
      </c>
      <c r="E834" s="26">
        <f t="shared" si="25"/>
        <v>47.931800000000003</v>
      </c>
    </row>
    <row r="835" spans="1:5" x14ac:dyDescent="0.3">
      <c r="A835" s="1">
        <v>41383</v>
      </c>
      <c r="B835">
        <v>48.367800000000003</v>
      </c>
      <c r="C835" t="s">
        <v>205</v>
      </c>
      <c r="D835" s="26" t="str">
        <f t="shared" ref="D835:D898" si="26">_xlfn.CONCAT(YEAR(A835),"-",IF(LEN(MONTH(A835))=1,0&amp;MONTH(A835),MONTH(A835)),"-",IF(LEN(DAY(A835))=1,0&amp;DAY(A835),DAY(A835)))</f>
        <v>2013-04-19</v>
      </c>
      <c r="E835" s="26">
        <f t="shared" ref="E835:E898" si="27">B835</f>
        <v>48.367800000000003</v>
      </c>
    </row>
    <row r="836" spans="1:5" x14ac:dyDescent="0.3">
      <c r="A836" s="1">
        <v>41386</v>
      </c>
      <c r="B836">
        <v>48.581699999999998</v>
      </c>
      <c r="C836" t="s">
        <v>205</v>
      </c>
      <c r="D836" s="26" t="str">
        <f t="shared" si="26"/>
        <v>2013-04-22</v>
      </c>
      <c r="E836" s="26">
        <f t="shared" si="27"/>
        <v>48.581699999999998</v>
      </c>
    </row>
    <row r="837" spans="1:5" x14ac:dyDescent="0.3">
      <c r="A837" s="1">
        <v>41387</v>
      </c>
      <c r="B837">
        <v>49.083399999999997</v>
      </c>
      <c r="C837" t="s">
        <v>205</v>
      </c>
      <c r="D837" s="26" t="str">
        <f t="shared" si="26"/>
        <v>2013-04-23</v>
      </c>
      <c r="E837" s="26">
        <f t="shared" si="27"/>
        <v>49.083399999999997</v>
      </c>
    </row>
    <row r="838" spans="1:5" x14ac:dyDescent="0.3">
      <c r="A838" s="1">
        <v>41388</v>
      </c>
      <c r="B838">
        <v>49.313800000000001</v>
      </c>
      <c r="C838" t="s">
        <v>205</v>
      </c>
      <c r="D838" s="26" t="str">
        <f t="shared" si="26"/>
        <v>2013-04-24</v>
      </c>
      <c r="E838" s="26">
        <f t="shared" si="27"/>
        <v>49.313800000000001</v>
      </c>
    </row>
    <row r="839" spans="1:5" x14ac:dyDescent="0.3">
      <c r="A839" s="1">
        <v>41389</v>
      </c>
      <c r="B839">
        <v>49.5852</v>
      </c>
      <c r="C839" t="s">
        <v>205</v>
      </c>
      <c r="D839" s="26" t="str">
        <f t="shared" si="26"/>
        <v>2013-04-25</v>
      </c>
      <c r="E839" s="26">
        <f t="shared" si="27"/>
        <v>49.5852</v>
      </c>
    </row>
    <row r="840" spans="1:5" x14ac:dyDescent="0.3">
      <c r="A840" s="1">
        <v>41390</v>
      </c>
      <c r="B840">
        <v>49.420699999999997</v>
      </c>
      <c r="C840" t="s">
        <v>205</v>
      </c>
      <c r="D840" s="26" t="str">
        <f t="shared" si="26"/>
        <v>2013-04-26</v>
      </c>
      <c r="E840" s="26">
        <f t="shared" si="27"/>
        <v>49.420699999999997</v>
      </c>
    </row>
    <row r="841" spans="1:5" x14ac:dyDescent="0.3">
      <c r="A841" s="1">
        <v>41393</v>
      </c>
      <c r="B841">
        <v>49.700400000000002</v>
      </c>
      <c r="C841" t="s">
        <v>205</v>
      </c>
      <c r="D841" s="26" t="str">
        <f t="shared" si="26"/>
        <v>2013-04-29</v>
      </c>
      <c r="E841" s="26">
        <f t="shared" si="27"/>
        <v>49.700400000000002</v>
      </c>
    </row>
    <row r="842" spans="1:5" x14ac:dyDescent="0.3">
      <c r="A842" s="1">
        <v>41394</v>
      </c>
      <c r="B842">
        <v>49.889600000000002</v>
      </c>
      <c r="C842" t="s">
        <v>205</v>
      </c>
      <c r="D842" s="26" t="str">
        <f t="shared" si="26"/>
        <v>2013-04-30</v>
      </c>
      <c r="E842" s="26">
        <f t="shared" si="27"/>
        <v>49.889600000000002</v>
      </c>
    </row>
    <row r="843" spans="1:5" x14ac:dyDescent="0.3">
      <c r="A843" s="1">
        <v>41395</v>
      </c>
      <c r="B843">
        <v>49.379600000000003</v>
      </c>
      <c r="C843" t="s">
        <v>205</v>
      </c>
      <c r="D843" s="26" t="str">
        <f t="shared" si="26"/>
        <v>2013-05-01</v>
      </c>
      <c r="E843" s="26">
        <f t="shared" si="27"/>
        <v>49.379600000000003</v>
      </c>
    </row>
    <row r="844" spans="1:5" x14ac:dyDescent="0.3">
      <c r="A844" s="1">
        <v>41396</v>
      </c>
      <c r="B844">
        <v>49.889600000000002</v>
      </c>
      <c r="C844" t="s">
        <v>205</v>
      </c>
      <c r="D844" s="26" t="str">
        <f t="shared" si="26"/>
        <v>2013-05-02</v>
      </c>
      <c r="E844" s="26">
        <f t="shared" si="27"/>
        <v>49.889600000000002</v>
      </c>
    </row>
    <row r="845" spans="1:5" x14ac:dyDescent="0.3">
      <c r="A845" s="1">
        <v>41397</v>
      </c>
      <c r="B845">
        <v>50.4818</v>
      </c>
      <c r="C845" t="s">
        <v>205</v>
      </c>
      <c r="D845" s="26" t="str">
        <f t="shared" si="26"/>
        <v>2013-05-03</v>
      </c>
      <c r="E845" s="26">
        <f t="shared" si="27"/>
        <v>50.4818</v>
      </c>
    </row>
    <row r="846" spans="1:5" x14ac:dyDescent="0.3">
      <c r="A846" s="1">
        <v>41400</v>
      </c>
      <c r="B846">
        <v>50.654600000000002</v>
      </c>
      <c r="C846" t="s">
        <v>205</v>
      </c>
      <c r="D846" s="26" t="str">
        <f t="shared" si="26"/>
        <v>2013-05-06</v>
      </c>
      <c r="E846" s="26">
        <f t="shared" si="27"/>
        <v>50.654600000000002</v>
      </c>
    </row>
    <row r="847" spans="1:5" x14ac:dyDescent="0.3">
      <c r="A847" s="1">
        <v>41401</v>
      </c>
      <c r="B847">
        <v>50.9754</v>
      </c>
      <c r="C847" t="s">
        <v>205</v>
      </c>
      <c r="D847" s="26" t="str">
        <f t="shared" si="26"/>
        <v>2013-05-07</v>
      </c>
      <c r="E847" s="26">
        <f t="shared" si="27"/>
        <v>50.9754</v>
      </c>
    </row>
    <row r="848" spans="1:5" x14ac:dyDescent="0.3">
      <c r="A848" s="1">
        <v>41402</v>
      </c>
      <c r="B848">
        <v>51.222200000000001</v>
      </c>
      <c r="C848" t="s">
        <v>205</v>
      </c>
      <c r="D848" s="26" t="str">
        <f t="shared" si="26"/>
        <v>2013-05-08</v>
      </c>
      <c r="E848" s="26">
        <f t="shared" si="27"/>
        <v>51.222200000000001</v>
      </c>
    </row>
    <row r="849" spans="1:5" x14ac:dyDescent="0.3">
      <c r="A849" s="1">
        <v>41403</v>
      </c>
      <c r="B849">
        <v>51.074100000000001</v>
      </c>
      <c r="C849" t="s">
        <v>205</v>
      </c>
      <c r="D849" s="26" t="str">
        <f t="shared" si="26"/>
        <v>2013-05-09</v>
      </c>
      <c r="E849" s="26">
        <f t="shared" si="27"/>
        <v>51.074100000000001</v>
      </c>
    </row>
    <row r="850" spans="1:5" x14ac:dyDescent="0.3">
      <c r="A850" s="1">
        <v>41404</v>
      </c>
      <c r="B850">
        <v>51.3949</v>
      </c>
      <c r="C850" t="s">
        <v>205</v>
      </c>
      <c r="D850" s="26" t="str">
        <f t="shared" si="26"/>
        <v>2013-05-10</v>
      </c>
      <c r="E850" s="26">
        <f t="shared" si="27"/>
        <v>51.3949</v>
      </c>
    </row>
    <row r="851" spans="1:5" x14ac:dyDescent="0.3">
      <c r="A851" s="1">
        <v>41407</v>
      </c>
      <c r="B851">
        <v>51.329099999999997</v>
      </c>
      <c r="C851" t="s">
        <v>205</v>
      </c>
      <c r="D851" s="26" t="str">
        <f t="shared" si="26"/>
        <v>2013-05-13</v>
      </c>
      <c r="E851" s="26">
        <f t="shared" si="27"/>
        <v>51.329099999999997</v>
      </c>
    </row>
    <row r="852" spans="1:5" x14ac:dyDescent="0.3">
      <c r="A852" s="1">
        <v>41408</v>
      </c>
      <c r="B852">
        <v>51.929600000000001</v>
      </c>
      <c r="C852" t="s">
        <v>205</v>
      </c>
      <c r="D852" s="26" t="str">
        <f t="shared" si="26"/>
        <v>2013-05-14</v>
      </c>
      <c r="E852" s="26">
        <f t="shared" si="27"/>
        <v>51.929600000000001</v>
      </c>
    </row>
    <row r="853" spans="1:5" x14ac:dyDescent="0.3">
      <c r="A853" s="1">
        <v>41409</v>
      </c>
      <c r="B853">
        <v>52.266800000000003</v>
      </c>
      <c r="C853" t="s">
        <v>205</v>
      </c>
      <c r="D853" s="26" t="str">
        <f t="shared" si="26"/>
        <v>2013-05-15</v>
      </c>
      <c r="E853" s="26">
        <f t="shared" si="27"/>
        <v>52.266800000000003</v>
      </c>
    </row>
    <row r="854" spans="1:5" x14ac:dyDescent="0.3">
      <c r="A854" s="1">
        <v>41410</v>
      </c>
      <c r="B854">
        <v>51.937800000000003</v>
      </c>
      <c r="C854" t="s">
        <v>205</v>
      </c>
      <c r="D854" s="26" t="str">
        <f t="shared" si="26"/>
        <v>2013-05-16</v>
      </c>
      <c r="E854" s="26">
        <f t="shared" si="27"/>
        <v>51.937800000000003</v>
      </c>
    </row>
    <row r="855" spans="1:5" x14ac:dyDescent="0.3">
      <c r="A855" s="1">
        <v>41411</v>
      </c>
      <c r="B855">
        <v>52.5366</v>
      </c>
      <c r="C855" t="s">
        <v>205</v>
      </c>
      <c r="D855" s="26" t="str">
        <f t="shared" si="26"/>
        <v>2013-05-17</v>
      </c>
      <c r="E855" s="26">
        <f t="shared" si="27"/>
        <v>52.5366</v>
      </c>
    </row>
    <row r="856" spans="1:5" x14ac:dyDescent="0.3">
      <c r="A856" s="1">
        <v>41414</v>
      </c>
      <c r="B856">
        <v>52.563000000000002</v>
      </c>
      <c r="C856" t="s">
        <v>205</v>
      </c>
      <c r="D856" s="26" t="str">
        <f t="shared" si="26"/>
        <v>2013-05-20</v>
      </c>
      <c r="E856" s="26">
        <f t="shared" si="27"/>
        <v>52.563000000000002</v>
      </c>
    </row>
    <row r="857" spans="1:5" x14ac:dyDescent="0.3">
      <c r="A857" s="1">
        <v>41415</v>
      </c>
      <c r="B857">
        <v>52.612299999999998</v>
      </c>
      <c r="C857" t="s">
        <v>205</v>
      </c>
      <c r="D857" s="26" t="str">
        <f t="shared" si="26"/>
        <v>2013-05-21</v>
      </c>
      <c r="E857" s="26">
        <f t="shared" si="27"/>
        <v>52.612299999999998</v>
      </c>
    </row>
    <row r="858" spans="1:5" x14ac:dyDescent="0.3">
      <c r="A858" s="1">
        <v>41416</v>
      </c>
      <c r="B858">
        <v>51.962499999999999</v>
      </c>
      <c r="C858" t="s">
        <v>205</v>
      </c>
      <c r="D858" s="26" t="str">
        <f t="shared" si="26"/>
        <v>2013-05-22</v>
      </c>
      <c r="E858" s="26">
        <f t="shared" si="27"/>
        <v>51.962499999999999</v>
      </c>
    </row>
    <row r="859" spans="1:5" x14ac:dyDescent="0.3">
      <c r="A859" s="1">
        <v>41417</v>
      </c>
      <c r="B859">
        <v>51.888399999999997</v>
      </c>
      <c r="C859" t="s">
        <v>205</v>
      </c>
      <c r="D859" s="26" t="str">
        <f t="shared" si="26"/>
        <v>2013-05-23</v>
      </c>
      <c r="E859" s="26">
        <f t="shared" si="27"/>
        <v>51.888399999999997</v>
      </c>
    </row>
    <row r="860" spans="1:5" x14ac:dyDescent="0.3">
      <c r="A860" s="1">
        <v>41418</v>
      </c>
      <c r="B860">
        <v>51.715699999999998</v>
      </c>
      <c r="C860" t="s">
        <v>205</v>
      </c>
      <c r="D860" s="26" t="str">
        <f t="shared" si="26"/>
        <v>2013-05-24</v>
      </c>
      <c r="E860" s="26">
        <f t="shared" si="27"/>
        <v>51.715699999999998</v>
      </c>
    </row>
    <row r="861" spans="1:5" x14ac:dyDescent="0.3">
      <c r="A861" s="1">
        <v>41422</v>
      </c>
      <c r="B861">
        <v>52.077599999999997</v>
      </c>
      <c r="C861" t="s">
        <v>205</v>
      </c>
      <c r="D861" s="26" t="str">
        <f t="shared" si="26"/>
        <v>2013-05-28</v>
      </c>
      <c r="E861" s="26">
        <f t="shared" si="27"/>
        <v>52.077599999999997</v>
      </c>
    </row>
    <row r="862" spans="1:5" x14ac:dyDescent="0.3">
      <c r="A862" s="1">
        <v>41423</v>
      </c>
      <c r="B862">
        <v>51.707500000000003</v>
      </c>
      <c r="C862" t="s">
        <v>205</v>
      </c>
      <c r="D862" s="26" t="str">
        <f t="shared" si="26"/>
        <v>2013-05-29</v>
      </c>
      <c r="E862" s="26">
        <f t="shared" si="27"/>
        <v>51.707500000000003</v>
      </c>
    </row>
    <row r="863" spans="1:5" x14ac:dyDescent="0.3">
      <c r="A863" s="1">
        <v>41424</v>
      </c>
      <c r="B863">
        <v>51.954300000000003</v>
      </c>
      <c r="C863" t="s">
        <v>205</v>
      </c>
      <c r="D863" s="26" t="str">
        <f t="shared" si="26"/>
        <v>2013-05-30</v>
      </c>
      <c r="E863" s="26">
        <f t="shared" si="27"/>
        <v>51.954300000000003</v>
      </c>
    </row>
    <row r="864" spans="1:5" x14ac:dyDescent="0.3">
      <c r="A864" s="1">
        <v>41425</v>
      </c>
      <c r="B864">
        <v>51.230400000000003</v>
      </c>
      <c r="C864" t="s">
        <v>205</v>
      </c>
      <c r="D864" s="26" t="str">
        <f t="shared" si="26"/>
        <v>2013-05-31</v>
      </c>
      <c r="E864" s="26">
        <f t="shared" si="27"/>
        <v>51.230400000000003</v>
      </c>
    </row>
    <row r="865" spans="1:5" x14ac:dyDescent="0.3">
      <c r="A865" s="1">
        <v>41428</v>
      </c>
      <c r="B865">
        <v>51.3538</v>
      </c>
      <c r="C865" t="s">
        <v>205</v>
      </c>
      <c r="D865" s="26" t="str">
        <f t="shared" si="26"/>
        <v>2013-06-03</v>
      </c>
      <c r="E865" s="26">
        <f t="shared" si="27"/>
        <v>51.3538</v>
      </c>
    </row>
    <row r="866" spans="1:5" x14ac:dyDescent="0.3">
      <c r="A866" s="1">
        <v>41429</v>
      </c>
      <c r="B866">
        <v>51.115200000000002</v>
      </c>
      <c r="C866" t="s">
        <v>205</v>
      </c>
      <c r="D866" s="26" t="str">
        <f t="shared" si="26"/>
        <v>2013-06-04</v>
      </c>
      <c r="E866" s="26">
        <f t="shared" si="27"/>
        <v>51.115200000000002</v>
      </c>
    </row>
    <row r="867" spans="1:5" x14ac:dyDescent="0.3">
      <c r="A867" s="1">
        <v>41430</v>
      </c>
      <c r="B867">
        <v>50.366700000000002</v>
      </c>
      <c r="C867" t="s">
        <v>205</v>
      </c>
      <c r="D867" s="26" t="str">
        <f t="shared" si="26"/>
        <v>2013-06-05</v>
      </c>
      <c r="E867" s="26">
        <f t="shared" si="27"/>
        <v>50.366700000000002</v>
      </c>
    </row>
    <row r="868" spans="1:5" x14ac:dyDescent="0.3">
      <c r="A868" s="1">
        <v>41431</v>
      </c>
      <c r="B868">
        <v>50.835500000000003</v>
      </c>
      <c r="C868" t="s">
        <v>205</v>
      </c>
      <c r="D868" s="26" t="str">
        <f t="shared" si="26"/>
        <v>2013-06-06</v>
      </c>
      <c r="E868" s="26">
        <f t="shared" si="27"/>
        <v>50.835500000000003</v>
      </c>
    </row>
    <row r="869" spans="1:5" x14ac:dyDescent="0.3">
      <c r="A869" s="1">
        <v>41432</v>
      </c>
      <c r="B869">
        <v>51.559399999999997</v>
      </c>
      <c r="C869" t="s">
        <v>205</v>
      </c>
      <c r="D869" s="26" t="str">
        <f t="shared" si="26"/>
        <v>2013-06-07</v>
      </c>
      <c r="E869" s="26">
        <f t="shared" si="27"/>
        <v>51.559399999999997</v>
      </c>
    </row>
    <row r="870" spans="1:5" x14ac:dyDescent="0.3">
      <c r="A870" s="1">
        <v>41435</v>
      </c>
      <c r="B870">
        <v>51.534700000000001</v>
      </c>
      <c r="C870" t="s">
        <v>205</v>
      </c>
      <c r="D870" s="26" t="str">
        <f t="shared" si="26"/>
        <v>2013-06-10</v>
      </c>
      <c r="E870" s="26">
        <f t="shared" si="27"/>
        <v>51.534700000000001</v>
      </c>
    </row>
    <row r="871" spans="1:5" x14ac:dyDescent="0.3">
      <c r="A871" s="1">
        <v>41436</v>
      </c>
      <c r="B871">
        <v>50.967199999999998</v>
      </c>
      <c r="C871" t="s">
        <v>205</v>
      </c>
      <c r="D871" s="26" t="str">
        <f t="shared" si="26"/>
        <v>2013-06-11</v>
      </c>
      <c r="E871" s="26">
        <f t="shared" si="27"/>
        <v>50.967199999999998</v>
      </c>
    </row>
    <row r="872" spans="1:5" x14ac:dyDescent="0.3">
      <c r="A872" s="1">
        <v>41437</v>
      </c>
      <c r="B872">
        <v>50.465400000000002</v>
      </c>
      <c r="C872" t="s">
        <v>205</v>
      </c>
      <c r="D872" s="26" t="str">
        <f t="shared" si="26"/>
        <v>2013-06-12</v>
      </c>
      <c r="E872" s="26">
        <f t="shared" si="27"/>
        <v>50.465400000000002</v>
      </c>
    </row>
    <row r="873" spans="1:5" x14ac:dyDescent="0.3">
      <c r="A873" s="1">
        <v>41438</v>
      </c>
      <c r="B873">
        <v>51.370199999999997</v>
      </c>
      <c r="C873" t="s">
        <v>205</v>
      </c>
      <c r="D873" s="26" t="str">
        <f t="shared" si="26"/>
        <v>2013-06-13</v>
      </c>
      <c r="E873" s="26">
        <f t="shared" si="27"/>
        <v>51.370199999999997</v>
      </c>
    </row>
    <row r="874" spans="1:5" x14ac:dyDescent="0.3">
      <c r="A874" s="1">
        <v>41439</v>
      </c>
      <c r="B874">
        <v>51.098799999999997</v>
      </c>
      <c r="C874" t="s">
        <v>205</v>
      </c>
      <c r="D874" s="26" t="str">
        <f t="shared" si="26"/>
        <v>2013-06-14</v>
      </c>
      <c r="E874" s="26">
        <f t="shared" si="27"/>
        <v>51.098799999999997</v>
      </c>
    </row>
    <row r="875" spans="1:5" x14ac:dyDescent="0.3">
      <c r="A875" s="1">
        <v>41442</v>
      </c>
      <c r="B875">
        <v>51.526499999999999</v>
      </c>
      <c r="C875" t="s">
        <v>205</v>
      </c>
      <c r="D875" s="26" t="str">
        <f t="shared" si="26"/>
        <v>2013-06-17</v>
      </c>
      <c r="E875" s="26">
        <f t="shared" si="27"/>
        <v>51.526499999999999</v>
      </c>
    </row>
    <row r="876" spans="1:5" x14ac:dyDescent="0.3">
      <c r="A876" s="1">
        <v>41443</v>
      </c>
      <c r="B876">
        <v>51.929600000000001</v>
      </c>
      <c r="C876" t="s">
        <v>205</v>
      </c>
      <c r="D876" s="26" t="str">
        <f t="shared" si="26"/>
        <v>2013-06-18</v>
      </c>
      <c r="E876" s="26">
        <f t="shared" si="27"/>
        <v>51.929600000000001</v>
      </c>
    </row>
    <row r="877" spans="1:5" x14ac:dyDescent="0.3">
      <c r="A877" s="1">
        <v>41444</v>
      </c>
      <c r="B877">
        <v>51.172800000000002</v>
      </c>
      <c r="C877" t="s">
        <v>205</v>
      </c>
      <c r="D877" s="26" t="str">
        <f t="shared" si="26"/>
        <v>2013-06-19</v>
      </c>
      <c r="E877" s="26">
        <f t="shared" si="27"/>
        <v>51.172800000000002</v>
      </c>
    </row>
    <row r="878" spans="1:5" x14ac:dyDescent="0.3">
      <c r="A878" s="1">
        <v>41445</v>
      </c>
      <c r="B878">
        <v>49.873100000000001</v>
      </c>
      <c r="C878" t="s">
        <v>205</v>
      </c>
      <c r="D878" s="26" t="str">
        <f t="shared" si="26"/>
        <v>2013-06-20</v>
      </c>
      <c r="E878" s="26">
        <f t="shared" si="27"/>
        <v>49.873100000000001</v>
      </c>
    </row>
    <row r="879" spans="1:5" x14ac:dyDescent="0.3">
      <c r="A879" s="1">
        <v>41446</v>
      </c>
      <c r="B879">
        <v>49.963500000000003</v>
      </c>
      <c r="C879" t="s">
        <v>205</v>
      </c>
      <c r="D879" s="26" t="str">
        <f t="shared" si="26"/>
        <v>2013-06-21</v>
      </c>
      <c r="E879" s="26">
        <f t="shared" si="27"/>
        <v>49.963500000000003</v>
      </c>
    </row>
    <row r="880" spans="1:5" x14ac:dyDescent="0.3">
      <c r="A880" s="1">
        <v>41449</v>
      </c>
      <c r="B880">
        <v>49.344099999999997</v>
      </c>
      <c r="C880" t="s">
        <v>205</v>
      </c>
      <c r="D880" s="26" t="str">
        <f t="shared" si="26"/>
        <v>2013-06-24</v>
      </c>
      <c r="E880" s="26">
        <f t="shared" si="27"/>
        <v>49.344099999999997</v>
      </c>
    </row>
    <row r="881" spans="1:5" x14ac:dyDescent="0.3">
      <c r="A881" s="1">
        <v>41450</v>
      </c>
      <c r="B881">
        <v>49.913899999999998</v>
      </c>
      <c r="C881" t="s">
        <v>205</v>
      </c>
      <c r="D881" s="26" t="str">
        <f t="shared" si="26"/>
        <v>2013-06-25</v>
      </c>
      <c r="E881" s="26">
        <f t="shared" si="27"/>
        <v>49.913899999999998</v>
      </c>
    </row>
    <row r="882" spans="1:5" x14ac:dyDescent="0.3">
      <c r="A882" s="1">
        <v>41451</v>
      </c>
      <c r="B882">
        <v>50.359900000000003</v>
      </c>
      <c r="C882" t="s">
        <v>205</v>
      </c>
      <c r="D882" s="26" t="str">
        <f t="shared" si="26"/>
        <v>2013-06-26</v>
      </c>
      <c r="E882" s="26">
        <f t="shared" si="27"/>
        <v>50.359900000000003</v>
      </c>
    </row>
    <row r="883" spans="1:5" x14ac:dyDescent="0.3">
      <c r="A883" s="1">
        <v>41452</v>
      </c>
      <c r="B883">
        <v>50.838900000000002</v>
      </c>
      <c r="C883" t="s">
        <v>205</v>
      </c>
      <c r="D883" s="26" t="str">
        <f t="shared" si="26"/>
        <v>2013-06-27</v>
      </c>
      <c r="E883" s="26">
        <f t="shared" si="27"/>
        <v>50.838900000000002</v>
      </c>
    </row>
    <row r="884" spans="1:5" x14ac:dyDescent="0.3">
      <c r="A884" s="1">
        <v>41453</v>
      </c>
      <c r="B884">
        <v>50.599400000000003</v>
      </c>
      <c r="C884" t="s">
        <v>205</v>
      </c>
      <c r="D884" s="26" t="str">
        <f t="shared" si="26"/>
        <v>2013-06-28</v>
      </c>
      <c r="E884" s="26">
        <f t="shared" si="27"/>
        <v>50.599400000000003</v>
      </c>
    </row>
    <row r="885" spans="1:5" x14ac:dyDescent="0.3">
      <c r="A885" s="1">
        <v>41456</v>
      </c>
      <c r="B885">
        <v>51.045400000000001</v>
      </c>
      <c r="C885" t="s">
        <v>205</v>
      </c>
      <c r="D885" s="26" t="str">
        <f t="shared" si="26"/>
        <v>2013-07-01</v>
      </c>
      <c r="E885" s="26">
        <f t="shared" si="27"/>
        <v>51.045400000000001</v>
      </c>
    </row>
    <row r="886" spans="1:5" x14ac:dyDescent="0.3">
      <c r="A886" s="1">
        <v>41457</v>
      </c>
      <c r="B886">
        <v>50.913200000000003</v>
      </c>
      <c r="C886" t="s">
        <v>205</v>
      </c>
      <c r="D886" s="26" t="str">
        <f t="shared" si="26"/>
        <v>2013-07-02</v>
      </c>
      <c r="E886" s="26">
        <f t="shared" si="27"/>
        <v>50.913200000000003</v>
      </c>
    </row>
    <row r="887" spans="1:5" x14ac:dyDescent="0.3">
      <c r="A887" s="1">
        <v>41458</v>
      </c>
      <c r="B887">
        <v>50.871899999999997</v>
      </c>
      <c r="C887" t="s">
        <v>205</v>
      </c>
      <c r="D887" s="26" t="str">
        <f t="shared" si="26"/>
        <v>2013-07-03</v>
      </c>
      <c r="E887" s="26">
        <f t="shared" si="27"/>
        <v>50.871899999999997</v>
      </c>
    </row>
    <row r="888" spans="1:5" x14ac:dyDescent="0.3">
      <c r="A888" s="1">
        <v>41460</v>
      </c>
      <c r="B888">
        <v>51.45</v>
      </c>
      <c r="C888" t="s">
        <v>205</v>
      </c>
      <c r="D888" s="26" t="str">
        <f t="shared" si="26"/>
        <v>2013-07-05</v>
      </c>
      <c r="E888" s="26">
        <f t="shared" si="27"/>
        <v>51.45</v>
      </c>
    </row>
    <row r="889" spans="1:5" x14ac:dyDescent="0.3">
      <c r="A889" s="1">
        <v>41463</v>
      </c>
      <c r="B889">
        <v>51.6813</v>
      </c>
      <c r="C889" t="s">
        <v>205</v>
      </c>
      <c r="D889" s="26" t="str">
        <f t="shared" si="26"/>
        <v>2013-07-08</v>
      </c>
      <c r="E889" s="26">
        <f t="shared" si="27"/>
        <v>51.6813</v>
      </c>
    </row>
    <row r="890" spans="1:5" x14ac:dyDescent="0.3">
      <c r="A890" s="1">
        <v>41464</v>
      </c>
      <c r="B890">
        <v>52.119</v>
      </c>
      <c r="C890" t="s">
        <v>205</v>
      </c>
      <c r="D890" s="26" t="str">
        <f t="shared" si="26"/>
        <v>2013-07-09</v>
      </c>
      <c r="E890" s="26">
        <f t="shared" si="27"/>
        <v>52.119</v>
      </c>
    </row>
    <row r="891" spans="1:5" x14ac:dyDescent="0.3">
      <c r="A891" s="1">
        <v>41465</v>
      </c>
      <c r="B891">
        <v>52.193300000000001</v>
      </c>
      <c r="C891" t="s">
        <v>205</v>
      </c>
      <c r="D891" s="26" t="str">
        <f t="shared" si="26"/>
        <v>2013-07-10</v>
      </c>
      <c r="E891" s="26">
        <f t="shared" si="27"/>
        <v>52.193300000000001</v>
      </c>
    </row>
    <row r="892" spans="1:5" x14ac:dyDescent="0.3">
      <c r="A892" s="1">
        <v>41466</v>
      </c>
      <c r="B892">
        <v>52.953099999999999</v>
      </c>
      <c r="C892" t="s">
        <v>205</v>
      </c>
      <c r="D892" s="26" t="str">
        <f t="shared" si="26"/>
        <v>2013-07-11</v>
      </c>
      <c r="E892" s="26">
        <f t="shared" si="27"/>
        <v>52.953099999999999</v>
      </c>
    </row>
    <row r="893" spans="1:5" x14ac:dyDescent="0.3">
      <c r="A893" s="1">
        <v>41467</v>
      </c>
      <c r="B893">
        <v>53.0852</v>
      </c>
      <c r="C893" t="s">
        <v>205</v>
      </c>
      <c r="D893" s="26" t="str">
        <f t="shared" si="26"/>
        <v>2013-07-12</v>
      </c>
      <c r="E893" s="26">
        <f t="shared" si="27"/>
        <v>53.0852</v>
      </c>
    </row>
    <row r="894" spans="1:5" x14ac:dyDescent="0.3">
      <c r="A894" s="1">
        <v>41470</v>
      </c>
      <c r="B894">
        <v>53.209099999999999</v>
      </c>
      <c r="C894" t="s">
        <v>205</v>
      </c>
      <c r="D894" s="26" t="str">
        <f t="shared" si="26"/>
        <v>2013-07-15</v>
      </c>
      <c r="E894" s="26">
        <f t="shared" si="27"/>
        <v>53.209099999999999</v>
      </c>
    </row>
    <row r="895" spans="1:5" x14ac:dyDescent="0.3">
      <c r="A895" s="1">
        <v>41471</v>
      </c>
      <c r="B895">
        <v>52.944800000000001</v>
      </c>
      <c r="C895" t="s">
        <v>205</v>
      </c>
      <c r="D895" s="26" t="str">
        <f t="shared" si="26"/>
        <v>2013-07-16</v>
      </c>
      <c r="E895" s="26">
        <f t="shared" si="27"/>
        <v>52.944800000000001</v>
      </c>
    </row>
    <row r="896" spans="1:5" x14ac:dyDescent="0.3">
      <c r="A896" s="1">
        <v>41472</v>
      </c>
      <c r="B896">
        <v>53.0687</v>
      </c>
      <c r="C896" t="s">
        <v>205</v>
      </c>
      <c r="D896" s="26" t="str">
        <f t="shared" si="26"/>
        <v>2013-07-17</v>
      </c>
      <c r="E896" s="26">
        <f t="shared" si="27"/>
        <v>53.0687</v>
      </c>
    </row>
    <row r="897" spans="1:5" x14ac:dyDescent="0.3">
      <c r="A897" s="1">
        <v>41473</v>
      </c>
      <c r="B897">
        <v>53.456800000000001</v>
      </c>
      <c r="C897" t="s">
        <v>205</v>
      </c>
      <c r="D897" s="26" t="str">
        <f t="shared" si="26"/>
        <v>2013-07-18</v>
      </c>
      <c r="E897" s="26">
        <f t="shared" si="27"/>
        <v>53.456800000000001</v>
      </c>
    </row>
    <row r="898" spans="1:5" x14ac:dyDescent="0.3">
      <c r="A898" s="1">
        <v>41474</v>
      </c>
      <c r="B898">
        <v>53.555900000000001</v>
      </c>
      <c r="C898" t="s">
        <v>205</v>
      </c>
      <c r="D898" s="26" t="str">
        <f t="shared" si="26"/>
        <v>2013-07-19</v>
      </c>
      <c r="E898" s="26">
        <f t="shared" si="27"/>
        <v>53.555900000000001</v>
      </c>
    </row>
    <row r="899" spans="1:5" x14ac:dyDescent="0.3">
      <c r="A899" s="1">
        <v>41477</v>
      </c>
      <c r="B899">
        <v>53.671500000000002</v>
      </c>
      <c r="C899" t="s">
        <v>205</v>
      </c>
      <c r="D899" s="26" t="str">
        <f t="shared" ref="D899:D962" si="28">_xlfn.CONCAT(YEAR(A899),"-",IF(LEN(MONTH(A899))=1,0&amp;MONTH(A899),MONTH(A899)),"-",IF(LEN(DAY(A899))=1,0&amp;DAY(A899),DAY(A899)))</f>
        <v>2013-07-22</v>
      </c>
      <c r="E899" s="26">
        <f t="shared" ref="E899:E962" si="29">B899</f>
        <v>53.671500000000002</v>
      </c>
    </row>
    <row r="900" spans="1:5" x14ac:dyDescent="0.3">
      <c r="A900" s="1">
        <v>41478</v>
      </c>
      <c r="B900">
        <v>53.547699999999999</v>
      </c>
      <c r="C900" t="s">
        <v>205</v>
      </c>
      <c r="D900" s="26" t="str">
        <f t="shared" si="28"/>
        <v>2013-07-23</v>
      </c>
      <c r="E900" s="26">
        <f t="shared" si="29"/>
        <v>53.547699999999999</v>
      </c>
    </row>
    <row r="901" spans="1:5" x14ac:dyDescent="0.3">
      <c r="A901" s="1">
        <v>41479</v>
      </c>
      <c r="B901">
        <v>53.1678</v>
      </c>
      <c r="C901" t="s">
        <v>205</v>
      </c>
      <c r="D901" s="26" t="str">
        <f t="shared" si="28"/>
        <v>2013-07-24</v>
      </c>
      <c r="E901" s="26">
        <f t="shared" si="29"/>
        <v>53.1678</v>
      </c>
    </row>
    <row r="902" spans="1:5" x14ac:dyDescent="0.3">
      <c r="A902" s="1">
        <v>41480</v>
      </c>
      <c r="B902">
        <v>53.448599999999999</v>
      </c>
      <c r="C902" t="s">
        <v>205</v>
      </c>
      <c r="D902" s="26" t="str">
        <f t="shared" si="28"/>
        <v>2013-07-25</v>
      </c>
      <c r="E902" s="26">
        <f t="shared" si="29"/>
        <v>53.448599999999999</v>
      </c>
    </row>
    <row r="903" spans="1:5" x14ac:dyDescent="0.3">
      <c r="A903" s="1">
        <v>41481</v>
      </c>
      <c r="B903">
        <v>53.432000000000002</v>
      </c>
      <c r="C903" t="s">
        <v>205</v>
      </c>
      <c r="D903" s="26" t="str">
        <f t="shared" si="28"/>
        <v>2013-07-26</v>
      </c>
      <c r="E903" s="26">
        <f t="shared" si="29"/>
        <v>53.432000000000002</v>
      </c>
    </row>
    <row r="904" spans="1:5" x14ac:dyDescent="0.3">
      <c r="A904" s="1">
        <v>41484</v>
      </c>
      <c r="B904">
        <v>53.242100000000001</v>
      </c>
      <c r="C904" t="s">
        <v>205</v>
      </c>
      <c r="D904" s="26" t="str">
        <f t="shared" si="28"/>
        <v>2013-07-29</v>
      </c>
      <c r="E904" s="26">
        <f t="shared" si="29"/>
        <v>53.242100000000001</v>
      </c>
    </row>
    <row r="905" spans="1:5" x14ac:dyDescent="0.3">
      <c r="A905" s="1">
        <v>41485</v>
      </c>
      <c r="B905">
        <v>53.349499999999999</v>
      </c>
      <c r="C905" t="s">
        <v>205</v>
      </c>
      <c r="D905" s="26" t="str">
        <f t="shared" si="28"/>
        <v>2013-07-30</v>
      </c>
      <c r="E905" s="26">
        <f t="shared" si="29"/>
        <v>53.349499999999999</v>
      </c>
    </row>
    <row r="906" spans="1:5" x14ac:dyDescent="0.3">
      <c r="A906" s="1">
        <v>41486</v>
      </c>
      <c r="B906">
        <v>53.448599999999999</v>
      </c>
      <c r="C906" t="s">
        <v>205</v>
      </c>
      <c r="D906" s="26" t="str">
        <f t="shared" si="28"/>
        <v>2013-07-31</v>
      </c>
      <c r="E906" s="26">
        <f t="shared" si="29"/>
        <v>53.448599999999999</v>
      </c>
    </row>
    <row r="907" spans="1:5" x14ac:dyDescent="0.3">
      <c r="A907" s="1">
        <v>41487</v>
      </c>
      <c r="B907">
        <v>54.2331</v>
      </c>
      <c r="C907" t="s">
        <v>205</v>
      </c>
      <c r="D907" s="26" t="str">
        <f t="shared" si="28"/>
        <v>2013-08-01</v>
      </c>
      <c r="E907" s="26">
        <f t="shared" si="29"/>
        <v>54.2331</v>
      </c>
    </row>
    <row r="908" spans="1:5" x14ac:dyDescent="0.3">
      <c r="A908" s="1">
        <v>41488</v>
      </c>
      <c r="B908">
        <v>54.3157</v>
      </c>
      <c r="C908" t="s">
        <v>205</v>
      </c>
      <c r="D908" s="26" t="str">
        <f t="shared" si="28"/>
        <v>2013-08-02</v>
      </c>
      <c r="E908" s="26">
        <f t="shared" si="29"/>
        <v>54.3157</v>
      </c>
    </row>
    <row r="909" spans="1:5" x14ac:dyDescent="0.3">
      <c r="A909" s="1">
        <v>41491</v>
      </c>
      <c r="B909">
        <v>54.2744</v>
      </c>
      <c r="C909" t="s">
        <v>205</v>
      </c>
      <c r="D909" s="26" t="str">
        <f t="shared" si="28"/>
        <v>2013-08-05</v>
      </c>
      <c r="E909" s="26">
        <f t="shared" si="29"/>
        <v>54.2744</v>
      </c>
    </row>
    <row r="910" spans="1:5" x14ac:dyDescent="0.3">
      <c r="A910" s="1">
        <v>41492</v>
      </c>
      <c r="B910">
        <v>53.9358</v>
      </c>
      <c r="C910" t="s">
        <v>205</v>
      </c>
      <c r="D910" s="26" t="str">
        <f t="shared" si="28"/>
        <v>2013-08-06</v>
      </c>
      <c r="E910" s="26">
        <f t="shared" si="29"/>
        <v>53.9358</v>
      </c>
    </row>
    <row r="911" spans="1:5" x14ac:dyDescent="0.3">
      <c r="A911" s="1">
        <v>41493</v>
      </c>
      <c r="B911">
        <v>53.6633</v>
      </c>
      <c r="C911" t="s">
        <v>205</v>
      </c>
      <c r="D911" s="26" t="str">
        <f t="shared" si="28"/>
        <v>2013-08-07</v>
      </c>
      <c r="E911" s="26">
        <f t="shared" si="29"/>
        <v>53.6633</v>
      </c>
    </row>
    <row r="912" spans="1:5" x14ac:dyDescent="0.3">
      <c r="A912" s="1">
        <v>41494</v>
      </c>
      <c r="B912">
        <v>53.9771</v>
      </c>
      <c r="C912" t="s">
        <v>205</v>
      </c>
      <c r="D912" s="26" t="str">
        <f t="shared" si="28"/>
        <v>2013-08-08</v>
      </c>
      <c r="E912" s="26">
        <f t="shared" si="29"/>
        <v>53.9771</v>
      </c>
    </row>
    <row r="913" spans="1:5" x14ac:dyDescent="0.3">
      <c r="A913" s="1">
        <v>41495</v>
      </c>
      <c r="B913">
        <v>53.911000000000001</v>
      </c>
      <c r="C913" t="s">
        <v>205</v>
      </c>
      <c r="D913" s="26" t="str">
        <f t="shared" si="28"/>
        <v>2013-08-09</v>
      </c>
      <c r="E913" s="26">
        <f t="shared" si="29"/>
        <v>53.911000000000001</v>
      </c>
    </row>
    <row r="914" spans="1:5" x14ac:dyDescent="0.3">
      <c r="A914" s="1">
        <v>41498</v>
      </c>
      <c r="B914">
        <v>53.869700000000002</v>
      </c>
      <c r="C914" t="s">
        <v>205</v>
      </c>
      <c r="D914" s="26" t="str">
        <f t="shared" si="28"/>
        <v>2013-08-12</v>
      </c>
      <c r="E914" s="26">
        <f t="shared" si="29"/>
        <v>53.869700000000002</v>
      </c>
    </row>
    <row r="915" spans="1:5" x14ac:dyDescent="0.3">
      <c r="A915" s="1">
        <v>41499</v>
      </c>
      <c r="B915">
        <v>53.9358</v>
      </c>
      <c r="C915" t="s">
        <v>205</v>
      </c>
      <c r="D915" s="26" t="str">
        <f t="shared" si="28"/>
        <v>2013-08-13</v>
      </c>
      <c r="E915" s="26">
        <f t="shared" si="29"/>
        <v>53.9358</v>
      </c>
    </row>
    <row r="916" spans="1:5" x14ac:dyDescent="0.3">
      <c r="A916" s="1">
        <v>41500</v>
      </c>
      <c r="B916">
        <v>53.655000000000001</v>
      </c>
      <c r="C916" t="s">
        <v>205</v>
      </c>
      <c r="D916" s="26" t="str">
        <f t="shared" si="28"/>
        <v>2013-08-14</v>
      </c>
      <c r="E916" s="26">
        <f t="shared" si="29"/>
        <v>53.655000000000001</v>
      </c>
    </row>
    <row r="917" spans="1:5" x14ac:dyDescent="0.3">
      <c r="A917" s="1">
        <v>41501</v>
      </c>
      <c r="B917">
        <v>52.837400000000002</v>
      </c>
      <c r="C917" t="s">
        <v>205</v>
      </c>
      <c r="D917" s="26" t="str">
        <f t="shared" si="28"/>
        <v>2013-08-15</v>
      </c>
      <c r="E917" s="26">
        <f t="shared" si="29"/>
        <v>52.837400000000002</v>
      </c>
    </row>
    <row r="918" spans="1:5" x14ac:dyDescent="0.3">
      <c r="A918" s="1">
        <v>41502</v>
      </c>
      <c r="B918">
        <v>52.680500000000002</v>
      </c>
      <c r="C918" t="s">
        <v>205</v>
      </c>
      <c r="D918" s="26" t="str">
        <f t="shared" si="28"/>
        <v>2013-08-16</v>
      </c>
      <c r="E918" s="26">
        <f t="shared" si="29"/>
        <v>52.680500000000002</v>
      </c>
    </row>
    <row r="919" spans="1:5" x14ac:dyDescent="0.3">
      <c r="A919" s="1">
        <v>41505</v>
      </c>
      <c r="B919">
        <v>52.251100000000001</v>
      </c>
      <c r="C919" t="s">
        <v>205</v>
      </c>
      <c r="D919" s="26" t="str">
        <f t="shared" si="28"/>
        <v>2013-08-19</v>
      </c>
      <c r="E919" s="26">
        <f t="shared" si="29"/>
        <v>52.251100000000001</v>
      </c>
    </row>
    <row r="920" spans="1:5" x14ac:dyDescent="0.3">
      <c r="A920" s="1">
        <v>41506</v>
      </c>
      <c r="B920">
        <v>52.6723</v>
      </c>
      <c r="C920" t="s">
        <v>205</v>
      </c>
      <c r="D920" s="26" t="str">
        <f t="shared" si="28"/>
        <v>2013-08-20</v>
      </c>
      <c r="E920" s="26">
        <f t="shared" si="29"/>
        <v>52.6723</v>
      </c>
    </row>
    <row r="921" spans="1:5" x14ac:dyDescent="0.3">
      <c r="A921" s="1">
        <v>41507</v>
      </c>
      <c r="B921">
        <v>52.308900000000001</v>
      </c>
      <c r="C921" t="s">
        <v>205</v>
      </c>
      <c r="D921" s="26" t="str">
        <f t="shared" si="28"/>
        <v>2013-08-21</v>
      </c>
      <c r="E921" s="26">
        <f t="shared" si="29"/>
        <v>52.308900000000001</v>
      </c>
    </row>
    <row r="922" spans="1:5" x14ac:dyDescent="0.3">
      <c r="A922" s="1">
        <v>41508</v>
      </c>
      <c r="B922">
        <v>52.853999999999999</v>
      </c>
      <c r="C922" t="s">
        <v>205</v>
      </c>
      <c r="D922" s="26" t="str">
        <f t="shared" si="28"/>
        <v>2013-08-22</v>
      </c>
      <c r="E922" s="26">
        <f t="shared" si="29"/>
        <v>52.853999999999999</v>
      </c>
    </row>
    <row r="923" spans="1:5" x14ac:dyDescent="0.3">
      <c r="A923" s="1">
        <v>41509</v>
      </c>
      <c r="B923">
        <v>53.035600000000002</v>
      </c>
      <c r="C923" t="s">
        <v>205</v>
      </c>
      <c r="D923" s="26" t="str">
        <f t="shared" si="28"/>
        <v>2013-08-23</v>
      </c>
      <c r="E923" s="26">
        <f t="shared" si="29"/>
        <v>53.035600000000002</v>
      </c>
    </row>
    <row r="924" spans="1:5" x14ac:dyDescent="0.3">
      <c r="A924" s="1">
        <v>41512</v>
      </c>
      <c r="B924">
        <v>52.862200000000001</v>
      </c>
      <c r="C924" t="s">
        <v>205</v>
      </c>
      <c r="D924" s="26" t="str">
        <f t="shared" si="28"/>
        <v>2013-08-26</v>
      </c>
      <c r="E924" s="26">
        <f t="shared" si="29"/>
        <v>52.862200000000001</v>
      </c>
    </row>
    <row r="925" spans="1:5" x14ac:dyDescent="0.3">
      <c r="A925" s="1">
        <v>41513</v>
      </c>
      <c r="B925">
        <v>51.871200000000002</v>
      </c>
      <c r="C925" t="s">
        <v>205</v>
      </c>
      <c r="D925" s="26" t="str">
        <f t="shared" si="28"/>
        <v>2013-08-27</v>
      </c>
      <c r="E925" s="26">
        <f t="shared" si="29"/>
        <v>51.871200000000002</v>
      </c>
    </row>
    <row r="926" spans="1:5" x14ac:dyDescent="0.3">
      <c r="A926" s="1">
        <v>41514</v>
      </c>
      <c r="B926">
        <v>52.011600000000001</v>
      </c>
      <c r="C926" t="s">
        <v>205</v>
      </c>
      <c r="D926" s="26" t="str">
        <f t="shared" si="28"/>
        <v>2013-08-28</v>
      </c>
      <c r="E926" s="26">
        <f t="shared" si="29"/>
        <v>52.011600000000001</v>
      </c>
    </row>
    <row r="927" spans="1:5" x14ac:dyDescent="0.3">
      <c r="A927" s="1">
        <v>41515</v>
      </c>
      <c r="B927">
        <v>52.160200000000003</v>
      </c>
      <c r="C927" t="s">
        <v>205</v>
      </c>
      <c r="D927" s="26" t="str">
        <f t="shared" si="28"/>
        <v>2013-08-29</v>
      </c>
      <c r="E927" s="26">
        <f t="shared" si="29"/>
        <v>52.160200000000003</v>
      </c>
    </row>
    <row r="928" spans="1:5" x14ac:dyDescent="0.3">
      <c r="A928" s="1">
        <v>41516</v>
      </c>
      <c r="B928">
        <v>51.887700000000002</v>
      </c>
      <c r="C928" t="s">
        <v>205</v>
      </c>
      <c r="D928" s="26" t="str">
        <f t="shared" si="28"/>
        <v>2013-08-30</v>
      </c>
      <c r="E928" s="26">
        <f t="shared" si="29"/>
        <v>51.887700000000002</v>
      </c>
    </row>
    <row r="929" spans="1:5" x14ac:dyDescent="0.3">
      <c r="A929" s="1">
        <v>41520</v>
      </c>
      <c r="B929">
        <v>52.193300000000001</v>
      </c>
      <c r="C929" t="s">
        <v>205</v>
      </c>
      <c r="D929" s="26" t="str">
        <f t="shared" si="28"/>
        <v>2013-09-03</v>
      </c>
      <c r="E929" s="26">
        <f t="shared" si="29"/>
        <v>52.193300000000001</v>
      </c>
    </row>
    <row r="930" spans="1:5" x14ac:dyDescent="0.3">
      <c r="A930" s="1">
        <v>41521</v>
      </c>
      <c r="B930">
        <v>52.680500000000002</v>
      </c>
      <c r="C930" t="s">
        <v>205</v>
      </c>
      <c r="D930" s="26" t="str">
        <f t="shared" si="28"/>
        <v>2013-09-04</v>
      </c>
      <c r="E930" s="26">
        <f t="shared" si="29"/>
        <v>52.680500000000002</v>
      </c>
    </row>
    <row r="931" spans="1:5" x14ac:dyDescent="0.3">
      <c r="A931" s="1">
        <v>41522</v>
      </c>
      <c r="B931">
        <v>52.820900000000002</v>
      </c>
      <c r="C931" t="s">
        <v>205</v>
      </c>
      <c r="D931" s="26" t="str">
        <f t="shared" si="28"/>
        <v>2013-09-05</v>
      </c>
      <c r="E931" s="26">
        <f t="shared" si="29"/>
        <v>52.820900000000002</v>
      </c>
    </row>
    <row r="932" spans="1:5" x14ac:dyDescent="0.3">
      <c r="A932" s="1">
        <v>41523</v>
      </c>
      <c r="B932">
        <v>52.8705</v>
      </c>
      <c r="C932" t="s">
        <v>205</v>
      </c>
      <c r="D932" s="26" t="str">
        <f t="shared" si="28"/>
        <v>2013-09-06</v>
      </c>
      <c r="E932" s="26">
        <f t="shared" si="29"/>
        <v>52.8705</v>
      </c>
    </row>
    <row r="933" spans="1:5" x14ac:dyDescent="0.3">
      <c r="A933" s="1">
        <v>41526</v>
      </c>
      <c r="B933">
        <v>53.489899999999999</v>
      </c>
      <c r="C933" t="s">
        <v>205</v>
      </c>
      <c r="D933" s="26" t="str">
        <f t="shared" si="28"/>
        <v>2013-09-09</v>
      </c>
      <c r="E933" s="26">
        <f t="shared" si="29"/>
        <v>53.489899999999999</v>
      </c>
    </row>
    <row r="934" spans="1:5" x14ac:dyDescent="0.3">
      <c r="A934" s="1">
        <v>41527</v>
      </c>
      <c r="B934">
        <v>53.952300000000001</v>
      </c>
      <c r="C934" t="s">
        <v>205</v>
      </c>
      <c r="D934" s="26" t="str">
        <f t="shared" si="28"/>
        <v>2013-09-10</v>
      </c>
      <c r="E934" s="26">
        <f t="shared" si="29"/>
        <v>53.952300000000001</v>
      </c>
    </row>
    <row r="935" spans="1:5" x14ac:dyDescent="0.3">
      <c r="A935" s="1">
        <v>41528</v>
      </c>
      <c r="B935">
        <v>54.109200000000001</v>
      </c>
      <c r="C935" t="s">
        <v>205</v>
      </c>
      <c r="D935" s="26" t="str">
        <f t="shared" si="28"/>
        <v>2013-09-11</v>
      </c>
      <c r="E935" s="26">
        <f t="shared" si="29"/>
        <v>54.109200000000001</v>
      </c>
    </row>
    <row r="936" spans="1:5" x14ac:dyDescent="0.3">
      <c r="A936" s="1">
        <v>41529</v>
      </c>
      <c r="B936">
        <v>53.878</v>
      </c>
      <c r="C936" t="s">
        <v>205</v>
      </c>
      <c r="D936" s="26" t="str">
        <f t="shared" si="28"/>
        <v>2013-09-12</v>
      </c>
      <c r="E936" s="26">
        <f t="shared" si="29"/>
        <v>53.878</v>
      </c>
    </row>
    <row r="937" spans="1:5" x14ac:dyDescent="0.3">
      <c r="A937" s="1">
        <v>41530</v>
      </c>
      <c r="B937">
        <v>54.051400000000001</v>
      </c>
      <c r="C937" t="s">
        <v>205</v>
      </c>
      <c r="D937" s="26" t="str">
        <f t="shared" si="28"/>
        <v>2013-09-13</v>
      </c>
      <c r="E937" s="26">
        <f t="shared" si="29"/>
        <v>54.051400000000001</v>
      </c>
    </row>
    <row r="938" spans="1:5" x14ac:dyDescent="0.3">
      <c r="A938" s="1">
        <v>41533</v>
      </c>
      <c r="B938">
        <v>54.4313</v>
      </c>
      <c r="C938" t="s">
        <v>205</v>
      </c>
      <c r="D938" s="26" t="str">
        <f t="shared" si="28"/>
        <v>2013-09-16</v>
      </c>
      <c r="E938" s="26">
        <f t="shared" si="29"/>
        <v>54.4313</v>
      </c>
    </row>
    <row r="939" spans="1:5" x14ac:dyDescent="0.3">
      <c r="A939" s="1">
        <v>41534</v>
      </c>
      <c r="B939">
        <v>54.6873</v>
      </c>
      <c r="C939" t="s">
        <v>205</v>
      </c>
      <c r="D939" s="26" t="str">
        <f t="shared" si="28"/>
        <v>2013-09-17</v>
      </c>
      <c r="E939" s="26">
        <f t="shared" si="29"/>
        <v>54.6873</v>
      </c>
    </row>
    <row r="940" spans="1:5" x14ac:dyDescent="0.3">
      <c r="A940" s="1">
        <v>41535</v>
      </c>
      <c r="B940">
        <v>55.356299999999997</v>
      </c>
      <c r="C940" t="s">
        <v>205</v>
      </c>
      <c r="D940" s="26" t="str">
        <f t="shared" si="28"/>
        <v>2013-09-18</v>
      </c>
      <c r="E940" s="26">
        <f t="shared" si="29"/>
        <v>55.356299999999997</v>
      </c>
    </row>
    <row r="941" spans="1:5" x14ac:dyDescent="0.3">
      <c r="A941" s="1">
        <v>41536</v>
      </c>
      <c r="B941">
        <v>55.2241</v>
      </c>
      <c r="C941" t="s">
        <v>205</v>
      </c>
      <c r="D941" s="26" t="str">
        <f t="shared" si="28"/>
        <v>2013-09-19</v>
      </c>
      <c r="E941" s="26">
        <f t="shared" si="29"/>
        <v>55.2241</v>
      </c>
    </row>
    <row r="942" spans="1:5" x14ac:dyDescent="0.3">
      <c r="A942" s="1">
        <v>41537</v>
      </c>
      <c r="B942">
        <v>54.758899999999997</v>
      </c>
      <c r="C942" t="s">
        <v>205</v>
      </c>
      <c r="D942" s="26" t="str">
        <f t="shared" si="28"/>
        <v>2013-09-20</v>
      </c>
      <c r="E942" s="26">
        <f t="shared" si="29"/>
        <v>54.758899999999997</v>
      </c>
    </row>
    <row r="943" spans="1:5" x14ac:dyDescent="0.3">
      <c r="A943" s="1">
        <v>41540</v>
      </c>
      <c r="B943">
        <v>54.477200000000003</v>
      </c>
      <c r="C943" t="s">
        <v>205</v>
      </c>
      <c r="D943" s="26" t="str">
        <f t="shared" si="28"/>
        <v>2013-09-23</v>
      </c>
      <c r="E943" s="26">
        <f t="shared" si="29"/>
        <v>54.477200000000003</v>
      </c>
    </row>
    <row r="944" spans="1:5" x14ac:dyDescent="0.3">
      <c r="A944" s="1">
        <v>41541</v>
      </c>
      <c r="B944">
        <v>54.477200000000003</v>
      </c>
      <c r="C944" t="s">
        <v>205</v>
      </c>
      <c r="D944" s="26" t="str">
        <f t="shared" si="28"/>
        <v>2013-09-24</v>
      </c>
      <c r="E944" s="26">
        <f t="shared" si="29"/>
        <v>54.477200000000003</v>
      </c>
    </row>
    <row r="945" spans="1:5" x14ac:dyDescent="0.3">
      <c r="A945" s="1">
        <v>41542</v>
      </c>
      <c r="B945">
        <v>54.336300000000001</v>
      </c>
      <c r="C945" t="s">
        <v>205</v>
      </c>
      <c r="D945" s="26" t="str">
        <f t="shared" si="28"/>
        <v>2013-09-25</v>
      </c>
      <c r="E945" s="26">
        <f t="shared" si="29"/>
        <v>54.336300000000001</v>
      </c>
    </row>
    <row r="946" spans="1:5" x14ac:dyDescent="0.3">
      <c r="A946" s="1">
        <v>41543</v>
      </c>
      <c r="B946">
        <v>54.518599999999999</v>
      </c>
      <c r="C946" t="s">
        <v>205</v>
      </c>
      <c r="D946" s="26" t="str">
        <f t="shared" si="28"/>
        <v>2013-09-26</v>
      </c>
      <c r="E946" s="26">
        <f t="shared" si="29"/>
        <v>54.518599999999999</v>
      </c>
    </row>
    <row r="947" spans="1:5" x14ac:dyDescent="0.3">
      <c r="A947" s="1">
        <v>41544</v>
      </c>
      <c r="B947">
        <v>54.187199999999997</v>
      </c>
      <c r="C947" t="s">
        <v>205</v>
      </c>
      <c r="D947" s="26" t="str">
        <f t="shared" si="28"/>
        <v>2013-09-27</v>
      </c>
      <c r="E947" s="26">
        <f t="shared" si="29"/>
        <v>54.187199999999997</v>
      </c>
    </row>
    <row r="948" spans="1:5" x14ac:dyDescent="0.3">
      <c r="A948" s="1">
        <v>41547</v>
      </c>
      <c r="B948">
        <v>54.021500000000003</v>
      </c>
      <c r="C948" t="s">
        <v>205</v>
      </c>
      <c r="D948" s="26" t="str">
        <f t="shared" si="28"/>
        <v>2013-09-30</v>
      </c>
      <c r="E948" s="26">
        <f t="shared" si="29"/>
        <v>54.021500000000003</v>
      </c>
    </row>
    <row r="949" spans="1:5" x14ac:dyDescent="0.3">
      <c r="A949" s="1">
        <v>41548</v>
      </c>
      <c r="B949">
        <v>54.460599999999999</v>
      </c>
      <c r="C949" t="s">
        <v>205</v>
      </c>
      <c r="D949" s="26" t="str">
        <f t="shared" si="28"/>
        <v>2013-10-01</v>
      </c>
      <c r="E949" s="26">
        <f t="shared" si="29"/>
        <v>54.460599999999999</v>
      </c>
    </row>
    <row r="950" spans="1:5" x14ac:dyDescent="0.3">
      <c r="A950" s="1">
        <v>41549</v>
      </c>
      <c r="B950">
        <v>54.444000000000003</v>
      </c>
      <c r="C950" t="s">
        <v>205</v>
      </c>
      <c r="D950" s="26" t="str">
        <f t="shared" si="28"/>
        <v>2013-10-02</v>
      </c>
      <c r="E950" s="26">
        <f t="shared" si="29"/>
        <v>54.444000000000003</v>
      </c>
    </row>
    <row r="951" spans="1:5" x14ac:dyDescent="0.3">
      <c r="A951" s="1">
        <v>41550</v>
      </c>
      <c r="B951">
        <v>53.955199999999998</v>
      </c>
      <c r="C951" t="s">
        <v>205</v>
      </c>
      <c r="D951" s="26" t="str">
        <f t="shared" si="28"/>
        <v>2013-10-03</v>
      </c>
      <c r="E951" s="26">
        <f t="shared" si="29"/>
        <v>53.955199999999998</v>
      </c>
    </row>
    <row r="952" spans="1:5" x14ac:dyDescent="0.3">
      <c r="A952" s="1">
        <v>41551</v>
      </c>
      <c r="B952">
        <v>54.377699999999997</v>
      </c>
      <c r="C952" t="s">
        <v>205</v>
      </c>
      <c r="D952" s="26" t="str">
        <f t="shared" si="28"/>
        <v>2013-10-04</v>
      </c>
      <c r="E952" s="26">
        <f t="shared" si="29"/>
        <v>54.377699999999997</v>
      </c>
    </row>
    <row r="953" spans="1:5" x14ac:dyDescent="0.3">
      <c r="A953" s="1">
        <v>41554</v>
      </c>
      <c r="B953">
        <v>53.897199999999998</v>
      </c>
      <c r="C953" t="s">
        <v>205</v>
      </c>
      <c r="D953" s="26" t="str">
        <f t="shared" si="28"/>
        <v>2013-10-07</v>
      </c>
      <c r="E953" s="26">
        <f t="shared" si="29"/>
        <v>53.897199999999998</v>
      </c>
    </row>
    <row r="954" spans="1:5" x14ac:dyDescent="0.3">
      <c r="A954" s="1">
        <v>41555</v>
      </c>
      <c r="B954">
        <v>53.184600000000003</v>
      </c>
      <c r="C954" t="s">
        <v>205</v>
      </c>
      <c r="D954" s="26" t="str">
        <f t="shared" si="28"/>
        <v>2013-10-08</v>
      </c>
      <c r="E954" s="26">
        <f t="shared" si="29"/>
        <v>53.184600000000003</v>
      </c>
    </row>
    <row r="955" spans="1:5" x14ac:dyDescent="0.3">
      <c r="A955" s="1">
        <v>41556</v>
      </c>
      <c r="B955">
        <v>53.192900000000002</v>
      </c>
      <c r="C955" t="s">
        <v>205</v>
      </c>
      <c r="D955" s="26" t="str">
        <f t="shared" si="28"/>
        <v>2013-10-09</v>
      </c>
      <c r="E955" s="26">
        <f t="shared" si="29"/>
        <v>53.192900000000002</v>
      </c>
    </row>
    <row r="956" spans="1:5" x14ac:dyDescent="0.3">
      <c r="A956" s="1">
        <v>41557</v>
      </c>
      <c r="B956">
        <v>54.394300000000001</v>
      </c>
      <c r="C956" t="s">
        <v>205</v>
      </c>
      <c r="D956" s="26" t="str">
        <f t="shared" si="28"/>
        <v>2013-10-10</v>
      </c>
      <c r="E956" s="26">
        <f t="shared" si="29"/>
        <v>54.394300000000001</v>
      </c>
    </row>
    <row r="957" spans="1:5" x14ac:dyDescent="0.3">
      <c r="A957" s="1">
        <v>41558</v>
      </c>
      <c r="B957">
        <v>54.750599999999999</v>
      </c>
      <c r="C957" t="s">
        <v>205</v>
      </c>
      <c r="D957" s="26" t="str">
        <f t="shared" si="28"/>
        <v>2013-10-11</v>
      </c>
      <c r="E957" s="26">
        <f t="shared" si="29"/>
        <v>54.750599999999999</v>
      </c>
    </row>
    <row r="958" spans="1:5" x14ac:dyDescent="0.3">
      <c r="A958" s="1">
        <v>41561</v>
      </c>
      <c r="B958">
        <v>54.924599999999998</v>
      </c>
      <c r="C958" t="s">
        <v>205</v>
      </c>
      <c r="D958" s="26" t="str">
        <f t="shared" si="28"/>
        <v>2013-10-14</v>
      </c>
      <c r="E958" s="26">
        <f t="shared" si="29"/>
        <v>54.924599999999998</v>
      </c>
    </row>
    <row r="959" spans="1:5" x14ac:dyDescent="0.3">
      <c r="A959" s="1">
        <v>41562</v>
      </c>
      <c r="B959">
        <v>54.435699999999997</v>
      </c>
      <c r="C959" t="s">
        <v>205</v>
      </c>
      <c r="D959" s="26" t="str">
        <f t="shared" si="28"/>
        <v>2013-10-15</v>
      </c>
      <c r="E959" s="26">
        <f t="shared" si="29"/>
        <v>54.435699999999997</v>
      </c>
    </row>
    <row r="960" spans="1:5" x14ac:dyDescent="0.3">
      <c r="A960" s="1">
        <v>41563</v>
      </c>
      <c r="B960">
        <v>55.206299999999999</v>
      </c>
      <c r="C960" t="s">
        <v>205</v>
      </c>
      <c r="D960" s="26" t="str">
        <f t="shared" si="28"/>
        <v>2013-10-16</v>
      </c>
      <c r="E960" s="26">
        <f t="shared" si="29"/>
        <v>55.206299999999999</v>
      </c>
    </row>
    <row r="961" spans="1:5" x14ac:dyDescent="0.3">
      <c r="A961" s="1">
        <v>41564</v>
      </c>
      <c r="B961">
        <v>55.678600000000003</v>
      </c>
      <c r="C961" t="s">
        <v>205</v>
      </c>
      <c r="D961" s="26" t="str">
        <f t="shared" si="28"/>
        <v>2013-10-17</v>
      </c>
      <c r="E961" s="26">
        <f t="shared" si="29"/>
        <v>55.678600000000003</v>
      </c>
    </row>
    <row r="962" spans="1:5" x14ac:dyDescent="0.3">
      <c r="A962" s="1">
        <v>41565</v>
      </c>
      <c r="B962">
        <v>55.935400000000001</v>
      </c>
      <c r="C962" t="s">
        <v>205</v>
      </c>
      <c r="D962" s="26" t="str">
        <f t="shared" si="28"/>
        <v>2013-10-18</v>
      </c>
      <c r="E962" s="26">
        <f t="shared" si="29"/>
        <v>55.935400000000001</v>
      </c>
    </row>
    <row r="963" spans="1:5" x14ac:dyDescent="0.3">
      <c r="A963" s="1">
        <v>41568</v>
      </c>
      <c r="B963">
        <v>55.960299999999997</v>
      </c>
      <c r="C963" t="s">
        <v>205</v>
      </c>
      <c r="D963" s="26" t="str">
        <f t="shared" ref="D963:D1026" si="30">_xlfn.CONCAT(YEAR(A963),"-",IF(LEN(MONTH(A963))=1,0&amp;MONTH(A963),MONTH(A963)),"-",IF(LEN(DAY(A963))=1,0&amp;DAY(A963),DAY(A963)))</f>
        <v>2013-10-21</v>
      </c>
      <c r="E963" s="26">
        <f t="shared" ref="E963:E1026" si="31">B963</f>
        <v>55.960299999999997</v>
      </c>
    </row>
    <row r="964" spans="1:5" x14ac:dyDescent="0.3">
      <c r="A964" s="1">
        <v>41569</v>
      </c>
      <c r="B964">
        <v>56.349699999999999</v>
      </c>
      <c r="C964" t="s">
        <v>205</v>
      </c>
      <c r="D964" s="26" t="str">
        <f t="shared" si="30"/>
        <v>2013-10-22</v>
      </c>
      <c r="E964" s="26">
        <f t="shared" si="31"/>
        <v>56.349699999999999</v>
      </c>
    </row>
    <row r="965" spans="1:5" x14ac:dyDescent="0.3">
      <c r="A965" s="1">
        <v>41570</v>
      </c>
      <c r="B965">
        <v>56.034799999999997</v>
      </c>
      <c r="C965" t="s">
        <v>205</v>
      </c>
      <c r="D965" s="26" t="str">
        <f t="shared" si="30"/>
        <v>2013-10-23</v>
      </c>
      <c r="E965" s="26">
        <f t="shared" si="31"/>
        <v>56.034799999999997</v>
      </c>
    </row>
    <row r="966" spans="1:5" x14ac:dyDescent="0.3">
      <c r="A966" s="1">
        <v>41571</v>
      </c>
      <c r="B966">
        <v>56.192300000000003</v>
      </c>
      <c r="C966" t="s">
        <v>205</v>
      </c>
      <c r="D966" s="26" t="str">
        <f t="shared" si="30"/>
        <v>2013-10-24</v>
      </c>
      <c r="E966" s="26">
        <f t="shared" si="31"/>
        <v>56.192300000000003</v>
      </c>
    </row>
    <row r="967" spans="1:5" x14ac:dyDescent="0.3">
      <c r="A967" s="1">
        <v>41572</v>
      </c>
      <c r="B967">
        <v>56.473999999999997</v>
      </c>
      <c r="C967" t="s">
        <v>205</v>
      </c>
      <c r="D967" s="26" t="str">
        <f t="shared" si="30"/>
        <v>2013-10-25</v>
      </c>
      <c r="E967" s="26">
        <f t="shared" si="31"/>
        <v>56.473999999999997</v>
      </c>
    </row>
    <row r="968" spans="1:5" x14ac:dyDescent="0.3">
      <c r="A968" s="1">
        <v>41575</v>
      </c>
      <c r="B968">
        <v>56.482300000000002</v>
      </c>
      <c r="C968" t="s">
        <v>205</v>
      </c>
      <c r="D968" s="26" t="str">
        <f t="shared" si="30"/>
        <v>2013-10-28</v>
      </c>
      <c r="E968" s="26">
        <f t="shared" si="31"/>
        <v>56.482300000000002</v>
      </c>
    </row>
    <row r="969" spans="1:5" x14ac:dyDescent="0.3">
      <c r="A969" s="1">
        <v>41576</v>
      </c>
      <c r="B969">
        <v>56.8551</v>
      </c>
      <c r="C969" t="s">
        <v>205</v>
      </c>
      <c r="D969" s="26" t="str">
        <f t="shared" si="30"/>
        <v>2013-10-29</v>
      </c>
      <c r="E969" s="26">
        <f t="shared" si="31"/>
        <v>56.8551</v>
      </c>
    </row>
    <row r="970" spans="1:5" x14ac:dyDescent="0.3">
      <c r="A970" s="1">
        <v>41577</v>
      </c>
      <c r="B970">
        <v>56.440800000000003</v>
      </c>
      <c r="C970" t="s">
        <v>205</v>
      </c>
      <c r="D970" s="26" t="str">
        <f t="shared" si="30"/>
        <v>2013-10-30</v>
      </c>
      <c r="E970" s="26">
        <f t="shared" si="31"/>
        <v>56.440800000000003</v>
      </c>
    </row>
    <row r="971" spans="1:5" x14ac:dyDescent="0.3">
      <c r="A971" s="1">
        <v>41578</v>
      </c>
      <c r="B971">
        <v>56.333100000000002</v>
      </c>
      <c r="C971" t="s">
        <v>205</v>
      </c>
      <c r="D971" s="26" t="str">
        <f t="shared" si="30"/>
        <v>2013-10-31</v>
      </c>
      <c r="E971" s="26">
        <f t="shared" si="31"/>
        <v>56.333100000000002</v>
      </c>
    </row>
    <row r="972" spans="1:5" x14ac:dyDescent="0.3">
      <c r="A972" s="1">
        <v>41579</v>
      </c>
      <c r="B972">
        <v>56.507100000000001</v>
      </c>
      <c r="C972" t="s">
        <v>205</v>
      </c>
      <c r="D972" s="26" t="str">
        <f t="shared" si="30"/>
        <v>2013-11-01</v>
      </c>
      <c r="E972" s="26">
        <f t="shared" si="31"/>
        <v>56.507100000000001</v>
      </c>
    </row>
    <row r="973" spans="1:5" x14ac:dyDescent="0.3">
      <c r="A973" s="1">
        <v>41582</v>
      </c>
      <c r="B973">
        <v>56.805399999999999</v>
      </c>
      <c r="C973" t="s">
        <v>205</v>
      </c>
      <c r="D973" s="26" t="str">
        <f t="shared" si="30"/>
        <v>2013-11-04</v>
      </c>
      <c r="E973" s="26">
        <f t="shared" si="31"/>
        <v>56.805399999999999</v>
      </c>
    </row>
    <row r="974" spans="1:5" x14ac:dyDescent="0.3">
      <c r="A974" s="1">
        <v>41583</v>
      </c>
      <c r="B974">
        <v>56.59</v>
      </c>
      <c r="C974" t="s">
        <v>205</v>
      </c>
      <c r="D974" s="26" t="str">
        <f t="shared" si="30"/>
        <v>2013-11-05</v>
      </c>
      <c r="E974" s="26">
        <f t="shared" si="31"/>
        <v>56.59</v>
      </c>
    </row>
    <row r="975" spans="1:5" x14ac:dyDescent="0.3">
      <c r="A975" s="1">
        <v>41584</v>
      </c>
      <c r="B975">
        <v>56.697699999999998</v>
      </c>
      <c r="C975" t="s">
        <v>205</v>
      </c>
      <c r="D975" s="26" t="str">
        <f t="shared" si="30"/>
        <v>2013-11-06</v>
      </c>
      <c r="E975" s="26">
        <f t="shared" si="31"/>
        <v>56.697699999999998</v>
      </c>
    </row>
    <row r="976" spans="1:5" x14ac:dyDescent="0.3">
      <c r="A976" s="1">
        <v>41585</v>
      </c>
      <c r="B976">
        <v>55.893999999999998</v>
      </c>
      <c r="C976" t="s">
        <v>205</v>
      </c>
      <c r="D976" s="26" t="str">
        <f t="shared" si="30"/>
        <v>2013-11-07</v>
      </c>
      <c r="E976" s="26">
        <f t="shared" si="31"/>
        <v>55.893999999999998</v>
      </c>
    </row>
    <row r="977" spans="1:5" x14ac:dyDescent="0.3">
      <c r="A977" s="1">
        <v>41586</v>
      </c>
      <c r="B977">
        <v>56.614800000000002</v>
      </c>
      <c r="C977" t="s">
        <v>205</v>
      </c>
      <c r="D977" s="26" t="str">
        <f t="shared" si="30"/>
        <v>2013-11-08</v>
      </c>
      <c r="E977" s="26">
        <f t="shared" si="31"/>
        <v>56.614800000000002</v>
      </c>
    </row>
    <row r="978" spans="1:5" x14ac:dyDescent="0.3">
      <c r="A978" s="1">
        <v>41589</v>
      </c>
      <c r="B978">
        <v>56.701799999999999</v>
      </c>
      <c r="C978" t="s">
        <v>205</v>
      </c>
      <c r="D978" s="26" t="str">
        <f t="shared" si="30"/>
        <v>2013-11-11</v>
      </c>
      <c r="E978" s="26">
        <f t="shared" si="31"/>
        <v>56.701799999999999</v>
      </c>
    </row>
    <row r="979" spans="1:5" x14ac:dyDescent="0.3">
      <c r="A979" s="1">
        <v>41590</v>
      </c>
      <c r="B979">
        <v>56.540300000000002</v>
      </c>
      <c r="C979" t="s">
        <v>205</v>
      </c>
      <c r="D979" s="26" t="str">
        <f t="shared" si="30"/>
        <v>2013-11-12</v>
      </c>
      <c r="E979" s="26">
        <f t="shared" si="31"/>
        <v>56.540300000000002</v>
      </c>
    </row>
    <row r="980" spans="1:5" x14ac:dyDescent="0.3">
      <c r="A980" s="1">
        <v>41591</v>
      </c>
      <c r="B980">
        <v>57.082999999999998</v>
      </c>
      <c r="C980" t="s">
        <v>205</v>
      </c>
      <c r="D980" s="26" t="str">
        <f t="shared" si="30"/>
        <v>2013-11-13</v>
      </c>
      <c r="E980" s="26">
        <f t="shared" si="31"/>
        <v>57.082999999999998</v>
      </c>
    </row>
    <row r="981" spans="1:5" x14ac:dyDescent="0.3">
      <c r="A981" s="1">
        <v>41592</v>
      </c>
      <c r="B981">
        <v>57.385399999999997</v>
      </c>
      <c r="C981" t="s">
        <v>205</v>
      </c>
      <c r="D981" s="26" t="str">
        <f t="shared" si="30"/>
        <v>2013-11-14</v>
      </c>
      <c r="E981" s="26">
        <f t="shared" si="31"/>
        <v>57.385399999999997</v>
      </c>
    </row>
    <row r="982" spans="1:5" x14ac:dyDescent="0.3">
      <c r="A982" s="1">
        <v>41593</v>
      </c>
      <c r="B982">
        <v>57.625700000000002</v>
      </c>
      <c r="C982" t="s">
        <v>205</v>
      </c>
      <c r="D982" s="26" t="str">
        <f t="shared" si="30"/>
        <v>2013-11-15</v>
      </c>
      <c r="E982" s="26">
        <f t="shared" si="31"/>
        <v>57.625700000000002</v>
      </c>
    </row>
    <row r="983" spans="1:5" x14ac:dyDescent="0.3">
      <c r="A983" s="1">
        <v>41596</v>
      </c>
      <c r="B983">
        <v>57.3108</v>
      </c>
      <c r="C983" t="s">
        <v>205</v>
      </c>
      <c r="D983" s="26" t="str">
        <f t="shared" si="30"/>
        <v>2013-11-18</v>
      </c>
      <c r="E983" s="26">
        <f t="shared" si="31"/>
        <v>57.3108</v>
      </c>
    </row>
    <row r="984" spans="1:5" x14ac:dyDescent="0.3">
      <c r="A984" s="1">
        <v>41597</v>
      </c>
      <c r="B984">
        <v>57.054000000000002</v>
      </c>
      <c r="C984" t="s">
        <v>205</v>
      </c>
      <c r="D984" s="26" t="str">
        <f t="shared" si="30"/>
        <v>2013-11-19</v>
      </c>
      <c r="E984" s="26">
        <f t="shared" si="31"/>
        <v>57.054000000000002</v>
      </c>
    </row>
    <row r="985" spans="1:5" x14ac:dyDescent="0.3">
      <c r="A985" s="1">
        <v>41598</v>
      </c>
      <c r="B985">
        <v>56.896500000000003</v>
      </c>
      <c r="C985" t="s">
        <v>205</v>
      </c>
      <c r="D985" s="26" t="str">
        <f t="shared" si="30"/>
        <v>2013-11-20</v>
      </c>
      <c r="E985" s="26">
        <f t="shared" si="31"/>
        <v>56.896500000000003</v>
      </c>
    </row>
    <row r="986" spans="1:5" x14ac:dyDescent="0.3">
      <c r="A986" s="1">
        <v>41599</v>
      </c>
      <c r="B986">
        <v>57.389499999999998</v>
      </c>
      <c r="C986" t="s">
        <v>205</v>
      </c>
      <c r="D986" s="26" t="str">
        <f t="shared" si="30"/>
        <v>2013-11-21</v>
      </c>
      <c r="E986" s="26">
        <f t="shared" si="31"/>
        <v>57.389499999999998</v>
      </c>
    </row>
    <row r="987" spans="1:5" x14ac:dyDescent="0.3">
      <c r="A987" s="1">
        <v>41600</v>
      </c>
      <c r="B987">
        <v>57.625700000000002</v>
      </c>
      <c r="C987" t="s">
        <v>205</v>
      </c>
      <c r="D987" s="26" t="str">
        <f t="shared" si="30"/>
        <v>2013-11-22</v>
      </c>
      <c r="E987" s="26">
        <f t="shared" si="31"/>
        <v>57.625700000000002</v>
      </c>
    </row>
    <row r="988" spans="1:5" x14ac:dyDescent="0.3">
      <c r="A988" s="1">
        <v>41603</v>
      </c>
      <c r="B988">
        <v>57.501399999999997</v>
      </c>
      <c r="C988" t="s">
        <v>205</v>
      </c>
      <c r="D988" s="26" t="str">
        <f t="shared" si="30"/>
        <v>2013-11-25</v>
      </c>
      <c r="E988" s="26">
        <f t="shared" si="31"/>
        <v>57.501399999999997</v>
      </c>
    </row>
    <row r="989" spans="1:5" x14ac:dyDescent="0.3">
      <c r="A989" s="1">
        <v>41604</v>
      </c>
      <c r="B989">
        <v>57.551099999999998</v>
      </c>
      <c r="C989" t="s">
        <v>205</v>
      </c>
      <c r="D989" s="26" t="str">
        <f t="shared" si="30"/>
        <v>2013-11-26</v>
      </c>
      <c r="E989" s="26">
        <f t="shared" si="31"/>
        <v>57.551099999999998</v>
      </c>
    </row>
    <row r="990" spans="1:5" x14ac:dyDescent="0.3">
      <c r="A990" s="1">
        <v>41605</v>
      </c>
      <c r="B990">
        <v>57.675400000000003</v>
      </c>
      <c r="C990" t="s">
        <v>205</v>
      </c>
      <c r="D990" s="26" t="str">
        <f t="shared" si="30"/>
        <v>2013-11-27</v>
      </c>
      <c r="E990" s="26">
        <f t="shared" si="31"/>
        <v>57.675400000000003</v>
      </c>
    </row>
    <row r="991" spans="1:5" x14ac:dyDescent="0.3">
      <c r="A991" s="1">
        <v>41607</v>
      </c>
      <c r="B991">
        <v>57.584200000000003</v>
      </c>
      <c r="C991" t="s">
        <v>205</v>
      </c>
      <c r="D991" s="26" t="str">
        <f t="shared" si="30"/>
        <v>2013-11-29</v>
      </c>
      <c r="E991" s="26">
        <f t="shared" si="31"/>
        <v>57.584200000000003</v>
      </c>
    </row>
    <row r="992" spans="1:5" x14ac:dyDescent="0.3">
      <c r="A992" s="1">
        <v>41610</v>
      </c>
      <c r="B992">
        <v>57.46</v>
      </c>
      <c r="C992" t="s">
        <v>205</v>
      </c>
      <c r="D992" s="26" t="str">
        <f t="shared" si="30"/>
        <v>2013-12-02</v>
      </c>
      <c r="E992" s="26">
        <f t="shared" si="31"/>
        <v>57.46</v>
      </c>
    </row>
    <row r="993" spans="1:5" x14ac:dyDescent="0.3">
      <c r="A993" s="1">
        <v>41611</v>
      </c>
      <c r="B993">
        <v>57.261099999999999</v>
      </c>
      <c r="C993" t="s">
        <v>205</v>
      </c>
      <c r="D993" s="26" t="str">
        <f t="shared" si="30"/>
        <v>2013-12-03</v>
      </c>
      <c r="E993" s="26">
        <f t="shared" si="31"/>
        <v>57.261099999999999</v>
      </c>
    </row>
    <row r="994" spans="1:5" x14ac:dyDescent="0.3">
      <c r="A994" s="1">
        <v>41612</v>
      </c>
      <c r="B994">
        <v>57.17</v>
      </c>
      <c r="C994" t="s">
        <v>205</v>
      </c>
      <c r="D994" s="26" t="str">
        <f t="shared" si="30"/>
        <v>2013-12-04</v>
      </c>
      <c r="E994" s="26">
        <f t="shared" si="31"/>
        <v>57.17</v>
      </c>
    </row>
    <row r="995" spans="1:5" x14ac:dyDescent="0.3">
      <c r="A995" s="1">
        <v>41613</v>
      </c>
      <c r="B995">
        <v>56.9711</v>
      </c>
      <c r="C995" t="s">
        <v>205</v>
      </c>
      <c r="D995" s="26" t="str">
        <f t="shared" si="30"/>
        <v>2013-12-05</v>
      </c>
      <c r="E995" s="26">
        <f t="shared" si="31"/>
        <v>56.9711</v>
      </c>
    </row>
    <row r="996" spans="1:5" x14ac:dyDescent="0.3">
      <c r="A996" s="1">
        <v>41614</v>
      </c>
      <c r="B996">
        <v>57.617400000000004</v>
      </c>
      <c r="C996" t="s">
        <v>205</v>
      </c>
      <c r="D996" s="26" t="str">
        <f t="shared" si="30"/>
        <v>2013-12-06</v>
      </c>
      <c r="E996" s="26">
        <f t="shared" si="31"/>
        <v>57.617400000000004</v>
      </c>
    </row>
    <row r="997" spans="1:5" x14ac:dyDescent="0.3">
      <c r="A997" s="1">
        <v>41617</v>
      </c>
      <c r="B997">
        <v>57.675400000000003</v>
      </c>
      <c r="C997" t="s">
        <v>205</v>
      </c>
      <c r="D997" s="26" t="str">
        <f t="shared" si="30"/>
        <v>2013-12-09</v>
      </c>
      <c r="E997" s="26">
        <f t="shared" si="31"/>
        <v>57.675400000000003</v>
      </c>
    </row>
    <row r="998" spans="1:5" x14ac:dyDescent="0.3">
      <c r="A998" s="1">
        <v>41618</v>
      </c>
      <c r="B998">
        <v>57.5428</v>
      </c>
      <c r="C998" t="s">
        <v>205</v>
      </c>
      <c r="D998" s="26" t="str">
        <f t="shared" si="30"/>
        <v>2013-12-10</v>
      </c>
      <c r="E998" s="26">
        <f t="shared" si="31"/>
        <v>57.5428</v>
      </c>
    </row>
    <row r="999" spans="1:5" x14ac:dyDescent="0.3">
      <c r="A999" s="1">
        <v>41619</v>
      </c>
      <c r="B999">
        <v>56.7971</v>
      </c>
      <c r="C999" t="s">
        <v>205</v>
      </c>
      <c r="D999" s="26" t="str">
        <f t="shared" si="30"/>
        <v>2013-12-11</v>
      </c>
      <c r="E999" s="26">
        <f t="shared" si="31"/>
        <v>56.7971</v>
      </c>
    </row>
    <row r="1000" spans="1:5" x14ac:dyDescent="0.3">
      <c r="A1000" s="1">
        <v>41620</v>
      </c>
      <c r="B1000">
        <v>56.681100000000001</v>
      </c>
      <c r="C1000" t="s">
        <v>205</v>
      </c>
      <c r="D1000" s="26" t="str">
        <f t="shared" si="30"/>
        <v>2013-12-12</v>
      </c>
      <c r="E1000" s="26">
        <f t="shared" si="31"/>
        <v>56.681100000000001</v>
      </c>
    </row>
    <row r="1001" spans="1:5" x14ac:dyDescent="0.3">
      <c r="A1001" s="1">
        <v>41621</v>
      </c>
      <c r="B1001">
        <v>56.739100000000001</v>
      </c>
      <c r="C1001" t="s">
        <v>205</v>
      </c>
      <c r="D1001" s="26" t="str">
        <f t="shared" si="30"/>
        <v>2013-12-13</v>
      </c>
      <c r="E1001" s="26">
        <f t="shared" si="31"/>
        <v>56.739100000000001</v>
      </c>
    </row>
    <row r="1002" spans="1:5" x14ac:dyDescent="0.3">
      <c r="A1002" s="1">
        <v>41624</v>
      </c>
      <c r="B1002">
        <v>57.153399999999998</v>
      </c>
      <c r="C1002" t="s">
        <v>205</v>
      </c>
      <c r="D1002" s="26" t="str">
        <f t="shared" si="30"/>
        <v>2013-12-16</v>
      </c>
      <c r="E1002" s="26">
        <f t="shared" si="31"/>
        <v>57.153399999999998</v>
      </c>
    </row>
    <row r="1003" spans="1:5" x14ac:dyDescent="0.3">
      <c r="A1003" s="1">
        <v>41625</v>
      </c>
      <c r="B1003">
        <v>57.0871</v>
      </c>
      <c r="C1003" t="s">
        <v>205</v>
      </c>
      <c r="D1003" s="26" t="str">
        <f t="shared" si="30"/>
        <v>2013-12-17</v>
      </c>
      <c r="E1003" s="26">
        <f t="shared" si="31"/>
        <v>57.0871</v>
      </c>
    </row>
    <row r="1004" spans="1:5" x14ac:dyDescent="0.3">
      <c r="A1004" s="1">
        <v>41626</v>
      </c>
      <c r="B1004">
        <v>57.932200000000002</v>
      </c>
      <c r="C1004" t="s">
        <v>205</v>
      </c>
      <c r="D1004" s="26" t="str">
        <f t="shared" si="30"/>
        <v>2013-12-18</v>
      </c>
      <c r="E1004" s="26">
        <f t="shared" si="31"/>
        <v>57.932200000000002</v>
      </c>
    </row>
    <row r="1005" spans="1:5" x14ac:dyDescent="0.3">
      <c r="A1005" s="1">
        <v>41627</v>
      </c>
      <c r="B1005">
        <v>57.841099999999997</v>
      </c>
      <c r="C1005" t="s">
        <v>205</v>
      </c>
      <c r="D1005" s="26" t="str">
        <f t="shared" si="30"/>
        <v>2013-12-19</v>
      </c>
      <c r="E1005" s="26">
        <f t="shared" si="31"/>
        <v>57.841099999999997</v>
      </c>
    </row>
    <row r="1006" spans="1:5" x14ac:dyDescent="0.3">
      <c r="A1006" s="1">
        <v>41628</v>
      </c>
      <c r="B1006">
        <v>58.304200000000002</v>
      </c>
      <c r="C1006" t="s">
        <v>205</v>
      </c>
      <c r="D1006" s="26" t="str">
        <f t="shared" si="30"/>
        <v>2013-12-20</v>
      </c>
      <c r="E1006" s="26">
        <f t="shared" si="31"/>
        <v>58.304200000000002</v>
      </c>
    </row>
    <row r="1007" spans="1:5" x14ac:dyDescent="0.3">
      <c r="A1007" s="1">
        <v>41631</v>
      </c>
      <c r="B1007">
        <v>58.5869</v>
      </c>
      <c r="C1007" t="s">
        <v>205</v>
      </c>
      <c r="D1007" s="26" t="str">
        <f t="shared" si="30"/>
        <v>2013-12-23</v>
      </c>
      <c r="E1007" s="26">
        <f t="shared" si="31"/>
        <v>58.5869</v>
      </c>
    </row>
    <row r="1008" spans="1:5" x14ac:dyDescent="0.3">
      <c r="A1008" s="1">
        <v>41632</v>
      </c>
      <c r="B1008">
        <v>58.769799999999996</v>
      </c>
      <c r="C1008" t="s">
        <v>205</v>
      </c>
      <c r="D1008" s="26" t="str">
        <f t="shared" si="30"/>
        <v>2013-12-24</v>
      </c>
      <c r="E1008" s="26">
        <f t="shared" si="31"/>
        <v>58.769799999999996</v>
      </c>
    </row>
    <row r="1009" spans="1:5" x14ac:dyDescent="0.3">
      <c r="A1009" s="1">
        <v>41634</v>
      </c>
      <c r="B1009">
        <v>58.969299999999997</v>
      </c>
      <c r="C1009" t="s">
        <v>205</v>
      </c>
      <c r="D1009" s="26" t="str">
        <f t="shared" si="30"/>
        <v>2013-12-26</v>
      </c>
      <c r="E1009" s="26">
        <f t="shared" si="31"/>
        <v>58.969299999999997</v>
      </c>
    </row>
    <row r="1010" spans="1:5" x14ac:dyDescent="0.3">
      <c r="A1010" s="1">
        <v>41635</v>
      </c>
      <c r="B1010">
        <v>58.985999999999997</v>
      </c>
      <c r="C1010" t="s">
        <v>205</v>
      </c>
      <c r="D1010" s="26" t="str">
        <f t="shared" si="30"/>
        <v>2013-12-27</v>
      </c>
      <c r="E1010" s="26">
        <f t="shared" si="31"/>
        <v>58.985999999999997</v>
      </c>
    </row>
    <row r="1011" spans="1:5" x14ac:dyDescent="0.3">
      <c r="A1011" s="1">
        <v>41638</v>
      </c>
      <c r="B1011">
        <v>59.094099999999997</v>
      </c>
      <c r="C1011" t="s">
        <v>205</v>
      </c>
      <c r="D1011" s="26" t="str">
        <f t="shared" si="30"/>
        <v>2013-12-30</v>
      </c>
      <c r="E1011" s="26">
        <f t="shared" si="31"/>
        <v>59.094099999999997</v>
      </c>
    </row>
    <row r="1012" spans="1:5" x14ac:dyDescent="0.3">
      <c r="A1012" s="1">
        <v>41639</v>
      </c>
      <c r="B1012">
        <v>59.243699999999997</v>
      </c>
      <c r="C1012" t="s">
        <v>205</v>
      </c>
      <c r="D1012" s="26" t="str">
        <f t="shared" si="30"/>
        <v>2013-12-31</v>
      </c>
      <c r="E1012" s="26">
        <f t="shared" si="31"/>
        <v>59.243699999999997</v>
      </c>
    </row>
    <row r="1013" spans="1:5" x14ac:dyDescent="0.3">
      <c r="A1013" s="1">
        <v>41641</v>
      </c>
      <c r="B1013">
        <v>58.703299999999999</v>
      </c>
      <c r="C1013" t="s">
        <v>205</v>
      </c>
      <c r="D1013" s="26" t="str">
        <f t="shared" si="30"/>
        <v>2014-01-02</v>
      </c>
      <c r="E1013" s="26">
        <f t="shared" si="31"/>
        <v>58.703299999999999</v>
      </c>
    </row>
    <row r="1014" spans="1:5" x14ac:dyDescent="0.3">
      <c r="A1014" s="1">
        <v>41642</v>
      </c>
      <c r="B1014">
        <v>58.653399999999998</v>
      </c>
      <c r="C1014" t="s">
        <v>205</v>
      </c>
      <c r="D1014" s="26" t="str">
        <f t="shared" si="30"/>
        <v>2014-01-03</v>
      </c>
      <c r="E1014" s="26">
        <f t="shared" si="31"/>
        <v>58.653399999999998</v>
      </c>
    </row>
    <row r="1015" spans="1:5" x14ac:dyDescent="0.3">
      <c r="A1015" s="1">
        <v>41645</v>
      </c>
      <c r="B1015">
        <v>58.470399999999998</v>
      </c>
      <c r="C1015" t="s">
        <v>205</v>
      </c>
      <c r="D1015" s="26" t="str">
        <f t="shared" si="30"/>
        <v>2014-01-06</v>
      </c>
      <c r="E1015" s="26">
        <f t="shared" si="31"/>
        <v>58.470399999999998</v>
      </c>
    </row>
    <row r="1016" spans="1:5" x14ac:dyDescent="0.3">
      <c r="A1016" s="1">
        <v>41646</v>
      </c>
      <c r="B1016">
        <v>58.819699999999997</v>
      </c>
      <c r="C1016" t="s">
        <v>205</v>
      </c>
      <c r="D1016" s="26" t="str">
        <f t="shared" si="30"/>
        <v>2014-01-07</v>
      </c>
      <c r="E1016" s="26">
        <f t="shared" si="31"/>
        <v>58.819699999999997</v>
      </c>
    </row>
    <row r="1017" spans="1:5" x14ac:dyDescent="0.3">
      <c r="A1017" s="1">
        <v>41647</v>
      </c>
      <c r="B1017">
        <v>58.911099999999998</v>
      </c>
      <c r="C1017" t="s">
        <v>205</v>
      </c>
      <c r="D1017" s="26" t="str">
        <f t="shared" si="30"/>
        <v>2014-01-08</v>
      </c>
      <c r="E1017" s="26">
        <f t="shared" si="31"/>
        <v>58.911099999999998</v>
      </c>
    </row>
    <row r="1018" spans="1:5" x14ac:dyDescent="0.3">
      <c r="A1018" s="1">
        <v>41648</v>
      </c>
      <c r="B1018">
        <v>58.977699999999999</v>
      </c>
      <c r="C1018" t="s">
        <v>205</v>
      </c>
      <c r="D1018" s="26" t="str">
        <f t="shared" si="30"/>
        <v>2014-01-09</v>
      </c>
      <c r="E1018" s="26">
        <f t="shared" si="31"/>
        <v>58.977699999999999</v>
      </c>
    </row>
    <row r="1019" spans="1:5" x14ac:dyDescent="0.3">
      <c r="A1019" s="1">
        <v>41649</v>
      </c>
      <c r="B1019">
        <v>59.235399999999998</v>
      </c>
      <c r="C1019" t="s">
        <v>205</v>
      </c>
      <c r="D1019" s="26" t="str">
        <f t="shared" si="30"/>
        <v>2014-01-10</v>
      </c>
      <c r="E1019" s="26">
        <f t="shared" si="31"/>
        <v>59.235399999999998</v>
      </c>
    </row>
    <row r="1020" spans="1:5" x14ac:dyDescent="0.3">
      <c r="A1020" s="1">
        <v>41652</v>
      </c>
      <c r="B1020">
        <v>58.387300000000003</v>
      </c>
      <c r="C1020" t="s">
        <v>205</v>
      </c>
      <c r="D1020" s="26" t="str">
        <f t="shared" si="30"/>
        <v>2014-01-13</v>
      </c>
      <c r="E1020" s="26">
        <f t="shared" si="31"/>
        <v>58.387300000000003</v>
      </c>
    </row>
    <row r="1021" spans="1:5" x14ac:dyDescent="0.3">
      <c r="A1021" s="1">
        <v>41653</v>
      </c>
      <c r="B1021">
        <v>59.0608</v>
      </c>
      <c r="C1021" t="s">
        <v>205</v>
      </c>
      <c r="D1021" s="26" t="str">
        <f t="shared" si="30"/>
        <v>2014-01-14</v>
      </c>
      <c r="E1021" s="26">
        <f t="shared" si="31"/>
        <v>59.0608</v>
      </c>
    </row>
    <row r="1022" spans="1:5" x14ac:dyDescent="0.3">
      <c r="A1022" s="1">
        <v>41654</v>
      </c>
      <c r="B1022">
        <v>59.277000000000001</v>
      </c>
      <c r="C1022" t="s">
        <v>205</v>
      </c>
      <c r="D1022" s="26" t="str">
        <f t="shared" si="30"/>
        <v>2014-01-15</v>
      </c>
      <c r="E1022" s="26">
        <f t="shared" si="31"/>
        <v>59.277000000000001</v>
      </c>
    </row>
    <row r="1023" spans="1:5" x14ac:dyDescent="0.3">
      <c r="A1023" s="1">
        <v>41655</v>
      </c>
      <c r="B1023">
        <v>59.218800000000002</v>
      </c>
      <c r="C1023" t="s">
        <v>205</v>
      </c>
      <c r="D1023" s="26" t="str">
        <f t="shared" si="30"/>
        <v>2014-01-16</v>
      </c>
      <c r="E1023" s="26">
        <f t="shared" si="31"/>
        <v>59.218800000000002</v>
      </c>
    </row>
    <row r="1024" spans="1:5" x14ac:dyDescent="0.3">
      <c r="A1024" s="1">
        <v>41656</v>
      </c>
      <c r="B1024">
        <v>59.019199999999998</v>
      </c>
      <c r="C1024" t="s">
        <v>205</v>
      </c>
      <c r="D1024" s="26" t="str">
        <f t="shared" si="30"/>
        <v>2014-01-17</v>
      </c>
      <c r="E1024" s="26">
        <f t="shared" si="31"/>
        <v>59.019199999999998</v>
      </c>
    </row>
    <row r="1025" spans="1:5" x14ac:dyDescent="0.3">
      <c r="A1025" s="1">
        <v>41660</v>
      </c>
      <c r="B1025">
        <v>59.202199999999998</v>
      </c>
      <c r="C1025" t="s">
        <v>205</v>
      </c>
      <c r="D1025" s="26" t="str">
        <f t="shared" si="30"/>
        <v>2014-01-21</v>
      </c>
      <c r="E1025" s="26">
        <f t="shared" si="31"/>
        <v>59.202199999999998</v>
      </c>
    </row>
    <row r="1026" spans="1:5" x14ac:dyDescent="0.3">
      <c r="A1026" s="1">
        <v>41661</v>
      </c>
      <c r="B1026">
        <v>59.343499999999999</v>
      </c>
      <c r="C1026" t="s">
        <v>205</v>
      </c>
      <c r="D1026" s="26" t="str">
        <f t="shared" si="30"/>
        <v>2014-01-22</v>
      </c>
      <c r="E1026" s="26">
        <f t="shared" si="31"/>
        <v>59.343499999999999</v>
      </c>
    </row>
    <row r="1027" spans="1:5" x14ac:dyDescent="0.3">
      <c r="A1027" s="1">
        <v>41662</v>
      </c>
      <c r="B1027">
        <v>58.761499999999998</v>
      </c>
      <c r="C1027" t="s">
        <v>205</v>
      </c>
      <c r="D1027" s="26" t="str">
        <f t="shared" ref="D1027:D1090" si="32">_xlfn.CONCAT(YEAR(A1027),"-",IF(LEN(MONTH(A1027))=1,0&amp;MONTH(A1027),MONTH(A1027)),"-",IF(LEN(DAY(A1027))=1,0&amp;DAY(A1027),DAY(A1027)))</f>
        <v>2014-01-23</v>
      </c>
      <c r="E1027" s="26">
        <f t="shared" ref="E1027:E1090" si="33">B1027</f>
        <v>58.761499999999998</v>
      </c>
    </row>
    <row r="1028" spans="1:5" x14ac:dyDescent="0.3">
      <c r="A1028" s="1">
        <v>41663</v>
      </c>
      <c r="B1028">
        <v>57.406100000000002</v>
      </c>
      <c r="C1028" t="s">
        <v>205</v>
      </c>
      <c r="D1028" s="26" t="str">
        <f t="shared" si="32"/>
        <v>2014-01-24</v>
      </c>
      <c r="E1028" s="26">
        <f t="shared" si="33"/>
        <v>57.406100000000002</v>
      </c>
    </row>
    <row r="1029" spans="1:5" x14ac:dyDescent="0.3">
      <c r="A1029" s="1">
        <v>41666</v>
      </c>
      <c r="B1029">
        <v>57.131700000000002</v>
      </c>
      <c r="C1029" t="s">
        <v>205</v>
      </c>
      <c r="D1029" s="26" t="str">
        <f t="shared" si="32"/>
        <v>2014-01-27</v>
      </c>
      <c r="E1029" s="26">
        <f t="shared" si="33"/>
        <v>57.131700000000002</v>
      </c>
    </row>
    <row r="1030" spans="1:5" x14ac:dyDescent="0.3">
      <c r="A1030" s="1">
        <v>41667</v>
      </c>
      <c r="B1030">
        <v>57.647300000000001</v>
      </c>
      <c r="C1030" t="s">
        <v>205</v>
      </c>
      <c r="D1030" s="26" t="str">
        <f t="shared" si="32"/>
        <v>2014-01-28</v>
      </c>
      <c r="E1030" s="26">
        <f t="shared" si="33"/>
        <v>57.647300000000001</v>
      </c>
    </row>
    <row r="1031" spans="1:5" x14ac:dyDescent="0.3">
      <c r="A1031" s="1">
        <v>41668</v>
      </c>
      <c r="B1031">
        <v>57.123399999999997</v>
      </c>
      <c r="C1031" t="s">
        <v>205</v>
      </c>
      <c r="D1031" s="26" t="str">
        <f t="shared" si="32"/>
        <v>2014-01-29</v>
      </c>
      <c r="E1031" s="26">
        <f t="shared" si="33"/>
        <v>57.123399999999997</v>
      </c>
    </row>
    <row r="1032" spans="1:5" x14ac:dyDescent="0.3">
      <c r="A1032" s="1">
        <v>41669</v>
      </c>
      <c r="B1032">
        <v>57.7637</v>
      </c>
      <c r="C1032" t="s">
        <v>205</v>
      </c>
      <c r="D1032" s="26" t="str">
        <f t="shared" si="32"/>
        <v>2014-01-30</v>
      </c>
      <c r="E1032" s="26">
        <f t="shared" si="33"/>
        <v>57.7637</v>
      </c>
    </row>
    <row r="1033" spans="1:5" x14ac:dyDescent="0.3">
      <c r="A1033" s="1">
        <v>41670</v>
      </c>
      <c r="B1033">
        <v>57.4893</v>
      </c>
      <c r="C1033" t="s">
        <v>205</v>
      </c>
      <c r="D1033" s="26" t="str">
        <f t="shared" si="32"/>
        <v>2014-01-31</v>
      </c>
      <c r="E1033" s="26">
        <f t="shared" si="33"/>
        <v>57.4893</v>
      </c>
    </row>
    <row r="1034" spans="1:5" x14ac:dyDescent="0.3">
      <c r="A1034" s="1">
        <v>41673</v>
      </c>
      <c r="B1034">
        <v>56.075800000000001</v>
      </c>
      <c r="C1034" t="s">
        <v>205</v>
      </c>
      <c r="D1034" s="26" t="str">
        <f t="shared" si="32"/>
        <v>2014-02-03</v>
      </c>
      <c r="E1034" s="26">
        <f t="shared" si="33"/>
        <v>56.075800000000001</v>
      </c>
    </row>
    <row r="1035" spans="1:5" x14ac:dyDescent="0.3">
      <c r="A1035" s="1">
        <v>41674</v>
      </c>
      <c r="B1035">
        <v>56.541400000000003</v>
      </c>
      <c r="C1035" t="s">
        <v>205</v>
      </c>
      <c r="D1035" s="26" t="str">
        <f t="shared" si="32"/>
        <v>2014-02-04</v>
      </c>
      <c r="E1035" s="26">
        <f t="shared" si="33"/>
        <v>56.541400000000003</v>
      </c>
    </row>
    <row r="1036" spans="1:5" x14ac:dyDescent="0.3">
      <c r="A1036" s="1">
        <v>41675</v>
      </c>
      <c r="B1036">
        <v>56.441600000000001</v>
      </c>
      <c r="C1036" t="s">
        <v>205</v>
      </c>
      <c r="D1036" s="26" t="str">
        <f t="shared" si="32"/>
        <v>2014-02-05</v>
      </c>
      <c r="E1036" s="26">
        <f t="shared" si="33"/>
        <v>56.441600000000001</v>
      </c>
    </row>
    <row r="1037" spans="1:5" x14ac:dyDescent="0.3">
      <c r="A1037" s="1">
        <v>41676</v>
      </c>
      <c r="B1037">
        <v>57.256500000000003</v>
      </c>
      <c r="C1037" t="s">
        <v>205</v>
      </c>
      <c r="D1037" s="26" t="str">
        <f t="shared" si="32"/>
        <v>2014-02-06</v>
      </c>
      <c r="E1037" s="26">
        <f t="shared" si="33"/>
        <v>57.256500000000003</v>
      </c>
    </row>
    <row r="1038" spans="1:5" x14ac:dyDescent="0.3">
      <c r="A1038" s="1">
        <v>41677</v>
      </c>
      <c r="B1038">
        <v>57.963200000000001</v>
      </c>
      <c r="C1038" t="s">
        <v>205</v>
      </c>
      <c r="D1038" s="26" t="str">
        <f t="shared" si="32"/>
        <v>2014-02-07</v>
      </c>
      <c r="E1038" s="26">
        <f t="shared" si="33"/>
        <v>57.963200000000001</v>
      </c>
    </row>
    <row r="1039" spans="1:5" x14ac:dyDescent="0.3">
      <c r="A1039" s="1">
        <v>41680</v>
      </c>
      <c r="B1039">
        <v>58.063000000000002</v>
      </c>
      <c r="C1039" t="s">
        <v>205</v>
      </c>
      <c r="D1039" s="26" t="str">
        <f t="shared" si="32"/>
        <v>2014-02-10</v>
      </c>
      <c r="E1039" s="26">
        <f t="shared" si="33"/>
        <v>58.063000000000002</v>
      </c>
    </row>
    <row r="1040" spans="1:5" x14ac:dyDescent="0.3">
      <c r="A1040" s="1">
        <v>41681</v>
      </c>
      <c r="B1040">
        <v>58.653399999999998</v>
      </c>
      <c r="C1040" t="s">
        <v>205</v>
      </c>
      <c r="D1040" s="26" t="str">
        <f t="shared" si="32"/>
        <v>2014-02-11</v>
      </c>
      <c r="E1040" s="26">
        <f t="shared" si="33"/>
        <v>58.653399999999998</v>
      </c>
    </row>
    <row r="1041" spans="1:5" x14ac:dyDescent="0.3">
      <c r="A1041" s="1">
        <v>41682</v>
      </c>
      <c r="B1041">
        <v>58.728200000000001</v>
      </c>
      <c r="C1041" t="s">
        <v>205</v>
      </c>
      <c r="D1041" s="26" t="str">
        <f t="shared" si="32"/>
        <v>2014-02-12</v>
      </c>
      <c r="E1041" s="26">
        <f t="shared" si="33"/>
        <v>58.728200000000001</v>
      </c>
    </row>
    <row r="1042" spans="1:5" x14ac:dyDescent="0.3">
      <c r="A1042" s="1">
        <v>41683</v>
      </c>
      <c r="B1042">
        <v>59.094099999999997</v>
      </c>
      <c r="C1042" t="s">
        <v>205</v>
      </c>
      <c r="D1042" s="26" t="str">
        <f t="shared" si="32"/>
        <v>2014-02-13</v>
      </c>
      <c r="E1042" s="26">
        <f t="shared" si="33"/>
        <v>59.094099999999997</v>
      </c>
    </row>
    <row r="1043" spans="1:5" x14ac:dyDescent="0.3">
      <c r="A1043" s="1">
        <v>41684</v>
      </c>
      <c r="B1043">
        <v>59.3934</v>
      </c>
      <c r="C1043" t="s">
        <v>205</v>
      </c>
      <c r="D1043" s="26" t="str">
        <f t="shared" si="32"/>
        <v>2014-02-14</v>
      </c>
      <c r="E1043" s="26">
        <f t="shared" si="33"/>
        <v>59.3934</v>
      </c>
    </row>
    <row r="1044" spans="1:5" x14ac:dyDescent="0.3">
      <c r="A1044" s="1">
        <v>41688</v>
      </c>
      <c r="B1044">
        <v>59.6096</v>
      </c>
      <c r="C1044" t="s">
        <v>205</v>
      </c>
      <c r="D1044" s="26" t="str">
        <f t="shared" si="32"/>
        <v>2014-02-18</v>
      </c>
      <c r="E1044" s="26">
        <f t="shared" si="33"/>
        <v>59.6096</v>
      </c>
    </row>
    <row r="1045" spans="1:5" x14ac:dyDescent="0.3">
      <c r="A1045" s="1">
        <v>41689</v>
      </c>
      <c r="B1045">
        <v>59.343499999999999</v>
      </c>
      <c r="C1045" t="s">
        <v>205</v>
      </c>
      <c r="D1045" s="26" t="str">
        <f t="shared" si="32"/>
        <v>2014-02-19</v>
      </c>
      <c r="E1045" s="26">
        <f t="shared" si="33"/>
        <v>59.343499999999999</v>
      </c>
    </row>
    <row r="1046" spans="1:5" x14ac:dyDescent="0.3">
      <c r="A1046" s="1">
        <v>41690</v>
      </c>
      <c r="B1046">
        <v>59.767600000000002</v>
      </c>
      <c r="C1046" t="s">
        <v>205</v>
      </c>
      <c r="D1046" s="26" t="str">
        <f t="shared" si="32"/>
        <v>2014-02-20</v>
      </c>
      <c r="E1046" s="26">
        <f t="shared" si="33"/>
        <v>59.767600000000002</v>
      </c>
    </row>
    <row r="1047" spans="1:5" x14ac:dyDescent="0.3">
      <c r="A1047" s="1">
        <v>41691</v>
      </c>
      <c r="B1047">
        <v>59.800800000000002</v>
      </c>
      <c r="C1047" t="s">
        <v>205</v>
      </c>
      <c r="D1047" s="26" t="str">
        <f t="shared" si="32"/>
        <v>2014-02-21</v>
      </c>
      <c r="E1047" s="26">
        <f t="shared" si="33"/>
        <v>59.800800000000002</v>
      </c>
    </row>
    <row r="1048" spans="1:5" x14ac:dyDescent="0.3">
      <c r="A1048" s="1">
        <v>41694</v>
      </c>
      <c r="B1048">
        <v>60.116799999999998</v>
      </c>
      <c r="C1048" t="s">
        <v>205</v>
      </c>
      <c r="D1048" s="26" t="str">
        <f t="shared" si="32"/>
        <v>2014-02-24</v>
      </c>
      <c r="E1048" s="26">
        <f t="shared" si="33"/>
        <v>60.116799999999998</v>
      </c>
    </row>
    <row r="1049" spans="1:5" x14ac:dyDescent="0.3">
      <c r="A1049" s="1">
        <v>41695</v>
      </c>
      <c r="B1049">
        <v>60.066899999999997</v>
      </c>
      <c r="C1049" t="s">
        <v>205</v>
      </c>
      <c r="D1049" s="26" t="str">
        <f t="shared" si="32"/>
        <v>2014-02-25</v>
      </c>
      <c r="E1049" s="26">
        <f t="shared" si="33"/>
        <v>60.066899999999997</v>
      </c>
    </row>
    <row r="1050" spans="1:5" x14ac:dyDescent="0.3">
      <c r="A1050" s="1">
        <v>41696</v>
      </c>
      <c r="B1050">
        <v>60.1417</v>
      </c>
      <c r="C1050" t="s">
        <v>205</v>
      </c>
      <c r="D1050" s="26" t="str">
        <f t="shared" si="32"/>
        <v>2014-02-26</v>
      </c>
      <c r="E1050" s="26">
        <f t="shared" si="33"/>
        <v>60.1417</v>
      </c>
    </row>
    <row r="1051" spans="1:5" x14ac:dyDescent="0.3">
      <c r="A1051" s="1">
        <v>41697</v>
      </c>
      <c r="B1051">
        <v>60.391199999999998</v>
      </c>
      <c r="C1051" t="s">
        <v>205</v>
      </c>
      <c r="D1051" s="26" t="str">
        <f t="shared" si="32"/>
        <v>2014-02-27</v>
      </c>
      <c r="E1051" s="26">
        <f t="shared" si="33"/>
        <v>60.391199999999998</v>
      </c>
    </row>
    <row r="1052" spans="1:5" x14ac:dyDescent="0.3">
      <c r="A1052" s="1">
        <v>41698</v>
      </c>
      <c r="B1052">
        <v>60.557499999999997</v>
      </c>
      <c r="C1052" t="s">
        <v>205</v>
      </c>
      <c r="D1052" s="26" t="str">
        <f t="shared" si="32"/>
        <v>2014-02-28</v>
      </c>
      <c r="E1052" s="26">
        <f t="shared" si="33"/>
        <v>60.557499999999997</v>
      </c>
    </row>
    <row r="1053" spans="1:5" x14ac:dyDescent="0.3">
      <c r="A1053" s="1">
        <v>41701</v>
      </c>
      <c r="B1053">
        <v>60.133400000000002</v>
      </c>
      <c r="C1053" t="s">
        <v>205</v>
      </c>
      <c r="D1053" s="26" t="str">
        <f t="shared" si="32"/>
        <v>2014-03-03</v>
      </c>
      <c r="E1053" s="26">
        <f t="shared" si="33"/>
        <v>60.133400000000002</v>
      </c>
    </row>
    <row r="1054" spans="1:5" x14ac:dyDescent="0.3">
      <c r="A1054" s="1">
        <v>41702</v>
      </c>
      <c r="B1054">
        <v>61.031399999999998</v>
      </c>
      <c r="C1054" t="s">
        <v>205</v>
      </c>
      <c r="D1054" s="26" t="str">
        <f t="shared" si="32"/>
        <v>2014-03-04</v>
      </c>
      <c r="E1054" s="26">
        <f t="shared" si="33"/>
        <v>61.031399999999998</v>
      </c>
    </row>
    <row r="1055" spans="1:5" x14ac:dyDescent="0.3">
      <c r="A1055" s="1">
        <v>41703</v>
      </c>
      <c r="B1055">
        <v>60.998199999999997</v>
      </c>
      <c r="C1055" t="s">
        <v>205</v>
      </c>
      <c r="D1055" s="26" t="str">
        <f t="shared" si="32"/>
        <v>2014-03-05</v>
      </c>
      <c r="E1055" s="26">
        <f t="shared" si="33"/>
        <v>60.998199999999997</v>
      </c>
    </row>
    <row r="1056" spans="1:5" x14ac:dyDescent="0.3">
      <c r="A1056" s="1">
        <v>41704</v>
      </c>
      <c r="B1056">
        <v>61.156199999999998</v>
      </c>
      <c r="C1056" t="s">
        <v>205</v>
      </c>
      <c r="D1056" s="26" t="str">
        <f t="shared" si="32"/>
        <v>2014-03-06</v>
      </c>
      <c r="E1056" s="26">
        <f t="shared" si="33"/>
        <v>61.156199999999998</v>
      </c>
    </row>
    <row r="1057" spans="1:5" x14ac:dyDescent="0.3">
      <c r="A1057" s="1">
        <v>41705</v>
      </c>
      <c r="B1057">
        <v>61.156199999999998</v>
      </c>
      <c r="C1057" t="s">
        <v>205</v>
      </c>
      <c r="D1057" s="26" t="str">
        <f t="shared" si="32"/>
        <v>2014-03-07</v>
      </c>
      <c r="E1057" s="26">
        <f t="shared" si="33"/>
        <v>61.156199999999998</v>
      </c>
    </row>
    <row r="1058" spans="1:5" x14ac:dyDescent="0.3">
      <c r="A1058" s="1">
        <v>41708</v>
      </c>
      <c r="B1058">
        <v>61.014800000000001</v>
      </c>
      <c r="C1058" t="s">
        <v>205</v>
      </c>
      <c r="D1058" s="26" t="str">
        <f t="shared" si="32"/>
        <v>2014-03-10</v>
      </c>
      <c r="E1058" s="26">
        <f t="shared" si="33"/>
        <v>61.014800000000001</v>
      </c>
    </row>
    <row r="1059" spans="1:5" x14ac:dyDescent="0.3">
      <c r="A1059" s="1">
        <v>41709</v>
      </c>
      <c r="B1059">
        <v>60.698799999999999</v>
      </c>
      <c r="C1059" t="s">
        <v>205</v>
      </c>
      <c r="D1059" s="26" t="str">
        <f t="shared" si="32"/>
        <v>2014-03-11</v>
      </c>
      <c r="E1059" s="26">
        <f t="shared" si="33"/>
        <v>60.698799999999999</v>
      </c>
    </row>
    <row r="1060" spans="1:5" x14ac:dyDescent="0.3">
      <c r="A1060" s="1">
        <v>41710</v>
      </c>
      <c r="B1060">
        <v>60.723799999999997</v>
      </c>
      <c r="C1060" t="s">
        <v>205</v>
      </c>
      <c r="D1060" s="26" t="str">
        <f t="shared" si="32"/>
        <v>2014-03-12</v>
      </c>
      <c r="E1060" s="26">
        <f t="shared" si="33"/>
        <v>60.723799999999997</v>
      </c>
    </row>
    <row r="1061" spans="1:5" x14ac:dyDescent="0.3">
      <c r="A1061" s="1">
        <v>41711</v>
      </c>
      <c r="B1061">
        <v>60.033700000000003</v>
      </c>
      <c r="C1061" t="s">
        <v>205</v>
      </c>
      <c r="D1061" s="26" t="str">
        <f t="shared" si="32"/>
        <v>2014-03-13</v>
      </c>
      <c r="E1061" s="26">
        <f t="shared" si="33"/>
        <v>60.033700000000003</v>
      </c>
    </row>
    <row r="1062" spans="1:5" x14ac:dyDescent="0.3">
      <c r="A1062" s="1">
        <v>41712</v>
      </c>
      <c r="B1062">
        <v>60.000399999999999</v>
      </c>
      <c r="C1062" t="s">
        <v>205</v>
      </c>
      <c r="D1062" s="26" t="str">
        <f t="shared" si="32"/>
        <v>2014-03-14</v>
      </c>
      <c r="E1062" s="26">
        <f t="shared" si="33"/>
        <v>60.000399999999999</v>
      </c>
    </row>
    <row r="1063" spans="1:5" x14ac:dyDescent="0.3">
      <c r="A1063" s="1">
        <v>41715</v>
      </c>
      <c r="B1063">
        <v>60.499299999999998</v>
      </c>
      <c r="C1063" t="s">
        <v>205</v>
      </c>
      <c r="D1063" s="26" t="str">
        <f t="shared" si="32"/>
        <v>2014-03-17</v>
      </c>
      <c r="E1063" s="26">
        <f t="shared" si="33"/>
        <v>60.499299999999998</v>
      </c>
    </row>
    <row r="1064" spans="1:5" x14ac:dyDescent="0.3">
      <c r="A1064" s="1">
        <v>41716</v>
      </c>
      <c r="B1064">
        <v>60.9649</v>
      </c>
      <c r="C1064" t="s">
        <v>205</v>
      </c>
      <c r="D1064" s="26" t="str">
        <f t="shared" si="32"/>
        <v>2014-03-18</v>
      </c>
      <c r="E1064" s="26">
        <f t="shared" si="33"/>
        <v>60.9649</v>
      </c>
    </row>
    <row r="1065" spans="1:5" x14ac:dyDescent="0.3">
      <c r="A1065" s="1">
        <v>41717</v>
      </c>
      <c r="B1065">
        <v>60.632300000000001</v>
      </c>
      <c r="C1065" t="s">
        <v>205</v>
      </c>
      <c r="D1065" s="26" t="str">
        <f t="shared" si="32"/>
        <v>2014-03-19</v>
      </c>
      <c r="E1065" s="26">
        <f t="shared" si="33"/>
        <v>60.632300000000001</v>
      </c>
    </row>
    <row r="1066" spans="1:5" x14ac:dyDescent="0.3">
      <c r="A1066" s="1">
        <v>41718</v>
      </c>
      <c r="B1066">
        <v>60.890099999999997</v>
      </c>
      <c r="C1066" t="s">
        <v>205</v>
      </c>
      <c r="D1066" s="26" t="str">
        <f t="shared" si="32"/>
        <v>2014-03-20</v>
      </c>
      <c r="E1066" s="26">
        <f t="shared" si="33"/>
        <v>60.890099999999997</v>
      </c>
    </row>
    <row r="1067" spans="1:5" x14ac:dyDescent="0.3">
      <c r="A1067" s="1">
        <v>41719</v>
      </c>
      <c r="B1067">
        <v>60.799900000000001</v>
      </c>
      <c r="C1067" t="s">
        <v>205</v>
      </c>
      <c r="D1067" s="26" t="str">
        <f t="shared" si="32"/>
        <v>2014-03-21</v>
      </c>
      <c r="E1067" s="26">
        <f t="shared" si="33"/>
        <v>60.799900000000001</v>
      </c>
    </row>
    <row r="1068" spans="1:5" x14ac:dyDescent="0.3">
      <c r="A1068" s="1">
        <v>41722</v>
      </c>
      <c r="B1068">
        <v>60.365900000000003</v>
      </c>
      <c r="C1068" t="s">
        <v>205</v>
      </c>
      <c r="D1068" s="26" t="str">
        <f t="shared" si="32"/>
        <v>2014-03-24</v>
      </c>
      <c r="E1068" s="26">
        <f t="shared" si="33"/>
        <v>60.365900000000003</v>
      </c>
    </row>
    <row r="1069" spans="1:5" x14ac:dyDescent="0.3">
      <c r="A1069" s="1">
        <v>41723</v>
      </c>
      <c r="B1069">
        <v>60.566200000000002</v>
      </c>
      <c r="C1069" t="s">
        <v>205</v>
      </c>
      <c r="D1069" s="26" t="str">
        <f t="shared" si="32"/>
        <v>2014-03-25</v>
      </c>
      <c r="E1069" s="26">
        <f t="shared" si="33"/>
        <v>60.566200000000002</v>
      </c>
    </row>
    <row r="1070" spans="1:5" x14ac:dyDescent="0.3">
      <c r="A1070" s="1">
        <v>41724</v>
      </c>
      <c r="B1070">
        <v>60.098799999999997</v>
      </c>
      <c r="C1070" t="s">
        <v>205</v>
      </c>
      <c r="D1070" s="26" t="str">
        <f t="shared" si="32"/>
        <v>2014-03-26</v>
      </c>
      <c r="E1070" s="26">
        <f t="shared" si="33"/>
        <v>60.098799999999997</v>
      </c>
    </row>
    <row r="1071" spans="1:5" x14ac:dyDescent="0.3">
      <c r="A1071" s="1">
        <v>41725</v>
      </c>
      <c r="B1071">
        <v>59.981900000000003</v>
      </c>
      <c r="C1071" t="s">
        <v>205</v>
      </c>
      <c r="D1071" s="26" t="str">
        <f t="shared" si="32"/>
        <v>2014-03-27</v>
      </c>
      <c r="E1071" s="26">
        <f t="shared" si="33"/>
        <v>59.981900000000003</v>
      </c>
    </row>
    <row r="1072" spans="1:5" x14ac:dyDescent="0.3">
      <c r="A1072" s="1">
        <v>41726</v>
      </c>
      <c r="B1072">
        <v>60.374200000000002</v>
      </c>
      <c r="C1072" t="s">
        <v>205</v>
      </c>
      <c r="D1072" s="26" t="str">
        <f t="shared" si="32"/>
        <v>2014-03-28</v>
      </c>
      <c r="E1072" s="26">
        <f t="shared" si="33"/>
        <v>60.374200000000002</v>
      </c>
    </row>
    <row r="1073" spans="1:5" x14ac:dyDescent="0.3">
      <c r="A1073" s="1">
        <v>41729</v>
      </c>
      <c r="B1073">
        <v>60.9251</v>
      </c>
      <c r="C1073" t="s">
        <v>205</v>
      </c>
      <c r="D1073" s="26" t="str">
        <f t="shared" si="32"/>
        <v>2014-03-31</v>
      </c>
      <c r="E1073" s="26">
        <f t="shared" si="33"/>
        <v>60.9251</v>
      </c>
    </row>
    <row r="1074" spans="1:5" x14ac:dyDescent="0.3">
      <c r="A1074" s="1">
        <v>41730</v>
      </c>
      <c r="B1074">
        <v>61.4343</v>
      </c>
      <c r="C1074" t="s">
        <v>205</v>
      </c>
      <c r="D1074" s="26" t="str">
        <f t="shared" si="32"/>
        <v>2014-04-01</v>
      </c>
      <c r="E1074" s="26">
        <f t="shared" si="33"/>
        <v>61.4343</v>
      </c>
    </row>
    <row r="1075" spans="1:5" x14ac:dyDescent="0.3">
      <c r="A1075" s="1">
        <v>41731</v>
      </c>
      <c r="B1075">
        <v>61.676400000000001</v>
      </c>
      <c r="C1075" t="s">
        <v>205</v>
      </c>
      <c r="D1075" s="26" t="str">
        <f t="shared" si="32"/>
        <v>2014-04-02</v>
      </c>
      <c r="E1075" s="26">
        <f t="shared" si="33"/>
        <v>61.676400000000001</v>
      </c>
    </row>
    <row r="1076" spans="1:5" x14ac:dyDescent="0.3">
      <c r="A1076" s="1">
        <v>41732</v>
      </c>
      <c r="B1076">
        <v>61.601300000000002</v>
      </c>
      <c r="C1076" t="s">
        <v>205</v>
      </c>
      <c r="D1076" s="26" t="str">
        <f t="shared" si="32"/>
        <v>2014-04-03</v>
      </c>
      <c r="E1076" s="26">
        <f t="shared" si="33"/>
        <v>61.601300000000002</v>
      </c>
    </row>
    <row r="1077" spans="1:5" x14ac:dyDescent="0.3">
      <c r="A1077" s="1">
        <v>41733</v>
      </c>
      <c r="B1077">
        <v>60.900100000000002</v>
      </c>
      <c r="C1077" t="s">
        <v>205</v>
      </c>
      <c r="D1077" s="26" t="str">
        <f t="shared" si="32"/>
        <v>2014-04-04</v>
      </c>
      <c r="E1077" s="26">
        <f t="shared" si="33"/>
        <v>60.900100000000002</v>
      </c>
    </row>
    <row r="1078" spans="1:5" x14ac:dyDescent="0.3">
      <c r="A1078" s="1">
        <v>41736</v>
      </c>
      <c r="B1078">
        <v>60.090400000000002</v>
      </c>
      <c r="C1078" t="s">
        <v>205</v>
      </c>
      <c r="D1078" s="26" t="str">
        <f t="shared" si="32"/>
        <v>2014-04-07</v>
      </c>
      <c r="E1078" s="26">
        <f t="shared" si="33"/>
        <v>60.090400000000002</v>
      </c>
    </row>
    <row r="1079" spans="1:5" x14ac:dyDescent="0.3">
      <c r="A1079" s="1">
        <v>41737</v>
      </c>
      <c r="B1079">
        <v>60.415999999999997</v>
      </c>
      <c r="C1079" t="s">
        <v>205</v>
      </c>
      <c r="D1079" s="26" t="str">
        <f t="shared" si="32"/>
        <v>2014-04-08</v>
      </c>
      <c r="E1079" s="26">
        <f t="shared" si="33"/>
        <v>60.415999999999997</v>
      </c>
    </row>
    <row r="1080" spans="1:5" x14ac:dyDescent="0.3">
      <c r="A1080" s="1">
        <v>41738</v>
      </c>
      <c r="B1080">
        <v>61.000300000000003</v>
      </c>
      <c r="C1080" t="s">
        <v>205</v>
      </c>
      <c r="D1080" s="26" t="str">
        <f t="shared" si="32"/>
        <v>2014-04-09</v>
      </c>
      <c r="E1080" s="26">
        <f t="shared" si="33"/>
        <v>61.000300000000003</v>
      </c>
    </row>
    <row r="1081" spans="1:5" x14ac:dyDescent="0.3">
      <c r="A1081" s="1">
        <v>41739</v>
      </c>
      <c r="B1081">
        <v>59.723199999999999</v>
      </c>
      <c r="C1081" t="s">
        <v>205</v>
      </c>
      <c r="D1081" s="26" t="str">
        <f t="shared" si="32"/>
        <v>2014-04-10</v>
      </c>
      <c r="E1081" s="26">
        <f t="shared" si="33"/>
        <v>59.723199999999999</v>
      </c>
    </row>
    <row r="1082" spans="1:5" x14ac:dyDescent="0.3">
      <c r="A1082" s="1">
        <v>41740</v>
      </c>
      <c r="B1082">
        <v>59.0471</v>
      </c>
      <c r="C1082" t="s">
        <v>205</v>
      </c>
      <c r="D1082" s="26" t="str">
        <f t="shared" si="32"/>
        <v>2014-04-11</v>
      </c>
      <c r="E1082" s="26">
        <f t="shared" si="33"/>
        <v>59.0471</v>
      </c>
    </row>
    <row r="1083" spans="1:5" x14ac:dyDescent="0.3">
      <c r="A1083" s="1">
        <v>41743</v>
      </c>
      <c r="B1083">
        <v>59.569600000000001</v>
      </c>
      <c r="C1083" t="s">
        <v>205</v>
      </c>
      <c r="D1083" s="26" t="str">
        <f t="shared" si="32"/>
        <v>2014-04-14</v>
      </c>
      <c r="E1083" s="26">
        <f t="shared" si="33"/>
        <v>59.569600000000001</v>
      </c>
    </row>
    <row r="1084" spans="1:5" x14ac:dyDescent="0.3">
      <c r="A1084" s="1">
        <v>41744</v>
      </c>
      <c r="B1084">
        <v>59.948500000000003</v>
      </c>
      <c r="C1084" t="s">
        <v>205</v>
      </c>
      <c r="D1084" s="26" t="str">
        <f t="shared" si="32"/>
        <v>2014-04-15</v>
      </c>
      <c r="E1084" s="26">
        <f t="shared" si="33"/>
        <v>59.948500000000003</v>
      </c>
    </row>
    <row r="1085" spans="1:5" x14ac:dyDescent="0.3">
      <c r="A1085" s="1">
        <v>41745</v>
      </c>
      <c r="B1085">
        <v>60.566200000000002</v>
      </c>
      <c r="C1085" t="s">
        <v>205</v>
      </c>
      <c r="D1085" s="26" t="str">
        <f t="shared" si="32"/>
        <v>2014-04-16</v>
      </c>
      <c r="E1085" s="26">
        <f t="shared" si="33"/>
        <v>60.566200000000002</v>
      </c>
    </row>
    <row r="1086" spans="1:5" x14ac:dyDescent="0.3">
      <c r="A1086" s="1">
        <v>41746</v>
      </c>
      <c r="B1086">
        <v>60.674700000000001</v>
      </c>
      <c r="C1086" t="s">
        <v>205</v>
      </c>
      <c r="D1086" s="26" t="str">
        <f t="shared" si="32"/>
        <v>2014-04-17</v>
      </c>
      <c r="E1086" s="26">
        <f t="shared" si="33"/>
        <v>60.674700000000001</v>
      </c>
    </row>
    <row r="1087" spans="1:5" x14ac:dyDescent="0.3">
      <c r="A1087" s="1">
        <v>41747</v>
      </c>
      <c r="B1087">
        <v>60.674700000000001</v>
      </c>
      <c r="C1087" t="s">
        <v>205</v>
      </c>
      <c r="D1087" s="26" t="str">
        <f t="shared" si="32"/>
        <v>2014-04-18</v>
      </c>
      <c r="E1087" s="26">
        <f t="shared" si="33"/>
        <v>60.674700000000001</v>
      </c>
    </row>
    <row r="1088" spans="1:5" x14ac:dyDescent="0.3">
      <c r="A1088" s="1">
        <v>41750</v>
      </c>
      <c r="B1088">
        <v>60.833300000000001</v>
      </c>
      <c r="C1088" t="s">
        <v>205</v>
      </c>
      <c r="D1088" s="26" t="str">
        <f t="shared" si="32"/>
        <v>2014-04-21</v>
      </c>
      <c r="E1088" s="26">
        <f t="shared" si="33"/>
        <v>60.833300000000001</v>
      </c>
    </row>
    <row r="1089" spans="1:5" x14ac:dyDescent="0.3">
      <c r="A1089" s="1">
        <v>41751</v>
      </c>
      <c r="B1089">
        <v>61.108800000000002</v>
      </c>
      <c r="C1089" t="s">
        <v>205</v>
      </c>
      <c r="D1089" s="26" t="str">
        <f t="shared" si="32"/>
        <v>2014-04-22</v>
      </c>
      <c r="E1089" s="26">
        <f t="shared" si="33"/>
        <v>61.108800000000002</v>
      </c>
    </row>
    <row r="1090" spans="1:5" x14ac:dyDescent="0.3">
      <c r="A1090" s="1">
        <v>41752</v>
      </c>
      <c r="B1090">
        <v>61.058700000000002</v>
      </c>
      <c r="C1090" t="s">
        <v>205</v>
      </c>
      <c r="D1090" s="26" t="str">
        <f t="shared" si="32"/>
        <v>2014-04-23</v>
      </c>
      <c r="E1090" s="26">
        <f t="shared" si="33"/>
        <v>61.058700000000002</v>
      </c>
    </row>
    <row r="1091" spans="1:5" x14ac:dyDescent="0.3">
      <c r="A1091" s="1">
        <v>41753</v>
      </c>
      <c r="B1091">
        <v>61.142200000000003</v>
      </c>
      <c r="C1091" t="s">
        <v>205</v>
      </c>
      <c r="D1091" s="26" t="str">
        <f t="shared" ref="D1091:D1154" si="34">_xlfn.CONCAT(YEAR(A1091),"-",IF(LEN(MONTH(A1091))=1,0&amp;MONTH(A1091),MONTH(A1091)),"-",IF(LEN(DAY(A1091))=1,0&amp;DAY(A1091),DAY(A1091)))</f>
        <v>2014-04-24</v>
      </c>
      <c r="E1091" s="26">
        <f t="shared" ref="E1091:E1154" si="35">B1091</f>
        <v>61.142200000000003</v>
      </c>
    </row>
    <row r="1092" spans="1:5" x14ac:dyDescent="0.3">
      <c r="A1092" s="1">
        <v>41754</v>
      </c>
      <c r="B1092">
        <v>60.582900000000002</v>
      </c>
      <c r="C1092" t="s">
        <v>205</v>
      </c>
      <c r="D1092" s="26" t="str">
        <f t="shared" si="34"/>
        <v>2014-04-25</v>
      </c>
      <c r="E1092" s="26">
        <f t="shared" si="35"/>
        <v>60.582900000000002</v>
      </c>
    </row>
    <row r="1093" spans="1:5" x14ac:dyDescent="0.3">
      <c r="A1093" s="1">
        <v>41757</v>
      </c>
      <c r="B1093">
        <v>60.566200000000002</v>
      </c>
      <c r="C1093" t="s">
        <v>205</v>
      </c>
      <c r="D1093" s="26" t="str">
        <f t="shared" si="34"/>
        <v>2014-04-28</v>
      </c>
      <c r="E1093" s="26">
        <f t="shared" si="35"/>
        <v>60.566200000000002</v>
      </c>
    </row>
    <row r="1094" spans="1:5" x14ac:dyDescent="0.3">
      <c r="A1094" s="1">
        <v>41758</v>
      </c>
      <c r="B1094">
        <v>60.833300000000001</v>
      </c>
      <c r="C1094" t="s">
        <v>205</v>
      </c>
      <c r="D1094" s="26" t="str">
        <f t="shared" si="34"/>
        <v>2014-04-29</v>
      </c>
      <c r="E1094" s="26">
        <f t="shared" si="35"/>
        <v>60.833300000000001</v>
      </c>
    </row>
    <row r="1095" spans="1:5" x14ac:dyDescent="0.3">
      <c r="A1095" s="1">
        <v>41759</v>
      </c>
      <c r="B1095">
        <v>61.158900000000003</v>
      </c>
      <c r="C1095" t="s">
        <v>205</v>
      </c>
      <c r="D1095" s="26" t="str">
        <f t="shared" si="34"/>
        <v>2014-04-30</v>
      </c>
      <c r="E1095" s="26">
        <f t="shared" si="35"/>
        <v>61.158900000000003</v>
      </c>
    </row>
    <row r="1096" spans="1:5" x14ac:dyDescent="0.3">
      <c r="A1096" s="1">
        <v>41760</v>
      </c>
      <c r="B1096">
        <v>61.183900000000001</v>
      </c>
      <c r="C1096" t="s">
        <v>205</v>
      </c>
      <c r="D1096" s="26" t="str">
        <f t="shared" si="34"/>
        <v>2014-05-01</v>
      </c>
      <c r="E1096" s="26">
        <f t="shared" si="35"/>
        <v>61.183900000000001</v>
      </c>
    </row>
    <row r="1097" spans="1:5" x14ac:dyDescent="0.3">
      <c r="A1097" s="1">
        <v>41761</v>
      </c>
      <c r="B1097">
        <v>61.142200000000003</v>
      </c>
      <c r="C1097" t="s">
        <v>205</v>
      </c>
      <c r="D1097" s="26" t="str">
        <f t="shared" si="34"/>
        <v>2014-05-02</v>
      </c>
      <c r="E1097" s="26">
        <f t="shared" si="35"/>
        <v>61.142200000000003</v>
      </c>
    </row>
    <row r="1098" spans="1:5" x14ac:dyDescent="0.3">
      <c r="A1098" s="1">
        <v>41764</v>
      </c>
      <c r="B1098">
        <v>61.2256</v>
      </c>
      <c r="C1098" t="s">
        <v>205</v>
      </c>
      <c r="D1098" s="26" t="str">
        <f t="shared" si="34"/>
        <v>2014-05-05</v>
      </c>
      <c r="E1098" s="26">
        <f t="shared" si="35"/>
        <v>61.2256</v>
      </c>
    </row>
    <row r="1099" spans="1:5" x14ac:dyDescent="0.3">
      <c r="A1099" s="1">
        <v>41765</v>
      </c>
      <c r="B1099">
        <v>60.708100000000002</v>
      </c>
      <c r="C1099" t="s">
        <v>205</v>
      </c>
      <c r="D1099" s="26" t="str">
        <f t="shared" si="34"/>
        <v>2014-05-06</v>
      </c>
      <c r="E1099" s="26">
        <f t="shared" si="35"/>
        <v>60.708100000000002</v>
      </c>
    </row>
    <row r="1100" spans="1:5" x14ac:dyDescent="0.3">
      <c r="A1100" s="1">
        <v>41766</v>
      </c>
      <c r="B1100">
        <v>61.075400000000002</v>
      </c>
      <c r="C1100" t="s">
        <v>205</v>
      </c>
      <c r="D1100" s="26" t="str">
        <f t="shared" si="34"/>
        <v>2014-05-07</v>
      </c>
      <c r="E1100" s="26">
        <f t="shared" si="35"/>
        <v>61.075400000000002</v>
      </c>
    </row>
    <row r="1101" spans="1:5" x14ac:dyDescent="0.3">
      <c r="A1101" s="1">
        <v>41767</v>
      </c>
      <c r="B1101">
        <v>60.991900000000001</v>
      </c>
      <c r="C1101" t="s">
        <v>205</v>
      </c>
      <c r="D1101" s="26" t="str">
        <f t="shared" si="34"/>
        <v>2014-05-08</v>
      </c>
      <c r="E1101" s="26">
        <f t="shared" si="35"/>
        <v>60.991900000000001</v>
      </c>
    </row>
    <row r="1102" spans="1:5" x14ac:dyDescent="0.3">
      <c r="A1102" s="1">
        <v>41768</v>
      </c>
      <c r="B1102">
        <v>61.0837</v>
      </c>
      <c r="C1102" t="s">
        <v>205</v>
      </c>
      <c r="D1102" s="26" t="str">
        <f t="shared" si="34"/>
        <v>2014-05-09</v>
      </c>
      <c r="E1102" s="26">
        <f t="shared" si="35"/>
        <v>61.0837</v>
      </c>
    </row>
    <row r="1103" spans="1:5" x14ac:dyDescent="0.3">
      <c r="A1103" s="1">
        <v>41771</v>
      </c>
      <c r="B1103">
        <v>61.759799999999998</v>
      </c>
      <c r="C1103" t="s">
        <v>205</v>
      </c>
      <c r="D1103" s="26" t="str">
        <f t="shared" si="34"/>
        <v>2014-05-12</v>
      </c>
      <c r="E1103" s="26">
        <f t="shared" si="35"/>
        <v>61.759799999999998</v>
      </c>
    </row>
    <row r="1104" spans="1:5" x14ac:dyDescent="0.3">
      <c r="A1104" s="1">
        <v>41772</v>
      </c>
      <c r="B1104">
        <v>61.7348</v>
      </c>
      <c r="C1104" t="s">
        <v>205</v>
      </c>
      <c r="D1104" s="26" t="str">
        <f t="shared" si="34"/>
        <v>2014-05-13</v>
      </c>
      <c r="E1104" s="26">
        <f t="shared" si="35"/>
        <v>61.7348</v>
      </c>
    </row>
    <row r="1105" spans="1:5" x14ac:dyDescent="0.3">
      <c r="A1105" s="1">
        <v>41773</v>
      </c>
      <c r="B1105">
        <v>61.375900000000001</v>
      </c>
      <c r="C1105" t="s">
        <v>205</v>
      </c>
      <c r="D1105" s="26" t="str">
        <f t="shared" si="34"/>
        <v>2014-05-14</v>
      </c>
      <c r="E1105" s="26">
        <f t="shared" si="35"/>
        <v>61.375900000000001</v>
      </c>
    </row>
    <row r="1106" spans="1:5" x14ac:dyDescent="0.3">
      <c r="A1106" s="1">
        <v>41774</v>
      </c>
      <c r="B1106">
        <v>60.85</v>
      </c>
      <c r="C1106" t="s">
        <v>205</v>
      </c>
      <c r="D1106" s="26" t="str">
        <f t="shared" si="34"/>
        <v>2014-05-15</v>
      </c>
      <c r="E1106" s="26">
        <f t="shared" si="35"/>
        <v>60.85</v>
      </c>
    </row>
    <row r="1107" spans="1:5" x14ac:dyDescent="0.3">
      <c r="A1107" s="1">
        <v>41775</v>
      </c>
      <c r="B1107">
        <v>61.1004</v>
      </c>
      <c r="C1107" t="s">
        <v>205</v>
      </c>
      <c r="D1107" s="26" t="str">
        <f t="shared" si="34"/>
        <v>2014-05-16</v>
      </c>
      <c r="E1107" s="26">
        <f t="shared" si="35"/>
        <v>61.1004</v>
      </c>
    </row>
    <row r="1108" spans="1:5" x14ac:dyDescent="0.3">
      <c r="A1108" s="1">
        <v>41778</v>
      </c>
      <c r="B1108">
        <v>61.325800000000001</v>
      </c>
      <c r="C1108" t="s">
        <v>205</v>
      </c>
      <c r="D1108" s="26" t="str">
        <f t="shared" si="34"/>
        <v>2014-05-19</v>
      </c>
      <c r="E1108" s="26">
        <f t="shared" si="35"/>
        <v>61.325800000000001</v>
      </c>
    </row>
    <row r="1109" spans="1:5" x14ac:dyDescent="0.3">
      <c r="A1109" s="1">
        <v>41779</v>
      </c>
      <c r="B1109">
        <v>60.791600000000003</v>
      </c>
      <c r="C1109" t="s">
        <v>205</v>
      </c>
      <c r="D1109" s="26" t="str">
        <f t="shared" si="34"/>
        <v>2014-05-20</v>
      </c>
      <c r="E1109" s="26">
        <f t="shared" si="35"/>
        <v>60.791600000000003</v>
      </c>
    </row>
    <row r="1110" spans="1:5" x14ac:dyDescent="0.3">
      <c r="A1110" s="1">
        <v>41780</v>
      </c>
      <c r="B1110">
        <v>61.234000000000002</v>
      </c>
      <c r="C1110" t="s">
        <v>205</v>
      </c>
      <c r="D1110" s="26" t="str">
        <f t="shared" si="34"/>
        <v>2014-05-21</v>
      </c>
      <c r="E1110" s="26">
        <f t="shared" si="35"/>
        <v>61.234000000000002</v>
      </c>
    </row>
    <row r="1111" spans="1:5" x14ac:dyDescent="0.3">
      <c r="A1111" s="1">
        <v>41781</v>
      </c>
      <c r="B1111">
        <v>61.4176</v>
      </c>
      <c r="C1111" t="s">
        <v>205</v>
      </c>
      <c r="D1111" s="26" t="str">
        <f t="shared" si="34"/>
        <v>2014-05-22</v>
      </c>
      <c r="E1111" s="26">
        <f t="shared" si="35"/>
        <v>61.4176</v>
      </c>
    </row>
    <row r="1112" spans="1:5" x14ac:dyDescent="0.3">
      <c r="A1112" s="1">
        <v>41782</v>
      </c>
      <c r="B1112">
        <v>61.7348</v>
      </c>
      <c r="C1112" t="s">
        <v>205</v>
      </c>
      <c r="D1112" s="26" t="str">
        <f t="shared" si="34"/>
        <v>2014-05-23</v>
      </c>
      <c r="E1112" s="26">
        <f t="shared" si="35"/>
        <v>61.7348</v>
      </c>
    </row>
    <row r="1113" spans="1:5" x14ac:dyDescent="0.3">
      <c r="A1113" s="1">
        <v>41786</v>
      </c>
      <c r="B1113">
        <v>62.093699999999998</v>
      </c>
      <c r="C1113" t="s">
        <v>205</v>
      </c>
      <c r="D1113" s="26" t="str">
        <f t="shared" si="34"/>
        <v>2014-05-27</v>
      </c>
      <c r="E1113" s="26">
        <f t="shared" si="35"/>
        <v>62.093699999999998</v>
      </c>
    </row>
    <row r="1114" spans="1:5" x14ac:dyDescent="0.3">
      <c r="A1114" s="1">
        <v>41787</v>
      </c>
      <c r="B1114">
        <v>62.027000000000001</v>
      </c>
      <c r="C1114" t="s">
        <v>205</v>
      </c>
      <c r="D1114" s="26" t="str">
        <f t="shared" si="34"/>
        <v>2014-05-28</v>
      </c>
      <c r="E1114" s="26">
        <f t="shared" si="35"/>
        <v>62.027000000000001</v>
      </c>
    </row>
    <row r="1115" spans="1:5" x14ac:dyDescent="0.3">
      <c r="A1115" s="1">
        <v>41788</v>
      </c>
      <c r="B1115">
        <v>62.394199999999998</v>
      </c>
      <c r="C1115" t="s">
        <v>205</v>
      </c>
      <c r="D1115" s="26" t="str">
        <f t="shared" si="34"/>
        <v>2014-05-29</v>
      </c>
      <c r="E1115" s="26">
        <f t="shared" si="35"/>
        <v>62.394199999999998</v>
      </c>
    </row>
    <row r="1116" spans="1:5" x14ac:dyDescent="0.3">
      <c r="A1116" s="1">
        <v>41789</v>
      </c>
      <c r="B1116">
        <v>62.477699999999999</v>
      </c>
      <c r="C1116" t="s">
        <v>205</v>
      </c>
      <c r="D1116" s="26" t="str">
        <f t="shared" si="34"/>
        <v>2014-05-30</v>
      </c>
      <c r="E1116" s="26">
        <f t="shared" si="35"/>
        <v>62.477699999999999</v>
      </c>
    </row>
    <row r="1117" spans="1:5" x14ac:dyDescent="0.3">
      <c r="A1117" s="1">
        <v>41792</v>
      </c>
      <c r="B1117">
        <v>62.586199999999998</v>
      </c>
      <c r="C1117" t="s">
        <v>205</v>
      </c>
      <c r="D1117" s="26" t="str">
        <f t="shared" si="34"/>
        <v>2014-06-02</v>
      </c>
      <c r="E1117" s="26">
        <f t="shared" si="35"/>
        <v>62.586199999999998</v>
      </c>
    </row>
    <row r="1118" spans="1:5" x14ac:dyDescent="0.3">
      <c r="A1118" s="1">
        <v>41793</v>
      </c>
      <c r="B1118">
        <v>62.569499999999998</v>
      </c>
      <c r="C1118" t="s">
        <v>205</v>
      </c>
      <c r="D1118" s="26" t="str">
        <f t="shared" si="34"/>
        <v>2014-06-03</v>
      </c>
      <c r="E1118" s="26">
        <f t="shared" si="35"/>
        <v>62.569499999999998</v>
      </c>
    </row>
    <row r="1119" spans="1:5" x14ac:dyDescent="0.3">
      <c r="A1119" s="1">
        <v>41794</v>
      </c>
      <c r="B1119">
        <v>62.761499999999998</v>
      </c>
      <c r="C1119" t="s">
        <v>205</v>
      </c>
      <c r="D1119" s="26" t="str">
        <f t="shared" si="34"/>
        <v>2014-06-04</v>
      </c>
      <c r="E1119" s="26">
        <f t="shared" si="35"/>
        <v>62.761499999999998</v>
      </c>
    </row>
    <row r="1120" spans="1:5" x14ac:dyDescent="0.3">
      <c r="A1120" s="1">
        <v>41795</v>
      </c>
      <c r="B1120">
        <v>63.187199999999997</v>
      </c>
      <c r="C1120" t="s">
        <v>205</v>
      </c>
      <c r="D1120" s="26" t="str">
        <f t="shared" si="34"/>
        <v>2014-06-05</v>
      </c>
      <c r="E1120" s="26">
        <f t="shared" si="35"/>
        <v>63.187199999999997</v>
      </c>
    </row>
    <row r="1121" spans="1:5" x14ac:dyDescent="0.3">
      <c r="A1121" s="1">
        <v>41796</v>
      </c>
      <c r="B1121">
        <v>63.521099999999997</v>
      </c>
      <c r="C1121" t="s">
        <v>205</v>
      </c>
      <c r="D1121" s="26" t="str">
        <f t="shared" si="34"/>
        <v>2014-06-06</v>
      </c>
      <c r="E1121" s="26">
        <f t="shared" si="35"/>
        <v>63.521099999999997</v>
      </c>
    </row>
    <row r="1122" spans="1:5" x14ac:dyDescent="0.3">
      <c r="A1122" s="1">
        <v>41799</v>
      </c>
      <c r="B1122">
        <v>63.612900000000003</v>
      </c>
      <c r="C1122" t="s">
        <v>205</v>
      </c>
      <c r="D1122" s="26" t="str">
        <f t="shared" si="34"/>
        <v>2014-06-09</v>
      </c>
      <c r="E1122" s="26">
        <f t="shared" si="35"/>
        <v>63.612900000000003</v>
      </c>
    </row>
    <row r="1123" spans="1:5" x14ac:dyDescent="0.3">
      <c r="A1123" s="1">
        <v>41800</v>
      </c>
      <c r="B1123">
        <v>63.496000000000002</v>
      </c>
      <c r="C1123" t="s">
        <v>205</v>
      </c>
      <c r="D1123" s="26" t="str">
        <f t="shared" si="34"/>
        <v>2014-06-10</v>
      </c>
      <c r="E1123" s="26">
        <f t="shared" si="35"/>
        <v>63.496000000000002</v>
      </c>
    </row>
    <row r="1124" spans="1:5" x14ac:dyDescent="0.3">
      <c r="A1124" s="1">
        <v>41801</v>
      </c>
      <c r="B1124">
        <v>63.270699999999998</v>
      </c>
      <c r="C1124" t="s">
        <v>205</v>
      </c>
      <c r="D1124" s="26" t="str">
        <f t="shared" si="34"/>
        <v>2014-06-11</v>
      </c>
      <c r="E1124" s="26">
        <f t="shared" si="35"/>
        <v>63.270699999999998</v>
      </c>
    </row>
    <row r="1125" spans="1:5" x14ac:dyDescent="0.3">
      <c r="A1125" s="1">
        <v>41802</v>
      </c>
      <c r="B1125">
        <v>62.903399999999998</v>
      </c>
      <c r="C1125" t="s">
        <v>205</v>
      </c>
      <c r="D1125" s="26" t="str">
        <f t="shared" si="34"/>
        <v>2014-06-12</v>
      </c>
      <c r="E1125" s="26">
        <f t="shared" si="35"/>
        <v>62.903399999999998</v>
      </c>
    </row>
    <row r="1126" spans="1:5" x14ac:dyDescent="0.3">
      <c r="A1126" s="1">
        <v>41803</v>
      </c>
      <c r="B1126">
        <v>63.117899999999999</v>
      </c>
      <c r="C1126" t="s">
        <v>205</v>
      </c>
      <c r="D1126" s="26" t="str">
        <f t="shared" si="34"/>
        <v>2014-06-13</v>
      </c>
      <c r="E1126" s="26">
        <f t="shared" si="35"/>
        <v>63.117899999999999</v>
      </c>
    </row>
    <row r="1127" spans="1:5" x14ac:dyDescent="0.3">
      <c r="A1127" s="1">
        <v>41806</v>
      </c>
      <c r="B1127">
        <v>63.228900000000003</v>
      </c>
      <c r="C1127" t="s">
        <v>205</v>
      </c>
      <c r="D1127" s="26" t="str">
        <f t="shared" si="34"/>
        <v>2014-06-16</v>
      </c>
      <c r="E1127" s="26">
        <f t="shared" si="35"/>
        <v>63.228900000000003</v>
      </c>
    </row>
    <row r="1128" spans="1:5" x14ac:dyDescent="0.3">
      <c r="A1128" s="1">
        <v>41807</v>
      </c>
      <c r="B1128">
        <v>63.521099999999997</v>
      </c>
      <c r="C1128" t="s">
        <v>205</v>
      </c>
      <c r="D1128" s="26" t="str">
        <f t="shared" si="34"/>
        <v>2014-06-17</v>
      </c>
      <c r="E1128" s="26">
        <f t="shared" si="35"/>
        <v>63.521099999999997</v>
      </c>
    </row>
    <row r="1129" spans="1:5" x14ac:dyDescent="0.3">
      <c r="A1129" s="1">
        <v>41808</v>
      </c>
      <c r="B1129">
        <v>63.996899999999997</v>
      </c>
      <c r="C1129" t="s">
        <v>205</v>
      </c>
      <c r="D1129" s="26" t="str">
        <f t="shared" si="34"/>
        <v>2014-06-18</v>
      </c>
      <c r="E1129" s="26">
        <f t="shared" si="35"/>
        <v>63.996899999999997</v>
      </c>
    </row>
    <row r="1130" spans="1:5" x14ac:dyDescent="0.3">
      <c r="A1130" s="1">
        <v>41809</v>
      </c>
      <c r="B1130">
        <v>63.854999999999997</v>
      </c>
      <c r="C1130" t="s">
        <v>205</v>
      </c>
      <c r="D1130" s="26" t="str">
        <f t="shared" si="34"/>
        <v>2014-06-19</v>
      </c>
      <c r="E1130" s="26">
        <f t="shared" si="35"/>
        <v>63.854999999999997</v>
      </c>
    </row>
    <row r="1131" spans="1:5" x14ac:dyDescent="0.3">
      <c r="A1131" s="1">
        <v>41810</v>
      </c>
      <c r="B1131">
        <v>64.2804</v>
      </c>
      <c r="C1131" t="s">
        <v>205</v>
      </c>
      <c r="D1131" s="26" t="str">
        <f t="shared" si="34"/>
        <v>2014-06-20</v>
      </c>
      <c r="E1131" s="26">
        <f t="shared" si="35"/>
        <v>64.2804</v>
      </c>
    </row>
    <row r="1132" spans="1:5" x14ac:dyDescent="0.3">
      <c r="A1132" s="1">
        <v>41813</v>
      </c>
      <c r="B1132">
        <v>64.221800000000002</v>
      </c>
      <c r="C1132" t="s">
        <v>205</v>
      </c>
      <c r="D1132" s="26" t="str">
        <f t="shared" si="34"/>
        <v>2014-06-23</v>
      </c>
      <c r="E1132" s="26">
        <f t="shared" si="35"/>
        <v>64.221800000000002</v>
      </c>
    </row>
    <row r="1133" spans="1:5" x14ac:dyDescent="0.3">
      <c r="A1133" s="1">
        <v>41814</v>
      </c>
      <c r="B1133">
        <v>63.761000000000003</v>
      </c>
      <c r="C1133" t="s">
        <v>205</v>
      </c>
      <c r="D1133" s="26" t="str">
        <f t="shared" si="34"/>
        <v>2014-06-24</v>
      </c>
      <c r="E1133" s="26">
        <f t="shared" si="35"/>
        <v>63.761000000000003</v>
      </c>
    </row>
    <row r="1134" spans="1:5" x14ac:dyDescent="0.3">
      <c r="A1134" s="1">
        <v>41815</v>
      </c>
      <c r="B1134">
        <v>64.062600000000003</v>
      </c>
      <c r="C1134" t="s">
        <v>205</v>
      </c>
      <c r="D1134" s="26" t="str">
        <f t="shared" si="34"/>
        <v>2014-06-25</v>
      </c>
      <c r="E1134" s="26">
        <f t="shared" si="35"/>
        <v>64.062600000000003</v>
      </c>
    </row>
    <row r="1135" spans="1:5" x14ac:dyDescent="0.3">
      <c r="A1135" s="1">
        <v>41816</v>
      </c>
      <c r="B1135">
        <v>64.070999999999998</v>
      </c>
      <c r="C1135" t="s">
        <v>205</v>
      </c>
      <c r="D1135" s="26" t="str">
        <f t="shared" si="34"/>
        <v>2014-06-26</v>
      </c>
      <c r="E1135" s="26">
        <f t="shared" si="35"/>
        <v>64.070999999999998</v>
      </c>
    </row>
    <row r="1136" spans="1:5" x14ac:dyDescent="0.3">
      <c r="A1136" s="1">
        <v>41817</v>
      </c>
      <c r="B1136">
        <v>64.238500000000002</v>
      </c>
      <c r="C1136" t="s">
        <v>205</v>
      </c>
      <c r="D1136" s="26" t="str">
        <f t="shared" si="34"/>
        <v>2014-06-27</v>
      </c>
      <c r="E1136" s="26">
        <f t="shared" si="35"/>
        <v>64.238500000000002</v>
      </c>
    </row>
    <row r="1137" spans="1:5" x14ac:dyDescent="0.3">
      <c r="A1137" s="1">
        <v>41820</v>
      </c>
      <c r="B1137">
        <v>64.2637</v>
      </c>
      <c r="C1137" t="s">
        <v>205</v>
      </c>
      <c r="D1137" s="26" t="str">
        <f t="shared" si="34"/>
        <v>2014-06-30</v>
      </c>
      <c r="E1137" s="26">
        <f t="shared" si="35"/>
        <v>64.2637</v>
      </c>
    </row>
    <row r="1138" spans="1:5" x14ac:dyDescent="0.3">
      <c r="A1138" s="1">
        <v>41821</v>
      </c>
      <c r="B1138">
        <v>64.598799999999997</v>
      </c>
      <c r="C1138" t="s">
        <v>205</v>
      </c>
      <c r="D1138" s="26" t="str">
        <f t="shared" si="34"/>
        <v>2014-07-01</v>
      </c>
      <c r="E1138" s="26">
        <f t="shared" si="35"/>
        <v>64.598799999999997</v>
      </c>
    </row>
    <row r="1139" spans="1:5" x14ac:dyDescent="0.3">
      <c r="A1139" s="1">
        <v>41822</v>
      </c>
      <c r="B1139">
        <v>64.556899999999999</v>
      </c>
      <c r="C1139" t="s">
        <v>205</v>
      </c>
      <c r="D1139" s="26" t="str">
        <f t="shared" si="34"/>
        <v>2014-07-02</v>
      </c>
      <c r="E1139" s="26">
        <f t="shared" si="35"/>
        <v>64.556899999999999</v>
      </c>
    </row>
    <row r="1140" spans="1:5" x14ac:dyDescent="0.3">
      <c r="A1140" s="1">
        <v>41823</v>
      </c>
      <c r="B1140">
        <v>64.9255</v>
      </c>
      <c r="C1140" t="s">
        <v>205</v>
      </c>
      <c r="D1140" s="26" t="str">
        <f t="shared" si="34"/>
        <v>2014-07-03</v>
      </c>
      <c r="E1140" s="26">
        <f t="shared" si="35"/>
        <v>64.9255</v>
      </c>
    </row>
    <row r="1141" spans="1:5" x14ac:dyDescent="0.3">
      <c r="A1141" s="1">
        <v>41824</v>
      </c>
      <c r="B1141">
        <v>64.9255</v>
      </c>
      <c r="C1141" t="s">
        <v>205</v>
      </c>
      <c r="D1141" s="26" t="str">
        <f t="shared" si="34"/>
        <v>2014-07-04</v>
      </c>
      <c r="E1141" s="26">
        <f t="shared" si="35"/>
        <v>64.9255</v>
      </c>
    </row>
    <row r="1142" spans="1:5" x14ac:dyDescent="0.3">
      <c r="A1142" s="1">
        <v>41827</v>
      </c>
      <c r="B1142">
        <v>64.506600000000006</v>
      </c>
      <c r="C1142" t="s">
        <v>205</v>
      </c>
      <c r="D1142" s="26" t="str">
        <f t="shared" si="34"/>
        <v>2014-07-07</v>
      </c>
      <c r="E1142" s="26">
        <f t="shared" si="35"/>
        <v>64.506600000000006</v>
      </c>
    </row>
    <row r="1143" spans="1:5" x14ac:dyDescent="0.3">
      <c r="A1143" s="1">
        <v>41828</v>
      </c>
      <c r="B1143">
        <v>64.171499999999995</v>
      </c>
      <c r="C1143" t="s">
        <v>205</v>
      </c>
      <c r="D1143" s="26" t="str">
        <f t="shared" si="34"/>
        <v>2014-07-08</v>
      </c>
      <c r="E1143" s="26">
        <f t="shared" si="35"/>
        <v>64.171499999999995</v>
      </c>
    </row>
    <row r="1144" spans="1:5" x14ac:dyDescent="0.3">
      <c r="A1144" s="1">
        <v>41829</v>
      </c>
      <c r="B1144">
        <v>64.431200000000004</v>
      </c>
      <c r="C1144" t="s">
        <v>205</v>
      </c>
      <c r="D1144" s="26" t="str">
        <f t="shared" si="34"/>
        <v>2014-07-09</v>
      </c>
      <c r="E1144" s="26">
        <f t="shared" si="35"/>
        <v>64.431200000000004</v>
      </c>
    </row>
    <row r="1145" spans="1:5" x14ac:dyDescent="0.3">
      <c r="A1145" s="1">
        <v>41830</v>
      </c>
      <c r="B1145">
        <v>64.129599999999996</v>
      </c>
      <c r="C1145" t="s">
        <v>205</v>
      </c>
      <c r="D1145" s="26" t="str">
        <f t="shared" si="34"/>
        <v>2014-07-10</v>
      </c>
      <c r="E1145" s="26">
        <f t="shared" si="35"/>
        <v>64.129599999999996</v>
      </c>
    </row>
    <row r="1146" spans="1:5" x14ac:dyDescent="0.3">
      <c r="A1146" s="1">
        <v>41831</v>
      </c>
      <c r="B1146">
        <v>64.1464</v>
      </c>
      <c r="C1146" t="s">
        <v>205</v>
      </c>
      <c r="D1146" s="26" t="str">
        <f t="shared" si="34"/>
        <v>2014-07-11</v>
      </c>
      <c r="E1146" s="26">
        <f t="shared" si="35"/>
        <v>64.1464</v>
      </c>
    </row>
    <row r="1147" spans="1:5" x14ac:dyDescent="0.3">
      <c r="A1147" s="1">
        <v>41834</v>
      </c>
      <c r="B1147">
        <v>64.372600000000006</v>
      </c>
      <c r="C1147" t="s">
        <v>205</v>
      </c>
      <c r="D1147" s="26" t="str">
        <f t="shared" si="34"/>
        <v>2014-07-14</v>
      </c>
      <c r="E1147" s="26">
        <f t="shared" si="35"/>
        <v>64.372600000000006</v>
      </c>
    </row>
    <row r="1148" spans="1:5" x14ac:dyDescent="0.3">
      <c r="A1148" s="1">
        <v>41835</v>
      </c>
      <c r="B1148">
        <v>64.213399999999993</v>
      </c>
      <c r="C1148" t="s">
        <v>205</v>
      </c>
      <c r="D1148" s="26" t="str">
        <f t="shared" si="34"/>
        <v>2014-07-15</v>
      </c>
      <c r="E1148" s="26">
        <f t="shared" si="35"/>
        <v>64.213399999999993</v>
      </c>
    </row>
    <row r="1149" spans="1:5" x14ac:dyDescent="0.3">
      <c r="A1149" s="1">
        <v>41836</v>
      </c>
      <c r="B1149">
        <v>64.431200000000004</v>
      </c>
      <c r="C1149" t="s">
        <v>205</v>
      </c>
      <c r="D1149" s="26" t="str">
        <f t="shared" si="34"/>
        <v>2014-07-16</v>
      </c>
      <c r="E1149" s="26">
        <f t="shared" si="35"/>
        <v>64.431200000000004</v>
      </c>
    </row>
    <row r="1150" spans="1:5" x14ac:dyDescent="0.3">
      <c r="A1150" s="1">
        <v>41837</v>
      </c>
      <c r="B1150">
        <v>63.652099999999997</v>
      </c>
      <c r="C1150" t="s">
        <v>205</v>
      </c>
      <c r="D1150" s="26" t="str">
        <f t="shared" si="34"/>
        <v>2014-07-17</v>
      </c>
      <c r="E1150" s="26">
        <f t="shared" si="35"/>
        <v>63.652099999999997</v>
      </c>
    </row>
    <row r="1151" spans="1:5" x14ac:dyDescent="0.3">
      <c r="A1151" s="1">
        <v>41838</v>
      </c>
      <c r="B1151">
        <v>64.272000000000006</v>
      </c>
      <c r="C1151" t="s">
        <v>205</v>
      </c>
      <c r="D1151" s="26" t="str">
        <f t="shared" si="34"/>
        <v>2014-07-18</v>
      </c>
      <c r="E1151" s="26">
        <f t="shared" si="35"/>
        <v>64.272000000000006</v>
      </c>
    </row>
    <row r="1152" spans="1:5" x14ac:dyDescent="0.3">
      <c r="A1152" s="1">
        <v>41841</v>
      </c>
      <c r="B1152">
        <v>64.138000000000005</v>
      </c>
      <c r="C1152" t="s">
        <v>205</v>
      </c>
      <c r="D1152" s="26" t="str">
        <f t="shared" si="34"/>
        <v>2014-07-21</v>
      </c>
      <c r="E1152" s="26">
        <f t="shared" si="35"/>
        <v>64.138000000000005</v>
      </c>
    </row>
    <row r="1153" spans="1:5" x14ac:dyDescent="0.3">
      <c r="A1153" s="1">
        <v>41842</v>
      </c>
      <c r="B1153">
        <v>64.422799999999995</v>
      </c>
      <c r="C1153" t="s">
        <v>205</v>
      </c>
      <c r="D1153" s="26" t="str">
        <f t="shared" si="34"/>
        <v>2014-07-22</v>
      </c>
      <c r="E1153" s="26">
        <f t="shared" si="35"/>
        <v>64.422799999999995</v>
      </c>
    </row>
    <row r="1154" spans="1:5" x14ac:dyDescent="0.3">
      <c r="A1154" s="1">
        <v>41843</v>
      </c>
      <c r="B1154">
        <v>64.447999999999993</v>
      </c>
      <c r="C1154" t="s">
        <v>205</v>
      </c>
      <c r="D1154" s="26" t="str">
        <f t="shared" si="34"/>
        <v>2014-07-23</v>
      </c>
      <c r="E1154" s="26">
        <f t="shared" si="35"/>
        <v>64.447999999999993</v>
      </c>
    </row>
    <row r="1155" spans="1:5" x14ac:dyDescent="0.3">
      <c r="A1155" s="1">
        <v>41844</v>
      </c>
      <c r="B1155">
        <v>64.581999999999994</v>
      </c>
      <c r="C1155" t="s">
        <v>205</v>
      </c>
      <c r="D1155" s="26" t="str">
        <f t="shared" ref="D1155:D1218" si="36">_xlfn.CONCAT(YEAR(A1155),"-",IF(LEN(MONTH(A1155))=1,0&amp;MONTH(A1155),MONTH(A1155)),"-",IF(LEN(DAY(A1155))=1,0&amp;DAY(A1155),DAY(A1155)))</f>
        <v>2014-07-24</v>
      </c>
      <c r="E1155" s="26">
        <f t="shared" ref="E1155:E1218" si="37">B1155</f>
        <v>64.581999999999994</v>
      </c>
    </row>
    <row r="1156" spans="1:5" x14ac:dyDescent="0.3">
      <c r="A1156" s="1">
        <v>41845</v>
      </c>
      <c r="B1156">
        <v>64.288799999999995</v>
      </c>
      <c r="C1156" t="s">
        <v>205</v>
      </c>
      <c r="D1156" s="26" t="str">
        <f t="shared" si="36"/>
        <v>2014-07-25</v>
      </c>
      <c r="E1156" s="26">
        <f t="shared" si="37"/>
        <v>64.288799999999995</v>
      </c>
    </row>
    <row r="1157" spans="1:5" x14ac:dyDescent="0.3">
      <c r="A1157" s="1">
        <v>41848</v>
      </c>
      <c r="B1157">
        <v>64.297200000000004</v>
      </c>
      <c r="C1157" t="s">
        <v>205</v>
      </c>
      <c r="D1157" s="26" t="str">
        <f t="shared" si="36"/>
        <v>2014-07-28</v>
      </c>
      <c r="E1157" s="26">
        <f t="shared" si="37"/>
        <v>64.297200000000004</v>
      </c>
    </row>
    <row r="1158" spans="1:5" x14ac:dyDescent="0.3">
      <c r="A1158" s="1">
        <v>41849</v>
      </c>
      <c r="B1158">
        <v>63.995600000000003</v>
      </c>
      <c r="C1158" t="s">
        <v>205</v>
      </c>
      <c r="D1158" s="26" t="str">
        <f t="shared" si="36"/>
        <v>2014-07-29</v>
      </c>
      <c r="E1158" s="26">
        <f t="shared" si="37"/>
        <v>63.995600000000003</v>
      </c>
    </row>
    <row r="1159" spans="1:5" x14ac:dyDescent="0.3">
      <c r="A1159" s="1">
        <v>41850</v>
      </c>
      <c r="B1159">
        <v>63.987200000000001</v>
      </c>
      <c r="C1159" t="s">
        <v>205</v>
      </c>
      <c r="D1159" s="26" t="str">
        <f t="shared" si="36"/>
        <v>2014-07-30</v>
      </c>
      <c r="E1159" s="26">
        <f t="shared" si="37"/>
        <v>63.987200000000001</v>
      </c>
    </row>
    <row r="1160" spans="1:5" x14ac:dyDescent="0.3">
      <c r="A1160" s="1">
        <v>41851</v>
      </c>
      <c r="B1160">
        <v>62.764099999999999</v>
      </c>
      <c r="C1160" t="s">
        <v>205</v>
      </c>
      <c r="D1160" s="26" t="str">
        <f t="shared" si="36"/>
        <v>2014-07-31</v>
      </c>
      <c r="E1160" s="26">
        <f t="shared" si="37"/>
        <v>62.764099999999999</v>
      </c>
    </row>
    <row r="1161" spans="1:5" x14ac:dyDescent="0.3">
      <c r="A1161" s="1">
        <v>41852</v>
      </c>
      <c r="B1161">
        <v>62.63</v>
      </c>
      <c r="C1161" t="s">
        <v>205</v>
      </c>
      <c r="D1161" s="26" t="str">
        <f t="shared" si="36"/>
        <v>2014-08-01</v>
      </c>
      <c r="E1161" s="26">
        <f t="shared" si="37"/>
        <v>62.63</v>
      </c>
    </row>
    <row r="1162" spans="1:5" x14ac:dyDescent="0.3">
      <c r="A1162" s="1">
        <v>41855</v>
      </c>
      <c r="B1162">
        <v>63.0657</v>
      </c>
      <c r="C1162" t="s">
        <v>205</v>
      </c>
      <c r="D1162" s="26" t="str">
        <f t="shared" si="36"/>
        <v>2014-08-04</v>
      </c>
      <c r="E1162" s="26">
        <f t="shared" si="37"/>
        <v>63.0657</v>
      </c>
    </row>
    <row r="1163" spans="1:5" x14ac:dyDescent="0.3">
      <c r="A1163" s="1">
        <v>41856</v>
      </c>
      <c r="B1163">
        <v>62.4876</v>
      </c>
      <c r="C1163" t="s">
        <v>205</v>
      </c>
      <c r="D1163" s="26" t="str">
        <f t="shared" si="36"/>
        <v>2014-08-05</v>
      </c>
      <c r="E1163" s="26">
        <f t="shared" si="37"/>
        <v>62.4876</v>
      </c>
    </row>
    <row r="1164" spans="1:5" x14ac:dyDescent="0.3">
      <c r="A1164" s="1">
        <v>41857</v>
      </c>
      <c r="B1164">
        <v>62.496000000000002</v>
      </c>
      <c r="C1164" t="s">
        <v>205</v>
      </c>
      <c r="D1164" s="26" t="str">
        <f t="shared" si="36"/>
        <v>2014-08-06</v>
      </c>
      <c r="E1164" s="26">
        <f t="shared" si="37"/>
        <v>62.496000000000002</v>
      </c>
    </row>
    <row r="1165" spans="1:5" x14ac:dyDescent="0.3">
      <c r="A1165" s="1">
        <v>41858</v>
      </c>
      <c r="B1165">
        <v>62.144199999999998</v>
      </c>
      <c r="C1165" t="s">
        <v>205</v>
      </c>
      <c r="D1165" s="26" t="str">
        <f t="shared" si="36"/>
        <v>2014-08-07</v>
      </c>
      <c r="E1165" s="26">
        <f t="shared" si="37"/>
        <v>62.144199999999998</v>
      </c>
    </row>
    <row r="1166" spans="1:5" x14ac:dyDescent="0.3">
      <c r="A1166" s="1">
        <v>41859</v>
      </c>
      <c r="B1166">
        <v>62.973500000000001</v>
      </c>
      <c r="C1166" t="s">
        <v>205</v>
      </c>
      <c r="D1166" s="26" t="str">
        <f t="shared" si="36"/>
        <v>2014-08-08</v>
      </c>
      <c r="E1166" s="26">
        <f t="shared" si="37"/>
        <v>62.973500000000001</v>
      </c>
    </row>
    <row r="1167" spans="1:5" x14ac:dyDescent="0.3">
      <c r="A1167" s="1">
        <v>41862</v>
      </c>
      <c r="B1167">
        <v>63.157800000000002</v>
      </c>
      <c r="C1167" t="s">
        <v>205</v>
      </c>
      <c r="D1167" s="26" t="str">
        <f t="shared" si="36"/>
        <v>2014-08-11</v>
      </c>
      <c r="E1167" s="26">
        <f t="shared" si="37"/>
        <v>63.157800000000002</v>
      </c>
    </row>
    <row r="1168" spans="1:5" x14ac:dyDescent="0.3">
      <c r="A1168" s="1">
        <v>41863</v>
      </c>
      <c r="B1168">
        <v>63.023800000000001</v>
      </c>
      <c r="C1168" t="s">
        <v>205</v>
      </c>
      <c r="D1168" s="26" t="str">
        <f t="shared" si="36"/>
        <v>2014-08-12</v>
      </c>
      <c r="E1168" s="26">
        <f t="shared" si="37"/>
        <v>63.023800000000001</v>
      </c>
    </row>
    <row r="1169" spans="1:5" x14ac:dyDescent="0.3">
      <c r="A1169" s="1">
        <v>41864</v>
      </c>
      <c r="B1169">
        <v>63.442700000000002</v>
      </c>
      <c r="C1169" t="s">
        <v>205</v>
      </c>
      <c r="D1169" s="26" t="str">
        <f t="shared" si="36"/>
        <v>2014-08-13</v>
      </c>
      <c r="E1169" s="26">
        <f t="shared" si="37"/>
        <v>63.442700000000002</v>
      </c>
    </row>
    <row r="1170" spans="1:5" x14ac:dyDescent="0.3">
      <c r="A1170" s="1">
        <v>41865</v>
      </c>
      <c r="B1170">
        <v>63.744300000000003</v>
      </c>
      <c r="C1170" t="s">
        <v>205</v>
      </c>
      <c r="D1170" s="26" t="str">
        <f t="shared" si="36"/>
        <v>2014-08-14</v>
      </c>
      <c r="E1170" s="26">
        <f t="shared" si="37"/>
        <v>63.744300000000003</v>
      </c>
    </row>
    <row r="1171" spans="1:5" x14ac:dyDescent="0.3">
      <c r="A1171" s="1">
        <v>41866</v>
      </c>
      <c r="B1171">
        <v>63.719099999999997</v>
      </c>
      <c r="C1171" t="s">
        <v>205</v>
      </c>
      <c r="D1171" s="26" t="str">
        <f t="shared" si="36"/>
        <v>2014-08-15</v>
      </c>
      <c r="E1171" s="26">
        <f t="shared" si="37"/>
        <v>63.719099999999997</v>
      </c>
    </row>
    <row r="1172" spans="1:5" x14ac:dyDescent="0.3">
      <c r="A1172" s="1">
        <v>41869</v>
      </c>
      <c r="B1172">
        <v>64.2804</v>
      </c>
      <c r="C1172" t="s">
        <v>205</v>
      </c>
      <c r="D1172" s="26" t="str">
        <f t="shared" si="36"/>
        <v>2014-08-18</v>
      </c>
      <c r="E1172" s="26">
        <f t="shared" si="37"/>
        <v>64.2804</v>
      </c>
    </row>
    <row r="1173" spans="1:5" x14ac:dyDescent="0.3">
      <c r="A1173" s="1">
        <v>41870</v>
      </c>
      <c r="B1173">
        <v>64.623900000000006</v>
      </c>
      <c r="C1173" t="s">
        <v>205</v>
      </c>
      <c r="D1173" s="26" t="str">
        <f t="shared" si="36"/>
        <v>2014-08-19</v>
      </c>
      <c r="E1173" s="26">
        <f t="shared" si="37"/>
        <v>64.623900000000006</v>
      </c>
    </row>
    <row r="1174" spans="1:5" x14ac:dyDescent="0.3">
      <c r="A1174" s="1">
        <v>41871</v>
      </c>
      <c r="B1174">
        <v>64.850099999999998</v>
      </c>
      <c r="C1174" t="s">
        <v>205</v>
      </c>
      <c r="D1174" s="26" t="str">
        <f t="shared" si="36"/>
        <v>2014-08-20</v>
      </c>
      <c r="E1174" s="26">
        <f t="shared" si="37"/>
        <v>64.850099999999998</v>
      </c>
    </row>
    <row r="1175" spans="1:5" x14ac:dyDescent="0.3">
      <c r="A1175" s="1">
        <v>41872</v>
      </c>
      <c r="B1175">
        <v>64.959000000000003</v>
      </c>
      <c r="C1175" t="s">
        <v>205</v>
      </c>
      <c r="D1175" s="26" t="str">
        <f t="shared" si="36"/>
        <v>2014-08-21</v>
      </c>
      <c r="E1175" s="26">
        <f t="shared" si="37"/>
        <v>64.959000000000003</v>
      </c>
    </row>
    <row r="1176" spans="1:5" x14ac:dyDescent="0.3">
      <c r="A1176" s="1">
        <v>41873</v>
      </c>
      <c r="B1176">
        <v>64.850099999999998</v>
      </c>
      <c r="C1176" t="s">
        <v>205</v>
      </c>
      <c r="D1176" s="26" t="str">
        <f t="shared" si="36"/>
        <v>2014-08-22</v>
      </c>
      <c r="E1176" s="26">
        <f t="shared" si="37"/>
        <v>64.850099999999998</v>
      </c>
    </row>
    <row r="1177" spans="1:5" x14ac:dyDescent="0.3">
      <c r="A1177" s="1">
        <v>41876</v>
      </c>
      <c r="B1177">
        <v>65.168400000000005</v>
      </c>
      <c r="C1177" t="s">
        <v>205</v>
      </c>
      <c r="D1177" s="26" t="str">
        <f t="shared" si="36"/>
        <v>2014-08-25</v>
      </c>
      <c r="E1177" s="26">
        <f t="shared" si="37"/>
        <v>65.168400000000005</v>
      </c>
    </row>
    <row r="1178" spans="1:5" x14ac:dyDescent="0.3">
      <c r="A1178" s="1">
        <v>41877</v>
      </c>
      <c r="B1178">
        <v>65.227099999999993</v>
      </c>
      <c r="C1178" t="s">
        <v>205</v>
      </c>
      <c r="D1178" s="26" t="str">
        <f t="shared" si="36"/>
        <v>2014-08-26</v>
      </c>
      <c r="E1178" s="26">
        <f t="shared" si="37"/>
        <v>65.227099999999993</v>
      </c>
    </row>
    <row r="1179" spans="1:5" x14ac:dyDescent="0.3">
      <c r="A1179" s="1">
        <v>41878</v>
      </c>
      <c r="B1179">
        <v>65.193600000000004</v>
      </c>
      <c r="C1179" t="s">
        <v>205</v>
      </c>
      <c r="D1179" s="26" t="str">
        <f t="shared" si="36"/>
        <v>2014-08-27</v>
      </c>
      <c r="E1179" s="26">
        <f t="shared" si="37"/>
        <v>65.193600000000004</v>
      </c>
    </row>
    <row r="1180" spans="1:5" x14ac:dyDescent="0.3">
      <c r="A1180" s="1">
        <v>41879</v>
      </c>
      <c r="B1180">
        <v>65.168400000000005</v>
      </c>
      <c r="C1180" t="s">
        <v>205</v>
      </c>
      <c r="D1180" s="26" t="str">
        <f t="shared" si="36"/>
        <v>2014-08-28</v>
      </c>
      <c r="E1180" s="26">
        <f t="shared" si="37"/>
        <v>65.168400000000005</v>
      </c>
    </row>
    <row r="1181" spans="1:5" x14ac:dyDescent="0.3">
      <c r="A1181" s="1">
        <v>41880</v>
      </c>
      <c r="B1181">
        <v>65.403000000000006</v>
      </c>
      <c r="C1181" t="s">
        <v>205</v>
      </c>
      <c r="D1181" s="26" t="str">
        <f t="shared" si="36"/>
        <v>2014-08-29</v>
      </c>
      <c r="E1181" s="26">
        <f t="shared" si="37"/>
        <v>65.403000000000006</v>
      </c>
    </row>
    <row r="1182" spans="1:5" x14ac:dyDescent="0.3">
      <c r="A1182" s="1">
        <v>41884</v>
      </c>
      <c r="B1182">
        <v>65.352699999999999</v>
      </c>
      <c r="C1182" t="s">
        <v>205</v>
      </c>
      <c r="D1182" s="26" t="str">
        <f t="shared" si="36"/>
        <v>2014-09-02</v>
      </c>
      <c r="E1182" s="26">
        <f t="shared" si="37"/>
        <v>65.352699999999999</v>
      </c>
    </row>
    <row r="1183" spans="1:5" x14ac:dyDescent="0.3">
      <c r="A1183" s="1">
        <v>41885</v>
      </c>
      <c r="B1183">
        <v>65.403000000000006</v>
      </c>
      <c r="C1183" t="s">
        <v>205</v>
      </c>
      <c r="D1183" s="26" t="str">
        <f t="shared" si="36"/>
        <v>2014-09-03</v>
      </c>
      <c r="E1183" s="26">
        <f t="shared" si="37"/>
        <v>65.403000000000006</v>
      </c>
    </row>
    <row r="1184" spans="1:5" x14ac:dyDescent="0.3">
      <c r="A1184" s="1">
        <v>41886</v>
      </c>
      <c r="B1184">
        <v>65.319199999999995</v>
      </c>
      <c r="C1184" t="s">
        <v>205</v>
      </c>
      <c r="D1184" s="26" t="str">
        <f t="shared" si="36"/>
        <v>2014-09-04</v>
      </c>
      <c r="E1184" s="26">
        <f t="shared" si="37"/>
        <v>65.319199999999995</v>
      </c>
    </row>
    <row r="1185" spans="1:5" x14ac:dyDescent="0.3">
      <c r="A1185" s="1">
        <v>41887</v>
      </c>
      <c r="B1185">
        <v>65.612399999999994</v>
      </c>
      <c r="C1185" t="s">
        <v>205</v>
      </c>
      <c r="D1185" s="26" t="str">
        <f t="shared" si="36"/>
        <v>2014-09-05</v>
      </c>
      <c r="E1185" s="26">
        <f t="shared" si="37"/>
        <v>65.612399999999994</v>
      </c>
    </row>
    <row r="1186" spans="1:5" x14ac:dyDescent="0.3">
      <c r="A1186" s="1">
        <v>41890</v>
      </c>
      <c r="B1186">
        <v>65.419700000000006</v>
      </c>
      <c r="C1186" t="s">
        <v>205</v>
      </c>
      <c r="D1186" s="26" t="str">
        <f t="shared" si="36"/>
        <v>2014-09-08</v>
      </c>
      <c r="E1186" s="26">
        <f t="shared" si="37"/>
        <v>65.419700000000006</v>
      </c>
    </row>
    <row r="1187" spans="1:5" x14ac:dyDescent="0.3">
      <c r="A1187" s="1">
        <v>41891</v>
      </c>
      <c r="B1187">
        <v>64.950599999999994</v>
      </c>
      <c r="C1187" t="s">
        <v>205</v>
      </c>
      <c r="D1187" s="26" t="str">
        <f t="shared" si="36"/>
        <v>2014-09-09</v>
      </c>
      <c r="E1187" s="26">
        <f t="shared" si="37"/>
        <v>64.950599999999994</v>
      </c>
    </row>
    <row r="1188" spans="1:5" x14ac:dyDescent="0.3">
      <c r="A1188" s="1">
        <v>41892</v>
      </c>
      <c r="B1188">
        <v>65.084599999999995</v>
      </c>
      <c r="C1188" t="s">
        <v>205</v>
      </c>
      <c r="D1188" s="26" t="str">
        <f t="shared" si="36"/>
        <v>2014-09-10</v>
      </c>
      <c r="E1188" s="26">
        <f t="shared" si="37"/>
        <v>65.084599999999995</v>
      </c>
    </row>
    <row r="1189" spans="1:5" x14ac:dyDescent="0.3">
      <c r="A1189" s="1">
        <v>41893</v>
      </c>
      <c r="B1189">
        <v>65.201899999999995</v>
      </c>
      <c r="C1189" t="s">
        <v>205</v>
      </c>
      <c r="D1189" s="26" t="str">
        <f t="shared" si="36"/>
        <v>2014-09-11</v>
      </c>
      <c r="E1189" s="26">
        <f t="shared" si="37"/>
        <v>65.201899999999995</v>
      </c>
    </row>
    <row r="1190" spans="1:5" x14ac:dyDescent="0.3">
      <c r="A1190" s="1">
        <v>41894</v>
      </c>
      <c r="B1190">
        <v>64.732799999999997</v>
      </c>
      <c r="C1190" t="s">
        <v>205</v>
      </c>
      <c r="D1190" s="26" t="str">
        <f t="shared" si="36"/>
        <v>2014-09-12</v>
      </c>
      <c r="E1190" s="26">
        <f t="shared" si="37"/>
        <v>64.732799999999997</v>
      </c>
    </row>
    <row r="1191" spans="1:5" x14ac:dyDescent="0.3">
      <c r="A1191" s="1">
        <v>41897</v>
      </c>
      <c r="B1191">
        <v>64.590400000000002</v>
      </c>
      <c r="C1191" t="s">
        <v>205</v>
      </c>
      <c r="D1191" s="26" t="str">
        <f t="shared" si="36"/>
        <v>2014-09-15</v>
      </c>
      <c r="E1191" s="26">
        <f t="shared" si="37"/>
        <v>64.590400000000002</v>
      </c>
    </row>
    <row r="1192" spans="1:5" x14ac:dyDescent="0.3">
      <c r="A1192" s="1">
        <v>41898</v>
      </c>
      <c r="B1192">
        <v>65.034400000000005</v>
      </c>
      <c r="C1192" t="s">
        <v>205</v>
      </c>
      <c r="D1192" s="26" t="str">
        <f t="shared" si="36"/>
        <v>2014-09-16</v>
      </c>
      <c r="E1192" s="26">
        <f t="shared" si="37"/>
        <v>65.034400000000005</v>
      </c>
    </row>
    <row r="1193" spans="1:5" x14ac:dyDescent="0.3">
      <c r="A1193" s="1">
        <v>41899</v>
      </c>
      <c r="B1193">
        <v>65.093000000000004</v>
      </c>
      <c r="C1193" t="s">
        <v>205</v>
      </c>
      <c r="D1193" s="26" t="str">
        <f t="shared" si="36"/>
        <v>2014-09-17</v>
      </c>
      <c r="E1193" s="26">
        <f t="shared" si="37"/>
        <v>65.093000000000004</v>
      </c>
    </row>
    <row r="1194" spans="1:5" x14ac:dyDescent="0.3">
      <c r="A1194" s="1">
        <v>41900</v>
      </c>
      <c r="B1194">
        <v>65.335999999999999</v>
      </c>
      <c r="C1194" t="s">
        <v>205</v>
      </c>
      <c r="D1194" s="26" t="str">
        <f t="shared" si="36"/>
        <v>2014-09-18</v>
      </c>
      <c r="E1194" s="26">
        <f t="shared" si="37"/>
        <v>65.335999999999999</v>
      </c>
    </row>
    <row r="1195" spans="1:5" x14ac:dyDescent="0.3">
      <c r="A1195" s="1">
        <v>41901</v>
      </c>
      <c r="B1195">
        <v>65.191900000000004</v>
      </c>
      <c r="C1195" t="s">
        <v>205</v>
      </c>
      <c r="D1195" s="26" t="str">
        <f t="shared" si="36"/>
        <v>2014-09-19</v>
      </c>
      <c r="E1195" s="26">
        <f t="shared" si="37"/>
        <v>65.191900000000004</v>
      </c>
    </row>
    <row r="1196" spans="1:5" x14ac:dyDescent="0.3">
      <c r="A1196" s="1">
        <v>41904</v>
      </c>
      <c r="B1196">
        <v>64.586699999999993</v>
      </c>
      <c r="C1196" t="s">
        <v>205</v>
      </c>
      <c r="D1196" s="26" t="str">
        <f t="shared" si="36"/>
        <v>2014-09-22</v>
      </c>
      <c r="E1196" s="26">
        <f t="shared" si="37"/>
        <v>64.586699999999993</v>
      </c>
    </row>
    <row r="1197" spans="1:5" x14ac:dyDescent="0.3">
      <c r="A1197" s="1">
        <v>41905</v>
      </c>
      <c r="B1197">
        <v>64.1327</v>
      </c>
      <c r="C1197" t="s">
        <v>205</v>
      </c>
      <c r="D1197" s="26" t="str">
        <f t="shared" si="36"/>
        <v>2014-09-23</v>
      </c>
      <c r="E1197" s="26">
        <f t="shared" si="37"/>
        <v>64.1327</v>
      </c>
    </row>
    <row r="1198" spans="1:5" x14ac:dyDescent="0.3">
      <c r="A1198" s="1">
        <v>41906</v>
      </c>
      <c r="B1198">
        <v>64.637100000000004</v>
      </c>
      <c r="C1198" t="s">
        <v>205</v>
      </c>
      <c r="D1198" s="26" t="str">
        <f t="shared" si="36"/>
        <v>2014-09-24</v>
      </c>
      <c r="E1198" s="26">
        <f t="shared" si="37"/>
        <v>64.637100000000004</v>
      </c>
    </row>
    <row r="1199" spans="1:5" x14ac:dyDescent="0.3">
      <c r="A1199" s="1">
        <v>41907</v>
      </c>
      <c r="B1199">
        <v>63.678800000000003</v>
      </c>
      <c r="C1199" t="s">
        <v>205</v>
      </c>
      <c r="D1199" s="26" t="str">
        <f t="shared" si="36"/>
        <v>2014-09-25</v>
      </c>
      <c r="E1199" s="26">
        <f t="shared" si="37"/>
        <v>63.678800000000003</v>
      </c>
    </row>
    <row r="1200" spans="1:5" x14ac:dyDescent="0.3">
      <c r="A1200" s="1">
        <v>41908</v>
      </c>
      <c r="B1200">
        <v>64.124300000000005</v>
      </c>
      <c r="C1200" t="s">
        <v>205</v>
      </c>
      <c r="D1200" s="26" t="str">
        <f t="shared" si="36"/>
        <v>2014-09-26</v>
      </c>
      <c r="E1200" s="26">
        <f t="shared" si="37"/>
        <v>64.124300000000005</v>
      </c>
    </row>
    <row r="1201" spans="1:5" x14ac:dyDescent="0.3">
      <c r="A1201" s="1">
        <v>41911</v>
      </c>
      <c r="B1201">
        <v>64.006600000000006</v>
      </c>
      <c r="C1201" t="s">
        <v>205</v>
      </c>
      <c r="D1201" s="26" t="str">
        <f t="shared" si="36"/>
        <v>2014-09-29</v>
      </c>
      <c r="E1201" s="26">
        <f t="shared" si="37"/>
        <v>64.006600000000006</v>
      </c>
    </row>
    <row r="1202" spans="1:5" x14ac:dyDescent="0.3">
      <c r="A1202" s="1">
        <v>41912</v>
      </c>
      <c r="B1202">
        <v>63.712400000000002</v>
      </c>
      <c r="C1202" t="s">
        <v>205</v>
      </c>
      <c r="D1202" s="26" t="str">
        <f t="shared" si="36"/>
        <v>2014-09-30</v>
      </c>
      <c r="E1202" s="26">
        <f t="shared" si="37"/>
        <v>63.712400000000002</v>
      </c>
    </row>
    <row r="1203" spans="1:5" x14ac:dyDescent="0.3">
      <c r="A1203" s="1">
        <v>41913</v>
      </c>
      <c r="B1203">
        <v>62.863300000000002</v>
      </c>
      <c r="C1203" t="s">
        <v>205</v>
      </c>
      <c r="D1203" s="26" t="str">
        <f t="shared" si="36"/>
        <v>2014-10-01</v>
      </c>
      <c r="E1203" s="26">
        <f t="shared" si="37"/>
        <v>62.863300000000002</v>
      </c>
    </row>
    <row r="1204" spans="1:5" x14ac:dyDescent="0.3">
      <c r="A1204" s="1">
        <v>41914</v>
      </c>
      <c r="B1204">
        <v>62.930599999999998</v>
      </c>
      <c r="C1204" t="s">
        <v>205</v>
      </c>
      <c r="D1204" s="26" t="str">
        <f t="shared" si="36"/>
        <v>2014-10-02</v>
      </c>
      <c r="E1204" s="26">
        <f t="shared" si="37"/>
        <v>62.930599999999998</v>
      </c>
    </row>
    <row r="1205" spans="1:5" x14ac:dyDescent="0.3">
      <c r="A1205" s="1">
        <v>41915</v>
      </c>
      <c r="B1205">
        <v>63.552700000000002</v>
      </c>
      <c r="C1205" t="s">
        <v>205</v>
      </c>
      <c r="D1205" s="26" t="str">
        <f t="shared" si="36"/>
        <v>2014-10-03</v>
      </c>
      <c r="E1205" s="26">
        <f t="shared" si="37"/>
        <v>63.552700000000002</v>
      </c>
    </row>
    <row r="1206" spans="1:5" x14ac:dyDescent="0.3">
      <c r="A1206" s="1">
        <v>41918</v>
      </c>
      <c r="B1206">
        <v>63.451799999999999</v>
      </c>
      <c r="C1206" t="s">
        <v>205</v>
      </c>
      <c r="D1206" s="26" t="str">
        <f t="shared" si="36"/>
        <v>2014-10-06</v>
      </c>
      <c r="E1206" s="26">
        <f t="shared" si="37"/>
        <v>63.451799999999999</v>
      </c>
    </row>
    <row r="1207" spans="1:5" x14ac:dyDescent="0.3">
      <c r="A1207" s="1">
        <v>41919</v>
      </c>
      <c r="B1207">
        <v>62.426200000000001</v>
      </c>
      <c r="C1207" t="s">
        <v>205</v>
      </c>
      <c r="D1207" s="26" t="str">
        <f t="shared" si="36"/>
        <v>2014-10-07</v>
      </c>
      <c r="E1207" s="26">
        <f t="shared" si="37"/>
        <v>62.426200000000001</v>
      </c>
    </row>
    <row r="1208" spans="1:5" x14ac:dyDescent="0.3">
      <c r="A1208" s="1">
        <v>41920</v>
      </c>
      <c r="B1208">
        <v>63.468600000000002</v>
      </c>
      <c r="C1208" t="s">
        <v>205</v>
      </c>
      <c r="D1208" s="26" t="str">
        <f t="shared" si="36"/>
        <v>2014-10-08</v>
      </c>
      <c r="E1208" s="26">
        <f t="shared" si="37"/>
        <v>63.468600000000002</v>
      </c>
    </row>
    <row r="1209" spans="1:5" x14ac:dyDescent="0.3">
      <c r="A1209" s="1">
        <v>41921</v>
      </c>
      <c r="B1209">
        <v>62.0563</v>
      </c>
      <c r="C1209" t="s">
        <v>205</v>
      </c>
      <c r="D1209" s="26" t="str">
        <f t="shared" si="36"/>
        <v>2014-10-09</v>
      </c>
      <c r="E1209" s="26">
        <f t="shared" si="37"/>
        <v>62.0563</v>
      </c>
    </row>
    <row r="1210" spans="1:5" x14ac:dyDescent="0.3">
      <c r="A1210" s="1">
        <v>41922</v>
      </c>
      <c r="B1210">
        <v>61.299700000000001</v>
      </c>
      <c r="C1210" t="s">
        <v>205</v>
      </c>
      <c r="D1210" s="26" t="str">
        <f t="shared" si="36"/>
        <v>2014-10-10</v>
      </c>
      <c r="E1210" s="26">
        <f t="shared" si="37"/>
        <v>61.299700000000001</v>
      </c>
    </row>
    <row r="1211" spans="1:5" x14ac:dyDescent="0.3">
      <c r="A1211" s="1">
        <v>41925</v>
      </c>
      <c r="B1211">
        <v>60.257300000000001</v>
      </c>
      <c r="C1211" t="s">
        <v>205</v>
      </c>
      <c r="D1211" s="26" t="str">
        <f t="shared" si="36"/>
        <v>2014-10-13</v>
      </c>
      <c r="E1211" s="26">
        <f t="shared" si="37"/>
        <v>60.257300000000001</v>
      </c>
    </row>
    <row r="1212" spans="1:5" x14ac:dyDescent="0.3">
      <c r="A1212" s="1">
        <v>41926</v>
      </c>
      <c r="B1212">
        <v>60.5852</v>
      </c>
      <c r="C1212" t="s">
        <v>205</v>
      </c>
      <c r="D1212" s="26" t="str">
        <f t="shared" si="36"/>
        <v>2014-10-14</v>
      </c>
      <c r="E1212" s="26">
        <f t="shared" si="37"/>
        <v>60.5852</v>
      </c>
    </row>
    <row r="1213" spans="1:5" x14ac:dyDescent="0.3">
      <c r="A1213" s="1">
        <v>41927</v>
      </c>
      <c r="B1213">
        <v>60.349800000000002</v>
      </c>
      <c r="C1213" t="s">
        <v>205</v>
      </c>
      <c r="D1213" s="26" t="str">
        <f t="shared" si="36"/>
        <v>2014-10-15</v>
      </c>
      <c r="E1213" s="26">
        <f t="shared" si="37"/>
        <v>60.349800000000002</v>
      </c>
    </row>
    <row r="1214" spans="1:5" x14ac:dyDescent="0.3">
      <c r="A1214" s="1">
        <v>41928</v>
      </c>
      <c r="B1214">
        <v>60.543199999999999</v>
      </c>
      <c r="C1214" t="s">
        <v>205</v>
      </c>
      <c r="D1214" s="26" t="str">
        <f t="shared" si="36"/>
        <v>2014-10-16</v>
      </c>
      <c r="E1214" s="26">
        <f t="shared" si="37"/>
        <v>60.543199999999999</v>
      </c>
    </row>
    <row r="1215" spans="1:5" x14ac:dyDescent="0.3">
      <c r="A1215" s="1">
        <v>41929</v>
      </c>
      <c r="B1215">
        <v>61.215699999999998</v>
      </c>
      <c r="C1215" t="s">
        <v>205</v>
      </c>
      <c r="D1215" s="26" t="str">
        <f t="shared" si="36"/>
        <v>2014-10-17</v>
      </c>
      <c r="E1215" s="26">
        <f t="shared" si="37"/>
        <v>61.215699999999998</v>
      </c>
    </row>
    <row r="1216" spans="1:5" x14ac:dyDescent="0.3">
      <c r="A1216" s="1">
        <v>41932</v>
      </c>
      <c r="B1216">
        <v>61.863</v>
      </c>
      <c r="C1216" t="s">
        <v>205</v>
      </c>
      <c r="D1216" s="26" t="str">
        <f t="shared" si="36"/>
        <v>2014-10-20</v>
      </c>
      <c r="E1216" s="26">
        <f t="shared" si="37"/>
        <v>61.863</v>
      </c>
    </row>
    <row r="1217" spans="1:5" x14ac:dyDescent="0.3">
      <c r="A1217" s="1">
        <v>41933</v>
      </c>
      <c r="B1217">
        <v>63.1492</v>
      </c>
      <c r="C1217" t="s">
        <v>205</v>
      </c>
      <c r="D1217" s="26" t="str">
        <f t="shared" si="36"/>
        <v>2014-10-21</v>
      </c>
      <c r="E1217" s="26">
        <f t="shared" si="37"/>
        <v>63.1492</v>
      </c>
    </row>
    <row r="1218" spans="1:5" x14ac:dyDescent="0.3">
      <c r="A1218" s="1">
        <v>41934</v>
      </c>
      <c r="B1218">
        <v>62.619500000000002</v>
      </c>
      <c r="C1218" t="s">
        <v>205</v>
      </c>
      <c r="D1218" s="26" t="str">
        <f t="shared" si="36"/>
        <v>2014-10-22</v>
      </c>
      <c r="E1218" s="26">
        <f t="shared" si="37"/>
        <v>62.619500000000002</v>
      </c>
    </row>
    <row r="1219" spans="1:5" x14ac:dyDescent="0.3">
      <c r="A1219" s="1">
        <v>41935</v>
      </c>
      <c r="B1219">
        <v>63.367699999999999</v>
      </c>
      <c r="C1219" t="s">
        <v>205</v>
      </c>
      <c r="D1219" s="26" t="str">
        <f t="shared" ref="D1219:D1282" si="38">_xlfn.CONCAT(YEAR(A1219),"-",IF(LEN(MONTH(A1219))=1,0&amp;MONTH(A1219),MONTH(A1219)),"-",IF(LEN(DAY(A1219))=1,0&amp;DAY(A1219),DAY(A1219)))</f>
        <v>2014-10-23</v>
      </c>
      <c r="E1219" s="26">
        <f t="shared" ref="E1219:E1282" si="39">B1219</f>
        <v>63.367699999999999</v>
      </c>
    </row>
    <row r="1220" spans="1:5" x14ac:dyDescent="0.3">
      <c r="A1220" s="1">
        <v>41936</v>
      </c>
      <c r="B1220">
        <v>63.8217</v>
      </c>
      <c r="C1220" t="s">
        <v>205</v>
      </c>
      <c r="D1220" s="26" t="str">
        <f t="shared" si="38"/>
        <v>2014-10-24</v>
      </c>
      <c r="E1220" s="26">
        <f t="shared" si="39"/>
        <v>63.8217</v>
      </c>
    </row>
    <row r="1221" spans="1:5" x14ac:dyDescent="0.3">
      <c r="A1221" s="1">
        <v>41939</v>
      </c>
      <c r="B1221">
        <v>63.712400000000002</v>
      </c>
      <c r="C1221" t="s">
        <v>205</v>
      </c>
      <c r="D1221" s="26" t="str">
        <f t="shared" si="38"/>
        <v>2014-10-27</v>
      </c>
      <c r="E1221" s="26">
        <f t="shared" si="39"/>
        <v>63.712400000000002</v>
      </c>
    </row>
    <row r="1222" spans="1:5" x14ac:dyDescent="0.3">
      <c r="A1222" s="1">
        <v>41940</v>
      </c>
      <c r="B1222">
        <v>64.519400000000005</v>
      </c>
      <c r="C1222" t="s">
        <v>205</v>
      </c>
      <c r="D1222" s="26" t="str">
        <f t="shared" si="38"/>
        <v>2014-10-28</v>
      </c>
      <c r="E1222" s="26">
        <f t="shared" si="39"/>
        <v>64.519400000000005</v>
      </c>
    </row>
    <row r="1223" spans="1:5" x14ac:dyDescent="0.3">
      <c r="A1223" s="1">
        <v>41941</v>
      </c>
      <c r="B1223">
        <v>64.384900000000002</v>
      </c>
      <c r="C1223" t="s">
        <v>205</v>
      </c>
      <c r="D1223" s="26" t="str">
        <f t="shared" si="38"/>
        <v>2014-10-29</v>
      </c>
      <c r="E1223" s="26">
        <f t="shared" si="39"/>
        <v>64.384900000000002</v>
      </c>
    </row>
    <row r="1224" spans="1:5" x14ac:dyDescent="0.3">
      <c r="A1224" s="1">
        <v>41942</v>
      </c>
      <c r="B1224">
        <v>64.847300000000004</v>
      </c>
      <c r="C1224" t="s">
        <v>205</v>
      </c>
      <c r="D1224" s="26" t="str">
        <f t="shared" si="38"/>
        <v>2014-10-30</v>
      </c>
      <c r="E1224" s="26">
        <f t="shared" si="39"/>
        <v>64.847300000000004</v>
      </c>
    </row>
    <row r="1225" spans="1:5" x14ac:dyDescent="0.3">
      <c r="A1225" s="1">
        <v>41943</v>
      </c>
      <c r="B1225">
        <v>65.637500000000003</v>
      </c>
      <c r="C1225" t="s">
        <v>205</v>
      </c>
      <c r="D1225" s="26" t="str">
        <f t="shared" si="38"/>
        <v>2014-10-31</v>
      </c>
      <c r="E1225" s="26">
        <f t="shared" si="39"/>
        <v>65.637500000000003</v>
      </c>
    </row>
    <row r="1226" spans="1:5" x14ac:dyDescent="0.3">
      <c r="A1226" s="1">
        <v>41946</v>
      </c>
      <c r="B1226">
        <v>65.654300000000006</v>
      </c>
      <c r="C1226" t="s">
        <v>205</v>
      </c>
      <c r="D1226" s="26" t="str">
        <f t="shared" si="38"/>
        <v>2014-11-03</v>
      </c>
      <c r="E1226" s="26">
        <f t="shared" si="39"/>
        <v>65.654300000000006</v>
      </c>
    </row>
    <row r="1227" spans="1:5" x14ac:dyDescent="0.3">
      <c r="A1227" s="1">
        <v>41947</v>
      </c>
      <c r="B1227">
        <v>65.326400000000007</v>
      </c>
      <c r="C1227" t="s">
        <v>205</v>
      </c>
      <c r="D1227" s="26" t="str">
        <f t="shared" si="38"/>
        <v>2014-11-04</v>
      </c>
      <c r="E1227" s="26">
        <f t="shared" si="39"/>
        <v>65.326400000000007</v>
      </c>
    </row>
    <row r="1228" spans="1:5" x14ac:dyDescent="0.3">
      <c r="A1228" s="1">
        <v>41948</v>
      </c>
      <c r="B1228">
        <v>65.830799999999996</v>
      </c>
      <c r="C1228" t="s">
        <v>205</v>
      </c>
      <c r="D1228" s="26" t="str">
        <f t="shared" si="38"/>
        <v>2014-11-05</v>
      </c>
      <c r="E1228" s="26">
        <f t="shared" si="39"/>
        <v>65.830799999999996</v>
      </c>
    </row>
    <row r="1229" spans="1:5" x14ac:dyDescent="0.3">
      <c r="A1229" s="1">
        <v>41949</v>
      </c>
      <c r="B1229">
        <v>66.125</v>
      </c>
      <c r="C1229" t="s">
        <v>205</v>
      </c>
      <c r="D1229" s="26" t="str">
        <f t="shared" si="38"/>
        <v>2014-11-06</v>
      </c>
      <c r="E1229" s="26">
        <f t="shared" si="39"/>
        <v>66.125</v>
      </c>
    </row>
    <row r="1230" spans="1:5" x14ac:dyDescent="0.3">
      <c r="A1230" s="1">
        <v>41950</v>
      </c>
      <c r="B1230">
        <v>66.209100000000007</v>
      </c>
      <c r="C1230" t="s">
        <v>205</v>
      </c>
      <c r="D1230" s="26" t="str">
        <f t="shared" si="38"/>
        <v>2014-11-07</v>
      </c>
      <c r="E1230" s="26">
        <f t="shared" si="39"/>
        <v>66.209100000000007</v>
      </c>
    </row>
    <row r="1231" spans="1:5" x14ac:dyDescent="0.3">
      <c r="A1231" s="1">
        <v>41953</v>
      </c>
      <c r="B1231">
        <v>66.377200000000002</v>
      </c>
      <c r="C1231" t="s">
        <v>205</v>
      </c>
      <c r="D1231" s="26" t="str">
        <f t="shared" si="38"/>
        <v>2014-11-10</v>
      </c>
      <c r="E1231" s="26">
        <f t="shared" si="39"/>
        <v>66.377200000000002</v>
      </c>
    </row>
    <row r="1232" spans="1:5" x14ac:dyDescent="0.3">
      <c r="A1232" s="1">
        <v>41954</v>
      </c>
      <c r="B1232">
        <v>66.394000000000005</v>
      </c>
      <c r="C1232" t="s">
        <v>205</v>
      </c>
      <c r="D1232" s="26" t="str">
        <f t="shared" si="38"/>
        <v>2014-11-11</v>
      </c>
      <c r="E1232" s="26">
        <f t="shared" si="39"/>
        <v>66.394000000000005</v>
      </c>
    </row>
    <row r="1233" spans="1:5" x14ac:dyDescent="0.3">
      <c r="A1233" s="1">
        <v>41955</v>
      </c>
      <c r="B1233">
        <v>66.4024</v>
      </c>
      <c r="C1233" t="s">
        <v>205</v>
      </c>
      <c r="D1233" s="26" t="str">
        <f t="shared" si="38"/>
        <v>2014-11-12</v>
      </c>
      <c r="E1233" s="26">
        <f t="shared" si="39"/>
        <v>66.4024</v>
      </c>
    </row>
    <row r="1234" spans="1:5" x14ac:dyDescent="0.3">
      <c r="A1234" s="1">
        <v>41956</v>
      </c>
      <c r="B1234">
        <v>66.276300000000006</v>
      </c>
      <c r="C1234" t="s">
        <v>205</v>
      </c>
      <c r="D1234" s="26" t="str">
        <f t="shared" si="38"/>
        <v>2014-11-13</v>
      </c>
      <c r="E1234" s="26">
        <f t="shared" si="39"/>
        <v>66.276300000000006</v>
      </c>
    </row>
    <row r="1235" spans="1:5" x14ac:dyDescent="0.3">
      <c r="A1235" s="1">
        <v>41957</v>
      </c>
      <c r="B1235">
        <v>66.31</v>
      </c>
      <c r="C1235" t="s">
        <v>205</v>
      </c>
      <c r="D1235" s="26" t="str">
        <f t="shared" si="38"/>
        <v>2014-11-14</v>
      </c>
      <c r="E1235" s="26">
        <f t="shared" si="39"/>
        <v>66.31</v>
      </c>
    </row>
    <row r="1236" spans="1:5" x14ac:dyDescent="0.3">
      <c r="A1236" s="1">
        <v>41960</v>
      </c>
      <c r="B1236">
        <v>66.4024</v>
      </c>
      <c r="C1236" t="s">
        <v>205</v>
      </c>
      <c r="D1236" s="26" t="str">
        <f t="shared" si="38"/>
        <v>2014-11-17</v>
      </c>
      <c r="E1236" s="26">
        <f t="shared" si="39"/>
        <v>66.4024</v>
      </c>
    </row>
    <row r="1237" spans="1:5" x14ac:dyDescent="0.3">
      <c r="A1237" s="1">
        <v>41961</v>
      </c>
      <c r="B1237">
        <v>66.822800000000001</v>
      </c>
      <c r="C1237" t="s">
        <v>205</v>
      </c>
      <c r="D1237" s="26" t="str">
        <f t="shared" si="38"/>
        <v>2014-11-18</v>
      </c>
      <c r="E1237" s="26">
        <f t="shared" si="39"/>
        <v>66.822800000000001</v>
      </c>
    </row>
    <row r="1238" spans="1:5" x14ac:dyDescent="0.3">
      <c r="A1238" s="1">
        <v>41962</v>
      </c>
      <c r="B1238">
        <v>66.679900000000004</v>
      </c>
      <c r="C1238" t="s">
        <v>205</v>
      </c>
      <c r="D1238" s="26" t="str">
        <f t="shared" si="38"/>
        <v>2014-11-19</v>
      </c>
      <c r="E1238" s="26">
        <f t="shared" si="39"/>
        <v>66.679900000000004</v>
      </c>
    </row>
    <row r="1239" spans="1:5" x14ac:dyDescent="0.3">
      <c r="A1239" s="1">
        <v>41963</v>
      </c>
      <c r="B1239">
        <v>66.915199999999999</v>
      </c>
      <c r="C1239" t="s">
        <v>205</v>
      </c>
      <c r="D1239" s="26" t="str">
        <f t="shared" si="38"/>
        <v>2014-11-20</v>
      </c>
      <c r="E1239" s="26">
        <f t="shared" si="39"/>
        <v>66.915199999999999</v>
      </c>
    </row>
    <row r="1240" spans="1:5" x14ac:dyDescent="0.3">
      <c r="A1240" s="1">
        <v>41964</v>
      </c>
      <c r="B1240">
        <v>67.318700000000007</v>
      </c>
      <c r="C1240" t="s">
        <v>205</v>
      </c>
      <c r="D1240" s="26" t="str">
        <f t="shared" si="38"/>
        <v>2014-11-21</v>
      </c>
      <c r="E1240" s="26">
        <f t="shared" si="39"/>
        <v>67.318700000000007</v>
      </c>
    </row>
    <row r="1241" spans="1:5" x14ac:dyDescent="0.3">
      <c r="A1241" s="1">
        <v>41967</v>
      </c>
      <c r="B1241">
        <v>67.554100000000005</v>
      </c>
      <c r="C1241" t="s">
        <v>205</v>
      </c>
      <c r="D1241" s="26" t="str">
        <f t="shared" si="38"/>
        <v>2014-11-24</v>
      </c>
      <c r="E1241" s="26">
        <f t="shared" si="39"/>
        <v>67.554100000000005</v>
      </c>
    </row>
    <row r="1242" spans="1:5" x14ac:dyDescent="0.3">
      <c r="A1242" s="1">
        <v>41968</v>
      </c>
      <c r="B1242">
        <v>67.503699999999995</v>
      </c>
      <c r="C1242" t="s">
        <v>205</v>
      </c>
      <c r="D1242" s="26" t="str">
        <f t="shared" si="38"/>
        <v>2014-11-25</v>
      </c>
      <c r="E1242" s="26">
        <f t="shared" si="39"/>
        <v>67.503699999999995</v>
      </c>
    </row>
    <row r="1243" spans="1:5" x14ac:dyDescent="0.3">
      <c r="A1243" s="1">
        <v>41969</v>
      </c>
      <c r="B1243">
        <v>67.545699999999997</v>
      </c>
      <c r="C1243" t="s">
        <v>205</v>
      </c>
      <c r="D1243" s="26" t="str">
        <f t="shared" si="38"/>
        <v>2014-11-26</v>
      </c>
      <c r="E1243" s="26">
        <f t="shared" si="39"/>
        <v>67.545699999999997</v>
      </c>
    </row>
    <row r="1244" spans="1:5" x14ac:dyDescent="0.3">
      <c r="A1244" s="1">
        <v>41971</v>
      </c>
      <c r="B1244">
        <v>67.385999999999996</v>
      </c>
      <c r="C1244" t="s">
        <v>205</v>
      </c>
      <c r="D1244" s="26" t="str">
        <f t="shared" si="38"/>
        <v>2014-11-28</v>
      </c>
      <c r="E1244" s="26">
        <f t="shared" si="39"/>
        <v>67.385999999999996</v>
      </c>
    </row>
    <row r="1245" spans="1:5" x14ac:dyDescent="0.3">
      <c r="A1245" s="1">
        <v>41974</v>
      </c>
      <c r="B1245">
        <v>66.856399999999994</v>
      </c>
      <c r="C1245" t="s">
        <v>205</v>
      </c>
      <c r="D1245" s="26" t="str">
        <f t="shared" si="38"/>
        <v>2014-12-01</v>
      </c>
      <c r="E1245" s="26">
        <f t="shared" si="39"/>
        <v>66.856399999999994</v>
      </c>
    </row>
    <row r="1246" spans="1:5" x14ac:dyDescent="0.3">
      <c r="A1246" s="1">
        <v>41975</v>
      </c>
      <c r="B1246">
        <v>67.2179</v>
      </c>
      <c r="C1246" t="s">
        <v>205</v>
      </c>
      <c r="D1246" s="26" t="str">
        <f t="shared" si="38"/>
        <v>2014-12-02</v>
      </c>
      <c r="E1246" s="26">
        <f t="shared" si="39"/>
        <v>67.2179</v>
      </c>
    </row>
    <row r="1247" spans="1:5" x14ac:dyDescent="0.3">
      <c r="A1247" s="1">
        <v>41976</v>
      </c>
      <c r="B1247">
        <v>67.621399999999994</v>
      </c>
      <c r="C1247" t="s">
        <v>205</v>
      </c>
      <c r="D1247" s="26" t="str">
        <f t="shared" si="38"/>
        <v>2014-12-03</v>
      </c>
      <c r="E1247" s="26">
        <f t="shared" si="39"/>
        <v>67.621399999999994</v>
      </c>
    </row>
    <row r="1248" spans="1:5" x14ac:dyDescent="0.3">
      <c r="A1248" s="1">
        <v>41977</v>
      </c>
      <c r="B1248">
        <v>67.478499999999997</v>
      </c>
      <c r="C1248" t="s">
        <v>205</v>
      </c>
      <c r="D1248" s="26" t="str">
        <f t="shared" si="38"/>
        <v>2014-12-04</v>
      </c>
      <c r="E1248" s="26">
        <f t="shared" si="39"/>
        <v>67.478499999999997</v>
      </c>
    </row>
    <row r="1249" spans="1:5" x14ac:dyDescent="0.3">
      <c r="A1249" s="1">
        <v>41978</v>
      </c>
      <c r="B1249">
        <v>67.604600000000005</v>
      </c>
      <c r="C1249" t="s">
        <v>205</v>
      </c>
      <c r="D1249" s="26" t="str">
        <f t="shared" si="38"/>
        <v>2014-12-05</v>
      </c>
      <c r="E1249" s="26">
        <f t="shared" si="39"/>
        <v>67.604600000000005</v>
      </c>
    </row>
    <row r="1250" spans="1:5" x14ac:dyDescent="0.3">
      <c r="A1250" s="1">
        <v>41981</v>
      </c>
      <c r="B1250">
        <v>67.100200000000001</v>
      </c>
      <c r="C1250" t="s">
        <v>205</v>
      </c>
      <c r="D1250" s="26" t="str">
        <f t="shared" si="38"/>
        <v>2014-12-08</v>
      </c>
      <c r="E1250" s="26">
        <f t="shared" si="39"/>
        <v>67.100200000000001</v>
      </c>
    </row>
    <row r="1251" spans="1:5" x14ac:dyDescent="0.3">
      <c r="A1251" s="1">
        <v>41982</v>
      </c>
      <c r="B1251">
        <v>67.167400000000001</v>
      </c>
      <c r="C1251" t="s">
        <v>205</v>
      </c>
      <c r="D1251" s="26" t="str">
        <f t="shared" si="38"/>
        <v>2014-12-09</v>
      </c>
      <c r="E1251" s="26">
        <f t="shared" si="39"/>
        <v>67.167400000000001</v>
      </c>
    </row>
    <row r="1252" spans="1:5" x14ac:dyDescent="0.3">
      <c r="A1252" s="1">
        <v>41983</v>
      </c>
      <c r="B1252">
        <v>66.066199999999995</v>
      </c>
      <c r="C1252" t="s">
        <v>205</v>
      </c>
      <c r="D1252" s="26" t="str">
        <f t="shared" si="38"/>
        <v>2014-12-10</v>
      </c>
      <c r="E1252" s="26">
        <f t="shared" si="39"/>
        <v>66.066199999999995</v>
      </c>
    </row>
    <row r="1253" spans="1:5" x14ac:dyDescent="0.3">
      <c r="A1253" s="1">
        <v>41984</v>
      </c>
      <c r="B1253">
        <v>66.4024</v>
      </c>
      <c r="C1253" t="s">
        <v>205</v>
      </c>
      <c r="D1253" s="26" t="str">
        <f t="shared" si="38"/>
        <v>2014-12-11</v>
      </c>
      <c r="E1253" s="26">
        <f t="shared" si="39"/>
        <v>66.4024</v>
      </c>
    </row>
    <row r="1254" spans="1:5" x14ac:dyDescent="0.3">
      <c r="A1254" s="1">
        <v>41985</v>
      </c>
      <c r="B1254">
        <v>65.368499999999997</v>
      </c>
      <c r="C1254" t="s">
        <v>205</v>
      </c>
      <c r="D1254" s="26" t="str">
        <f t="shared" si="38"/>
        <v>2014-12-12</v>
      </c>
      <c r="E1254" s="26">
        <f t="shared" si="39"/>
        <v>65.368499999999997</v>
      </c>
    </row>
    <row r="1255" spans="1:5" x14ac:dyDescent="0.3">
      <c r="A1255" s="1">
        <v>41988</v>
      </c>
      <c r="B1255">
        <v>65.040599999999998</v>
      </c>
      <c r="C1255" t="s">
        <v>205</v>
      </c>
      <c r="D1255" s="26" t="str">
        <f t="shared" si="38"/>
        <v>2014-12-15</v>
      </c>
      <c r="E1255" s="26">
        <f t="shared" si="39"/>
        <v>65.040599999999998</v>
      </c>
    </row>
    <row r="1256" spans="1:5" x14ac:dyDescent="0.3">
      <c r="A1256" s="1">
        <v>41989</v>
      </c>
      <c r="B1256">
        <v>64.637100000000004</v>
      </c>
      <c r="C1256" t="s">
        <v>205</v>
      </c>
      <c r="D1256" s="26" t="str">
        <f t="shared" si="38"/>
        <v>2014-12-16</v>
      </c>
      <c r="E1256" s="26">
        <f t="shared" si="39"/>
        <v>64.637100000000004</v>
      </c>
    </row>
    <row r="1257" spans="1:5" x14ac:dyDescent="0.3">
      <c r="A1257" s="1">
        <v>41990</v>
      </c>
      <c r="B1257">
        <v>65.965299999999999</v>
      </c>
      <c r="C1257" t="s">
        <v>205</v>
      </c>
      <c r="D1257" s="26" t="str">
        <f t="shared" si="38"/>
        <v>2014-12-17</v>
      </c>
      <c r="E1257" s="26">
        <f t="shared" si="39"/>
        <v>65.965299999999999</v>
      </c>
    </row>
    <row r="1258" spans="1:5" x14ac:dyDescent="0.3">
      <c r="A1258" s="1">
        <v>41991</v>
      </c>
      <c r="B1258">
        <v>67.419600000000003</v>
      </c>
      <c r="C1258" t="s">
        <v>205</v>
      </c>
      <c r="D1258" s="26" t="str">
        <f t="shared" si="38"/>
        <v>2014-12-18</v>
      </c>
      <c r="E1258" s="26">
        <f t="shared" si="39"/>
        <v>67.419600000000003</v>
      </c>
    </row>
    <row r="1259" spans="1:5" x14ac:dyDescent="0.3">
      <c r="A1259" s="1">
        <v>41992</v>
      </c>
      <c r="B1259">
        <v>67.734999999999999</v>
      </c>
      <c r="C1259" t="s">
        <v>205</v>
      </c>
      <c r="D1259" s="26" t="str">
        <f t="shared" si="38"/>
        <v>2014-12-19</v>
      </c>
      <c r="E1259" s="26">
        <f t="shared" si="39"/>
        <v>67.734999999999999</v>
      </c>
    </row>
    <row r="1260" spans="1:5" x14ac:dyDescent="0.3">
      <c r="A1260" s="1">
        <v>41995</v>
      </c>
      <c r="B1260">
        <v>68.013599999999997</v>
      </c>
      <c r="C1260" t="s">
        <v>205</v>
      </c>
      <c r="D1260" s="26" t="str">
        <f t="shared" si="38"/>
        <v>2014-12-22</v>
      </c>
      <c r="E1260" s="26">
        <f t="shared" si="39"/>
        <v>68.013599999999997</v>
      </c>
    </row>
    <row r="1261" spans="1:5" x14ac:dyDescent="0.3">
      <c r="A1261" s="1">
        <v>41996</v>
      </c>
      <c r="B1261">
        <v>68.241500000000002</v>
      </c>
      <c r="C1261" t="s">
        <v>205</v>
      </c>
      <c r="D1261" s="26" t="str">
        <f t="shared" si="38"/>
        <v>2014-12-23</v>
      </c>
      <c r="E1261" s="26">
        <f t="shared" si="39"/>
        <v>68.241500000000002</v>
      </c>
    </row>
    <row r="1262" spans="1:5" x14ac:dyDescent="0.3">
      <c r="A1262" s="1">
        <v>41997</v>
      </c>
      <c r="B1262">
        <v>68.249899999999997</v>
      </c>
      <c r="C1262" t="s">
        <v>205</v>
      </c>
      <c r="D1262" s="26" t="str">
        <f t="shared" si="38"/>
        <v>2014-12-24</v>
      </c>
      <c r="E1262" s="26">
        <f t="shared" si="39"/>
        <v>68.249899999999997</v>
      </c>
    </row>
    <row r="1263" spans="1:5" x14ac:dyDescent="0.3">
      <c r="A1263" s="1">
        <v>41999</v>
      </c>
      <c r="B1263">
        <v>68.418800000000005</v>
      </c>
      <c r="C1263" t="s">
        <v>205</v>
      </c>
      <c r="D1263" s="26" t="str">
        <f t="shared" si="38"/>
        <v>2014-12-26</v>
      </c>
      <c r="E1263" s="26">
        <f t="shared" si="39"/>
        <v>68.418800000000005</v>
      </c>
    </row>
    <row r="1264" spans="1:5" x14ac:dyDescent="0.3">
      <c r="A1264" s="1">
        <v>42002</v>
      </c>
      <c r="B1264">
        <v>68.604500000000002</v>
      </c>
      <c r="C1264" t="s">
        <v>205</v>
      </c>
      <c r="D1264" s="26" t="str">
        <f t="shared" si="38"/>
        <v>2014-12-29</v>
      </c>
      <c r="E1264" s="26">
        <f t="shared" si="39"/>
        <v>68.604500000000002</v>
      </c>
    </row>
    <row r="1265" spans="1:5" x14ac:dyDescent="0.3">
      <c r="A1265" s="1">
        <v>42003</v>
      </c>
      <c r="B1265">
        <v>68.199299999999994</v>
      </c>
      <c r="C1265" t="s">
        <v>205</v>
      </c>
      <c r="D1265" s="26" t="str">
        <f t="shared" si="38"/>
        <v>2014-12-30</v>
      </c>
      <c r="E1265" s="26">
        <f t="shared" si="39"/>
        <v>68.199299999999994</v>
      </c>
    </row>
    <row r="1266" spans="1:5" x14ac:dyDescent="0.3">
      <c r="A1266" s="1">
        <v>42004</v>
      </c>
      <c r="B1266">
        <v>67.574600000000004</v>
      </c>
      <c r="C1266" t="s">
        <v>205</v>
      </c>
      <c r="D1266" s="26" t="str">
        <f t="shared" si="38"/>
        <v>2014-12-31</v>
      </c>
      <c r="E1266" s="26">
        <f t="shared" si="39"/>
        <v>67.574600000000004</v>
      </c>
    </row>
    <row r="1267" spans="1:5" x14ac:dyDescent="0.3">
      <c r="A1267" s="1">
        <v>42006</v>
      </c>
      <c r="B1267">
        <v>67.557699999999997</v>
      </c>
      <c r="C1267" t="s">
        <v>205</v>
      </c>
      <c r="D1267" s="26" t="str">
        <f t="shared" si="38"/>
        <v>2015-01-02</v>
      </c>
      <c r="E1267" s="26">
        <f t="shared" si="39"/>
        <v>67.557699999999997</v>
      </c>
    </row>
    <row r="1268" spans="1:5" x14ac:dyDescent="0.3">
      <c r="A1268" s="1">
        <v>42009</v>
      </c>
      <c r="B1268">
        <v>66.215500000000006</v>
      </c>
      <c r="C1268" t="s">
        <v>205</v>
      </c>
      <c r="D1268" s="26" t="str">
        <f t="shared" si="38"/>
        <v>2015-01-05</v>
      </c>
      <c r="E1268" s="26">
        <f t="shared" si="39"/>
        <v>66.215500000000006</v>
      </c>
    </row>
    <row r="1269" spans="1:5" x14ac:dyDescent="0.3">
      <c r="A1269" s="1">
        <v>42010</v>
      </c>
      <c r="B1269">
        <v>65.498000000000005</v>
      </c>
      <c r="C1269" t="s">
        <v>205</v>
      </c>
      <c r="D1269" s="26" t="str">
        <f t="shared" si="38"/>
        <v>2015-01-06</v>
      </c>
      <c r="E1269" s="26">
        <f t="shared" si="39"/>
        <v>65.498000000000005</v>
      </c>
    </row>
    <row r="1270" spans="1:5" x14ac:dyDescent="0.3">
      <c r="A1270" s="1">
        <v>42011</v>
      </c>
      <c r="B1270">
        <v>66.283000000000001</v>
      </c>
      <c r="C1270" t="s">
        <v>205</v>
      </c>
      <c r="D1270" s="26" t="str">
        <f t="shared" si="38"/>
        <v>2015-01-07</v>
      </c>
      <c r="E1270" s="26">
        <f t="shared" si="39"/>
        <v>66.283000000000001</v>
      </c>
    </row>
    <row r="1271" spans="1:5" x14ac:dyDescent="0.3">
      <c r="A1271" s="1">
        <v>42012</v>
      </c>
      <c r="B1271">
        <v>67.447999999999993</v>
      </c>
      <c r="C1271" t="s">
        <v>205</v>
      </c>
      <c r="D1271" s="26" t="str">
        <f t="shared" si="38"/>
        <v>2015-01-08</v>
      </c>
      <c r="E1271" s="26">
        <f t="shared" si="39"/>
        <v>67.447999999999993</v>
      </c>
    </row>
    <row r="1272" spans="1:5" x14ac:dyDescent="0.3">
      <c r="A1272" s="1">
        <v>42013</v>
      </c>
      <c r="B1272">
        <v>66.899299999999997</v>
      </c>
      <c r="C1272" t="s">
        <v>205</v>
      </c>
      <c r="D1272" s="26" t="str">
        <f t="shared" si="38"/>
        <v>2015-01-09</v>
      </c>
      <c r="E1272" s="26">
        <f t="shared" si="39"/>
        <v>66.899299999999997</v>
      </c>
    </row>
    <row r="1273" spans="1:5" x14ac:dyDescent="0.3">
      <c r="A1273" s="1">
        <v>42016</v>
      </c>
      <c r="B1273">
        <v>66.232399999999998</v>
      </c>
      <c r="C1273" t="s">
        <v>205</v>
      </c>
      <c r="D1273" s="26" t="str">
        <f t="shared" si="38"/>
        <v>2015-01-12</v>
      </c>
      <c r="E1273" s="26">
        <f t="shared" si="39"/>
        <v>66.232399999999998</v>
      </c>
    </row>
    <row r="1274" spans="1:5" x14ac:dyDescent="0.3">
      <c r="A1274" s="1">
        <v>42017</v>
      </c>
      <c r="B1274">
        <v>66.063599999999994</v>
      </c>
      <c r="C1274" t="s">
        <v>205</v>
      </c>
      <c r="D1274" s="26" t="str">
        <f t="shared" si="38"/>
        <v>2015-01-13</v>
      </c>
      <c r="E1274" s="26">
        <f t="shared" si="39"/>
        <v>66.063599999999994</v>
      </c>
    </row>
    <row r="1275" spans="1:5" x14ac:dyDescent="0.3">
      <c r="A1275" s="1">
        <v>42018</v>
      </c>
      <c r="B1275">
        <v>65.717500000000001</v>
      </c>
      <c r="C1275" t="s">
        <v>205</v>
      </c>
      <c r="D1275" s="26" t="str">
        <f t="shared" si="38"/>
        <v>2015-01-14</v>
      </c>
      <c r="E1275" s="26">
        <f t="shared" si="39"/>
        <v>65.717500000000001</v>
      </c>
    </row>
    <row r="1276" spans="1:5" x14ac:dyDescent="0.3">
      <c r="A1276" s="1">
        <v>42019</v>
      </c>
      <c r="B1276">
        <v>65.109700000000004</v>
      </c>
      <c r="C1276" t="s">
        <v>205</v>
      </c>
      <c r="D1276" s="26" t="str">
        <f t="shared" si="38"/>
        <v>2015-01-15</v>
      </c>
      <c r="E1276" s="26">
        <f t="shared" si="39"/>
        <v>65.109700000000004</v>
      </c>
    </row>
    <row r="1277" spans="1:5" x14ac:dyDescent="0.3">
      <c r="A1277" s="1">
        <v>42020</v>
      </c>
      <c r="B1277">
        <v>66.004499999999993</v>
      </c>
      <c r="C1277" t="s">
        <v>205</v>
      </c>
      <c r="D1277" s="26" t="str">
        <f t="shared" si="38"/>
        <v>2015-01-16</v>
      </c>
      <c r="E1277" s="26">
        <f t="shared" si="39"/>
        <v>66.004499999999993</v>
      </c>
    </row>
    <row r="1278" spans="1:5" x14ac:dyDescent="0.3">
      <c r="A1278" s="1">
        <v>42024</v>
      </c>
      <c r="B1278">
        <v>66.038200000000003</v>
      </c>
      <c r="C1278" t="s">
        <v>205</v>
      </c>
      <c r="D1278" s="26" t="str">
        <f t="shared" si="38"/>
        <v>2015-01-20</v>
      </c>
      <c r="E1278" s="26">
        <f t="shared" si="39"/>
        <v>66.038200000000003</v>
      </c>
    </row>
    <row r="1279" spans="1:5" x14ac:dyDescent="0.3">
      <c r="A1279" s="1">
        <v>42025</v>
      </c>
      <c r="B1279">
        <v>66.494100000000003</v>
      </c>
      <c r="C1279" t="s">
        <v>205</v>
      </c>
      <c r="D1279" s="26" t="str">
        <f t="shared" si="38"/>
        <v>2015-01-21</v>
      </c>
      <c r="E1279" s="26">
        <f t="shared" si="39"/>
        <v>66.494100000000003</v>
      </c>
    </row>
    <row r="1280" spans="1:5" x14ac:dyDescent="0.3">
      <c r="A1280" s="1">
        <v>42026</v>
      </c>
      <c r="B1280">
        <v>67.422700000000006</v>
      </c>
      <c r="C1280" t="s">
        <v>205</v>
      </c>
      <c r="D1280" s="26" t="str">
        <f t="shared" si="38"/>
        <v>2015-01-22</v>
      </c>
      <c r="E1280" s="26">
        <f t="shared" si="39"/>
        <v>67.422700000000006</v>
      </c>
    </row>
    <row r="1281" spans="1:5" x14ac:dyDescent="0.3">
      <c r="A1281" s="1">
        <v>42027</v>
      </c>
      <c r="B1281">
        <v>67.059700000000007</v>
      </c>
      <c r="C1281" t="s">
        <v>205</v>
      </c>
      <c r="D1281" s="26" t="str">
        <f t="shared" si="38"/>
        <v>2015-01-23</v>
      </c>
      <c r="E1281" s="26">
        <f t="shared" si="39"/>
        <v>67.059700000000007</v>
      </c>
    </row>
    <row r="1282" spans="1:5" x14ac:dyDescent="0.3">
      <c r="A1282" s="1">
        <v>42030</v>
      </c>
      <c r="B1282">
        <v>67.388900000000007</v>
      </c>
      <c r="C1282" t="s">
        <v>205</v>
      </c>
      <c r="D1282" s="26" t="str">
        <f t="shared" si="38"/>
        <v>2015-01-26</v>
      </c>
      <c r="E1282" s="26">
        <f t="shared" si="39"/>
        <v>67.388900000000007</v>
      </c>
    </row>
    <row r="1283" spans="1:5" x14ac:dyDescent="0.3">
      <c r="A1283" s="1">
        <v>42031</v>
      </c>
      <c r="B1283">
        <v>66.848600000000005</v>
      </c>
      <c r="C1283" t="s">
        <v>205</v>
      </c>
      <c r="D1283" s="26" t="str">
        <f t="shared" ref="D1283:D1346" si="40">_xlfn.CONCAT(YEAR(A1283),"-",IF(LEN(MONTH(A1283))=1,0&amp;MONTH(A1283),MONTH(A1283)),"-",IF(LEN(DAY(A1283))=1,0&amp;DAY(A1283),DAY(A1283)))</f>
        <v>2015-01-27</v>
      </c>
      <c r="E1283" s="26">
        <f t="shared" ref="E1283:E1346" si="41">B1283</f>
        <v>66.848600000000005</v>
      </c>
    </row>
    <row r="1284" spans="1:5" x14ac:dyDescent="0.3">
      <c r="A1284" s="1">
        <v>42032</v>
      </c>
      <c r="B1284">
        <v>65.827200000000005</v>
      </c>
      <c r="C1284" t="s">
        <v>205</v>
      </c>
      <c r="D1284" s="26" t="str">
        <f t="shared" si="40"/>
        <v>2015-01-28</v>
      </c>
      <c r="E1284" s="26">
        <f t="shared" si="41"/>
        <v>65.827200000000005</v>
      </c>
    </row>
    <row r="1285" spans="1:5" x14ac:dyDescent="0.3">
      <c r="A1285" s="1">
        <v>42033</v>
      </c>
      <c r="B1285">
        <v>66.435000000000002</v>
      </c>
      <c r="C1285" t="s">
        <v>205</v>
      </c>
      <c r="D1285" s="26" t="str">
        <f t="shared" si="40"/>
        <v>2015-01-29</v>
      </c>
      <c r="E1285" s="26">
        <f t="shared" si="41"/>
        <v>66.435000000000002</v>
      </c>
    </row>
    <row r="1286" spans="1:5" x14ac:dyDescent="0.3">
      <c r="A1286" s="1">
        <v>42034</v>
      </c>
      <c r="B1286">
        <v>65.600999999999999</v>
      </c>
      <c r="C1286" t="s">
        <v>205</v>
      </c>
      <c r="D1286" s="26" t="str">
        <f t="shared" si="40"/>
        <v>2015-01-30</v>
      </c>
      <c r="E1286" s="26">
        <f t="shared" si="41"/>
        <v>65.600999999999999</v>
      </c>
    </row>
    <row r="1287" spans="1:5" x14ac:dyDescent="0.3">
      <c r="A1287" s="1">
        <v>42037</v>
      </c>
      <c r="B1287">
        <v>66.308400000000006</v>
      </c>
      <c r="C1287" t="s">
        <v>205</v>
      </c>
      <c r="D1287" s="26" t="str">
        <f t="shared" si="40"/>
        <v>2015-02-02</v>
      </c>
      <c r="E1287" s="26">
        <f t="shared" si="41"/>
        <v>66.308400000000006</v>
      </c>
    </row>
    <row r="1288" spans="1:5" x14ac:dyDescent="0.3">
      <c r="A1288" s="1">
        <v>42038</v>
      </c>
      <c r="B1288">
        <v>67.667500000000004</v>
      </c>
      <c r="C1288" t="s">
        <v>205</v>
      </c>
      <c r="D1288" s="26" t="str">
        <f t="shared" si="40"/>
        <v>2015-02-03</v>
      </c>
      <c r="E1288" s="26">
        <f t="shared" si="41"/>
        <v>67.667500000000004</v>
      </c>
    </row>
    <row r="1289" spans="1:5" x14ac:dyDescent="0.3">
      <c r="A1289" s="1">
        <v>42039</v>
      </c>
      <c r="B1289">
        <v>67.287599999999998</v>
      </c>
      <c r="C1289" t="s">
        <v>205</v>
      </c>
      <c r="D1289" s="26" t="str">
        <f t="shared" si="40"/>
        <v>2015-02-04</v>
      </c>
      <c r="E1289" s="26">
        <f t="shared" si="41"/>
        <v>67.287599999999998</v>
      </c>
    </row>
    <row r="1290" spans="1:5" x14ac:dyDescent="0.3">
      <c r="A1290" s="1">
        <v>42040</v>
      </c>
      <c r="B1290">
        <v>68.081100000000006</v>
      </c>
      <c r="C1290" t="s">
        <v>205</v>
      </c>
      <c r="D1290" s="26" t="str">
        <f t="shared" si="40"/>
        <v>2015-02-05</v>
      </c>
      <c r="E1290" s="26">
        <f t="shared" si="41"/>
        <v>68.081100000000006</v>
      </c>
    </row>
    <row r="1291" spans="1:5" x14ac:dyDescent="0.3">
      <c r="A1291" s="1">
        <v>42041</v>
      </c>
      <c r="B1291">
        <v>67.7941</v>
      </c>
      <c r="C1291" t="s">
        <v>205</v>
      </c>
      <c r="D1291" s="26" t="str">
        <f t="shared" si="40"/>
        <v>2015-02-06</v>
      </c>
      <c r="E1291" s="26">
        <f t="shared" si="41"/>
        <v>67.7941</v>
      </c>
    </row>
    <row r="1292" spans="1:5" x14ac:dyDescent="0.3">
      <c r="A1292" s="1">
        <v>42044</v>
      </c>
      <c r="B1292">
        <v>67.557699999999997</v>
      </c>
      <c r="C1292" t="s">
        <v>205</v>
      </c>
      <c r="D1292" s="26" t="str">
        <f t="shared" si="40"/>
        <v>2015-02-09</v>
      </c>
      <c r="E1292" s="26">
        <f t="shared" si="41"/>
        <v>67.557699999999997</v>
      </c>
    </row>
    <row r="1293" spans="1:5" x14ac:dyDescent="0.3">
      <c r="A1293" s="1">
        <v>42045</v>
      </c>
      <c r="B1293">
        <v>68.216200000000001</v>
      </c>
      <c r="C1293" t="s">
        <v>205</v>
      </c>
      <c r="D1293" s="26" t="str">
        <f t="shared" si="40"/>
        <v>2015-02-10</v>
      </c>
      <c r="E1293" s="26">
        <f t="shared" si="41"/>
        <v>68.216200000000001</v>
      </c>
    </row>
    <row r="1294" spans="1:5" x14ac:dyDescent="0.3">
      <c r="A1294" s="1">
        <v>42046</v>
      </c>
      <c r="B1294">
        <v>68.148600000000002</v>
      </c>
      <c r="C1294" t="s">
        <v>205</v>
      </c>
      <c r="D1294" s="26" t="str">
        <f t="shared" si="40"/>
        <v>2015-02-11</v>
      </c>
      <c r="E1294" s="26">
        <f t="shared" si="41"/>
        <v>68.148600000000002</v>
      </c>
    </row>
    <row r="1295" spans="1:5" x14ac:dyDescent="0.3">
      <c r="A1295" s="1">
        <v>42047</v>
      </c>
      <c r="B1295">
        <v>68.874600000000001</v>
      </c>
      <c r="C1295" t="s">
        <v>205</v>
      </c>
      <c r="D1295" s="26" t="str">
        <f t="shared" si="40"/>
        <v>2015-02-12</v>
      </c>
      <c r="E1295" s="26">
        <f t="shared" si="41"/>
        <v>68.874600000000001</v>
      </c>
    </row>
    <row r="1296" spans="1:5" x14ac:dyDescent="0.3">
      <c r="A1296" s="1">
        <v>42048</v>
      </c>
      <c r="B1296">
        <v>69.1447</v>
      </c>
      <c r="C1296" t="s">
        <v>205</v>
      </c>
      <c r="D1296" s="26" t="str">
        <f t="shared" si="40"/>
        <v>2015-02-13</v>
      </c>
      <c r="E1296" s="26">
        <f t="shared" si="41"/>
        <v>69.1447</v>
      </c>
    </row>
    <row r="1297" spans="1:5" x14ac:dyDescent="0.3">
      <c r="A1297" s="1">
        <v>42052</v>
      </c>
      <c r="B1297">
        <v>69.322000000000003</v>
      </c>
      <c r="C1297" t="s">
        <v>205</v>
      </c>
      <c r="D1297" s="26" t="str">
        <f t="shared" si="40"/>
        <v>2015-02-17</v>
      </c>
      <c r="E1297" s="26">
        <f t="shared" si="41"/>
        <v>69.322000000000003</v>
      </c>
    </row>
    <row r="1298" spans="1:5" x14ac:dyDescent="0.3">
      <c r="A1298" s="1">
        <v>42053</v>
      </c>
      <c r="B1298">
        <v>69.389499999999998</v>
      </c>
      <c r="C1298" t="s">
        <v>205</v>
      </c>
      <c r="D1298" s="26" t="str">
        <f t="shared" si="40"/>
        <v>2015-02-18</v>
      </c>
      <c r="E1298" s="26">
        <f t="shared" si="41"/>
        <v>69.389499999999998</v>
      </c>
    </row>
    <row r="1299" spans="1:5" x14ac:dyDescent="0.3">
      <c r="A1299" s="1">
        <v>42054</v>
      </c>
      <c r="B1299">
        <v>69.355800000000002</v>
      </c>
      <c r="C1299" t="s">
        <v>205</v>
      </c>
      <c r="D1299" s="26" t="str">
        <f t="shared" si="40"/>
        <v>2015-02-19</v>
      </c>
      <c r="E1299" s="26">
        <f t="shared" si="41"/>
        <v>69.355800000000002</v>
      </c>
    </row>
    <row r="1300" spans="1:5" x14ac:dyDescent="0.3">
      <c r="A1300" s="1">
        <v>42055</v>
      </c>
      <c r="B1300">
        <v>69.735600000000005</v>
      </c>
      <c r="C1300" t="s">
        <v>205</v>
      </c>
      <c r="D1300" s="26" t="str">
        <f t="shared" si="40"/>
        <v>2015-02-20</v>
      </c>
      <c r="E1300" s="26">
        <f t="shared" si="41"/>
        <v>69.735600000000005</v>
      </c>
    </row>
    <row r="1301" spans="1:5" x14ac:dyDescent="0.3">
      <c r="A1301" s="1">
        <v>42058</v>
      </c>
      <c r="B1301">
        <v>69.651200000000003</v>
      </c>
      <c r="C1301" t="s">
        <v>205</v>
      </c>
      <c r="D1301" s="26" t="str">
        <f t="shared" si="40"/>
        <v>2015-02-23</v>
      </c>
      <c r="E1301" s="26">
        <f t="shared" si="41"/>
        <v>69.651200000000003</v>
      </c>
    </row>
    <row r="1302" spans="1:5" x14ac:dyDescent="0.3">
      <c r="A1302" s="1">
        <v>42059</v>
      </c>
      <c r="B1302">
        <v>69.777000000000001</v>
      </c>
      <c r="C1302" t="s">
        <v>205</v>
      </c>
      <c r="D1302" s="26" t="str">
        <f t="shared" si="40"/>
        <v>2015-02-24</v>
      </c>
      <c r="E1302" s="26">
        <f t="shared" si="41"/>
        <v>69.777000000000001</v>
      </c>
    </row>
    <row r="1303" spans="1:5" x14ac:dyDescent="0.3">
      <c r="A1303" s="1">
        <v>42060</v>
      </c>
      <c r="B1303">
        <v>69.769400000000005</v>
      </c>
      <c r="C1303" t="s">
        <v>205</v>
      </c>
      <c r="D1303" s="26" t="str">
        <f t="shared" si="40"/>
        <v>2015-02-25</v>
      </c>
      <c r="E1303" s="26">
        <f t="shared" si="41"/>
        <v>69.769400000000005</v>
      </c>
    </row>
    <row r="1304" spans="1:5" x14ac:dyDescent="0.3">
      <c r="A1304" s="1">
        <v>42061</v>
      </c>
      <c r="B1304">
        <v>69.482399999999998</v>
      </c>
      <c r="C1304" t="s">
        <v>205</v>
      </c>
      <c r="D1304" s="26" t="str">
        <f t="shared" si="40"/>
        <v>2015-02-26</v>
      </c>
      <c r="E1304" s="26">
        <f t="shared" si="41"/>
        <v>69.482399999999998</v>
      </c>
    </row>
    <row r="1305" spans="1:5" x14ac:dyDescent="0.3">
      <c r="A1305" s="1">
        <v>42062</v>
      </c>
      <c r="B1305">
        <v>69.355800000000002</v>
      </c>
      <c r="C1305" t="s">
        <v>205</v>
      </c>
      <c r="D1305" s="26" t="str">
        <f t="shared" si="40"/>
        <v>2015-02-27</v>
      </c>
      <c r="E1305" s="26">
        <f t="shared" si="41"/>
        <v>69.355800000000002</v>
      </c>
    </row>
    <row r="1306" spans="1:5" x14ac:dyDescent="0.3">
      <c r="A1306" s="1">
        <v>42065</v>
      </c>
      <c r="B1306">
        <v>69.693399999999997</v>
      </c>
      <c r="C1306" t="s">
        <v>205</v>
      </c>
      <c r="D1306" s="26" t="str">
        <f t="shared" si="40"/>
        <v>2015-03-02</v>
      </c>
      <c r="E1306" s="26">
        <f t="shared" si="41"/>
        <v>69.693399999999997</v>
      </c>
    </row>
    <row r="1307" spans="1:5" x14ac:dyDescent="0.3">
      <c r="A1307" s="1">
        <v>42066</v>
      </c>
      <c r="B1307">
        <v>69.431700000000006</v>
      </c>
      <c r="C1307" t="s">
        <v>205</v>
      </c>
      <c r="D1307" s="26" t="str">
        <f t="shared" si="40"/>
        <v>2015-03-03</v>
      </c>
      <c r="E1307" s="26">
        <f t="shared" si="41"/>
        <v>69.431700000000006</v>
      </c>
    </row>
    <row r="1308" spans="1:5" x14ac:dyDescent="0.3">
      <c r="A1308" s="1">
        <v>42067</v>
      </c>
      <c r="B1308">
        <v>69.102500000000006</v>
      </c>
      <c r="C1308" t="s">
        <v>205</v>
      </c>
      <c r="D1308" s="26" t="str">
        <f t="shared" si="40"/>
        <v>2015-03-04</v>
      </c>
      <c r="E1308" s="26">
        <f t="shared" si="41"/>
        <v>69.102500000000006</v>
      </c>
    </row>
    <row r="1309" spans="1:5" x14ac:dyDescent="0.3">
      <c r="A1309" s="1">
        <v>42068</v>
      </c>
      <c r="B1309">
        <v>69.229100000000003</v>
      </c>
      <c r="C1309" t="s">
        <v>205</v>
      </c>
      <c r="D1309" s="26" t="str">
        <f t="shared" si="40"/>
        <v>2015-03-05</v>
      </c>
      <c r="E1309" s="26">
        <f t="shared" si="41"/>
        <v>69.229100000000003</v>
      </c>
    </row>
    <row r="1310" spans="1:5" x14ac:dyDescent="0.3">
      <c r="A1310" s="1">
        <v>42069</v>
      </c>
      <c r="B1310">
        <v>68.190799999999996</v>
      </c>
      <c r="C1310" t="s">
        <v>205</v>
      </c>
      <c r="D1310" s="26" t="str">
        <f t="shared" si="40"/>
        <v>2015-03-06</v>
      </c>
      <c r="E1310" s="26">
        <f t="shared" si="41"/>
        <v>68.190799999999996</v>
      </c>
    </row>
    <row r="1311" spans="1:5" x14ac:dyDescent="0.3">
      <c r="A1311" s="1">
        <v>42072</v>
      </c>
      <c r="B1311">
        <v>68.359700000000004</v>
      </c>
      <c r="C1311" t="s">
        <v>205</v>
      </c>
      <c r="D1311" s="26" t="str">
        <f t="shared" si="40"/>
        <v>2015-03-09</v>
      </c>
      <c r="E1311" s="26">
        <f t="shared" si="41"/>
        <v>68.359700000000004</v>
      </c>
    </row>
    <row r="1312" spans="1:5" x14ac:dyDescent="0.3">
      <c r="A1312" s="1">
        <v>42073</v>
      </c>
      <c r="B1312">
        <v>67.321399999999997</v>
      </c>
      <c r="C1312" t="s">
        <v>205</v>
      </c>
      <c r="D1312" s="26" t="str">
        <f t="shared" si="40"/>
        <v>2015-03-10</v>
      </c>
      <c r="E1312" s="26">
        <f t="shared" si="41"/>
        <v>67.321399999999997</v>
      </c>
    </row>
    <row r="1313" spans="1:5" x14ac:dyDescent="0.3">
      <c r="A1313" s="1">
        <v>42074</v>
      </c>
      <c r="B1313">
        <v>67.321399999999997</v>
      </c>
      <c r="C1313" t="s">
        <v>205</v>
      </c>
      <c r="D1313" s="26" t="str">
        <f t="shared" si="40"/>
        <v>2015-03-11</v>
      </c>
      <c r="E1313" s="26">
        <f t="shared" si="41"/>
        <v>67.321399999999997</v>
      </c>
    </row>
    <row r="1314" spans="1:5" x14ac:dyDescent="0.3">
      <c r="A1314" s="1">
        <v>42075</v>
      </c>
      <c r="B1314">
        <v>68.182400000000001</v>
      </c>
      <c r="C1314" t="s">
        <v>205</v>
      </c>
      <c r="D1314" s="26" t="str">
        <f t="shared" si="40"/>
        <v>2015-03-12</v>
      </c>
      <c r="E1314" s="26">
        <f t="shared" si="41"/>
        <v>68.182400000000001</v>
      </c>
    </row>
    <row r="1315" spans="1:5" x14ac:dyDescent="0.3">
      <c r="A1315" s="1">
        <v>42076</v>
      </c>
      <c r="B1315">
        <v>67.709699999999998</v>
      </c>
      <c r="C1315" t="s">
        <v>205</v>
      </c>
      <c r="D1315" s="26" t="str">
        <f t="shared" si="40"/>
        <v>2015-03-13</v>
      </c>
      <c r="E1315" s="26">
        <f t="shared" si="41"/>
        <v>67.709699999999998</v>
      </c>
    </row>
    <row r="1316" spans="1:5" x14ac:dyDescent="0.3">
      <c r="A1316" s="1">
        <v>42079</v>
      </c>
      <c r="B1316">
        <v>68.638199999999998</v>
      </c>
      <c r="C1316" t="s">
        <v>205</v>
      </c>
      <c r="D1316" s="26" t="str">
        <f t="shared" si="40"/>
        <v>2015-03-16</v>
      </c>
      <c r="E1316" s="26">
        <f t="shared" si="41"/>
        <v>68.638199999999998</v>
      </c>
    </row>
    <row r="1317" spans="1:5" x14ac:dyDescent="0.3">
      <c r="A1317" s="1">
        <v>42080</v>
      </c>
      <c r="B1317">
        <v>68.385000000000005</v>
      </c>
      <c r="C1317" t="s">
        <v>205</v>
      </c>
      <c r="D1317" s="26" t="str">
        <f t="shared" si="40"/>
        <v>2015-03-17</v>
      </c>
      <c r="E1317" s="26">
        <f t="shared" si="41"/>
        <v>68.385000000000005</v>
      </c>
    </row>
    <row r="1318" spans="1:5" x14ac:dyDescent="0.3">
      <c r="A1318" s="1">
        <v>42081</v>
      </c>
      <c r="B1318">
        <v>69.355800000000002</v>
      </c>
      <c r="C1318" t="s">
        <v>205</v>
      </c>
      <c r="D1318" s="26" t="str">
        <f t="shared" si="40"/>
        <v>2015-03-18</v>
      </c>
      <c r="E1318" s="26">
        <f t="shared" si="41"/>
        <v>69.355800000000002</v>
      </c>
    </row>
    <row r="1319" spans="1:5" x14ac:dyDescent="0.3">
      <c r="A1319" s="1">
        <v>42082</v>
      </c>
      <c r="B1319">
        <v>68.950599999999994</v>
      </c>
      <c r="C1319" t="s">
        <v>205</v>
      </c>
      <c r="D1319" s="26" t="str">
        <f t="shared" si="40"/>
        <v>2015-03-19</v>
      </c>
      <c r="E1319" s="26">
        <f t="shared" si="41"/>
        <v>68.950599999999994</v>
      </c>
    </row>
    <row r="1320" spans="1:5" x14ac:dyDescent="0.3">
      <c r="A1320" s="1">
        <v>42083</v>
      </c>
      <c r="B1320">
        <v>69.622799999999998</v>
      </c>
      <c r="C1320" t="s">
        <v>205</v>
      </c>
      <c r="D1320" s="26" t="str">
        <f t="shared" si="40"/>
        <v>2015-03-20</v>
      </c>
      <c r="E1320" s="26">
        <f t="shared" si="41"/>
        <v>69.622799999999998</v>
      </c>
    </row>
    <row r="1321" spans="1:5" x14ac:dyDescent="0.3">
      <c r="A1321" s="1">
        <v>42086</v>
      </c>
      <c r="B1321">
        <v>69.580500000000001</v>
      </c>
      <c r="C1321" t="s">
        <v>205</v>
      </c>
      <c r="D1321" s="26" t="str">
        <f t="shared" si="40"/>
        <v>2015-03-23</v>
      </c>
      <c r="E1321" s="26">
        <f t="shared" si="41"/>
        <v>69.580500000000001</v>
      </c>
    </row>
    <row r="1322" spans="1:5" x14ac:dyDescent="0.3">
      <c r="A1322" s="1">
        <v>42087</v>
      </c>
      <c r="B1322">
        <v>69.165199999999999</v>
      </c>
      <c r="C1322" t="s">
        <v>205</v>
      </c>
      <c r="D1322" s="26" t="str">
        <f t="shared" si="40"/>
        <v>2015-03-24</v>
      </c>
      <c r="E1322" s="26">
        <f t="shared" si="41"/>
        <v>69.165199999999999</v>
      </c>
    </row>
    <row r="1323" spans="1:5" x14ac:dyDescent="0.3">
      <c r="A1323" s="1">
        <v>42088</v>
      </c>
      <c r="B1323">
        <v>68.241399999999999</v>
      </c>
      <c r="C1323" t="s">
        <v>205</v>
      </c>
      <c r="D1323" s="26" t="str">
        <f t="shared" si="40"/>
        <v>2015-03-25</v>
      </c>
      <c r="E1323" s="26">
        <f t="shared" si="41"/>
        <v>68.241399999999999</v>
      </c>
    </row>
    <row r="1324" spans="1:5" x14ac:dyDescent="0.3">
      <c r="A1324" s="1">
        <v>42089</v>
      </c>
      <c r="B1324">
        <v>68.063400000000001</v>
      </c>
      <c r="C1324" t="s">
        <v>205</v>
      </c>
      <c r="D1324" s="26" t="str">
        <f t="shared" si="40"/>
        <v>2015-03-26</v>
      </c>
      <c r="E1324" s="26">
        <f t="shared" si="41"/>
        <v>68.063400000000001</v>
      </c>
    </row>
    <row r="1325" spans="1:5" x14ac:dyDescent="0.3">
      <c r="A1325" s="1">
        <v>42090</v>
      </c>
      <c r="B1325">
        <v>68.36</v>
      </c>
      <c r="C1325" t="s">
        <v>205</v>
      </c>
      <c r="D1325" s="26" t="str">
        <f t="shared" si="40"/>
        <v>2015-03-27</v>
      </c>
      <c r="E1325" s="26">
        <f t="shared" si="41"/>
        <v>68.36</v>
      </c>
    </row>
    <row r="1326" spans="1:5" x14ac:dyDescent="0.3">
      <c r="A1326" s="1">
        <v>42093</v>
      </c>
      <c r="B1326">
        <v>69.165199999999999</v>
      </c>
      <c r="C1326" t="s">
        <v>205</v>
      </c>
      <c r="D1326" s="26" t="str">
        <f t="shared" si="40"/>
        <v>2015-03-30</v>
      </c>
      <c r="E1326" s="26">
        <f t="shared" si="41"/>
        <v>69.165199999999999</v>
      </c>
    </row>
    <row r="1327" spans="1:5" x14ac:dyDescent="0.3">
      <c r="A1327" s="1">
        <v>42094</v>
      </c>
      <c r="B1327">
        <v>68.690600000000003</v>
      </c>
      <c r="C1327" t="s">
        <v>205</v>
      </c>
      <c r="D1327" s="26" t="str">
        <f t="shared" si="40"/>
        <v>2015-03-31</v>
      </c>
      <c r="E1327" s="26">
        <f t="shared" si="41"/>
        <v>68.690600000000003</v>
      </c>
    </row>
    <row r="1328" spans="1:5" x14ac:dyDescent="0.3">
      <c r="A1328" s="1">
        <v>42095</v>
      </c>
      <c r="B1328">
        <v>68.512600000000006</v>
      </c>
      <c r="C1328" t="s">
        <v>205</v>
      </c>
      <c r="D1328" s="26" t="str">
        <f t="shared" si="40"/>
        <v>2015-04-01</v>
      </c>
      <c r="E1328" s="26">
        <f t="shared" si="41"/>
        <v>68.512600000000006</v>
      </c>
    </row>
    <row r="1329" spans="1:5" x14ac:dyDescent="0.3">
      <c r="A1329" s="1">
        <v>42096</v>
      </c>
      <c r="B1329">
        <v>68.817700000000002</v>
      </c>
      <c r="C1329" t="s">
        <v>205</v>
      </c>
      <c r="D1329" s="26" t="str">
        <f t="shared" si="40"/>
        <v>2015-04-02</v>
      </c>
      <c r="E1329" s="26">
        <f t="shared" si="41"/>
        <v>68.817700000000002</v>
      </c>
    </row>
    <row r="1330" spans="1:5" x14ac:dyDescent="0.3">
      <c r="A1330" s="1">
        <v>42097</v>
      </c>
      <c r="B1330">
        <v>68.817700000000002</v>
      </c>
      <c r="C1330" t="s">
        <v>205</v>
      </c>
      <c r="D1330" s="26" t="str">
        <f t="shared" si="40"/>
        <v>2015-04-03</v>
      </c>
      <c r="E1330" s="26">
        <f t="shared" si="41"/>
        <v>68.817700000000002</v>
      </c>
    </row>
    <row r="1331" spans="1:5" x14ac:dyDescent="0.3">
      <c r="A1331" s="1">
        <v>42100</v>
      </c>
      <c r="B1331">
        <v>69.351600000000005</v>
      </c>
      <c r="C1331" t="s">
        <v>205</v>
      </c>
      <c r="D1331" s="26" t="str">
        <f t="shared" si="40"/>
        <v>2015-04-06</v>
      </c>
      <c r="E1331" s="26">
        <f t="shared" si="41"/>
        <v>69.351600000000005</v>
      </c>
    </row>
    <row r="1332" spans="1:5" x14ac:dyDescent="0.3">
      <c r="A1332" s="1">
        <v>42101</v>
      </c>
      <c r="B1332">
        <v>69.097399999999993</v>
      </c>
      <c r="C1332" t="s">
        <v>205</v>
      </c>
      <c r="D1332" s="26" t="str">
        <f t="shared" si="40"/>
        <v>2015-04-07</v>
      </c>
      <c r="E1332" s="26">
        <f t="shared" si="41"/>
        <v>69.097399999999993</v>
      </c>
    </row>
    <row r="1333" spans="1:5" x14ac:dyDescent="0.3">
      <c r="A1333" s="1">
        <v>42102</v>
      </c>
      <c r="B1333">
        <v>69.3262</v>
      </c>
      <c r="C1333" t="s">
        <v>205</v>
      </c>
      <c r="D1333" s="26" t="str">
        <f t="shared" si="40"/>
        <v>2015-04-08</v>
      </c>
      <c r="E1333" s="26">
        <f t="shared" si="41"/>
        <v>69.3262</v>
      </c>
    </row>
    <row r="1334" spans="1:5" x14ac:dyDescent="0.3">
      <c r="A1334" s="1">
        <v>42103</v>
      </c>
      <c r="B1334">
        <v>69.597399999999993</v>
      </c>
      <c r="C1334" t="s">
        <v>205</v>
      </c>
      <c r="D1334" s="26" t="str">
        <f t="shared" si="40"/>
        <v>2015-04-09</v>
      </c>
      <c r="E1334" s="26">
        <f t="shared" si="41"/>
        <v>69.597399999999993</v>
      </c>
    </row>
    <row r="1335" spans="1:5" x14ac:dyDescent="0.3">
      <c r="A1335" s="1">
        <v>42104</v>
      </c>
      <c r="B1335">
        <v>69.783900000000003</v>
      </c>
      <c r="C1335" t="s">
        <v>205</v>
      </c>
      <c r="D1335" s="26" t="str">
        <f t="shared" si="40"/>
        <v>2015-04-10</v>
      </c>
      <c r="E1335" s="26">
        <f t="shared" si="41"/>
        <v>69.783900000000003</v>
      </c>
    </row>
    <row r="1336" spans="1:5" x14ac:dyDescent="0.3">
      <c r="A1336" s="1">
        <v>42107</v>
      </c>
      <c r="B1336">
        <v>69.436400000000006</v>
      </c>
      <c r="C1336" t="s">
        <v>205</v>
      </c>
      <c r="D1336" s="26" t="str">
        <f t="shared" si="40"/>
        <v>2015-04-13</v>
      </c>
      <c r="E1336" s="26">
        <f t="shared" si="41"/>
        <v>69.436400000000006</v>
      </c>
    </row>
    <row r="1337" spans="1:5" x14ac:dyDescent="0.3">
      <c r="A1337" s="1">
        <v>42108</v>
      </c>
      <c r="B1337">
        <v>69.622799999999998</v>
      </c>
      <c r="C1337" t="s">
        <v>205</v>
      </c>
      <c r="D1337" s="26" t="str">
        <f t="shared" si="40"/>
        <v>2015-04-14</v>
      </c>
      <c r="E1337" s="26">
        <f t="shared" si="41"/>
        <v>69.622799999999998</v>
      </c>
    </row>
    <row r="1338" spans="1:5" x14ac:dyDescent="0.3">
      <c r="A1338" s="1">
        <v>42109</v>
      </c>
      <c r="B1338">
        <v>70.055099999999996</v>
      </c>
      <c r="C1338" t="s">
        <v>205</v>
      </c>
      <c r="D1338" s="26" t="str">
        <f t="shared" si="40"/>
        <v>2015-04-15</v>
      </c>
      <c r="E1338" s="26">
        <f t="shared" si="41"/>
        <v>70.055099999999996</v>
      </c>
    </row>
    <row r="1339" spans="1:5" x14ac:dyDescent="0.3">
      <c r="A1339" s="1">
        <v>42110</v>
      </c>
      <c r="B1339">
        <v>69.919499999999999</v>
      </c>
      <c r="C1339" t="s">
        <v>205</v>
      </c>
      <c r="D1339" s="26" t="str">
        <f t="shared" si="40"/>
        <v>2015-04-16</v>
      </c>
      <c r="E1339" s="26">
        <f t="shared" si="41"/>
        <v>69.919499999999999</v>
      </c>
    </row>
    <row r="1340" spans="1:5" x14ac:dyDescent="0.3">
      <c r="A1340" s="1">
        <v>42111</v>
      </c>
      <c r="B1340">
        <v>69.131299999999996</v>
      </c>
      <c r="C1340" t="s">
        <v>205</v>
      </c>
      <c r="D1340" s="26" t="str">
        <f t="shared" si="40"/>
        <v>2015-04-17</v>
      </c>
      <c r="E1340" s="26">
        <f t="shared" si="41"/>
        <v>69.131299999999996</v>
      </c>
    </row>
    <row r="1341" spans="1:5" x14ac:dyDescent="0.3">
      <c r="A1341" s="1">
        <v>42114</v>
      </c>
      <c r="B1341">
        <v>69.673699999999997</v>
      </c>
      <c r="C1341" t="s">
        <v>205</v>
      </c>
      <c r="D1341" s="26" t="str">
        <f t="shared" si="40"/>
        <v>2015-04-20</v>
      </c>
      <c r="E1341" s="26">
        <f t="shared" si="41"/>
        <v>69.673699999999997</v>
      </c>
    </row>
    <row r="1342" spans="1:5" x14ac:dyDescent="0.3">
      <c r="A1342" s="1">
        <v>42115</v>
      </c>
      <c r="B1342">
        <v>69.588899999999995</v>
      </c>
      <c r="C1342" t="s">
        <v>205</v>
      </c>
      <c r="D1342" s="26" t="str">
        <f t="shared" si="40"/>
        <v>2015-04-21</v>
      </c>
      <c r="E1342" s="26">
        <f t="shared" si="41"/>
        <v>69.588899999999995</v>
      </c>
    </row>
    <row r="1343" spans="1:5" x14ac:dyDescent="0.3">
      <c r="A1343" s="1">
        <v>42116</v>
      </c>
      <c r="B1343">
        <v>69.8262</v>
      </c>
      <c r="C1343" t="s">
        <v>205</v>
      </c>
      <c r="D1343" s="26" t="str">
        <f t="shared" si="40"/>
        <v>2015-04-22</v>
      </c>
      <c r="E1343" s="26">
        <f t="shared" si="41"/>
        <v>69.8262</v>
      </c>
    </row>
    <row r="1344" spans="1:5" x14ac:dyDescent="0.3">
      <c r="A1344" s="1">
        <v>42117</v>
      </c>
      <c r="B1344">
        <v>70.046599999999998</v>
      </c>
      <c r="C1344" t="s">
        <v>205</v>
      </c>
      <c r="D1344" s="26" t="str">
        <f t="shared" si="40"/>
        <v>2015-04-23</v>
      </c>
      <c r="E1344" s="26">
        <f t="shared" si="41"/>
        <v>70.046599999999998</v>
      </c>
    </row>
    <row r="1345" spans="1:5" x14ac:dyDescent="0.3">
      <c r="A1345" s="1">
        <v>42118</v>
      </c>
      <c r="B1345">
        <v>69.961799999999997</v>
      </c>
      <c r="C1345" t="s">
        <v>205</v>
      </c>
      <c r="D1345" s="26" t="str">
        <f t="shared" si="40"/>
        <v>2015-04-24</v>
      </c>
      <c r="E1345" s="26">
        <f t="shared" si="41"/>
        <v>69.961799999999997</v>
      </c>
    </row>
    <row r="1346" spans="1:5" x14ac:dyDescent="0.3">
      <c r="A1346" s="1">
        <v>42121</v>
      </c>
      <c r="B1346">
        <v>69.580500000000001</v>
      </c>
      <c r="C1346" t="s">
        <v>205</v>
      </c>
      <c r="D1346" s="26" t="str">
        <f t="shared" si="40"/>
        <v>2015-04-27</v>
      </c>
      <c r="E1346" s="26">
        <f t="shared" si="41"/>
        <v>69.580500000000001</v>
      </c>
    </row>
    <row r="1347" spans="1:5" x14ac:dyDescent="0.3">
      <c r="A1347" s="1">
        <v>42122</v>
      </c>
      <c r="B1347">
        <v>69.775400000000005</v>
      </c>
      <c r="C1347" t="s">
        <v>205</v>
      </c>
      <c r="D1347" s="26" t="str">
        <f t="shared" ref="D1347:D1410" si="42">_xlfn.CONCAT(YEAR(A1347),"-",IF(LEN(MONTH(A1347))=1,0&amp;MONTH(A1347),MONTH(A1347)),"-",IF(LEN(DAY(A1347))=1,0&amp;DAY(A1347),DAY(A1347)))</f>
        <v>2015-04-28</v>
      </c>
      <c r="E1347" s="26">
        <f t="shared" ref="E1347:E1410" si="43">B1347</f>
        <v>69.775400000000005</v>
      </c>
    </row>
    <row r="1348" spans="1:5" x14ac:dyDescent="0.3">
      <c r="A1348" s="1">
        <v>42123</v>
      </c>
      <c r="B1348">
        <v>69.487200000000001</v>
      </c>
      <c r="C1348" t="s">
        <v>205</v>
      </c>
      <c r="D1348" s="26" t="str">
        <f t="shared" si="42"/>
        <v>2015-04-29</v>
      </c>
      <c r="E1348" s="26">
        <f t="shared" si="43"/>
        <v>69.487200000000001</v>
      </c>
    </row>
    <row r="1349" spans="1:5" x14ac:dyDescent="0.3">
      <c r="A1349" s="1">
        <v>42124</v>
      </c>
      <c r="B1349">
        <v>68.970200000000006</v>
      </c>
      <c r="C1349" t="s">
        <v>205</v>
      </c>
      <c r="D1349" s="26" t="str">
        <f t="shared" si="42"/>
        <v>2015-04-30</v>
      </c>
      <c r="E1349" s="26">
        <f t="shared" si="43"/>
        <v>68.970200000000006</v>
      </c>
    </row>
    <row r="1350" spans="1:5" x14ac:dyDescent="0.3">
      <c r="A1350" s="1">
        <v>42125</v>
      </c>
      <c r="B1350">
        <v>69.673699999999997</v>
      </c>
      <c r="C1350" t="s">
        <v>205</v>
      </c>
      <c r="D1350" s="26" t="str">
        <f t="shared" si="42"/>
        <v>2015-05-01</v>
      </c>
      <c r="E1350" s="26">
        <f t="shared" si="43"/>
        <v>69.673699999999997</v>
      </c>
    </row>
    <row r="1351" spans="1:5" x14ac:dyDescent="0.3">
      <c r="A1351" s="1">
        <v>42128</v>
      </c>
      <c r="B1351">
        <v>69.919499999999999</v>
      </c>
      <c r="C1351" t="s">
        <v>205</v>
      </c>
      <c r="D1351" s="26" t="str">
        <f t="shared" si="42"/>
        <v>2015-05-04</v>
      </c>
      <c r="E1351" s="26">
        <f t="shared" si="43"/>
        <v>69.919499999999999</v>
      </c>
    </row>
    <row r="1352" spans="1:5" x14ac:dyDescent="0.3">
      <c r="A1352" s="1">
        <v>42129</v>
      </c>
      <c r="B1352">
        <v>69.063500000000005</v>
      </c>
      <c r="C1352" t="s">
        <v>205</v>
      </c>
      <c r="D1352" s="26" t="str">
        <f t="shared" si="42"/>
        <v>2015-05-05</v>
      </c>
      <c r="E1352" s="26">
        <f t="shared" si="43"/>
        <v>69.063500000000005</v>
      </c>
    </row>
    <row r="1353" spans="1:5" x14ac:dyDescent="0.3">
      <c r="A1353" s="1">
        <v>42130</v>
      </c>
      <c r="B1353">
        <v>68.8262</v>
      </c>
      <c r="C1353" t="s">
        <v>205</v>
      </c>
      <c r="D1353" s="26" t="str">
        <f t="shared" si="42"/>
        <v>2015-05-06</v>
      </c>
      <c r="E1353" s="26">
        <f t="shared" si="43"/>
        <v>68.8262</v>
      </c>
    </row>
    <row r="1354" spans="1:5" x14ac:dyDescent="0.3">
      <c r="A1354" s="1">
        <v>42131</v>
      </c>
      <c r="B1354">
        <v>68.987200000000001</v>
      </c>
      <c r="C1354" t="s">
        <v>205</v>
      </c>
      <c r="D1354" s="26" t="str">
        <f t="shared" si="42"/>
        <v>2015-05-07</v>
      </c>
      <c r="E1354" s="26">
        <f t="shared" si="43"/>
        <v>68.987200000000001</v>
      </c>
    </row>
    <row r="1355" spans="1:5" x14ac:dyDescent="0.3">
      <c r="A1355" s="1">
        <v>42132</v>
      </c>
      <c r="B1355">
        <v>69.834699999999998</v>
      </c>
      <c r="C1355" t="s">
        <v>205</v>
      </c>
      <c r="D1355" s="26" t="str">
        <f t="shared" si="42"/>
        <v>2015-05-08</v>
      </c>
      <c r="E1355" s="26">
        <f t="shared" si="43"/>
        <v>69.834699999999998</v>
      </c>
    </row>
    <row r="1356" spans="1:5" x14ac:dyDescent="0.3">
      <c r="A1356" s="1">
        <v>42135</v>
      </c>
      <c r="B1356">
        <v>69.555000000000007</v>
      </c>
      <c r="C1356" t="s">
        <v>205</v>
      </c>
      <c r="D1356" s="26" t="str">
        <f t="shared" si="42"/>
        <v>2015-05-11</v>
      </c>
      <c r="E1356" s="26">
        <f t="shared" si="43"/>
        <v>69.555000000000007</v>
      </c>
    </row>
    <row r="1357" spans="1:5" x14ac:dyDescent="0.3">
      <c r="A1357" s="1">
        <v>42136</v>
      </c>
      <c r="B1357">
        <v>69.351600000000005</v>
      </c>
      <c r="C1357" t="s">
        <v>205</v>
      </c>
      <c r="D1357" s="26" t="str">
        <f t="shared" si="42"/>
        <v>2015-05-12</v>
      </c>
      <c r="E1357" s="26">
        <f t="shared" si="43"/>
        <v>69.351600000000005</v>
      </c>
    </row>
    <row r="1358" spans="1:5" x14ac:dyDescent="0.3">
      <c r="A1358" s="1">
        <v>42137</v>
      </c>
      <c r="B1358">
        <v>69.351600000000005</v>
      </c>
      <c r="C1358" t="s">
        <v>205</v>
      </c>
      <c r="D1358" s="26" t="str">
        <f t="shared" si="42"/>
        <v>2015-05-13</v>
      </c>
      <c r="E1358" s="26">
        <f t="shared" si="43"/>
        <v>69.351600000000005</v>
      </c>
    </row>
    <row r="1359" spans="1:5" x14ac:dyDescent="0.3">
      <c r="A1359" s="1">
        <v>42138</v>
      </c>
      <c r="B1359">
        <v>69.919499999999999</v>
      </c>
      <c r="C1359" t="s">
        <v>205</v>
      </c>
      <c r="D1359" s="26" t="str">
        <f t="shared" si="42"/>
        <v>2015-05-14</v>
      </c>
      <c r="E1359" s="26">
        <f t="shared" si="43"/>
        <v>69.919499999999999</v>
      </c>
    </row>
    <row r="1360" spans="1:5" x14ac:dyDescent="0.3">
      <c r="A1360" s="1">
        <v>42139</v>
      </c>
      <c r="B1360">
        <v>70.072000000000003</v>
      </c>
      <c r="C1360" t="s">
        <v>205</v>
      </c>
      <c r="D1360" s="26" t="str">
        <f t="shared" si="42"/>
        <v>2015-05-15</v>
      </c>
      <c r="E1360" s="26">
        <f t="shared" si="43"/>
        <v>70.072000000000003</v>
      </c>
    </row>
    <row r="1361" spans="1:5" x14ac:dyDescent="0.3">
      <c r="A1361" s="1">
        <v>42142</v>
      </c>
      <c r="B1361">
        <v>70.334699999999998</v>
      </c>
      <c r="C1361" t="s">
        <v>205</v>
      </c>
      <c r="D1361" s="26" t="str">
        <f t="shared" si="42"/>
        <v>2015-05-18</v>
      </c>
      <c r="E1361" s="26">
        <f t="shared" si="43"/>
        <v>70.334699999999998</v>
      </c>
    </row>
    <row r="1362" spans="1:5" x14ac:dyDescent="0.3">
      <c r="A1362" s="1">
        <v>42143</v>
      </c>
      <c r="B1362">
        <v>70.182199999999995</v>
      </c>
      <c r="C1362" t="s">
        <v>205</v>
      </c>
      <c r="D1362" s="26" t="str">
        <f t="shared" si="42"/>
        <v>2015-05-19</v>
      </c>
      <c r="E1362" s="26">
        <f t="shared" si="43"/>
        <v>70.182199999999995</v>
      </c>
    </row>
    <row r="1363" spans="1:5" x14ac:dyDescent="0.3">
      <c r="A1363" s="1">
        <v>42144</v>
      </c>
      <c r="B1363">
        <v>70.182199999999995</v>
      </c>
      <c r="C1363" t="s">
        <v>205</v>
      </c>
      <c r="D1363" s="26" t="str">
        <f t="shared" si="42"/>
        <v>2015-05-20</v>
      </c>
      <c r="E1363" s="26">
        <f t="shared" si="43"/>
        <v>70.182199999999995</v>
      </c>
    </row>
    <row r="1364" spans="1:5" x14ac:dyDescent="0.3">
      <c r="A1364" s="1">
        <v>42145</v>
      </c>
      <c r="B1364">
        <v>70.368600000000001</v>
      </c>
      <c r="C1364" t="s">
        <v>205</v>
      </c>
      <c r="D1364" s="26" t="str">
        <f t="shared" si="42"/>
        <v>2015-05-21</v>
      </c>
      <c r="E1364" s="26">
        <f t="shared" si="43"/>
        <v>70.368600000000001</v>
      </c>
    </row>
    <row r="1365" spans="1:5" x14ac:dyDescent="0.3">
      <c r="A1365" s="1">
        <v>42146</v>
      </c>
      <c r="B1365">
        <v>70.25</v>
      </c>
      <c r="C1365" t="s">
        <v>205</v>
      </c>
      <c r="D1365" s="26" t="str">
        <f t="shared" si="42"/>
        <v>2015-05-22</v>
      </c>
      <c r="E1365" s="26">
        <f t="shared" si="43"/>
        <v>70.25</v>
      </c>
    </row>
    <row r="1366" spans="1:5" x14ac:dyDescent="0.3">
      <c r="A1366" s="1">
        <v>42150</v>
      </c>
      <c r="B1366">
        <v>69.444800000000001</v>
      </c>
      <c r="C1366" t="s">
        <v>205</v>
      </c>
      <c r="D1366" s="26" t="str">
        <f t="shared" si="42"/>
        <v>2015-05-26</v>
      </c>
      <c r="E1366" s="26">
        <f t="shared" si="43"/>
        <v>69.444800000000001</v>
      </c>
    </row>
    <row r="1367" spans="1:5" x14ac:dyDescent="0.3">
      <c r="A1367" s="1">
        <v>42151</v>
      </c>
      <c r="B1367">
        <v>70.012699999999995</v>
      </c>
      <c r="C1367" t="s">
        <v>205</v>
      </c>
      <c r="D1367" s="26" t="str">
        <f t="shared" si="42"/>
        <v>2015-05-27</v>
      </c>
      <c r="E1367" s="26">
        <f t="shared" si="43"/>
        <v>70.012699999999995</v>
      </c>
    </row>
    <row r="1368" spans="1:5" x14ac:dyDescent="0.3">
      <c r="A1368" s="1">
        <v>42152</v>
      </c>
      <c r="B1368">
        <v>69.885599999999997</v>
      </c>
      <c r="C1368" t="s">
        <v>205</v>
      </c>
      <c r="D1368" s="26" t="str">
        <f t="shared" si="42"/>
        <v>2015-05-28</v>
      </c>
      <c r="E1368" s="26">
        <f t="shared" si="43"/>
        <v>69.885599999999997</v>
      </c>
    </row>
    <row r="1369" spans="1:5" x14ac:dyDescent="0.3">
      <c r="A1369" s="1">
        <v>42153</v>
      </c>
      <c r="B1369">
        <v>69.470299999999995</v>
      </c>
      <c r="C1369" t="s">
        <v>205</v>
      </c>
      <c r="D1369" s="26" t="str">
        <f t="shared" si="42"/>
        <v>2015-05-29</v>
      </c>
      <c r="E1369" s="26">
        <f t="shared" si="43"/>
        <v>69.470299999999995</v>
      </c>
    </row>
    <row r="1370" spans="1:5" x14ac:dyDescent="0.3">
      <c r="A1370" s="1">
        <v>42156</v>
      </c>
      <c r="B1370">
        <v>69.580500000000001</v>
      </c>
      <c r="C1370" t="s">
        <v>205</v>
      </c>
      <c r="D1370" s="26" t="str">
        <f t="shared" si="42"/>
        <v>2015-06-01</v>
      </c>
      <c r="E1370" s="26">
        <f t="shared" si="43"/>
        <v>69.580500000000001</v>
      </c>
    </row>
    <row r="1371" spans="1:5" x14ac:dyDescent="0.3">
      <c r="A1371" s="1">
        <v>42157</v>
      </c>
      <c r="B1371">
        <v>69.588899999999995</v>
      </c>
      <c r="C1371" t="s">
        <v>205</v>
      </c>
      <c r="D1371" s="26" t="str">
        <f t="shared" si="42"/>
        <v>2015-06-02</v>
      </c>
      <c r="E1371" s="26">
        <f t="shared" si="43"/>
        <v>69.588899999999995</v>
      </c>
    </row>
    <row r="1372" spans="1:5" x14ac:dyDescent="0.3">
      <c r="A1372" s="1">
        <v>42158</v>
      </c>
      <c r="B1372">
        <v>69.716099999999997</v>
      </c>
      <c r="C1372" t="s">
        <v>205</v>
      </c>
      <c r="D1372" s="26" t="str">
        <f t="shared" si="42"/>
        <v>2015-06-03</v>
      </c>
      <c r="E1372" s="26">
        <f t="shared" si="43"/>
        <v>69.716099999999997</v>
      </c>
    </row>
    <row r="1373" spans="1:5" x14ac:dyDescent="0.3">
      <c r="A1373" s="1">
        <v>42159</v>
      </c>
      <c r="B1373">
        <v>69.088899999999995</v>
      </c>
      <c r="C1373" t="s">
        <v>205</v>
      </c>
      <c r="D1373" s="26" t="str">
        <f t="shared" si="42"/>
        <v>2015-06-04</v>
      </c>
      <c r="E1373" s="26">
        <f t="shared" si="43"/>
        <v>69.088899999999995</v>
      </c>
    </row>
    <row r="1374" spans="1:5" x14ac:dyDescent="0.3">
      <c r="A1374" s="1">
        <v>42160</v>
      </c>
      <c r="B1374">
        <v>69.080399999999997</v>
      </c>
      <c r="C1374" t="s">
        <v>205</v>
      </c>
      <c r="D1374" s="26" t="str">
        <f t="shared" si="42"/>
        <v>2015-06-05</v>
      </c>
      <c r="E1374" s="26">
        <f t="shared" si="43"/>
        <v>69.080399999999997</v>
      </c>
    </row>
    <row r="1375" spans="1:5" x14ac:dyDescent="0.3">
      <c r="A1375" s="1">
        <v>42163</v>
      </c>
      <c r="B1375">
        <v>68.639700000000005</v>
      </c>
      <c r="C1375" t="s">
        <v>205</v>
      </c>
      <c r="D1375" s="26" t="str">
        <f t="shared" si="42"/>
        <v>2015-06-08</v>
      </c>
      <c r="E1375" s="26">
        <f t="shared" si="43"/>
        <v>68.639700000000005</v>
      </c>
    </row>
    <row r="1376" spans="1:5" x14ac:dyDescent="0.3">
      <c r="A1376" s="1">
        <v>42164</v>
      </c>
      <c r="B1376">
        <v>68.597300000000004</v>
      </c>
      <c r="C1376" t="s">
        <v>205</v>
      </c>
      <c r="D1376" s="26" t="str">
        <f t="shared" si="42"/>
        <v>2015-06-09</v>
      </c>
      <c r="E1376" s="26">
        <f t="shared" si="43"/>
        <v>68.597300000000004</v>
      </c>
    </row>
    <row r="1377" spans="1:5" x14ac:dyDescent="0.3">
      <c r="A1377" s="1">
        <v>42165</v>
      </c>
      <c r="B1377">
        <v>69.376999999999995</v>
      </c>
      <c r="C1377" t="s">
        <v>205</v>
      </c>
      <c r="D1377" s="26" t="str">
        <f t="shared" si="42"/>
        <v>2015-06-10</v>
      </c>
      <c r="E1377" s="26">
        <f t="shared" si="43"/>
        <v>69.376999999999995</v>
      </c>
    </row>
    <row r="1378" spans="1:5" x14ac:dyDescent="0.3">
      <c r="A1378" s="1">
        <v>42166</v>
      </c>
      <c r="B1378">
        <v>69.521100000000004</v>
      </c>
      <c r="C1378" t="s">
        <v>205</v>
      </c>
      <c r="D1378" s="26" t="str">
        <f t="shared" si="42"/>
        <v>2015-06-11</v>
      </c>
      <c r="E1378" s="26">
        <f t="shared" si="43"/>
        <v>69.521100000000004</v>
      </c>
    </row>
    <row r="1379" spans="1:5" x14ac:dyDescent="0.3">
      <c r="A1379" s="1">
        <v>42167</v>
      </c>
      <c r="B1379">
        <v>69.088899999999995</v>
      </c>
      <c r="C1379" t="s">
        <v>205</v>
      </c>
      <c r="D1379" s="26" t="str">
        <f t="shared" si="42"/>
        <v>2015-06-12</v>
      </c>
      <c r="E1379" s="26">
        <f t="shared" si="43"/>
        <v>69.088899999999995</v>
      </c>
    </row>
    <row r="1380" spans="1:5" x14ac:dyDescent="0.3">
      <c r="A1380" s="1">
        <v>42170</v>
      </c>
      <c r="B1380">
        <v>68.766800000000003</v>
      </c>
      <c r="C1380" t="s">
        <v>205</v>
      </c>
      <c r="D1380" s="26" t="str">
        <f t="shared" si="42"/>
        <v>2015-06-15</v>
      </c>
      <c r="E1380" s="26">
        <f t="shared" si="43"/>
        <v>68.766800000000003</v>
      </c>
    </row>
    <row r="1381" spans="1:5" x14ac:dyDescent="0.3">
      <c r="A1381" s="1">
        <v>42171</v>
      </c>
      <c r="B1381">
        <v>69.131299999999996</v>
      </c>
      <c r="C1381" t="s">
        <v>205</v>
      </c>
      <c r="D1381" s="26" t="str">
        <f t="shared" si="42"/>
        <v>2015-06-16</v>
      </c>
      <c r="E1381" s="26">
        <f t="shared" si="43"/>
        <v>69.131299999999996</v>
      </c>
    </row>
    <row r="1382" spans="1:5" x14ac:dyDescent="0.3">
      <c r="A1382" s="1">
        <v>42172</v>
      </c>
      <c r="B1382">
        <v>69.292299999999997</v>
      </c>
      <c r="C1382" t="s">
        <v>205</v>
      </c>
      <c r="D1382" s="26" t="str">
        <f t="shared" si="42"/>
        <v>2015-06-17</v>
      </c>
      <c r="E1382" s="26">
        <f t="shared" si="43"/>
        <v>69.292299999999997</v>
      </c>
    </row>
    <row r="1383" spans="1:5" x14ac:dyDescent="0.3">
      <c r="A1383" s="1">
        <v>42173</v>
      </c>
      <c r="B1383">
        <v>69.919499999999999</v>
      </c>
      <c r="C1383" t="s">
        <v>205</v>
      </c>
      <c r="D1383" s="26" t="str">
        <f t="shared" si="42"/>
        <v>2015-06-18</v>
      </c>
      <c r="E1383" s="26">
        <f t="shared" si="43"/>
        <v>69.919499999999999</v>
      </c>
    </row>
    <row r="1384" spans="1:5" x14ac:dyDescent="0.3">
      <c r="A1384" s="1">
        <v>42174</v>
      </c>
      <c r="B1384">
        <v>69.578800000000001</v>
      </c>
      <c r="C1384" t="s">
        <v>205</v>
      </c>
      <c r="D1384" s="26" t="str">
        <f t="shared" si="42"/>
        <v>2015-06-19</v>
      </c>
      <c r="E1384" s="26">
        <f t="shared" si="43"/>
        <v>69.578800000000001</v>
      </c>
    </row>
    <row r="1385" spans="1:5" x14ac:dyDescent="0.3">
      <c r="A1385" s="1">
        <v>42177</v>
      </c>
      <c r="B1385">
        <v>69.995699999999999</v>
      </c>
      <c r="C1385" t="s">
        <v>205</v>
      </c>
      <c r="D1385" s="26" t="str">
        <f t="shared" si="42"/>
        <v>2015-06-22</v>
      </c>
      <c r="E1385" s="26">
        <f t="shared" si="43"/>
        <v>69.995699999999999</v>
      </c>
    </row>
    <row r="1386" spans="1:5" x14ac:dyDescent="0.3">
      <c r="A1386" s="1">
        <v>42178</v>
      </c>
      <c r="B1386">
        <v>69.944699999999997</v>
      </c>
      <c r="C1386" t="s">
        <v>205</v>
      </c>
      <c r="D1386" s="26" t="str">
        <f t="shared" si="42"/>
        <v>2015-06-23</v>
      </c>
      <c r="E1386" s="26">
        <f t="shared" si="43"/>
        <v>69.944699999999997</v>
      </c>
    </row>
    <row r="1387" spans="1:5" x14ac:dyDescent="0.3">
      <c r="A1387" s="1">
        <v>42179</v>
      </c>
      <c r="B1387">
        <v>69.408699999999996</v>
      </c>
      <c r="C1387" t="s">
        <v>205</v>
      </c>
      <c r="D1387" s="26" t="str">
        <f t="shared" si="42"/>
        <v>2015-06-24</v>
      </c>
      <c r="E1387" s="26">
        <f t="shared" si="43"/>
        <v>69.408699999999996</v>
      </c>
    </row>
    <row r="1388" spans="1:5" x14ac:dyDescent="0.3">
      <c r="A1388" s="1">
        <v>42180</v>
      </c>
      <c r="B1388">
        <v>69.136399999999995</v>
      </c>
      <c r="C1388" t="s">
        <v>205</v>
      </c>
      <c r="D1388" s="26" t="str">
        <f t="shared" si="42"/>
        <v>2015-06-25</v>
      </c>
      <c r="E1388" s="26">
        <f t="shared" si="43"/>
        <v>69.136399999999995</v>
      </c>
    </row>
    <row r="1389" spans="1:5" x14ac:dyDescent="0.3">
      <c r="A1389" s="1">
        <v>42181</v>
      </c>
      <c r="B1389">
        <v>69.212999999999994</v>
      </c>
      <c r="C1389" t="s">
        <v>205</v>
      </c>
      <c r="D1389" s="26" t="str">
        <f t="shared" si="42"/>
        <v>2015-06-26</v>
      </c>
      <c r="E1389" s="26">
        <f t="shared" si="43"/>
        <v>69.212999999999994</v>
      </c>
    </row>
    <row r="1390" spans="1:5" x14ac:dyDescent="0.3">
      <c r="A1390" s="1">
        <v>42184</v>
      </c>
      <c r="B1390">
        <v>67.724100000000007</v>
      </c>
      <c r="C1390" t="s">
        <v>205</v>
      </c>
      <c r="D1390" s="26" t="str">
        <f t="shared" si="42"/>
        <v>2015-06-29</v>
      </c>
      <c r="E1390" s="26">
        <f t="shared" si="43"/>
        <v>67.724100000000007</v>
      </c>
    </row>
    <row r="1391" spans="1:5" x14ac:dyDescent="0.3">
      <c r="A1391" s="1">
        <v>42185</v>
      </c>
      <c r="B1391">
        <v>67.894300000000001</v>
      </c>
      <c r="C1391" t="s">
        <v>205</v>
      </c>
      <c r="D1391" s="26" t="str">
        <f t="shared" si="42"/>
        <v>2015-06-30</v>
      </c>
      <c r="E1391" s="26">
        <f t="shared" si="43"/>
        <v>67.894300000000001</v>
      </c>
    </row>
    <row r="1392" spans="1:5" x14ac:dyDescent="0.3">
      <c r="A1392" s="1">
        <v>42186</v>
      </c>
      <c r="B1392">
        <v>68.319699999999997</v>
      </c>
      <c r="C1392" t="s">
        <v>205</v>
      </c>
      <c r="D1392" s="26" t="str">
        <f t="shared" si="42"/>
        <v>2015-07-01</v>
      </c>
      <c r="E1392" s="26">
        <f t="shared" si="43"/>
        <v>68.319699999999997</v>
      </c>
    </row>
    <row r="1393" spans="1:5" x14ac:dyDescent="0.3">
      <c r="A1393" s="1">
        <v>42187</v>
      </c>
      <c r="B1393">
        <v>68.2941</v>
      </c>
      <c r="C1393" t="s">
        <v>205</v>
      </c>
      <c r="D1393" s="26" t="str">
        <f t="shared" si="42"/>
        <v>2015-07-02</v>
      </c>
      <c r="E1393" s="26">
        <f t="shared" si="43"/>
        <v>68.2941</v>
      </c>
    </row>
    <row r="1394" spans="1:5" x14ac:dyDescent="0.3">
      <c r="A1394" s="1">
        <v>42188</v>
      </c>
      <c r="B1394">
        <v>68.2941</v>
      </c>
      <c r="C1394" t="s">
        <v>205</v>
      </c>
      <c r="D1394" s="26" t="str">
        <f t="shared" si="42"/>
        <v>2015-07-03</v>
      </c>
      <c r="E1394" s="26">
        <f t="shared" si="43"/>
        <v>68.2941</v>
      </c>
    </row>
    <row r="1395" spans="1:5" x14ac:dyDescent="0.3">
      <c r="A1395" s="1">
        <v>42191</v>
      </c>
      <c r="B1395">
        <v>67.987799999999993</v>
      </c>
      <c r="C1395" t="s">
        <v>205</v>
      </c>
      <c r="D1395" s="26" t="str">
        <f t="shared" si="42"/>
        <v>2015-07-06</v>
      </c>
      <c r="E1395" s="26">
        <f t="shared" si="43"/>
        <v>67.987799999999993</v>
      </c>
    </row>
    <row r="1396" spans="1:5" x14ac:dyDescent="0.3">
      <c r="A1396" s="1">
        <v>42192</v>
      </c>
      <c r="B1396">
        <v>68.549400000000006</v>
      </c>
      <c r="C1396" t="s">
        <v>205</v>
      </c>
      <c r="D1396" s="26" t="str">
        <f t="shared" si="42"/>
        <v>2015-07-07</v>
      </c>
      <c r="E1396" s="26">
        <f t="shared" si="43"/>
        <v>68.549400000000006</v>
      </c>
    </row>
    <row r="1397" spans="1:5" x14ac:dyDescent="0.3">
      <c r="A1397" s="1">
        <v>42193</v>
      </c>
      <c r="B1397">
        <v>67.332700000000003</v>
      </c>
      <c r="C1397" t="s">
        <v>205</v>
      </c>
      <c r="D1397" s="26" t="str">
        <f t="shared" si="42"/>
        <v>2015-07-08</v>
      </c>
      <c r="E1397" s="26">
        <f t="shared" si="43"/>
        <v>67.332700000000003</v>
      </c>
    </row>
    <row r="1398" spans="1:5" x14ac:dyDescent="0.3">
      <c r="A1398" s="1">
        <v>42194</v>
      </c>
      <c r="B1398">
        <v>67.494399999999999</v>
      </c>
      <c r="C1398" t="s">
        <v>205</v>
      </c>
      <c r="D1398" s="26" t="str">
        <f t="shared" si="42"/>
        <v>2015-07-09</v>
      </c>
      <c r="E1398" s="26">
        <f t="shared" si="43"/>
        <v>67.494399999999999</v>
      </c>
    </row>
    <row r="1399" spans="1:5" x14ac:dyDescent="0.3">
      <c r="A1399" s="1">
        <v>42195</v>
      </c>
      <c r="B1399">
        <v>68.226100000000002</v>
      </c>
      <c r="C1399" t="s">
        <v>205</v>
      </c>
      <c r="D1399" s="26" t="str">
        <f t="shared" si="42"/>
        <v>2015-07-10</v>
      </c>
      <c r="E1399" s="26">
        <f t="shared" si="43"/>
        <v>68.226100000000002</v>
      </c>
    </row>
    <row r="1400" spans="1:5" x14ac:dyDescent="0.3">
      <c r="A1400" s="1">
        <v>42198</v>
      </c>
      <c r="B1400">
        <v>68.915199999999999</v>
      </c>
      <c r="C1400" t="s">
        <v>205</v>
      </c>
      <c r="D1400" s="26" t="str">
        <f t="shared" si="42"/>
        <v>2015-07-13</v>
      </c>
      <c r="E1400" s="26">
        <f t="shared" si="43"/>
        <v>68.915199999999999</v>
      </c>
    </row>
    <row r="1401" spans="1:5" x14ac:dyDescent="0.3">
      <c r="A1401" s="1">
        <v>42199</v>
      </c>
      <c r="B1401">
        <v>69.119399999999999</v>
      </c>
      <c r="C1401" t="s">
        <v>205</v>
      </c>
      <c r="D1401" s="26" t="str">
        <f t="shared" si="42"/>
        <v>2015-07-14</v>
      </c>
      <c r="E1401" s="26">
        <f t="shared" si="43"/>
        <v>69.119399999999999</v>
      </c>
    </row>
    <row r="1402" spans="1:5" x14ac:dyDescent="0.3">
      <c r="A1402" s="1">
        <v>42200</v>
      </c>
      <c r="B1402">
        <v>68.881200000000007</v>
      </c>
      <c r="C1402" t="s">
        <v>205</v>
      </c>
      <c r="D1402" s="26" t="str">
        <f t="shared" si="42"/>
        <v>2015-07-15</v>
      </c>
      <c r="E1402" s="26">
        <f t="shared" si="43"/>
        <v>68.881200000000007</v>
      </c>
    </row>
    <row r="1403" spans="1:5" x14ac:dyDescent="0.3">
      <c r="A1403" s="1">
        <v>42201</v>
      </c>
      <c r="B1403">
        <v>69.306600000000003</v>
      </c>
      <c r="C1403" t="s">
        <v>205</v>
      </c>
      <c r="D1403" s="26" t="str">
        <f t="shared" si="42"/>
        <v>2015-07-16</v>
      </c>
      <c r="E1403" s="26">
        <f t="shared" si="43"/>
        <v>69.306600000000003</v>
      </c>
    </row>
    <row r="1404" spans="1:5" x14ac:dyDescent="0.3">
      <c r="A1404" s="1">
        <v>42202</v>
      </c>
      <c r="B1404">
        <v>68.957800000000006</v>
      </c>
      <c r="C1404" t="s">
        <v>205</v>
      </c>
      <c r="D1404" s="26" t="str">
        <f t="shared" si="42"/>
        <v>2015-07-17</v>
      </c>
      <c r="E1404" s="26">
        <f t="shared" si="43"/>
        <v>68.957800000000006</v>
      </c>
    </row>
    <row r="1405" spans="1:5" x14ac:dyDescent="0.3">
      <c r="A1405" s="1">
        <v>42205</v>
      </c>
      <c r="B1405">
        <v>68.821600000000004</v>
      </c>
      <c r="C1405" t="s">
        <v>205</v>
      </c>
      <c r="D1405" s="26" t="str">
        <f t="shared" si="42"/>
        <v>2015-07-20</v>
      </c>
      <c r="E1405" s="26">
        <f t="shared" si="43"/>
        <v>68.821600000000004</v>
      </c>
    </row>
    <row r="1406" spans="1:5" x14ac:dyDescent="0.3">
      <c r="A1406" s="1">
        <v>42206</v>
      </c>
      <c r="B1406">
        <v>68.566400000000002</v>
      </c>
      <c r="C1406" t="s">
        <v>205</v>
      </c>
      <c r="D1406" s="26" t="str">
        <f t="shared" si="42"/>
        <v>2015-07-21</v>
      </c>
      <c r="E1406" s="26">
        <f t="shared" si="43"/>
        <v>68.566400000000002</v>
      </c>
    </row>
    <row r="1407" spans="1:5" x14ac:dyDescent="0.3">
      <c r="A1407" s="1">
        <v>42207</v>
      </c>
      <c r="B1407">
        <v>68.583399999999997</v>
      </c>
      <c r="C1407" t="s">
        <v>205</v>
      </c>
      <c r="D1407" s="26" t="str">
        <f t="shared" si="42"/>
        <v>2015-07-22</v>
      </c>
      <c r="E1407" s="26">
        <f t="shared" si="43"/>
        <v>68.583399999999997</v>
      </c>
    </row>
    <row r="1408" spans="1:5" x14ac:dyDescent="0.3">
      <c r="A1408" s="1">
        <v>42208</v>
      </c>
      <c r="B1408">
        <v>68.260099999999994</v>
      </c>
      <c r="C1408" t="s">
        <v>205</v>
      </c>
      <c r="D1408" s="26" t="str">
        <f t="shared" si="42"/>
        <v>2015-07-23</v>
      </c>
      <c r="E1408" s="26">
        <f t="shared" si="43"/>
        <v>68.260099999999994</v>
      </c>
    </row>
    <row r="1409" spans="1:5" x14ac:dyDescent="0.3">
      <c r="A1409" s="1">
        <v>42209</v>
      </c>
      <c r="B1409">
        <v>67.502899999999997</v>
      </c>
      <c r="C1409" t="s">
        <v>205</v>
      </c>
      <c r="D1409" s="26" t="str">
        <f t="shared" si="42"/>
        <v>2015-07-24</v>
      </c>
      <c r="E1409" s="26">
        <f t="shared" si="43"/>
        <v>67.502899999999997</v>
      </c>
    </row>
    <row r="1410" spans="1:5" x14ac:dyDescent="0.3">
      <c r="A1410" s="1">
        <v>42212</v>
      </c>
      <c r="B1410">
        <v>67.094499999999996</v>
      </c>
      <c r="C1410" t="s">
        <v>205</v>
      </c>
      <c r="D1410" s="26" t="str">
        <f t="shared" si="42"/>
        <v>2015-07-27</v>
      </c>
      <c r="E1410" s="26">
        <f t="shared" si="43"/>
        <v>67.094499999999996</v>
      </c>
    </row>
    <row r="1411" spans="1:5" x14ac:dyDescent="0.3">
      <c r="A1411" s="1">
        <v>42213</v>
      </c>
      <c r="B1411">
        <v>67.936800000000005</v>
      </c>
      <c r="C1411" t="s">
        <v>205</v>
      </c>
      <c r="D1411" s="26" t="str">
        <f t="shared" ref="D1411:D1474" si="44">_xlfn.CONCAT(YEAR(A1411),"-",IF(LEN(MONTH(A1411))=1,0&amp;MONTH(A1411),MONTH(A1411)),"-",IF(LEN(DAY(A1411))=1,0&amp;DAY(A1411),DAY(A1411)))</f>
        <v>2015-07-28</v>
      </c>
      <c r="E1411" s="26">
        <f t="shared" ref="E1411:E1474" si="45">B1411</f>
        <v>67.936800000000005</v>
      </c>
    </row>
    <row r="1412" spans="1:5" x14ac:dyDescent="0.3">
      <c r="A1412" s="1">
        <v>42214</v>
      </c>
      <c r="B1412">
        <v>68.506799999999998</v>
      </c>
      <c r="C1412" t="s">
        <v>205</v>
      </c>
      <c r="D1412" s="26" t="str">
        <f t="shared" si="44"/>
        <v>2015-07-29</v>
      </c>
      <c r="E1412" s="26">
        <f t="shared" si="45"/>
        <v>68.506799999999998</v>
      </c>
    </row>
    <row r="1413" spans="1:5" x14ac:dyDescent="0.3">
      <c r="A1413" s="1">
        <v>42215</v>
      </c>
      <c r="B1413">
        <v>68.540899999999993</v>
      </c>
      <c r="C1413" t="s">
        <v>205</v>
      </c>
      <c r="D1413" s="26" t="str">
        <f t="shared" si="44"/>
        <v>2015-07-30</v>
      </c>
      <c r="E1413" s="26">
        <f t="shared" si="45"/>
        <v>68.540899999999993</v>
      </c>
    </row>
    <row r="1414" spans="1:5" x14ac:dyDescent="0.3">
      <c r="A1414" s="1">
        <v>42216</v>
      </c>
      <c r="B1414">
        <v>68.549400000000006</v>
      </c>
      <c r="C1414" t="s">
        <v>205</v>
      </c>
      <c r="D1414" s="26" t="str">
        <f t="shared" si="44"/>
        <v>2015-07-31</v>
      </c>
      <c r="E1414" s="26">
        <f t="shared" si="45"/>
        <v>68.549400000000006</v>
      </c>
    </row>
    <row r="1415" spans="1:5" x14ac:dyDescent="0.3">
      <c r="A1415" s="1">
        <v>42219</v>
      </c>
      <c r="B1415">
        <v>68.285600000000002</v>
      </c>
      <c r="C1415" t="s">
        <v>205</v>
      </c>
      <c r="D1415" s="26" t="str">
        <f t="shared" si="44"/>
        <v>2015-08-03</v>
      </c>
      <c r="E1415" s="26">
        <f t="shared" si="45"/>
        <v>68.285600000000002</v>
      </c>
    </row>
    <row r="1416" spans="1:5" x14ac:dyDescent="0.3">
      <c r="A1416" s="1">
        <v>42220</v>
      </c>
      <c r="B1416">
        <v>68.209100000000007</v>
      </c>
      <c r="C1416" t="s">
        <v>205</v>
      </c>
      <c r="D1416" s="26" t="str">
        <f t="shared" si="44"/>
        <v>2015-08-04</v>
      </c>
      <c r="E1416" s="26">
        <f t="shared" si="45"/>
        <v>68.209100000000007</v>
      </c>
    </row>
    <row r="1417" spans="1:5" x14ac:dyDescent="0.3">
      <c r="A1417" s="1">
        <v>42221</v>
      </c>
      <c r="B1417">
        <v>68.447299999999998</v>
      </c>
      <c r="C1417" t="s">
        <v>205</v>
      </c>
      <c r="D1417" s="26" t="str">
        <f t="shared" si="44"/>
        <v>2015-08-05</v>
      </c>
      <c r="E1417" s="26">
        <f t="shared" si="45"/>
        <v>68.447299999999998</v>
      </c>
    </row>
    <row r="1418" spans="1:5" x14ac:dyDescent="0.3">
      <c r="A1418" s="1">
        <v>42222</v>
      </c>
      <c r="B1418">
        <v>67.987799999999993</v>
      </c>
      <c r="C1418" t="s">
        <v>205</v>
      </c>
      <c r="D1418" s="26" t="str">
        <f t="shared" si="44"/>
        <v>2015-08-06</v>
      </c>
      <c r="E1418" s="26">
        <f t="shared" si="45"/>
        <v>67.987799999999993</v>
      </c>
    </row>
    <row r="1419" spans="1:5" x14ac:dyDescent="0.3">
      <c r="A1419" s="1">
        <v>42223</v>
      </c>
      <c r="B1419">
        <v>67.868700000000004</v>
      </c>
      <c r="C1419" t="s">
        <v>205</v>
      </c>
      <c r="D1419" s="26" t="str">
        <f t="shared" si="44"/>
        <v>2015-08-07</v>
      </c>
      <c r="E1419" s="26">
        <f t="shared" si="45"/>
        <v>67.868700000000004</v>
      </c>
    </row>
    <row r="1420" spans="1:5" x14ac:dyDescent="0.3">
      <c r="A1420" s="1">
        <v>42226</v>
      </c>
      <c r="B1420">
        <v>68.830100000000002</v>
      </c>
      <c r="C1420" t="s">
        <v>205</v>
      </c>
      <c r="D1420" s="26" t="str">
        <f t="shared" si="44"/>
        <v>2015-08-10</v>
      </c>
      <c r="E1420" s="26">
        <f t="shared" si="45"/>
        <v>68.830100000000002</v>
      </c>
    </row>
    <row r="1421" spans="1:5" x14ac:dyDescent="0.3">
      <c r="A1421" s="1">
        <v>42227</v>
      </c>
      <c r="B1421">
        <v>68.260099999999994</v>
      </c>
      <c r="C1421" t="s">
        <v>205</v>
      </c>
      <c r="D1421" s="26" t="str">
        <f t="shared" si="44"/>
        <v>2015-08-11</v>
      </c>
      <c r="E1421" s="26">
        <f t="shared" si="45"/>
        <v>68.260099999999994</v>
      </c>
    </row>
    <row r="1422" spans="1:5" x14ac:dyDescent="0.3">
      <c r="A1422" s="1">
        <v>42228</v>
      </c>
      <c r="B1422">
        <v>68.379199999999997</v>
      </c>
      <c r="C1422" t="s">
        <v>205</v>
      </c>
      <c r="D1422" s="26" t="str">
        <f t="shared" si="44"/>
        <v>2015-08-12</v>
      </c>
      <c r="E1422" s="26">
        <f t="shared" si="45"/>
        <v>68.379199999999997</v>
      </c>
    </row>
    <row r="1423" spans="1:5" x14ac:dyDescent="0.3">
      <c r="A1423" s="1">
        <v>42229</v>
      </c>
      <c r="B1423">
        <v>68.268600000000006</v>
      </c>
      <c r="C1423" t="s">
        <v>205</v>
      </c>
      <c r="D1423" s="26" t="str">
        <f t="shared" si="44"/>
        <v>2015-08-13</v>
      </c>
      <c r="E1423" s="26">
        <f t="shared" si="45"/>
        <v>68.268600000000006</v>
      </c>
    </row>
    <row r="1424" spans="1:5" x14ac:dyDescent="0.3">
      <c r="A1424" s="1">
        <v>42230</v>
      </c>
      <c r="B1424">
        <v>68.540899999999993</v>
      </c>
      <c r="C1424" t="s">
        <v>205</v>
      </c>
      <c r="D1424" s="26" t="str">
        <f t="shared" si="44"/>
        <v>2015-08-14</v>
      </c>
      <c r="E1424" s="26">
        <f t="shared" si="45"/>
        <v>68.540899999999993</v>
      </c>
    </row>
    <row r="1425" spans="1:5" x14ac:dyDescent="0.3">
      <c r="A1425" s="1">
        <v>42233</v>
      </c>
      <c r="B1425">
        <v>68.889700000000005</v>
      </c>
      <c r="C1425" t="s">
        <v>205</v>
      </c>
      <c r="D1425" s="26" t="str">
        <f t="shared" si="44"/>
        <v>2015-08-17</v>
      </c>
      <c r="E1425" s="26">
        <f t="shared" si="45"/>
        <v>68.889700000000005</v>
      </c>
    </row>
    <row r="1426" spans="1:5" x14ac:dyDescent="0.3">
      <c r="A1426" s="1">
        <v>42234</v>
      </c>
      <c r="B1426">
        <v>68.745099999999994</v>
      </c>
      <c r="C1426" t="s">
        <v>205</v>
      </c>
      <c r="D1426" s="26" t="str">
        <f t="shared" si="44"/>
        <v>2015-08-18</v>
      </c>
      <c r="E1426" s="26">
        <f t="shared" si="45"/>
        <v>68.745099999999994</v>
      </c>
    </row>
    <row r="1427" spans="1:5" x14ac:dyDescent="0.3">
      <c r="A1427" s="1">
        <v>42235</v>
      </c>
      <c r="B1427">
        <v>68.217600000000004</v>
      </c>
      <c r="C1427" t="s">
        <v>205</v>
      </c>
      <c r="D1427" s="26" t="str">
        <f t="shared" si="44"/>
        <v>2015-08-19</v>
      </c>
      <c r="E1427" s="26">
        <f t="shared" si="45"/>
        <v>68.217600000000004</v>
      </c>
    </row>
    <row r="1428" spans="1:5" x14ac:dyDescent="0.3">
      <c r="A1428" s="1">
        <v>42236</v>
      </c>
      <c r="B1428">
        <v>66.805199999999999</v>
      </c>
      <c r="C1428" t="s">
        <v>205</v>
      </c>
      <c r="D1428" s="26" t="str">
        <f t="shared" si="44"/>
        <v>2015-08-20</v>
      </c>
      <c r="E1428" s="26">
        <f t="shared" si="45"/>
        <v>66.805199999999999</v>
      </c>
    </row>
    <row r="1429" spans="1:5" x14ac:dyDescent="0.3">
      <c r="A1429" s="1">
        <v>42237</v>
      </c>
      <c r="B1429">
        <v>64.984499999999997</v>
      </c>
      <c r="C1429" t="s">
        <v>205</v>
      </c>
      <c r="D1429" s="26" t="str">
        <f t="shared" si="44"/>
        <v>2015-08-21</v>
      </c>
      <c r="E1429" s="26">
        <f t="shared" si="45"/>
        <v>64.984499999999997</v>
      </c>
    </row>
    <row r="1430" spans="1:5" x14ac:dyDescent="0.3">
      <c r="A1430" s="1">
        <v>42240</v>
      </c>
      <c r="B1430">
        <v>62.389499999999998</v>
      </c>
      <c r="C1430" t="s">
        <v>205</v>
      </c>
      <c r="D1430" s="26" t="str">
        <f t="shared" si="44"/>
        <v>2015-08-24</v>
      </c>
      <c r="E1430" s="26">
        <f t="shared" si="45"/>
        <v>62.389499999999998</v>
      </c>
    </row>
    <row r="1431" spans="1:5" x14ac:dyDescent="0.3">
      <c r="A1431" s="1">
        <v>42241</v>
      </c>
      <c r="B1431">
        <v>61.487699999999997</v>
      </c>
      <c r="C1431" t="s">
        <v>205</v>
      </c>
      <c r="D1431" s="26" t="str">
        <f t="shared" si="44"/>
        <v>2015-08-25</v>
      </c>
      <c r="E1431" s="26">
        <f t="shared" si="45"/>
        <v>61.487699999999997</v>
      </c>
    </row>
    <row r="1432" spans="1:5" x14ac:dyDescent="0.3">
      <c r="A1432" s="1">
        <v>42242</v>
      </c>
      <c r="B1432">
        <v>63.504100000000001</v>
      </c>
      <c r="C1432" t="s">
        <v>205</v>
      </c>
      <c r="D1432" s="26" t="str">
        <f t="shared" si="44"/>
        <v>2015-08-26</v>
      </c>
      <c r="E1432" s="26">
        <f t="shared" si="45"/>
        <v>63.504100000000001</v>
      </c>
    </row>
    <row r="1433" spans="1:5" x14ac:dyDescent="0.3">
      <c r="A1433" s="1">
        <v>42243</v>
      </c>
      <c r="B1433">
        <v>65.137600000000006</v>
      </c>
      <c r="C1433" t="s">
        <v>205</v>
      </c>
      <c r="D1433" s="26" t="str">
        <f t="shared" si="44"/>
        <v>2015-08-27</v>
      </c>
      <c r="E1433" s="26">
        <f t="shared" si="45"/>
        <v>65.137600000000006</v>
      </c>
    </row>
    <row r="1434" spans="1:5" x14ac:dyDescent="0.3">
      <c r="A1434" s="1">
        <v>42244</v>
      </c>
      <c r="B1434">
        <v>65.282300000000006</v>
      </c>
      <c r="C1434" t="s">
        <v>205</v>
      </c>
      <c r="D1434" s="26" t="str">
        <f t="shared" si="44"/>
        <v>2015-08-28</v>
      </c>
      <c r="E1434" s="26">
        <f t="shared" si="45"/>
        <v>65.282300000000006</v>
      </c>
    </row>
    <row r="1435" spans="1:5" x14ac:dyDescent="0.3">
      <c r="A1435" s="1">
        <v>42247</v>
      </c>
      <c r="B1435">
        <v>64.805800000000005</v>
      </c>
      <c r="C1435" t="s">
        <v>205</v>
      </c>
      <c r="D1435" s="26" t="str">
        <f t="shared" si="44"/>
        <v>2015-08-31</v>
      </c>
      <c r="E1435" s="26">
        <f t="shared" si="45"/>
        <v>64.805800000000005</v>
      </c>
    </row>
    <row r="1436" spans="1:5" x14ac:dyDescent="0.3">
      <c r="A1436" s="1">
        <v>42248</v>
      </c>
      <c r="B1436">
        <v>62.959600000000002</v>
      </c>
      <c r="C1436" t="s">
        <v>205</v>
      </c>
      <c r="D1436" s="26" t="str">
        <f t="shared" si="44"/>
        <v>2015-09-01</v>
      </c>
      <c r="E1436" s="26">
        <f t="shared" si="45"/>
        <v>62.959600000000002</v>
      </c>
    </row>
    <row r="1437" spans="1:5" x14ac:dyDescent="0.3">
      <c r="A1437" s="1">
        <v>42249</v>
      </c>
      <c r="B1437">
        <v>63.963500000000003</v>
      </c>
      <c r="C1437" t="s">
        <v>205</v>
      </c>
      <c r="D1437" s="26" t="str">
        <f t="shared" si="44"/>
        <v>2015-09-02</v>
      </c>
      <c r="E1437" s="26">
        <f t="shared" si="45"/>
        <v>63.963500000000003</v>
      </c>
    </row>
    <row r="1438" spans="1:5" x14ac:dyDescent="0.3">
      <c r="A1438" s="1">
        <v>42250</v>
      </c>
      <c r="B1438">
        <v>64.235799999999998</v>
      </c>
      <c r="C1438" t="s">
        <v>205</v>
      </c>
      <c r="D1438" s="26" t="str">
        <f t="shared" si="44"/>
        <v>2015-09-03</v>
      </c>
      <c r="E1438" s="26">
        <f t="shared" si="45"/>
        <v>64.235799999999998</v>
      </c>
    </row>
    <row r="1439" spans="1:5" x14ac:dyDescent="0.3">
      <c r="A1439" s="1">
        <v>42251</v>
      </c>
      <c r="B1439">
        <v>63.257399999999997</v>
      </c>
      <c r="C1439" t="s">
        <v>205</v>
      </c>
      <c r="D1439" s="26" t="str">
        <f t="shared" si="44"/>
        <v>2015-09-04</v>
      </c>
      <c r="E1439" s="26">
        <f t="shared" si="45"/>
        <v>63.257399999999997</v>
      </c>
    </row>
    <row r="1440" spans="1:5" x14ac:dyDescent="0.3">
      <c r="A1440" s="1">
        <v>42255</v>
      </c>
      <c r="B1440">
        <v>64.856899999999996</v>
      </c>
      <c r="C1440" t="s">
        <v>205</v>
      </c>
      <c r="D1440" s="26" t="str">
        <f t="shared" si="44"/>
        <v>2015-09-08</v>
      </c>
      <c r="E1440" s="26">
        <f t="shared" si="45"/>
        <v>64.856899999999996</v>
      </c>
    </row>
    <row r="1441" spans="1:5" x14ac:dyDescent="0.3">
      <c r="A1441" s="1">
        <v>42256</v>
      </c>
      <c r="B1441">
        <v>64.031599999999997</v>
      </c>
      <c r="C1441" t="s">
        <v>205</v>
      </c>
      <c r="D1441" s="26" t="str">
        <f t="shared" si="44"/>
        <v>2015-09-09</v>
      </c>
      <c r="E1441" s="26">
        <f t="shared" si="45"/>
        <v>64.031599999999997</v>
      </c>
    </row>
    <row r="1442" spans="1:5" x14ac:dyDescent="0.3">
      <c r="A1442" s="1">
        <v>42257</v>
      </c>
      <c r="B1442">
        <v>64.261300000000006</v>
      </c>
      <c r="C1442" t="s">
        <v>205</v>
      </c>
      <c r="D1442" s="26" t="str">
        <f t="shared" si="44"/>
        <v>2015-09-10</v>
      </c>
      <c r="E1442" s="26">
        <f t="shared" si="45"/>
        <v>64.261300000000006</v>
      </c>
    </row>
    <row r="1443" spans="1:5" x14ac:dyDescent="0.3">
      <c r="A1443" s="1">
        <v>42258</v>
      </c>
      <c r="B1443">
        <v>64.507999999999996</v>
      </c>
      <c r="C1443" t="s">
        <v>205</v>
      </c>
      <c r="D1443" s="26" t="str">
        <f t="shared" si="44"/>
        <v>2015-09-11</v>
      </c>
      <c r="E1443" s="26">
        <f t="shared" si="45"/>
        <v>64.507999999999996</v>
      </c>
    </row>
    <row r="1444" spans="1:5" x14ac:dyDescent="0.3">
      <c r="A1444" s="1">
        <v>42261</v>
      </c>
      <c r="B1444">
        <v>64.235799999999998</v>
      </c>
      <c r="C1444" t="s">
        <v>205</v>
      </c>
      <c r="D1444" s="26" t="str">
        <f t="shared" si="44"/>
        <v>2015-09-14</v>
      </c>
      <c r="E1444" s="26">
        <f t="shared" si="45"/>
        <v>64.235799999999998</v>
      </c>
    </row>
    <row r="1445" spans="1:5" x14ac:dyDescent="0.3">
      <c r="A1445" s="1">
        <v>42262</v>
      </c>
      <c r="B1445">
        <v>65.001499999999993</v>
      </c>
      <c r="C1445" t="s">
        <v>205</v>
      </c>
      <c r="D1445" s="26" t="str">
        <f t="shared" si="44"/>
        <v>2015-09-15</v>
      </c>
      <c r="E1445" s="26">
        <f t="shared" si="45"/>
        <v>65.001499999999993</v>
      </c>
    </row>
    <row r="1446" spans="1:5" x14ac:dyDescent="0.3">
      <c r="A1446" s="1">
        <v>42263</v>
      </c>
      <c r="B1446">
        <v>65.665099999999995</v>
      </c>
      <c r="C1446" t="s">
        <v>205</v>
      </c>
      <c r="D1446" s="26" t="str">
        <f t="shared" si="44"/>
        <v>2015-09-16</v>
      </c>
      <c r="E1446" s="26">
        <f t="shared" si="45"/>
        <v>65.665099999999995</v>
      </c>
    </row>
    <row r="1447" spans="1:5" x14ac:dyDescent="0.3">
      <c r="A1447" s="1">
        <v>42264</v>
      </c>
      <c r="B1447">
        <v>65.546000000000006</v>
      </c>
      <c r="C1447" t="s">
        <v>205</v>
      </c>
      <c r="D1447" s="26" t="str">
        <f t="shared" si="44"/>
        <v>2015-09-17</v>
      </c>
      <c r="E1447" s="26">
        <f t="shared" si="45"/>
        <v>65.546000000000006</v>
      </c>
    </row>
    <row r="1448" spans="1:5" x14ac:dyDescent="0.3">
      <c r="A1448" s="1">
        <v>42265</v>
      </c>
      <c r="B1448">
        <v>64.399100000000004</v>
      </c>
      <c r="C1448" t="s">
        <v>205</v>
      </c>
      <c r="D1448" s="26" t="str">
        <f t="shared" si="44"/>
        <v>2015-09-18</v>
      </c>
      <c r="E1448" s="26">
        <f t="shared" si="45"/>
        <v>64.399100000000004</v>
      </c>
    </row>
    <row r="1449" spans="1:5" x14ac:dyDescent="0.3">
      <c r="A1449" s="1">
        <v>42268</v>
      </c>
      <c r="B1449">
        <v>64.672600000000003</v>
      </c>
      <c r="C1449" t="s">
        <v>205</v>
      </c>
      <c r="D1449" s="26" t="str">
        <f t="shared" si="44"/>
        <v>2015-09-21</v>
      </c>
      <c r="E1449" s="26">
        <f t="shared" si="45"/>
        <v>64.672600000000003</v>
      </c>
    </row>
    <row r="1450" spans="1:5" x14ac:dyDescent="0.3">
      <c r="A1450" s="1">
        <v>42269</v>
      </c>
      <c r="B1450">
        <v>63.698500000000003</v>
      </c>
      <c r="C1450" t="s">
        <v>205</v>
      </c>
      <c r="D1450" s="26" t="str">
        <f t="shared" si="44"/>
        <v>2015-09-22</v>
      </c>
      <c r="E1450" s="26">
        <f t="shared" si="45"/>
        <v>63.698500000000003</v>
      </c>
    </row>
    <row r="1451" spans="1:5" x14ac:dyDescent="0.3">
      <c r="A1451" s="1">
        <v>42270</v>
      </c>
      <c r="B1451">
        <v>63.433599999999998</v>
      </c>
      <c r="C1451" t="s">
        <v>205</v>
      </c>
      <c r="D1451" s="26" t="str">
        <f t="shared" si="44"/>
        <v>2015-09-23</v>
      </c>
      <c r="E1451" s="26">
        <f t="shared" si="45"/>
        <v>63.433599999999998</v>
      </c>
    </row>
    <row r="1452" spans="1:5" x14ac:dyDescent="0.3">
      <c r="A1452" s="1">
        <v>42271</v>
      </c>
      <c r="B1452">
        <v>63.194400000000002</v>
      </c>
      <c r="C1452" t="s">
        <v>205</v>
      </c>
      <c r="D1452" s="26" t="str">
        <f t="shared" si="44"/>
        <v>2015-09-24</v>
      </c>
      <c r="E1452" s="26">
        <f t="shared" si="45"/>
        <v>63.194400000000002</v>
      </c>
    </row>
    <row r="1453" spans="1:5" x14ac:dyDescent="0.3">
      <c r="A1453" s="1">
        <v>42272</v>
      </c>
      <c r="B1453">
        <v>63.237099999999998</v>
      </c>
      <c r="C1453" t="s">
        <v>205</v>
      </c>
      <c r="D1453" s="26" t="str">
        <f t="shared" si="44"/>
        <v>2015-09-25</v>
      </c>
      <c r="E1453" s="26">
        <f t="shared" si="45"/>
        <v>63.237099999999998</v>
      </c>
    </row>
    <row r="1454" spans="1:5" x14ac:dyDescent="0.3">
      <c r="A1454" s="1">
        <v>42275</v>
      </c>
      <c r="B1454">
        <v>61.485500000000002</v>
      </c>
      <c r="C1454" t="s">
        <v>205</v>
      </c>
      <c r="D1454" s="26" t="str">
        <f t="shared" si="44"/>
        <v>2015-09-28</v>
      </c>
      <c r="E1454" s="26">
        <f t="shared" si="45"/>
        <v>61.485500000000002</v>
      </c>
    </row>
    <row r="1455" spans="1:5" x14ac:dyDescent="0.3">
      <c r="A1455" s="1">
        <v>42276</v>
      </c>
      <c r="B1455">
        <v>61.536799999999999</v>
      </c>
      <c r="C1455" t="s">
        <v>205</v>
      </c>
      <c r="D1455" s="26" t="str">
        <f t="shared" si="44"/>
        <v>2015-09-29</v>
      </c>
      <c r="E1455" s="26">
        <f t="shared" si="45"/>
        <v>61.536799999999999</v>
      </c>
    </row>
    <row r="1456" spans="1:5" x14ac:dyDescent="0.3">
      <c r="A1456" s="1">
        <v>42277</v>
      </c>
      <c r="B1456">
        <v>62.852600000000002</v>
      </c>
      <c r="C1456" t="s">
        <v>205</v>
      </c>
      <c r="D1456" s="26" t="str">
        <f t="shared" si="44"/>
        <v>2015-09-30</v>
      </c>
      <c r="E1456" s="26">
        <f t="shared" si="45"/>
        <v>62.852600000000002</v>
      </c>
    </row>
    <row r="1457" spans="1:5" x14ac:dyDescent="0.3">
      <c r="A1457" s="1">
        <v>42278</v>
      </c>
      <c r="B1457">
        <v>62.715899999999998</v>
      </c>
      <c r="C1457" t="s">
        <v>205</v>
      </c>
      <c r="D1457" s="26" t="str">
        <f t="shared" si="44"/>
        <v>2015-10-01</v>
      </c>
      <c r="E1457" s="26">
        <f t="shared" si="45"/>
        <v>62.715899999999998</v>
      </c>
    </row>
    <row r="1458" spans="1:5" x14ac:dyDescent="0.3">
      <c r="A1458" s="1">
        <v>42279</v>
      </c>
      <c r="B1458">
        <v>63.758299999999998</v>
      </c>
      <c r="C1458" t="s">
        <v>205</v>
      </c>
      <c r="D1458" s="26" t="str">
        <f t="shared" si="44"/>
        <v>2015-10-02</v>
      </c>
      <c r="E1458" s="26">
        <f t="shared" si="45"/>
        <v>63.758299999999998</v>
      </c>
    </row>
    <row r="1459" spans="1:5" x14ac:dyDescent="0.3">
      <c r="A1459" s="1">
        <v>42282</v>
      </c>
      <c r="B1459">
        <v>65.065600000000003</v>
      </c>
      <c r="C1459" t="s">
        <v>205</v>
      </c>
      <c r="D1459" s="26" t="str">
        <f t="shared" si="44"/>
        <v>2015-10-05</v>
      </c>
      <c r="E1459" s="26">
        <f t="shared" si="45"/>
        <v>65.065600000000003</v>
      </c>
    </row>
    <row r="1460" spans="1:5" x14ac:dyDescent="0.3">
      <c r="A1460" s="1">
        <v>42283</v>
      </c>
      <c r="B1460">
        <v>64.877600000000001</v>
      </c>
      <c r="C1460" t="s">
        <v>205</v>
      </c>
      <c r="D1460" s="26" t="str">
        <f t="shared" si="44"/>
        <v>2015-10-06</v>
      </c>
      <c r="E1460" s="26">
        <f t="shared" si="45"/>
        <v>64.877600000000001</v>
      </c>
    </row>
    <row r="1461" spans="1:5" x14ac:dyDescent="0.3">
      <c r="A1461" s="1">
        <v>42284</v>
      </c>
      <c r="B1461">
        <v>65.5441</v>
      </c>
      <c r="C1461" t="s">
        <v>205</v>
      </c>
      <c r="D1461" s="26" t="str">
        <f t="shared" si="44"/>
        <v>2015-10-07</v>
      </c>
      <c r="E1461" s="26">
        <f t="shared" si="45"/>
        <v>65.5441</v>
      </c>
    </row>
    <row r="1462" spans="1:5" x14ac:dyDescent="0.3">
      <c r="A1462" s="1">
        <v>42285</v>
      </c>
      <c r="B1462">
        <v>66.330200000000005</v>
      </c>
      <c r="C1462" t="s">
        <v>205</v>
      </c>
      <c r="D1462" s="26" t="str">
        <f t="shared" si="44"/>
        <v>2015-10-08</v>
      </c>
      <c r="E1462" s="26">
        <f t="shared" si="45"/>
        <v>66.330200000000005</v>
      </c>
    </row>
    <row r="1463" spans="1:5" x14ac:dyDescent="0.3">
      <c r="A1463" s="1">
        <v>42286</v>
      </c>
      <c r="B1463">
        <v>66.313100000000006</v>
      </c>
      <c r="C1463" t="s">
        <v>205</v>
      </c>
      <c r="D1463" s="26" t="str">
        <f t="shared" si="44"/>
        <v>2015-10-09</v>
      </c>
      <c r="E1463" s="26">
        <f t="shared" si="45"/>
        <v>66.313100000000006</v>
      </c>
    </row>
    <row r="1464" spans="1:5" x14ac:dyDescent="0.3">
      <c r="A1464" s="1">
        <v>42289</v>
      </c>
      <c r="B1464">
        <v>66.210599999999999</v>
      </c>
      <c r="C1464" t="s">
        <v>205</v>
      </c>
      <c r="D1464" s="26" t="str">
        <f t="shared" si="44"/>
        <v>2015-10-12</v>
      </c>
      <c r="E1464" s="26">
        <f t="shared" si="45"/>
        <v>66.210599999999999</v>
      </c>
    </row>
    <row r="1465" spans="1:5" x14ac:dyDescent="0.3">
      <c r="A1465" s="1">
        <v>42290</v>
      </c>
      <c r="B1465">
        <v>65.672300000000007</v>
      </c>
      <c r="C1465" t="s">
        <v>205</v>
      </c>
      <c r="D1465" s="26" t="str">
        <f t="shared" si="44"/>
        <v>2015-10-13</v>
      </c>
      <c r="E1465" s="26">
        <f t="shared" si="45"/>
        <v>65.672300000000007</v>
      </c>
    </row>
    <row r="1466" spans="1:5" x14ac:dyDescent="0.3">
      <c r="A1466" s="1">
        <v>42291</v>
      </c>
      <c r="B1466">
        <v>65.441599999999994</v>
      </c>
      <c r="C1466" t="s">
        <v>205</v>
      </c>
      <c r="D1466" s="26" t="str">
        <f t="shared" si="44"/>
        <v>2015-10-14</v>
      </c>
      <c r="E1466" s="26">
        <f t="shared" si="45"/>
        <v>65.441599999999994</v>
      </c>
    </row>
    <row r="1467" spans="1:5" x14ac:dyDescent="0.3">
      <c r="A1467" s="1">
        <v>42292</v>
      </c>
      <c r="B1467">
        <v>66.296000000000006</v>
      </c>
      <c r="C1467" t="s">
        <v>205</v>
      </c>
      <c r="D1467" s="26" t="str">
        <f t="shared" si="44"/>
        <v>2015-10-15</v>
      </c>
      <c r="E1467" s="26">
        <f t="shared" si="45"/>
        <v>66.296000000000006</v>
      </c>
    </row>
    <row r="1468" spans="1:5" x14ac:dyDescent="0.3">
      <c r="A1468" s="1">
        <v>42293</v>
      </c>
      <c r="B1468">
        <v>66.39</v>
      </c>
      <c r="C1468" t="s">
        <v>205</v>
      </c>
      <c r="D1468" s="26" t="str">
        <f t="shared" si="44"/>
        <v>2015-10-16</v>
      </c>
      <c r="E1468" s="26">
        <f t="shared" si="45"/>
        <v>66.39</v>
      </c>
    </row>
    <row r="1469" spans="1:5" x14ac:dyDescent="0.3">
      <c r="A1469" s="1">
        <v>42296</v>
      </c>
      <c r="B1469">
        <v>66.296000000000006</v>
      </c>
      <c r="C1469" t="s">
        <v>205</v>
      </c>
      <c r="D1469" s="26" t="str">
        <f t="shared" si="44"/>
        <v>2015-10-19</v>
      </c>
      <c r="E1469" s="26">
        <f t="shared" si="45"/>
        <v>66.296000000000006</v>
      </c>
    </row>
    <row r="1470" spans="1:5" x14ac:dyDescent="0.3">
      <c r="A1470" s="1">
        <v>42297</v>
      </c>
      <c r="B1470">
        <v>66.39</v>
      </c>
      <c r="C1470" t="s">
        <v>205</v>
      </c>
      <c r="D1470" s="26" t="str">
        <f t="shared" si="44"/>
        <v>2015-10-20</v>
      </c>
      <c r="E1470" s="26">
        <f t="shared" si="45"/>
        <v>66.39</v>
      </c>
    </row>
    <row r="1471" spans="1:5" x14ac:dyDescent="0.3">
      <c r="A1471" s="1">
        <v>42298</v>
      </c>
      <c r="B1471">
        <v>65.868799999999993</v>
      </c>
      <c r="C1471" t="s">
        <v>205</v>
      </c>
      <c r="D1471" s="26" t="str">
        <f t="shared" si="44"/>
        <v>2015-10-21</v>
      </c>
      <c r="E1471" s="26">
        <f t="shared" si="45"/>
        <v>65.868799999999993</v>
      </c>
    </row>
    <row r="1472" spans="1:5" x14ac:dyDescent="0.3">
      <c r="A1472" s="1">
        <v>42299</v>
      </c>
      <c r="B1472">
        <v>66.885599999999997</v>
      </c>
      <c r="C1472" t="s">
        <v>205</v>
      </c>
      <c r="D1472" s="26" t="str">
        <f t="shared" si="44"/>
        <v>2015-10-22</v>
      </c>
      <c r="E1472" s="26">
        <f t="shared" si="45"/>
        <v>66.885599999999997</v>
      </c>
    </row>
    <row r="1473" spans="1:5" x14ac:dyDescent="0.3">
      <c r="A1473" s="1">
        <v>42300</v>
      </c>
      <c r="B1473">
        <v>67.150400000000005</v>
      </c>
      <c r="C1473" t="s">
        <v>205</v>
      </c>
      <c r="D1473" s="26" t="str">
        <f t="shared" si="44"/>
        <v>2015-10-23</v>
      </c>
      <c r="E1473" s="26">
        <f t="shared" si="45"/>
        <v>67.150400000000005</v>
      </c>
    </row>
    <row r="1474" spans="1:5" x14ac:dyDescent="0.3">
      <c r="A1474" s="1">
        <v>42303</v>
      </c>
      <c r="B1474">
        <v>66.902699999999996</v>
      </c>
      <c r="C1474" t="s">
        <v>205</v>
      </c>
      <c r="D1474" s="26" t="str">
        <f t="shared" si="44"/>
        <v>2015-10-26</v>
      </c>
      <c r="E1474" s="26">
        <f t="shared" si="45"/>
        <v>66.902699999999996</v>
      </c>
    </row>
    <row r="1475" spans="1:5" x14ac:dyDescent="0.3">
      <c r="A1475" s="1">
        <v>42304</v>
      </c>
      <c r="B1475">
        <v>66.578000000000003</v>
      </c>
      <c r="C1475" t="s">
        <v>205</v>
      </c>
      <c r="D1475" s="26" t="str">
        <f t="shared" ref="D1475:D1490" si="46">_xlfn.CONCAT(YEAR(A1475),"-",IF(LEN(MONTH(A1475))=1,0&amp;MONTH(A1475),MONTH(A1475)),"-",IF(LEN(DAY(A1475))=1,0&amp;DAY(A1475),DAY(A1475)))</f>
        <v>2015-10-27</v>
      </c>
      <c r="E1475" s="26">
        <f t="shared" ref="E1475:E1490" si="47">B1475</f>
        <v>66.578000000000003</v>
      </c>
    </row>
    <row r="1476" spans="1:5" x14ac:dyDescent="0.3">
      <c r="A1476" s="1">
        <v>42305</v>
      </c>
      <c r="B1476">
        <v>67.364099999999993</v>
      </c>
      <c r="C1476" t="s">
        <v>205</v>
      </c>
      <c r="D1476" s="26" t="str">
        <f t="shared" si="46"/>
        <v>2015-10-28</v>
      </c>
      <c r="E1476" s="26">
        <f t="shared" si="47"/>
        <v>67.364099999999993</v>
      </c>
    </row>
    <row r="1477" spans="1:5" x14ac:dyDescent="0.3">
      <c r="A1477" s="1">
        <v>42306</v>
      </c>
      <c r="B1477">
        <v>67.278599999999997</v>
      </c>
      <c r="C1477" t="s">
        <v>205</v>
      </c>
      <c r="D1477" s="26" t="str">
        <f t="shared" si="46"/>
        <v>2015-10-29</v>
      </c>
      <c r="E1477" s="26">
        <f t="shared" si="47"/>
        <v>67.278599999999997</v>
      </c>
    </row>
    <row r="1478" spans="1:5" x14ac:dyDescent="0.3">
      <c r="A1478" s="1">
        <v>42307</v>
      </c>
      <c r="B1478">
        <v>67.244399999999999</v>
      </c>
      <c r="C1478" t="s">
        <v>205</v>
      </c>
      <c r="D1478" s="26" t="str">
        <f t="shared" si="46"/>
        <v>2015-10-30</v>
      </c>
      <c r="E1478" s="26">
        <f t="shared" si="47"/>
        <v>67.244399999999999</v>
      </c>
    </row>
    <row r="1479" spans="1:5" x14ac:dyDescent="0.3">
      <c r="A1479" s="1">
        <v>42310</v>
      </c>
      <c r="B1479">
        <v>68.124499999999998</v>
      </c>
      <c r="C1479" t="s">
        <v>205</v>
      </c>
      <c r="D1479" s="26" t="str">
        <f t="shared" si="46"/>
        <v>2015-11-02</v>
      </c>
      <c r="E1479" s="26">
        <f t="shared" si="47"/>
        <v>68.124499999999998</v>
      </c>
    </row>
    <row r="1480" spans="1:5" x14ac:dyDescent="0.3">
      <c r="A1480" s="1">
        <v>42311</v>
      </c>
      <c r="B1480">
        <v>68.235600000000005</v>
      </c>
      <c r="C1480" t="s">
        <v>205</v>
      </c>
      <c r="D1480" s="26" t="str">
        <f t="shared" si="46"/>
        <v>2015-11-03</v>
      </c>
      <c r="E1480" s="26">
        <f t="shared" si="47"/>
        <v>68.235600000000005</v>
      </c>
    </row>
    <row r="1481" spans="1:5" x14ac:dyDescent="0.3">
      <c r="A1481" s="1">
        <v>42312</v>
      </c>
      <c r="B1481">
        <v>68.004900000000006</v>
      </c>
      <c r="C1481" t="s">
        <v>205</v>
      </c>
      <c r="D1481" s="26" t="str">
        <f t="shared" si="46"/>
        <v>2015-11-04</v>
      </c>
      <c r="E1481" s="26">
        <f t="shared" si="47"/>
        <v>68.004900000000006</v>
      </c>
    </row>
    <row r="1482" spans="1:5" x14ac:dyDescent="0.3">
      <c r="A1482" s="1">
        <v>42313</v>
      </c>
      <c r="B1482">
        <v>67.9024</v>
      </c>
      <c r="C1482" t="s">
        <v>205</v>
      </c>
      <c r="D1482" s="26" t="str">
        <f t="shared" si="46"/>
        <v>2015-11-05</v>
      </c>
      <c r="E1482" s="26">
        <f t="shared" si="47"/>
        <v>67.9024</v>
      </c>
    </row>
    <row r="1483" spans="1:5" x14ac:dyDescent="0.3">
      <c r="A1483" s="1">
        <v>42314</v>
      </c>
      <c r="B1483">
        <v>67.782700000000006</v>
      </c>
      <c r="C1483" t="s">
        <v>205</v>
      </c>
      <c r="D1483" s="26" t="str">
        <f t="shared" si="46"/>
        <v>2015-11-06</v>
      </c>
      <c r="E1483" s="26">
        <f t="shared" si="47"/>
        <v>67.782700000000006</v>
      </c>
    </row>
    <row r="1484" spans="1:5" x14ac:dyDescent="0.3">
      <c r="A1484" s="1">
        <v>42317</v>
      </c>
      <c r="B1484">
        <v>67.133399999999995</v>
      </c>
      <c r="C1484" t="s">
        <v>205</v>
      </c>
      <c r="D1484" s="26" t="str">
        <f t="shared" si="46"/>
        <v>2015-11-09</v>
      </c>
      <c r="E1484" s="26">
        <f t="shared" si="47"/>
        <v>67.133399999999995</v>
      </c>
    </row>
    <row r="1485" spans="1:5" x14ac:dyDescent="0.3">
      <c r="A1485" s="1">
        <v>42318</v>
      </c>
      <c r="B1485">
        <v>67.355500000000006</v>
      </c>
      <c r="C1485" t="s">
        <v>205</v>
      </c>
      <c r="D1485" s="26" t="str">
        <f t="shared" si="46"/>
        <v>2015-11-10</v>
      </c>
      <c r="E1485" s="26">
        <f t="shared" si="47"/>
        <v>67.355500000000006</v>
      </c>
    </row>
    <row r="1486" spans="1:5" x14ac:dyDescent="0.3">
      <c r="A1486" s="1">
        <v>42319</v>
      </c>
      <c r="B1486">
        <v>66.953900000000004</v>
      </c>
      <c r="C1486" t="s">
        <v>205</v>
      </c>
      <c r="D1486" s="26" t="str">
        <f t="shared" si="46"/>
        <v>2015-11-11</v>
      </c>
      <c r="E1486" s="26">
        <f t="shared" si="47"/>
        <v>66.953900000000004</v>
      </c>
    </row>
    <row r="1487" spans="1:5" x14ac:dyDescent="0.3">
      <c r="A1487" s="1">
        <v>42320</v>
      </c>
      <c r="B1487">
        <v>65.937100000000001</v>
      </c>
      <c r="C1487" t="s">
        <v>205</v>
      </c>
      <c r="D1487" s="26" t="str">
        <f t="shared" si="46"/>
        <v>2015-11-12</v>
      </c>
      <c r="E1487" s="26">
        <f t="shared" si="47"/>
        <v>65.937100000000001</v>
      </c>
    </row>
    <row r="1488" spans="1:5" x14ac:dyDescent="0.3">
      <c r="A1488" s="1">
        <v>42321</v>
      </c>
      <c r="B1488">
        <v>65.227999999999994</v>
      </c>
      <c r="C1488" t="s">
        <v>205</v>
      </c>
      <c r="D1488" s="26" t="str">
        <f t="shared" si="46"/>
        <v>2015-11-13</v>
      </c>
      <c r="E1488" s="26">
        <f t="shared" si="47"/>
        <v>65.227999999999994</v>
      </c>
    </row>
    <row r="1489" spans="1:5" x14ac:dyDescent="0.3">
      <c r="A1489" s="1">
        <v>42324</v>
      </c>
      <c r="B1489">
        <v>66.244699999999995</v>
      </c>
      <c r="C1489" t="s">
        <v>205</v>
      </c>
      <c r="D1489" s="26" t="str">
        <f t="shared" si="46"/>
        <v>2015-11-16</v>
      </c>
      <c r="E1489" s="26">
        <f t="shared" si="47"/>
        <v>66.244699999999995</v>
      </c>
    </row>
    <row r="1490" spans="1:5" x14ac:dyDescent="0.3">
      <c r="A1490" s="1">
        <v>42325</v>
      </c>
      <c r="B1490">
        <v>66.099500000000006</v>
      </c>
      <c r="C1490" t="s">
        <v>205</v>
      </c>
      <c r="D1490" s="26" t="str">
        <f t="shared" si="46"/>
        <v>2015-11-17</v>
      </c>
      <c r="E1490" s="26">
        <f t="shared" si="47"/>
        <v>66.099500000000006</v>
      </c>
    </row>
    <row r="1491" spans="1:5" x14ac:dyDescent="0.3">
      <c r="A1491" s="1">
        <v>42326</v>
      </c>
      <c r="B1491">
        <v>67.150400000000005</v>
      </c>
      <c r="C1491" t="s">
        <v>205</v>
      </c>
      <c r="D1491" s="26" t="str">
        <f t="shared" ref="D1491:D1554" si="48">_xlfn.CONCAT(YEAR(A1491),"-",IF(LEN(MONTH(A1491))=1,0&amp;MONTH(A1491),MONTH(A1491)),"-",IF(LEN(DAY(A1491))=1,0&amp;DAY(A1491),DAY(A1491)))</f>
        <v>2015-11-18</v>
      </c>
      <c r="E1491" s="26">
        <f t="shared" ref="E1491:E1554" si="49">B1491</f>
        <v>67.150400000000005</v>
      </c>
    </row>
    <row r="1492" spans="1:5" x14ac:dyDescent="0.3">
      <c r="A1492" s="1">
        <v>42327</v>
      </c>
      <c r="B1492">
        <v>67.082099999999997</v>
      </c>
      <c r="C1492" t="s">
        <v>205</v>
      </c>
      <c r="D1492" s="26" t="str">
        <f t="shared" si="48"/>
        <v>2015-11-19</v>
      </c>
      <c r="E1492" s="26">
        <f t="shared" si="49"/>
        <v>67.082099999999997</v>
      </c>
    </row>
    <row r="1493" spans="1:5" x14ac:dyDescent="0.3">
      <c r="A1493" s="1">
        <v>42328</v>
      </c>
      <c r="B1493">
        <v>67.321299999999994</v>
      </c>
      <c r="C1493" t="s">
        <v>205</v>
      </c>
      <c r="D1493" s="26" t="str">
        <f t="shared" si="48"/>
        <v>2015-11-20</v>
      </c>
      <c r="E1493" s="26">
        <f t="shared" si="49"/>
        <v>67.321299999999994</v>
      </c>
    </row>
    <row r="1494" spans="1:5" x14ac:dyDescent="0.3">
      <c r="A1494" s="1">
        <v>42331</v>
      </c>
      <c r="B1494">
        <v>67.321299999999994</v>
      </c>
      <c r="C1494" t="s">
        <v>205</v>
      </c>
      <c r="D1494" s="26" t="str">
        <f t="shared" si="48"/>
        <v>2015-11-23</v>
      </c>
      <c r="E1494" s="26">
        <f t="shared" si="49"/>
        <v>67.321299999999994</v>
      </c>
    </row>
    <row r="1495" spans="1:5" x14ac:dyDescent="0.3">
      <c r="A1495" s="1">
        <v>42332</v>
      </c>
      <c r="B1495">
        <v>67.543499999999995</v>
      </c>
      <c r="C1495" t="s">
        <v>205</v>
      </c>
      <c r="D1495" s="26" t="str">
        <f t="shared" si="48"/>
        <v>2015-11-24</v>
      </c>
      <c r="E1495" s="26">
        <f t="shared" si="49"/>
        <v>67.543499999999995</v>
      </c>
    </row>
    <row r="1496" spans="1:5" x14ac:dyDescent="0.3">
      <c r="A1496" s="1">
        <v>42333</v>
      </c>
      <c r="B1496">
        <v>67.586200000000005</v>
      </c>
      <c r="C1496" t="s">
        <v>205</v>
      </c>
      <c r="D1496" s="26" t="str">
        <f t="shared" si="48"/>
        <v>2015-11-25</v>
      </c>
      <c r="E1496" s="26">
        <f t="shared" si="49"/>
        <v>67.586200000000005</v>
      </c>
    </row>
    <row r="1497" spans="1:5" x14ac:dyDescent="0.3">
      <c r="A1497" s="1">
        <v>42335</v>
      </c>
      <c r="B1497">
        <v>67.569100000000006</v>
      </c>
      <c r="C1497" t="s">
        <v>205</v>
      </c>
      <c r="D1497" s="26" t="str">
        <f t="shared" si="48"/>
        <v>2015-11-27</v>
      </c>
      <c r="E1497" s="26">
        <f t="shared" si="49"/>
        <v>67.569100000000006</v>
      </c>
    </row>
    <row r="1498" spans="1:5" x14ac:dyDescent="0.3">
      <c r="A1498" s="1">
        <v>42338</v>
      </c>
      <c r="B1498">
        <v>67.4495</v>
      </c>
      <c r="C1498" t="s">
        <v>205</v>
      </c>
      <c r="D1498" s="26" t="str">
        <f t="shared" si="48"/>
        <v>2015-11-30</v>
      </c>
      <c r="E1498" s="26">
        <f t="shared" si="49"/>
        <v>67.4495</v>
      </c>
    </row>
    <row r="1499" spans="1:5" x14ac:dyDescent="0.3">
      <c r="A1499" s="1">
        <v>42339</v>
      </c>
      <c r="B1499">
        <v>68.0732</v>
      </c>
      <c r="C1499" t="s">
        <v>205</v>
      </c>
      <c r="D1499" s="26" t="str">
        <f t="shared" si="48"/>
        <v>2015-12-01</v>
      </c>
      <c r="E1499" s="26">
        <f t="shared" si="49"/>
        <v>68.0732</v>
      </c>
    </row>
    <row r="1500" spans="1:5" x14ac:dyDescent="0.3">
      <c r="A1500" s="1">
        <v>42340</v>
      </c>
      <c r="B1500">
        <v>67.176100000000005</v>
      </c>
      <c r="C1500" t="s">
        <v>205</v>
      </c>
      <c r="D1500" s="26" t="str">
        <f t="shared" si="48"/>
        <v>2015-12-02</v>
      </c>
      <c r="E1500" s="26">
        <f t="shared" si="49"/>
        <v>67.176100000000005</v>
      </c>
    </row>
    <row r="1501" spans="1:5" x14ac:dyDescent="0.3">
      <c r="A1501" s="1">
        <v>42341</v>
      </c>
      <c r="B1501">
        <v>66.219099999999997</v>
      </c>
      <c r="C1501" t="s">
        <v>205</v>
      </c>
      <c r="D1501" s="26" t="str">
        <f t="shared" si="48"/>
        <v>2015-12-03</v>
      </c>
      <c r="E1501" s="26">
        <f t="shared" si="49"/>
        <v>66.219099999999997</v>
      </c>
    </row>
    <row r="1502" spans="1:5" x14ac:dyDescent="0.3">
      <c r="A1502" s="1">
        <v>42342</v>
      </c>
      <c r="B1502">
        <v>67.270099999999999</v>
      </c>
      <c r="C1502" t="s">
        <v>205</v>
      </c>
      <c r="D1502" s="26" t="str">
        <f t="shared" si="48"/>
        <v>2015-12-04</v>
      </c>
      <c r="E1502" s="26">
        <f t="shared" si="49"/>
        <v>67.270099999999999</v>
      </c>
    </row>
    <row r="1503" spans="1:5" x14ac:dyDescent="0.3">
      <c r="A1503" s="1">
        <v>42345</v>
      </c>
      <c r="B1503">
        <v>66.731800000000007</v>
      </c>
      <c r="C1503" t="s">
        <v>205</v>
      </c>
      <c r="D1503" s="26" t="str">
        <f t="shared" si="48"/>
        <v>2015-12-07</v>
      </c>
      <c r="E1503" s="26">
        <f t="shared" si="49"/>
        <v>66.731800000000007</v>
      </c>
    </row>
    <row r="1504" spans="1:5" x14ac:dyDescent="0.3">
      <c r="A1504" s="1">
        <v>42346</v>
      </c>
      <c r="B1504">
        <v>66.261799999999994</v>
      </c>
      <c r="C1504" t="s">
        <v>205</v>
      </c>
      <c r="D1504" s="26" t="str">
        <f t="shared" si="48"/>
        <v>2015-12-08</v>
      </c>
      <c r="E1504" s="26">
        <f t="shared" si="49"/>
        <v>66.261799999999994</v>
      </c>
    </row>
    <row r="1505" spans="1:5" x14ac:dyDescent="0.3">
      <c r="A1505" s="1">
        <v>42347</v>
      </c>
      <c r="B1505">
        <v>65.800399999999996</v>
      </c>
      <c r="C1505" t="s">
        <v>205</v>
      </c>
      <c r="D1505" s="26" t="str">
        <f t="shared" si="48"/>
        <v>2015-12-09</v>
      </c>
      <c r="E1505" s="26">
        <f t="shared" si="49"/>
        <v>65.800399999999996</v>
      </c>
    </row>
    <row r="1506" spans="1:5" x14ac:dyDescent="0.3">
      <c r="A1506" s="1">
        <v>42348</v>
      </c>
      <c r="B1506">
        <v>65.894400000000005</v>
      </c>
      <c r="C1506" t="s">
        <v>205</v>
      </c>
      <c r="D1506" s="26" t="str">
        <f t="shared" si="48"/>
        <v>2015-12-10</v>
      </c>
      <c r="E1506" s="26">
        <f t="shared" si="49"/>
        <v>65.894400000000005</v>
      </c>
    </row>
    <row r="1507" spans="1:5" x14ac:dyDescent="0.3">
      <c r="A1507" s="1">
        <v>42349</v>
      </c>
      <c r="B1507">
        <v>64.612799999999993</v>
      </c>
      <c r="C1507" t="s">
        <v>205</v>
      </c>
      <c r="D1507" s="26" t="str">
        <f t="shared" si="48"/>
        <v>2015-12-11</v>
      </c>
      <c r="E1507" s="26">
        <f t="shared" si="49"/>
        <v>64.612799999999993</v>
      </c>
    </row>
    <row r="1508" spans="1:5" x14ac:dyDescent="0.3">
      <c r="A1508" s="1">
        <v>42352</v>
      </c>
      <c r="B1508">
        <v>64.706699999999998</v>
      </c>
      <c r="C1508" t="s">
        <v>205</v>
      </c>
      <c r="D1508" s="26" t="str">
        <f t="shared" si="48"/>
        <v>2015-12-14</v>
      </c>
      <c r="E1508" s="26">
        <f t="shared" si="49"/>
        <v>64.706699999999998</v>
      </c>
    </row>
    <row r="1509" spans="1:5" x14ac:dyDescent="0.3">
      <c r="A1509" s="1">
        <v>42353</v>
      </c>
      <c r="B1509">
        <v>65.381799999999998</v>
      </c>
      <c r="C1509" t="s">
        <v>205</v>
      </c>
      <c r="D1509" s="26" t="str">
        <f t="shared" si="48"/>
        <v>2015-12-15</v>
      </c>
      <c r="E1509" s="26">
        <f t="shared" si="49"/>
        <v>65.381799999999998</v>
      </c>
    </row>
    <row r="1510" spans="1:5" x14ac:dyDescent="0.3">
      <c r="A1510" s="1">
        <v>42354</v>
      </c>
      <c r="B1510">
        <v>66.321600000000004</v>
      </c>
      <c r="C1510" t="s">
        <v>205</v>
      </c>
      <c r="D1510" s="26" t="str">
        <f t="shared" si="48"/>
        <v>2015-12-16</v>
      </c>
      <c r="E1510" s="26">
        <f t="shared" si="49"/>
        <v>66.321600000000004</v>
      </c>
    </row>
    <row r="1511" spans="1:5" x14ac:dyDescent="0.3">
      <c r="A1511" s="1">
        <v>42355</v>
      </c>
      <c r="B1511">
        <v>65.202299999999994</v>
      </c>
      <c r="C1511" t="s">
        <v>205</v>
      </c>
      <c r="D1511" s="26" t="str">
        <f t="shared" si="48"/>
        <v>2015-12-17</v>
      </c>
      <c r="E1511" s="26">
        <f t="shared" si="49"/>
        <v>65.202299999999994</v>
      </c>
    </row>
    <row r="1512" spans="1:5" x14ac:dyDescent="0.3">
      <c r="A1512" s="1">
        <v>42356</v>
      </c>
      <c r="B1512">
        <v>64.208600000000004</v>
      </c>
      <c r="C1512" t="s">
        <v>205</v>
      </c>
      <c r="D1512" s="26" t="str">
        <f t="shared" si="48"/>
        <v>2015-12-18</v>
      </c>
      <c r="E1512" s="26">
        <f t="shared" si="49"/>
        <v>64.208600000000004</v>
      </c>
    </row>
    <row r="1513" spans="1:5" x14ac:dyDescent="0.3">
      <c r="A1513" s="1">
        <v>42359</v>
      </c>
      <c r="B1513">
        <v>64.715000000000003</v>
      </c>
      <c r="C1513" t="s">
        <v>205</v>
      </c>
      <c r="D1513" s="26" t="str">
        <f t="shared" si="48"/>
        <v>2015-12-21</v>
      </c>
      <c r="E1513" s="26">
        <f t="shared" si="49"/>
        <v>64.715000000000003</v>
      </c>
    </row>
    <row r="1514" spans="1:5" x14ac:dyDescent="0.3">
      <c r="A1514" s="1">
        <v>42360</v>
      </c>
      <c r="B1514">
        <v>65.427400000000006</v>
      </c>
      <c r="C1514" t="s">
        <v>205</v>
      </c>
      <c r="D1514" s="26" t="str">
        <f t="shared" si="48"/>
        <v>2015-12-22</v>
      </c>
      <c r="E1514" s="26">
        <f t="shared" si="49"/>
        <v>65.427400000000006</v>
      </c>
    </row>
    <row r="1515" spans="1:5" x14ac:dyDescent="0.3">
      <c r="A1515" s="1">
        <v>42361</v>
      </c>
      <c r="B1515">
        <v>66.560299999999998</v>
      </c>
      <c r="C1515" t="s">
        <v>205</v>
      </c>
      <c r="D1515" s="26" t="str">
        <f t="shared" si="48"/>
        <v>2015-12-23</v>
      </c>
      <c r="E1515" s="26">
        <f t="shared" si="49"/>
        <v>66.560299999999998</v>
      </c>
    </row>
    <row r="1516" spans="1:5" x14ac:dyDescent="0.3">
      <c r="A1516" s="1">
        <v>42362</v>
      </c>
      <c r="B1516">
        <v>66.440200000000004</v>
      </c>
      <c r="C1516" t="s">
        <v>205</v>
      </c>
      <c r="D1516" s="26" t="str">
        <f t="shared" si="48"/>
        <v>2015-12-24</v>
      </c>
      <c r="E1516" s="26">
        <f t="shared" si="49"/>
        <v>66.440200000000004</v>
      </c>
    </row>
    <row r="1517" spans="1:5" x14ac:dyDescent="0.3">
      <c r="A1517" s="1">
        <v>42363</v>
      </c>
      <c r="B1517">
        <v>66.440200000000004</v>
      </c>
      <c r="C1517" t="s">
        <v>205</v>
      </c>
      <c r="D1517" s="26" t="str">
        <f t="shared" si="48"/>
        <v>2015-12-25</v>
      </c>
      <c r="E1517" s="26">
        <f t="shared" si="49"/>
        <v>66.440200000000004</v>
      </c>
    </row>
    <row r="1518" spans="1:5" x14ac:dyDescent="0.3">
      <c r="A1518" s="1">
        <v>42366</v>
      </c>
      <c r="B1518">
        <v>66.131200000000007</v>
      </c>
      <c r="C1518" t="s">
        <v>205</v>
      </c>
      <c r="D1518" s="26" t="str">
        <f t="shared" si="48"/>
        <v>2015-12-28</v>
      </c>
      <c r="E1518" s="26">
        <f t="shared" si="49"/>
        <v>66.131200000000007</v>
      </c>
    </row>
    <row r="1519" spans="1:5" x14ac:dyDescent="0.3">
      <c r="A1519" s="1">
        <v>42367</v>
      </c>
      <c r="B1519">
        <v>66.826400000000007</v>
      </c>
      <c r="C1519" t="s">
        <v>205</v>
      </c>
      <c r="D1519" s="26" t="str">
        <f t="shared" si="48"/>
        <v>2015-12-29</v>
      </c>
      <c r="E1519" s="26">
        <f t="shared" si="49"/>
        <v>66.826400000000007</v>
      </c>
    </row>
    <row r="1520" spans="1:5" x14ac:dyDescent="0.3">
      <c r="A1520" s="1">
        <v>42368</v>
      </c>
      <c r="B1520">
        <v>66.285700000000006</v>
      </c>
      <c r="C1520" t="s">
        <v>205</v>
      </c>
      <c r="D1520" s="26" t="str">
        <f t="shared" si="48"/>
        <v>2015-12-30</v>
      </c>
      <c r="E1520" s="26">
        <f t="shared" si="49"/>
        <v>66.285700000000006</v>
      </c>
    </row>
    <row r="1521" spans="1:5" x14ac:dyDescent="0.3">
      <c r="A1521" s="1">
        <v>42369</v>
      </c>
      <c r="B1521">
        <v>65.779300000000006</v>
      </c>
      <c r="C1521" t="s">
        <v>205</v>
      </c>
      <c r="D1521" s="26" t="str">
        <f t="shared" si="48"/>
        <v>2015-12-31</v>
      </c>
      <c r="E1521" s="26">
        <f t="shared" si="49"/>
        <v>65.779300000000006</v>
      </c>
    </row>
    <row r="1522" spans="1:5" x14ac:dyDescent="0.3">
      <c r="A1522" s="1">
        <v>42370</v>
      </c>
      <c r="B1522">
        <v>65.779300000000006</v>
      </c>
      <c r="C1522" t="s">
        <v>205</v>
      </c>
      <c r="D1522" s="26" t="str">
        <f t="shared" si="48"/>
        <v>2016-01-01</v>
      </c>
      <c r="E1522" s="26">
        <f t="shared" si="49"/>
        <v>65.779300000000006</v>
      </c>
    </row>
    <row r="1523" spans="1:5" x14ac:dyDescent="0.3">
      <c r="A1523" s="1">
        <v>42373</v>
      </c>
      <c r="B1523">
        <v>65.049800000000005</v>
      </c>
      <c r="C1523" t="s">
        <v>205</v>
      </c>
      <c r="D1523" s="26" t="str">
        <f t="shared" si="48"/>
        <v>2016-01-04</v>
      </c>
      <c r="E1523" s="26">
        <f t="shared" si="49"/>
        <v>65.049800000000005</v>
      </c>
    </row>
    <row r="1524" spans="1:5" x14ac:dyDescent="0.3">
      <c r="A1524" s="1">
        <v>42374</v>
      </c>
      <c r="B1524">
        <v>65.2042</v>
      </c>
      <c r="C1524" t="s">
        <v>205</v>
      </c>
      <c r="D1524" s="26" t="str">
        <f t="shared" si="48"/>
        <v>2016-01-05</v>
      </c>
      <c r="E1524" s="26">
        <f t="shared" si="49"/>
        <v>65.2042</v>
      </c>
    </row>
    <row r="1525" spans="1:5" x14ac:dyDescent="0.3">
      <c r="A1525" s="1">
        <v>42375</v>
      </c>
      <c r="B1525">
        <v>64.011200000000002</v>
      </c>
      <c r="C1525" t="s">
        <v>205</v>
      </c>
      <c r="D1525" s="26" t="str">
        <f t="shared" si="48"/>
        <v>2016-01-06</v>
      </c>
      <c r="E1525" s="26">
        <f t="shared" si="49"/>
        <v>64.011200000000002</v>
      </c>
    </row>
    <row r="1526" spans="1:5" x14ac:dyDescent="0.3">
      <c r="A1526" s="1">
        <v>42376</v>
      </c>
      <c r="B1526">
        <v>62.560699999999997</v>
      </c>
      <c r="C1526" t="s">
        <v>205</v>
      </c>
      <c r="D1526" s="26" t="str">
        <f t="shared" si="48"/>
        <v>2016-01-07</v>
      </c>
      <c r="E1526" s="26">
        <f t="shared" si="49"/>
        <v>62.560699999999997</v>
      </c>
    </row>
    <row r="1527" spans="1:5" x14ac:dyDescent="0.3">
      <c r="A1527" s="1">
        <v>42377</v>
      </c>
      <c r="B1527">
        <v>61.796799999999998</v>
      </c>
      <c r="C1527" t="s">
        <v>205</v>
      </c>
      <c r="D1527" s="26" t="str">
        <f t="shared" si="48"/>
        <v>2016-01-08</v>
      </c>
      <c r="E1527" s="26">
        <f t="shared" si="49"/>
        <v>61.796799999999998</v>
      </c>
    </row>
    <row r="1528" spans="1:5" x14ac:dyDescent="0.3">
      <c r="A1528" s="1">
        <v>42380</v>
      </c>
      <c r="B1528">
        <v>61.599400000000003</v>
      </c>
      <c r="C1528" t="s">
        <v>205</v>
      </c>
      <c r="D1528" s="26" t="str">
        <f t="shared" si="48"/>
        <v>2016-01-11</v>
      </c>
      <c r="E1528" s="26">
        <f t="shared" si="49"/>
        <v>61.599400000000003</v>
      </c>
    </row>
    <row r="1529" spans="1:5" x14ac:dyDescent="0.3">
      <c r="A1529" s="1">
        <v>42381</v>
      </c>
      <c r="B1529">
        <v>61.891300000000001</v>
      </c>
      <c r="C1529" t="s">
        <v>205</v>
      </c>
      <c r="D1529" s="26" t="str">
        <f t="shared" si="48"/>
        <v>2016-01-12</v>
      </c>
      <c r="E1529" s="26">
        <f t="shared" si="49"/>
        <v>61.891300000000001</v>
      </c>
    </row>
    <row r="1530" spans="1:5" x14ac:dyDescent="0.3">
      <c r="A1530" s="1">
        <v>42382</v>
      </c>
      <c r="B1530">
        <v>60.337699999999998</v>
      </c>
      <c r="C1530" t="s">
        <v>205</v>
      </c>
      <c r="D1530" s="26" t="str">
        <f t="shared" si="48"/>
        <v>2016-01-13</v>
      </c>
      <c r="E1530" s="26">
        <f t="shared" si="49"/>
        <v>60.337699999999998</v>
      </c>
    </row>
    <row r="1531" spans="1:5" x14ac:dyDescent="0.3">
      <c r="A1531" s="1">
        <v>42383</v>
      </c>
      <c r="B1531">
        <v>61.161700000000003</v>
      </c>
      <c r="C1531" t="s">
        <v>205</v>
      </c>
      <c r="D1531" s="26" t="str">
        <f t="shared" si="48"/>
        <v>2016-01-14</v>
      </c>
      <c r="E1531" s="26">
        <f t="shared" si="49"/>
        <v>61.161700000000003</v>
      </c>
    </row>
    <row r="1532" spans="1:5" x14ac:dyDescent="0.3">
      <c r="A1532" s="1">
        <v>42384</v>
      </c>
      <c r="B1532">
        <v>59.994399999999999</v>
      </c>
      <c r="C1532" t="s">
        <v>205</v>
      </c>
      <c r="D1532" s="26" t="str">
        <f t="shared" si="48"/>
        <v>2016-01-15</v>
      </c>
      <c r="E1532" s="26">
        <f t="shared" si="49"/>
        <v>59.994399999999999</v>
      </c>
    </row>
    <row r="1533" spans="1:5" x14ac:dyDescent="0.3">
      <c r="A1533" s="1">
        <v>42388</v>
      </c>
      <c r="B1533">
        <v>59.8142</v>
      </c>
      <c r="C1533" t="s">
        <v>205</v>
      </c>
      <c r="D1533" s="26" t="str">
        <f t="shared" si="48"/>
        <v>2016-01-19</v>
      </c>
      <c r="E1533" s="26">
        <f t="shared" si="49"/>
        <v>59.8142</v>
      </c>
    </row>
    <row r="1534" spans="1:5" x14ac:dyDescent="0.3">
      <c r="A1534" s="1">
        <v>42389</v>
      </c>
      <c r="B1534">
        <v>59.179099999999998</v>
      </c>
      <c r="C1534" t="s">
        <v>205</v>
      </c>
      <c r="D1534" s="26" t="str">
        <f t="shared" si="48"/>
        <v>2016-01-20</v>
      </c>
      <c r="E1534" s="26">
        <f t="shared" si="49"/>
        <v>59.179099999999998</v>
      </c>
    </row>
    <row r="1535" spans="1:5" x14ac:dyDescent="0.3">
      <c r="A1535" s="1">
        <v>42390</v>
      </c>
      <c r="B1535">
        <v>59.719799999999999</v>
      </c>
      <c r="C1535" t="s">
        <v>205</v>
      </c>
      <c r="D1535" s="26" t="str">
        <f t="shared" si="48"/>
        <v>2016-01-21</v>
      </c>
      <c r="E1535" s="26">
        <f t="shared" si="49"/>
        <v>59.719799999999999</v>
      </c>
    </row>
    <row r="1536" spans="1:5" x14ac:dyDescent="0.3">
      <c r="A1536" s="1">
        <v>42391</v>
      </c>
      <c r="B1536">
        <v>60.895600000000002</v>
      </c>
      <c r="C1536" t="s">
        <v>205</v>
      </c>
      <c r="D1536" s="26" t="str">
        <f t="shared" si="48"/>
        <v>2016-01-22</v>
      </c>
      <c r="E1536" s="26">
        <f t="shared" si="49"/>
        <v>60.895600000000002</v>
      </c>
    </row>
    <row r="1537" spans="1:5" x14ac:dyDescent="0.3">
      <c r="A1537" s="1">
        <v>42394</v>
      </c>
      <c r="B1537">
        <v>59.736899999999999</v>
      </c>
      <c r="C1537" t="s">
        <v>205</v>
      </c>
      <c r="D1537" s="26" t="str">
        <f t="shared" si="48"/>
        <v>2016-01-25</v>
      </c>
      <c r="E1537" s="26">
        <f t="shared" si="49"/>
        <v>59.736899999999999</v>
      </c>
    </row>
    <row r="1538" spans="1:5" x14ac:dyDescent="0.3">
      <c r="A1538" s="1">
        <v>42395</v>
      </c>
      <c r="B1538">
        <v>60.835599999999999</v>
      </c>
      <c r="C1538" t="s">
        <v>205</v>
      </c>
      <c r="D1538" s="26" t="str">
        <f t="shared" si="48"/>
        <v>2016-01-26</v>
      </c>
      <c r="E1538" s="26">
        <f t="shared" si="49"/>
        <v>60.835599999999999</v>
      </c>
    </row>
    <row r="1539" spans="1:5" x14ac:dyDescent="0.3">
      <c r="A1539" s="1">
        <v>42396</v>
      </c>
      <c r="B1539">
        <v>60.372100000000003</v>
      </c>
      <c r="C1539" t="s">
        <v>205</v>
      </c>
      <c r="D1539" s="26" t="str">
        <f t="shared" si="48"/>
        <v>2016-01-27</v>
      </c>
      <c r="E1539" s="26">
        <f t="shared" si="49"/>
        <v>60.372100000000003</v>
      </c>
    </row>
    <row r="1540" spans="1:5" x14ac:dyDescent="0.3">
      <c r="A1540" s="1">
        <v>42397</v>
      </c>
      <c r="B1540">
        <v>60.414999999999999</v>
      </c>
      <c r="C1540" t="s">
        <v>205</v>
      </c>
      <c r="D1540" s="26" t="str">
        <f t="shared" si="48"/>
        <v>2016-01-28</v>
      </c>
      <c r="E1540" s="26">
        <f t="shared" si="49"/>
        <v>60.414999999999999</v>
      </c>
    </row>
    <row r="1541" spans="1:5" x14ac:dyDescent="0.3">
      <c r="A1541" s="1">
        <v>42398</v>
      </c>
      <c r="B1541">
        <v>62.122999999999998</v>
      </c>
      <c r="C1541" t="s">
        <v>205</v>
      </c>
      <c r="D1541" s="26" t="str">
        <f t="shared" si="48"/>
        <v>2016-01-29</v>
      </c>
      <c r="E1541" s="26">
        <f t="shared" si="49"/>
        <v>62.122999999999998</v>
      </c>
    </row>
    <row r="1542" spans="1:5" x14ac:dyDescent="0.3">
      <c r="A1542" s="1">
        <v>42401</v>
      </c>
      <c r="B1542">
        <v>62.097200000000001</v>
      </c>
      <c r="C1542" t="s">
        <v>205</v>
      </c>
      <c r="D1542" s="26" t="str">
        <f t="shared" si="48"/>
        <v>2016-02-01</v>
      </c>
      <c r="E1542" s="26">
        <f t="shared" si="49"/>
        <v>62.097200000000001</v>
      </c>
    </row>
    <row r="1543" spans="1:5" x14ac:dyDescent="0.3">
      <c r="A1543" s="1">
        <v>42402</v>
      </c>
      <c r="B1543">
        <v>60.809800000000003</v>
      </c>
      <c r="C1543" t="s">
        <v>205</v>
      </c>
      <c r="D1543" s="26" t="str">
        <f t="shared" si="48"/>
        <v>2016-02-02</v>
      </c>
      <c r="E1543" s="26">
        <f t="shared" si="49"/>
        <v>60.809800000000003</v>
      </c>
    </row>
    <row r="1544" spans="1:5" x14ac:dyDescent="0.3">
      <c r="A1544" s="1">
        <v>42403</v>
      </c>
      <c r="B1544">
        <v>61.402000000000001</v>
      </c>
      <c r="C1544" t="s">
        <v>205</v>
      </c>
      <c r="D1544" s="26" t="str">
        <f t="shared" si="48"/>
        <v>2016-02-03</v>
      </c>
      <c r="E1544" s="26">
        <f t="shared" si="49"/>
        <v>61.402000000000001</v>
      </c>
    </row>
    <row r="1545" spans="1:5" x14ac:dyDescent="0.3">
      <c r="A1545" s="1">
        <v>42404</v>
      </c>
      <c r="B1545">
        <v>61.753900000000002</v>
      </c>
      <c r="C1545" t="s">
        <v>205</v>
      </c>
      <c r="D1545" s="26" t="str">
        <f t="shared" si="48"/>
        <v>2016-02-04</v>
      </c>
      <c r="E1545" s="26">
        <f t="shared" si="49"/>
        <v>61.753900000000002</v>
      </c>
    </row>
    <row r="1546" spans="1:5" x14ac:dyDescent="0.3">
      <c r="A1546" s="1">
        <v>42405</v>
      </c>
      <c r="B1546">
        <v>60.706800000000001</v>
      </c>
      <c r="C1546" t="s">
        <v>205</v>
      </c>
      <c r="D1546" s="26" t="str">
        <f t="shared" si="48"/>
        <v>2016-02-05</v>
      </c>
      <c r="E1546" s="26">
        <f t="shared" si="49"/>
        <v>60.706800000000001</v>
      </c>
    </row>
    <row r="1547" spans="1:5" x14ac:dyDescent="0.3">
      <c r="A1547" s="1">
        <v>42408</v>
      </c>
      <c r="B1547">
        <v>59.427999999999997</v>
      </c>
      <c r="C1547" t="s">
        <v>205</v>
      </c>
      <c r="D1547" s="26" t="str">
        <f t="shared" si="48"/>
        <v>2016-02-08</v>
      </c>
      <c r="E1547" s="26">
        <f t="shared" si="49"/>
        <v>59.427999999999997</v>
      </c>
    </row>
    <row r="1548" spans="1:5" x14ac:dyDescent="0.3">
      <c r="A1548" s="1">
        <v>42409</v>
      </c>
      <c r="B1548">
        <v>59.247700000000002</v>
      </c>
      <c r="C1548" t="s">
        <v>205</v>
      </c>
      <c r="D1548" s="26" t="str">
        <f t="shared" si="48"/>
        <v>2016-02-09</v>
      </c>
      <c r="E1548" s="26">
        <f t="shared" si="49"/>
        <v>59.247700000000002</v>
      </c>
    </row>
    <row r="1549" spans="1:5" x14ac:dyDescent="0.3">
      <c r="A1549" s="1">
        <v>42410</v>
      </c>
      <c r="B1549">
        <v>59.2821</v>
      </c>
      <c r="C1549" t="s">
        <v>205</v>
      </c>
      <c r="D1549" s="26" t="str">
        <f t="shared" si="48"/>
        <v>2016-02-10</v>
      </c>
      <c r="E1549" s="26">
        <f t="shared" si="49"/>
        <v>59.2821</v>
      </c>
    </row>
    <row r="1550" spans="1:5" x14ac:dyDescent="0.3">
      <c r="A1550" s="1">
        <v>42411</v>
      </c>
      <c r="B1550">
        <v>58.440899999999999</v>
      </c>
      <c r="C1550" t="s">
        <v>205</v>
      </c>
      <c r="D1550" s="26" t="str">
        <f t="shared" si="48"/>
        <v>2016-02-11</v>
      </c>
      <c r="E1550" s="26">
        <f t="shared" si="49"/>
        <v>58.440899999999999</v>
      </c>
    </row>
    <row r="1551" spans="1:5" x14ac:dyDescent="0.3">
      <c r="A1551" s="1">
        <v>42412</v>
      </c>
      <c r="B1551">
        <v>59.711199999999998</v>
      </c>
      <c r="C1551" t="s">
        <v>205</v>
      </c>
      <c r="D1551" s="26" t="str">
        <f t="shared" si="48"/>
        <v>2016-02-12</v>
      </c>
      <c r="E1551" s="26">
        <f t="shared" si="49"/>
        <v>59.711199999999998</v>
      </c>
    </row>
    <row r="1552" spans="1:5" x14ac:dyDescent="0.3">
      <c r="A1552" s="1">
        <v>42416</v>
      </c>
      <c r="B1552">
        <v>60.904200000000003</v>
      </c>
      <c r="C1552" t="s">
        <v>205</v>
      </c>
      <c r="D1552" s="26" t="str">
        <f t="shared" si="48"/>
        <v>2016-02-16</v>
      </c>
      <c r="E1552" s="26">
        <f t="shared" si="49"/>
        <v>60.904200000000003</v>
      </c>
    </row>
    <row r="1553" spans="1:5" x14ac:dyDescent="0.3">
      <c r="A1553" s="1">
        <v>42417</v>
      </c>
      <c r="B1553">
        <v>62.028599999999997</v>
      </c>
      <c r="C1553" t="s">
        <v>205</v>
      </c>
      <c r="D1553" s="26" t="str">
        <f t="shared" si="48"/>
        <v>2016-02-17</v>
      </c>
      <c r="E1553" s="26">
        <f t="shared" si="49"/>
        <v>62.028599999999997</v>
      </c>
    </row>
    <row r="1554" spans="1:5" x14ac:dyDescent="0.3">
      <c r="A1554" s="1">
        <v>42418</v>
      </c>
      <c r="B1554">
        <v>61.899799999999999</v>
      </c>
      <c r="C1554" t="s">
        <v>205</v>
      </c>
      <c r="D1554" s="26" t="str">
        <f t="shared" si="48"/>
        <v>2016-02-18</v>
      </c>
      <c r="E1554" s="26">
        <f t="shared" si="49"/>
        <v>61.899799999999999</v>
      </c>
    </row>
    <row r="1555" spans="1:5" x14ac:dyDescent="0.3">
      <c r="A1555" s="1">
        <v>42419</v>
      </c>
      <c r="B1555">
        <v>61.710999999999999</v>
      </c>
      <c r="C1555" t="s">
        <v>205</v>
      </c>
      <c r="D1555" s="26" t="str">
        <f t="shared" ref="D1555:D1618" si="50">_xlfn.CONCAT(YEAR(A1555),"-",IF(LEN(MONTH(A1555))=1,0&amp;MONTH(A1555),MONTH(A1555)),"-",IF(LEN(DAY(A1555))=1,0&amp;DAY(A1555),DAY(A1555)))</f>
        <v>2016-02-19</v>
      </c>
      <c r="E1555" s="26">
        <f t="shared" ref="E1555:E1618" si="51">B1555</f>
        <v>61.710999999999999</v>
      </c>
    </row>
    <row r="1556" spans="1:5" x14ac:dyDescent="0.3">
      <c r="A1556" s="1">
        <v>42422</v>
      </c>
      <c r="B1556">
        <v>62.792499999999997</v>
      </c>
      <c r="C1556" t="s">
        <v>205</v>
      </c>
      <c r="D1556" s="26" t="str">
        <f t="shared" si="50"/>
        <v>2016-02-22</v>
      </c>
      <c r="E1556" s="26">
        <f t="shared" si="51"/>
        <v>62.792499999999997</v>
      </c>
    </row>
    <row r="1557" spans="1:5" x14ac:dyDescent="0.3">
      <c r="A1557" s="1">
        <v>42423</v>
      </c>
      <c r="B1557">
        <v>62.045699999999997</v>
      </c>
      <c r="C1557" t="s">
        <v>205</v>
      </c>
      <c r="D1557" s="26" t="str">
        <f t="shared" si="50"/>
        <v>2016-02-23</v>
      </c>
      <c r="E1557" s="26">
        <f t="shared" si="51"/>
        <v>62.045699999999997</v>
      </c>
    </row>
    <row r="1558" spans="1:5" x14ac:dyDescent="0.3">
      <c r="A1558" s="1">
        <v>42424</v>
      </c>
      <c r="B1558">
        <v>62.4148</v>
      </c>
      <c r="C1558" t="s">
        <v>205</v>
      </c>
      <c r="D1558" s="26" t="str">
        <f t="shared" si="50"/>
        <v>2016-02-24</v>
      </c>
      <c r="E1558" s="26">
        <f t="shared" si="51"/>
        <v>62.4148</v>
      </c>
    </row>
    <row r="1559" spans="1:5" x14ac:dyDescent="0.3">
      <c r="A1559" s="1">
        <v>42425</v>
      </c>
      <c r="B1559">
        <v>63.11</v>
      </c>
      <c r="C1559" t="s">
        <v>205</v>
      </c>
      <c r="D1559" s="26" t="str">
        <f t="shared" si="50"/>
        <v>2016-02-25</v>
      </c>
      <c r="E1559" s="26">
        <f t="shared" si="51"/>
        <v>63.11</v>
      </c>
    </row>
    <row r="1560" spans="1:5" x14ac:dyDescent="0.3">
      <c r="A1560" s="1">
        <v>42426</v>
      </c>
      <c r="B1560">
        <v>63.221600000000002</v>
      </c>
      <c r="C1560" t="s">
        <v>205</v>
      </c>
      <c r="D1560" s="26" t="str">
        <f t="shared" si="50"/>
        <v>2016-02-26</v>
      </c>
      <c r="E1560" s="26">
        <f t="shared" si="51"/>
        <v>63.221600000000002</v>
      </c>
    </row>
    <row r="1561" spans="1:5" x14ac:dyDescent="0.3">
      <c r="A1561" s="1">
        <v>42429</v>
      </c>
      <c r="B1561">
        <v>62.741</v>
      </c>
      <c r="C1561" t="s">
        <v>205</v>
      </c>
      <c r="D1561" s="26" t="str">
        <f t="shared" si="50"/>
        <v>2016-02-29</v>
      </c>
      <c r="E1561" s="26">
        <f t="shared" si="51"/>
        <v>62.741</v>
      </c>
    </row>
    <row r="1562" spans="1:5" x14ac:dyDescent="0.3">
      <c r="A1562" s="1">
        <v>42430</v>
      </c>
      <c r="B1562">
        <v>64.191500000000005</v>
      </c>
      <c r="C1562" t="s">
        <v>205</v>
      </c>
      <c r="D1562" s="26" t="str">
        <f t="shared" si="50"/>
        <v>2016-03-01</v>
      </c>
      <c r="E1562" s="26">
        <f t="shared" si="51"/>
        <v>64.191500000000005</v>
      </c>
    </row>
    <row r="1563" spans="1:5" x14ac:dyDescent="0.3">
      <c r="A1563" s="1">
        <v>42431</v>
      </c>
      <c r="B1563">
        <v>64.654899999999998</v>
      </c>
      <c r="C1563" t="s">
        <v>205</v>
      </c>
      <c r="D1563" s="26" t="str">
        <f t="shared" si="50"/>
        <v>2016-03-02</v>
      </c>
      <c r="E1563" s="26">
        <f t="shared" si="51"/>
        <v>64.654899999999998</v>
      </c>
    </row>
    <row r="1564" spans="1:5" x14ac:dyDescent="0.3">
      <c r="A1564" s="1">
        <v>42432</v>
      </c>
      <c r="B1564">
        <v>65.247200000000007</v>
      </c>
      <c r="C1564" t="s">
        <v>205</v>
      </c>
      <c r="D1564" s="26" t="str">
        <f t="shared" si="50"/>
        <v>2016-03-03</v>
      </c>
      <c r="E1564" s="26">
        <f t="shared" si="51"/>
        <v>65.247200000000007</v>
      </c>
    </row>
    <row r="1565" spans="1:5" x14ac:dyDescent="0.3">
      <c r="A1565" s="1">
        <v>42433</v>
      </c>
      <c r="B1565">
        <v>65.581900000000005</v>
      </c>
      <c r="C1565" t="s">
        <v>205</v>
      </c>
      <c r="D1565" s="26" t="str">
        <f t="shared" si="50"/>
        <v>2016-03-04</v>
      </c>
      <c r="E1565" s="26">
        <f t="shared" si="51"/>
        <v>65.581900000000005</v>
      </c>
    </row>
    <row r="1566" spans="1:5" x14ac:dyDescent="0.3">
      <c r="A1566" s="1">
        <v>42436</v>
      </c>
      <c r="B1566">
        <v>65.899500000000003</v>
      </c>
      <c r="C1566" t="s">
        <v>205</v>
      </c>
      <c r="D1566" s="26" t="str">
        <f t="shared" si="50"/>
        <v>2016-03-07</v>
      </c>
      <c r="E1566" s="26">
        <f t="shared" si="51"/>
        <v>65.899500000000003</v>
      </c>
    </row>
    <row r="1567" spans="1:5" x14ac:dyDescent="0.3">
      <c r="A1567" s="1">
        <v>42437</v>
      </c>
      <c r="B1567">
        <v>64.817999999999998</v>
      </c>
      <c r="C1567" t="s">
        <v>205</v>
      </c>
      <c r="D1567" s="26" t="str">
        <f t="shared" si="50"/>
        <v>2016-03-08</v>
      </c>
      <c r="E1567" s="26">
        <f t="shared" si="51"/>
        <v>64.817999999999998</v>
      </c>
    </row>
    <row r="1568" spans="1:5" x14ac:dyDescent="0.3">
      <c r="A1568" s="1">
        <v>42438</v>
      </c>
      <c r="B1568">
        <v>65.161299999999997</v>
      </c>
      <c r="C1568" t="s">
        <v>205</v>
      </c>
      <c r="D1568" s="26" t="str">
        <f t="shared" si="50"/>
        <v>2016-03-09</v>
      </c>
      <c r="E1568" s="26">
        <f t="shared" si="51"/>
        <v>65.161299999999997</v>
      </c>
    </row>
    <row r="1569" spans="1:5" x14ac:dyDescent="0.3">
      <c r="A1569" s="1">
        <v>42439</v>
      </c>
      <c r="B1569">
        <v>65.255700000000004</v>
      </c>
      <c r="C1569" t="s">
        <v>205</v>
      </c>
      <c r="D1569" s="26" t="str">
        <f t="shared" si="50"/>
        <v>2016-03-10</v>
      </c>
      <c r="E1569" s="26">
        <f t="shared" si="51"/>
        <v>65.255700000000004</v>
      </c>
    </row>
    <row r="1570" spans="1:5" x14ac:dyDescent="0.3">
      <c r="A1570" s="1">
        <v>42440</v>
      </c>
      <c r="B1570">
        <v>66.483099999999993</v>
      </c>
      <c r="C1570" t="s">
        <v>205</v>
      </c>
      <c r="D1570" s="26" t="str">
        <f t="shared" si="50"/>
        <v>2016-03-11</v>
      </c>
      <c r="E1570" s="26">
        <f t="shared" si="51"/>
        <v>66.483099999999993</v>
      </c>
    </row>
    <row r="1571" spans="1:5" x14ac:dyDescent="0.3">
      <c r="A1571" s="1">
        <v>42443</v>
      </c>
      <c r="B1571">
        <v>66.3887</v>
      </c>
      <c r="C1571" t="s">
        <v>205</v>
      </c>
      <c r="D1571" s="26" t="str">
        <f t="shared" si="50"/>
        <v>2016-03-14</v>
      </c>
      <c r="E1571" s="26">
        <f t="shared" si="51"/>
        <v>66.3887</v>
      </c>
    </row>
    <row r="1572" spans="1:5" x14ac:dyDescent="0.3">
      <c r="A1572" s="1">
        <v>42444</v>
      </c>
      <c r="B1572">
        <v>66.010999999999996</v>
      </c>
      <c r="C1572" t="s">
        <v>205</v>
      </c>
      <c r="D1572" s="26" t="str">
        <f t="shared" si="50"/>
        <v>2016-03-15</v>
      </c>
      <c r="E1572" s="26">
        <f t="shared" si="51"/>
        <v>66.010999999999996</v>
      </c>
    </row>
    <row r="1573" spans="1:5" x14ac:dyDescent="0.3">
      <c r="A1573" s="1">
        <v>42445</v>
      </c>
      <c r="B1573">
        <v>66.637600000000006</v>
      </c>
      <c r="C1573" t="s">
        <v>205</v>
      </c>
      <c r="D1573" s="26" t="str">
        <f t="shared" si="50"/>
        <v>2016-03-16</v>
      </c>
      <c r="E1573" s="26">
        <f t="shared" si="51"/>
        <v>66.637600000000006</v>
      </c>
    </row>
    <row r="1574" spans="1:5" x14ac:dyDescent="0.3">
      <c r="A1574" s="1">
        <v>42446</v>
      </c>
      <c r="B1574">
        <v>67.255600000000001</v>
      </c>
      <c r="C1574" t="s">
        <v>205</v>
      </c>
      <c r="D1574" s="26" t="str">
        <f t="shared" si="50"/>
        <v>2016-03-17</v>
      </c>
      <c r="E1574" s="26">
        <f t="shared" si="51"/>
        <v>67.255600000000001</v>
      </c>
    </row>
    <row r="1575" spans="1:5" x14ac:dyDescent="0.3">
      <c r="A1575" s="1">
        <v>42447</v>
      </c>
      <c r="B1575">
        <v>67.565899999999999</v>
      </c>
      <c r="C1575" t="s">
        <v>205</v>
      </c>
      <c r="D1575" s="26" t="str">
        <f t="shared" si="50"/>
        <v>2016-03-18</v>
      </c>
      <c r="E1575" s="26">
        <f t="shared" si="51"/>
        <v>67.565899999999999</v>
      </c>
    </row>
    <row r="1576" spans="1:5" x14ac:dyDescent="0.3">
      <c r="A1576" s="1">
        <v>42450</v>
      </c>
      <c r="B1576">
        <v>67.583200000000005</v>
      </c>
      <c r="C1576" t="s">
        <v>205</v>
      </c>
      <c r="D1576" s="26" t="str">
        <f t="shared" si="50"/>
        <v>2016-03-21</v>
      </c>
      <c r="E1576" s="26">
        <f t="shared" si="51"/>
        <v>67.583200000000005</v>
      </c>
    </row>
    <row r="1577" spans="1:5" x14ac:dyDescent="0.3">
      <c r="A1577" s="1">
        <v>42451</v>
      </c>
      <c r="B1577">
        <v>67.531400000000005</v>
      </c>
      <c r="C1577" t="s">
        <v>205</v>
      </c>
      <c r="D1577" s="26" t="str">
        <f t="shared" si="50"/>
        <v>2016-03-22</v>
      </c>
      <c r="E1577" s="26">
        <f t="shared" si="51"/>
        <v>67.531400000000005</v>
      </c>
    </row>
    <row r="1578" spans="1:5" x14ac:dyDescent="0.3">
      <c r="A1578" s="1">
        <v>42452</v>
      </c>
      <c r="B1578">
        <v>66.841200000000001</v>
      </c>
      <c r="C1578" t="s">
        <v>205</v>
      </c>
      <c r="D1578" s="26" t="str">
        <f t="shared" si="50"/>
        <v>2016-03-23</v>
      </c>
      <c r="E1578" s="26">
        <f t="shared" si="51"/>
        <v>66.841200000000001</v>
      </c>
    </row>
    <row r="1579" spans="1:5" x14ac:dyDescent="0.3">
      <c r="A1579" s="1">
        <v>42453</v>
      </c>
      <c r="B1579">
        <v>66.763599999999997</v>
      </c>
      <c r="C1579" t="s">
        <v>205</v>
      </c>
      <c r="D1579" s="26" t="str">
        <f t="shared" si="50"/>
        <v>2016-03-24</v>
      </c>
      <c r="E1579" s="26">
        <f t="shared" si="51"/>
        <v>66.763599999999997</v>
      </c>
    </row>
    <row r="1580" spans="1:5" x14ac:dyDescent="0.3">
      <c r="A1580" s="1">
        <v>42454</v>
      </c>
      <c r="B1580">
        <v>66.763599999999997</v>
      </c>
      <c r="C1580" t="s">
        <v>205</v>
      </c>
      <c r="D1580" s="26" t="str">
        <f t="shared" si="50"/>
        <v>2016-03-25</v>
      </c>
      <c r="E1580" s="26">
        <f t="shared" si="51"/>
        <v>66.763599999999997</v>
      </c>
    </row>
    <row r="1581" spans="1:5" x14ac:dyDescent="0.3">
      <c r="A1581" s="1">
        <v>42457</v>
      </c>
      <c r="B1581">
        <v>66.858500000000006</v>
      </c>
      <c r="C1581" t="s">
        <v>205</v>
      </c>
      <c r="D1581" s="26" t="str">
        <f t="shared" si="50"/>
        <v>2016-03-28</v>
      </c>
      <c r="E1581" s="26">
        <f t="shared" si="51"/>
        <v>66.858500000000006</v>
      </c>
    </row>
    <row r="1582" spans="1:5" x14ac:dyDescent="0.3">
      <c r="A1582" s="1">
        <v>42458</v>
      </c>
      <c r="B1582">
        <v>67.540000000000006</v>
      </c>
      <c r="C1582" t="s">
        <v>205</v>
      </c>
      <c r="D1582" s="26" t="str">
        <f t="shared" si="50"/>
        <v>2016-03-29</v>
      </c>
      <c r="E1582" s="26">
        <f t="shared" si="51"/>
        <v>67.540000000000006</v>
      </c>
    </row>
    <row r="1583" spans="1:5" x14ac:dyDescent="0.3">
      <c r="A1583" s="1">
        <v>42459</v>
      </c>
      <c r="B1583">
        <v>67.747100000000003</v>
      </c>
      <c r="C1583" t="s">
        <v>205</v>
      </c>
      <c r="D1583" s="26" t="str">
        <f t="shared" si="50"/>
        <v>2016-03-30</v>
      </c>
      <c r="E1583" s="26">
        <f t="shared" si="51"/>
        <v>67.747100000000003</v>
      </c>
    </row>
    <row r="1584" spans="1:5" x14ac:dyDescent="0.3">
      <c r="A1584" s="1">
        <v>42460</v>
      </c>
      <c r="B1584">
        <v>67.747100000000003</v>
      </c>
      <c r="C1584" t="s">
        <v>205</v>
      </c>
      <c r="D1584" s="26" t="str">
        <f t="shared" si="50"/>
        <v>2016-03-31</v>
      </c>
      <c r="E1584" s="26">
        <f t="shared" si="51"/>
        <v>67.747100000000003</v>
      </c>
    </row>
    <row r="1585" spans="1:5" x14ac:dyDescent="0.3">
      <c r="A1585" s="1">
        <v>42461</v>
      </c>
      <c r="B1585">
        <v>68.014499999999998</v>
      </c>
      <c r="C1585" t="s">
        <v>205</v>
      </c>
      <c r="D1585" s="26" t="str">
        <f t="shared" si="50"/>
        <v>2016-04-01</v>
      </c>
      <c r="E1585" s="26">
        <f t="shared" si="51"/>
        <v>68.014499999999998</v>
      </c>
    </row>
    <row r="1586" spans="1:5" x14ac:dyDescent="0.3">
      <c r="A1586" s="1">
        <v>42464</v>
      </c>
      <c r="B1586">
        <v>67.5745</v>
      </c>
      <c r="C1586" t="s">
        <v>205</v>
      </c>
      <c r="D1586" s="26" t="str">
        <f t="shared" si="50"/>
        <v>2016-04-04</v>
      </c>
      <c r="E1586" s="26">
        <f t="shared" si="51"/>
        <v>67.5745</v>
      </c>
    </row>
    <row r="1587" spans="1:5" x14ac:dyDescent="0.3">
      <c r="A1587" s="1">
        <v>42465</v>
      </c>
      <c r="B1587">
        <v>66.815399999999997</v>
      </c>
      <c r="C1587" t="s">
        <v>205</v>
      </c>
      <c r="D1587" s="26" t="str">
        <f t="shared" si="50"/>
        <v>2016-04-05</v>
      </c>
      <c r="E1587" s="26">
        <f t="shared" si="51"/>
        <v>66.815399999999997</v>
      </c>
    </row>
    <row r="1588" spans="1:5" x14ac:dyDescent="0.3">
      <c r="A1588" s="1">
        <v>42466</v>
      </c>
      <c r="B1588">
        <v>67.522800000000004</v>
      </c>
      <c r="C1588" t="s">
        <v>205</v>
      </c>
      <c r="D1588" s="26" t="str">
        <f t="shared" si="50"/>
        <v>2016-04-06</v>
      </c>
      <c r="E1588" s="26">
        <f t="shared" si="51"/>
        <v>67.522800000000004</v>
      </c>
    </row>
    <row r="1589" spans="1:5" x14ac:dyDescent="0.3">
      <c r="A1589" s="1">
        <v>42467</v>
      </c>
      <c r="B1589">
        <v>66.677300000000002</v>
      </c>
      <c r="C1589" t="s">
        <v>205</v>
      </c>
      <c r="D1589" s="26" t="str">
        <f t="shared" si="50"/>
        <v>2016-04-07</v>
      </c>
      <c r="E1589" s="26">
        <f t="shared" si="51"/>
        <v>66.677300000000002</v>
      </c>
    </row>
    <row r="1590" spans="1:5" x14ac:dyDescent="0.3">
      <c r="A1590" s="1">
        <v>42468</v>
      </c>
      <c r="B1590">
        <v>66.970699999999994</v>
      </c>
      <c r="C1590" t="s">
        <v>205</v>
      </c>
      <c r="D1590" s="26" t="str">
        <f t="shared" si="50"/>
        <v>2016-04-08</v>
      </c>
      <c r="E1590" s="26">
        <f t="shared" si="51"/>
        <v>66.970699999999994</v>
      </c>
    </row>
    <row r="1591" spans="1:5" x14ac:dyDescent="0.3">
      <c r="A1591" s="1">
        <v>42471</v>
      </c>
      <c r="B1591">
        <v>66.893000000000001</v>
      </c>
      <c r="C1591" t="s">
        <v>205</v>
      </c>
      <c r="D1591" s="26" t="str">
        <f t="shared" si="50"/>
        <v>2016-04-11</v>
      </c>
      <c r="E1591" s="26">
        <f t="shared" si="51"/>
        <v>66.893000000000001</v>
      </c>
    </row>
    <row r="1592" spans="1:5" x14ac:dyDescent="0.3">
      <c r="A1592" s="1">
        <v>42472</v>
      </c>
      <c r="B1592">
        <v>67.617699999999999</v>
      </c>
      <c r="C1592" t="s">
        <v>205</v>
      </c>
      <c r="D1592" s="26" t="str">
        <f t="shared" si="50"/>
        <v>2016-04-12</v>
      </c>
      <c r="E1592" s="26">
        <f t="shared" si="51"/>
        <v>67.617699999999999</v>
      </c>
    </row>
    <row r="1593" spans="1:5" x14ac:dyDescent="0.3">
      <c r="A1593" s="1">
        <v>42473</v>
      </c>
      <c r="B1593">
        <v>68.471699999999998</v>
      </c>
      <c r="C1593" t="s">
        <v>205</v>
      </c>
      <c r="D1593" s="26" t="str">
        <f t="shared" si="50"/>
        <v>2016-04-13</v>
      </c>
      <c r="E1593" s="26">
        <f t="shared" si="51"/>
        <v>68.471699999999998</v>
      </c>
    </row>
    <row r="1594" spans="1:5" x14ac:dyDescent="0.3">
      <c r="A1594" s="1">
        <v>42474</v>
      </c>
      <c r="B1594">
        <v>68.333699999999993</v>
      </c>
      <c r="C1594" t="s">
        <v>205</v>
      </c>
      <c r="D1594" s="26" t="str">
        <f t="shared" si="50"/>
        <v>2016-04-14</v>
      </c>
      <c r="E1594" s="26">
        <f t="shared" si="51"/>
        <v>68.333699999999993</v>
      </c>
    </row>
    <row r="1595" spans="1:5" x14ac:dyDescent="0.3">
      <c r="A1595" s="1">
        <v>42475</v>
      </c>
      <c r="B1595">
        <v>68.316400000000002</v>
      </c>
      <c r="C1595" t="s">
        <v>205</v>
      </c>
      <c r="D1595" s="26" t="str">
        <f t="shared" si="50"/>
        <v>2016-04-15</v>
      </c>
      <c r="E1595" s="26">
        <f t="shared" si="51"/>
        <v>68.316400000000002</v>
      </c>
    </row>
    <row r="1596" spans="1:5" x14ac:dyDescent="0.3">
      <c r="A1596" s="1">
        <v>42478</v>
      </c>
      <c r="B1596">
        <v>68.808199999999999</v>
      </c>
      <c r="C1596" t="s">
        <v>205</v>
      </c>
      <c r="D1596" s="26" t="str">
        <f t="shared" si="50"/>
        <v>2016-04-18</v>
      </c>
      <c r="E1596" s="26">
        <f t="shared" si="51"/>
        <v>68.808199999999999</v>
      </c>
    </row>
    <row r="1597" spans="1:5" x14ac:dyDescent="0.3">
      <c r="A1597" s="1">
        <v>42479</v>
      </c>
      <c r="B1597">
        <v>69.110100000000003</v>
      </c>
      <c r="C1597" t="s">
        <v>205</v>
      </c>
      <c r="D1597" s="26" t="str">
        <f t="shared" si="50"/>
        <v>2016-04-19</v>
      </c>
      <c r="E1597" s="26">
        <f t="shared" si="51"/>
        <v>69.110100000000003</v>
      </c>
    </row>
    <row r="1598" spans="1:5" x14ac:dyDescent="0.3">
      <c r="A1598" s="1">
        <v>42480</v>
      </c>
      <c r="B1598">
        <v>69.239500000000007</v>
      </c>
      <c r="C1598" t="s">
        <v>205</v>
      </c>
      <c r="D1598" s="26" t="str">
        <f t="shared" si="50"/>
        <v>2016-04-20</v>
      </c>
      <c r="E1598" s="26">
        <f t="shared" si="51"/>
        <v>69.239500000000007</v>
      </c>
    </row>
    <row r="1599" spans="1:5" x14ac:dyDescent="0.3">
      <c r="A1599" s="1">
        <v>42481</v>
      </c>
      <c r="B1599">
        <v>68.773700000000005</v>
      </c>
      <c r="C1599" t="s">
        <v>205</v>
      </c>
      <c r="D1599" s="26" t="str">
        <f t="shared" si="50"/>
        <v>2016-04-21</v>
      </c>
      <c r="E1599" s="26">
        <f t="shared" si="51"/>
        <v>68.773700000000005</v>
      </c>
    </row>
    <row r="1600" spans="1:5" x14ac:dyDescent="0.3">
      <c r="A1600" s="1">
        <v>42482</v>
      </c>
      <c r="B1600">
        <v>69.204999999999998</v>
      </c>
      <c r="C1600" t="s">
        <v>205</v>
      </c>
      <c r="D1600" s="26" t="str">
        <f t="shared" si="50"/>
        <v>2016-04-22</v>
      </c>
      <c r="E1600" s="26">
        <f t="shared" si="51"/>
        <v>69.204999999999998</v>
      </c>
    </row>
    <row r="1601" spans="1:5" x14ac:dyDescent="0.3">
      <c r="A1601" s="1">
        <v>42485</v>
      </c>
      <c r="B1601">
        <v>68.911699999999996</v>
      </c>
      <c r="C1601" t="s">
        <v>205</v>
      </c>
      <c r="D1601" s="26" t="str">
        <f t="shared" si="50"/>
        <v>2016-04-25</v>
      </c>
      <c r="E1601" s="26">
        <f t="shared" si="51"/>
        <v>68.911699999999996</v>
      </c>
    </row>
    <row r="1602" spans="1:5" x14ac:dyDescent="0.3">
      <c r="A1602" s="1">
        <v>42486</v>
      </c>
      <c r="B1602">
        <v>69.394800000000004</v>
      </c>
      <c r="C1602" t="s">
        <v>205</v>
      </c>
      <c r="D1602" s="26" t="str">
        <f t="shared" si="50"/>
        <v>2016-04-26</v>
      </c>
      <c r="E1602" s="26">
        <f t="shared" si="51"/>
        <v>69.394800000000004</v>
      </c>
    </row>
    <row r="1603" spans="1:5" x14ac:dyDescent="0.3">
      <c r="A1603" s="1">
        <v>42487</v>
      </c>
      <c r="B1603">
        <v>69.843400000000003</v>
      </c>
      <c r="C1603" t="s">
        <v>205</v>
      </c>
      <c r="D1603" s="26" t="str">
        <f t="shared" si="50"/>
        <v>2016-04-27</v>
      </c>
      <c r="E1603" s="26">
        <f t="shared" si="51"/>
        <v>69.843400000000003</v>
      </c>
    </row>
    <row r="1604" spans="1:5" x14ac:dyDescent="0.3">
      <c r="A1604" s="1">
        <v>42488</v>
      </c>
      <c r="B1604">
        <v>69.015199999999993</v>
      </c>
      <c r="C1604" t="s">
        <v>205</v>
      </c>
      <c r="D1604" s="26" t="str">
        <f t="shared" si="50"/>
        <v>2016-04-28</v>
      </c>
      <c r="E1604" s="26">
        <f t="shared" si="51"/>
        <v>69.015199999999993</v>
      </c>
    </row>
    <row r="1605" spans="1:5" x14ac:dyDescent="0.3">
      <c r="A1605" s="1">
        <v>42489</v>
      </c>
      <c r="B1605">
        <v>68.592500000000001</v>
      </c>
      <c r="C1605" t="s">
        <v>205</v>
      </c>
      <c r="D1605" s="26" t="str">
        <f t="shared" si="50"/>
        <v>2016-04-29</v>
      </c>
      <c r="E1605" s="26">
        <f t="shared" si="51"/>
        <v>68.592500000000001</v>
      </c>
    </row>
    <row r="1606" spans="1:5" x14ac:dyDescent="0.3">
      <c r="A1606" s="1">
        <v>42492</v>
      </c>
      <c r="B1606">
        <v>68.998000000000005</v>
      </c>
      <c r="C1606" t="s">
        <v>205</v>
      </c>
      <c r="D1606" s="26" t="str">
        <f t="shared" si="50"/>
        <v>2016-05-02</v>
      </c>
      <c r="E1606" s="26">
        <f t="shared" si="51"/>
        <v>68.998000000000005</v>
      </c>
    </row>
    <row r="1607" spans="1:5" x14ac:dyDescent="0.3">
      <c r="A1607" s="1">
        <v>42493</v>
      </c>
      <c r="B1607">
        <v>68.221599999999995</v>
      </c>
      <c r="C1607" t="s">
        <v>205</v>
      </c>
      <c r="D1607" s="26" t="str">
        <f t="shared" si="50"/>
        <v>2016-05-03</v>
      </c>
      <c r="E1607" s="26">
        <f t="shared" si="51"/>
        <v>68.221599999999995</v>
      </c>
    </row>
    <row r="1608" spans="1:5" x14ac:dyDescent="0.3">
      <c r="A1608" s="1">
        <v>42494</v>
      </c>
      <c r="B1608">
        <v>67.781599999999997</v>
      </c>
      <c r="C1608" t="s">
        <v>205</v>
      </c>
      <c r="D1608" s="26" t="str">
        <f t="shared" si="50"/>
        <v>2016-05-04</v>
      </c>
      <c r="E1608" s="26">
        <f t="shared" si="51"/>
        <v>67.781599999999997</v>
      </c>
    </row>
    <row r="1609" spans="1:5" x14ac:dyDescent="0.3">
      <c r="A1609" s="1">
        <v>42495</v>
      </c>
      <c r="B1609">
        <v>67.764300000000006</v>
      </c>
      <c r="C1609" t="s">
        <v>205</v>
      </c>
      <c r="D1609" s="26" t="str">
        <f t="shared" si="50"/>
        <v>2016-05-05</v>
      </c>
      <c r="E1609" s="26">
        <f t="shared" si="51"/>
        <v>67.764300000000006</v>
      </c>
    </row>
    <row r="1610" spans="1:5" x14ac:dyDescent="0.3">
      <c r="A1610" s="1">
        <v>42496</v>
      </c>
      <c r="B1610">
        <v>67.98</v>
      </c>
      <c r="C1610" t="s">
        <v>205</v>
      </c>
      <c r="D1610" s="26" t="str">
        <f t="shared" si="50"/>
        <v>2016-05-06</v>
      </c>
      <c r="E1610" s="26">
        <f t="shared" si="51"/>
        <v>67.98</v>
      </c>
    </row>
    <row r="1611" spans="1:5" x14ac:dyDescent="0.3">
      <c r="A1611" s="1">
        <v>42499</v>
      </c>
      <c r="B1611">
        <v>67.954099999999997</v>
      </c>
      <c r="C1611" t="s">
        <v>205</v>
      </c>
      <c r="D1611" s="26" t="str">
        <f t="shared" si="50"/>
        <v>2016-05-09</v>
      </c>
      <c r="E1611" s="26">
        <f t="shared" si="51"/>
        <v>67.954099999999997</v>
      </c>
    </row>
    <row r="1612" spans="1:5" x14ac:dyDescent="0.3">
      <c r="A1612" s="1">
        <v>42500</v>
      </c>
      <c r="B1612">
        <v>68.790899999999993</v>
      </c>
      <c r="C1612" t="s">
        <v>205</v>
      </c>
      <c r="D1612" s="26" t="str">
        <f t="shared" si="50"/>
        <v>2016-05-10</v>
      </c>
      <c r="E1612" s="26">
        <f t="shared" si="51"/>
        <v>68.790899999999993</v>
      </c>
    </row>
    <row r="1613" spans="1:5" x14ac:dyDescent="0.3">
      <c r="A1613" s="1">
        <v>42501</v>
      </c>
      <c r="B1613">
        <v>68.100800000000007</v>
      </c>
      <c r="C1613" t="s">
        <v>205</v>
      </c>
      <c r="D1613" s="26" t="str">
        <f t="shared" si="50"/>
        <v>2016-05-11</v>
      </c>
      <c r="E1613" s="26">
        <f t="shared" si="51"/>
        <v>68.100800000000007</v>
      </c>
    </row>
    <row r="1614" spans="1:5" x14ac:dyDescent="0.3">
      <c r="A1614" s="1">
        <v>42502</v>
      </c>
      <c r="B1614">
        <v>68.083500000000001</v>
      </c>
      <c r="C1614" t="s">
        <v>205</v>
      </c>
      <c r="D1614" s="26" t="str">
        <f t="shared" si="50"/>
        <v>2016-05-12</v>
      </c>
      <c r="E1614" s="26">
        <f t="shared" si="51"/>
        <v>68.083500000000001</v>
      </c>
    </row>
    <row r="1615" spans="1:5" x14ac:dyDescent="0.3">
      <c r="A1615" s="1">
        <v>42503</v>
      </c>
      <c r="B1615">
        <v>67.427899999999994</v>
      </c>
      <c r="C1615" t="s">
        <v>205</v>
      </c>
      <c r="D1615" s="26" t="str">
        <f t="shared" si="50"/>
        <v>2016-05-13</v>
      </c>
      <c r="E1615" s="26">
        <f t="shared" si="51"/>
        <v>67.427899999999994</v>
      </c>
    </row>
    <row r="1616" spans="1:5" x14ac:dyDescent="0.3">
      <c r="A1616" s="1">
        <v>42506</v>
      </c>
      <c r="B1616">
        <v>68.117999999999995</v>
      </c>
      <c r="C1616" t="s">
        <v>205</v>
      </c>
      <c r="D1616" s="26" t="str">
        <f t="shared" si="50"/>
        <v>2016-05-16</v>
      </c>
      <c r="E1616" s="26">
        <f t="shared" si="51"/>
        <v>68.117999999999995</v>
      </c>
    </row>
    <row r="1617" spans="1:5" x14ac:dyDescent="0.3">
      <c r="A1617" s="1">
        <v>42507</v>
      </c>
      <c r="B1617">
        <v>67.652199999999993</v>
      </c>
      <c r="C1617" t="s">
        <v>205</v>
      </c>
      <c r="D1617" s="26" t="str">
        <f t="shared" si="50"/>
        <v>2016-05-17</v>
      </c>
      <c r="E1617" s="26">
        <f t="shared" si="51"/>
        <v>67.652199999999993</v>
      </c>
    </row>
    <row r="1618" spans="1:5" x14ac:dyDescent="0.3">
      <c r="A1618" s="1">
        <v>42508</v>
      </c>
      <c r="B1618">
        <v>67.488299999999995</v>
      </c>
      <c r="C1618" t="s">
        <v>205</v>
      </c>
      <c r="D1618" s="26" t="str">
        <f t="shared" si="50"/>
        <v>2016-05-18</v>
      </c>
      <c r="E1618" s="26">
        <f t="shared" si="51"/>
        <v>67.488299999999995</v>
      </c>
    </row>
    <row r="1619" spans="1:5" x14ac:dyDescent="0.3">
      <c r="A1619" s="1">
        <v>42509</v>
      </c>
      <c r="B1619">
        <v>67.2898</v>
      </c>
      <c r="C1619" t="s">
        <v>205</v>
      </c>
      <c r="D1619" s="26" t="str">
        <f t="shared" ref="D1619:D1682" si="52">_xlfn.CONCAT(YEAR(A1619),"-",IF(LEN(MONTH(A1619))=1,0&amp;MONTH(A1619),MONTH(A1619)),"-",IF(LEN(DAY(A1619))=1,0&amp;DAY(A1619),DAY(A1619)))</f>
        <v>2016-05-19</v>
      </c>
      <c r="E1619" s="26">
        <f t="shared" ref="E1619:E1682" si="53">B1619</f>
        <v>67.2898</v>
      </c>
    </row>
    <row r="1620" spans="1:5" x14ac:dyDescent="0.3">
      <c r="A1620" s="1">
        <v>42510</v>
      </c>
      <c r="B1620">
        <v>67.790199999999999</v>
      </c>
      <c r="C1620" t="s">
        <v>205</v>
      </c>
      <c r="D1620" s="26" t="str">
        <f t="shared" si="52"/>
        <v>2016-05-20</v>
      </c>
      <c r="E1620" s="26">
        <f t="shared" si="53"/>
        <v>67.790199999999999</v>
      </c>
    </row>
    <row r="1621" spans="1:5" x14ac:dyDescent="0.3">
      <c r="A1621" s="1">
        <v>42513</v>
      </c>
      <c r="B1621">
        <v>67.747100000000003</v>
      </c>
      <c r="C1621" t="s">
        <v>205</v>
      </c>
      <c r="D1621" s="26" t="str">
        <f t="shared" si="52"/>
        <v>2016-05-23</v>
      </c>
      <c r="E1621" s="26">
        <f t="shared" si="53"/>
        <v>67.747100000000003</v>
      </c>
    </row>
    <row r="1622" spans="1:5" x14ac:dyDescent="0.3">
      <c r="A1622" s="1">
        <v>42514</v>
      </c>
      <c r="B1622">
        <v>68.618399999999994</v>
      </c>
      <c r="C1622" t="s">
        <v>205</v>
      </c>
      <c r="D1622" s="26" t="str">
        <f t="shared" si="52"/>
        <v>2016-05-24</v>
      </c>
      <c r="E1622" s="26">
        <f t="shared" si="53"/>
        <v>68.618399999999994</v>
      </c>
    </row>
    <row r="1623" spans="1:5" x14ac:dyDescent="0.3">
      <c r="A1623" s="1">
        <v>42515</v>
      </c>
      <c r="B1623">
        <v>69.153300000000002</v>
      </c>
      <c r="C1623" t="s">
        <v>205</v>
      </c>
      <c r="D1623" s="26" t="str">
        <f t="shared" si="52"/>
        <v>2016-05-25</v>
      </c>
      <c r="E1623" s="26">
        <f t="shared" si="53"/>
        <v>69.153300000000002</v>
      </c>
    </row>
    <row r="1624" spans="1:5" x14ac:dyDescent="0.3">
      <c r="A1624" s="1">
        <v>42516</v>
      </c>
      <c r="B1624">
        <v>69.101500000000001</v>
      </c>
      <c r="C1624" t="s">
        <v>205</v>
      </c>
      <c r="D1624" s="26" t="str">
        <f t="shared" si="52"/>
        <v>2016-05-26</v>
      </c>
      <c r="E1624" s="26">
        <f t="shared" si="53"/>
        <v>69.101500000000001</v>
      </c>
    </row>
    <row r="1625" spans="1:5" x14ac:dyDescent="0.3">
      <c r="A1625" s="1">
        <v>42517</v>
      </c>
      <c r="B1625">
        <v>69.4983</v>
      </c>
      <c r="C1625" t="s">
        <v>205</v>
      </c>
      <c r="D1625" s="26" t="str">
        <f t="shared" si="52"/>
        <v>2016-05-27</v>
      </c>
      <c r="E1625" s="26">
        <f t="shared" si="53"/>
        <v>69.4983</v>
      </c>
    </row>
    <row r="1626" spans="1:5" x14ac:dyDescent="0.3">
      <c r="A1626" s="1">
        <v>42521</v>
      </c>
      <c r="B1626">
        <v>69.524199999999993</v>
      </c>
      <c r="C1626" t="s">
        <v>205</v>
      </c>
      <c r="D1626" s="26" t="str">
        <f t="shared" si="52"/>
        <v>2016-05-31</v>
      </c>
      <c r="E1626" s="26">
        <f t="shared" si="53"/>
        <v>69.524199999999993</v>
      </c>
    </row>
    <row r="1627" spans="1:5" x14ac:dyDescent="0.3">
      <c r="A1627" s="1">
        <v>42522</v>
      </c>
      <c r="B1627">
        <v>69.670900000000003</v>
      </c>
      <c r="C1627" t="s">
        <v>205</v>
      </c>
      <c r="D1627" s="26" t="str">
        <f t="shared" si="52"/>
        <v>2016-06-01</v>
      </c>
      <c r="E1627" s="26">
        <f t="shared" si="53"/>
        <v>69.670900000000003</v>
      </c>
    </row>
    <row r="1628" spans="1:5" x14ac:dyDescent="0.3">
      <c r="A1628" s="1">
        <v>42523</v>
      </c>
      <c r="B1628">
        <v>69.972800000000007</v>
      </c>
      <c r="C1628" t="s">
        <v>205</v>
      </c>
      <c r="D1628" s="26" t="str">
        <f t="shared" si="52"/>
        <v>2016-06-02</v>
      </c>
      <c r="E1628" s="26">
        <f t="shared" si="53"/>
        <v>69.972800000000007</v>
      </c>
    </row>
    <row r="1629" spans="1:5" x14ac:dyDescent="0.3">
      <c r="A1629" s="1">
        <v>42524</v>
      </c>
      <c r="B1629">
        <v>69.731300000000005</v>
      </c>
      <c r="C1629" t="s">
        <v>205</v>
      </c>
      <c r="D1629" s="26" t="str">
        <f t="shared" si="52"/>
        <v>2016-06-03</v>
      </c>
      <c r="E1629" s="26">
        <f t="shared" si="53"/>
        <v>69.731300000000005</v>
      </c>
    </row>
    <row r="1630" spans="1:5" x14ac:dyDescent="0.3">
      <c r="A1630" s="1">
        <v>42527</v>
      </c>
      <c r="B1630">
        <v>70.205699999999993</v>
      </c>
      <c r="C1630" t="s">
        <v>205</v>
      </c>
      <c r="D1630" s="26" t="str">
        <f t="shared" si="52"/>
        <v>2016-06-06</v>
      </c>
      <c r="E1630" s="26">
        <f t="shared" si="53"/>
        <v>70.205699999999993</v>
      </c>
    </row>
    <row r="1631" spans="1:5" x14ac:dyDescent="0.3">
      <c r="A1631" s="1">
        <v>42528</v>
      </c>
      <c r="B1631">
        <v>70.464500000000001</v>
      </c>
      <c r="C1631" t="s">
        <v>205</v>
      </c>
      <c r="D1631" s="26" t="str">
        <f t="shared" si="52"/>
        <v>2016-06-07</v>
      </c>
      <c r="E1631" s="26">
        <f t="shared" si="53"/>
        <v>70.464500000000001</v>
      </c>
    </row>
    <row r="1632" spans="1:5" x14ac:dyDescent="0.3">
      <c r="A1632" s="1">
        <v>42529</v>
      </c>
      <c r="B1632">
        <v>70.662999999999997</v>
      </c>
      <c r="C1632" t="s">
        <v>205</v>
      </c>
      <c r="D1632" s="26" t="str">
        <f t="shared" si="52"/>
        <v>2016-06-08</v>
      </c>
      <c r="E1632" s="26">
        <f t="shared" si="53"/>
        <v>70.662999999999997</v>
      </c>
    </row>
    <row r="1633" spans="1:5" x14ac:dyDescent="0.3">
      <c r="A1633" s="1">
        <v>42530</v>
      </c>
      <c r="B1633">
        <v>70.481800000000007</v>
      </c>
      <c r="C1633" t="s">
        <v>205</v>
      </c>
      <c r="D1633" s="26" t="str">
        <f t="shared" si="52"/>
        <v>2016-06-09</v>
      </c>
      <c r="E1633" s="26">
        <f t="shared" si="53"/>
        <v>70.481800000000007</v>
      </c>
    </row>
    <row r="1634" spans="1:5" x14ac:dyDescent="0.3">
      <c r="A1634" s="1">
        <v>42531</v>
      </c>
      <c r="B1634">
        <v>69.541499999999999</v>
      </c>
      <c r="C1634" t="s">
        <v>205</v>
      </c>
      <c r="D1634" s="26" t="str">
        <f t="shared" si="52"/>
        <v>2016-06-10</v>
      </c>
      <c r="E1634" s="26">
        <f t="shared" si="53"/>
        <v>69.541499999999999</v>
      </c>
    </row>
    <row r="1635" spans="1:5" x14ac:dyDescent="0.3">
      <c r="A1635" s="1">
        <v>42534</v>
      </c>
      <c r="B1635">
        <v>68.920299999999997</v>
      </c>
      <c r="C1635" t="s">
        <v>205</v>
      </c>
      <c r="D1635" s="26" t="str">
        <f t="shared" si="52"/>
        <v>2016-06-13</v>
      </c>
      <c r="E1635" s="26">
        <f t="shared" si="53"/>
        <v>68.920299999999997</v>
      </c>
    </row>
    <row r="1636" spans="1:5" x14ac:dyDescent="0.3">
      <c r="A1636" s="1">
        <v>42535</v>
      </c>
      <c r="B1636">
        <v>68.704700000000003</v>
      </c>
      <c r="C1636" t="s">
        <v>205</v>
      </c>
      <c r="D1636" s="26" t="str">
        <f t="shared" si="52"/>
        <v>2016-06-14</v>
      </c>
      <c r="E1636" s="26">
        <f t="shared" si="53"/>
        <v>68.704700000000003</v>
      </c>
    </row>
    <row r="1637" spans="1:5" x14ac:dyDescent="0.3">
      <c r="A1637" s="1">
        <v>42536</v>
      </c>
      <c r="B1637">
        <v>68.713300000000004</v>
      </c>
      <c r="C1637" t="s">
        <v>205</v>
      </c>
      <c r="D1637" s="26" t="str">
        <f t="shared" si="52"/>
        <v>2016-06-15</v>
      </c>
      <c r="E1637" s="26">
        <f t="shared" si="53"/>
        <v>68.713300000000004</v>
      </c>
    </row>
    <row r="1638" spans="1:5" x14ac:dyDescent="0.3">
      <c r="A1638" s="1">
        <v>42537</v>
      </c>
      <c r="B1638">
        <v>68.790899999999993</v>
      </c>
      <c r="C1638" t="s">
        <v>205</v>
      </c>
      <c r="D1638" s="26" t="str">
        <f t="shared" si="52"/>
        <v>2016-06-16</v>
      </c>
      <c r="E1638" s="26">
        <f t="shared" si="53"/>
        <v>68.790899999999993</v>
      </c>
    </row>
    <row r="1639" spans="1:5" x14ac:dyDescent="0.3">
      <c r="A1639" s="1">
        <v>42538</v>
      </c>
      <c r="B1639">
        <v>68.909400000000005</v>
      </c>
      <c r="C1639" t="s">
        <v>205</v>
      </c>
      <c r="D1639" s="26" t="str">
        <f t="shared" si="52"/>
        <v>2016-06-17</v>
      </c>
      <c r="E1639" s="26">
        <f t="shared" si="53"/>
        <v>68.909400000000005</v>
      </c>
    </row>
    <row r="1640" spans="1:5" x14ac:dyDescent="0.3">
      <c r="A1640" s="1">
        <v>42541</v>
      </c>
      <c r="B1640">
        <v>69.480099999999993</v>
      </c>
      <c r="C1640" t="s">
        <v>205</v>
      </c>
      <c r="D1640" s="26" t="str">
        <f t="shared" si="52"/>
        <v>2016-06-20</v>
      </c>
      <c r="E1640" s="26">
        <f t="shared" si="53"/>
        <v>69.480099999999993</v>
      </c>
    </row>
    <row r="1641" spans="1:5" x14ac:dyDescent="0.3">
      <c r="A1641" s="1">
        <v>42542</v>
      </c>
      <c r="B1641">
        <v>69.523399999999995</v>
      </c>
      <c r="C1641" t="s">
        <v>205</v>
      </c>
      <c r="D1641" s="26" t="str">
        <f t="shared" si="52"/>
        <v>2016-06-21</v>
      </c>
      <c r="E1641" s="26">
        <f t="shared" si="53"/>
        <v>69.523399999999995</v>
      </c>
    </row>
    <row r="1642" spans="1:5" x14ac:dyDescent="0.3">
      <c r="A1642" s="1">
        <v>42543</v>
      </c>
      <c r="B1642">
        <v>69.4542</v>
      </c>
      <c r="C1642" t="s">
        <v>205</v>
      </c>
      <c r="D1642" s="26" t="str">
        <f t="shared" si="52"/>
        <v>2016-06-22</v>
      </c>
      <c r="E1642" s="26">
        <f t="shared" si="53"/>
        <v>69.4542</v>
      </c>
    </row>
    <row r="1643" spans="1:5" x14ac:dyDescent="0.3">
      <c r="A1643" s="1">
        <v>42544</v>
      </c>
      <c r="B1643">
        <v>70.465900000000005</v>
      </c>
      <c r="C1643" t="s">
        <v>205</v>
      </c>
      <c r="D1643" s="26" t="str">
        <f t="shared" si="52"/>
        <v>2016-06-23</v>
      </c>
      <c r="E1643" s="26">
        <f t="shared" si="53"/>
        <v>70.465900000000005</v>
      </c>
    </row>
    <row r="1644" spans="1:5" x14ac:dyDescent="0.3">
      <c r="A1644" s="1">
        <v>42545</v>
      </c>
      <c r="B1644">
        <v>67.603700000000003</v>
      </c>
      <c r="C1644" t="s">
        <v>205</v>
      </c>
      <c r="D1644" s="26" t="str">
        <f t="shared" si="52"/>
        <v>2016-06-24</v>
      </c>
      <c r="E1644" s="26">
        <f t="shared" si="53"/>
        <v>67.603700000000003</v>
      </c>
    </row>
    <row r="1645" spans="1:5" x14ac:dyDescent="0.3">
      <c r="A1645" s="1">
        <v>42548</v>
      </c>
      <c r="B1645">
        <v>65.839699999999993</v>
      </c>
      <c r="C1645" t="s">
        <v>205</v>
      </c>
      <c r="D1645" s="26" t="str">
        <f t="shared" si="52"/>
        <v>2016-06-27</v>
      </c>
      <c r="E1645" s="26">
        <f t="shared" si="53"/>
        <v>65.839699999999993</v>
      </c>
    </row>
    <row r="1646" spans="1:5" x14ac:dyDescent="0.3">
      <c r="A1646" s="1">
        <v>42549</v>
      </c>
      <c r="B1646">
        <v>67.128100000000003</v>
      </c>
      <c r="C1646" t="s">
        <v>205</v>
      </c>
      <c r="D1646" s="26" t="str">
        <f t="shared" si="52"/>
        <v>2016-06-28</v>
      </c>
      <c r="E1646" s="26">
        <f t="shared" si="53"/>
        <v>67.128100000000003</v>
      </c>
    </row>
    <row r="1647" spans="1:5" x14ac:dyDescent="0.3">
      <c r="A1647" s="1">
        <v>42550</v>
      </c>
      <c r="B1647">
        <v>68.416499999999999</v>
      </c>
      <c r="C1647" t="s">
        <v>205</v>
      </c>
      <c r="D1647" s="26" t="str">
        <f t="shared" si="52"/>
        <v>2016-06-29</v>
      </c>
      <c r="E1647" s="26">
        <f t="shared" si="53"/>
        <v>68.416499999999999</v>
      </c>
    </row>
    <row r="1648" spans="1:5" x14ac:dyDescent="0.3">
      <c r="A1648" s="1">
        <v>42551</v>
      </c>
      <c r="B1648">
        <v>69.480099999999993</v>
      </c>
      <c r="C1648" t="s">
        <v>205</v>
      </c>
      <c r="D1648" s="26" t="str">
        <f t="shared" si="52"/>
        <v>2016-06-30</v>
      </c>
      <c r="E1648" s="26">
        <f t="shared" si="53"/>
        <v>69.480099999999993</v>
      </c>
    </row>
    <row r="1649" spans="1:5" x14ac:dyDescent="0.3">
      <c r="A1649" s="1">
        <v>42552</v>
      </c>
      <c r="B1649">
        <v>69.696299999999994</v>
      </c>
      <c r="C1649" t="s">
        <v>205</v>
      </c>
      <c r="D1649" s="26" t="str">
        <f t="shared" si="52"/>
        <v>2016-07-01</v>
      </c>
      <c r="E1649" s="26">
        <f t="shared" si="53"/>
        <v>69.696299999999994</v>
      </c>
    </row>
    <row r="1650" spans="1:5" x14ac:dyDescent="0.3">
      <c r="A1650" s="1">
        <v>42556</v>
      </c>
      <c r="B1650">
        <v>68.857500000000002</v>
      </c>
      <c r="C1650" t="s">
        <v>205</v>
      </c>
      <c r="D1650" s="26" t="str">
        <f t="shared" si="52"/>
        <v>2016-07-05</v>
      </c>
      <c r="E1650" s="26">
        <f t="shared" si="53"/>
        <v>68.857500000000002</v>
      </c>
    </row>
    <row r="1651" spans="1:5" x14ac:dyDescent="0.3">
      <c r="A1651" s="1">
        <v>42557</v>
      </c>
      <c r="B1651">
        <v>69.272599999999997</v>
      </c>
      <c r="C1651" t="s">
        <v>205</v>
      </c>
      <c r="D1651" s="26" t="str">
        <f t="shared" si="52"/>
        <v>2016-07-06</v>
      </c>
      <c r="E1651" s="26">
        <f t="shared" si="53"/>
        <v>69.272599999999997</v>
      </c>
    </row>
    <row r="1652" spans="1:5" x14ac:dyDescent="0.3">
      <c r="A1652" s="1">
        <v>42558</v>
      </c>
      <c r="B1652">
        <v>69.263999999999996</v>
      </c>
      <c r="C1652" t="s">
        <v>205</v>
      </c>
      <c r="D1652" s="26" t="str">
        <f t="shared" si="52"/>
        <v>2016-07-07</v>
      </c>
      <c r="E1652" s="26">
        <f t="shared" si="53"/>
        <v>69.263999999999996</v>
      </c>
    </row>
    <row r="1653" spans="1:5" x14ac:dyDescent="0.3">
      <c r="A1653" s="1">
        <v>42559</v>
      </c>
      <c r="B1653">
        <v>70.561000000000007</v>
      </c>
      <c r="C1653" t="s">
        <v>205</v>
      </c>
      <c r="D1653" s="26" t="str">
        <f t="shared" si="52"/>
        <v>2016-07-08</v>
      </c>
      <c r="E1653" s="26">
        <f t="shared" si="53"/>
        <v>70.561000000000007</v>
      </c>
    </row>
    <row r="1654" spans="1:5" x14ac:dyDescent="0.3">
      <c r="A1654" s="1">
        <v>42562</v>
      </c>
      <c r="B1654">
        <v>70.837699999999998</v>
      </c>
      <c r="C1654" t="s">
        <v>205</v>
      </c>
      <c r="D1654" s="26" t="str">
        <f t="shared" si="52"/>
        <v>2016-07-11</v>
      </c>
      <c r="E1654" s="26">
        <f t="shared" si="53"/>
        <v>70.837699999999998</v>
      </c>
    </row>
    <row r="1655" spans="1:5" x14ac:dyDescent="0.3">
      <c r="A1655" s="1">
        <v>42563</v>
      </c>
      <c r="B1655">
        <v>71.676500000000004</v>
      </c>
      <c r="C1655" t="s">
        <v>205</v>
      </c>
      <c r="D1655" s="26" t="str">
        <f t="shared" si="52"/>
        <v>2016-07-12</v>
      </c>
      <c r="E1655" s="26">
        <f t="shared" si="53"/>
        <v>71.676500000000004</v>
      </c>
    </row>
    <row r="1656" spans="1:5" x14ac:dyDescent="0.3">
      <c r="A1656" s="1">
        <v>42564</v>
      </c>
      <c r="B1656">
        <v>71.633300000000006</v>
      </c>
      <c r="C1656" t="s">
        <v>205</v>
      </c>
      <c r="D1656" s="26" t="str">
        <f t="shared" si="52"/>
        <v>2016-07-13</v>
      </c>
      <c r="E1656" s="26">
        <f t="shared" si="53"/>
        <v>71.633300000000006</v>
      </c>
    </row>
    <row r="1657" spans="1:5" x14ac:dyDescent="0.3">
      <c r="A1657" s="1">
        <v>42565</v>
      </c>
      <c r="B1657">
        <v>71.935900000000004</v>
      </c>
      <c r="C1657" t="s">
        <v>205</v>
      </c>
      <c r="D1657" s="26" t="str">
        <f t="shared" si="52"/>
        <v>2016-07-14</v>
      </c>
      <c r="E1657" s="26">
        <f t="shared" si="53"/>
        <v>71.935900000000004</v>
      </c>
    </row>
    <row r="1658" spans="1:5" x14ac:dyDescent="0.3">
      <c r="A1658" s="1">
        <v>42566</v>
      </c>
      <c r="B1658">
        <v>71.892700000000005</v>
      </c>
      <c r="C1658" t="s">
        <v>205</v>
      </c>
      <c r="D1658" s="26" t="str">
        <f t="shared" si="52"/>
        <v>2016-07-15</v>
      </c>
      <c r="E1658" s="26">
        <f t="shared" si="53"/>
        <v>71.892700000000005</v>
      </c>
    </row>
    <row r="1659" spans="1:5" x14ac:dyDescent="0.3">
      <c r="A1659" s="1">
        <v>42569</v>
      </c>
      <c r="B1659">
        <v>72.022400000000005</v>
      </c>
      <c r="C1659" t="s">
        <v>205</v>
      </c>
      <c r="D1659" s="26" t="str">
        <f t="shared" si="52"/>
        <v>2016-07-18</v>
      </c>
      <c r="E1659" s="26">
        <f t="shared" si="53"/>
        <v>72.022400000000005</v>
      </c>
    </row>
    <row r="1660" spans="1:5" x14ac:dyDescent="0.3">
      <c r="A1660" s="1">
        <v>42570</v>
      </c>
      <c r="B1660">
        <v>71.8322</v>
      </c>
      <c r="C1660" t="s">
        <v>205</v>
      </c>
      <c r="D1660" s="26" t="str">
        <f t="shared" si="52"/>
        <v>2016-07-19</v>
      </c>
      <c r="E1660" s="26">
        <f t="shared" si="53"/>
        <v>71.8322</v>
      </c>
    </row>
    <row r="1661" spans="1:5" x14ac:dyDescent="0.3">
      <c r="A1661" s="1">
        <v>42571</v>
      </c>
      <c r="B1661">
        <v>72.186700000000002</v>
      </c>
      <c r="C1661" t="s">
        <v>205</v>
      </c>
      <c r="D1661" s="26" t="str">
        <f t="shared" si="52"/>
        <v>2016-07-20</v>
      </c>
      <c r="E1661" s="26">
        <f t="shared" si="53"/>
        <v>72.186700000000002</v>
      </c>
    </row>
    <row r="1662" spans="1:5" x14ac:dyDescent="0.3">
      <c r="A1662" s="1">
        <v>42572</v>
      </c>
      <c r="B1662">
        <v>71.918599999999998</v>
      </c>
      <c r="C1662" t="s">
        <v>205</v>
      </c>
      <c r="D1662" s="26" t="str">
        <f t="shared" si="52"/>
        <v>2016-07-21</v>
      </c>
      <c r="E1662" s="26">
        <f t="shared" si="53"/>
        <v>71.918599999999998</v>
      </c>
    </row>
    <row r="1663" spans="1:5" x14ac:dyDescent="0.3">
      <c r="A1663" s="1">
        <v>42573</v>
      </c>
      <c r="B1663">
        <v>72.376900000000006</v>
      </c>
      <c r="C1663" t="s">
        <v>205</v>
      </c>
      <c r="D1663" s="26" t="str">
        <f t="shared" si="52"/>
        <v>2016-07-22</v>
      </c>
      <c r="E1663" s="26">
        <f t="shared" si="53"/>
        <v>72.376900000000006</v>
      </c>
    </row>
    <row r="1664" spans="1:5" x14ac:dyDescent="0.3">
      <c r="A1664" s="1">
        <v>42576</v>
      </c>
      <c r="B1664">
        <v>72.212599999999995</v>
      </c>
      <c r="C1664" t="s">
        <v>205</v>
      </c>
      <c r="D1664" s="26" t="str">
        <f t="shared" si="52"/>
        <v>2016-07-25</v>
      </c>
      <c r="E1664" s="26">
        <f t="shared" si="53"/>
        <v>72.212599999999995</v>
      </c>
    </row>
    <row r="1665" spans="1:5" x14ac:dyDescent="0.3">
      <c r="A1665" s="1">
        <v>42577</v>
      </c>
      <c r="B1665">
        <v>72.532600000000002</v>
      </c>
      <c r="C1665" t="s">
        <v>205</v>
      </c>
      <c r="D1665" s="26" t="str">
        <f t="shared" si="52"/>
        <v>2016-07-26</v>
      </c>
      <c r="E1665" s="26">
        <f t="shared" si="53"/>
        <v>72.532600000000002</v>
      </c>
    </row>
    <row r="1666" spans="1:5" x14ac:dyDescent="0.3">
      <c r="A1666" s="1">
        <v>42578</v>
      </c>
      <c r="B1666">
        <v>72.152100000000004</v>
      </c>
      <c r="C1666" t="s">
        <v>205</v>
      </c>
      <c r="D1666" s="26" t="str">
        <f t="shared" si="52"/>
        <v>2016-07-27</v>
      </c>
      <c r="E1666" s="26">
        <f t="shared" si="53"/>
        <v>72.152100000000004</v>
      </c>
    </row>
    <row r="1667" spans="1:5" x14ac:dyDescent="0.3">
      <c r="A1667" s="1">
        <v>42579</v>
      </c>
      <c r="B1667">
        <v>72.290499999999994</v>
      </c>
      <c r="C1667" t="s">
        <v>205</v>
      </c>
      <c r="D1667" s="26" t="str">
        <f t="shared" si="52"/>
        <v>2016-07-28</v>
      </c>
      <c r="E1667" s="26">
        <f t="shared" si="53"/>
        <v>72.290499999999994</v>
      </c>
    </row>
    <row r="1668" spans="1:5" x14ac:dyDescent="0.3">
      <c r="A1668" s="1">
        <v>42580</v>
      </c>
      <c r="B1668">
        <v>72.3596</v>
      </c>
      <c r="C1668" t="s">
        <v>205</v>
      </c>
      <c r="D1668" s="26" t="str">
        <f t="shared" si="52"/>
        <v>2016-07-29</v>
      </c>
      <c r="E1668" s="26">
        <f t="shared" si="53"/>
        <v>72.3596</v>
      </c>
    </row>
    <row r="1669" spans="1:5" x14ac:dyDescent="0.3">
      <c r="A1669" s="1">
        <v>42583</v>
      </c>
      <c r="B1669">
        <v>72.0916</v>
      </c>
      <c r="C1669" t="s">
        <v>205</v>
      </c>
      <c r="D1669" s="26" t="str">
        <f t="shared" si="52"/>
        <v>2016-08-01</v>
      </c>
      <c r="E1669" s="26">
        <f t="shared" si="53"/>
        <v>72.0916</v>
      </c>
    </row>
    <row r="1670" spans="1:5" x14ac:dyDescent="0.3">
      <c r="A1670" s="1">
        <v>42584</v>
      </c>
      <c r="B1670">
        <v>71.3566</v>
      </c>
      <c r="C1670" t="s">
        <v>205</v>
      </c>
      <c r="D1670" s="26" t="str">
        <f t="shared" si="52"/>
        <v>2016-08-02</v>
      </c>
      <c r="E1670" s="26">
        <f t="shared" si="53"/>
        <v>71.3566</v>
      </c>
    </row>
    <row r="1671" spans="1:5" x14ac:dyDescent="0.3">
      <c r="A1671" s="1">
        <v>42585</v>
      </c>
      <c r="B1671">
        <v>71.763000000000005</v>
      </c>
      <c r="C1671" t="s">
        <v>205</v>
      </c>
      <c r="D1671" s="26" t="str">
        <f t="shared" si="52"/>
        <v>2016-08-03</v>
      </c>
      <c r="E1671" s="26">
        <f t="shared" si="53"/>
        <v>71.763000000000005</v>
      </c>
    </row>
    <row r="1672" spans="1:5" x14ac:dyDescent="0.3">
      <c r="A1672" s="1">
        <v>42586</v>
      </c>
      <c r="B1672">
        <v>71.806200000000004</v>
      </c>
      <c r="C1672" t="s">
        <v>205</v>
      </c>
      <c r="D1672" s="26" t="str">
        <f t="shared" si="52"/>
        <v>2016-08-04</v>
      </c>
      <c r="E1672" s="26">
        <f t="shared" si="53"/>
        <v>71.806200000000004</v>
      </c>
    </row>
    <row r="1673" spans="1:5" x14ac:dyDescent="0.3">
      <c r="A1673" s="1">
        <v>42587</v>
      </c>
      <c r="B1673">
        <v>72.402900000000002</v>
      </c>
      <c r="C1673" t="s">
        <v>205</v>
      </c>
      <c r="D1673" s="26" t="str">
        <f t="shared" si="52"/>
        <v>2016-08-05</v>
      </c>
      <c r="E1673" s="26">
        <f t="shared" si="53"/>
        <v>72.402900000000002</v>
      </c>
    </row>
    <row r="1674" spans="1:5" x14ac:dyDescent="0.3">
      <c r="A1674" s="1">
        <v>42590</v>
      </c>
      <c r="B1674">
        <v>72.454800000000006</v>
      </c>
      <c r="C1674" t="s">
        <v>205</v>
      </c>
      <c r="D1674" s="26" t="str">
        <f t="shared" si="52"/>
        <v>2016-08-08</v>
      </c>
      <c r="E1674" s="26">
        <f t="shared" si="53"/>
        <v>72.454800000000006</v>
      </c>
    </row>
    <row r="1675" spans="1:5" x14ac:dyDescent="0.3">
      <c r="A1675" s="1">
        <v>42591</v>
      </c>
      <c r="B1675">
        <v>72.342399999999998</v>
      </c>
      <c r="C1675" t="s">
        <v>205</v>
      </c>
      <c r="D1675" s="26" t="str">
        <f t="shared" si="52"/>
        <v>2016-08-09</v>
      </c>
      <c r="E1675" s="26">
        <f t="shared" si="53"/>
        <v>72.342399999999998</v>
      </c>
    </row>
    <row r="1676" spans="1:5" x14ac:dyDescent="0.3">
      <c r="A1676" s="1">
        <v>42592</v>
      </c>
      <c r="B1676">
        <v>72.152100000000004</v>
      </c>
      <c r="C1676" t="s">
        <v>205</v>
      </c>
      <c r="D1676" s="26" t="str">
        <f t="shared" si="52"/>
        <v>2016-08-10</v>
      </c>
      <c r="E1676" s="26">
        <f t="shared" si="53"/>
        <v>72.152100000000004</v>
      </c>
    </row>
    <row r="1677" spans="1:5" x14ac:dyDescent="0.3">
      <c r="A1677" s="1">
        <v>42593</v>
      </c>
      <c r="B1677">
        <v>72.688199999999995</v>
      </c>
      <c r="C1677" t="s">
        <v>205</v>
      </c>
      <c r="D1677" s="26" t="str">
        <f t="shared" si="52"/>
        <v>2016-08-11</v>
      </c>
      <c r="E1677" s="26">
        <f t="shared" si="53"/>
        <v>72.688199999999995</v>
      </c>
    </row>
    <row r="1678" spans="1:5" x14ac:dyDescent="0.3">
      <c r="A1678" s="1">
        <v>42594</v>
      </c>
      <c r="B1678">
        <v>72.619100000000003</v>
      </c>
      <c r="C1678" t="s">
        <v>205</v>
      </c>
      <c r="D1678" s="26" t="str">
        <f t="shared" si="52"/>
        <v>2016-08-12</v>
      </c>
      <c r="E1678" s="26">
        <f t="shared" si="53"/>
        <v>72.619100000000003</v>
      </c>
    </row>
    <row r="1679" spans="1:5" x14ac:dyDescent="0.3">
      <c r="A1679" s="1">
        <v>42597</v>
      </c>
      <c r="B1679">
        <v>72.9649</v>
      </c>
      <c r="C1679" t="s">
        <v>205</v>
      </c>
      <c r="D1679" s="26" t="str">
        <f t="shared" si="52"/>
        <v>2016-08-15</v>
      </c>
      <c r="E1679" s="26">
        <f t="shared" si="53"/>
        <v>72.9649</v>
      </c>
    </row>
    <row r="1680" spans="1:5" x14ac:dyDescent="0.3">
      <c r="A1680" s="1">
        <v>42598</v>
      </c>
      <c r="B1680">
        <v>72.549899999999994</v>
      </c>
      <c r="C1680" t="s">
        <v>205</v>
      </c>
      <c r="D1680" s="26" t="str">
        <f t="shared" si="52"/>
        <v>2016-08-16</v>
      </c>
      <c r="E1680" s="26">
        <f t="shared" si="53"/>
        <v>72.549899999999994</v>
      </c>
    </row>
    <row r="1681" spans="1:5" x14ac:dyDescent="0.3">
      <c r="A1681" s="1">
        <v>42599</v>
      </c>
      <c r="B1681">
        <v>72.601799999999997</v>
      </c>
      <c r="C1681" t="s">
        <v>205</v>
      </c>
      <c r="D1681" s="26" t="str">
        <f t="shared" si="52"/>
        <v>2016-08-17</v>
      </c>
      <c r="E1681" s="26">
        <f t="shared" si="53"/>
        <v>72.601799999999997</v>
      </c>
    </row>
    <row r="1682" spans="1:5" x14ac:dyDescent="0.3">
      <c r="A1682" s="1">
        <v>42600</v>
      </c>
      <c r="B1682">
        <v>72.990899999999996</v>
      </c>
      <c r="C1682" t="s">
        <v>205</v>
      </c>
      <c r="D1682" s="26" t="str">
        <f t="shared" si="52"/>
        <v>2016-08-18</v>
      </c>
      <c r="E1682" s="26">
        <f t="shared" si="53"/>
        <v>72.990899999999996</v>
      </c>
    </row>
    <row r="1683" spans="1:5" x14ac:dyDescent="0.3">
      <c r="A1683" s="1">
        <v>42601</v>
      </c>
      <c r="B1683">
        <v>73.016800000000003</v>
      </c>
      <c r="C1683" t="s">
        <v>205</v>
      </c>
      <c r="D1683" s="26" t="str">
        <f t="shared" ref="D1683:D1746" si="54">_xlfn.CONCAT(YEAR(A1683),"-",IF(LEN(MONTH(A1683))=1,0&amp;MONTH(A1683),MONTH(A1683)),"-",IF(LEN(DAY(A1683))=1,0&amp;DAY(A1683),DAY(A1683)))</f>
        <v>2016-08-19</v>
      </c>
      <c r="E1683" s="26">
        <f t="shared" ref="E1683:E1746" si="55">B1683</f>
        <v>73.016800000000003</v>
      </c>
    </row>
    <row r="1684" spans="1:5" x14ac:dyDescent="0.3">
      <c r="A1684" s="1">
        <v>42604</v>
      </c>
      <c r="B1684">
        <v>72.930400000000006</v>
      </c>
      <c r="C1684" t="s">
        <v>205</v>
      </c>
      <c r="D1684" s="26" t="str">
        <f t="shared" si="54"/>
        <v>2016-08-22</v>
      </c>
      <c r="E1684" s="26">
        <f t="shared" si="55"/>
        <v>72.930400000000006</v>
      </c>
    </row>
    <row r="1685" spans="1:5" x14ac:dyDescent="0.3">
      <c r="A1685" s="1">
        <v>42605</v>
      </c>
      <c r="B1685">
        <v>73.250299999999996</v>
      </c>
      <c r="C1685" t="s">
        <v>205</v>
      </c>
      <c r="D1685" s="26" t="str">
        <f t="shared" si="54"/>
        <v>2016-08-23</v>
      </c>
      <c r="E1685" s="26">
        <f t="shared" si="55"/>
        <v>73.250299999999996</v>
      </c>
    </row>
    <row r="1686" spans="1:5" x14ac:dyDescent="0.3">
      <c r="A1686" s="1">
        <v>42606</v>
      </c>
      <c r="B1686">
        <v>72.740099999999998</v>
      </c>
      <c r="C1686" t="s">
        <v>205</v>
      </c>
      <c r="D1686" s="26" t="str">
        <f t="shared" si="54"/>
        <v>2016-08-24</v>
      </c>
      <c r="E1686" s="26">
        <f t="shared" si="55"/>
        <v>72.740099999999998</v>
      </c>
    </row>
    <row r="1687" spans="1:5" x14ac:dyDescent="0.3">
      <c r="A1687" s="1">
        <v>42607</v>
      </c>
      <c r="B1687">
        <v>72.731499999999997</v>
      </c>
      <c r="C1687" t="s">
        <v>205</v>
      </c>
      <c r="D1687" s="26" t="str">
        <f t="shared" si="54"/>
        <v>2016-08-25</v>
      </c>
      <c r="E1687" s="26">
        <f t="shared" si="55"/>
        <v>72.731499999999997</v>
      </c>
    </row>
    <row r="1688" spans="1:5" x14ac:dyDescent="0.3">
      <c r="A1688" s="1">
        <v>42608</v>
      </c>
      <c r="B1688">
        <v>72.506600000000006</v>
      </c>
      <c r="C1688" t="s">
        <v>205</v>
      </c>
      <c r="D1688" s="26" t="str">
        <f t="shared" si="54"/>
        <v>2016-08-26</v>
      </c>
      <c r="E1688" s="26">
        <f t="shared" si="55"/>
        <v>72.506600000000006</v>
      </c>
    </row>
    <row r="1689" spans="1:5" x14ac:dyDescent="0.3">
      <c r="A1689" s="1">
        <v>42611</v>
      </c>
      <c r="B1689">
        <v>72.9131</v>
      </c>
      <c r="C1689" t="s">
        <v>205</v>
      </c>
      <c r="D1689" s="26" t="str">
        <f t="shared" si="54"/>
        <v>2016-08-29</v>
      </c>
      <c r="E1689" s="26">
        <f t="shared" si="55"/>
        <v>72.9131</v>
      </c>
    </row>
    <row r="1690" spans="1:5" x14ac:dyDescent="0.3">
      <c r="A1690" s="1">
        <v>42612</v>
      </c>
      <c r="B1690">
        <v>72.800700000000006</v>
      </c>
      <c r="C1690" t="s">
        <v>205</v>
      </c>
      <c r="D1690" s="26" t="str">
        <f t="shared" si="54"/>
        <v>2016-08-30</v>
      </c>
      <c r="E1690" s="26">
        <f t="shared" si="55"/>
        <v>72.800700000000006</v>
      </c>
    </row>
    <row r="1691" spans="1:5" x14ac:dyDescent="0.3">
      <c r="A1691" s="1">
        <v>42613</v>
      </c>
      <c r="B1691">
        <v>72.472099999999998</v>
      </c>
      <c r="C1691" t="s">
        <v>205</v>
      </c>
      <c r="D1691" s="26" t="str">
        <f t="shared" si="54"/>
        <v>2016-08-31</v>
      </c>
      <c r="E1691" s="26">
        <f t="shared" si="55"/>
        <v>72.472099999999998</v>
      </c>
    </row>
    <row r="1692" spans="1:5" x14ac:dyDescent="0.3">
      <c r="A1692" s="1">
        <v>42614</v>
      </c>
      <c r="B1692">
        <v>72.454800000000006</v>
      </c>
      <c r="C1692" t="s">
        <v>205</v>
      </c>
      <c r="D1692" s="26" t="str">
        <f t="shared" si="54"/>
        <v>2016-09-01</v>
      </c>
      <c r="E1692" s="26">
        <f t="shared" si="55"/>
        <v>72.454800000000006</v>
      </c>
    </row>
    <row r="1693" spans="1:5" x14ac:dyDescent="0.3">
      <c r="A1693" s="1">
        <v>42615</v>
      </c>
      <c r="B1693">
        <v>72.817899999999995</v>
      </c>
      <c r="C1693" t="s">
        <v>205</v>
      </c>
      <c r="D1693" s="26" t="str">
        <f t="shared" si="54"/>
        <v>2016-09-02</v>
      </c>
      <c r="E1693" s="26">
        <f t="shared" si="55"/>
        <v>72.817899999999995</v>
      </c>
    </row>
    <row r="1694" spans="1:5" x14ac:dyDescent="0.3">
      <c r="A1694" s="1">
        <v>42619</v>
      </c>
      <c r="B1694">
        <v>72.938999999999993</v>
      </c>
      <c r="C1694" t="s">
        <v>205</v>
      </c>
      <c r="D1694" s="26" t="str">
        <f t="shared" si="54"/>
        <v>2016-09-06</v>
      </c>
      <c r="E1694" s="26">
        <f t="shared" si="55"/>
        <v>72.938999999999993</v>
      </c>
    </row>
    <row r="1695" spans="1:5" x14ac:dyDescent="0.3">
      <c r="A1695" s="1">
        <v>42620</v>
      </c>
      <c r="B1695">
        <v>73.146500000000003</v>
      </c>
      <c r="C1695" t="s">
        <v>205</v>
      </c>
      <c r="D1695" s="26" t="str">
        <f t="shared" si="54"/>
        <v>2016-09-07</v>
      </c>
      <c r="E1695" s="26">
        <f t="shared" si="55"/>
        <v>73.146500000000003</v>
      </c>
    </row>
    <row r="1696" spans="1:5" x14ac:dyDescent="0.3">
      <c r="A1696" s="1">
        <v>42621</v>
      </c>
      <c r="B1696">
        <v>73.025499999999994</v>
      </c>
      <c r="C1696" t="s">
        <v>205</v>
      </c>
      <c r="D1696" s="26" t="str">
        <f t="shared" si="54"/>
        <v>2016-09-08</v>
      </c>
      <c r="E1696" s="26">
        <f t="shared" si="55"/>
        <v>73.025499999999994</v>
      </c>
    </row>
    <row r="1697" spans="1:5" x14ac:dyDescent="0.3">
      <c r="A1697" s="1">
        <v>42622</v>
      </c>
      <c r="B1697">
        <v>71.053899999999999</v>
      </c>
      <c r="C1697" t="s">
        <v>205</v>
      </c>
      <c r="D1697" s="26" t="str">
        <f t="shared" si="54"/>
        <v>2016-09-09</v>
      </c>
      <c r="E1697" s="26">
        <f t="shared" si="55"/>
        <v>71.053899999999999</v>
      </c>
    </row>
    <row r="1698" spans="1:5" x14ac:dyDescent="0.3">
      <c r="A1698" s="1">
        <v>42625</v>
      </c>
      <c r="B1698">
        <v>72.057000000000002</v>
      </c>
      <c r="C1698" t="s">
        <v>205</v>
      </c>
      <c r="D1698" s="26" t="str">
        <f t="shared" si="54"/>
        <v>2016-09-12</v>
      </c>
      <c r="E1698" s="26">
        <f t="shared" si="55"/>
        <v>72.057000000000002</v>
      </c>
    </row>
    <row r="1699" spans="1:5" x14ac:dyDescent="0.3">
      <c r="A1699" s="1">
        <v>42626</v>
      </c>
      <c r="B1699">
        <v>70.846400000000003</v>
      </c>
      <c r="C1699" t="s">
        <v>205</v>
      </c>
      <c r="D1699" s="26" t="str">
        <f t="shared" si="54"/>
        <v>2016-09-13</v>
      </c>
      <c r="E1699" s="26">
        <f t="shared" si="55"/>
        <v>70.846400000000003</v>
      </c>
    </row>
    <row r="1700" spans="1:5" x14ac:dyDescent="0.3">
      <c r="A1700" s="1">
        <v>42627</v>
      </c>
      <c r="B1700">
        <v>70.742599999999996</v>
      </c>
      <c r="C1700" t="s">
        <v>205</v>
      </c>
      <c r="D1700" s="26" t="str">
        <f t="shared" si="54"/>
        <v>2016-09-14</v>
      </c>
      <c r="E1700" s="26">
        <f t="shared" si="55"/>
        <v>70.742599999999996</v>
      </c>
    </row>
    <row r="1701" spans="1:5" x14ac:dyDescent="0.3">
      <c r="A1701" s="1">
        <v>42628</v>
      </c>
      <c r="B1701">
        <v>71.451700000000002</v>
      </c>
      <c r="C1701" t="s">
        <v>205</v>
      </c>
      <c r="D1701" s="26" t="str">
        <f t="shared" si="54"/>
        <v>2016-09-15</v>
      </c>
      <c r="E1701" s="26">
        <f t="shared" si="55"/>
        <v>71.451700000000002</v>
      </c>
    </row>
    <row r="1702" spans="1:5" x14ac:dyDescent="0.3">
      <c r="A1702" s="1">
        <v>42629</v>
      </c>
      <c r="B1702">
        <v>71.140699999999995</v>
      </c>
      <c r="C1702" t="s">
        <v>205</v>
      </c>
      <c r="D1702" s="26" t="str">
        <f t="shared" si="54"/>
        <v>2016-09-16</v>
      </c>
      <c r="E1702" s="26">
        <f t="shared" si="55"/>
        <v>71.140699999999995</v>
      </c>
    </row>
    <row r="1703" spans="1:5" x14ac:dyDescent="0.3">
      <c r="A1703" s="1">
        <v>42632</v>
      </c>
      <c r="B1703">
        <v>71.305599999999998</v>
      </c>
      <c r="C1703" t="s">
        <v>205</v>
      </c>
      <c r="D1703" s="26" t="str">
        <f t="shared" si="54"/>
        <v>2016-09-19</v>
      </c>
      <c r="E1703" s="26">
        <f t="shared" si="55"/>
        <v>71.305599999999998</v>
      </c>
    </row>
    <row r="1704" spans="1:5" x14ac:dyDescent="0.3">
      <c r="A1704" s="1">
        <v>42633</v>
      </c>
      <c r="B1704">
        <v>71.132099999999994</v>
      </c>
      <c r="C1704" t="s">
        <v>205</v>
      </c>
      <c r="D1704" s="26" t="str">
        <f t="shared" si="54"/>
        <v>2016-09-20</v>
      </c>
      <c r="E1704" s="26">
        <f t="shared" si="55"/>
        <v>71.132099999999994</v>
      </c>
    </row>
    <row r="1705" spans="1:5" x14ac:dyDescent="0.3">
      <c r="A1705" s="1">
        <v>42634</v>
      </c>
      <c r="B1705">
        <v>72.095399999999998</v>
      </c>
      <c r="C1705" t="s">
        <v>205</v>
      </c>
      <c r="D1705" s="26" t="str">
        <f t="shared" si="54"/>
        <v>2016-09-21</v>
      </c>
      <c r="E1705" s="26">
        <f t="shared" si="55"/>
        <v>72.095399999999998</v>
      </c>
    </row>
    <row r="1706" spans="1:5" x14ac:dyDescent="0.3">
      <c r="A1706" s="1">
        <v>42635</v>
      </c>
      <c r="B1706">
        <v>72.659499999999994</v>
      </c>
      <c r="C1706" t="s">
        <v>205</v>
      </c>
      <c r="D1706" s="26" t="str">
        <f t="shared" si="54"/>
        <v>2016-09-22</v>
      </c>
      <c r="E1706" s="26">
        <f t="shared" si="55"/>
        <v>72.659499999999994</v>
      </c>
    </row>
    <row r="1707" spans="1:5" x14ac:dyDescent="0.3">
      <c r="A1707" s="1">
        <v>42636</v>
      </c>
      <c r="B1707">
        <v>72.295000000000002</v>
      </c>
      <c r="C1707" t="s">
        <v>205</v>
      </c>
      <c r="D1707" s="26" t="str">
        <f t="shared" si="54"/>
        <v>2016-09-23</v>
      </c>
      <c r="E1707" s="26">
        <f t="shared" si="55"/>
        <v>72.295000000000002</v>
      </c>
    </row>
    <row r="1708" spans="1:5" x14ac:dyDescent="0.3">
      <c r="A1708" s="1">
        <v>42639</v>
      </c>
      <c r="B1708">
        <v>71.739599999999996</v>
      </c>
      <c r="C1708" t="s">
        <v>205</v>
      </c>
      <c r="D1708" s="26" t="str">
        <f t="shared" si="54"/>
        <v>2016-09-26</v>
      </c>
      <c r="E1708" s="26">
        <f t="shared" si="55"/>
        <v>71.739599999999996</v>
      </c>
    </row>
    <row r="1709" spans="1:5" x14ac:dyDescent="0.3">
      <c r="A1709" s="1">
        <v>42640</v>
      </c>
      <c r="B1709">
        <v>72.060699999999997</v>
      </c>
      <c r="C1709" t="s">
        <v>205</v>
      </c>
      <c r="D1709" s="26" t="str">
        <f t="shared" si="54"/>
        <v>2016-09-27</v>
      </c>
      <c r="E1709" s="26">
        <f t="shared" si="55"/>
        <v>72.060699999999997</v>
      </c>
    </row>
    <row r="1710" spans="1:5" x14ac:dyDescent="0.3">
      <c r="A1710" s="1">
        <v>42641</v>
      </c>
      <c r="B1710">
        <v>72.564099999999996</v>
      </c>
      <c r="C1710" t="s">
        <v>205</v>
      </c>
      <c r="D1710" s="26" t="str">
        <f t="shared" si="54"/>
        <v>2016-09-28</v>
      </c>
      <c r="E1710" s="26">
        <f t="shared" si="55"/>
        <v>72.564099999999996</v>
      </c>
    </row>
    <row r="1711" spans="1:5" x14ac:dyDescent="0.3">
      <c r="A1711" s="1">
        <v>42642</v>
      </c>
      <c r="B1711">
        <v>71.956500000000005</v>
      </c>
      <c r="C1711" t="s">
        <v>205</v>
      </c>
      <c r="D1711" s="26" t="str">
        <f t="shared" si="54"/>
        <v>2016-09-29</v>
      </c>
      <c r="E1711" s="26">
        <f t="shared" si="55"/>
        <v>71.956500000000005</v>
      </c>
    </row>
    <row r="1712" spans="1:5" x14ac:dyDescent="0.3">
      <c r="A1712" s="1">
        <v>42643</v>
      </c>
      <c r="B1712">
        <v>72.546700000000001</v>
      </c>
      <c r="C1712" t="s">
        <v>205</v>
      </c>
      <c r="D1712" s="26" t="str">
        <f t="shared" si="54"/>
        <v>2016-09-30</v>
      </c>
      <c r="E1712" s="26">
        <f t="shared" si="55"/>
        <v>72.546700000000001</v>
      </c>
    </row>
    <row r="1713" spans="1:5" x14ac:dyDescent="0.3">
      <c r="A1713" s="1">
        <v>42646</v>
      </c>
      <c r="B1713">
        <v>72.242900000000006</v>
      </c>
      <c r="C1713" t="s">
        <v>205</v>
      </c>
      <c r="D1713" s="26" t="str">
        <f t="shared" si="54"/>
        <v>2016-10-03</v>
      </c>
      <c r="E1713" s="26">
        <f t="shared" si="55"/>
        <v>72.242900000000006</v>
      </c>
    </row>
    <row r="1714" spans="1:5" x14ac:dyDescent="0.3">
      <c r="A1714" s="1">
        <v>42647</v>
      </c>
      <c r="B1714">
        <v>71.800299999999993</v>
      </c>
      <c r="C1714" t="s">
        <v>205</v>
      </c>
      <c r="D1714" s="26" t="str">
        <f t="shared" si="54"/>
        <v>2016-10-04</v>
      </c>
      <c r="E1714" s="26">
        <f t="shared" si="55"/>
        <v>71.800299999999993</v>
      </c>
    </row>
    <row r="1715" spans="1:5" x14ac:dyDescent="0.3">
      <c r="A1715" s="1">
        <v>42648</v>
      </c>
      <c r="B1715">
        <v>72.2256</v>
      </c>
      <c r="C1715" t="s">
        <v>205</v>
      </c>
      <c r="D1715" s="26" t="str">
        <f t="shared" si="54"/>
        <v>2016-10-05</v>
      </c>
      <c r="E1715" s="26">
        <f t="shared" si="55"/>
        <v>72.2256</v>
      </c>
    </row>
    <row r="1716" spans="1:5" x14ac:dyDescent="0.3">
      <c r="A1716" s="1">
        <v>42649</v>
      </c>
      <c r="B1716">
        <v>72.260300000000001</v>
      </c>
      <c r="C1716" t="s">
        <v>205</v>
      </c>
      <c r="D1716" s="26" t="str">
        <f t="shared" si="54"/>
        <v>2016-10-06</v>
      </c>
      <c r="E1716" s="26">
        <f t="shared" si="55"/>
        <v>72.260300000000001</v>
      </c>
    </row>
    <row r="1717" spans="1:5" x14ac:dyDescent="0.3">
      <c r="A1717" s="1">
        <v>42650</v>
      </c>
      <c r="B1717">
        <v>71.869799999999998</v>
      </c>
      <c r="C1717" t="s">
        <v>205</v>
      </c>
      <c r="D1717" s="26" t="str">
        <f t="shared" si="54"/>
        <v>2016-10-07</v>
      </c>
      <c r="E1717" s="26">
        <f t="shared" si="55"/>
        <v>71.869799999999998</v>
      </c>
    </row>
    <row r="1718" spans="1:5" x14ac:dyDescent="0.3">
      <c r="A1718" s="1">
        <v>42653</v>
      </c>
      <c r="B1718">
        <v>72.190899999999999</v>
      </c>
      <c r="C1718" t="s">
        <v>205</v>
      </c>
      <c r="D1718" s="26" t="str">
        <f t="shared" si="54"/>
        <v>2016-10-10</v>
      </c>
      <c r="E1718" s="26">
        <f t="shared" si="55"/>
        <v>72.190899999999999</v>
      </c>
    </row>
    <row r="1719" spans="1:5" x14ac:dyDescent="0.3">
      <c r="A1719" s="1">
        <v>42654</v>
      </c>
      <c r="B1719">
        <v>71.114699999999999</v>
      </c>
      <c r="C1719" t="s">
        <v>205</v>
      </c>
      <c r="D1719" s="26" t="str">
        <f t="shared" si="54"/>
        <v>2016-10-11</v>
      </c>
      <c r="E1719" s="26">
        <f t="shared" si="55"/>
        <v>71.114699999999999</v>
      </c>
    </row>
    <row r="1720" spans="1:5" x14ac:dyDescent="0.3">
      <c r="A1720" s="1">
        <v>42655</v>
      </c>
      <c r="B1720">
        <v>71.2102</v>
      </c>
      <c r="C1720" t="s">
        <v>205</v>
      </c>
      <c r="D1720" s="26" t="str">
        <f t="shared" si="54"/>
        <v>2016-10-12</v>
      </c>
      <c r="E1720" s="26">
        <f t="shared" si="55"/>
        <v>71.2102</v>
      </c>
    </row>
    <row r="1721" spans="1:5" x14ac:dyDescent="0.3">
      <c r="A1721" s="1">
        <v>42656</v>
      </c>
      <c r="B1721">
        <v>70.949799999999996</v>
      </c>
      <c r="C1721" t="s">
        <v>205</v>
      </c>
      <c r="D1721" s="26" t="str">
        <f t="shared" si="54"/>
        <v>2016-10-13</v>
      </c>
      <c r="E1721" s="26">
        <f t="shared" si="55"/>
        <v>70.949799999999996</v>
      </c>
    </row>
    <row r="1722" spans="1:5" x14ac:dyDescent="0.3">
      <c r="A1722" s="1">
        <v>42657</v>
      </c>
      <c r="B1722">
        <v>70.8977</v>
      </c>
      <c r="C1722" t="s">
        <v>205</v>
      </c>
      <c r="D1722" s="26" t="str">
        <f t="shared" si="54"/>
        <v>2016-10-14</v>
      </c>
      <c r="E1722" s="26">
        <f t="shared" si="55"/>
        <v>70.8977</v>
      </c>
    </row>
    <row r="1723" spans="1:5" x14ac:dyDescent="0.3">
      <c r="A1723" s="1">
        <v>42660</v>
      </c>
      <c r="B1723">
        <v>70.654700000000005</v>
      </c>
      <c r="C1723" t="s">
        <v>205</v>
      </c>
      <c r="D1723" s="26" t="str">
        <f t="shared" si="54"/>
        <v>2016-10-17</v>
      </c>
      <c r="E1723" s="26">
        <f t="shared" si="55"/>
        <v>70.654700000000005</v>
      </c>
    </row>
    <row r="1724" spans="1:5" x14ac:dyDescent="0.3">
      <c r="A1724" s="1">
        <v>42661</v>
      </c>
      <c r="B1724">
        <v>71.140699999999995</v>
      </c>
      <c r="C1724" t="s">
        <v>205</v>
      </c>
      <c r="D1724" s="26" t="str">
        <f t="shared" si="54"/>
        <v>2016-10-18</v>
      </c>
      <c r="E1724" s="26">
        <f t="shared" si="55"/>
        <v>71.140699999999995</v>
      </c>
    </row>
    <row r="1725" spans="1:5" x14ac:dyDescent="0.3">
      <c r="A1725" s="1">
        <v>42662</v>
      </c>
      <c r="B1725">
        <v>71.487899999999996</v>
      </c>
      <c r="C1725" t="s">
        <v>205</v>
      </c>
      <c r="D1725" s="26" t="str">
        <f t="shared" si="54"/>
        <v>2016-10-19</v>
      </c>
      <c r="E1725" s="26">
        <f t="shared" si="55"/>
        <v>71.487899999999996</v>
      </c>
    </row>
    <row r="1726" spans="1:5" x14ac:dyDescent="0.3">
      <c r="A1726" s="1">
        <v>42663</v>
      </c>
      <c r="B1726">
        <v>71.349000000000004</v>
      </c>
      <c r="C1726" t="s">
        <v>205</v>
      </c>
      <c r="D1726" s="26" t="str">
        <f t="shared" si="54"/>
        <v>2016-10-20</v>
      </c>
      <c r="E1726" s="26">
        <f t="shared" si="55"/>
        <v>71.349000000000004</v>
      </c>
    </row>
    <row r="1727" spans="1:5" x14ac:dyDescent="0.3">
      <c r="A1727" s="1">
        <v>42664</v>
      </c>
      <c r="B1727">
        <v>71.305599999999998</v>
      </c>
      <c r="C1727" t="s">
        <v>205</v>
      </c>
      <c r="D1727" s="26" t="str">
        <f t="shared" si="54"/>
        <v>2016-10-21</v>
      </c>
      <c r="E1727" s="26">
        <f t="shared" si="55"/>
        <v>71.305599999999998</v>
      </c>
    </row>
    <row r="1728" spans="1:5" x14ac:dyDescent="0.3">
      <c r="A1728" s="1">
        <v>42667</v>
      </c>
      <c r="B1728">
        <v>71.531300000000002</v>
      </c>
      <c r="C1728" t="s">
        <v>205</v>
      </c>
      <c r="D1728" s="26" t="str">
        <f t="shared" si="54"/>
        <v>2016-10-24</v>
      </c>
      <c r="E1728" s="26">
        <f t="shared" si="55"/>
        <v>71.531300000000002</v>
      </c>
    </row>
    <row r="1729" spans="1:5" x14ac:dyDescent="0.3">
      <c r="A1729" s="1">
        <v>42668</v>
      </c>
      <c r="B1729">
        <v>71.123400000000004</v>
      </c>
      <c r="C1729" t="s">
        <v>205</v>
      </c>
      <c r="D1729" s="26" t="str">
        <f t="shared" si="54"/>
        <v>2016-10-25</v>
      </c>
      <c r="E1729" s="26">
        <f t="shared" si="55"/>
        <v>71.123400000000004</v>
      </c>
    </row>
    <row r="1730" spans="1:5" x14ac:dyDescent="0.3">
      <c r="A1730" s="1">
        <v>42669</v>
      </c>
      <c r="B1730">
        <v>71.088700000000003</v>
      </c>
      <c r="C1730" t="s">
        <v>205</v>
      </c>
      <c r="D1730" s="26" t="str">
        <f t="shared" si="54"/>
        <v>2016-10-26</v>
      </c>
      <c r="E1730" s="26">
        <f t="shared" si="55"/>
        <v>71.088700000000003</v>
      </c>
    </row>
    <row r="1731" spans="1:5" x14ac:dyDescent="0.3">
      <c r="A1731" s="1">
        <v>42670</v>
      </c>
      <c r="B1731">
        <v>70.6721</v>
      </c>
      <c r="C1731" t="s">
        <v>205</v>
      </c>
      <c r="D1731" s="26" t="str">
        <f t="shared" si="54"/>
        <v>2016-10-27</v>
      </c>
      <c r="E1731" s="26">
        <f t="shared" si="55"/>
        <v>70.6721</v>
      </c>
    </row>
    <row r="1732" spans="1:5" x14ac:dyDescent="0.3">
      <c r="A1732" s="1">
        <v>42671</v>
      </c>
      <c r="B1732">
        <v>70.663399999999996</v>
      </c>
      <c r="C1732" t="s">
        <v>205</v>
      </c>
      <c r="D1732" s="26" t="str">
        <f t="shared" si="54"/>
        <v>2016-10-28</v>
      </c>
      <c r="E1732" s="26">
        <f t="shared" si="55"/>
        <v>70.663399999999996</v>
      </c>
    </row>
    <row r="1733" spans="1:5" x14ac:dyDescent="0.3">
      <c r="A1733" s="1">
        <v>42674</v>
      </c>
      <c r="B1733">
        <v>70.776200000000003</v>
      </c>
      <c r="C1733" t="s">
        <v>205</v>
      </c>
      <c r="D1733" s="26" t="str">
        <f t="shared" si="54"/>
        <v>2016-10-31</v>
      </c>
      <c r="E1733" s="26">
        <f t="shared" si="55"/>
        <v>70.776200000000003</v>
      </c>
    </row>
    <row r="1734" spans="1:5" x14ac:dyDescent="0.3">
      <c r="A1734" s="1">
        <v>42675</v>
      </c>
      <c r="B1734">
        <v>70.194699999999997</v>
      </c>
      <c r="C1734" t="s">
        <v>205</v>
      </c>
      <c r="D1734" s="26" t="str">
        <f t="shared" si="54"/>
        <v>2016-11-01</v>
      </c>
      <c r="E1734" s="26">
        <f t="shared" si="55"/>
        <v>70.194699999999997</v>
      </c>
    </row>
    <row r="1735" spans="1:5" x14ac:dyDescent="0.3">
      <c r="A1735" s="1">
        <v>42676</v>
      </c>
      <c r="B1735">
        <v>69.691400000000002</v>
      </c>
      <c r="C1735" t="s">
        <v>205</v>
      </c>
      <c r="D1735" s="26" t="str">
        <f t="shared" si="54"/>
        <v>2016-11-02</v>
      </c>
      <c r="E1735" s="26">
        <f t="shared" si="55"/>
        <v>69.691400000000002</v>
      </c>
    </row>
    <row r="1736" spans="1:5" x14ac:dyDescent="0.3">
      <c r="A1736" s="1">
        <v>42677</v>
      </c>
      <c r="B1736">
        <v>69.465699999999998</v>
      </c>
      <c r="C1736" t="s">
        <v>205</v>
      </c>
      <c r="D1736" s="26" t="str">
        <f t="shared" si="54"/>
        <v>2016-11-03</v>
      </c>
      <c r="E1736" s="26">
        <f t="shared" si="55"/>
        <v>69.465699999999998</v>
      </c>
    </row>
    <row r="1737" spans="1:5" x14ac:dyDescent="0.3">
      <c r="A1737" s="1">
        <v>42678</v>
      </c>
      <c r="B1737">
        <v>69.474400000000003</v>
      </c>
      <c r="C1737" t="s">
        <v>205</v>
      </c>
      <c r="D1737" s="26" t="str">
        <f t="shared" si="54"/>
        <v>2016-11-04</v>
      </c>
      <c r="E1737" s="26">
        <f t="shared" si="55"/>
        <v>69.474400000000003</v>
      </c>
    </row>
    <row r="1738" spans="1:5" x14ac:dyDescent="0.3">
      <c r="A1738" s="1">
        <v>42681</v>
      </c>
      <c r="B1738">
        <v>70.975800000000007</v>
      </c>
      <c r="C1738" t="s">
        <v>205</v>
      </c>
      <c r="D1738" s="26" t="str">
        <f t="shared" si="54"/>
        <v>2016-11-07</v>
      </c>
      <c r="E1738" s="26">
        <f t="shared" si="55"/>
        <v>70.975800000000007</v>
      </c>
    </row>
    <row r="1739" spans="1:5" x14ac:dyDescent="0.3">
      <c r="A1739" s="1">
        <v>42682</v>
      </c>
      <c r="B1739">
        <v>71.244900000000001</v>
      </c>
      <c r="C1739" t="s">
        <v>205</v>
      </c>
      <c r="D1739" s="26" t="str">
        <f t="shared" si="54"/>
        <v>2016-11-08</v>
      </c>
      <c r="E1739" s="26">
        <f t="shared" si="55"/>
        <v>71.244900000000001</v>
      </c>
    </row>
    <row r="1740" spans="1:5" x14ac:dyDescent="0.3">
      <c r="A1740" s="1">
        <v>42683</v>
      </c>
      <c r="B1740">
        <v>72.086699999999993</v>
      </c>
      <c r="C1740" t="s">
        <v>205</v>
      </c>
      <c r="D1740" s="26" t="str">
        <f t="shared" si="54"/>
        <v>2016-11-09</v>
      </c>
      <c r="E1740" s="26">
        <f t="shared" si="55"/>
        <v>72.086699999999993</v>
      </c>
    </row>
    <row r="1741" spans="1:5" x14ac:dyDescent="0.3">
      <c r="A1741" s="1">
        <v>42684</v>
      </c>
      <c r="B1741">
        <v>72.616100000000003</v>
      </c>
      <c r="C1741" t="s">
        <v>205</v>
      </c>
      <c r="D1741" s="26" t="str">
        <f t="shared" si="54"/>
        <v>2016-11-10</v>
      </c>
      <c r="E1741" s="26">
        <f t="shared" si="55"/>
        <v>72.616100000000003</v>
      </c>
    </row>
    <row r="1742" spans="1:5" x14ac:dyDescent="0.3">
      <c r="A1742" s="1">
        <v>42685</v>
      </c>
      <c r="B1742">
        <v>72.616100000000003</v>
      </c>
      <c r="C1742" t="s">
        <v>205</v>
      </c>
      <c r="D1742" s="26" t="str">
        <f t="shared" si="54"/>
        <v>2016-11-11</v>
      </c>
      <c r="E1742" s="26">
        <f t="shared" si="55"/>
        <v>72.616100000000003</v>
      </c>
    </row>
    <row r="1743" spans="1:5" x14ac:dyDescent="0.3">
      <c r="A1743" s="1">
        <v>42688</v>
      </c>
      <c r="B1743">
        <v>73.223699999999994</v>
      </c>
      <c r="C1743" t="s">
        <v>205</v>
      </c>
      <c r="D1743" s="26" t="str">
        <f t="shared" si="54"/>
        <v>2016-11-14</v>
      </c>
      <c r="E1743" s="26">
        <f t="shared" si="55"/>
        <v>73.223699999999994</v>
      </c>
    </row>
    <row r="1744" spans="1:5" x14ac:dyDescent="0.3">
      <c r="A1744" s="1">
        <v>42689</v>
      </c>
      <c r="B1744">
        <v>73.761700000000005</v>
      </c>
      <c r="C1744" t="s">
        <v>205</v>
      </c>
      <c r="D1744" s="26" t="str">
        <f t="shared" si="54"/>
        <v>2016-11-15</v>
      </c>
      <c r="E1744" s="26">
        <f t="shared" si="55"/>
        <v>73.761700000000005</v>
      </c>
    </row>
    <row r="1745" spans="1:5" x14ac:dyDescent="0.3">
      <c r="A1745" s="1">
        <v>42690</v>
      </c>
      <c r="B1745">
        <v>73.440600000000003</v>
      </c>
      <c r="C1745" t="s">
        <v>205</v>
      </c>
      <c r="D1745" s="26" t="str">
        <f t="shared" si="54"/>
        <v>2016-11-16</v>
      </c>
      <c r="E1745" s="26">
        <f t="shared" si="55"/>
        <v>73.440600000000003</v>
      </c>
    </row>
    <row r="1746" spans="1:5" x14ac:dyDescent="0.3">
      <c r="A1746" s="1">
        <v>42691</v>
      </c>
      <c r="B1746">
        <v>73.831199999999995</v>
      </c>
      <c r="C1746" t="s">
        <v>205</v>
      </c>
      <c r="D1746" s="26" t="str">
        <f t="shared" si="54"/>
        <v>2016-11-17</v>
      </c>
      <c r="E1746" s="26">
        <f t="shared" si="55"/>
        <v>73.831199999999995</v>
      </c>
    </row>
    <row r="1747" spans="1:5" x14ac:dyDescent="0.3">
      <c r="A1747" s="1">
        <v>42692</v>
      </c>
      <c r="B1747">
        <v>73.657600000000002</v>
      </c>
      <c r="C1747" t="s">
        <v>205</v>
      </c>
      <c r="D1747" s="26" t="str">
        <f t="shared" ref="D1747:D1810" si="56">_xlfn.CONCAT(YEAR(A1747),"-",IF(LEN(MONTH(A1747))=1,0&amp;MONTH(A1747),MONTH(A1747)),"-",IF(LEN(DAY(A1747))=1,0&amp;DAY(A1747),DAY(A1747)))</f>
        <v>2016-11-18</v>
      </c>
      <c r="E1747" s="26">
        <f t="shared" ref="E1747:E1810" si="57">B1747</f>
        <v>73.657600000000002</v>
      </c>
    </row>
    <row r="1748" spans="1:5" x14ac:dyDescent="0.3">
      <c r="A1748" s="1">
        <v>42695</v>
      </c>
      <c r="B1748">
        <v>74.239099999999993</v>
      </c>
      <c r="C1748" t="s">
        <v>205</v>
      </c>
      <c r="D1748" s="26" t="str">
        <f t="shared" si="56"/>
        <v>2016-11-21</v>
      </c>
      <c r="E1748" s="26">
        <f t="shared" si="57"/>
        <v>74.239099999999993</v>
      </c>
    </row>
    <row r="1749" spans="1:5" x14ac:dyDescent="0.3">
      <c r="A1749" s="1">
        <v>42696</v>
      </c>
      <c r="B1749">
        <v>74.464699999999993</v>
      </c>
      <c r="C1749" t="s">
        <v>205</v>
      </c>
      <c r="D1749" s="26" t="str">
        <f t="shared" si="56"/>
        <v>2016-11-22</v>
      </c>
      <c r="E1749" s="26">
        <f t="shared" si="57"/>
        <v>74.464699999999993</v>
      </c>
    </row>
    <row r="1750" spans="1:5" x14ac:dyDescent="0.3">
      <c r="A1750" s="1">
        <v>42697</v>
      </c>
      <c r="B1750">
        <v>74.647000000000006</v>
      </c>
      <c r="C1750" t="s">
        <v>205</v>
      </c>
      <c r="D1750" s="26" t="str">
        <f t="shared" si="56"/>
        <v>2016-11-23</v>
      </c>
      <c r="E1750" s="26">
        <f t="shared" si="57"/>
        <v>74.647000000000006</v>
      </c>
    </row>
    <row r="1751" spans="1:5" x14ac:dyDescent="0.3">
      <c r="A1751" s="1">
        <v>42699</v>
      </c>
      <c r="B1751">
        <v>74.915999999999997</v>
      </c>
      <c r="C1751" t="s">
        <v>205</v>
      </c>
      <c r="D1751" s="26" t="str">
        <f t="shared" si="56"/>
        <v>2016-11-25</v>
      </c>
      <c r="E1751" s="26">
        <f t="shared" si="57"/>
        <v>74.915999999999997</v>
      </c>
    </row>
    <row r="1752" spans="1:5" x14ac:dyDescent="0.3">
      <c r="A1752" s="1">
        <v>42702</v>
      </c>
      <c r="B1752">
        <v>74.412700000000001</v>
      </c>
      <c r="C1752" t="s">
        <v>205</v>
      </c>
      <c r="D1752" s="26" t="str">
        <f t="shared" si="56"/>
        <v>2016-11-28</v>
      </c>
      <c r="E1752" s="26">
        <f t="shared" si="57"/>
        <v>74.412700000000001</v>
      </c>
    </row>
    <row r="1753" spans="1:5" x14ac:dyDescent="0.3">
      <c r="A1753" s="1">
        <v>42703</v>
      </c>
      <c r="B1753">
        <v>74.464699999999993</v>
      </c>
      <c r="C1753" t="s">
        <v>205</v>
      </c>
      <c r="D1753" s="26" t="str">
        <f t="shared" si="56"/>
        <v>2016-11-29</v>
      </c>
      <c r="E1753" s="26">
        <f t="shared" si="57"/>
        <v>74.464699999999993</v>
      </c>
    </row>
    <row r="1754" spans="1:5" x14ac:dyDescent="0.3">
      <c r="A1754" s="1">
        <v>42704</v>
      </c>
      <c r="B1754">
        <v>74.482100000000003</v>
      </c>
      <c r="C1754" t="s">
        <v>205</v>
      </c>
      <c r="D1754" s="26" t="str">
        <f t="shared" si="56"/>
        <v>2016-11-30</v>
      </c>
      <c r="E1754" s="26">
        <f t="shared" si="57"/>
        <v>74.482100000000003</v>
      </c>
    </row>
    <row r="1755" spans="1:5" x14ac:dyDescent="0.3">
      <c r="A1755" s="1">
        <v>42705</v>
      </c>
      <c r="B1755">
        <v>74.256399999999999</v>
      </c>
      <c r="C1755" t="s">
        <v>205</v>
      </c>
      <c r="D1755" s="26" t="str">
        <f t="shared" si="56"/>
        <v>2016-12-01</v>
      </c>
      <c r="E1755" s="26">
        <f t="shared" si="57"/>
        <v>74.256399999999999</v>
      </c>
    </row>
    <row r="1756" spans="1:5" x14ac:dyDescent="0.3">
      <c r="A1756" s="1">
        <v>42706</v>
      </c>
      <c r="B1756">
        <v>74.273799999999994</v>
      </c>
      <c r="C1756" t="s">
        <v>205</v>
      </c>
      <c r="D1756" s="26" t="str">
        <f t="shared" si="56"/>
        <v>2016-12-02</v>
      </c>
      <c r="E1756" s="26">
        <f t="shared" si="57"/>
        <v>74.273799999999994</v>
      </c>
    </row>
    <row r="1757" spans="1:5" x14ac:dyDescent="0.3">
      <c r="A1757" s="1">
        <v>42709</v>
      </c>
      <c r="B1757">
        <v>74.829300000000003</v>
      </c>
      <c r="C1757" t="s">
        <v>205</v>
      </c>
      <c r="D1757" s="26" t="str">
        <f t="shared" si="56"/>
        <v>2016-12-05</v>
      </c>
      <c r="E1757" s="26">
        <f t="shared" si="57"/>
        <v>74.829300000000003</v>
      </c>
    </row>
    <row r="1758" spans="1:5" x14ac:dyDescent="0.3">
      <c r="A1758" s="1">
        <v>42710</v>
      </c>
      <c r="B1758">
        <v>75.211100000000002</v>
      </c>
      <c r="C1758" t="s">
        <v>205</v>
      </c>
      <c r="D1758" s="26" t="str">
        <f t="shared" si="56"/>
        <v>2016-12-06</v>
      </c>
      <c r="E1758" s="26">
        <f t="shared" si="57"/>
        <v>75.211100000000002</v>
      </c>
    </row>
    <row r="1759" spans="1:5" x14ac:dyDescent="0.3">
      <c r="A1759" s="1">
        <v>42711</v>
      </c>
      <c r="B1759">
        <v>76.287300000000002</v>
      </c>
      <c r="C1759" t="s">
        <v>205</v>
      </c>
      <c r="D1759" s="26" t="str">
        <f t="shared" si="56"/>
        <v>2016-12-07</v>
      </c>
      <c r="E1759" s="26">
        <f t="shared" si="57"/>
        <v>76.287300000000002</v>
      </c>
    </row>
    <row r="1760" spans="1:5" x14ac:dyDescent="0.3">
      <c r="A1760" s="1">
        <v>42712</v>
      </c>
      <c r="B1760">
        <v>76.599699999999999</v>
      </c>
      <c r="C1760" t="s">
        <v>205</v>
      </c>
      <c r="D1760" s="26" t="str">
        <f t="shared" si="56"/>
        <v>2016-12-08</v>
      </c>
      <c r="E1760" s="26">
        <f t="shared" si="57"/>
        <v>76.599699999999999</v>
      </c>
    </row>
    <row r="1761" spans="1:5" x14ac:dyDescent="0.3">
      <c r="A1761" s="1">
        <v>42713</v>
      </c>
      <c r="B1761">
        <v>76.816699999999997</v>
      </c>
      <c r="C1761" t="s">
        <v>205</v>
      </c>
      <c r="D1761" s="26" t="str">
        <f t="shared" si="56"/>
        <v>2016-12-09</v>
      </c>
      <c r="E1761" s="26">
        <f t="shared" si="57"/>
        <v>76.816699999999997</v>
      </c>
    </row>
    <row r="1762" spans="1:5" x14ac:dyDescent="0.3">
      <c r="A1762" s="1">
        <v>42716</v>
      </c>
      <c r="B1762">
        <v>76.417500000000004</v>
      </c>
      <c r="C1762" t="s">
        <v>205</v>
      </c>
      <c r="D1762" s="26" t="str">
        <f t="shared" si="56"/>
        <v>2016-12-12</v>
      </c>
      <c r="E1762" s="26">
        <f t="shared" si="57"/>
        <v>76.417500000000004</v>
      </c>
    </row>
    <row r="1763" spans="1:5" x14ac:dyDescent="0.3">
      <c r="A1763" s="1">
        <v>42717</v>
      </c>
      <c r="B1763">
        <v>76.738600000000005</v>
      </c>
      <c r="C1763" t="s">
        <v>205</v>
      </c>
      <c r="D1763" s="26" t="str">
        <f t="shared" si="56"/>
        <v>2016-12-13</v>
      </c>
      <c r="E1763" s="26">
        <f t="shared" si="57"/>
        <v>76.738600000000005</v>
      </c>
    </row>
    <row r="1764" spans="1:5" x14ac:dyDescent="0.3">
      <c r="A1764" s="1">
        <v>42718</v>
      </c>
      <c r="B1764">
        <v>75.940100000000001</v>
      </c>
      <c r="C1764" t="s">
        <v>205</v>
      </c>
      <c r="D1764" s="26" t="str">
        <f t="shared" si="56"/>
        <v>2016-12-14</v>
      </c>
      <c r="E1764" s="26">
        <f t="shared" si="57"/>
        <v>75.940100000000001</v>
      </c>
    </row>
    <row r="1765" spans="1:5" x14ac:dyDescent="0.3">
      <c r="A1765" s="1">
        <v>42719</v>
      </c>
      <c r="B1765">
        <v>76.209199999999996</v>
      </c>
      <c r="C1765" t="s">
        <v>205</v>
      </c>
      <c r="D1765" s="26" t="str">
        <f t="shared" si="56"/>
        <v>2016-12-15</v>
      </c>
      <c r="E1765" s="26">
        <f t="shared" si="57"/>
        <v>76.209199999999996</v>
      </c>
    </row>
    <row r="1766" spans="1:5" x14ac:dyDescent="0.3">
      <c r="A1766" s="1">
        <v>42720</v>
      </c>
      <c r="B1766">
        <v>75.998699999999999</v>
      </c>
      <c r="C1766" t="s">
        <v>205</v>
      </c>
      <c r="D1766" s="26" t="str">
        <f t="shared" si="56"/>
        <v>2016-12-16</v>
      </c>
      <c r="E1766" s="26">
        <f t="shared" si="57"/>
        <v>75.998699999999999</v>
      </c>
    </row>
    <row r="1767" spans="1:5" x14ac:dyDescent="0.3">
      <c r="A1767" s="1">
        <v>42723</v>
      </c>
      <c r="B1767">
        <v>76.111699999999999</v>
      </c>
      <c r="C1767" t="s">
        <v>205</v>
      </c>
      <c r="D1767" s="26" t="str">
        <f t="shared" si="56"/>
        <v>2016-12-19</v>
      </c>
      <c r="E1767" s="26">
        <f t="shared" si="57"/>
        <v>76.111699999999999</v>
      </c>
    </row>
    <row r="1768" spans="1:5" x14ac:dyDescent="0.3">
      <c r="A1768" s="1">
        <v>42724</v>
      </c>
      <c r="B1768">
        <v>76.363799999999998</v>
      </c>
      <c r="C1768" t="s">
        <v>205</v>
      </c>
      <c r="D1768" s="26" t="str">
        <f t="shared" si="56"/>
        <v>2016-12-20</v>
      </c>
      <c r="E1768" s="26">
        <f t="shared" si="57"/>
        <v>76.363799999999998</v>
      </c>
    </row>
    <row r="1769" spans="1:5" x14ac:dyDescent="0.3">
      <c r="A1769" s="1">
        <v>42725</v>
      </c>
      <c r="B1769">
        <v>76.189899999999994</v>
      </c>
      <c r="C1769" t="s">
        <v>205</v>
      </c>
      <c r="D1769" s="26" t="str">
        <f t="shared" si="56"/>
        <v>2016-12-21</v>
      </c>
      <c r="E1769" s="26">
        <f t="shared" si="57"/>
        <v>76.189899999999994</v>
      </c>
    </row>
    <row r="1770" spans="1:5" x14ac:dyDescent="0.3">
      <c r="A1770" s="1">
        <v>42726</v>
      </c>
      <c r="B1770">
        <v>75.8857</v>
      </c>
      <c r="C1770" t="s">
        <v>205</v>
      </c>
      <c r="D1770" s="26" t="str">
        <f t="shared" si="56"/>
        <v>2016-12-22</v>
      </c>
      <c r="E1770" s="26">
        <f t="shared" si="57"/>
        <v>75.8857</v>
      </c>
    </row>
    <row r="1771" spans="1:5" x14ac:dyDescent="0.3">
      <c r="A1771" s="1">
        <v>42727</v>
      </c>
      <c r="B1771">
        <v>76.042100000000005</v>
      </c>
      <c r="C1771" t="s">
        <v>205</v>
      </c>
      <c r="D1771" s="26" t="str">
        <f t="shared" si="56"/>
        <v>2016-12-23</v>
      </c>
      <c r="E1771" s="26">
        <f t="shared" si="57"/>
        <v>76.042100000000005</v>
      </c>
    </row>
    <row r="1772" spans="1:5" x14ac:dyDescent="0.3">
      <c r="A1772" s="1">
        <v>42731</v>
      </c>
      <c r="B1772">
        <v>76.294300000000007</v>
      </c>
      <c r="C1772" t="s">
        <v>205</v>
      </c>
      <c r="D1772" s="26" t="str">
        <f t="shared" si="56"/>
        <v>2016-12-27</v>
      </c>
      <c r="E1772" s="26">
        <f t="shared" si="57"/>
        <v>76.294300000000007</v>
      </c>
    </row>
    <row r="1773" spans="1:5" x14ac:dyDescent="0.3">
      <c r="A1773" s="1">
        <v>42732</v>
      </c>
      <c r="B1773">
        <v>75.511799999999994</v>
      </c>
      <c r="C1773" t="s">
        <v>205</v>
      </c>
      <c r="D1773" s="26" t="str">
        <f t="shared" si="56"/>
        <v>2016-12-28</v>
      </c>
      <c r="E1773" s="26">
        <f t="shared" si="57"/>
        <v>75.511799999999994</v>
      </c>
    </row>
    <row r="1774" spans="1:5" x14ac:dyDescent="0.3">
      <c r="A1774" s="1">
        <v>42733</v>
      </c>
      <c r="B1774">
        <v>75.537899999999993</v>
      </c>
      <c r="C1774" t="s">
        <v>205</v>
      </c>
      <c r="D1774" s="26" t="str">
        <f t="shared" si="56"/>
        <v>2016-12-29</v>
      </c>
      <c r="E1774" s="26">
        <f t="shared" si="57"/>
        <v>75.537899999999993</v>
      </c>
    </row>
    <row r="1775" spans="1:5" x14ac:dyDescent="0.3">
      <c r="A1775" s="1">
        <v>42734</v>
      </c>
      <c r="B1775">
        <v>75.320599999999999</v>
      </c>
      <c r="C1775" t="s">
        <v>205</v>
      </c>
      <c r="D1775" s="26" t="str">
        <f t="shared" si="56"/>
        <v>2016-12-30</v>
      </c>
      <c r="E1775" s="26">
        <f t="shared" si="57"/>
        <v>75.320599999999999</v>
      </c>
    </row>
    <row r="1776" spans="1:5" x14ac:dyDescent="0.3">
      <c r="A1776" s="1">
        <v>42738</v>
      </c>
      <c r="B1776">
        <v>75.920400000000001</v>
      </c>
      <c r="C1776" t="s">
        <v>205</v>
      </c>
      <c r="D1776" s="26" t="str">
        <f t="shared" si="56"/>
        <v>2017-01-03</v>
      </c>
      <c r="E1776" s="26">
        <f t="shared" si="57"/>
        <v>75.920400000000001</v>
      </c>
    </row>
    <row r="1777" spans="1:5" x14ac:dyDescent="0.3">
      <c r="A1777" s="1">
        <v>42739</v>
      </c>
      <c r="B1777">
        <v>76.659400000000005</v>
      </c>
      <c r="C1777" t="s">
        <v>205</v>
      </c>
      <c r="D1777" s="26" t="str">
        <f t="shared" si="56"/>
        <v>2017-01-04</v>
      </c>
      <c r="E1777" s="26">
        <f t="shared" si="57"/>
        <v>76.659400000000005</v>
      </c>
    </row>
    <row r="1778" spans="1:5" x14ac:dyDescent="0.3">
      <c r="A1778" s="1">
        <v>42740</v>
      </c>
      <c r="B1778">
        <v>76.450699999999998</v>
      </c>
      <c r="C1778" t="s">
        <v>205</v>
      </c>
      <c r="D1778" s="26" t="str">
        <f t="shared" si="56"/>
        <v>2017-01-05</v>
      </c>
      <c r="E1778" s="26">
        <f t="shared" si="57"/>
        <v>76.450699999999998</v>
      </c>
    </row>
    <row r="1779" spans="1:5" x14ac:dyDescent="0.3">
      <c r="A1779" s="1">
        <v>42741</v>
      </c>
      <c r="B1779">
        <v>76.659400000000005</v>
      </c>
      <c r="C1779" t="s">
        <v>205</v>
      </c>
      <c r="D1779" s="26" t="str">
        <f t="shared" si="56"/>
        <v>2017-01-06</v>
      </c>
      <c r="E1779" s="26">
        <f t="shared" si="57"/>
        <v>76.659400000000005</v>
      </c>
    </row>
    <row r="1780" spans="1:5" x14ac:dyDescent="0.3">
      <c r="A1780" s="1">
        <v>42744</v>
      </c>
      <c r="B1780">
        <v>76.242099999999994</v>
      </c>
      <c r="C1780" t="s">
        <v>205</v>
      </c>
      <c r="D1780" s="26" t="str">
        <f t="shared" si="56"/>
        <v>2017-01-09</v>
      </c>
      <c r="E1780" s="26">
        <f t="shared" si="57"/>
        <v>76.242099999999994</v>
      </c>
    </row>
    <row r="1781" spans="1:5" x14ac:dyDescent="0.3">
      <c r="A1781" s="1">
        <v>42745</v>
      </c>
      <c r="B1781">
        <v>76.311599999999999</v>
      </c>
      <c r="C1781" t="s">
        <v>205</v>
      </c>
      <c r="D1781" s="26" t="str">
        <f t="shared" si="56"/>
        <v>2017-01-10</v>
      </c>
      <c r="E1781" s="26">
        <f t="shared" si="57"/>
        <v>76.311599999999999</v>
      </c>
    </row>
    <row r="1782" spans="1:5" x14ac:dyDescent="0.3">
      <c r="A1782" s="1">
        <v>42746</v>
      </c>
      <c r="B1782">
        <v>76.511600000000001</v>
      </c>
      <c r="C1782" t="s">
        <v>205</v>
      </c>
      <c r="D1782" s="26" t="str">
        <f t="shared" si="56"/>
        <v>2017-01-11</v>
      </c>
      <c r="E1782" s="26">
        <f t="shared" si="57"/>
        <v>76.511600000000001</v>
      </c>
    </row>
    <row r="1783" spans="1:5" x14ac:dyDescent="0.3">
      <c r="A1783" s="1">
        <v>42747</v>
      </c>
      <c r="B1783">
        <v>76.389899999999997</v>
      </c>
      <c r="C1783" t="s">
        <v>205</v>
      </c>
      <c r="D1783" s="26" t="str">
        <f t="shared" si="56"/>
        <v>2017-01-12</v>
      </c>
      <c r="E1783" s="26">
        <f t="shared" si="57"/>
        <v>76.389899999999997</v>
      </c>
    </row>
    <row r="1784" spans="1:5" x14ac:dyDescent="0.3">
      <c r="A1784" s="1">
        <v>42748</v>
      </c>
      <c r="B1784">
        <v>76.546400000000006</v>
      </c>
      <c r="C1784" t="s">
        <v>205</v>
      </c>
      <c r="D1784" s="26" t="str">
        <f t="shared" si="56"/>
        <v>2017-01-13</v>
      </c>
      <c r="E1784" s="26">
        <f t="shared" si="57"/>
        <v>76.546400000000006</v>
      </c>
    </row>
    <row r="1785" spans="1:5" x14ac:dyDescent="0.3">
      <c r="A1785" s="1">
        <v>42752</v>
      </c>
      <c r="B1785">
        <v>76.346400000000003</v>
      </c>
      <c r="C1785" t="s">
        <v>205</v>
      </c>
      <c r="D1785" s="26" t="str">
        <f t="shared" si="56"/>
        <v>2017-01-17</v>
      </c>
      <c r="E1785" s="26">
        <f t="shared" si="57"/>
        <v>76.346400000000003</v>
      </c>
    </row>
    <row r="1786" spans="1:5" x14ac:dyDescent="0.3">
      <c r="A1786" s="1">
        <v>42753</v>
      </c>
      <c r="B1786">
        <v>76.572500000000005</v>
      </c>
      <c r="C1786" t="s">
        <v>205</v>
      </c>
      <c r="D1786" s="26" t="str">
        <f t="shared" si="56"/>
        <v>2017-01-18</v>
      </c>
      <c r="E1786" s="26">
        <f t="shared" si="57"/>
        <v>76.572500000000005</v>
      </c>
    </row>
    <row r="1787" spans="1:5" x14ac:dyDescent="0.3">
      <c r="A1787" s="1">
        <v>42754</v>
      </c>
      <c r="B1787">
        <v>76.189899999999994</v>
      </c>
      <c r="C1787" t="s">
        <v>205</v>
      </c>
      <c r="D1787" s="26" t="str">
        <f t="shared" si="56"/>
        <v>2017-01-19</v>
      </c>
      <c r="E1787" s="26">
        <f t="shared" si="57"/>
        <v>76.189899999999994</v>
      </c>
    </row>
    <row r="1788" spans="1:5" x14ac:dyDescent="0.3">
      <c r="A1788" s="1">
        <v>42755</v>
      </c>
      <c r="B1788">
        <v>76.476799999999997</v>
      </c>
      <c r="C1788" t="s">
        <v>205</v>
      </c>
      <c r="D1788" s="26" t="str">
        <f t="shared" si="56"/>
        <v>2017-01-20</v>
      </c>
      <c r="E1788" s="26">
        <f t="shared" si="57"/>
        <v>76.476799999999997</v>
      </c>
    </row>
    <row r="1789" spans="1:5" x14ac:dyDescent="0.3">
      <c r="A1789" s="1">
        <v>42758</v>
      </c>
      <c r="B1789">
        <v>76.250799999999998</v>
      </c>
      <c r="C1789" t="s">
        <v>205</v>
      </c>
      <c r="D1789" s="26" t="str">
        <f t="shared" si="56"/>
        <v>2017-01-23</v>
      </c>
      <c r="E1789" s="26">
        <f t="shared" si="57"/>
        <v>76.250799999999998</v>
      </c>
    </row>
    <row r="1790" spans="1:5" x14ac:dyDescent="0.3">
      <c r="A1790" s="1">
        <v>42759</v>
      </c>
      <c r="B1790">
        <v>77.007099999999994</v>
      </c>
      <c r="C1790" t="s">
        <v>205</v>
      </c>
      <c r="D1790" s="26" t="str">
        <f t="shared" si="56"/>
        <v>2017-01-24</v>
      </c>
      <c r="E1790" s="26">
        <f t="shared" si="57"/>
        <v>77.007099999999994</v>
      </c>
    </row>
    <row r="1791" spans="1:5" x14ac:dyDescent="0.3">
      <c r="A1791" s="1">
        <v>42760</v>
      </c>
      <c r="B1791">
        <v>77.589600000000004</v>
      </c>
      <c r="C1791" t="s">
        <v>205</v>
      </c>
      <c r="D1791" s="26" t="str">
        <f t="shared" si="56"/>
        <v>2017-01-25</v>
      </c>
      <c r="E1791" s="26">
        <f t="shared" si="57"/>
        <v>77.589600000000004</v>
      </c>
    </row>
    <row r="1792" spans="1:5" x14ac:dyDescent="0.3">
      <c r="A1792" s="1">
        <v>42761</v>
      </c>
      <c r="B1792">
        <v>77.380899999999997</v>
      </c>
      <c r="C1792" t="s">
        <v>205</v>
      </c>
      <c r="D1792" s="26" t="str">
        <f t="shared" si="56"/>
        <v>2017-01-26</v>
      </c>
      <c r="E1792" s="26">
        <f t="shared" si="57"/>
        <v>77.380899999999997</v>
      </c>
    </row>
    <row r="1793" spans="1:5" x14ac:dyDescent="0.3">
      <c r="A1793" s="1">
        <v>42762</v>
      </c>
      <c r="B1793">
        <v>77.146199999999993</v>
      </c>
      <c r="C1793" t="s">
        <v>205</v>
      </c>
      <c r="D1793" s="26" t="str">
        <f t="shared" si="56"/>
        <v>2017-01-27</v>
      </c>
      <c r="E1793" s="26">
        <f t="shared" si="57"/>
        <v>77.146199999999993</v>
      </c>
    </row>
    <row r="1794" spans="1:5" x14ac:dyDescent="0.3">
      <c r="A1794" s="1">
        <v>42765</v>
      </c>
      <c r="B1794">
        <v>76.711500000000001</v>
      </c>
      <c r="C1794" t="s">
        <v>205</v>
      </c>
      <c r="D1794" s="26" t="str">
        <f t="shared" si="56"/>
        <v>2017-01-30</v>
      </c>
      <c r="E1794" s="26">
        <f t="shared" si="57"/>
        <v>76.711500000000001</v>
      </c>
    </row>
    <row r="1795" spans="1:5" x14ac:dyDescent="0.3">
      <c r="A1795" s="1">
        <v>42766</v>
      </c>
      <c r="B1795">
        <v>76.833299999999994</v>
      </c>
      <c r="C1795" t="s">
        <v>205</v>
      </c>
      <c r="D1795" s="26" t="str">
        <f t="shared" si="56"/>
        <v>2017-01-31</v>
      </c>
      <c r="E1795" s="26">
        <f t="shared" si="57"/>
        <v>76.833299999999994</v>
      </c>
    </row>
    <row r="1796" spans="1:5" x14ac:dyDescent="0.3">
      <c r="A1796" s="1">
        <v>42767</v>
      </c>
      <c r="B1796">
        <v>76.641999999999996</v>
      </c>
      <c r="C1796" t="s">
        <v>205</v>
      </c>
      <c r="D1796" s="26" t="str">
        <f t="shared" si="56"/>
        <v>2017-02-01</v>
      </c>
      <c r="E1796" s="26">
        <f t="shared" si="57"/>
        <v>76.641999999999996</v>
      </c>
    </row>
    <row r="1797" spans="1:5" x14ac:dyDescent="0.3">
      <c r="A1797" s="1">
        <v>42768</v>
      </c>
      <c r="B1797">
        <v>76.807199999999995</v>
      </c>
      <c r="C1797" t="s">
        <v>205</v>
      </c>
      <c r="D1797" s="26" t="str">
        <f t="shared" si="56"/>
        <v>2017-02-02</v>
      </c>
      <c r="E1797" s="26">
        <f t="shared" si="57"/>
        <v>76.807199999999995</v>
      </c>
    </row>
    <row r="1798" spans="1:5" x14ac:dyDescent="0.3">
      <c r="A1798" s="1">
        <v>42769</v>
      </c>
      <c r="B1798">
        <v>77.337500000000006</v>
      </c>
      <c r="C1798" t="s">
        <v>205</v>
      </c>
      <c r="D1798" s="26" t="str">
        <f t="shared" si="56"/>
        <v>2017-02-03</v>
      </c>
      <c r="E1798" s="26">
        <f t="shared" si="57"/>
        <v>77.337500000000006</v>
      </c>
    </row>
    <row r="1799" spans="1:5" x14ac:dyDescent="0.3">
      <c r="A1799" s="1">
        <v>42772</v>
      </c>
      <c r="B1799">
        <v>77.128799999999998</v>
      </c>
      <c r="C1799" t="s">
        <v>205</v>
      </c>
      <c r="D1799" s="26" t="str">
        <f t="shared" si="56"/>
        <v>2017-02-06</v>
      </c>
      <c r="E1799" s="26">
        <f t="shared" si="57"/>
        <v>77.128799999999998</v>
      </c>
    </row>
    <row r="1800" spans="1:5" x14ac:dyDescent="0.3">
      <c r="A1800" s="1">
        <v>42773</v>
      </c>
      <c r="B1800">
        <v>77.050600000000003</v>
      </c>
      <c r="C1800" t="s">
        <v>205</v>
      </c>
      <c r="D1800" s="26" t="str">
        <f t="shared" si="56"/>
        <v>2017-02-07</v>
      </c>
      <c r="E1800" s="26">
        <f t="shared" si="57"/>
        <v>77.050600000000003</v>
      </c>
    </row>
    <row r="1801" spans="1:5" x14ac:dyDescent="0.3">
      <c r="A1801" s="1">
        <v>42774</v>
      </c>
      <c r="B1801">
        <v>77.215800000000002</v>
      </c>
      <c r="C1801" t="s">
        <v>205</v>
      </c>
      <c r="D1801" s="26" t="str">
        <f t="shared" si="56"/>
        <v>2017-02-08</v>
      </c>
      <c r="E1801" s="26">
        <f t="shared" si="57"/>
        <v>77.215800000000002</v>
      </c>
    </row>
    <row r="1802" spans="1:5" x14ac:dyDescent="0.3">
      <c r="A1802" s="1">
        <v>42775</v>
      </c>
      <c r="B1802">
        <v>77.693899999999999</v>
      </c>
      <c r="C1802" t="s">
        <v>205</v>
      </c>
      <c r="D1802" s="26" t="str">
        <f t="shared" si="56"/>
        <v>2017-02-09</v>
      </c>
      <c r="E1802" s="26">
        <f t="shared" si="57"/>
        <v>77.693899999999999</v>
      </c>
    </row>
    <row r="1803" spans="1:5" x14ac:dyDescent="0.3">
      <c r="A1803" s="1">
        <v>42776</v>
      </c>
      <c r="B1803">
        <v>78.128600000000006</v>
      </c>
      <c r="C1803" t="s">
        <v>205</v>
      </c>
      <c r="D1803" s="26" t="str">
        <f t="shared" si="56"/>
        <v>2017-02-10</v>
      </c>
      <c r="E1803" s="26">
        <f t="shared" si="57"/>
        <v>78.128600000000006</v>
      </c>
    </row>
    <row r="1804" spans="1:5" x14ac:dyDescent="0.3">
      <c r="A1804" s="1">
        <v>42779</v>
      </c>
      <c r="B1804">
        <v>78.476299999999995</v>
      </c>
      <c r="C1804" t="s">
        <v>205</v>
      </c>
      <c r="D1804" s="26" t="str">
        <f t="shared" si="56"/>
        <v>2017-02-13</v>
      </c>
      <c r="E1804" s="26">
        <f t="shared" si="57"/>
        <v>78.476299999999995</v>
      </c>
    </row>
    <row r="1805" spans="1:5" x14ac:dyDescent="0.3">
      <c r="A1805" s="1">
        <v>42780</v>
      </c>
      <c r="B1805">
        <v>78.685000000000002</v>
      </c>
      <c r="C1805" t="s">
        <v>205</v>
      </c>
      <c r="D1805" s="26" t="str">
        <f t="shared" si="56"/>
        <v>2017-02-14</v>
      </c>
      <c r="E1805" s="26">
        <f t="shared" si="57"/>
        <v>78.685000000000002</v>
      </c>
    </row>
    <row r="1806" spans="1:5" x14ac:dyDescent="0.3">
      <c r="A1806" s="1">
        <v>42781</v>
      </c>
      <c r="B1806">
        <v>79.067499999999995</v>
      </c>
      <c r="C1806" t="s">
        <v>205</v>
      </c>
      <c r="D1806" s="26" t="str">
        <f t="shared" si="56"/>
        <v>2017-02-15</v>
      </c>
      <c r="E1806" s="26">
        <f t="shared" si="57"/>
        <v>79.067499999999995</v>
      </c>
    </row>
    <row r="1807" spans="1:5" x14ac:dyDescent="0.3">
      <c r="A1807" s="1">
        <v>42782</v>
      </c>
      <c r="B1807">
        <v>78.867500000000007</v>
      </c>
      <c r="C1807" t="s">
        <v>205</v>
      </c>
      <c r="D1807" s="26" t="str">
        <f t="shared" si="56"/>
        <v>2017-02-16</v>
      </c>
      <c r="E1807" s="26">
        <f t="shared" si="57"/>
        <v>78.867500000000007</v>
      </c>
    </row>
    <row r="1808" spans="1:5" x14ac:dyDescent="0.3">
      <c r="A1808" s="1">
        <v>42783</v>
      </c>
      <c r="B1808">
        <v>79.024000000000001</v>
      </c>
      <c r="C1808" t="s">
        <v>205</v>
      </c>
      <c r="D1808" s="26" t="str">
        <f t="shared" si="56"/>
        <v>2017-02-17</v>
      </c>
      <c r="E1808" s="26">
        <f t="shared" si="57"/>
        <v>79.024000000000001</v>
      </c>
    </row>
    <row r="1809" spans="1:5" x14ac:dyDescent="0.3">
      <c r="A1809" s="1">
        <v>42787</v>
      </c>
      <c r="B1809">
        <v>79.580399999999997</v>
      </c>
      <c r="C1809" t="s">
        <v>205</v>
      </c>
      <c r="D1809" s="26" t="str">
        <f t="shared" si="56"/>
        <v>2017-02-21</v>
      </c>
      <c r="E1809" s="26">
        <f t="shared" si="57"/>
        <v>79.580399999999997</v>
      </c>
    </row>
    <row r="1810" spans="1:5" x14ac:dyDescent="0.3">
      <c r="A1810" s="1">
        <v>42788</v>
      </c>
      <c r="B1810">
        <v>79.389099999999999</v>
      </c>
      <c r="C1810" t="s">
        <v>205</v>
      </c>
      <c r="D1810" s="26" t="str">
        <f t="shared" si="56"/>
        <v>2017-02-22</v>
      </c>
      <c r="E1810" s="26">
        <f t="shared" si="57"/>
        <v>79.389099999999999</v>
      </c>
    </row>
    <row r="1811" spans="1:5" x14ac:dyDescent="0.3">
      <c r="A1811" s="1">
        <v>42789</v>
      </c>
      <c r="B1811">
        <v>79.250100000000003</v>
      </c>
      <c r="C1811" t="s">
        <v>205</v>
      </c>
      <c r="D1811" s="26" t="str">
        <f t="shared" ref="D1811:D1874" si="58">_xlfn.CONCAT(YEAR(A1811),"-",IF(LEN(MONTH(A1811))=1,0&amp;MONTH(A1811),MONTH(A1811)),"-",IF(LEN(DAY(A1811))=1,0&amp;DAY(A1811),DAY(A1811)))</f>
        <v>2017-02-23</v>
      </c>
      <c r="E1811" s="26">
        <f t="shared" ref="E1811:E1874" si="59">B1811</f>
        <v>79.250100000000003</v>
      </c>
    </row>
    <row r="1812" spans="1:5" x14ac:dyDescent="0.3">
      <c r="A1812" s="1">
        <v>42790</v>
      </c>
      <c r="B1812">
        <v>79.467399999999998</v>
      </c>
      <c r="C1812" t="s">
        <v>205</v>
      </c>
      <c r="D1812" s="26" t="str">
        <f t="shared" si="58"/>
        <v>2017-02-24</v>
      </c>
      <c r="E1812" s="26">
        <f t="shared" si="59"/>
        <v>79.467399999999998</v>
      </c>
    </row>
    <row r="1813" spans="1:5" x14ac:dyDescent="0.3">
      <c r="A1813" s="1">
        <v>42793</v>
      </c>
      <c r="B1813">
        <v>79.650000000000006</v>
      </c>
      <c r="C1813" t="s">
        <v>205</v>
      </c>
      <c r="D1813" s="26" t="str">
        <f t="shared" si="58"/>
        <v>2017-02-27</v>
      </c>
      <c r="E1813" s="26">
        <f t="shared" si="59"/>
        <v>79.650000000000006</v>
      </c>
    </row>
    <row r="1814" spans="1:5" x14ac:dyDescent="0.3">
      <c r="A1814" s="1">
        <v>42794</v>
      </c>
      <c r="B1814">
        <v>79.241399999999999</v>
      </c>
      <c r="C1814" t="s">
        <v>205</v>
      </c>
      <c r="D1814" s="26" t="str">
        <f t="shared" si="58"/>
        <v>2017-02-28</v>
      </c>
      <c r="E1814" s="26">
        <f t="shared" si="59"/>
        <v>79.241399999999999</v>
      </c>
    </row>
    <row r="1815" spans="1:5" x14ac:dyDescent="0.3">
      <c r="A1815" s="1">
        <v>42795</v>
      </c>
      <c r="B1815">
        <v>80.215000000000003</v>
      </c>
      <c r="C1815" t="s">
        <v>205</v>
      </c>
      <c r="D1815" s="26" t="str">
        <f t="shared" si="58"/>
        <v>2017-03-01</v>
      </c>
      <c r="E1815" s="26">
        <f t="shared" si="59"/>
        <v>80.215000000000003</v>
      </c>
    </row>
    <row r="1816" spans="1:5" x14ac:dyDescent="0.3">
      <c r="A1816" s="1">
        <v>42796</v>
      </c>
      <c r="B1816">
        <v>79.693399999999997</v>
      </c>
      <c r="C1816" t="s">
        <v>205</v>
      </c>
      <c r="D1816" s="26" t="str">
        <f t="shared" si="58"/>
        <v>2017-03-02</v>
      </c>
      <c r="E1816" s="26">
        <f t="shared" si="59"/>
        <v>79.693399999999997</v>
      </c>
    </row>
    <row r="1817" spans="1:5" x14ac:dyDescent="0.3">
      <c r="A1817" s="1">
        <v>42797</v>
      </c>
      <c r="B1817">
        <v>79.684700000000007</v>
      </c>
      <c r="C1817" t="s">
        <v>205</v>
      </c>
      <c r="D1817" s="26" t="str">
        <f t="shared" si="58"/>
        <v>2017-03-03</v>
      </c>
      <c r="E1817" s="26">
        <f t="shared" si="59"/>
        <v>79.684700000000007</v>
      </c>
    </row>
    <row r="1818" spans="1:5" x14ac:dyDescent="0.3">
      <c r="A1818" s="1">
        <v>42800</v>
      </c>
      <c r="B1818">
        <v>79.328299999999999</v>
      </c>
      <c r="C1818" t="s">
        <v>205</v>
      </c>
      <c r="D1818" s="26" t="str">
        <f t="shared" si="58"/>
        <v>2017-03-06</v>
      </c>
      <c r="E1818" s="26">
        <f t="shared" si="59"/>
        <v>79.328299999999999</v>
      </c>
    </row>
    <row r="1819" spans="1:5" x14ac:dyDescent="0.3">
      <c r="A1819" s="1">
        <v>42801</v>
      </c>
      <c r="B1819">
        <v>78.971900000000005</v>
      </c>
      <c r="C1819" t="s">
        <v>205</v>
      </c>
      <c r="D1819" s="26" t="str">
        <f t="shared" si="58"/>
        <v>2017-03-07</v>
      </c>
      <c r="E1819" s="26">
        <f t="shared" si="59"/>
        <v>78.971900000000005</v>
      </c>
    </row>
    <row r="1820" spans="1:5" x14ac:dyDescent="0.3">
      <c r="A1820" s="1">
        <v>42802</v>
      </c>
      <c r="B1820">
        <v>78.789299999999997</v>
      </c>
      <c r="C1820" t="s">
        <v>205</v>
      </c>
      <c r="D1820" s="26" t="str">
        <f t="shared" si="58"/>
        <v>2017-03-08</v>
      </c>
      <c r="E1820" s="26">
        <f t="shared" si="59"/>
        <v>78.789299999999997</v>
      </c>
    </row>
    <row r="1821" spans="1:5" x14ac:dyDescent="0.3">
      <c r="A1821" s="1">
        <v>42803</v>
      </c>
      <c r="B1821">
        <v>78.719700000000003</v>
      </c>
      <c r="C1821" t="s">
        <v>205</v>
      </c>
      <c r="D1821" s="26" t="str">
        <f t="shared" si="58"/>
        <v>2017-03-09</v>
      </c>
      <c r="E1821" s="26">
        <f t="shared" si="59"/>
        <v>78.719700000000003</v>
      </c>
    </row>
    <row r="1822" spans="1:5" x14ac:dyDescent="0.3">
      <c r="A1822" s="1">
        <v>42804</v>
      </c>
      <c r="B1822">
        <v>79.032700000000006</v>
      </c>
      <c r="C1822" t="s">
        <v>205</v>
      </c>
      <c r="D1822" s="26" t="str">
        <f t="shared" si="58"/>
        <v>2017-03-10</v>
      </c>
      <c r="E1822" s="26">
        <f t="shared" si="59"/>
        <v>79.032700000000006</v>
      </c>
    </row>
    <row r="1823" spans="1:5" x14ac:dyDescent="0.3">
      <c r="A1823" s="1">
        <v>42807</v>
      </c>
      <c r="B1823">
        <v>79.1892</v>
      </c>
      <c r="C1823" t="s">
        <v>205</v>
      </c>
      <c r="D1823" s="26" t="str">
        <f t="shared" si="58"/>
        <v>2017-03-13</v>
      </c>
      <c r="E1823" s="26">
        <f t="shared" si="59"/>
        <v>79.1892</v>
      </c>
    </row>
    <row r="1824" spans="1:5" x14ac:dyDescent="0.3">
      <c r="A1824" s="1">
        <v>42808</v>
      </c>
      <c r="B1824">
        <v>78.815399999999997</v>
      </c>
      <c r="C1824" t="s">
        <v>205</v>
      </c>
      <c r="D1824" s="26" t="str">
        <f t="shared" si="58"/>
        <v>2017-03-14</v>
      </c>
      <c r="E1824" s="26">
        <f t="shared" si="59"/>
        <v>78.815399999999997</v>
      </c>
    </row>
    <row r="1825" spans="1:5" x14ac:dyDescent="0.3">
      <c r="A1825" s="1">
        <v>42809</v>
      </c>
      <c r="B1825">
        <v>79.676000000000002</v>
      </c>
      <c r="C1825" t="s">
        <v>205</v>
      </c>
      <c r="D1825" s="26" t="str">
        <f t="shared" si="58"/>
        <v>2017-03-15</v>
      </c>
      <c r="E1825" s="26">
        <f t="shared" si="59"/>
        <v>79.676000000000002</v>
      </c>
    </row>
    <row r="1826" spans="1:5" x14ac:dyDescent="0.3">
      <c r="A1826" s="1">
        <v>42810</v>
      </c>
      <c r="B1826">
        <v>79.493499999999997</v>
      </c>
      <c r="C1826" t="s">
        <v>205</v>
      </c>
      <c r="D1826" s="26" t="str">
        <f t="shared" si="58"/>
        <v>2017-03-16</v>
      </c>
      <c r="E1826" s="26">
        <f t="shared" si="59"/>
        <v>79.493499999999997</v>
      </c>
    </row>
    <row r="1827" spans="1:5" x14ac:dyDescent="0.3">
      <c r="A1827" s="1">
        <v>42811</v>
      </c>
      <c r="B1827">
        <v>79.467399999999998</v>
      </c>
      <c r="C1827" t="s">
        <v>205</v>
      </c>
      <c r="D1827" s="26" t="str">
        <f t="shared" si="58"/>
        <v>2017-03-17</v>
      </c>
      <c r="E1827" s="26">
        <f t="shared" si="59"/>
        <v>79.467399999999998</v>
      </c>
    </row>
    <row r="1828" spans="1:5" x14ac:dyDescent="0.3">
      <c r="A1828" s="1">
        <v>42814</v>
      </c>
      <c r="B1828">
        <v>79.256399999999999</v>
      </c>
      <c r="C1828" t="s">
        <v>205</v>
      </c>
      <c r="D1828" s="26" t="str">
        <f t="shared" si="58"/>
        <v>2017-03-20</v>
      </c>
      <c r="E1828" s="26">
        <f t="shared" si="59"/>
        <v>79.256399999999999</v>
      </c>
    </row>
    <row r="1829" spans="1:5" x14ac:dyDescent="0.3">
      <c r="A1829" s="1">
        <v>42815</v>
      </c>
      <c r="B1829">
        <v>78.201999999999998</v>
      </c>
      <c r="C1829" t="s">
        <v>205</v>
      </c>
      <c r="D1829" s="26" t="str">
        <f t="shared" si="58"/>
        <v>2017-03-21</v>
      </c>
      <c r="E1829" s="26">
        <f t="shared" si="59"/>
        <v>78.201999999999998</v>
      </c>
    </row>
    <row r="1830" spans="1:5" x14ac:dyDescent="0.3">
      <c r="A1830" s="1">
        <v>42816</v>
      </c>
      <c r="B1830">
        <v>78.3416</v>
      </c>
      <c r="C1830" t="s">
        <v>205</v>
      </c>
      <c r="D1830" s="26" t="str">
        <f t="shared" si="58"/>
        <v>2017-03-22</v>
      </c>
      <c r="E1830" s="26">
        <f t="shared" si="59"/>
        <v>78.3416</v>
      </c>
    </row>
    <row r="1831" spans="1:5" x14ac:dyDescent="0.3">
      <c r="A1831" s="1">
        <v>42817</v>
      </c>
      <c r="B1831">
        <v>78.376499999999993</v>
      </c>
      <c r="C1831" t="s">
        <v>205</v>
      </c>
      <c r="D1831" s="26" t="str">
        <f t="shared" si="58"/>
        <v>2017-03-23</v>
      </c>
      <c r="E1831" s="26">
        <f t="shared" si="59"/>
        <v>78.376499999999993</v>
      </c>
    </row>
    <row r="1832" spans="1:5" x14ac:dyDescent="0.3">
      <c r="A1832" s="1">
        <v>42818</v>
      </c>
      <c r="B1832">
        <v>78.376499999999993</v>
      </c>
      <c r="C1832" t="s">
        <v>205</v>
      </c>
      <c r="D1832" s="26" t="str">
        <f t="shared" si="58"/>
        <v>2017-03-24</v>
      </c>
      <c r="E1832" s="26">
        <f t="shared" si="59"/>
        <v>78.376499999999993</v>
      </c>
    </row>
    <row r="1833" spans="1:5" x14ac:dyDescent="0.3">
      <c r="A1833" s="1">
        <v>42821</v>
      </c>
      <c r="B1833">
        <v>78.236900000000006</v>
      </c>
      <c r="C1833" t="s">
        <v>205</v>
      </c>
      <c r="D1833" s="26" t="str">
        <f t="shared" si="58"/>
        <v>2017-03-27</v>
      </c>
      <c r="E1833" s="26">
        <f t="shared" si="59"/>
        <v>78.236900000000006</v>
      </c>
    </row>
    <row r="1834" spans="1:5" x14ac:dyDescent="0.3">
      <c r="A1834" s="1">
        <v>42822</v>
      </c>
      <c r="B1834">
        <v>78.8827</v>
      </c>
      <c r="C1834" t="s">
        <v>205</v>
      </c>
      <c r="D1834" s="26" t="str">
        <f t="shared" si="58"/>
        <v>2017-03-28</v>
      </c>
      <c r="E1834" s="26">
        <f t="shared" si="59"/>
        <v>78.8827</v>
      </c>
    </row>
    <row r="1835" spans="1:5" x14ac:dyDescent="0.3">
      <c r="A1835" s="1">
        <v>42823</v>
      </c>
      <c r="B1835">
        <v>79.153199999999998</v>
      </c>
      <c r="C1835" t="s">
        <v>205</v>
      </c>
      <c r="D1835" s="26" t="str">
        <f t="shared" si="58"/>
        <v>2017-03-29</v>
      </c>
      <c r="E1835" s="26">
        <f t="shared" si="59"/>
        <v>79.153199999999998</v>
      </c>
    </row>
    <row r="1836" spans="1:5" x14ac:dyDescent="0.3">
      <c r="A1836" s="1">
        <v>42824</v>
      </c>
      <c r="B1836">
        <v>79.310299999999998</v>
      </c>
      <c r="C1836" t="s">
        <v>205</v>
      </c>
      <c r="D1836" s="26" t="str">
        <f t="shared" si="58"/>
        <v>2017-03-30</v>
      </c>
      <c r="E1836" s="26">
        <f t="shared" si="59"/>
        <v>79.310299999999998</v>
      </c>
    </row>
    <row r="1837" spans="1:5" x14ac:dyDescent="0.3">
      <c r="A1837" s="1">
        <v>42825</v>
      </c>
      <c r="B1837">
        <v>79.257900000000006</v>
      </c>
      <c r="C1837" t="s">
        <v>205</v>
      </c>
      <c r="D1837" s="26" t="str">
        <f t="shared" si="58"/>
        <v>2017-03-31</v>
      </c>
      <c r="E1837" s="26">
        <f t="shared" si="59"/>
        <v>79.257900000000006</v>
      </c>
    </row>
    <row r="1838" spans="1:5" x14ac:dyDescent="0.3">
      <c r="A1838" s="1">
        <v>42828</v>
      </c>
      <c r="B1838">
        <v>78.943799999999996</v>
      </c>
      <c r="C1838" t="s">
        <v>205</v>
      </c>
      <c r="D1838" s="26" t="str">
        <f t="shared" si="58"/>
        <v>2017-04-03</v>
      </c>
      <c r="E1838" s="26">
        <f t="shared" si="59"/>
        <v>78.943799999999996</v>
      </c>
    </row>
    <row r="1839" spans="1:5" x14ac:dyDescent="0.3">
      <c r="A1839" s="1">
        <v>42829</v>
      </c>
      <c r="B1839">
        <v>78.847800000000007</v>
      </c>
      <c r="C1839" t="s">
        <v>205</v>
      </c>
      <c r="D1839" s="26" t="str">
        <f t="shared" si="58"/>
        <v>2017-04-04</v>
      </c>
      <c r="E1839" s="26">
        <f t="shared" si="59"/>
        <v>78.847800000000007</v>
      </c>
    </row>
    <row r="1840" spans="1:5" x14ac:dyDescent="0.3">
      <c r="A1840" s="1">
        <v>42830</v>
      </c>
      <c r="B1840">
        <v>78.629599999999996</v>
      </c>
      <c r="C1840" t="s">
        <v>205</v>
      </c>
      <c r="D1840" s="26" t="str">
        <f t="shared" si="58"/>
        <v>2017-04-05</v>
      </c>
      <c r="E1840" s="26">
        <f t="shared" si="59"/>
        <v>78.629599999999996</v>
      </c>
    </row>
    <row r="1841" spans="1:5" x14ac:dyDescent="0.3">
      <c r="A1841" s="1">
        <v>42831</v>
      </c>
      <c r="B1841">
        <v>79.048500000000004</v>
      </c>
      <c r="C1841" t="s">
        <v>205</v>
      </c>
      <c r="D1841" s="26" t="str">
        <f t="shared" si="58"/>
        <v>2017-04-06</v>
      </c>
      <c r="E1841" s="26">
        <f t="shared" si="59"/>
        <v>79.048500000000004</v>
      </c>
    </row>
    <row r="1842" spans="1:5" x14ac:dyDescent="0.3">
      <c r="A1842" s="1">
        <v>42832</v>
      </c>
      <c r="B1842">
        <v>78.978700000000003</v>
      </c>
      <c r="C1842" t="s">
        <v>205</v>
      </c>
      <c r="D1842" s="26" t="str">
        <f t="shared" si="58"/>
        <v>2017-04-07</v>
      </c>
      <c r="E1842" s="26">
        <f t="shared" si="59"/>
        <v>78.978700000000003</v>
      </c>
    </row>
    <row r="1843" spans="1:5" x14ac:dyDescent="0.3">
      <c r="A1843" s="1">
        <v>42835</v>
      </c>
      <c r="B1843">
        <v>79.161900000000003</v>
      </c>
      <c r="C1843" t="s">
        <v>205</v>
      </c>
      <c r="D1843" s="26" t="str">
        <f t="shared" si="58"/>
        <v>2017-04-10</v>
      </c>
      <c r="E1843" s="26">
        <f t="shared" si="59"/>
        <v>79.161900000000003</v>
      </c>
    </row>
    <row r="1844" spans="1:5" x14ac:dyDescent="0.3">
      <c r="A1844" s="1">
        <v>42836</v>
      </c>
      <c r="B1844">
        <v>79.188100000000006</v>
      </c>
      <c r="C1844" t="s">
        <v>205</v>
      </c>
      <c r="D1844" s="26" t="str">
        <f t="shared" si="58"/>
        <v>2017-04-11</v>
      </c>
      <c r="E1844" s="26">
        <f t="shared" si="59"/>
        <v>79.188100000000006</v>
      </c>
    </row>
    <row r="1845" spans="1:5" x14ac:dyDescent="0.3">
      <c r="A1845" s="1">
        <v>42837</v>
      </c>
      <c r="B1845">
        <v>78.699399999999997</v>
      </c>
      <c r="C1845" t="s">
        <v>205</v>
      </c>
      <c r="D1845" s="26" t="str">
        <f t="shared" si="58"/>
        <v>2017-04-12</v>
      </c>
      <c r="E1845" s="26">
        <f t="shared" si="59"/>
        <v>78.699399999999997</v>
      </c>
    </row>
    <row r="1846" spans="1:5" x14ac:dyDescent="0.3">
      <c r="A1846" s="1">
        <v>42838</v>
      </c>
      <c r="B1846">
        <v>78.149600000000007</v>
      </c>
      <c r="C1846" t="s">
        <v>205</v>
      </c>
      <c r="D1846" s="26" t="str">
        <f t="shared" si="58"/>
        <v>2017-04-13</v>
      </c>
      <c r="E1846" s="26">
        <f t="shared" si="59"/>
        <v>78.149600000000007</v>
      </c>
    </row>
    <row r="1847" spans="1:5" x14ac:dyDescent="0.3">
      <c r="A1847" s="1">
        <v>42839</v>
      </c>
      <c r="B1847">
        <v>78.149600000000007</v>
      </c>
      <c r="C1847" t="s">
        <v>205</v>
      </c>
      <c r="D1847" s="26" t="str">
        <f t="shared" si="58"/>
        <v>2017-04-14</v>
      </c>
      <c r="E1847" s="26">
        <f t="shared" si="59"/>
        <v>78.149600000000007</v>
      </c>
    </row>
    <row r="1848" spans="1:5" x14ac:dyDescent="0.3">
      <c r="A1848" s="1">
        <v>42842</v>
      </c>
      <c r="B1848">
        <v>78.786699999999996</v>
      </c>
      <c r="C1848" t="s">
        <v>205</v>
      </c>
      <c r="D1848" s="26" t="str">
        <f t="shared" si="58"/>
        <v>2017-04-17</v>
      </c>
      <c r="E1848" s="26">
        <f t="shared" si="59"/>
        <v>78.786699999999996</v>
      </c>
    </row>
    <row r="1849" spans="1:5" x14ac:dyDescent="0.3">
      <c r="A1849" s="1">
        <v>42843</v>
      </c>
      <c r="B1849">
        <v>78.559799999999996</v>
      </c>
      <c r="C1849" t="s">
        <v>205</v>
      </c>
      <c r="D1849" s="26" t="str">
        <f t="shared" si="58"/>
        <v>2017-04-18</v>
      </c>
      <c r="E1849" s="26">
        <f t="shared" si="59"/>
        <v>78.559799999999996</v>
      </c>
    </row>
    <row r="1850" spans="1:5" x14ac:dyDescent="0.3">
      <c r="A1850" s="1">
        <v>42844</v>
      </c>
      <c r="B1850">
        <v>78.585999999999999</v>
      </c>
      <c r="C1850" t="s">
        <v>205</v>
      </c>
      <c r="D1850" s="26" t="str">
        <f t="shared" si="58"/>
        <v>2017-04-19</v>
      </c>
      <c r="E1850" s="26">
        <f t="shared" si="59"/>
        <v>78.585999999999999</v>
      </c>
    </row>
    <row r="1851" spans="1:5" x14ac:dyDescent="0.3">
      <c r="A1851" s="1">
        <v>42845</v>
      </c>
      <c r="B1851">
        <v>79.231800000000007</v>
      </c>
      <c r="C1851" t="s">
        <v>205</v>
      </c>
      <c r="D1851" s="26" t="str">
        <f t="shared" si="58"/>
        <v>2017-04-20</v>
      </c>
      <c r="E1851" s="26">
        <f t="shared" si="59"/>
        <v>79.231800000000007</v>
      </c>
    </row>
    <row r="1852" spans="1:5" x14ac:dyDescent="0.3">
      <c r="A1852" s="1">
        <v>42846</v>
      </c>
      <c r="B1852">
        <v>78.978700000000003</v>
      </c>
      <c r="C1852" t="s">
        <v>205</v>
      </c>
      <c r="D1852" s="26" t="str">
        <f t="shared" si="58"/>
        <v>2017-04-21</v>
      </c>
      <c r="E1852" s="26">
        <f t="shared" si="59"/>
        <v>78.978700000000003</v>
      </c>
    </row>
    <row r="1853" spans="1:5" x14ac:dyDescent="0.3">
      <c r="A1853" s="1">
        <v>42849</v>
      </c>
      <c r="B1853">
        <v>79.755399999999995</v>
      </c>
      <c r="C1853" t="s">
        <v>205</v>
      </c>
      <c r="D1853" s="26" t="str">
        <f t="shared" si="58"/>
        <v>2017-04-24</v>
      </c>
      <c r="E1853" s="26">
        <f t="shared" si="59"/>
        <v>79.755399999999995</v>
      </c>
    </row>
    <row r="1854" spans="1:5" x14ac:dyDescent="0.3">
      <c r="A1854" s="1">
        <v>42850</v>
      </c>
      <c r="B1854">
        <v>80.174300000000002</v>
      </c>
      <c r="C1854" t="s">
        <v>205</v>
      </c>
      <c r="D1854" s="26" t="str">
        <f t="shared" si="58"/>
        <v>2017-04-25</v>
      </c>
      <c r="E1854" s="26">
        <f t="shared" si="59"/>
        <v>80.174300000000002</v>
      </c>
    </row>
    <row r="1855" spans="1:5" x14ac:dyDescent="0.3">
      <c r="A1855" s="1">
        <v>42851</v>
      </c>
      <c r="B1855">
        <v>80.191699999999997</v>
      </c>
      <c r="C1855" t="s">
        <v>205</v>
      </c>
      <c r="D1855" s="26" t="str">
        <f t="shared" si="58"/>
        <v>2017-04-26</v>
      </c>
      <c r="E1855" s="26">
        <f t="shared" si="59"/>
        <v>80.191699999999997</v>
      </c>
    </row>
    <row r="1856" spans="1:5" x14ac:dyDescent="0.3">
      <c r="A1856" s="1">
        <v>42852</v>
      </c>
      <c r="B1856">
        <v>80.156800000000004</v>
      </c>
      <c r="C1856" t="s">
        <v>205</v>
      </c>
      <c r="D1856" s="26" t="str">
        <f t="shared" si="58"/>
        <v>2017-04-27</v>
      </c>
      <c r="E1856" s="26">
        <f t="shared" si="59"/>
        <v>80.156800000000004</v>
      </c>
    </row>
    <row r="1857" spans="1:5" x14ac:dyDescent="0.3">
      <c r="A1857" s="1">
        <v>42853</v>
      </c>
      <c r="B1857">
        <v>79.781599999999997</v>
      </c>
      <c r="C1857" t="s">
        <v>205</v>
      </c>
      <c r="D1857" s="26" t="str">
        <f t="shared" si="58"/>
        <v>2017-04-28</v>
      </c>
      <c r="E1857" s="26">
        <f t="shared" si="59"/>
        <v>79.781599999999997</v>
      </c>
    </row>
    <row r="1858" spans="1:5" x14ac:dyDescent="0.3">
      <c r="A1858" s="1">
        <v>42856</v>
      </c>
      <c r="B1858">
        <v>79.746700000000004</v>
      </c>
      <c r="C1858" t="s">
        <v>205</v>
      </c>
      <c r="D1858" s="26" t="str">
        <f t="shared" si="58"/>
        <v>2017-05-01</v>
      </c>
      <c r="E1858" s="26">
        <f t="shared" si="59"/>
        <v>79.746700000000004</v>
      </c>
    </row>
    <row r="1859" spans="1:5" x14ac:dyDescent="0.3">
      <c r="A1859" s="1">
        <v>42857</v>
      </c>
      <c r="B1859">
        <v>79.816500000000005</v>
      </c>
      <c r="C1859" t="s">
        <v>205</v>
      </c>
      <c r="D1859" s="26" t="str">
        <f t="shared" si="58"/>
        <v>2017-05-02</v>
      </c>
      <c r="E1859" s="26">
        <f t="shared" si="59"/>
        <v>79.816500000000005</v>
      </c>
    </row>
    <row r="1860" spans="1:5" x14ac:dyDescent="0.3">
      <c r="A1860" s="1">
        <v>42858</v>
      </c>
      <c r="B1860">
        <v>79.563400000000001</v>
      </c>
      <c r="C1860" t="s">
        <v>205</v>
      </c>
      <c r="D1860" s="26" t="str">
        <f t="shared" si="58"/>
        <v>2017-05-03</v>
      </c>
      <c r="E1860" s="26">
        <f t="shared" si="59"/>
        <v>79.563400000000001</v>
      </c>
    </row>
    <row r="1861" spans="1:5" x14ac:dyDescent="0.3">
      <c r="A1861" s="1">
        <v>42859</v>
      </c>
      <c r="B1861">
        <v>79.633200000000002</v>
      </c>
      <c r="C1861" t="s">
        <v>205</v>
      </c>
      <c r="D1861" s="26" t="str">
        <f t="shared" si="58"/>
        <v>2017-05-04</v>
      </c>
      <c r="E1861" s="26">
        <f t="shared" si="59"/>
        <v>79.633200000000002</v>
      </c>
    </row>
    <row r="1862" spans="1:5" x14ac:dyDescent="0.3">
      <c r="A1862" s="1">
        <v>42860</v>
      </c>
      <c r="B1862">
        <v>80.156800000000004</v>
      </c>
      <c r="C1862" t="s">
        <v>205</v>
      </c>
      <c r="D1862" s="26" t="str">
        <f t="shared" si="58"/>
        <v>2017-05-05</v>
      </c>
      <c r="E1862" s="26">
        <f t="shared" si="59"/>
        <v>80.156800000000004</v>
      </c>
    </row>
    <row r="1863" spans="1:5" x14ac:dyDescent="0.3">
      <c r="A1863" s="1">
        <v>42863</v>
      </c>
      <c r="B1863">
        <v>79.973600000000005</v>
      </c>
      <c r="C1863" t="s">
        <v>205</v>
      </c>
      <c r="D1863" s="26" t="str">
        <f t="shared" si="58"/>
        <v>2017-05-08</v>
      </c>
      <c r="E1863" s="26">
        <f t="shared" si="59"/>
        <v>79.973600000000005</v>
      </c>
    </row>
    <row r="1864" spans="1:5" x14ac:dyDescent="0.3">
      <c r="A1864" s="1">
        <v>42864</v>
      </c>
      <c r="B1864">
        <v>79.921199999999999</v>
      </c>
      <c r="C1864" t="s">
        <v>205</v>
      </c>
      <c r="D1864" s="26" t="str">
        <f t="shared" si="58"/>
        <v>2017-05-09</v>
      </c>
      <c r="E1864" s="26">
        <f t="shared" si="59"/>
        <v>79.921199999999999</v>
      </c>
    </row>
    <row r="1865" spans="1:5" x14ac:dyDescent="0.3">
      <c r="A1865" s="1">
        <v>42865</v>
      </c>
      <c r="B1865">
        <v>80.226600000000005</v>
      </c>
      <c r="C1865" t="s">
        <v>205</v>
      </c>
      <c r="D1865" s="26" t="str">
        <f t="shared" si="58"/>
        <v>2017-05-10</v>
      </c>
      <c r="E1865" s="26">
        <f t="shared" si="59"/>
        <v>80.226600000000005</v>
      </c>
    </row>
    <row r="1866" spans="1:5" x14ac:dyDescent="0.3">
      <c r="A1866" s="1">
        <v>42866</v>
      </c>
      <c r="B1866">
        <v>79.894999999999996</v>
      </c>
      <c r="C1866" t="s">
        <v>205</v>
      </c>
      <c r="D1866" s="26" t="str">
        <f t="shared" si="58"/>
        <v>2017-05-11</v>
      </c>
      <c r="E1866" s="26">
        <f t="shared" si="59"/>
        <v>79.894999999999996</v>
      </c>
    </row>
    <row r="1867" spans="1:5" x14ac:dyDescent="0.3">
      <c r="A1867" s="1">
        <v>42867</v>
      </c>
      <c r="B1867">
        <v>79.537199999999999</v>
      </c>
      <c r="C1867" t="s">
        <v>205</v>
      </c>
      <c r="D1867" s="26" t="str">
        <f t="shared" si="58"/>
        <v>2017-05-12</v>
      </c>
      <c r="E1867" s="26">
        <f t="shared" si="59"/>
        <v>79.537199999999999</v>
      </c>
    </row>
    <row r="1868" spans="1:5" x14ac:dyDescent="0.3">
      <c r="A1868" s="1">
        <v>42870</v>
      </c>
      <c r="B1868">
        <v>80.017200000000003</v>
      </c>
      <c r="C1868" t="s">
        <v>205</v>
      </c>
      <c r="D1868" s="26" t="str">
        <f t="shared" si="58"/>
        <v>2017-05-15</v>
      </c>
      <c r="E1868" s="26">
        <f t="shared" si="59"/>
        <v>80.017200000000003</v>
      </c>
    </row>
    <row r="1869" spans="1:5" x14ac:dyDescent="0.3">
      <c r="A1869" s="1">
        <v>42871</v>
      </c>
      <c r="B1869">
        <v>79.807699999999997</v>
      </c>
      <c r="C1869" t="s">
        <v>205</v>
      </c>
      <c r="D1869" s="26" t="str">
        <f t="shared" si="58"/>
        <v>2017-05-16</v>
      </c>
      <c r="E1869" s="26">
        <f t="shared" si="59"/>
        <v>79.807699999999997</v>
      </c>
    </row>
    <row r="1870" spans="1:5" x14ac:dyDescent="0.3">
      <c r="A1870" s="1">
        <v>42872</v>
      </c>
      <c r="B1870">
        <v>78.577200000000005</v>
      </c>
      <c r="C1870" t="s">
        <v>205</v>
      </c>
      <c r="D1870" s="26" t="str">
        <f t="shared" si="58"/>
        <v>2017-05-17</v>
      </c>
      <c r="E1870" s="26">
        <f t="shared" si="59"/>
        <v>78.577200000000005</v>
      </c>
    </row>
    <row r="1871" spans="1:5" x14ac:dyDescent="0.3">
      <c r="A1871" s="1">
        <v>42873</v>
      </c>
      <c r="B1871">
        <v>78.751800000000003</v>
      </c>
      <c r="C1871" t="s">
        <v>205</v>
      </c>
      <c r="D1871" s="26" t="str">
        <f t="shared" si="58"/>
        <v>2017-05-18</v>
      </c>
      <c r="E1871" s="26">
        <f t="shared" si="59"/>
        <v>78.751800000000003</v>
      </c>
    </row>
    <row r="1872" spans="1:5" x14ac:dyDescent="0.3">
      <c r="A1872" s="1">
        <v>42874</v>
      </c>
      <c r="B1872">
        <v>79.388800000000003</v>
      </c>
      <c r="C1872" t="s">
        <v>205</v>
      </c>
      <c r="D1872" s="26" t="str">
        <f t="shared" si="58"/>
        <v>2017-05-19</v>
      </c>
      <c r="E1872" s="26">
        <f t="shared" si="59"/>
        <v>79.388800000000003</v>
      </c>
    </row>
    <row r="1873" spans="1:5" x14ac:dyDescent="0.3">
      <c r="A1873" s="1">
        <v>42877</v>
      </c>
      <c r="B1873">
        <v>79.799000000000007</v>
      </c>
      <c r="C1873" t="s">
        <v>205</v>
      </c>
      <c r="D1873" s="26" t="str">
        <f t="shared" si="58"/>
        <v>2017-05-22</v>
      </c>
      <c r="E1873" s="26">
        <f t="shared" si="59"/>
        <v>79.799000000000007</v>
      </c>
    </row>
    <row r="1874" spans="1:5" x14ac:dyDescent="0.3">
      <c r="A1874" s="1">
        <v>42878</v>
      </c>
      <c r="B1874">
        <v>79.816500000000005</v>
      </c>
      <c r="C1874" t="s">
        <v>205</v>
      </c>
      <c r="D1874" s="26" t="str">
        <f t="shared" si="58"/>
        <v>2017-05-23</v>
      </c>
      <c r="E1874" s="26">
        <f t="shared" si="59"/>
        <v>79.816500000000005</v>
      </c>
    </row>
    <row r="1875" spans="1:5" x14ac:dyDescent="0.3">
      <c r="A1875" s="1">
        <v>42879</v>
      </c>
      <c r="B1875">
        <v>79.991</v>
      </c>
      <c r="C1875" t="s">
        <v>205</v>
      </c>
      <c r="D1875" s="26" t="str">
        <f t="shared" ref="D1875:D1938" si="60">_xlfn.CONCAT(YEAR(A1875),"-",IF(LEN(MONTH(A1875))=1,0&amp;MONTH(A1875),MONTH(A1875)),"-",IF(LEN(DAY(A1875))=1,0&amp;DAY(A1875),DAY(A1875)))</f>
        <v>2017-05-24</v>
      </c>
      <c r="E1875" s="26">
        <f t="shared" ref="E1875:E1938" si="61">B1875</f>
        <v>79.991</v>
      </c>
    </row>
    <row r="1876" spans="1:5" x14ac:dyDescent="0.3">
      <c r="A1876" s="1">
        <v>42880</v>
      </c>
      <c r="B1876">
        <v>80.313900000000004</v>
      </c>
      <c r="C1876" t="s">
        <v>205</v>
      </c>
      <c r="D1876" s="26" t="str">
        <f t="shared" si="60"/>
        <v>2017-05-25</v>
      </c>
      <c r="E1876" s="26">
        <f t="shared" si="61"/>
        <v>80.313900000000004</v>
      </c>
    </row>
    <row r="1877" spans="1:5" x14ac:dyDescent="0.3">
      <c r="A1877" s="1">
        <v>42881</v>
      </c>
      <c r="B1877">
        <v>80.296400000000006</v>
      </c>
      <c r="C1877" t="s">
        <v>205</v>
      </c>
      <c r="D1877" s="26" t="str">
        <f t="shared" si="60"/>
        <v>2017-05-26</v>
      </c>
      <c r="E1877" s="26">
        <f t="shared" si="61"/>
        <v>80.296400000000006</v>
      </c>
    </row>
    <row r="1878" spans="1:5" x14ac:dyDescent="0.3">
      <c r="A1878" s="1">
        <v>42885</v>
      </c>
      <c r="B1878">
        <v>80.148099999999999</v>
      </c>
      <c r="C1878" t="s">
        <v>205</v>
      </c>
      <c r="D1878" s="26" t="str">
        <f t="shared" si="60"/>
        <v>2017-05-30</v>
      </c>
      <c r="E1878" s="26">
        <f t="shared" si="61"/>
        <v>80.148099999999999</v>
      </c>
    </row>
    <row r="1879" spans="1:5" x14ac:dyDescent="0.3">
      <c r="A1879" s="1">
        <v>42886</v>
      </c>
      <c r="B1879">
        <v>80.226600000000005</v>
      </c>
      <c r="C1879" t="s">
        <v>205</v>
      </c>
      <c r="D1879" s="26" t="str">
        <f t="shared" si="60"/>
        <v>2017-05-31</v>
      </c>
      <c r="E1879" s="26">
        <f t="shared" si="61"/>
        <v>80.226600000000005</v>
      </c>
    </row>
    <row r="1880" spans="1:5" x14ac:dyDescent="0.3">
      <c r="A1880" s="1">
        <v>42887</v>
      </c>
      <c r="B1880">
        <v>81.055700000000002</v>
      </c>
      <c r="C1880" t="s">
        <v>205</v>
      </c>
      <c r="D1880" s="26" t="str">
        <f t="shared" si="60"/>
        <v>2017-06-01</v>
      </c>
      <c r="E1880" s="26">
        <f t="shared" si="61"/>
        <v>81.055700000000002</v>
      </c>
    </row>
    <row r="1881" spans="1:5" x14ac:dyDescent="0.3">
      <c r="A1881" s="1">
        <v>42888</v>
      </c>
      <c r="B1881">
        <v>81.1691</v>
      </c>
      <c r="C1881" t="s">
        <v>205</v>
      </c>
      <c r="D1881" s="26" t="str">
        <f t="shared" si="60"/>
        <v>2017-06-02</v>
      </c>
      <c r="E1881" s="26">
        <f t="shared" si="61"/>
        <v>81.1691</v>
      </c>
    </row>
    <row r="1882" spans="1:5" x14ac:dyDescent="0.3">
      <c r="A1882" s="1">
        <v>42891</v>
      </c>
      <c r="B1882">
        <v>80.994600000000005</v>
      </c>
      <c r="C1882" t="s">
        <v>205</v>
      </c>
      <c r="D1882" s="26" t="str">
        <f t="shared" si="60"/>
        <v>2017-06-05</v>
      </c>
      <c r="E1882" s="26">
        <f t="shared" si="61"/>
        <v>80.994600000000005</v>
      </c>
    </row>
    <row r="1883" spans="1:5" x14ac:dyDescent="0.3">
      <c r="A1883" s="1">
        <v>42892</v>
      </c>
      <c r="B1883">
        <v>80.671700000000001</v>
      </c>
      <c r="C1883" t="s">
        <v>205</v>
      </c>
      <c r="D1883" s="26" t="str">
        <f t="shared" si="60"/>
        <v>2017-06-06</v>
      </c>
      <c r="E1883" s="26">
        <f t="shared" si="61"/>
        <v>80.671700000000001</v>
      </c>
    </row>
    <row r="1884" spans="1:5" x14ac:dyDescent="0.3">
      <c r="A1884" s="1">
        <v>42893</v>
      </c>
      <c r="B1884">
        <v>80.750200000000007</v>
      </c>
      <c r="C1884" t="s">
        <v>205</v>
      </c>
      <c r="D1884" s="26" t="str">
        <f t="shared" si="60"/>
        <v>2017-06-07</v>
      </c>
      <c r="E1884" s="26">
        <f t="shared" si="61"/>
        <v>80.750200000000007</v>
      </c>
    </row>
    <row r="1885" spans="1:5" x14ac:dyDescent="0.3">
      <c r="A1885" s="1">
        <v>42894</v>
      </c>
      <c r="B1885">
        <v>80.811300000000003</v>
      </c>
      <c r="C1885" t="s">
        <v>205</v>
      </c>
      <c r="D1885" s="26" t="str">
        <f t="shared" si="60"/>
        <v>2017-06-08</v>
      </c>
      <c r="E1885" s="26">
        <f t="shared" si="61"/>
        <v>80.811300000000003</v>
      </c>
    </row>
    <row r="1886" spans="1:5" x14ac:dyDescent="0.3">
      <c r="A1886" s="1">
        <v>42895</v>
      </c>
      <c r="B1886">
        <v>81.055700000000002</v>
      </c>
      <c r="C1886" t="s">
        <v>205</v>
      </c>
      <c r="D1886" s="26" t="str">
        <f t="shared" si="60"/>
        <v>2017-06-09</v>
      </c>
      <c r="E1886" s="26">
        <f t="shared" si="61"/>
        <v>81.055700000000002</v>
      </c>
    </row>
    <row r="1887" spans="1:5" x14ac:dyDescent="0.3">
      <c r="A1887" s="1">
        <v>42898</v>
      </c>
      <c r="B1887">
        <v>81.160399999999996</v>
      </c>
      <c r="C1887" t="s">
        <v>205</v>
      </c>
      <c r="D1887" s="26" t="str">
        <f t="shared" si="60"/>
        <v>2017-06-12</v>
      </c>
      <c r="E1887" s="26">
        <f t="shared" si="61"/>
        <v>81.160399999999996</v>
      </c>
    </row>
    <row r="1888" spans="1:5" x14ac:dyDescent="0.3">
      <c r="A1888" s="1">
        <v>42899</v>
      </c>
      <c r="B1888">
        <v>81.675299999999993</v>
      </c>
      <c r="C1888" t="s">
        <v>205</v>
      </c>
      <c r="D1888" s="26" t="str">
        <f t="shared" si="60"/>
        <v>2017-06-13</v>
      </c>
      <c r="E1888" s="26">
        <f t="shared" si="61"/>
        <v>81.675299999999993</v>
      </c>
    </row>
    <row r="1889" spans="1:5" x14ac:dyDescent="0.3">
      <c r="A1889" s="1">
        <v>42900</v>
      </c>
      <c r="B1889">
        <v>81.492000000000004</v>
      </c>
      <c r="C1889" t="s">
        <v>205</v>
      </c>
      <c r="D1889" s="26" t="str">
        <f t="shared" si="60"/>
        <v>2017-06-14</v>
      </c>
      <c r="E1889" s="26">
        <f t="shared" si="61"/>
        <v>81.492000000000004</v>
      </c>
    </row>
    <row r="1890" spans="1:5" x14ac:dyDescent="0.3">
      <c r="A1890" s="1">
        <v>42901</v>
      </c>
      <c r="B1890">
        <v>81.317499999999995</v>
      </c>
      <c r="C1890" t="s">
        <v>205</v>
      </c>
      <c r="D1890" s="26" t="str">
        <f t="shared" si="60"/>
        <v>2017-06-15</v>
      </c>
      <c r="E1890" s="26">
        <f t="shared" si="61"/>
        <v>81.317499999999995</v>
      </c>
    </row>
    <row r="1891" spans="1:5" x14ac:dyDescent="0.3">
      <c r="A1891" s="1">
        <v>42902</v>
      </c>
      <c r="B1891">
        <v>81.335400000000007</v>
      </c>
      <c r="C1891" t="s">
        <v>205</v>
      </c>
      <c r="D1891" s="26" t="str">
        <f t="shared" si="60"/>
        <v>2017-06-16</v>
      </c>
      <c r="E1891" s="26">
        <f t="shared" si="61"/>
        <v>81.335400000000007</v>
      </c>
    </row>
    <row r="1892" spans="1:5" x14ac:dyDescent="0.3">
      <c r="A1892" s="1">
        <v>42905</v>
      </c>
      <c r="B1892">
        <v>81.843299999999999</v>
      </c>
      <c r="C1892" t="s">
        <v>205</v>
      </c>
      <c r="D1892" s="26" t="str">
        <f t="shared" si="60"/>
        <v>2017-06-19</v>
      </c>
      <c r="E1892" s="26">
        <f t="shared" si="61"/>
        <v>81.843299999999999</v>
      </c>
    </row>
    <row r="1893" spans="1:5" x14ac:dyDescent="0.3">
      <c r="A1893" s="1">
        <v>42906</v>
      </c>
      <c r="B1893">
        <v>81.177800000000005</v>
      </c>
      <c r="C1893" t="s">
        <v>205</v>
      </c>
      <c r="D1893" s="26" t="str">
        <f t="shared" si="60"/>
        <v>2017-06-20</v>
      </c>
      <c r="E1893" s="26">
        <f t="shared" si="61"/>
        <v>81.177800000000005</v>
      </c>
    </row>
    <row r="1894" spans="1:5" x14ac:dyDescent="0.3">
      <c r="A1894" s="1">
        <v>42907</v>
      </c>
      <c r="B1894">
        <v>80.950100000000006</v>
      </c>
      <c r="C1894" t="s">
        <v>205</v>
      </c>
      <c r="D1894" s="26" t="str">
        <f t="shared" si="60"/>
        <v>2017-06-21</v>
      </c>
      <c r="E1894" s="26">
        <f t="shared" si="61"/>
        <v>80.950100000000006</v>
      </c>
    </row>
    <row r="1895" spans="1:5" x14ac:dyDescent="0.3">
      <c r="A1895" s="1">
        <v>42908</v>
      </c>
      <c r="B1895">
        <v>80.976399999999998</v>
      </c>
      <c r="C1895" t="s">
        <v>205</v>
      </c>
      <c r="D1895" s="26" t="str">
        <f t="shared" si="60"/>
        <v>2017-06-22</v>
      </c>
      <c r="E1895" s="26">
        <f t="shared" si="61"/>
        <v>80.976399999999998</v>
      </c>
    </row>
    <row r="1896" spans="1:5" x14ac:dyDescent="0.3">
      <c r="A1896" s="1">
        <v>42909</v>
      </c>
      <c r="B1896">
        <v>81.160200000000003</v>
      </c>
      <c r="C1896" t="s">
        <v>205</v>
      </c>
      <c r="D1896" s="26" t="str">
        <f t="shared" si="60"/>
        <v>2017-06-23</v>
      </c>
      <c r="E1896" s="26">
        <f t="shared" si="61"/>
        <v>81.160200000000003</v>
      </c>
    </row>
    <row r="1897" spans="1:5" x14ac:dyDescent="0.3">
      <c r="A1897" s="1">
        <v>42912</v>
      </c>
      <c r="B1897">
        <v>81.396699999999996</v>
      </c>
      <c r="C1897" t="s">
        <v>205</v>
      </c>
      <c r="D1897" s="26" t="str">
        <f t="shared" si="60"/>
        <v>2017-06-26</v>
      </c>
      <c r="E1897" s="26">
        <f t="shared" si="61"/>
        <v>81.396699999999996</v>
      </c>
    </row>
    <row r="1898" spans="1:5" x14ac:dyDescent="0.3">
      <c r="A1898" s="1">
        <v>42913</v>
      </c>
      <c r="B1898">
        <v>80.853800000000007</v>
      </c>
      <c r="C1898" t="s">
        <v>205</v>
      </c>
      <c r="D1898" s="26" t="str">
        <f t="shared" si="60"/>
        <v>2017-06-27</v>
      </c>
      <c r="E1898" s="26">
        <f t="shared" si="61"/>
        <v>80.853800000000007</v>
      </c>
    </row>
    <row r="1899" spans="1:5" x14ac:dyDescent="0.3">
      <c r="A1899" s="1">
        <v>42914</v>
      </c>
      <c r="B1899">
        <v>81.484300000000005</v>
      </c>
      <c r="C1899" t="s">
        <v>205</v>
      </c>
      <c r="D1899" s="26" t="str">
        <f t="shared" si="60"/>
        <v>2017-06-28</v>
      </c>
      <c r="E1899" s="26">
        <f t="shared" si="61"/>
        <v>81.484300000000005</v>
      </c>
    </row>
    <row r="1900" spans="1:5" x14ac:dyDescent="0.3">
      <c r="A1900" s="1">
        <v>42915</v>
      </c>
      <c r="B1900">
        <v>80.906300000000002</v>
      </c>
      <c r="C1900" t="s">
        <v>205</v>
      </c>
      <c r="D1900" s="26" t="str">
        <f t="shared" si="60"/>
        <v>2017-06-29</v>
      </c>
      <c r="E1900" s="26">
        <f t="shared" si="61"/>
        <v>80.906300000000002</v>
      </c>
    </row>
    <row r="1901" spans="1:5" x14ac:dyDescent="0.3">
      <c r="A1901" s="1">
        <v>42916</v>
      </c>
      <c r="B1901">
        <v>81.160200000000003</v>
      </c>
      <c r="C1901" t="s">
        <v>205</v>
      </c>
      <c r="D1901" s="26" t="str">
        <f t="shared" si="60"/>
        <v>2017-06-30</v>
      </c>
      <c r="E1901" s="26">
        <f t="shared" si="61"/>
        <v>81.160200000000003</v>
      </c>
    </row>
    <row r="1902" spans="1:5" x14ac:dyDescent="0.3">
      <c r="A1902" s="1">
        <v>42919</v>
      </c>
      <c r="B1902">
        <v>81.501800000000003</v>
      </c>
      <c r="C1902" t="s">
        <v>205</v>
      </c>
      <c r="D1902" s="26" t="str">
        <f t="shared" si="60"/>
        <v>2017-07-03</v>
      </c>
      <c r="E1902" s="26">
        <f t="shared" si="61"/>
        <v>81.501800000000003</v>
      </c>
    </row>
    <row r="1903" spans="1:5" x14ac:dyDescent="0.3">
      <c r="A1903" s="1">
        <v>42921</v>
      </c>
      <c r="B1903">
        <v>81.379199999999997</v>
      </c>
      <c r="C1903" t="s">
        <v>205</v>
      </c>
      <c r="D1903" s="26" t="str">
        <f t="shared" si="60"/>
        <v>2017-07-05</v>
      </c>
      <c r="E1903" s="26">
        <f t="shared" si="61"/>
        <v>81.379199999999997</v>
      </c>
    </row>
    <row r="1904" spans="1:5" x14ac:dyDescent="0.3">
      <c r="A1904" s="1">
        <v>42922</v>
      </c>
      <c r="B1904">
        <v>80.486000000000004</v>
      </c>
      <c r="C1904" t="s">
        <v>205</v>
      </c>
      <c r="D1904" s="26" t="str">
        <f t="shared" si="60"/>
        <v>2017-07-06</v>
      </c>
      <c r="E1904" s="26">
        <f t="shared" si="61"/>
        <v>80.486000000000004</v>
      </c>
    </row>
    <row r="1905" spans="1:5" x14ac:dyDescent="0.3">
      <c r="A1905" s="1">
        <v>42923</v>
      </c>
      <c r="B1905">
        <v>81.002600000000001</v>
      </c>
      <c r="C1905" t="s">
        <v>205</v>
      </c>
      <c r="D1905" s="26" t="str">
        <f t="shared" si="60"/>
        <v>2017-07-07</v>
      </c>
      <c r="E1905" s="26">
        <f t="shared" si="61"/>
        <v>81.002600000000001</v>
      </c>
    </row>
    <row r="1906" spans="1:5" x14ac:dyDescent="0.3">
      <c r="A1906" s="1">
        <v>42926</v>
      </c>
      <c r="B1906">
        <v>81.020099999999999</v>
      </c>
      <c r="C1906" t="s">
        <v>205</v>
      </c>
      <c r="D1906" s="26" t="str">
        <f t="shared" si="60"/>
        <v>2017-07-10</v>
      </c>
      <c r="E1906" s="26">
        <f t="shared" si="61"/>
        <v>81.020099999999999</v>
      </c>
    </row>
    <row r="1907" spans="1:5" x14ac:dyDescent="0.3">
      <c r="A1907" s="1">
        <v>42927</v>
      </c>
      <c r="B1907">
        <v>80.950100000000006</v>
      </c>
      <c r="C1907" t="s">
        <v>205</v>
      </c>
      <c r="D1907" s="26" t="str">
        <f t="shared" si="60"/>
        <v>2017-07-11</v>
      </c>
      <c r="E1907" s="26">
        <f t="shared" si="61"/>
        <v>80.950100000000006</v>
      </c>
    </row>
    <row r="1908" spans="1:5" x14ac:dyDescent="0.3">
      <c r="A1908" s="1">
        <v>42928</v>
      </c>
      <c r="B1908">
        <v>81.510499999999993</v>
      </c>
      <c r="C1908" t="s">
        <v>205</v>
      </c>
      <c r="D1908" s="26" t="str">
        <f t="shared" si="60"/>
        <v>2017-07-12</v>
      </c>
      <c r="E1908" s="26">
        <f t="shared" si="61"/>
        <v>81.510499999999993</v>
      </c>
    </row>
    <row r="1909" spans="1:5" x14ac:dyDescent="0.3">
      <c r="A1909" s="1">
        <v>42929</v>
      </c>
      <c r="B1909">
        <v>81.747</v>
      </c>
      <c r="C1909" t="s">
        <v>205</v>
      </c>
      <c r="D1909" s="26" t="str">
        <f t="shared" si="60"/>
        <v>2017-07-13</v>
      </c>
      <c r="E1909" s="26">
        <f t="shared" si="61"/>
        <v>81.747</v>
      </c>
    </row>
    <row r="1910" spans="1:5" x14ac:dyDescent="0.3">
      <c r="A1910" s="1">
        <v>42930</v>
      </c>
      <c r="B1910">
        <v>82.105999999999995</v>
      </c>
      <c r="C1910" t="s">
        <v>205</v>
      </c>
      <c r="D1910" s="26" t="str">
        <f t="shared" si="60"/>
        <v>2017-07-14</v>
      </c>
      <c r="E1910" s="26">
        <f t="shared" si="61"/>
        <v>82.105999999999995</v>
      </c>
    </row>
    <row r="1911" spans="1:5" x14ac:dyDescent="0.3">
      <c r="A1911" s="1">
        <v>42933</v>
      </c>
      <c r="B1911">
        <v>82.202299999999994</v>
      </c>
      <c r="C1911" t="s">
        <v>205</v>
      </c>
      <c r="D1911" s="26" t="str">
        <f t="shared" si="60"/>
        <v>2017-07-17</v>
      </c>
      <c r="E1911" s="26">
        <f t="shared" si="61"/>
        <v>82.202299999999994</v>
      </c>
    </row>
    <row r="1912" spans="1:5" x14ac:dyDescent="0.3">
      <c r="A1912" s="1">
        <v>42934</v>
      </c>
      <c r="B1912">
        <v>82.027199999999993</v>
      </c>
      <c r="C1912" t="s">
        <v>205</v>
      </c>
      <c r="D1912" s="26" t="str">
        <f t="shared" si="60"/>
        <v>2017-07-18</v>
      </c>
      <c r="E1912" s="26">
        <f t="shared" si="61"/>
        <v>82.027199999999993</v>
      </c>
    </row>
    <row r="1913" spans="1:5" x14ac:dyDescent="0.3">
      <c r="A1913" s="1">
        <v>42935</v>
      </c>
      <c r="B1913">
        <v>82.613900000000001</v>
      </c>
      <c r="C1913" t="s">
        <v>205</v>
      </c>
      <c r="D1913" s="26" t="str">
        <f t="shared" si="60"/>
        <v>2017-07-19</v>
      </c>
      <c r="E1913" s="26">
        <f t="shared" si="61"/>
        <v>82.613900000000001</v>
      </c>
    </row>
    <row r="1914" spans="1:5" x14ac:dyDescent="0.3">
      <c r="A1914" s="1">
        <v>42936</v>
      </c>
      <c r="B1914">
        <v>82.570099999999996</v>
      </c>
      <c r="C1914" t="s">
        <v>205</v>
      </c>
      <c r="D1914" s="26" t="str">
        <f t="shared" si="60"/>
        <v>2017-07-20</v>
      </c>
      <c r="E1914" s="26">
        <f t="shared" si="61"/>
        <v>82.570099999999996</v>
      </c>
    </row>
    <row r="1915" spans="1:5" x14ac:dyDescent="0.3">
      <c r="A1915" s="1">
        <v>42937</v>
      </c>
      <c r="B1915">
        <v>82.587599999999995</v>
      </c>
      <c r="C1915" t="s">
        <v>205</v>
      </c>
      <c r="D1915" s="26" t="str">
        <f t="shared" si="60"/>
        <v>2017-07-21</v>
      </c>
      <c r="E1915" s="26">
        <f t="shared" si="61"/>
        <v>82.587599999999995</v>
      </c>
    </row>
    <row r="1916" spans="1:5" x14ac:dyDescent="0.3">
      <c r="A1916" s="1">
        <v>42940</v>
      </c>
      <c r="B1916">
        <v>82.526300000000006</v>
      </c>
      <c r="C1916" t="s">
        <v>205</v>
      </c>
      <c r="D1916" s="26" t="str">
        <f t="shared" si="60"/>
        <v>2017-07-24</v>
      </c>
      <c r="E1916" s="26">
        <f t="shared" si="61"/>
        <v>82.526300000000006</v>
      </c>
    </row>
    <row r="1917" spans="1:5" x14ac:dyDescent="0.3">
      <c r="A1917" s="1">
        <v>42941</v>
      </c>
      <c r="B1917">
        <v>82.850399999999993</v>
      </c>
      <c r="C1917" t="s">
        <v>205</v>
      </c>
      <c r="D1917" s="26" t="str">
        <f t="shared" si="60"/>
        <v>2017-07-25</v>
      </c>
      <c r="E1917" s="26">
        <f t="shared" si="61"/>
        <v>82.850399999999993</v>
      </c>
    </row>
    <row r="1918" spans="1:5" x14ac:dyDescent="0.3">
      <c r="A1918" s="1">
        <v>42942</v>
      </c>
      <c r="B1918">
        <v>82.683999999999997</v>
      </c>
      <c r="C1918" t="s">
        <v>205</v>
      </c>
      <c r="D1918" s="26" t="str">
        <f t="shared" si="60"/>
        <v>2017-07-26</v>
      </c>
      <c r="E1918" s="26">
        <f t="shared" si="61"/>
        <v>82.683999999999997</v>
      </c>
    </row>
    <row r="1919" spans="1:5" x14ac:dyDescent="0.3">
      <c r="A1919" s="1">
        <v>42943</v>
      </c>
      <c r="B1919">
        <v>82.596400000000003</v>
      </c>
      <c r="C1919" t="s">
        <v>205</v>
      </c>
      <c r="D1919" s="26" t="str">
        <f t="shared" si="60"/>
        <v>2017-07-27</v>
      </c>
      <c r="E1919" s="26">
        <f t="shared" si="61"/>
        <v>82.596400000000003</v>
      </c>
    </row>
    <row r="1920" spans="1:5" x14ac:dyDescent="0.3">
      <c r="A1920" s="1">
        <v>42944</v>
      </c>
      <c r="B1920">
        <v>82.491299999999995</v>
      </c>
      <c r="C1920" t="s">
        <v>205</v>
      </c>
      <c r="D1920" s="26" t="str">
        <f t="shared" si="60"/>
        <v>2017-07-28</v>
      </c>
      <c r="E1920" s="26">
        <f t="shared" si="61"/>
        <v>82.491299999999995</v>
      </c>
    </row>
    <row r="1921" spans="1:5" x14ac:dyDescent="0.3">
      <c r="A1921" s="1">
        <v>42947</v>
      </c>
      <c r="B1921">
        <v>82.456299999999999</v>
      </c>
      <c r="C1921" t="s">
        <v>205</v>
      </c>
      <c r="D1921" s="26" t="str">
        <f t="shared" si="60"/>
        <v>2017-07-31</v>
      </c>
      <c r="E1921" s="26">
        <f t="shared" si="61"/>
        <v>82.456299999999999</v>
      </c>
    </row>
    <row r="1922" spans="1:5" x14ac:dyDescent="0.3">
      <c r="A1922" s="1">
        <v>42948</v>
      </c>
      <c r="B1922">
        <v>82.543899999999994</v>
      </c>
      <c r="C1922" t="s">
        <v>205</v>
      </c>
      <c r="D1922" s="26" t="str">
        <f t="shared" si="60"/>
        <v>2017-08-01</v>
      </c>
      <c r="E1922" s="26">
        <f t="shared" si="61"/>
        <v>82.543899999999994</v>
      </c>
    </row>
    <row r="1923" spans="1:5" x14ac:dyDescent="0.3">
      <c r="A1923" s="1">
        <v>42949</v>
      </c>
      <c r="B1923">
        <v>82.281099999999995</v>
      </c>
      <c r="C1923" t="s">
        <v>205</v>
      </c>
      <c r="D1923" s="26" t="str">
        <f t="shared" si="60"/>
        <v>2017-08-02</v>
      </c>
      <c r="E1923" s="26">
        <f t="shared" si="61"/>
        <v>82.281099999999995</v>
      </c>
    </row>
    <row r="1924" spans="1:5" x14ac:dyDescent="0.3">
      <c r="A1924" s="1">
        <v>42950</v>
      </c>
      <c r="B1924">
        <v>82.070999999999998</v>
      </c>
      <c r="C1924" t="s">
        <v>205</v>
      </c>
      <c r="D1924" s="26" t="str">
        <f t="shared" si="60"/>
        <v>2017-08-03</v>
      </c>
      <c r="E1924" s="26">
        <f t="shared" si="61"/>
        <v>82.070999999999998</v>
      </c>
    </row>
    <row r="1925" spans="1:5" x14ac:dyDescent="0.3">
      <c r="A1925" s="1">
        <v>42951</v>
      </c>
      <c r="B1925">
        <v>82.193600000000004</v>
      </c>
      <c r="C1925" t="s">
        <v>205</v>
      </c>
      <c r="D1925" s="26" t="str">
        <f t="shared" si="60"/>
        <v>2017-08-04</v>
      </c>
      <c r="E1925" s="26">
        <f t="shared" si="61"/>
        <v>82.193600000000004</v>
      </c>
    </row>
    <row r="1926" spans="1:5" x14ac:dyDescent="0.3">
      <c r="A1926" s="1">
        <v>42954</v>
      </c>
      <c r="B1926">
        <v>82.281099999999995</v>
      </c>
      <c r="C1926" t="s">
        <v>205</v>
      </c>
      <c r="D1926" s="26" t="str">
        <f t="shared" si="60"/>
        <v>2017-08-07</v>
      </c>
      <c r="E1926" s="26">
        <f t="shared" si="61"/>
        <v>82.281099999999995</v>
      </c>
    </row>
    <row r="1927" spans="1:5" x14ac:dyDescent="0.3">
      <c r="A1927" s="1">
        <v>42955</v>
      </c>
      <c r="B1927">
        <v>82.079700000000003</v>
      </c>
      <c r="C1927" t="s">
        <v>205</v>
      </c>
      <c r="D1927" s="26" t="str">
        <f t="shared" si="60"/>
        <v>2017-08-08</v>
      </c>
      <c r="E1927" s="26">
        <f t="shared" si="61"/>
        <v>82.079700000000003</v>
      </c>
    </row>
    <row r="1928" spans="1:5" x14ac:dyDescent="0.3">
      <c r="A1928" s="1">
        <v>42956</v>
      </c>
      <c r="B1928">
        <v>81.965900000000005</v>
      </c>
      <c r="C1928" t="s">
        <v>205</v>
      </c>
      <c r="D1928" s="26" t="str">
        <f t="shared" si="60"/>
        <v>2017-08-09</v>
      </c>
      <c r="E1928" s="26">
        <f t="shared" si="61"/>
        <v>81.965900000000005</v>
      </c>
    </row>
    <row r="1929" spans="1:5" x14ac:dyDescent="0.3">
      <c r="A1929" s="1">
        <v>42957</v>
      </c>
      <c r="B1929">
        <v>80.792500000000004</v>
      </c>
      <c r="C1929" t="s">
        <v>205</v>
      </c>
      <c r="D1929" s="26" t="str">
        <f t="shared" si="60"/>
        <v>2017-08-10</v>
      </c>
      <c r="E1929" s="26">
        <f t="shared" si="61"/>
        <v>80.792500000000004</v>
      </c>
    </row>
    <row r="1930" spans="1:5" x14ac:dyDescent="0.3">
      <c r="A1930" s="1">
        <v>42958</v>
      </c>
      <c r="B1930">
        <v>80.81</v>
      </c>
      <c r="C1930" t="s">
        <v>205</v>
      </c>
      <c r="D1930" s="26" t="str">
        <f t="shared" si="60"/>
        <v>2017-08-11</v>
      </c>
      <c r="E1930" s="26">
        <f t="shared" si="61"/>
        <v>80.81</v>
      </c>
    </row>
    <row r="1931" spans="1:5" x14ac:dyDescent="0.3">
      <c r="A1931" s="1">
        <v>42961</v>
      </c>
      <c r="B1931">
        <v>81.571799999999996</v>
      </c>
      <c r="C1931" t="s">
        <v>205</v>
      </c>
      <c r="D1931" s="26" t="str">
        <f t="shared" si="60"/>
        <v>2017-08-14</v>
      </c>
      <c r="E1931" s="26">
        <f t="shared" si="61"/>
        <v>81.571799999999996</v>
      </c>
    </row>
    <row r="1932" spans="1:5" x14ac:dyDescent="0.3">
      <c r="A1932" s="1">
        <v>42962</v>
      </c>
      <c r="B1932">
        <v>81.423000000000002</v>
      </c>
      <c r="C1932" t="s">
        <v>205</v>
      </c>
      <c r="D1932" s="26" t="str">
        <f t="shared" si="60"/>
        <v>2017-08-15</v>
      </c>
      <c r="E1932" s="26">
        <f t="shared" si="61"/>
        <v>81.423000000000002</v>
      </c>
    </row>
    <row r="1933" spans="1:5" x14ac:dyDescent="0.3">
      <c r="A1933" s="1">
        <v>42963</v>
      </c>
      <c r="B1933">
        <v>81.633099999999999</v>
      </c>
      <c r="C1933" t="s">
        <v>205</v>
      </c>
      <c r="D1933" s="26" t="str">
        <f t="shared" si="60"/>
        <v>2017-08-16</v>
      </c>
      <c r="E1933" s="26">
        <f t="shared" si="61"/>
        <v>81.633099999999999</v>
      </c>
    </row>
    <row r="1934" spans="1:5" x14ac:dyDescent="0.3">
      <c r="A1934" s="1">
        <v>42964</v>
      </c>
      <c r="B1934">
        <v>80.380899999999997</v>
      </c>
      <c r="C1934" t="s">
        <v>205</v>
      </c>
      <c r="D1934" s="26" t="str">
        <f t="shared" si="60"/>
        <v>2017-08-17</v>
      </c>
      <c r="E1934" s="26">
        <f t="shared" si="61"/>
        <v>80.380899999999997</v>
      </c>
    </row>
    <row r="1935" spans="1:5" x14ac:dyDescent="0.3">
      <c r="A1935" s="1">
        <v>42965</v>
      </c>
      <c r="B1935">
        <v>80.197000000000003</v>
      </c>
      <c r="C1935" t="s">
        <v>205</v>
      </c>
      <c r="D1935" s="26" t="str">
        <f t="shared" si="60"/>
        <v>2017-08-18</v>
      </c>
      <c r="E1935" s="26">
        <f t="shared" si="61"/>
        <v>80.197000000000003</v>
      </c>
    </row>
    <row r="1936" spans="1:5" x14ac:dyDescent="0.3">
      <c r="A1936" s="1">
        <v>42968</v>
      </c>
      <c r="B1936">
        <v>80.266999999999996</v>
      </c>
      <c r="C1936" t="s">
        <v>205</v>
      </c>
      <c r="D1936" s="26" t="str">
        <f t="shared" si="60"/>
        <v>2017-08-21</v>
      </c>
      <c r="E1936" s="26">
        <f t="shared" si="61"/>
        <v>80.266999999999996</v>
      </c>
    </row>
    <row r="1937" spans="1:5" x14ac:dyDescent="0.3">
      <c r="A1937" s="1">
        <v>42969</v>
      </c>
      <c r="B1937">
        <v>81.028899999999993</v>
      </c>
      <c r="C1937" t="s">
        <v>205</v>
      </c>
      <c r="D1937" s="26" t="str">
        <f t="shared" si="60"/>
        <v>2017-08-22</v>
      </c>
      <c r="E1937" s="26">
        <f t="shared" si="61"/>
        <v>81.028899999999993</v>
      </c>
    </row>
    <row r="1938" spans="1:5" x14ac:dyDescent="0.3">
      <c r="A1938" s="1">
        <v>42970</v>
      </c>
      <c r="B1938">
        <v>80.792500000000004</v>
      </c>
      <c r="C1938" t="s">
        <v>205</v>
      </c>
      <c r="D1938" s="26" t="str">
        <f t="shared" si="60"/>
        <v>2017-08-23</v>
      </c>
      <c r="E1938" s="26">
        <f t="shared" si="61"/>
        <v>80.792500000000004</v>
      </c>
    </row>
    <row r="1939" spans="1:5" x14ac:dyDescent="0.3">
      <c r="A1939" s="1">
        <v>42971</v>
      </c>
      <c r="B1939">
        <v>80.687399999999997</v>
      </c>
      <c r="C1939" t="s">
        <v>205</v>
      </c>
      <c r="D1939" s="26" t="str">
        <f t="shared" ref="D1939:D2002" si="62">_xlfn.CONCAT(YEAR(A1939),"-",IF(LEN(MONTH(A1939))=1,0&amp;MONTH(A1939),MONTH(A1939)),"-",IF(LEN(DAY(A1939))=1,0&amp;DAY(A1939),DAY(A1939)))</f>
        <v>2017-08-24</v>
      </c>
      <c r="E1939" s="26">
        <f t="shared" ref="E1939:E2002" si="63">B1939</f>
        <v>80.687399999999997</v>
      </c>
    </row>
    <row r="1940" spans="1:5" x14ac:dyDescent="0.3">
      <c r="A1940" s="1">
        <v>42972</v>
      </c>
      <c r="B1940">
        <v>80.967600000000004</v>
      </c>
      <c r="C1940" t="s">
        <v>205</v>
      </c>
      <c r="D1940" s="26" t="str">
        <f t="shared" si="62"/>
        <v>2017-08-25</v>
      </c>
      <c r="E1940" s="26">
        <f t="shared" si="63"/>
        <v>80.967600000000004</v>
      </c>
    </row>
    <row r="1941" spans="1:5" x14ac:dyDescent="0.3">
      <c r="A1941" s="1">
        <v>42975</v>
      </c>
      <c r="B1941">
        <v>80.871300000000005</v>
      </c>
      <c r="C1941" t="s">
        <v>205</v>
      </c>
      <c r="D1941" s="26" t="str">
        <f t="shared" si="62"/>
        <v>2017-08-28</v>
      </c>
      <c r="E1941" s="26">
        <f t="shared" si="63"/>
        <v>80.871300000000005</v>
      </c>
    </row>
    <row r="1942" spans="1:5" x14ac:dyDescent="0.3">
      <c r="A1942" s="1">
        <v>42976</v>
      </c>
      <c r="B1942">
        <v>80.792500000000004</v>
      </c>
      <c r="C1942" t="s">
        <v>205</v>
      </c>
      <c r="D1942" s="26" t="str">
        <f t="shared" si="62"/>
        <v>2017-08-29</v>
      </c>
      <c r="E1942" s="26">
        <f t="shared" si="63"/>
        <v>80.792500000000004</v>
      </c>
    </row>
    <row r="1943" spans="1:5" x14ac:dyDescent="0.3">
      <c r="A1943" s="1">
        <v>42977</v>
      </c>
      <c r="B1943">
        <v>81.177800000000005</v>
      </c>
      <c r="C1943" t="s">
        <v>205</v>
      </c>
      <c r="D1943" s="26" t="str">
        <f t="shared" si="62"/>
        <v>2017-08-30</v>
      </c>
      <c r="E1943" s="26">
        <f t="shared" si="63"/>
        <v>81.177800000000005</v>
      </c>
    </row>
    <row r="1944" spans="1:5" x14ac:dyDescent="0.3">
      <c r="A1944" s="1">
        <v>42978</v>
      </c>
      <c r="B1944">
        <v>81.633099999999999</v>
      </c>
      <c r="C1944" t="s">
        <v>205</v>
      </c>
      <c r="D1944" s="26" t="str">
        <f t="shared" si="62"/>
        <v>2017-08-31</v>
      </c>
      <c r="E1944" s="26">
        <f t="shared" si="63"/>
        <v>81.633099999999999</v>
      </c>
    </row>
    <row r="1945" spans="1:5" x14ac:dyDescent="0.3">
      <c r="A1945" s="1">
        <v>42979</v>
      </c>
      <c r="B1945">
        <v>81.965900000000005</v>
      </c>
      <c r="C1945" t="s">
        <v>205</v>
      </c>
      <c r="D1945" s="26" t="str">
        <f t="shared" si="62"/>
        <v>2017-09-01</v>
      </c>
      <c r="E1945" s="26">
        <f t="shared" si="63"/>
        <v>81.965900000000005</v>
      </c>
    </row>
    <row r="1946" spans="1:5" x14ac:dyDescent="0.3">
      <c r="A1946" s="1">
        <v>42983</v>
      </c>
      <c r="B1946">
        <v>81.4054</v>
      </c>
      <c r="C1946" t="s">
        <v>205</v>
      </c>
      <c r="D1946" s="26" t="str">
        <f t="shared" si="62"/>
        <v>2017-09-05</v>
      </c>
      <c r="E1946" s="26">
        <f t="shared" si="63"/>
        <v>81.4054</v>
      </c>
    </row>
    <row r="1947" spans="1:5" x14ac:dyDescent="0.3">
      <c r="A1947" s="1">
        <v>42984</v>
      </c>
      <c r="B1947">
        <v>81.694400000000002</v>
      </c>
      <c r="C1947" t="s">
        <v>205</v>
      </c>
      <c r="D1947" s="26" t="str">
        <f t="shared" si="62"/>
        <v>2017-09-06</v>
      </c>
      <c r="E1947" s="26">
        <f t="shared" si="63"/>
        <v>81.694400000000002</v>
      </c>
    </row>
    <row r="1948" spans="1:5" x14ac:dyDescent="0.3">
      <c r="A1948" s="1">
        <v>42985</v>
      </c>
      <c r="B1948">
        <v>81.659400000000005</v>
      </c>
      <c r="C1948" t="s">
        <v>205</v>
      </c>
      <c r="D1948" s="26" t="str">
        <f t="shared" si="62"/>
        <v>2017-09-07</v>
      </c>
      <c r="E1948" s="26">
        <f t="shared" si="63"/>
        <v>81.659400000000005</v>
      </c>
    </row>
    <row r="1949" spans="1:5" x14ac:dyDescent="0.3">
      <c r="A1949" s="1">
        <v>42986</v>
      </c>
      <c r="B1949">
        <v>81.729500000000002</v>
      </c>
      <c r="C1949" t="s">
        <v>205</v>
      </c>
      <c r="D1949" s="26" t="str">
        <f t="shared" si="62"/>
        <v>2017-09-08</v>
      </c>
      <c r="E1949" s="26">
        <f t="shared" si="63"/>
        <v>81.729500000000002</v>
      </c>
    </row>
    <row r="1950" spans="1:5" x14ac:dyDescent="0.3">
      <c r="A1950" s="1">
        <v>42989</v>
      </c>
      <c r="B1950">
        <v>82.552599999999998</v>
      </c>
      <c r="C1950" t="s">
        <v>205</v>
      </c>
      <c r="D1950" s="26" t="str">
        <f t="shared" si="62"/>
        <v>2017-09-11</v>
      </c>
      <c r="E1950" s="26">
        <f t="shared" si="63"/>
        <v>82.552599999999998</v>
      </c>
    </row>
    <row r="1951" spans="1:5" x14ac:dyDescent="0.3">
      <c r="A1951" s="1">
        <v>42990</v>
      </c>
      <c r="B1951">
        <v>82.876599999999996</v>
      </c>
      <c r="C1951" t="s">
        <v>205</v>
      </c>
      <c r="D1951" s="26" t="str">
        <f t="shared" si="62"/>
        <v>2017-09-12</v>
      </c>
      <c r="E1951" s="26">
        <f t="shared" si="63"/>
        <v>82.876599999999996</v>
      </c>
    </row>
    <row r="1952" spans="1:5" x14ac:dyDescent="0.3">
      <c r="A1952" s="1">
        <v>42991</v>
      </c>
      <c r="B1952">
        <v>82.885400000000004</v>
      </c>
      <c r="C1952" t="s">
        <v>205</v>
      </c>
      <c r="D1952" s="26" t="str">
        <f t="shared" si="62"/>
        <v>2017-09-13</v>
      </c>
      <c r="E1952" s="26">
        <f t="shared" si="63"/>
        <v>82.885400000000004</v>
      </c>
    </row>
    <row r="1953" spans="1:5" x14ac:dyDescent="0.3">
      <c r="A1953" s="1">
        <v>42992</v>
      </c>
      <c r="B1953">
        <v>82.876599999999996</v>
      </c>
      <c r="C1953" t="s">
        <v>205</v>
      </c>
      <c r="D1953" s="26" t="str">
        <f t="shared" si="62"/>
        <v>2017-09-14</v>
      </c>
      <c r="E1953" s="26">
        <f t="shared" si="63"/>
        <v>82.876599999999996</v>
      </c>
    </row>
    <row r="1954" spans="1:5" x14ac:dyDescent="0.3">
      <c r="A1954" s="1">
        <v>42993</v>
      </c>
      <c r="B1954">
        <v>82.999200000000002</v>
      </c>
      <c r="C1954" t="s">
        <v>205</v>
      </c>
      <c r="D1954" s="26" t="str">
        <f t="shared" si="62"/>
        <v>2017-09-15</v>
      </c>
      <c r="E1954" s="26">
        <f t="shared" si="63"/>
        <v>82.999200000000002</v>
      </c>
    </row>
    <row r="1955" spans="1:5" x14ac:dyDescent="0.3">
      <c r="A1955" s="1">
        <v>42996</v>
      </c>
      <c r="B1955">
        <v>83.131200000000007</v>
      </c>
      <c r="C1955" t="s">
        <v>205</v>
      </c>
      <c r="D1955" s="26" t="str">
        <f t="shared" si="62"/>
        <v>2017-09-18</v>
      </c>
      <c r="E1955" s="26">
        <f t="shared" si="63"/>
        <v>83.131200000000007</v>
      </c>
    </row>
    <row r="1956" spans="1:5" x14ac:dyDescent="0.3">
      <c r="A1956" s="1">
        <v>42997</v>
      </c>
      <c r="B1956">
        <v>83.016800000000003</v>
      </c>
      <c r="C1956" t="s">
        <v>205</v>
      </c>
      <c r="D1956" s="26" t="str">
        <f t="shared" si="62"/>
        <v>2017-09-19</v>
      </c>
      <c r="E1956" s="26">
        <f t="shared" si="63"/>
        <v>83.016800000000003</v>
      </c>
    </row>
    <row r="1957" spans="1:5" x14ac:dyDescent="0.3">
      <c r="A1957" s="1">
        <v>42998</v>
      </c>
      <c r="B1957">
        <v>83.157499999999999</v>
      </c>
      <c r="C1957" t="s">
        <v>205</v>
      </c>
      <c r="D1957" s="26" t="str">
        <f t="shared" si="62"/>
        <v>2017-09-20</v>
      </c>
      <c r="E1957" s="26">
        <f t="shared" si="63"/>
        <v>83.157499999999999</v>
      </c>
    </row>
    <row r="1958" spans="1:5" x14ac:dyDescent="0.3">
      <c r="A1958" s="1">
        <v>42999</v>
      </c>
      <c r="B1958">
        <v>82.9816</v>
      </c>
      <c r="C1958" t="s">
        <v>205</v>
      </c>
      <c r="D1958" s="26" t="str">
        <f t="shared" si="62"/>
        <v>2017-09-21</v>
      </c>
      <c r="E1958" s="26">
        <f t="shared" si="63"/>
        <v>82.9816</v>
      </c>
    </row>
    <row r="1959" spans="1:5" x14ac:dyDescent="0.3">
      <c r="A1959" s="1">
        <v>43000</v>
      </c>
      <c r="B1959">
        <v>83.157499999999999</v>
      </c>
      <c r="C1959" t="s">
        <v>205</v>
      </c>
      <c r="D1959" s="26" t="str">
        <f t="shared" si="62"/>
        <v>2017-09-22</v>
      </c>
      <c r="E1959" s="26">
        <f t="shared" si="63"/>
        <v>83.157499999999999</v>
      </c>
    </row>
    <row r="1960" spans="1:5" x14ac:dyDescent="0.3">
      <c r="A1960" s="1">
        <v>43003</v>
      </c>
      <c r="B1960">
        <v>83.254300000000001</v>
      </c>
      <c r="C1960" t="s">
        <v>205</v>
      </c>
      <c r="D1960" s="26" t="str">
        <f t="shared" si="62"/>
        <v>2017-09-25</v>
      </c>
      <c r="E1960" s="26">
        <f t="shared" si="63"/>
        <v>83.254300000000001</v>
      </c>
    </row>
    <row r="1961" spans="1:5" x14ac:dyDescent="0.3">
      <c r="A1961" s="1">
        <v>43004</v>
      </c>
      <c r="B1961">
        <v>83.350999999999999</v>
      </c>
      <c r="C1961" t="s">
        <v>205</v>
      </c>
      <c r="D1961" s="26" t="str">
        <f t="shared" si="62"/>
        <v>2017-09-26</v>
      </c>
      <c r="E1961" s="26">
        <f t="shared" si="63"/>
        <v>83.350999999999999</v>
      </c>
    </row>
    <row r="1962" spans="1:5" x14ac:dyDescent="0.3">
      <c r="A1962" s="1">
        <v>43005</v>
      </c>
      <c r="B1962">
        <v>83.685199999999995</v>
      </c>
      <c r="C1962" t="s">
        <v>205</v>
      </c>
      <c r="D1962" s="26" t="str">
        <f t="shared" si="62"/>
        <v>2017-09-27</v>
      </c>
      <c r="E1962" s="26">
        <f t="shared" si="63"/>
        <v>83.685199999999995</v>
      </c>
    </row>
    <row r="1963" spans="1:5" x14ac:dyDescent="0.3">
      <c r="A1963" s="1">
        <v>43006</v>
      </c>
      <c r="B1963">
        <v>83.738</v>
      </c>
      <c r="C1963" t="s">
        <v>205</v>
      </c>
      <c r="D1963" s="26" t="str">
        <f t="shared" si="62"/>
        <v>2017-09-28</v>
      </c>
      <c r="E1963" s="26">
        <f t="shared" si="63"/>
        <v>83.738</v>
      </c>
    </row>
    <row r="1964" spans="1:5" x14ac:dyDescent="0.3">
      <c r="A1964" s="1">
        <v>43007</v>
      </c>
      <c r="B1964">
        <v>84.028300000000002</v>
      </c>
      <c r="C1964" t="s">
        <v>205</v>
      </c>
      <c r="D1964" s="26" t="str">
        <f t="shared" si="62"/>
        <v>2017-09-29</v>
      </c>
      <c r="E1964" s="26">
        <f t="shared" si="63"/>
        <v>84.028300000000002</v>
      </c>
    </row>
    <row r="1965" spans="1:5" x14ac:dyDescent="0.3">
      <c r="A1965" s="1">
        <v>43010</v>
      </c>
      <c r="B1965">
        <v>84.388900000000007</v>
      </c>
      <c r="C1965" t="s">
        <v>205</v>
      </c>
      <c r="D1965" s="26" t="str">
        <f t="shared" si="62"/>
        <v>2017-10-02</v>
      </c>
      <c r="E1965" s="26">
        <f t="shared" si="63"/>
        <v>84.388900000000007</v>
      </c>
    </row>
    <row r="1966" spans="1:5" x14ac:dyDescent="0.3">
      <c r="A1966" s="1">
        <v>43011</v>
      </c>
      <c r="B1966">
        <v>84.529600000000002</v>
      </c>
      <c r="C1966" t="s">
        <v>205</v>
      </c>
      <c r="D1966" s="26" t="str">
        <f t="shared" si="62"/>
        <v>2017-10-03</v>
      </c>
      <c r="E1966" s="26">
        <f t="shared" si="63"/>
        <v>84.529600000000002</v>
      </c>
    </row>
    <row r="1967" spans="1:5" x14ac:dyDescent="0.3">
      <c r="A1967" s="1">
        <v>43012</v>
      </c>
      <c r="B1967">
        <v>84.705500000000001</v>
      </c>
      <c r="C1967" t="s">
        <v>205</v>
      </c>
      <c r="D1967" s="26" t="str">
        <f t="shared" si="62"/>
        <v>2017-10-04</v>
      </c>
      <c r="E1967" s="26">
        <f t="shared" si="63"/>
        <v>84.705500000000001</v>
      </c>
    </row>
    <row r="1968" spans="1:5" x14ac:dyDescent="0.3">
      <c r="A1968" s="1">
        <v>43013</v>
      </c>
      <c r="B1968">
        <v>85.039699999999996</v>
      </c>
      <c r="C1968" t="s">
        <v>205</v>
      </c>
      <c r="D1968" s="26" t="str">
        <f t="shared" si="62"/>
        <v>2017-10-05</v>
      </c>
      <c r="E1968" s="26">
        <f t="shared" si="63"/>
        <v>85.039699999999996</v>
      </c>
    </row>
    <row r="1969" spans="1:5" x14ac:dyDescent="0.3">
      <c r="A1969" s="1">
        <v>43014</v>
      </c>
      <c r="B1969">
        <v>84.863799999999998</v>
      </c>
      <c r="C1969" t="s">
        <v>205</v>
      </c>
      <c r="D1969" s="26" t="str">
        <f t="shared" si="62"/>
        <v>2017-10-06</v>
      </c>
      <c r="E1969" s="26">
        <f t="shared" si="63"/>
        <v>84.863799999999998</v>
      </c>
    </row>
    <row r="1970" spans="1:5" x14ac:dyDescent="0.3">
      <c r="A1970" s="1">
        <v>43017</v>
      </c>
      <c r="B1970">
        <v>84.564800000000005</v>
      </c>
      <c r="C1970" t="s">
        <v>205</v>
      </c>
      <c r="D1970" s="26" t="str">
        <f t="shared" si="62"/>
        <v>2017-10-09</v>
      </c>
      <c r="E1970" s="26">
        <f t="shared" si="63"/>
        <v>84.564800000000005</v>
      </c>
    </row>
    <row r="1971" spans="1:5" x14ac:dyDescent="0.3">
      <c r="A1971" s="1">
        <v>43018</v>
      </c>
      <c r="B1971">
        <v>84.775800000000004</v>
      </c>
      <c r="C1971" t="s">
        <v>205</v>
      </c>
      <c r="D1971" s="26" t="str">
        <f t="shared" si="62"/>
        <v>2017-10-10</v>
      </c>
      <c r="E1971" s="26">
        <f t="shared" si="63"/>
        <v>84.775800000000004</v>
      </c>
    </row>
    <row r="1972" spans="1:5" x14ac:dyDescent="0.3">
      <c r="A1972" s="1">
        <v>43019</v>
      </c>
      <c r="B1972">
        <v>84.793400000000005</v>
      </c>
      <c r="C1972" t="s">
        <v>205</v>
      </c>
      <c r="D1972" s="26" t="str">
        <f t="shared" si="62"/>
        <v>2017-10-11</v>
      </c>
      <c r="E1972" s="26">
        <f t="shared" si="63"/>
        <v>84.793400000000005</v>
      </c>
    </row>
    <row r="1973" spans="1:5" x14ac:dyDescent="0.3">
      <c r="A1973" s="1">
        <v>43020</v>
      </c>
      <c r="B1973">
        <v>84.819800000000001</v>
      </c>
      <c r="C1973" t="s">
        <v>205</v>
      </c>
      <c r="D1973" s="26" t="str">
        <f t="shared" si="62"/>
        <v>2017-10-12</v>
      </c>
      <c r="E1973" s="26">
        <f t="shared" si="63"/>
        <v>84.819800000000001</v>
      </c>
    </row>
    <row r="1974" spans="1:5" x14ac:dyDescent="0.3">
      <c r="A1974" s="1">
        <v>43021</v>
      </c>
      <c r="B1974">
        <v>84.907799999999995</v>
      </c>
      <c r="C1974" t="s">
        <v>205</v>
      </c>
      <c r="D1974" s="26" t="str">
        <f t="shared" si="62"/>
        <v>2017-10-13</v>
      </c>
      <c r="E1974" s="26">
        <f t="shared" si="63"/>
        <v>84.907799999999995</v>
      </c>
    </row>
    <row r="1975" spans="1:5" x14ac:dyDescent="0.3">
      <c r="A1975" s="1">
        <v>43024</v>
      </c>
      <c r="B1975">
        <v>84.934100000000001</v>
      </c>
      <c r="C1975" t="s">
        <v>205</v>
      </c>
      <c r="D1975" s="26" t="str">
        <f t="shared" si="62"/>
        <v>2017-10-16</v>
      </c>
      <c r="E1975" s="26">
        <f t="shared" si="63"/>
        <v>84.934100000000001</v>
      </c>
    </row>
    <row r="1976" spans="1:5" x14ac:dyDescent="0.3">
      <c r="A1976" s="1">
        <v>43025</v>
      </c>
      <c r="B1976">
        <v>84.925399999999996</v>
      </c>
      <c r="C1976" t="s">
        <v>205</v>
      </c>
      <c r="D1976" s="26" t="str">
        <f t="shared" si="62"/>
        <v>2017-10-17</v>
      </c>
      <c r="E1976" s="26">
        <f t="shared" si="63"/>
        <v>84.925399999999996</v>
      </c>
    </row>
    <row r="1977" spans="1:5" x14ac:dyDescent="0.3">
      <c r="A1977" s="1">
        <v>43026</v>
      </c>
      <c r="B1977">
        <v>84.995699999999999</v>
      </c>
      <c r="C1977" t="s">
        <v>205</v>
      </c>
      <c r="D1977" s="26" t="str">
        <f t="shared" si="62"/>
        <v>2017-10-18</v>
      </c>
      <c r="E1977" s="26">
        <f t="shared" si="63"/>
        <v>84.995699999999999</v>
      </c>
    </row>
    <row r="1978" spans="1:5" x14ac:dyDescent="0.3">
      <c r="A1978" s="1">
        <v>43027</v>
      </c>
      <c r="B1978">
        <v>85.101299999999995</v>
      </c>
      <c r="C1978" t="s">
        <v>205</v>
      </c>
      <c r="D1978" s="26" t="str">
        <f t="shared" si="62"/>
        <v>2017-10-19</v>
      </c>
      <c r="E1978" s="26">
        <f t="shared" si="63"/>
        <v>85.101299999999995</v>
      </c>
    </row>
    <row r="1979" spans="1:5" x14ac:dyDescent="0.3">
      <c r="A1979" s="1">
        <v>43028</v>
      </c>
      <c r="B1979">
        <v>85.672899999999998</v>
      </c>
      <c r="C1979" t="s">
        <v>205</v>
      </c>
      <c r="D1979" s="26" t="str">
        <f t="shared" si="62"/>
        <v>2017-10-20</v>
      </c>
      <c r="E1979" s="26">
        <f t="shared" si="63"/>
        <v>85.672899999999998</v>
      </c>
    </row>
    <row r="1980" spans="1:5" x14ac:dyDescent="0.3">
      <c r="A1980" s="1">
        <v>43031</v>
      </c>
      <c r="B1980">
        <v>85.3827</v>
      </c>
      <c r="C1980" t="s">
        <v>205</v>
      </c>
      <c r="D1980" s="26" t="str">
        <f t="shared" si="62"/>
        <v>2017-10-23</v>
      </c>
      <c r="E1980" s="26">
        <f t="shared" si="63"/>
        <v>85.3827</v>
      </c>
    </row>
    <row r="1981" spans="1:5" x14ac:dyDescent="0.3">
      <c r="A1981" s="1">
        <v>43032</v>
      </c>
      <c r="B1981">
        <v>85.470600000000005</v>
      </c>
      <c r="C1981" t="s">
        <v>205</v>
      </c>
      <c r="D1981" s="26" t="str">
        <f t="shared" si="62"/>
        <v>2017-10-24</v>
      </c>
      <c r="E1981" s="26">
        <f t="shared" si="63"/>
        <v>85.470600000000005</v>
      </c>
    </row>
    <row r="1982" spans="1:5" x14ac:dyDescent="0.3">
      <c r="A1982" s="1">
        <v>43033</v>
      </c>
      <c r="B1982">
        <v>84.899000000000001</v>
      </c>
      <c r="C1982" t="s">
        <v>205</v>
      </c>
      <c r="D1982" s="26" t="str">
        <f t="shared" si="62"/>
        <v>2017-10-25</v>
      </c>
      <c r="E1982" s="26">
        <f t="shared" si="63"/>
        <v>84.899000000000001</v>
      </c>
    </row>
    <row r="1983" spans="1:5" x14ac:dyDescent="0.3">
      <c r="A1983" s="1">
        <v>43034</v>
      </c>
      <c r="B1983">
        <v>85.066100000000006</v>
      </c>
      <c r="C1983" t="s">
        <v>205</v>
      </c>
      <c r="D1983" s="26" t="str">
        <f t="shared" si="62"/>
        <v>2017-10-26</v>
      </c>
      <c r="E1983" s="26">
        <f t="shared" si="63"/>
        <v>85.066100000000006</v>
      </c>
    </row>
    <row r="1984" spans="1:5" x14ac:dyDescent="0.3">
      <c r="A1984" s="1">
        <v>43035</v>
      </c>
      <c r="B1984">
        <v>85.197999999999993</v>
      </c>
      <c r="C1984" t="s">
        <v>205</v>
      </c>
      <c r="D1984" s="26" t="str">
        <f t="shared" si="62"/>
        <v>2017-10-27</v>
      </c>
      <c r="E1984" s="26">
        <f t="shared" si="63"/>
        <v>85.197999999999993</v>
      </c>
    </row>
    <row r="1985" spans="1:5" x14ac:dyDescent="0.3">
      <c r="A1985" s="1">
        <v>43038</v>
      </c>
      <c r="B1985">
        <v>84.784599999999998</v>
      </c>
      <c r="C1985" t="s">
        <v>205</v>
      </c>
      <c r="D1985" s="26" t="str">
        <f t="shared" si="62"/>
        <v>2017-10-30</v>
      </c>
      <c r="E1985" s="26">
        <f t="shared" si="63"/>
        <v>84.784599999999998</v>
      </c>
    </row>
    <row r="1986" spans="1:5" x14ac:dyDescent="0.3">
      <c r="A1986" s="1">
        <v>43039</v>
      </c>
      <c r="B1986">
        <v>84.942899999999995</v>
      </c>
      <c r="C1986" t="s">
        <v>205</v>
      </c>
      <c r="D1986" s="26" t="str">
        <f t="shared" si="62"/>
        <v>2017-10-31</v>
      </c>
      <c r="E1986" s="26">
        <f t="shared" si="63"/>
        <v>84.942899999999995</v>
      </c>
    </row>
    <row r="1987" spans="1:5" x14ac:dyDescent="0.3">
      <c r="A1987" s="1">
        <v>43040</v>
      </c>
      <c r="B1987">
        <v>84.969300000000004</v>
      </c>
      <c r="C1987" t="s">
        <v>205</v>
      </c>
      <c r="D1987" s="26" t="str">
        <f t="shared" si="62"/>
        <v>2017-11-01</v>
      </c>
      <c r="E1987" s="26">
        <f t="shared" si="63"/>
        <v>84.969300000000004</v>
      </c>
    </row>
    <row r="1988" spans="1:5" x14ac:dyDescent="0.3">
      <c r="A1988" s="1">
        <v>43041</v>
      </c>
      <c r="B1988">
        <v>84.951700000000002</v>
      </c>
      <c r="C1988" t="s">
        <v>205</v>
      </c>
      <c r="D1988" s="26" t="str">
        <f t="shared" si="62"/>
        <v>2017-11-02</v>
      </c>
      <c r="E1988" s="26">
        <f t="shared" si="63"/>
        <v>84.951700000000002</v>
      </c>
    </row>
    <row r="1989" spans="1:5" x14ac:dyDescent="0.3">
      <c r="A1989" s="1">
        <v>43042</v>
      </c>
      <c r="B1989">
        <v>85.0749</v>
      </c>
      <c r="C1989" t="s">
        <v>205</v>
      </c>
      <c r="D1989" s="26" t="str">
        <f t="shared" si="62"/>
        <v>2017-11-03</v>
      </c>
      <c r="E1989" s="26">
        <f t="shared" si="63"/>
        <v>85.0749</v>
      </c>
    </row>
    <row r="1990" spans="1:5" x14ac:dyDescent="0.3">
      <c r="A1990" s="1">
        <v>43045</v>
      </c>
      <c r="B1990">
        <v>85.426699999999997</v>
      </c>
      <c r="C1990" t="s">
        <v>205</v>
      </c>
      <c r="D1990" s="26" t="str">
        <f t="shared" si="62"/>
        <v>2017-11-06</v>
      </c>
      <c r="E1990" s="26">
        <f t="shared" si="63"/>
        <v>85.426699999999997</v>
      </c>
    </row>
    <row r="1991" spans="1:5" x14ac:dyDescent="0.3">
      <c r="A1991" s="1">
        <v>43046</v>
      </c>
      <c r="B1991">
        <v>85.294700000000006</v>
      </c>
      <c r="C1991" t="s">
        <v>205</v>
      </c>
      <c r="D1991" s="26" t="str">
        <f t="shared" si="62"/>
        <v>2017-11-07</v>
      </c>
      <c r="E1991" s="26">
        <f t="shared" si="63"/>
        <v>85.294700000000006</v>
      </c>
    </row>
    <row r="1992" spans="1:5" x14ac:dyDescent="0.3">
      <c r="A1992" s="1">
        <v>43047</v>
      </c>
      <c r="B1992">
        <v>85.400300000000001</v>
      </c>
      <c r="C1992" t="s">
        <v>205</v>
      </c>
      <c r="D1992" s="26" t="str">
        <f t="shared" si="62"/>
        <v>2017-11-08</v>
      </c>
      <c r="E1992" s="26">
        <f t="shared" si="63"/>
        <v>85.400300000000001</v>
      </c>
    </row>
    <row r="1993" spans="1:5" x14ac:dyDescent="0.3">
      <c r="A1993" s="1">
        <v>43048</v>
      </c>
      <c r="B1993">
        <v>85.171599999999998</v>
      </c>
      <c r="C1993" t="s">
        <v>205</v>
      </c>
      <c r="D1993" s="26" t="str">
        <f t="shared" si="62"/>
        <v>2017-11-09</v>
      </c>
      <c r="E1993" s="26">
        <f t="shared" si="63"/>
        <v>85.171599999999998</v>
      </c>
    </row>
    <row r="1994" spans="1:5" x14ac:dyDescent="0.3">
      <c r="A1994" s="1">
        <v>43049</v>
      </c>
      <c r="B1994">
        <v>85.224400000000003</v>
      </c>
      <c r="C1994" t="s">
        <v>205</v>
      </c>
      <c r="D1994" s="26" t="str">
        <f t="shared" si="62"/>
        <v>2017-11-10</v>
      </c>
      <c r="E1994" s="26">
        <f t="shared" si="63"/>
        <v>85.224400000000003</v>
      </c>
    </row>
    <row r="1995" spans="1:5" x14ac:dyDescent="0.3">
      <c r="A1995" s="1">
        <v>43052</v>
      </c>
      <c r="B1995">
        <v>85.356300000000005</v>
      </c>
      <c r="C1995" t="s">
        <v>205</v>
      </c>
      <c r="D1995" s="26" t="str">
        <f t="shared" si="62"/>
        <v>2017-11-13</v>
      </c>
      <c r="E1995" s="26">
        <f t="shared" si="63"/>
        <v>85.356300000000005</v>
      </c>
    </row>
    <row r="1996" spans="1:5" x14ac:dyDescent="0.3">
      <c r="A1996" s="1">
        <v>43053</v>
      </c>
      <c r="B1996">
        <v>85.312299999999993</v>
      </c>
      <c r="C1996" t="s">
        <v>205</v>
      </c>
      <c r="D1996" s="26" t="str">
        <f t="shared" si="62"/>
        <v>2017-11-14</v>
      </c>
      <c r="E1996" s="26">
        <f t="shared" si="63"/>
        <v>85.312299999999993</v>
      </c>
    </row>
    <row r="1997" spans="1:5" x14ac:dyDescent="0.3">
      <c r="A1997" s="1">
        <v>43054</v>
      </c>
      <c r="B1997">
        <v>84.846199999999996</v>
      </c>
      <c r="C1997" t="s">
        <v>205</v>
      </c>
      <c r="D1997" s="26" t="str">
        <f t="shared" si="62"/>
        <v>2017-11-15</v>
      </c>
      <c r="E1997" s="26">
        <f t="shared" si="63"/>
        <v>84.846199999999996</v>
      </c>
    </row>
    <row r="1998" spans="1:5" x14ac:dyDescent="0.3">
      <c r="A1998" s="1">
        <v>43055</v>
      </c>
      <c r="B1998">
        <v>85.5762</v>
      </c>
      <c r="C1998" t="s">
        <v>205</v>
      </c>
      <c r="D1998" s="26" t="str">
        <f t="shared" si="62"/>
        <v>2017-11-16</v>
      </c>
      <c r="E1998" s="26">
        <f t="shared" si="63"/>
        <v>85.5762</v>
      </c>
    </row>
    <row r="1999" spans="1:5" x14ac:dyDescent="0.3">
      <c r="A1999" s="1">
        <v>43056</v>
      </c>
      <c r="B1999">
        <v>85.725700000000003</v>
      </c>
      <c r="C1999" t="s">
        <v>205</v>
      </c>
      <c r="D1999" s="26" t="str">
        <f t="shared" si="62"/>
        <v>2017-11-17</v>
      </c>
      <c r="E1999" s="26">
        <f t="shared" si="63"/>
        <v>85.725700000000003</v>
      </c>
    </row>
    <row r="2000" spans="1:5" x14ac:dyDescent="0.3">
      <c r="A2000" s="1">
        <v>43059</v>
      </c>
      <c r="B2000">
        <v>85.857600000000005</v>
      </c>
      <c r="C2000" t="s">
        <v>205</v>
      </c>
      <c r="D2000" s="26" t="str">
        <f t="shared" si="62"/>
        <v>2017-11-20</v>
      </c>
      <c r="E2000" s="26">
        <f t="shared" si="63"/>
        <v>85.857600000000005</v>
      </c>
    </row>
    <row r="2001" spans="1:5" x14ac:dyDescent="0.3">
      <c r="A2001" s="1">
        <v>43060</v>
      </c>
      <c r="B2001">
        <v>86.174300000000002</v>
      </c>
      <c r="C2001" t="s">
        <v>205</v>
      </c>
      <c r="D2001" s="26" t="str">
        <f t="shared" si="62"/>
        <v>2017-11-21</v>
      </c>
      <c r="E2001" s="26">
        <f t="shared" si="63"/>
        <v>86.174300000000002</v>
      </c>
    </row>
    <row r="2002" spans="1:5" x14ac:dyDescent="0.3">
      <c r="A2002" s="1">
        <v>43061</v>
      </c>
      <c r="B2002">
        <v>86.139099999999999</v>
      </c>
      <c r="C2002" t="s">
        <v>205</v>
      </c>
      <c r="D2002" s="26" t="str">
        <f t="shared" si="62"/>
        <v>2017-11-22</v>
      </c>
      <c r="E2002" s="26">
        <f t="shared" si="63"/>
        <v>86.139099999999999</v>
      </c>
    </row>
    <row r="2003" spans="1:5" x14ac:dyDescent="0.3">
      <c r="A2003" s="1">
        <v>43063</v>
      </c>
      <c r="B2003">
        <v>86.183000000000007</v>
      </c>
      <c r="C2003" t="s">
        <v>205</v>
      </c>
      <c r="D2003" s="26" t="str">
        <f t="shared" ref="D2003:D2066" si="64">_xlfn.CONCAT(YEAR(A2003),"-",IF(LEN(MONTH(A2003))=1,0&amp;MONTH(A2003),MONTH(A2003)),"-",IF(LEN(DAY(A2003))=1,0&amp;DAY(A2003),DAY(A2003)))</f>
        <v>2017-11-24</v>
      </c>
      <c r="E2003" s="26">
        <f t="shared" ref="E2003:E2066" si="65">B2003</f>
        <v>86.183000000000007</v>
      </c>
    </row>
    <row r="2004" spans="1:5" x14ac:dyDescent="0.3">
      <c r="A2004" s="1">
        <v>43066</v>
      </c>
      <c r="B2004">
        <v>86.095100000000002</v>
      </c>
      <c r="C2004" t="s">
        <v>205</v>
      </c>
      <c r="D2004" s="26" t="str">
        <f t="shared" si="64"/>
        <v>2017-11-27</v>
      </c>
      <c r="E2004" s="26">
        <f t="shared" si="65"/>
        <v>86.095100000000002</v>
      </c>
    </row>
    <row r="2005" spans="1:5" x14ac:dyDescent="0.3">
      <c r="A2005" s="1">
        <v>43067</v>
      </c>
      <c r="B2005">
        <v>87.088899999999995</v>
      </c>
      <c r="C2005" t="s">
        <v>205</v>
      </c>
      <c r="D2005" s="26" t="str">
        <f t="shared" si="64"/>
        <v>2017-11-28</v>
      </c>
      <c r="E2005" s="26">
        <f t="shared" si="65"/>
        <v>87.088899999999995</v>
      </c>
    </row>
    <row r="2006" spans="1:5" x14ac:dyDescent="0.3">
      <c r="A2006" s="1">
        <v>43068</v>
      </c>
      <c r="B2006">
        <v>87.493499999999997</v>
      </c>
      <c r="C2006" t="s">
        <v>205</v>
      </c>
      <c r="D2006" s="26" t="str">
        <f t="shared" si="64"/>
        <v>2017-11-29</v>
      </c>
      <c r="E2006" s="26">
        <f t="shared" si="65"/>
        <v>87.493499999999997</v>
      </c>
    </row>
    <row r="2007" spans="1:5" x14ac:dyDescent="0.3">
      <c r="A2007" s="1">
        <v>43069</v>
      </c>
      <c r="B2007">
        <v>88.170699999999997</v>
      </c>
      <c r="C2007" t="s">
        <v>205</v>
      </c>
      <c r="D2007" s="26" t="str">
        <f t="shared" si="64"/>
        <v>2017-11-30</v>
      </c>
      <c r="E2007" s="26">
        <f t="shared" si="65"/>
        <v>88.170699999999997</v>
      </c>
    </row>
    <row r="2008" spans="1:5" x14ac:dyDescent="0.3">
      <c r="A2008" s="1">
        <v>43070</v>
      </c>
      <c r="B2008">
        <v>87.994799999999998</v>
      </c>
      <c r="C2008" t="s">
        <v>205</v>
      </c>
      <c r="D2008" s="26" t="str">
        <f t="shared" si="64"/>
        <v>2017-12-01</v>
      </c>
      <c r="E2008" s="26">
        <f t="shared" si="65"/>
        <v>87.994799999999998</v>
      </c>
    </row>
    <row r="2009" spans="1:5" x14ac:dyDescent="0.3">
      <c r="A2009" s="1">
        <v>43073</v>
      </c>
      <c r="B2009">
        <v>88.179500000000004</v>
      </c>
      <c r="C2009" t="s">
        <v>205</v>
      </c>
      <c r="D2009" s="26" t="str">
        <f t="shared" si="64"/>
        <v>2017-12-04</v>
      </c>
      <c r="E2009" s="26">
        <f t="shared" si="65"/>
        <v>88.179500000000004</v>
      </c>
    </row>
    <row r="2010" spans="1:5" x14ac:dyDescent="0.3">
      <c r="A2010" s="1">
        <v>43074</v>
      </c>
      <c r="B2010">
        <v>87.616600000000005</v>
      </c>
      <c r="C2010" t="s">
        <v>205</v>
      </c>
      <c r="D2010" s="26" t="str">
        <f t="shared" si="64"/>
        <v>2017-12-05</v>
      </c>
      <c r="E2010" s="26">
        <f t="shared" si="65"/>
        <v>87.616600000000005</v>
      </c>
    </row>
    <row r="2011" spans="1:5" x14ac:dyDescent="0.3">
      <c r="A2011" s="1">
        <v>43075</v>
      </c>
      <c r="B2011">
        <v>87.458299999999994</v>
      </c>
      <c r="C2011" t="s">
        <v>205</v>
      </c>
      <c r="D2011" s="26" t="str">
        <f t="shared" si="64"/>
        <v>2017-12-06</v>
      </c>
      <c r="E2011" s="26">
        <f t="shared" si="65"/>
        <v>87.458299999999994</v>
      </c>
    </row>
    <row r="2012" spans="1:5" x14ac:dyDescent="0.3">
      <c r="A2012" s="1">
        <v>43076</v>
      </c>
      <c r="B2012">
        <v>87.854100000000003</v>
      </c>
      <c r="C2012" t="s">
        <v>205</v>
      </c>
      <c r="D2012" s="26" t="str">
        <f t="shared" si="64"/>
        <v>2017-12-07</v>
      </c>
      <c r="E2012" s="26">
        <f t="shared" si="65"/>
        <v>87.854100000000003</v>
      </c>
    </row>
    <row r="2013" spans="1:5" x14ac:dyDescent="0.3">
      <c r="A2013" s="1">
        <v>43077</v>
      </c>
      <c r="B2013">
        <v>88.3994</v>
      </c>
      <c r="C2013" t="s">
        <v>205</v>
      </c>
      <c r="D2013" s="26" t="str">
        <f t="shared" si="64"/>
        <v>2017-12-08</v>
      </c>
      <c r="E2013" s="26">
        <f t="shared" si="65"/>
        <v>88.3994</v>
      </c>
    </row>
    <row r="2014" spans="1:5" x14ac:dyDescent="0.3">
      <c r="A2014" s="1">
        <v>43080</v>
      </c>
      <c r="B2014">
        <v>88.4786</v>
      </c>
      <c r="C2014" t="s">
        <v>205</v>
      </c>
      <c r="D2014" s="26" t="str">
        <f t="shared" si="64"/>
        <v>2017-12-11</v>
      </c>
      <c r="E2014" s="26">
        <f t="shared" si="65"/>
        <v>88.4786</v>
      </c>
    </row>
    <row r="2015" spans="1:5" x14ac:dyDescent="0.3">
      <c r="A2015" s="1">
        <v>43081</v>
      </c>
      <c r="B2015">
        <v>88.487399999999994</v>
      </c>
      <c r="C2015" t="s">
        <v>205</v>
      </c>
      <c r="D2015" s="26" t="str">
        <f t="shared" si="64"/>
        <v>2017-12-12</v>
      </c>
      <c r="E2015" s="26">
        <f t="shared" si="65"/>
        <v>88.487399999999994</v>
      </c>
    </row>
    <row r="2016" spans="1:5" x14ac:dyDescent="0.3">
      <c r="A2016" s="1">
        <v>43082</v>
      </c>
      <c r="B2016">
        <v>88.408199999999994</v>
      </c>
      <c r="C2016" t="s">
        <v>205</v>
      </c>
      <c r="D2016" s="26" t="str">
        <f t="shared" si="64"/>
        <v>2017-12-13</v>
      </c>
      <c r="E2016" s="26">
        <f t="shared" si="65"/>
        <v>88.408199999999994</v>
      </c>
    </row>
    <row r="2017" spans="1:5" x14ac:dyDescent="0.3">
      <c r="A2017" s="1">
        <v>43083</v>
      </c>
      <c r="B2017">
        <v>87.871700000000004</v>
      </c>
      <c r="C2017" t="s">
        <v>205</v>
      </c>
      <c r="D2017" s="26" t="str">
        <f t="shared" si="64"/>
        <v>2017-12-14</v>
      </c>
      <c r="E2017" s="26">
        <f t="shared" si="65"/>
        <v>87.871700000000004</v>
      </c>
    </row>
    <row r="2018" spans="1:5" x14ac:dyDescent="0.3">
      <c r="A2018" s="1">
        <v>43084</v>
      </c>
      <c r="B2018">
        <v>88.653000000000006</v>
      </c>
      <c r="C2018" t="s">
        <v>205</v>
      </c>
      <c r="D2018" s="26" t="str">
        <f t="shared" si="64"/>
        <v>2017-12-15</v>
      </c>
      <c r="E2018" s="26">
        <f t="shared" si="65"/>
        <v>88.653000000000006</v>
      </c>
    </row>
    <row r="2019" spans="1:5" x14ac:dyDescent="0.3">
      <c r="A2019" s="1">
        <v>43087</v>
      </c>
      <c r="B2019">
        <v>89.3245</v>
      </c>
      <c r="C2019" t="s">
        <v>205</v>
      </c>
      <c r="D2019" s="26" t="str">
        <f t="shared" si="64"/>
        <v>2017-12-18</v>
      </c>
      <c r="E2019" s="26">
        <f t="shared" si="65"/>
        <v>89.3245</v>
      </c>
    </row>
    <row r="2020" spans="1:5" x14ac:dyDescent="0.3">
      <c r="A2020" s="1">
        <v>43088</v>
      </c>
      <c r="B2020">
        <v>89.024100000000004</v>
      </c>
      <c r="C2020" t="s">
        <v>205</v>
      </c>
      <c r="D2020" s="26" t="str">
        <f t="shared" si="64"/>
        <v>2017-12-19</v>
      </c>
      <c r="E2020" s="26">
        <f t="shared" si="65"/>
        <v>89.024100000000004</v>
      </c>
    </row>
    <row r="2021" spans="1:5" x14ac:dyDescent="0.3">
      <c r="A2021" s="1">
        <v>43089</v>
      </c>
      <c r="B2021">
        <v>89.032899999999998</v>
      </c>
      <c r="C2021" t="s">
        <v>205</v>
      </c>
      <c r="D2021" s="26" t="str">
        <f t="shared" si="64"/>
        <v>2017-12-20</v>
      </c>
      <c r="E2021" s="26">
        <f t="shared" si="65"/>
        <v>89.032899999999998</v>
      </c>
    </row>
    <row r="2022" spans="1:5" x14ac:dyDescent="0.3">
      <c r="A2022" s="1">
        <v>43090</v>
      </c>
      <c r="B2022">
        <v>89.209599999999995</v>
      </c>
      <c r="C2022" t="s">
        <v>205</v>
      </c>
      <c r="D2022" s="26" t="str">
        <f t="shared" si="64"/>
        <v>2017-12-21</v>
      </c>
      <c r="E2022" s="26">
        <f t="shared" si="65"/>
        <v>89.209599999999995</v>
      </c>
    </row>
    <row r="2023" spans="1:5" x14ac:dyDescent="0.3">
      <c r="A2023" s="1">
        <v>43091</v>
      </c>
      <c r="B2023">
        <v>89.297899999999998</v>
      </c>
      <c r="C2023" t="s">
        <v>205</v>
      </c>
      <c r="D2023" s="26" t="str">
        <f t="shared" si="64"/>
        <v>2017-12-22</v>
      </c>
      <c r="E2023" s="26">
        <f t="shared" si="65"/>
        <v>89.297899999999998</v>
      </c>
    </row>
    <row r="2024" spans="1:5" x14ac:dyDescent="0.3">
      <c r="A2024" s="1">
        <v>43095</v>
      </c>
      <c r="B2024">
        <v>89.403999999999996</v>
      </c>
      <c r="C2024" t="s">
        <v>205</v>
      </c>
      <c r="D2024" s="26" t="str">
        <f t="shared" si="64"/>
        <v>2017-12-26</v>
      </c>
      <c r="E2024" s="26">
        <f t="shared" si="65"/>
        <v>89.403999999999996</v>
      </c>
    </row>
    <row r="2025" spans="1:5" x14ac:dyDescent="0.3">
      <c r="A2025" s="1">
        <v>43096</v>
      </c>
      <c r="B2025">
        <v>89.403999999999996</v>
      </c>
      <c r="C2025" t="s">
        <v>205</v>
      </c>
      <c r="D2025" s="26" t="str">
        <f t="shared" si="64"/>
        <v>2017-12-27</v>
      </c>
      <c r="E2025" s="26">
        <f t="shared" si="65"/>
        <v>89.403999999999996</v>
      </c>
    </row>
    <row r="2026" spans="1:5" x14ac:dyDescent="0.3">
      <c r="A2026" s="1">
        <v>43097</v>
      </c>
      <c r="B2026">
        <v>89.624899999999997</v>
      </c>
      <c r="C2026" t="s">
        <v>205</v>
      </c>
      <c r="D2026" s="26" t="str">
        <f t="shared" si="64"/>
        <v>2017-12-28</v>
      </c>
      <c r="E2026" s="26">
        <f t="shared" si="65"/>
        <v>89.624899999999997</v>
      </c>
    </row>
    <row r="2027" spans="1:5" x14ac:dyDescent="0.3">
      <c r="A2027" s="1">
        <v>43098</v>
      </c>
      <c r="B2027">
        <v>89.262600000000006</v>
      </c>
      <c r="C2027" t="s">
        <v>205</v>
      </c>
      <c r="D2027" s="26" t="str">
        <f t="shared" si="64"/>
        <v>2017-12-29</v>
      </c>
      <c r="E2027" s="26">
        <f t="shared" si="65"/>
        <v>89.262600000000006</v>
      </c>
    </row>
    <row r="2028" spans="1:5" x14ac:dyDescent="0.3">
      <c r="A2028" s="1">
        <v>43102</v>
      </c>
      <c r="B2028">
        <v>89.925200000000004</v>
      </c>
      <c r="C2028" t="s">
        <v>205</v>
      </c>
      <c r="D2028" s="26" t="str">
        <f t="shared" si="64"/>
        <v>2018-01-02</v>
      </c>
      <c r="E2028" s="26">
        <f t="shared" si="65"/>
        <v>89.925200000000004</v>
      </c>
    </row>
    <row r="2029" spans="1:5" x14ac:dyDescent="0.3">
      <c r="A2029" s="1">
        <v>43103</v>
      </c>
      <c r="B2029">
        <v>90.384699999999995</v>
      </c>
      <c r="C2029" t="s">
        <v>205</v>
      </c>
      <c r="D2029" s="26" t="str">
        <f t="shared" si="64"/>
        <v>2018-01-03</v>
      </c>
      <c r="E2029" s="26">
        <f t="shared" si="65"/>
        <v>90.384699999999995</v>
      </c>
    </row>
    <row r="2030" spans="1:5" x14ac:dyDescent="0.3">
      <c r="A2030" s="1">
        <v>43104</v>
      </c>
      <c r="B2030">
        <v>90.693899999999999</v>
      </c>
      <c r="C2030" t="s">
        <v>205</v>
      </c>
      <c r="D2030" s="26" t="str">
        <f t="shared" si="64"/>
        <v>2018-01-04</v>
      </c>
      <c r="E2030" s="26">
        <f t="shared" si="65"/>
        <v>90.693899999999999</v>
      </c>
    </row>
    <row r="2031" spans="1:5" x14ac:dyDescent="0.3">
      <c r="A2031" s="1">
        <v>43105</v>
      </c>
      <c r="B2031">
        <v>91.126800000000003</v>
      </c>
      <c r="C2031" t="s">
        <v>205</v>
      </c>
      <c r="D2031" s="26" t="str">
        <f t="shared" si="64"/>
        <v>2018-01-05</v>
      </c>
      <c r="E2031" s="26">
        <f t="shared" si="65"/>
        <v>91.126800000000003</v>
      </c>
    </row>
    <row r="2032" spans="1:5" x14ac:dyDescent="0.3">
      <c r="A2032" s="1">
        <v>43108</v>
      </c>
      <c r="B2032">
        <v>91.427199999999999</v>
      </c>
      <c r="C2032" t="s">
        <v>205</v>
      </c>
      <c r="D2032" s="26" t="str">
        <f t="shared" si="64"/>
        <v>2018-01-08</v>
      </c>
      <c r="E2032" s="26">
        <f t="shared" si="65"/>
        <v>91.427199999999999</v>
      </c>
    </row>
    <row r="2033" spans="1:5" x14ac:dyDescent="0.3">
      <c r="A2033" s="1">
        <v>43109</v>
      </c>
      <c r="B2033">
        <v>91.471400000000003</v>
      </c>
      <c r="C2033" t="s">
        <v>205</v>
      </c>
      <c r="D2033" s="26" t="str">
        <f t="shared" si="64"/>
        <v>2018-01-09</v>
      </c>
      <c r="E2033" s="26">
        <f t="shared" si="65"/>
        <v>91.471400000000003</v>
      </c>
    </row>
    <row r="2034" spans="1:5" x14ac:dyDescent="0.3">
      <c r="A2034" s="1">
        <v>43110</v>
      </c>
      <c r="B2034">
        <v>91.197500000000005</v>
      </c>
      <c r="C2034" t="s">
        <v>205</v>
      </c>
      <c r="D2034" s="26" t="str">
        <f t="shared" si="64"/>
        <v>2018-01-10</v>
      </c>
      <c r="E2034" s="26">
        <f t="shared" si="65"/>
        <v>91.197500000000005</v>
      </c>
    </row>
    <row r="2035" spans="1:5" x14ac:dyDescent="0.3">
      <c r="A2035" s="1">
        <v>43111</v>
      </c>
      <c r="B2035">
        <v>92.072199999999995</v>
      </c>
      <c r="C2035" t="s">
        <v>205</v>
      </c>
      <c r="D2035" s="26" t="str">
        <f t="shared" si="64"/>
        <v>2018-01-11</v>
      </c>
      <c r="E2035" s="26">
        <f t="shared" si="65"/>
        <v>92.072199999999995</v>
      </c>
    </row>
    <row r="2036" spans="1:5" x14ac:dyDescent="0.3">
      <c r="A2036" s="1">
        <v>43112</v>
      </c>
      <c r="B2036">
        <v>92.664199999999994</v>
      </c>
      <c r="C2036" t="s">
        <v>205</v>
      </c>
      <c r="D2036" s="26" t="str">
        <f t="shared" si="64"/>
        <v>2018-01-12</v>
      </c>
      <c r="E2036" s="26">
        <f t="shared" si="65"/>
        <v>92.664199999999994</v>
      </c>
    </row>
    <row r="2037" spans="1:5" x14ac:dyDescent="0.3">
      <c r="A2037" s="1">
        <v>43116</v>
      </c>
      <c r="B2037">
        <v>92.036900000000003</v>
      </c>
      <c r="C2037" t="s">
        <v>205</v>
      </c>
      <c r="D2037" s="26" t="str">
        <f t="shared" si="64"/>
        <v>2018-01-16</v>
      </c>
      <c r="E2037" s="26">
        <f t="shared" si="65"/>
        <v>92.036900000000003</v>
      </c>
    </row>
    <row r="2038" spans="1:5" x14ac:dyDescent="0.3">
      <c r="A2038" s="1">
        <v>43117</v>
      </c>
      <c r="B2038">
        <v>92.805499999999995</v>
      </c>
      <c r="C2038" t="s">
        <v>205</v>
      </c>
      <c r="D2038" s="26" t="str">
        <f t="shared" si="64"/>
        <v>2018-01-17</v>
      </c>
      <c r="E2038" s="26">
        <f t="shared" si="65"/>
        <v>92.805499999999995</v>
      </c>
    </row>
    <row r="2039" spans="1:5" x14ac:dyDescent="0.3">
      <c r="A2039" s="1">
        <v>43118</v>
      </c>
      <c r="B2039">
        <v>92.549300000000002</v>
      </c>
      <c r="C2039" t="s">
        <v>205</v>
      </c>
      <c r="D2039" s="26" t="str">
        <f t="shared" si="64"/>
        <v>2018-01-18</v>
      </c>
      <c r="E2039" s="26">
        <f t="shared" si="65"/>
        <v>92.549300000000002</v>
      </c>
    </row>
    <row r="2040" spans="1:5" x14ac:dyDescent="0.3">
      <c r="A2040" s="1">
        <v>43119</v>
      </c>
      <c r="B2040">
        <v>93.159000000000006</v>
      </c>
      <c r="C2040" t="s">
        <v>205</v>
      </c>
      <c r="D2040" s="26" t="str">
        <f t="shared" si="64"/>
        <v>2018-01-19</v>
      </c>
      <c r="E2040" s="26">
        <f t="shared" si="65"/>
        <v>93.159000000000006</v>
      </c>
    </row>
    <row r="2041" spans="1:5" x14ac:dyDescent="0.3">
      <c r="A2041" s="1">
        <v>43122</v>
      </c>
      <c r="B2041">
        <v>93.821600000000004</v>
      </c>
      <c r="C2041" t="s">
        <v>205</v>
      </c>
      <c r="D2041" s="26" t="str">
        <f t="shared" si="64"/>
        <v>2018-01-22</v>
      </c>
      <c r="E2041" s="26">
        <f t="shared" si="65"/>
        <v>93.821600000000004</v>
      </c>
    </row>
    <row r="2042" spans="1:5" x14ac:dyDescent="0.3">
      <c r="A2042" s="1">
        <v>43123</v>
      </c>
      <c r="B2042">
        <v>94.077799999999996</v>
      </c>
      <c r="C2042" t="s">
        <v>205</v>
      </c>
      <c r="D2042" s="26" t="str">
        <f t="shared" si="64"/>
        <v>2018-01-23</v>
      </c>
      <c r="E2042" s="26">
        <f t="shared" si="65"/>
        <v>94.077799999999996</v>
      </c>
    </row>
    <row r="2043" spans="1:5" x14ac:dyDescent="0.3">
      <c r="A2043" s="1">
        <v>43124</v>
      </c>
      <c r="B2043">
        <v>94.122</v>
      </c>
      <c r="C2043" t="s">
        <v>205</v>
      </c>
      <c r="D2043" s="26" t="str">
        <f t="shared" si="64"/>
        <v>2018-01-24</v>
      </c>
      <c r="E2043" s="26">
        <f t="shared" si="65"/>
        <v>94.122</v>
      </c>
    </row>
    <row r="2044" spans="1:5" x14ac:dyDescent="0.3">
      <c r="A2044" s="1">
        <v>43125</v>
      </c>
      <c r="B2044">
        <v>94.042500000000004</v>
      </c>
      <c r="C2044" t="s">
        <v>205</v>
      </c>
      <c r="D2044" s="26" t="str">
        <f t="shared" si="64"/>
        <v>2018-01-25</v>
      </c>
      <c r="E2044" s="26">
        <f t="shared" si="65"/>
        <v>94.042500000000004</v>
      </c>
    </row>
    <row r="2045" spans="1:5" x14ac:dyDescent="0.3">
      <c r="A2045" s="1">
        <v>43126</v>
      </c>
      <c r="B2045">
        <v>94.917199999999994</v>
      </c>
      <c r="C2045" t="s">
        <v>205</v>
      </c>
      <c r="D2045" s="26" t="str">
        <f t="shared" si="64"/>
        <v>2018-01-26</v>
      </c>
      <c r="E2045" s="26">
        <f t="shared" si="65"/>
        <v>94.917199999999994</v>
      </c>
    </row>
    <row r="2046" spans="1:5" x14ac:dyDescent="0.3">
      <c r="A2046" s="1">
        <v>43129</v>
      </c>
      <c r="B2046">
        <v>94.236900000000006</v>
      </c>
      <c r="C2046" t="s">
        <v>205</v>
      </c>
      <c r="D2046" s="26" t="str">
        <f t="shared" si="64"/>
        <v>2018-01-29</v>
      </c>
      <c r="E2046" s="26">
        <f t="shared" si="65"/>
        <v>94.236900000000006</v>
      </c>
    </row>
    <row r="2047" spans="1:5" x14ac:dyDescent="0.3">
      <c r="A2047" s="1">
        <v>43130</v>
      </c>
      <c r="B2047">
        <v>93.194299999999998</v>
      </c>
      <c r="C2047" t="s">
        <v>205</v>
      </c>
      <c r="D2047" s="26" t="str">
        <f t="shared" si="64"/>
        <v>2018-01-30</v>
      </c>
      <c r="E2047" s="26">
        <f t="shared" si="65"/>
        <v>93.194299999999998</v>
      </c>
    </row>
    <row r="2048" spans="1:5" x14ac:dyDescent="0.3">
      <c r="A2048" s="1">
        <v>43131</v>
      </c>
      <c r="B2048">
        <v>93.176599999999993</v>
      </c>
      <c r="C2048" t="s">
        <v>205</v>
      </c>
      <c r="D2048" s="26" t="str">
        <f t="shared" si="64"/>
        <v>2018-01-31</v>
      </c>
      <c r="E2048" s="26">
        <f t="shared" si="65"/>
        <v>93.176599999999993</v>
      </c>
    </row>
    <row r="2049" spans="1:5" x14ac:dyDescent="0.3">
      <c r="A2049" s="1">
        <v>43132</v>
      </c>
      <c r="B2049">
        <v>92.955699999999993</v>
      </c>
      <c r="C2049" t="s">
        <v>205</v>
      </c>
      <c r="D2049" s="26" t="str">
        <f t="shared" si="64"/>
        <v>2018-02-01</v>
      </c>
      <c r="E2049" s="26">
        <f t="shared" si="65"/>
        <v>92.955699999999993</v>
      </c>
    </row>
    <row r="2050" spans="1:5" x14ac:dyDescent="0.3">
      <c r="A2050" s="1">
        <v>43133</v>
      </c>
      <c r="B2050">
        <v>91.047300000000007</v>
      </c>
      <c r="C2050" t="s">
        <v>205</v>
      </c>
      <c r="D2050" s="26" t="str">
        <f t="shared" si="64"/>
        <v>2018-02-02</v>
      </c>
      <c r="E2050" s="26">
        <f t="shared" si="65"/>
        <v>91.047300000000007</v>
      </c>
    </row>
    <row r="2051" spans="1:5" x14ac:dyDescent="0.3">
      <c r="A2051" s="1">
        <v>43136</v>
      </c>
      <c r="B2051">
        <v>87.672300000000007</v>
      </c>
      <c r="C2051" t="s">
        <v>205</v>
      </c>
      <c r="D2051" s="26" t="str">
        <f t="shared" si="64"/>
        <v>2018-02-05</v>
      </c>
      <c r="E2051" s="26">
        <f t="shared" si="65"/>
        <v>87.672300000000007</v>
      </c>
    </row>
    <row r="2052" spans="1:5" x14ac:dyDescent="0.3">
      <c r="A2052" s="1">
        <v>43137</v>
      </c>
      <c r="B2052">
        <v>88.873900000000006</v>
      </c>
      <c r="C2052" t="s">
        <v>205</v>
      </c>
      <c r="D2052" s="26" t="str">
        <f t="shared" si="64"/>
        <v>2018-02-06</v>
      </c>
      <c r="E2052" s="26">
        <f t="shared" si="65"/>
        <v>88.873900000000006</v>
      </c>
    </row>
    <row r="2053" spans="1:5" x14ac:dyDescent="0.3">
      <c r="A2053" s="1">
        <v>43138</v>
      </c>
      <c r="B2053">
        <v>88.635300000000001</v>
      </c>
      <c r="C2053" t="s">
        <v>205</v>
      </c>
      <c r="D2053" s="26" t="str">
        <f t="shared" si="64"/>
        <v>2018-02-07</v>
      </c>
      <c r="E2053" s="26">
        <f t="shared" si="65"/>
        <v>88.635300000000001</v>
      </c>
    </row>
    <row r="2054" spans="1:5" x14ac:dyDescent="0.3">
      <c r="A2054" s="1">
        <v>43139</v>
      </c>
      <c r="B2054">
        <v>85.516499999999994</v>
      </c>
      <c r="C2054" t="s">
        <v>205</v>
      </c>
      <c r="D2054" s="26" t="str">
        <f t="shared" si="64"/>
        <v>2018-02-08</v>
      </c>
      <c r="E2054" s="26">
        <f t="shared" si="65"/>
        <v>85.516499999999994</v>
      </c>
    </row>
    <row r="2055" spans="1:5" x14ac:dyDescent="0.3">
      <c r="A2055" s="1">
        <v>43140</v>
      </c>
      <c r="B2055">
        <v>86.691500000000005</v>
      </c>
      <c r="C2055" t="s">
        <v>205</v>
      </c>
      <c r="D2055" s="26" t="str">
        <f t="shared" si="64"/>
        <v>2018-02-09</v>
      </c>
      <c r="E2055" s="26">
        <f t="shared" si="65"/>
        <v>86.691500000000005</v>
      </c>
    </row>
    <row r="2056" spans="1:5" x14ac:dyDescent="0.3">
      <c r="A2056" s="1">
        <v>43143</v>
      </c>
      <c r="B2056">
        <v>87.760599999999997</v>
      </c>
      <c r="C2056" t="s">
        <v>205</v>
      </c>
      <c r="D2056" s="26" t="str">
        <f t="shared" si="64"/>
        <v>2018-02-12</v>
      </c>
      <c r="E2056" s="26">
        <f t="shared" si="65"/>
        <v>87.760599999999997</v>
      </c>
    </row>
    <row r="2057" spans="1:5" x14ac:dyDescent="0.3">
      <c r="A2057" s="1">
        <v>43144</v>
      </c>
      <c r="B2057">
        <v>87.972700000000003</v>
      </c>
      <c r="C2057" t="s">
        <v>205</v>
      </c>
      <c r="D2057" s="26" t="str">
        <f t="shared" si="64"/>
        <v>2018-02-13</v>
      </c>
      <c r="E2057" s="26">
        <f t="shared" si="65"/>
        <v>87.972700000000003</v>
      </c>
    </row>
    <row r="2058" spans="1:5" x14ac:dyDescent="0.3">
      <c r="A2058" s="1">
        <v>43145</v>
      </c>
      <c r="B2058">
        <v>89.306799999999996</v>
      </c>
      <c r="C2058" t="s">
        <v>205</v>
      </c>
      <c r="D2058" s="26" t="str">
        <f t="shared" si="64"/>
        <v>2018-02-14</v>
      </c>
      <c r="E2058" s="26">
        <f t="shared" si="65"/>
        <v>89.306799999999996</v>
      </c>
    </row>
    <row r="2059" spans="1:5" x14ac:dyDescent="0.3">
      <c r="A2059" s="1">
        <v>43146</v>
      </c>
      <c r="B2059">
        <v>90.234499999999997</v>
      </c>
      <c r="C2059" t="s">
        <v>205</v>
      </c>
      <c r="D2059" s="26" t="str">
        <f t="shared" si="64"/>
        <v>2018-02-15</v>
      </c>
      <c r="E2059" s="26">
        <f t="shared" si="65"/>
        <v>90.234499999999997</v>
      </c>
    </row>
    <row r="2060" spans="1:5" x14ac:dyDescent="0.3">
      <c r="A2060" s="1">
        <v>43147</v>
      </c>
      <c r="B2060">
        <v>90.278700000000001</v>
      </c>
      <c r="C2060" t="s">
        <v>205</v>
      </c>
      <c r="D2060" s="26" t="str">
        <f t="shared" si="64"/>
        <v>2018-02-16</v>
      </c>
      <c r="E2060" s="26">
        <f t="shared" si="65"/>
        <v>90.278700000000001</v>
      </c>
    </row>
    <row r="2061" spans="1:5" x14ac:dyDescent="0.3">
      <c r="A2061" s="1">
        <v>43151</v>
      </c>
      <c r="B2061">
        <v>89.704400000000007</v>
      </c>
      <c r="C2061" t="s">
        <v>205</v>
      </c>
      <c r="D2061" s="26" t="str">
        <f t="shared" si="64"/>
        <v>2018-02-20</v>
      </c>
      <c r="E2061" s="26">
        <f t="shared" si="65"/>
        <v>89.704400000000007</v>
      </c>
    </row>
    <row r="2062" spans="1:5" x14ac:dyDescent="0.3">
      <c r="A2062" s="1">
        <v>43152</v>
      </c>
      <c r="B2062">
        <v>89.165400000000005</v>
      </c>
      <c r="C2062" t="s">
        <v>205</v>
      </c>
      <c r="D2062" s="26" t="str">
        <f t="shared" si="64"/>
        <v>2018-02-21</v>
      </c>
      <c r="E2062" s="26">
        <f t="shared" si="65"/>
        <v>89.165400000000005</v>
      </c>
    </row>
    <row r="2063" spans="1:5" x14ac:dyDescent="0.3">
      <c r="A2063" s="1">
        <v>43153</v>
      </c>
      <c r="B2063">
        <v>89.209599999999995</v>
      </c>
      <c r="C2063" t="s">
        <v>205</v>
      </c>
      <c r="D2063" s="26" t="str">
        <f t="shared" si="64"/>
        <v>2018-02-22</v>
      </c>
      <c r="E2063" s="26">
        <f t="shared" si="65"/>
        <v>89.209599999999995</v>
      </c>
    </row>
    <row r="2064" spans="1:5" x14ac:dyDescent="0.3">
      <c r="A2064" s="1">
        <v>43154</v>
      </c>
      <c r="B2064">
        <v>90.5702</v>
      </c>
      <c r="C2064" t="s">
        <v>205</v>
      </c>
      <c r="D2064" s="26" t="str">
        <f t="shared" si="64"/>
        <v>2018-02-23</v>
      </c>
      <c r="E2064" s="26">
        <f t="shared" si="65"/>
        <v>90.5702</v>
      </c>
    </row>
    <row r="2065" spans="1:5" x14ac:dyDescent="0.3">
      <c r="A2065" s="1">
        <v>43157</v>
      </c>
      <c r="B2065">
        <v>91.250500000000002</v>
      </c>
      <c r="C2065" t="s">
        <v>205</v>
      </c>
      <c r="D2065" s="26" t="str">
        <f t="shared" si="64"/>
        <v>2018-02-26</v>
      </c>
      <c r="E2065" s="26">
        <f t="shared" si="65"/>
        <v>91.250500000000002</v>
      </c>
    </row>
    <row r="2066" spans="1:5" x14ac:dyDescent="0.3">
      <c r="A2066" s="1">
        <v>43158</v>
      </c>
      <c r="B2066">
        <v>90.066599999999994</v>
      </c>
      <c r="C2066" t="s">
        <v>205</v>
      </c>
      <c r="D2066" s="26" t="str">
        <f t="shared" si="64"/>
        <v>2018-02-27</v>
      </c>
      <c r="E2066" s="26">
        <f t="shared" si="65"/>
        <v>90.066599999999994</v>
      </c>
    </row>
    <row r="2067" spans="1:5" x14ac:dyDescent="0.3">
      <c r="A2067" s="1">
        <v>43159</v>
      </c>
      <c r="B2067">
        <v>89.085899999999995</v>
      </c>
      <c r="C2067" t="s">
        <v>205</v>
      </c>
      <c r="D2067" s="26" t="str">
        <f t="shared" ref="D2067:D2130" si="66">_xlfn.CONCAT(YEAR(A2067),"-",IF(LEN(MONTH(A2067))=1,0&amp;MONTH(A2067),MONTH(A2067)),"-",IF(LEN(DAY(A2067))=1,0&amp;DAY(A2067),DAY(A2067)))</f>
        <v>2018-02-28</v>
      </c>
      <c r="E2067" s="26">
        <f t="shared" ref="E2067:E2130" si="67">B2067</f>
        <v>89.085899999999995</v>
      </c>
    </row>
    <row r="2068" spans="1:5" x14ac:dyDescent="0.3">
      <c r="A2068" s="1">
        <v>43160</v>
      </c>
      <c r="B2068">
        <v>88.131699999999995</v>
      </c>
      <c r="C2068" t="s">
        <v>205</v>
      </c>
      <c r="D2068" s="26" t="str">
        <f t="shared" si="66"/>
        <v>2018-03-01</v>
      </c>
      <c r="E2068" s="26">
        <f t="shared" si="67"/>
        <v>88.131699999999995</v>
      </c>
    </row>
    <row r="2069" spans="1:5" x14ac:dyDescent="0.3">
      <c r="A2069" s="1">
        <v>43161</v>
      </c>
      <c r="B2069">
        <v>88.714799999999997</v>
      </c>
      <c r="C2069" t="s">
        <v>205</v>
      </c>
      <c r="D2069" s="26" t="str">
        <f t="shared" si="66"/>
        <v>2018-03-02</v>
      </c>
      <c r="E2069" s="26">
        <f t="shared" si="67"/>
        <v>88.714799999999997</v>
      </c>
    </row>
    <row r="2070" spans="1:5" x14ac:dyDescent="0.3">
      <c r="A2070" s="1">
        <v>43164</v>
      </c>
      <c r="B2070">
        <v>89.783900000000003</v>
      </c>
      <c r="C2070" t="s">
        <v>205</v>
      </c>
      <c r="D2070" s="26" t="str">
        <f t="shared" si="66"/>
        <v>2018-03-05</v>
      </c>
      <c r="E2070" s="26">
        <f t="shared" si="67"/>
        <v>89.783900000000003</v>
      </c>
    </row>
    <row r="2071" spans="1:5" x14ac:dyDescent="0.3">
      <c r="A2071" s="1">
        <v>43165</v>
      </c>
      <c r="B2071">
        <v>90.1815</v>
      </c>
      <c r="C2071" t="s">
        <v>205</v>
      </c>
      <c r="D2071" s="26" t="str">
        <f t="shared" si="66"/>
        <v>2018-03-06</v>
      </c>
      <c r="E2071" s="26">
        <f t="shared" si="67"/>
        <v>90.1815</v>
      </c>
    </row>
    <row r="2072" spans="1:5" x14ac:dyDescent="0.3">
      <c r="A2072" s="1">
        <v>43166</v>
      </c>
      <c r="B2072">
        <v>90.102000000000004</v>
      </c>
      <c r="C2072" t="s">
        <v>205</v>
      </c>
      <c r="D2072" s="26" t="str">
        <f t="shared" si="66"/>
        <v>2018-03-07</v>
      </c>
      <c r="E2072" s="26">
        <f t="shared" si="67"/>
        <v>90.102000000000004</v>
      </c>
    </row>
    <row r="2073" spans="1:5" x14ac:dyDescent="0.3">
      <c r="A2073" s="1">
        <v>43167</v>
      </c>
      <c r="B2073">
        <v>90.411199999999994</v>
      </c>
      <c r="C2073" t="s">
        <v>205</v>
      </c>
      <c r="D2073" s="26" t="str">
        <f t="shared" si="66"/>
        <v>2018-03-08</v>
      </c>
      <c r="E2073" s="26">
        <f t="shared" si="67"/>
        <v>90.411199999999994</v>
      </c>
    </row>
    <row r="2074" spans="1:5" x14ac:dyDescent="0.3">
      <c r="A2074" s="1">
        <v>43168</v>
      </c>
      <c r="B2074">
        <v>91.816000000000003</v>
      </c>
      <c r="C2074" t="s">
        <v>205</v>
      </c>
      <c r="D2074" s="26" t="str">
        <f t="shared" si="66"/>
        <v>2018-03-09</v>
      </c>
      <c r="E2074" s="26">
        <f t="shared" si="67"/>
        <v>91.816000000000003</v>
      </c>
    </row>
    <row r="2075" spans="1:5" x14ac:dyDescent="0.3">
      <c r="A2075" s="1">
        <v>43171</v>
      </c>
      <c r="B2075">
        <v>91.692300000000003</v>
      </c>
      <c r="C2075" t="s">
        <v>205</v>
      </c>
      <c r="D2075" s="26" t="str">
        <f t="shared" si="66"/>
        <v>2018-03-12</v>
      </c>
      <c r="E2075" s="26">
        <f t="shared" si="67"/>
        <v>91.692300000000003</v>
      </c>
    </row>
    <row r="2076" spans="1:5" x14ac:dyDescent="0.3">
      <c r="A2076" s="1">
        <v>43172</v>
      </c>
      <c r="B2076">
        <v>91.3035</v>
      </c>
      <c r="C2076" t="s">
        <v>205</v>
      </c>
      <c r="D2076" s="26" t="str">
        <f t="shared" si="66"/>
        <v>2018-03-13</v>
      </c>
      <c r="E2076" s="26">
        <f t="shared" si="67"/>
        <v>91.3035</v>
      </c>
    </row>
    <row r="2077" spans="1:5" x14ac:dyDescent="0.3">
      <c r="A2077" s="1">
        <v>43173</v>
      </c>
      <c r="B2077">
        <v>90.755799999999994</v>
      </c>
      <c r="C2077" t="s">
        <v>205</v>
      </c>
      <c r="D2077" s="26" t="str">
        <f t="shared" si="66"/>
        <v>2018-03-14</v>
      </c>
      <c r="E2077" s="26">
        <f t="shared" si="67"/>
        <v>90.755799999999994</v>
      </c>
    </row>
    <row r="2078" spans="1:5" x14ac:dyDescent="0.3">
      <c r="A2078" s="1">
        <v>43174</v>
      </c>
      <c r="B2078">
        <v>90.517200000000003</v>
      </c>
      <c r="C2078" t="s">
        <v>205</v>
      </c>
      <c r="D2078" s="26" t="str">
        <f t="shared" si="66"/>
        <v>2018-03-15</v>
      </c>
      <c r="E2078" s="26">
        <f t="shared" si="67"/>
        <v>90.517200000000003</v>
      </c>
    </row>
    <row r="2079" spans="1:5" x14ac:dyDescent="0.3">
      <c r="A2079" s="1">
        <v>43175</v>
      </c>
      <c r="B2079">
        <v>90.887</v>
      </c>
      <c r="C2079" t="s">
        <v>205</v>
      </c>
      <c r="D2079" s="26" t="str">
        <f t="shared" si="66"/>
        <v>2018-03-16</v>
      </c>
      <c r="E2079" s="26">
        <f t="shared" si="67"/>
        <v>90.887</v>
      </c>
    </row>
    <row r="2080" spans="1:5" x14ac:dyDescent="0.3">
      <c r="A2080" s="1">
        <v>43178</v>
      </c>
      <c r="B2080">
        <v>89.866699999999994</v>
      </c>
      <c r="C2080" t="s">
        <v>205</v>
      </c>
      <c r="D2080" s="26" t="str">
        <f t="shared" si="66"/>
        <v>2018-03-19</v>
      </c>
      <c r="E2080" s="26">
        <f t="shared" si="67"/>
        <v>89.866699999999994</v>
      </c>
    </row>
    <row r="2081" spans="1:5" x14ac:dyDescent="0.3">
      <c r="A2081" s="1">
        <v>43179</v>
      </c>
      <c r="B2081">
        <v>89.964299999999994</v>
      </c>
      <c r="C2081" t="s">
        <v>205</v>
      </c>
      <c r="D2081" s="26" t="str">
        <f t="shared" si="66"/>
        <v>2018-03-20</v>
      </c>
      <c r="E2081" s="26">
        <f t="shared" si="67"/>
        <v>89.964299999999994</v>
      </c>
    </row>
    <row r="2082" spans="1:5" x14ac:dyDescent="0.3">
      <c r="A2082" s="1">
        <v>43180</v>
      </c>
      <c r="B2082">
        <v>89.990899999999996</v>
      </c>
      <c r="C2082" t="s">
        <v>205</v>
      </c>
      <c r="D2082" s="26" t="str">
        <f t="shared" si="66"/>
        <v>2018-03-21</v>
      </c>
      <c r="E2082" s="26">
        <f t="shared" si="67"/>
        <v>89.990899999999996</v>
      </c>
    </row>
    <row r="2083" spans="1:5" x14ac:dyDescent="0.3">
      <c r="A2083" s="1">
        <v>43181</v>
      </c>
      <c r="B2083">
        <v>87.994600000000005</v>
      </c>
      <c r="C2083" t="s">
        <v>205</v>
      </c>
      <c r="D2083" s="26" t="str">
        <f t="shared" si="66"/>
        <v>2018-03-22</v>
      </c>
      <c r="E2083" s="26">
        <f t="shared" si="67"/>
        <v>87.994600000000005</v>
      </c>
    </row>
    <row r="2084" spans="1:5" x14ac:dyDescent="0.3">
      <c r="A2084" s="1">
        <v>43182</v>
      </c>
      <c r="B2084">
        <v>86.317800000000005</v>
      </c>
      <c r="C2084" t="s">
        <v>205</v>
      </c>
      <c r="D2084" s="26" t="str">
        <f t="shared" si="66"/>
        <v>2018-03-23</v>
      </c>
      <c r="E2084" s="26">
        <f t="shared" si="67"/>
        <v>86.317800000000005</v>
      </c>
    </row>
    <row r="2085" spans="1:5" x14ac:dyDescent="0.3">
      <c r="A2085" s="1">
        <v>43185</v>
      </c>
      <c r="B2085">
        <v>88.305199999999999</v>
      </c>
      <c r="C2085" t="s">
        <v>205</v>
      </c>
      <c r="D2085" s="26" t="str">
        <f t="shared" si="66"/>
        <v>2018-03-26</v>
      </c>
      <c r="E2085" s="26">
        <f t="shared" si="67"/>
        <v>88.305199999999999</v>
      </c>
    </row>
    <row r="2086" spans="1:5" x14ac:dyDescent="0.3">
      <c r="A2086" s="1">
        <v>43186</v>
      </c>
      <c r="B2086">
        <v>87.258200000000002</v>
      </c>
      <c r="C2086" t="s">
        <v>205</v>
      </c>
      <c r="D2086" s="26" t="str">
        <f t="shared" si="66"/>
        <v>2018-03-27</v>
      </c>
      <c r="E2086" s="26">
        <f t="shared" si="67"/>
        <v>87.258200000000002</v>
      </c>
    </row>
    <row r="2087" spans="1:5" x14ac:dyDescent="0.3">
      <c r="A2087" s="1">
        <v>43187</v>
      </c>
      <c r="B2087">
        <v>87.151799999999994</v>
      </c>
      <c r="C2087" t="s">
        <v>205</v>
      </c>
      <c r="D2087" s="26" t="str">
        <f t="shared" si="66"/>
        <v>2018-03-28</v>
      </c>
      <c r="E2087" s="26">
        <f t="shared" si="67"/>
        <v>87.151799999999994</v>
      </c>
    </row>
    <row r="2088" spans="1:5" x14ac:dyDescent="0.3">
      <c r="A2088" s="1">
        <v>43188</v>
      </c>
      <c r="B2088">
        <v>88.260800000000003</v>
      </c>
      <c r="C2088" t="s">
        <v>205</v>
      </c>
      <c r="D2088" s="26" t="str">
        <f t="shared" si="66"/>
        <v>2018-03-29</v>
      </c>
      <c r="E2088" s="26">
        <f t="shared" si="67"/>
        <v>88.260800000000003</v>
      </c>
    </row>
    <row r="2089" spans="1:5" x14ac:dyDescent="0.3">
      <c r="A2089" s="1">
        <v>43189</v>
      </c>
      <c r="B2089">
        <v>88.260800000000003</v>
      </c>
      <c r="C2089" t="s">
        <v>205</v>
      </c>
      <c r="D2089" s="26" t="str">
        <f t="shared" si="66"/>
        <v>2018-03-30</v>
      </c>
      <c r="E2089" s="26">
        <f t="shared" si="67"/>
        <v>88.260800000000003</v>
      </c>
    </row>
    <row r="2090" spans="1:5" x14ac:dyDescent="0.3">
      <c r="A2090" s="1">
        <v>43192</v>
      </c>
      <c r="B2090">
        <v>86.326599999999999</v>
      </c>
      <c r="C2090" t="s">
        <v>205</v>
      </c>
      <c r="D2090" s="26" t="str">
        <f t="shared" si="66"/>
        <v>2018-04-02</v>
      </c>
      <c r="E2090" s="26">
        <f t="shared" si="67"/>
        <v>86.326599999999999</v>
      </c>
    </row>
    <row r="2091" spans="1:5" x14ac:dyDescent="0.3">
      <c r="A2091" s="1">
        <v>43193</v>
      </c>
      <c r="B2091">
        <v>87.364699999999999</v>
      </c>
      <c r="C2091" t="s">
        <v>205</v>
      </c>
      <c r="D2091" s="26" t="str">
        <f t="shared" si="66"/>
        <v>2018-04-03</v>
      </c>
      <c r="E2091" s="26">
        <f t="shared" si="67"/>
        <v>87.364699999999999</v>
      </c>
    </row>
    <row r="2092" spans="1:5" x14ac:dyDescent="0.3">
      <c r="A2092" s="1">
        <v>43194</v>
      </c>
      <c r="B2092">
        <v>88.385000000000005</v>
      </c>
      <c r="C2092" t="s">
        <v>205</v>
      </c>
      <c r="D2092" s="26" t="str">
        <f t="shared" si="66"/>
        <v>2018-04-04</v>
      </c>
      <c r="E2092" s="26">
        <f t="shared" si="67"/>
        <v>88.385000000000005</v>
      </c>
    </row>
    <row r="2093" spans="1:5" x14ac:dyDescent="0.3">
      <c r="A2093" s="1">
        <v>43195</v>
      </c>
      <c r="B2093">
        <v>88.952799999999996</v>
      </c>
      <c r="C2093" t="s">
        <v>205</v>
      </c>
      <c r="D2093" s="26" t="str">
        <f t="shared" si="66"/>
        <v>2018-04-05</v>
      </c>
      <c r="E2093" s="26">
        <f t="shared" si="67"/>
        <v>88.952799999999996</v>
      </c>
    </row>
    <row r="2094" spans="1:5" x14ac:dyDescent="0.3">
      <c r="A2094" s="1">
        <v>43196</v>
      </c>
      <c r="B2094">
        <v>87.071899999999999</v>
      </c>
      <c r="C2094" t="s">
        <v>205</v>
      </c>
      <c r="D2094" s="26" t="str">
        <f t="shared" si="66"/>
        <v>2018-04-06</v>
      </c>
      <c r="E2094" s="26">
        <f t="shared" si="67"/>
        <v>87.071899999999999</v>
      </c>
    </row>
    <row r="2095" spans="1:5" x14ac:dyDescent="0.3">
      <c r="A2095" s="1">
        <v>43199</v>
      </c>
      <c r="B2095">
        <v>87.249399999999994</v>
      </c>
      <c r="C2095" t="s">
        <v>205</v>
      </c>
      <c r="D2095" s="26" t="str">
        <f t="shared" si="66"/>
        <v>2018-04-09</v>
      </c>
      <c r="E2095" s="26">
        <f t="shared" si="67"/>
        <v>87.249399999999994</v>
      </c>
    </row>
    <row r="2096" spans="1:5" x14ac:dyDescent="0.3">
      <c r="A2096" s="1">
        <v>43200</v>
      </c>
      <c r="B2096">
        <v>88.491500000000002</v>
      </c>
      <c r="C2096" t="s">
        <v>205</v>
      </c>
      <c r="D2096" s="26" t="str">
        <f t="shared" si="66"/>
        <v>2018-04-10</v>
      </c>
      <c r="E2096" s="26">
        <f t="shared" si="67"/>
        <v>88.491500000000002</v>
      </c>
    </row>
    <row r="2097" spans="1:5" x14ac:dyDescent="0.3">
      <c r="A2097" s="1">
        <v>43201</v>
      </c>
      <c r="B2097">
        <v>88.180899999999994</v>
      </c>
      <c r="C2097" t="s">
        <v>205</v>
      </c>
      <c r="D2097" s="26" t="str">
        <f t="shared" si="66"/>
        <v>2018-04-11</v>
      </c>
      <c r="E2097" s="26">
        <f t="shared" si="67"/>
        <v>88.180899999999994</v>
      </c>
    </row>
    <row r="2098" spans="1:5" x14ac:dyDescent="0.3">
      <c r="A2098" s="1">
        <v>43202</v>
      </c>
      <c r="B2098">
        <v>88.597899999999996</v>
      </c>
      <c r="C2098" t="s">
        <v>205</v>
      </c>
      <c r="D2098" s="26" t="str">
        <f t="shared" si="66"/>
        <v>2018-04-12</v>
      </c>
      <c r="E2098" s="26">
        <f t="shared" si="67"/>
        <v>88.597899999999996</v>
      </c>
    </row>
    <row r="2099" spans="1:5" x14ac:dyDescent="0.3">
      <c r="A2099" s="1">
        <v>43203</v>
      </c>
      <c r="B2099">
        <v>88.411600000000007</v>
      </c>
      <c r="C2099" t="s">
        <v>205</v>
      </c>
      <c r="D2099" s="26" t="str">
        <f t="shared" si="66"/>
        <v>2018-04-13</v>
      </c>
      <c r="E2099" s="26">
        <f t="shared" si="67"/>
        <v>88.411600000000007</v>
      </c>
    </row>
    <row r="2100" spans="1:5" x14ac:dyDescent="0.3">
      <c r="A2100" s="1">
        <v>43206</v>
      </c>
      <c r="B2100">
        <v>89.263400000000004</v>
      </c>
      <c r="C2100" t="s">
        <v>205</v>
      </c>
      <c r="D2100" s="26" t="str">
        <f t="shared" si="66"/>
        <v>2018-04-16</v>
      </c>
      <c r="E2100" s="26">
        <f t="shared" si="67"/>
        <v>89.263400000000004</v>
      </c>
    </row>
    <row r="2101" spans="1:5" x14ac:dyDescent="0.3">
      <c r="A2101" s="1">
        <v>43207</v>
      </c>
      <c r="B2101">
        <v>89.990899999999996</v>
      </c>
      <c r="C2101" t="s">
        <v>205</v>
      </c>
      <c r="D2101" s="26" t="str">
        <f t="shared" si="66"/>
        <v>2018-04-17</v>
      </c>
      <c r="E2101" s="26">
        <f t="shared" si="67"/>
        <v>89.990899999999996</v>
      </c>
    </row>
    <row r="2102" spans="1:5" x14ac:dyDescent="0.3">
      <c r="A2102" s="1">
        <v>43208</v>
      </c>
      <c r="B2102">
        <v>90.230400000000003</v>
      </c>
      <c r="C2102" t="s">
        <v>205</v>
      </c>
      <c r="D2102" s="26" t="str">
        <f t="shared" si="66"/>
        <v>2018-04-18</v>
      </c>
      <c r="E2102" s="26">
        <f t="shared" si="67"/>
        <v>90.230400000000003</v>
      </c>
    </row>
    <row r="2103" spans="1:5" x14ac:dyDescent="0.3">
      <c r="A2103" s="1">
        <v>43209</v>
      </c>
      <c r="B2103">
        <v>89.600499999999997</v>
      </c>
      <c r="C2103" t="s">
        <v>205</v>
      </c>
      <c r="D2103" s="26" t="str">
        <f t="shared" si="66"/>
        <v>2018-04-19</v>
      </c>
      <c r="E2103" s="26">
        <f t="shared" si="67"/>
        <v>89.600499999999997</v>
      </c>
    </row>
    <row r="2104" spans="1:5" x14ac:dyDescent="0.3">
      <c r="A2104" s="1">
        <v>43210</v>
      </c>
      <c r="B2104">
        <v>88.970600000000005</v>
      </c>
      <c r="C2104" t="s">
        <v>205</v>
      </c>
      <c r="D2104" s="26" t="str">
        <f t="shared" si="66"/>
        <v>2018-04-20</v>
      </c>
      <c r="E2104" s="26">
        <f t="shared" si="67"/>
        <v>88.970600000000005</v>
      </c>
    </row>
    <row r="2105" spans="1:5" x14ac:dyDescent="0.3">
      <c r="A2105" s="1">
        <v>43213</v>
      </c>
      <c r="B2105">
        <v>89.085899999999995</v>
      </c>
      <c r="C2105" t="s">
        <v>205</v>
      </c>
      <c r="D2105" s="26" t="str">
        <f t="shared" si="66"/>
        <v>2018-04-23</v>
      </c>
      <c r="E2105" s="26">
        <f t="shared" si="67"/>
        <v>89.085899999999995</v>
      </c>
    </row>
    <row r="2106" spans="1:5" x14ac:dyDescent="0.3">
      <c r="A2106" s="1">
        <v>43214</v>
      </c>
      <c r="B2106">
        <v>88.234200000000001</v>
      </c>
      <c r="C2106" t="s">
        <v>205</v>
      </c>
      <c r="D2106" s="26" t="str">
        <f t="shared" si="66"/>
        <v>2018-04-24</v>
      </c>
      <c r="E2106" s="26">
        <f t="shared" si="67"/>
        <v>88.234200000000001</v>
      </c>
    </row>
    <row r="2107" spans="1:5" x14ac:dyDescent="0.3">
      <c r="A2107" s="1">
        <v>43215</v>
      </c>
      <c r="B2107">
        <v>88.482600000000005</v>
      </c>
      <c r="C2107" t="s">
        <v>205</v>
      </c>
      <c r="D2107" s="26" t="str">
        <f t="shared" si="66"/>
        <v>2018-04-25</v>
      </c>
      <c r="E2107" s="26">
        <f t="shared" si="67"/>
        <v>88.482600000000005</v>
      </c>
    </row>
    <row r="2108" spans="1:5" x14ac:dyDescent="0.3">
      <c r="A2108" s="1">
        <v>43216</v>
      </c>
      <c r="B2108">
        <v>89.165800000000004</v>
      </c>
      <c r="C2108" t="s">
        <v>205</v>
      </c>
      <c r="D2108" s="26" t="str">
        <f t="shared" si="66"/>
        <v>2018-04-26</v>
      </c>
      <c r="E2108" s="26">
        <f t="shared" si="67"/>
        <v>89.165800000000004</v>
      </c>
    </row>
    <row r="2109" spans="1:5" x14ac:dyDescent="0.3">
      <c r="A2109" s="1">
        <v>43217</v>
      </c>
      <c r="B2109">
        <v>89.405299999999997</v>
      </c>
      <c r="C2109" t="s">
        <v>205</v>
      </c>
      <c r="D2109" s="26" t="str">
        <f t="shared" si="66"/>
        <v>2018-04-27</v>
      </c>
      <c r="E2109" s="26">
        <f t="shared" si="67"/>
        <v>89.405299999999997</v>
      </c>
    </row>
    <row r="2110" spans="1:5" x14ac:dyDescent="0.3">
      <c r="A2110" s="1">
        <v>43220</v>
      </c>
      <c r="B2110">
        <v>88.589100000000002</v>
      </c>
      <c r="C2110" t="s">
        <v>205</v>
      </c>
      <c r="D2110" s="26" t="str">
        <f t="shared" si="66"/>
        <v>2018-04-30</v>
      </c>
      <c r="E2110" s="26">
        <f t="shared" si="67"/>
        <v>88.589100000000002</v>
      </c>
    </row>
    <row r="2111" spans="1:5" x14ac:dyDescent="0.3">
      <c r="A2111" s="1">
        <v>43221</v>
      </c>
      <c r="B2111">
        <v>88.624600000000001</v>
      </c>
      <c r="C2111" t="s">
        <v>205</v>
      </c>
      <c r="D2111" s="26" t="str">
        <f t="shared" si="66"/>
        <v>2018-05-01</v>
      </c>
      <c r="E2111" s="26">
        <f t="shared" si="67"/>
        <v>88.624600000000001</v>
      </c>
    </row>
    <row r="2112" spans="1:5" x14ac:dyDescent="0.3">
      <c r="A2112" s="1">
        <v>43222</v>
      </c>
      <c r="B2112">
        <v>87.888199999999998</v>
      </c>
      <c r="C2112" t="s">
        <v>205</v>
      </c>
      <c r="D2112" s="26" t="str">
        <f t="shared" si="66"/>
        <v>2018-05-02</v>
      </c>
      <c r="E2112" s="26">
        <f t="shared" si="67"/>
        <v>87.888199999999998</v>
      </c>
    </row>
    <row r="2113" spans="1:5" x14ac:dyDescent="0.3">
      <c r="A2113" s="1">
        <v>43223</v>
      </c>
      <c r="B2113">
        <v>87.595399999999998</v>
      </c>
      <c r="C2113" t="s">
        <v>205</v>
      </c>
      <c r="D2113" s="26" t="str">
        <f t="shared" si="66"/>
        <v>2018-05-03</v>
      </c>
      <c r="E2113" s="26">
        <f t="shared" si="67"/>
        <v>87.595399999999998</v>
      </c>
    </row>
    <row r="2114" spans="1:5" x14ac:dyDescent="0.3">
      <c r="A2114" s="1">
        <v>43224</v>
      </c>
      <c r="B2114">
        <v>88.571299999999994</v>
      </c>
      <c r="C2114" t="s">
        <v>205</v>
      </c>
      <c r="D2114" s="26" t="str">
        <f t="shared" si="66"/>
        <v>2018-05-04</v>
      </c>
      <c r="E2114" s="26">
        <f t="shared" si="67"/>
        <v>88.571299999999994</v>
      </c>
    </row>
    <row r="2115" spans="1:5" x14ac:dyDescent="0.3">
      <c r="A2115" s="1">
        <v>43227</v>
      </c>
      <c r="B2115">
        <v>88.722099999999998</v>
      </c>
      <c r="C2115" t="s">
        <v>205</v>
      </c>
      <c r="D2115" s="26" t="str">
        <f t="shared" si="66"/>
        <v>2018-05-07</v>
      </c>
      <c r="E2115" s="26">
        <f t="shared" si="67"/>
        <v>88.722099999999998</v>
      </c>
    </row>
    <row r="2116" spans="1:5" x14ac:dyDescent="0.3">
      <c r="A2116" s="1">
        <v>43228</v>
      </c>
      <c r="B2116">
        <v>88.66</v>
      </c>
      <c r="C2116" t="s">
        <v>205</v>
      </c>
      <c r="D2116" s="26" t="str">
        <f t="shared" si="66"/>
        <v>2018-05-08</v>
      </c>
      <c r="E2116" s="26">
        <f t="shared" si="67"/>
        <v>88.66</v>
      </c>
    </row>
    <row r="2117" spans="1:5" x14ac:dyDescent="0.3">
      <c r="A2117" s="1">
        <v>43229</v>
      </c>
      <c r="B2117">
        <v>89.378699999999995</v>
      </c>
      <c r="C2117" t="s">
        <v>205</v>
      </c>
      <c r="D2117" s="26" t="str">
        <f t="shared" si="66"/>
        <v>2018-05-09</v>
      </c>
      <c r="E2117" s="26">
        <f t="shared" si="67"/>
        <v>89.378699999999995</v>
      </c>
    </row>
    <row r="2118" spans="1:5" x14ac:dyDescent="0.3">
      <c r="A2118" s="1">
        <v>43230</v>
      </c>
      <c r="B2118">
        <v>90.159400000000005</v>
      </c>
      <c r="C2118" t="s">
        <v>205</v>
      </c>
      <c r="D2118" s="26" t="str">
        <f t="shared" si="66"/>
        <v>2018-05-10</v>
      </c>
      <c r="E2118" s="26">
        <f t="shared" si="67"/>
        <v>90.159400000000005</v>
      </c>
    </row>
    <row r="2119" spans="1:5" x14ac:dyDescent="0.3">
      <c r="A2119" s="1">
        <v>43231</v>
      </c>
      <c r="B2119">
        <v>90.248199999999997</v>
      </c>
      <c r="C2119" t="s">
        <v>205</v>
      </c>
      <c r="D2119" s="26" t="str">
        <f t="shared" si="66"/>
        <v>2018-05-11</v>
      </c>
      <c r="E2119" s="26">
        <f t="shared" si="67"/>
        <v>90.248199999999997</v>
      </c>
    </row>
    <row r="2120" spans="1:5" x14ac:dyDescent="0.3">
      <c r="A2120" s="1">
        <v>43234</v>
      </c>
      <c r="B2120">
        <v>90.283699999999996</v>
      </c>
      <c r="C2120" t="s">
        <v>205</v>
      </c>
      <c r="D2120" s="26" t="str">
        <f t="shared" si="66"/>
        <v>2018-05-14</v>
      </c>
      <c r="E2120" s="26">
        <f t="shared" si="67"/>
        <v>90.283699999999996</v>
      </c>
    </row>
    <row r="2121" spans="1:5" x14ac:dyDescent="0.3">
      <c r="A2121" s="1">
        <v>43235</v>
      </c>
      <c r="B2121">
        <v>89.831199999999995</v>
      </c>
      <c r="C2121" t="s">
        <v>205</v>
      </c>
      <c r="D2121" s="26" t="str">
        <f t="shared" si="66"/>
        <v>2018-05-15</v>
      </c>
      <c r="E2121" s="26">
        <f t="shared" si="67"/>
        <v>89.831199999999995</v>
      </c>
    </row>
    <row r="2122" spans="1:5" x14ac:dyDescent="0.3">
      <c r="A2122" s="1">
        <v>43236</v>
      </c>
      <c r="B2122">
        <v>90.328000000000003</v>
      </c>
      <c r="C2122" t="s">
        <v>205</v>
      </c>
      <c r="D2122" s="26" t="str">
        <f t="shared" si="66"/>
        <v>2018-05-16</v>
      </c>
      <c r="E2122" s="26">
        <f t="shared" si="67"/>
        <v>90.328000000000003</v>
      </c>
    </row>
    <row r="2123" spans="1:5" x14ac:dyDescent="0.3">
      <c r="A2123" s="1">
        <v>43237</v>
      </c>
      <c r="B2123">
        <v>90.443399999999997</v>
      </c>
      <c r="C2123" t="s">
        <v>205</v>
      </c>
      <c r="D2123" s="26" t="str">
        <f t="shared" si="66"/>
        <v>2018-05-17</v>
      </c>
      <c r="E2123" s="26">
        <f t="shared" si="67"/>
        <v>90.443399999999997</v>
      </c>
    </row>
    <row r="2124" spans="1:5" x14ac:dyDescent="0.3">
      <c r="A2124" s="1">
        <v>43238</v>
      </c>
      <c r="B2124">
        <v>90.257000000000005</v>
      </c>
      <c r="C2124" t="s">
        <v>205</v>
      </c>
      <c r="D2124" s="26" t="str">
        <f t="shared" si="66"/>
        <v>2018-05-18</v>
      </c>
      <c r="E2124" s="26">
        <f t="shared" si="67"/>
        <v>90.257000000000005</v>
      </c>
    </row>
    <row r="2125" spans="1:5" x14ac:dyDescent="0.3">
      <c r="A2125" s="1">
        <v>43241</v>
      </c>
      <c r="B2125">
        <v>90.842600000000004</v>
      </c>
      <c r="C2125" t="s">
        <v>205</v>
      </c>
      <c r="D2125" s="26" t="str">
        <f t="shared" si="66"/>
        <v>2018-05-21</v>
      </c>
      <c r="E2125" s="26">
        <f t="shared" si="67"/>
        <v>90.842600000000004</v>
      </c>
    </row>
    <row r="2126" spans="1:5" x14ac:dyDescent="0.3">
      <c r="A2126" s="1">
        <v>43242</v>
      </c>
      <c r="B2126">
        <v>90.496600000000001</v>
      </c>
      <c r="C2126" t="s">
        <v>205</v>
      </c>
      <c r="D2126" s="26" t="str">
        <f t="shared" si="66"/>
        <v>2018-05-22</v>
      </c>
      <c r="E2126" s="26">
        <f t="shared" si="67"/>
        <v>90.496600000000001</v>
      </c>
    </row>
    <row r="2127" spans="1:5" x14ac:dyDescent="0.3">
      <c r="A2127" s="1">
        <v>43243</v>
      </c>
      <c r="B2127">
        <v>90.665199999999999</v>
      </c>
      <c r="C2127" t="s">
        <v>205</v>
      </c>
      <c r="D2127" s="26" t="str">
        <f t="shared" si="66"/>
        <v>2018-05-23</v>
      </c>
      <c r="E2127" s="26">
        <f t="shared" si="67"/>
        <v>90.665199999999999</v>
      </c>
    </row>
    <row r="2128" spans="1:5" x14ac:dyDescent="0.3">
      <c r="A2128" s="1">
        <v>43244</v>
      </c>
      <c r="B2128">
        <v>90.647400000000005</v>
      </c>
      <c r="C2128" t="s">
        <v>205</v>
      </c>
      <c r="D2128" s="26" t="str">
        <f t="shared" si="66"/>
        <v>2018-05-24</v>
      </c>
      <c r="E2128" s="26">
        <f t="shared" si="67"/>
        <v>90.647400000000005</v>
      </c>
    </row>
    <row r="2129" spans="1:5" x14ac:dyDescent="0.3">
      <c r="A2129" s="1">
        <v>43245</v>
      </c>
      <c r="B2129">
        <v>90.452200000000005</v>
      </c>
      <c r="C2129" t="s">
        <v>205</v>
      </c>
      <c r="D2129" s="26" t="str">
        <f t="shared" si="66"/>
        <v>2018-05-25</v>
      </c>
      <c r="E2129" s="26">
        <f t="shared" si="67"/>
        <v>90.452200000000005</v>
      </c>
    </row>
    <row r="2130" spans="1:5" x14ac:dyDescent="0.3">
      <c r="A2130" s="1">
        <v>43249</v>
      </c>
      <c r="B2130">
        <v>89.494</v>
      </c>
      <c r="C2130" t="s">
        <v>205</v>
      </c>
      <c r="D2130" s="26" t="str">
        <f t="shared" si="66"/>
        <v>2018-05-29</v>
      </c>
      <c r="E2130" s="26">
        <f t="shared" si="67"/>
        <v>89.494</v>
      </c>
    </row>
    <row r="2131" spans="1:5" x14ac:dyDescent="0.3">
      <c r="A2131" s="1">
        <v>43250</v>
      </c>
      <c r="B2131">
        <v>90.682900000000004</v>
      </c>
      <c r="C2131" t="s">
        <v>205</v>
      </c>
      <c r="D2131" s="26" t="str">
        <f t="shared" ref="D2131:D2194" si="68">_xlfn.CONCAT(YEAR(A2131),"-",IF(LEN(MONTH(A2131))=1,0&amp;MONTH(A2131),MONTH(A2131)),"-",IF(LEN(DAY(A2131))=1,0&amp;DAY(A2131),DAY(A2131)))</f>
        <v>2018-05-30</v>
      </c>
      <c r="E2131" s="26">
        <f t="shared" ref="E2131:E2194" si="69">B2131</f>
        <v>90.682900000000004</v>
      </c>
    </row>
    <row r="2132" spans="1:5" x14ac:dyDescent="0.3">
      <c r="A2132" s="1">
        <v>43251</v>
      </c>
      <c r="B2132">
        <v>89.875500000000002</v>
      </c>
      <c r="C2132" t="s">
        <v>205</v>
      </c>
      <c r="D2132" s="26" t="str">
        <f t="shared" si="68"/>
        <v>2018-05-31</v>
      </c>
      <c r="E2132" s="26">
        <f t="shared" si="69"/>
        <v>89.875500000000002</v>
      </c>
    </row>
    <row r="2133" spans="1:5" x14ac:dyDescent="0.3">
      <c r="A2133" s="1">
        <v>43252</v>
      </c>
      <c r="B2133">
        <v>90.638499999999993</v>
      </c>
      <c r="C2133" t="s">
        <v>205</v>
      </c>
      <c r="D2133" s="26" t="str">
        <f t="shared" si="68"/>
        <v>2018-06-01</v>
      </c>
      <c r="E2133" s="26">
        <f t="shared" si="69"/>
        <v>90.638499999999993</v>
      </c>
    </row>
    <row r="2134" spans="1:5" x14ac:dyDescent="0.3">
      <c r="A2134" s="1">
        <v>43255</v>
      </c>
      <c r="B2134">
        <v>90.949100000000001</v>
      </c>
      <c r="C2134" t="s">
        <v>205</v>
      </c>
      <c r="D2134" s="26" t="str">
        <f t="shared" si="68"/>
        <v>2018-06-04</v>
      </c>
      <c r="E2134" s="26">
        <f t="shared" si="69"/>
        <v>90.949100000000001</v>
      </c>
    </row>
    <row r="2135" spans="1:5" x14ac:dyDescent="0.3">
      <c r="A2135" s="1">
        <v>43256</v>
      </c>
      <c r="B2135">
        <v>91.117599999999996</v>
      </c>
      <c r="C2135" t="s">
        <v>205</v>
      </c>
      <c r="D2135" s="26" t="str">
        <f t="shared" si="68"/>
        <v>2018-06-05</v>
      </c>
      <c r="E2135" s="26">
        <f t="shared" si="69"/>
        <v>91.117599999999996</v>
      </c>
    </row>
    <row r="2136" spans="1:5" x14ac:dyDescent="0.3">
      <c r="A2136" s="1">
        <v>43257</v>
      </c>
      <c r="B2136">
        <v>91.809700000000007</v>
      </c>
      <c r="C2136" t="s">
        <v>205</v>
      </c>
      <c r="D2136" s="26" t="str">
        <f t="shared" si="68"/>
        <v>2018-06-06</v>
      </c>
      <c r="E2136" s="26">
        <f t="shared" si="69"/>
        <v>91.809700000000007</v>
      </c>
    </row>
    <row r="2137" spans="1:5" x14ac:dyDescent="0.3">
      <c r="A2137" s="1">
        <v>43258</v>
      </c>
      <c r="B2137">
        <v>91.853999999999999</v>
      </c>
      <c r="C2137" t="s">
        <v>205</v>
      </c>
      <c r="D2137" s="26" t="str">
        <f t="shared" si="68"/>
        <v>2018-06-07</v>
      </c>
      <c r="E2137" s="26">
        <f t="shared" si="69"/>
        <v>91.853999999999999</v>
      </c>
    </row>
    <row r="2138" spans="1:5" x14ac:dyDescent="0.3">
      <c r="A2138" s="1">
        <v>43259</v>
      </c>
      <c r="B2138">
        <v>92.288799999999995</v>
      </c>
      <c r="C2138" t="s">
        <v>205</v>
      </c>
      <c r="D2138" s="26" t="str">
        <f t="shared" si="68"/>
        <v>2018-06-08</v>
      </c>
      <c r="E2138" s="26">
        <f t="shared" si="69"/>
        <v>92.288799999999995</v>
      </c>
    </row>
    <row r="2139" spans="1:5" x14ac:dyDescent="0.3">
      <c r="A2139" s="1">
        <v>43262</v>
      </c>
      <c r="B2139">
        <v>92.483999999999995</v>
      </c>
      <c r="C2139" t="s">
        <v>205</v>
      </c>
      <c r="D2139" s="26" t="str">
        <f t="shared" si="68"/>
        <v>2018-06-11</v>
      </c>
      <c r="E2139" s="26">
        <f t="shared" si="69"/>
        <v>92.483999999999995</v>
      </c>
    </row>
    <row r="2140" spans="1:5" x14ac:dyDescent="0.3">
      <c r="A2140" s="1">
        <v>43263</v>
      </c>
      <c r="B2140">
        <v>92.750100000000003</v>
      </c>
      <c r="C2140" t="s">
        <v>205</v>
      </c>
      <c r="D2140" s="26" t="str">
        <f t="shared" si="68"/>
        <v>2018-06-12</v>
      </c>
      <c r="E2140" s="26">
        <f t="shared" si="69"/>
        <v>92.750100000000003</v>
      </c>
    </row>
    <row r="2141" spans="1:5" x14ac:dyDescent="0.3">
      <c r="A2141" s="1">
        <v>43264</v>
      </c>
      <c r="B2141">
        <v>92.288799999999995</v>
      </c>
      <c r="C2141" t="s">
        <v>205</v>
      </c>
      <c r="D2141" s="26" t="str">
        <f t="shared" si="68"/>
        <v>2018-06-13</v>
      </c>
      <c r="E2141" s="26">
        <f t="shared" si="69"/>
        <v>92.288799999999995</v>
      </c>
    </row>
    <row r="2142" spans="1:5" x14ac:dyDescent="0.3">
      <c r="A2142" s="1">
        <v>43265</v>
      </c>
      <c r="B2142">
        <v>92.528300000000002</v>
      </c>
      <c r="C2142" t="s">
        <v>205</v>
      </c>
      <c r="D2142" s="26" t="str">
        <f t="shared" si="68"/>
        <v>2018-06-14</v>
      </c>
      <c r="E2142" s="26">
        <f t="shared" si="69"/>
        <v>92.528300000000002</v>
      </c>
    </row>
    <row r="2143" spans="1:5" x14ac:dyDescent="0.3">
      <c r="A2143" s="1">
        <v>43266</v>
      </c>
      <c r="B2143">
        <v>92.5304</v>
      </c>
      <c r="C2143" t="s">
        <v>205</v>
      </c>
      <c r="D2143" s="26" t="str">
        <f t="shared" si="68"/>
        <v>2018-06-15</v>
      </c>
      <c r="E2143" s="26">
        <f t="shared" si="69"/>
        <v>92.5304</v>
      </c>
    </row>
    <row r="2144" spans="1:5" x14ac:dyDescent="0.3">
      <c r="A2144" s="1">
        <v>43269</v>
      </c>
      <c r="B2144">
        <v>92.361199999999997</v>
      </c>
      <c r="C2144" t="s">
        <v>205</v>
      </c>
      <c r="D2144" s="26" t="str">
        <f t="shared" si="68"/>
        <v>2018-06-18</v>
      </c>
      <c r="E2144" s="26">
        <f t="shared" si="69"/>
        <v>92.361199999999997</v>
      </c>
    </row>
    <row r="2145" spans="1:5" x14ac:dyDescent="0.3">
      <c r="A2145" s="1">
        <v>43270</v>
      </c>
      <c r="B2145">
        <v>91.987099999999998</v>
      </c>
      <c r="C2145" t="s">
        <v>205</v>
      </c>
      <c r="D2145" s="26" t="str">
        <f t="shared" si="68"/>
        <v>2018-06-19</v>
      </c>
      <c r="E2145" s="26">
        <f t="shared" si="69"/>
        <v>91.987099999999998</v>
      </c>
    </row>
    <row r="2146" spans="1:5" x14ac:dyDescent="0.3">
      <c r="A2146" s="1">
        <v>43271</v>
      </c>
      <c r="B2146">
        <v>92.245400000000004</v>
      </c>
      <c r="C2146" t="s">
        <v>205</v>
      </c>
      <c r="D2146" s="26" t="str">
        <f t="shared" si="68"/>
        <v>2018-06-20</v>
      </c>
      <c r="E2146" s="26">
        <f t="shared" si="69"/>
        <v>92.245400000000004</v>
      </c>
    </row>
    <row r="2147" spans="1:5" x14ac:dyDescent="0.3">
      <c r="A2147" s="1">
        <v>43272</v>
      </c>
      <c r="B2147">
        <v>91.710999999999999</v>
      </c>
      <c r="C2147" t="s">
        <v>205</v>
      </c>
      <c r="D2147" s="26" t="str">
        <f t="shared" si="68"/>
        <v>2018-06-21</v>
      </c>
      <c r="E2147" s="26">
        <f t="shared" si="69"/>
        <v>91.710999999999999</v>
      </c>
    </row>
    <row r="2148" spans="1:5" x14ac:dyDescent="0.3">
      <c r="A2148" s="1">
        <v>43273</v>
      </c>
      <c r="B2148">
        <v>91.951499999999996</v>
      </c>
      <c r="C2148" t="s">
        <v>205</v>
      </c>
      <c r="D2148" s="26" t="str">
        <f t="shared" si="68"/>
        <v>2018-06-22</v>
      </c>
      <c r="E2148" s="26">
        <f t="shared" si="69"/>
        <v>91.951499999999996</v>
      </c>
    </row>
    <row r="2149" spans="1:5" x14ac:dyDescent="0.3">
      <c r="A2149" s="1">
        <v>43276</v>
      </c>
      <c r="B2149">
        <v>90.945099999999996</v>
      </c>
      <c r="C2149" t="s">
        <v>205</v>
      </c>
      <c r="D2149" s="26" t="str">
        <f t="shared" si="68"/>
        <v>2018-06-25</v>
      </c>
      <c r="E2149" s="26">
        <f t="shared" si="69"/>
        <v>90.945099999999996</v>
      </c>
    </row>
    <row r="2150" spans="1:5" x14ac:dyDescent="0.3">
      <c r="A2150" s="1">
        <v>43277</v>
      </c>
      <c r="B2150">
        <v>91.034099999999995</v>
      </c>
      <c r="C2150" t="s">
        <v>205</v>
      </c>
      <c r="D2150" s="26" t="str">
        <f t="shared" si="68"/>
        <v>2018-06-26</v>
      </c>
      <c r="E2150" s="26">
        <f t="shared" si="69"/>
        <v>91.034099999999995</v>
      </c>
    </row>
    <row r="2151" spans="1:5" x14ac:dyDescent="0.3">
      <c r="A2151" s="1">
        <v>43278</v>
      </c>
      <c r="B2151">
        <v>90.223600000000005</v>
      </c>
      <c r="C2151" t="s">
        <v>205</v>
      </c>
      <c r="D2151" s="26" t="str">
        <f t="shared" si="68"/>
        <v>2018-06-27</v>
      </c>
      <c r="E2151" s="26">
        <f t="shared" si="69"/>
        <v>90.223600000000005</v>
      </c>
    </row>
    <row r="2152" spans="1:5" x14ac:dyDescent="0.3">
      <c r="A2152" s="1">
        <v>43279</v>
      </c>
      <c r="B2152">
        <v>90.588800000000006</v>
      </c>
      <c r="C2152" t="s">
        <v>205</v>
      </c>
      <c r="D2152" s="26" t="str">
        <f t="shared" si="68"/>
        <v>2018-06-28</v>
      </c>
      <c r="E2152" s="26">
        <f t="shared" si="69"/>
        <v>90.588800000000006</v>
      </c>
    </row>
    <row r="2153" spans="1:5" x14ac:dyDescent="0.3">
      <c r="A2153" s="1">
        <v>43280</v>
      </c>
      <c r="B2153">
        <v>90.749099999999999</v>
      </c>
      <c r="C2153" t="s">
        <v>205</v>
      </c>
      <c r="D2153" s="26" t="str">
        <f t="shared" si="68"/>
        <v>2018-06-29</v>
      </c>
      <c r="E2153" s="26">
        <f t="shared" si="69"/>
        <v>90.749099999999999</v>
      </c>
    </row>
    <row r="2154" spans="1:5" x14ac:dyDescent="0.3">
      <c r="A2154" s="1">
        <v>43283</v>
      </c>
      <c r="B2154">
        <v>90.713499999999996</v>
      </c>
      <c r="C2154" t="s">
        <v>205</v>
      </c>
      <c r="D2154" s="26" t="str">
        <f t="shared" si="68"/>
        <v>2018-07-02</v>
      </c>
      <c r="E2154" s="26">
        <f t="shared" si="69"/>
        <v>90.713499999999996</v>
      </c>
    </row>
    <row r="2155" spans="1:5" x14ac:dyDescent="0.3">
      <c r="A2155" s="1">
        <v>43284</v>
      </c>
      <c r="B2155">
        <v>90.668999999999997</v>
      </c>
      <c r="C2155" t="s">
        <v>205</v>
      </c>
      <c r="D2155" s="26" t="str">
        <f t="shared" si="68"/>
        <v>2018-07-03</v>
      </c>
      <c r="E2155" s="26">
        <f t="shared" si="69"/>
        <v>90.668999999999997</v>
      </c>
    </row>
    <row r="2156" spans="1:5" x14ac:dyDescent="0.3">
      <c r="A2156" s="1">
        <v>43286</v>
      </c>
      <c r="B2156">
        <v>91.3459</v>
      </c>
      <c r="C2156" t="s">
        <v>205</v>
      </c>
      <c r="D2156" s="26" t="str">
        <f t="shared" si="68"/>
        <v>2018-07-05</v>
      </c>
      <c r="E2156" s="26">
        <f t="shared" si="69"/>
        <v>91.3459</v>
      </c>
    </row>
    <row r="2157" spans="1:5" x14ac:dyDescent="0.3">
      <c r="A2157" s="1">
        <v>43287</v>
      </c>
      <c r="B2157">
        <v>92.040599999999998</v>
      </c>
      <c r="C2157" t="s">
        <v>205</v>
      </c>
      <c r="D2157" s="26" t="str">
        <f t="shared" si="68"/>
        <v>2018-07-06</v>
      </c>
      <c r="E2157" s="26">
        <f t="shared" si="69"/>
        <v>92.040599999999998</v>
      </c>
    </row>
    <row r="2158" spans="1:5" x14ac:dyDescent="0.3">
      <c r="A2158" s="1">
        <v>43290</v>
      </c>
      <c r="B2158">
        <v>92.744200000000006</v>
      </c>
      <c r="C2158" t="s">
        <v>205</v>
      </c>
      <c r="D2158" s="26" t="str">
        <f t="shared" si="68"/>
        <v>2018-07-09</v>
      </c>
      <c r="E2158" s="26">
        <f t="shared" si="69"/>
        <v>92.744200000000006</v>
      </c>
    </row>
    <row r="2159" spans="1:5" x14ac:dyDescent="0.3">
      <c r="A2159" s="1">
        <v>43291</v>
      </c>
      <c r="B2159">
        <v>92.984700000000004</v>
      </c>
      <c r="C2159" t="s">
        <v>205</v>
      </c>
      <c r="D2159" s="26" t="str">
        <f t="shared" si="68"/>
        <v>2018-07-10</v>
      </c>
      <c r="E2159" s="26">
        <f t="shared" si="69"/>
        <v>92.984700000000004</v>
      </c>
    </row>
    <row r="2160" spans="1:5" x14ac:dyDescent="0.3">
      <c r="A2160" s="1">
        <v>43292</v>
      </c>
      <c r="B2160">
        <v>92.254300000000001</v>
      </c>
      <c r="C2160" t="s">
        <v>205</v>
      </c>
      <c r="D2160" s="26" t="str">
        <f t="shared" si="68"/>
        <v>2018-07-11</v>
      </c>
      <c r="E2160" s="26">
        <f t="shared" si="69"/>
        <v>92.254300000000001</v>
      </c>
    </row>
    <row r="2161" spans="1:5" x14ac:dyDescent="0.3">
      <c r="A2161" s="1">
        <v>43293</v>
      </c>
      <c r="B2161">
        <v>92.770899999999997</v>
      </c>
      <c r="C2161" t="s">
        <v>205</v>
      </c>
      <c r="D2161" s="26" t="str">
        <f t="shared" si="68"/>
        <v>2018-07-12</v>
      </c>
      <c r="E2161" s="26">
        <f t="shared" si="69"/>
        <v>92.770899999999997</v>
      </c>
    </row>
    <row r="2162" spans="1:5" x14ac:dyDescent="0.3">
      <c r="A2162" s="1">
        <v>43294</v>
      </c>
      <c r="B2162">
        <v>92.86</v>
      </c>
      <c r="C2162" t="s">
        <v>205</v>
      </c>
      <c r="D2162" s="26" t="str">
        <f t="shared" si="68"/>
        <v>2018-07-13</v>
      </c>
      <c r="E2162" s="26">
        <f t="shared" si="69"/>
        <v>92.86</v>
      </c>
    </row>
    <row r="2163" spans="1:5" x14ac:dyDescent="0.3">
      <c r="A2163" s="1">
        <v>43297</v>
      </c>
      <c r="B2163">
        <v>92.5839</v>
      </c>
      <c r="C2163" t="s">
        <v>205</v>
      </c>
      <c r="D2163" s="26" t="str">
        <f t="shared" si="68"/>
        <v>2018-07-16</v>
      </c>
      <c r="E2163" s="26">
        <f t="shared" si="69"/>
        <v>92.5839</v>
      </c>
    </row>
    <row r="2164" spans="1:5" x14ac:dyDescent="0.3">
      <c r="A2164" s="1">
        <v>43298</v>
      </c>
      <c r="B2164">
        <v>92.877799999999993</v>
      </c>
      <c r="C2164" t="s">
        <v>205</v>
      </c>
      <c r="D2164" s="26" t="str">
        <f t="shared" si="68"/>
        <v>2018-07-17</v>
      </c>
      <c r="E2164" s="26">
        <f t="shared" si="69"/>
        <v>92.877799999999993</v>
      </c>
    </row>
    <row r="2165" spans="1:5" x14ac:dyDescent="0.3">
      <c r="A2165" s="1">
        <v>43299</v>
      </c>
      <c r="B2165">
        <v>93.0916</v>
      </c>
      <c r="C2165" t="s">
        <v>205</v>
      </c>
      <c r="D2165" s="26" t="str">
        <f t="shared" si="68"/>
        <v>2018-07-18</v>
      </c>
      <c r="E2165" s="26">
        <f t="shared" si="69"/>
        <v>93.0916</v>
      </c>
    </row>
    <row r="2166" spans="1:5" x14ac:dyDescent="0.3">
      <c r="A2166" s="1">
        <v>43300</v>
      </c>
      <c r="B2166">
        <v>93.073700000000002</v>
      </c>
      <c r="C2166" t="s">
        <v>205</v>
      </c>
      <c r="D2166" s="26" t="str">
        <f t="shared" si="68"/>
        <v>2018-07-19</v>
      </c>
      <c r="E2166" s="26">
        <f t="shared" si="69"/>
        <v>93.073700000000002</v>
      </c>
    </row>
    <row r="2167" spans="1:5" x14ac:dyDescent="0.3">
      <c r="A2167" s="1">
        <v>43301</v>
      </c>
      <c r="B2167">
        <v>92.770899999999997</v>
      </c>
      <c r="C2167" t="s">
        <v>205</v>
      </c>
      <c r="D2167" s="26" t="str">
        <f t="shared" si="68"/>
        <v>2018-07-20</v>
      </c>
      <c r="E2167" s="26">
        <f t="shared" si="69"/>
        <v>92.770899999999997</v>
      </c>
    </row>
    <row r="2168" spans="1:5" x14ac:dyDescent="0.3">
      <c r="A2168" s="1">
        <v>43304</v>
      </c>
      <c r="B2168">
        <v>92.779799999999994</v>
      </c>
      <c r="C2168" t="s">
        <v>205</v>
      </c>
      <c r="D2168" s="26" t="str">
        <f t="shared" si="68"/>
        <v>2018-07-23</v>
      </c>
      <c r="E2168" s="26">
        <f t="shared" si="69"/>
        <v>92.779799999999994</v>
      </c>
    </row>
    <row r="2169" spans="1:5" x14ac:dyDescent="0.3">
      <c r="A2169" s="1">
        <v>43305</v>
      </c>
      <c r="B2169">
        <v>92.735299999999995</v>
      </c>
      <c r="C2169" t="s">
        <v>205</v>
      </c>
      <c r="D2169" s="26" t="str">
        <f t="shared" si="68"/>
        <v>2018-07-24</v>
      </c>
      <c r="E2169" s="26">
        <f t="shared" si="69"/>
        <v>92.735299999999995</v>
      </c>
    </row>
    <row r="2170" spans="1:5" x14ac:dyDescent="0.3">
      <c r="A2170" s="1">
        <v>43306</v>
      </c>
      <c r="B2170">
        <v>93.554699999999997</v>
      </c>
      <c r="C2170" t="s">
        <v>205</v>
      </c>
      <c r="D2170" s="26" t="str">
        <f t="shared" si="68"/>
        <v>2018-07-25</v>
      </c>
      <c r="E2170" s="26">
        <f t="shared" si="69"/>
        <v>93.554699999999997</v>
      </c>
    </row>
    <row r="2171" spans="1:5" x14ac:dyDescent="0.3">
      <c r="A2171" s="1">
        <v>43307</v>
      </c>
      <c r="B2171">
        <v>93.884200000000007</v>
      </c>
      <c r="C2171" t="s">
        <v>205</v>
      </c>
      <c r="D2171" s="26" t="str">
        <f t="shared" si="68"/>
        <v>2018-07-26</v>
      </c>
      <c r="E2171" s="26">
        <f t="shared" si="69"/>
        <v>93.884200000000007</v>
      </c>
    </row>
    <row r="2172" spans="1:5" x14ac:dyDescent="0.3">
      <c r="A2172" s="1">
        <v>43308</v>
      </c>
      <c r="B2172">
        <v>93.331999999999994</v>
      </c>
      <c r="C2172" t="s">
        <v>205</v>
      </c>
      <c r="D2172" s="26" t="str">
        <f t="shared" si="68"/>
        <v>2018-07-27</v>
      </c>
      <c r="E2172" s="26">
        <f t="shared" si="69"/>
        <v>93.331999999999994</v>
      </c>
    </row>
    <row r="2173" spans="1:5" x14ac:dyDescent="0.3">
      <c r="A2173" s="1">
        <v>43311</v>
      </c>
      <c r="B2173">
        <v>92.931200000000004</v>
      </c>
      <c r="C2173" t="s">
        <v>205</v>
      </c>
      <c r="D2173" s="26" t="str">
        <f t="shared" si="68"/>
        <v>2018-07-30</v>
      </c>
      <c r="E2173" s="26">
        <f t="shared" si="69"/>
        <v>92.931200000000004</v>
      </c>
    </row>
    <row r="2174" spans="1:5" x14ac:dyDescent="0.3">
      <c r="A2174" s="1">
        <v>43312</v>
      </c>
      <c r="B2174">
        <v>93.563599999999994</v>
      </c>
      <c r="C2174" t="s">
        <v>205</v>
      </c>
      <c r="D2174" s="26" t="str">
        <f t="shared" si="68"/>
        <v>2018-07-31</v>
      </c>
      <c r="E2174" s="26">
        <f t="shared" si="69"/>
        <v>93.563599999999994</v>
      </c>
    </row>
    <row r="2175" spans="1:5" x14ac:dyDescent="0.3">
      <c r="A2175" s="1">
        <v>43313</v>
      </c>
      <c r="B2175">
        <v>92.957999999999998</v>
      </c>
      <c r="C2175" t="s">
        <v>205</v>
      </c>
      <c r="D2175" s="26" t="str">
        <f t="shared" si="68"/>
        <v>2018-08-01</v>
      </c>
      <c r="E2175" s="26">
        <f t="shared" si="69"/>
        <v>92.957999999999998</v>
      </c>
    </row>
    <row r="2176" spans="1:5" x14ac:dyDescent="0.3">
      <c r="A2176" s="1">
        <v>43314</v>
      </c>
      <c r="B2176">
        <v>93.331999999999994</v>
      </c>
      <c r="C2176" t="s">
        <v>205</v>
      </c>
      <c r="D2176" s="26" t="str">
        <f t="shared" si="68"/>
        <v>2018-08-02</v>
      </c>
      <c r="E2176" s="26">
        <f t="shared" si="69"/>
        <v>93.331999999999994</v>
      </c>
    </row>
    <row r="2177" spans="1:5" x14ac:dyDescent="0.3">
      <c r="A2177" s="1">
        <v>43315</v>
      </c>
      <c r="B2177">
        <v>93.804100000000005</v>
      </c>
      <c r="C2177" t="s">
        <v>205</v>
      </c>
      <c r="D2177" s="26" t="str">
        <f t="shared" si="68"/>
        <v>2018-08-03</v>
      </c>
      <c r="E2177" s="26">
        <f t="shared" si="69"/>
        <v>93.804100000000005</v>
      </c>
    </row>
    <row r="2178" spans="1:5" x14ac:dyDescent="0.3">
      <c r="A2178" s="1">
        <v>43318</v>
      </c>
      <c r="B2178">
        <v>94.026799999999994</v>
      </c>
      <c r="C2178" t="s">
        <v>205</v>
      </c>
      <c r="D2178" s="26" t="str">
        <f t="shared" si="68"/>
        <v>2018-08-06</v>
      </c>
      <c r="E2178" s="26">
        <f t="shared" si="69"/>
        <v>94.026799999999994</v>
      </c>
    </row>
    <row r="2179" spans="1:5" x14ac:dyDescent="0.3">
      <c r="A2179" s="1">
        <v>43319</v>
      </c>
      <c r="B2179">
        <v>94.213800000000006</v>
      </c>
      <c r="C2179" t="s">
        <v>205</v>
      </c>
      <c r="D2179" s="26" t="str">
        <f t="shared" si="68"/>
        <v>2018-08-07</v>
      </c>
      <c r="E2179" s="26">
        <f t="shared" si="69"/>
        <v>94.213800000000006</v>
      </c>
    </row>
    <row r="2180" spans="1:5" x14ac:dyDescent="0.3">
      <c r="A2180" s="1">
        <v>43320</v>
      </c>
      <c r="B2180">
        <v>94.044600000000003</v>
      </c>
      <c r="C2180" t="s">
        <v>205</v>
      </c>
      <c r="D2180" s="26" t="str">
        <f t="shared" si="68"/>
        <v>2018-08-08</v>
      </c>
      <c r="E2180" s="26">
        <f t="shared" si="69"/>
        <v>94.044600000000003</v>
      </c>
    </row>
    <row r="2181" spans="1:5" x14ac:dyDescent="0.3">
      <c r="A2181" s="1">
        <v>43321</v>
      </c>
      <c r="B2181">
        <v>93.937700000000007</v>
      </c>
      <c r="C2181" t="s">
        <v>205</v>
      </c>
      <c r="D2181" s="26" t="str">
        <f t="shared" si="68"/>
        <v>2018-08-09</v>
      </c>
      <c r="E2181" s="26">
        <f t="shared" si="69"/>
        <v>93.937700000000007</v>
      </c>
    </row>
    <row r="2182" spans="1:5" x14ac:dyDescent="0.3">
      <c r="A2182" s="1">
        <v>43322</v>
      </c>
      <c r="B2182">
        <v>93.305300000000003</v>
      </c>
      <c r="C2182" t="s">
        <v>205</v>
      </c>
      <c r="D2182" s="26" t="str">
        <f t="shared" si="68"/>
        <v>2018-08-10</v>
      </c>
      <c r="E2182" s="26">
        <f t="shared" si="69"/>
        <v>93.305300000000003</v>
      </c>
    </row>
    <row r="2183" spans="1:5" x14ac:dyDescent="0.3">
      <c r="A2183" s="1">
        <v>43325</v>
      </c>
      <c r="B2183">
        <v>92.824399999999997</v>
      </c>
      <c r="C2183" t="s">
        <v>205</v>
      </c>
      <c r="D2183" s="26" t="str">
        <f t="shared" si="68"/>
        <v>2018-08-13</v>
      </c>
      <c r="E2183" s="26">
        <f t="shared" si="69"/>
        <v>92.824399999999997</v>
      </c>
    </row>
    <row r="2184" spans="1:5" x14ac:dyDescent="0.3">
      <c r="A2184" s="1">
        <v>43326</v>
      </c>
      <c r="B2184">
        <v>93.608099999999993</v>
      </c>
      <c r="C2184" t="s">
        <v>205</v>
      </c>
      <c r="D2184" s="26" t="str">
        <f t="shared" si="68"/>
        <v>2018-08-14</v>
      </c>
      <c r="E2184" s="26">
        <f t="shared" si="69"/>
        <v>93.608099999999993</v>
      </c>
    </row>
    <row r="2185" spans="1:5" x14ac:dyDescent="0.3">
      <c r="A2185" s="1">
        <v>43327</v>
      </c>
      <c r="B2185">
        <v>92.984700000000004</v>
      </c>
      <c r="C2185" t="s">
        <v>205</v>
      </c>
      <c r="D2185" s="26" t="str">
        <f t="shared" si="68"/>
        <v>2018-08-15</v>
      </c>
      <c r="E2185" s="26">
        <f t="shared" si="69"/>
        <v>92.984700000000004</v>
      </c>
    </row>
    <row r="2186" spans="1:5" x14ac:dyDescent="0.3">
      <c r="A2186" s="1">
        <v>43328</v>
      </c>
      <c r="B2186">
        <v>93.7239</v>
      </c>
      <c r="C2186" t="s">
        <v>205</v>
      </c>
      <c r="D2186" s="26" t="str">
        <f t="shared" si="68"/>
        <v>2018-08-16</v>
      </c>
      <c r="E2186" s="26">
        <f t="shared" si="69"/>
        <v>93.7239</v>
      </c>
    </row>
    <row r="2187" spans="1:5" x14ac:dyDescent="0.3">
      <c r="A2187" s="1">
        <v>43329</v>
      </c>
      <c r="B2187">
        <v>94.222700000000003</v>
      </c>
      <c r="C2187" t="s">
        <v>205</v>
      </c>
      <c r="D2187" s="26" t="str">
        <f t="shared" si="68"/>
        <v>2018-08-17</v>
      </c>
      <c r="E2187" s="26">
        <f t="shared" si="69"/>
        <v>94.222700000000003</v>
      </c>
    </row>
    <row r="2188" spans="1:5" x14ac:dyDescent="0.3">
      <c r="A2188" s="1">
        <v>43332</v>
      </c>
      <c r="B2188">
        <v>94.668000000000006</v>
      </c>
      <c r="C2188" t="s">
        <v>205</v>
      </c>
      <c r="D2188" s="26" t="str">
        <f t="shared" si="68"/>
        <v>2018-08-20</v>
      </c>
      <c r="E2188" s="26">
        <f t="shared" si="69"/>
        <v>94.668000000000006</v>
      </c>
    </row>
    <row r="2189" spans="1:5" x14ac:dyDescent="0.3">
      <c r="A2189" s="1">
        <v>43333</v>
      </c>
      <c r="B2189">
        <v>94.908500000000004</v>
      </c>
      <c r="C2189" t="s">
        <v>205</v>
      </c>
      <c r="D2189" s="26" t="str">
        <f t="shared" si="68"/>
        <v>2018-08-21</v>
      </c>
      <c r="E2189" s="26">
        <f t="shared" si="69"/>
        <v>94.908500000000004</v>
      </c>
    </row>
    <row r="2190" spans="1:5" x14ac:dyDescent="0.3">
      <c r="A2190" s="1">
        <v>43334</v>
      </c>
      <c r="B2190">
        <v>94.703699999999998</v>
      </c>
      <c r="C2190" t="s">
        <v>205</v>
      </c>
      <c r="D2190" s="26" t="str">
        <f t="shared" si="68"/>
        <v>2018-08-22</v>
      </c>
      <c r="E2190" s="26">
        <f t="shared" si="69"/>
        <v>94.703699999999998</v>
      </c>
    </row>
    <row r="2191" spans="1:5" x14ac:dyDescent="0.3">
      <c r="A2191" s="1">
        <v>43335</v>
      </c>
      <c r="B2191">
        <v>94.472099999999998</v>
      </c>
      <c r="C2191" t="s">
        <v>205</v>
      </c>
      <c r="D2191" s="26" t="str">
        <f t="shared" si="68"/>
        <v>2018-08-23</v>
      </c>
      <c r="E2191" s="26">
        <f t="shared" si="69"/>
        <v>94.472099999999998</v>
      </c>
    </row>
    <row r="2192" spans="1:5" x14ac:dyDescent="0.3">
      <c r="A2192" s="1">
        <v>43336</v>
      </c>
      <c r="B2192">
        <v>94.979799999999997</v>
      </c>
      <c r="C2192" t="s">
        <v>205</v>
      </c>
      <c r="D2192" s="26" t="str">
        <f t="shared" si="68"/>
        <v>2018-08-24</v>
      </c>
      <c r="E2192" s="26">
        <f t="shared" si="69"/>
        <v>94.979799999999997</v>
      </c>
    </row>
    <row r="2193" spans="1:5" x14ac:dyDescent="0.3">
      <c r="A2193" s="1">
        <v>43339</v>
      </c>
      <c r="B2193">
        <v>95.514200000000002</v>
      </c>
      <c r="C2193" t="s">
        <v>205</v>
      </c>
      <c r="D2193" s="26" t="str">
        <f t="shared" si="68"/>
        <v>2018-08-27</v>
      </c>
      <c r="E2193" s="26">
        <f t="shared" si="69"/>
        <v>95.514200000000002</v>
      </c>
    </row>
    <row r="2194" spans="1:5" x14ac:dyDescent="0.3">
      <c r="A2194" s="1">
        <v>43340</v>
      </c>
      <c r="B2194">
        <v>95.603200000000001</v>
      </c>
      <c r="C2194" t="s">
        <v>205</v>
      </c>
      <c r="D2194" s="26" t="str">
        <f t="shared" si="68"/>
        <v>2018-08-28</v>
      </c>
      <c r="E2194" s="26">
        <f t="shared" si="69"/>
        <v>95.603200000000001</v>
      </c>
    </row>
    <row r="2195" spans="1:5" x14ac:dyDescent="0.3">
      <c r="A2195" s="1">
        <v>43341</v>
      </c>
      <c r="B2195">
        <v>95.9773</v>
      </c>
      <c r="C2195" t="s">
        <v>205</v>
      </c>
      <c r="D2195" s="26" t="str">
        <f t="shared" ref="D2195:D2258" si="70">_xlfn.CONCAT(YEAR(A2195),"-",IF(LEN(MONTH(A2195))=1,0&amp;MONTH(A2195),MONTH(A2195)),"-",IF(LEN(DAY(A2195))=1,0&amp;DAY(A2195),DAY(A2195)))</f>
        <v>2018-08-29</v>
      </c>
      <c r="E2195" s="26">
        <f t="shared" ref="E2195:E2258" si="71">B2195</f>
        <v>95.9773</v>
      </c>
    </row>
    <row r="2196" spans="1:5" x14ac:dyDescent="0.3">
      <c r="A2196" s="1">
        <v>43342</v>
      </c>
      <c r="B2196">
        <v>95.362700000000004</v>
      </c>
      <c r="C2196" t="s">
        <v>205</v>
      </c>
      <c r="D2196" s="26" t="str">
        <f t="shared" si="70"/>
        <v>2018-08-30</v>
      </c>
      <c r="E2196" s="26">
        <f t="shared" si="71"/>
        <v>95.362700000000004</v>
      </c>
    </row>
    <row r="2197" spans="1:5" x14ac:dyDescent="0.3">
      <c r="A2197" s="1">
        <v>43343</v>
      </c>
      <c r="B2197">
        <v>95.398399999999995</v>
      </c>
      <c r="C2197" t="s">
        <v>205</v>
      </c>
      <c r="D2197" s="26" t="str">
        <f t="shared" si="70"/>
        <v>2018-08-31</v>
      </c>
      <c r="E2197" s="26">
        <f t="shared" si="71"/>
        <v>95.398399999999995</v>
      </c>
    </row>
    <row r="2198" spans="1:5" x14ac:dyDescent="0.3">
      <c r="A2198" s="1">
        <v>43347</v>
      </c>
      <c r="B2198">
        <v>95.309299999999993</v>
      </c>
      <c r="C2198" t="s">
        <v>205</v>
      </c>
      <c r="D2198" s="26" t="str">
        <f t="shared" si="70"/>
        <v>2018-09-04</v>
      </c>
      <c r="E2198" s="26">
        <f t="shared" si="71"/>
        <v>95.309299999999993</v>
      </c>
    </row>
    <row r="2199" spans="1:5" x14ac:dyDescent="0.3">
      <c r="A2199" s="1">
        <v>43348</v>
      </c>
      <c r="B2199">
        <v>95.353800000000007</v>
      </c>
      <c r="C2199" t="s">
        <v>205</v>
      </c>
      <c r="D2199" s="26" t="str">
        <f t="shared" si="70"/>
        <v>2018-09-05</v>
      </c>
      <c r="E2199" s="26">
        <f t="shared" si="71"/>
        <v>95.353800000000007</v>
      </c>
    </row>
    <row r="2200" spans="1:5" x14ac:dyDescent="0.3">
      <c r="A2200" s="1">
        <v>43349</v>
      </c>
      <c r="B2200">
        <v>95.175700000000006</v>
      </c>
      <c r="C2200" t="s">
        <v>205</v>
      </c>
      <c r="D2200" s="26" t="str">
        <f t="shared" si="70"/>
        <v>2018-09-06</v>
      </c>
      <c r="E2200" s="26">
        <f t="shared" si="71"/>
        <v>95.175700000000006</v>
      </c>
    </row>
    <row r="2201" spans="1:5" x14ac:dyDescent="0.3">
      <c r="A2201" s="1">
        <v>43350</v>
      </c>
      <c r="B2201">
        <v>94.837299999999999</v>
      </c>
      <c r="C2201" t="s">
        <v>205</v>
      </c>
      <c r="D2201" s="26" t="str">
        <f t="shared" si="70"/>
        <v>2018-09-07</v>
      </c>
      <c r="E2201" s="26">
        <f t="shared" si="71"/>
        <v>94.837299999999999</v>
      </c>
    </row>
    <row r="2202" spans="1:5" x14ac:dyDescent="0.3">
      <c r="A2202" s="1">
        <v>43353</v>
      </c>
      <c r="B2202">
        <v>95.1935</v>
      </c>
      <c r="C2202" t="s">
        <v>205</v>
      </c>
      <c r="D2202" s="26" t="str">
        <f t="shared" si="70"/>
        <v>2018-09-10</v>
      </c>
      <c r="E2202" s="26">
        <f t="shared" si="71"/>
        <v>95.1935</v>
      </c>
    </row>
    <row r="2203" spans="1:5" x14ac:dyDescent="0.3">
      <c r="A2203" s="1">
        <v>43354</v>
      </c>
      <c r="B2203">
        <v>95.264799999999994</v>
      </c>
      <c r="C2203" t="s">
        <v>205</v>
      </c>
      <c r="D2203" s="26" t="str">
        <f t="shared" si="70"/>
        <v>2018-09-11</v>
      </c>
      <c r="E2203" s="26">
        <f t="shared" si="71"/>
        <v>95.264799999999994</v>
      </c>
    </row>
    <row r="2204" spans="1:5" x14ac:dyDescent="0.3">
      <c r="A2204" s="1">
        <v>43355</v>
      </c>
      <c r="B2204">
        <v>95.433999999999997</v>
      </c>
      <c r="C2204" t="s">
        <v>205</v>
      </c>
      <c r="D2204" s="26" t="str">
        <f t="shared" si="70"/>
        <v>2018-09-12</v>
      </c>
      <c r="E2204" s="26">
        <f t="shared" si="71"/>
        <v>95.433999999999997</v>
      </c>
    </row>
    <row r="2205" spans="1:5" x14ac:dyDescent="0.3">
      <c r="A2205" s="1">
        <v>43356</v>
      </c>
      <c r="B2205">
        <v>95.834800000000001</v>
      </c>
      <c r="C2205" t="s">
        <v>205</v>
      </c>
      <c r="D2205" s="26" t="str">
        <f t="shared" si="70"/>
        <v>2018-09-13</v>
      </c>
      <c r="E2205" s="26">
        <f t="shared" si="71"/>
        <v>95.834800000000001</v>
      </c>
    </row>
    <row r="2206" spans="1:5" x14ac:dyDescent="0.3">
      <c r="A2206" s="1">
        <v>43357</v>
      </c>
      <c r="B2206">
        <v>95.959500000000006</v>
      </c>
      <c r="C2206" t="s">
        <v>205</v>
      </c>
      <c r="D2206" s="26" t="str">
        <f t="shared" si="70"/>
        <v>2018-09-14</v>
      </c>
      <c r="E2206" s="26">
        <f t="shared" si="71"/>
        <v>95.959500000000006</v>
      </c>
    </row>
    <row r="2207" spans="1:5" x14ac:dyDescent="0.3">
      <c r="A2207" s="1">
        <v>43360</v>
      </c>
      <c r="B2207">
        <v>95.638800000000003</v>
      </c>
      <c r="C2207" t="s">
        <v>205</v>
      </c>
      <c r="D2207" s="26" t="str">
        <f t="shared" si="70"/>
        <v>2018-09-17</v>
      </c>
      <c r="E2207" s="26">
        <f t="shared" si="71"/>
        <v>95.638800000000003</v>
      </c>
    </row>
    <row r="2208" spans="1:5" x14ac:dyDescent="0.3">
      <c r="A2208" s="1">
        <v>43361</v>
      </c>
      <c r="B2208">
        <v>96.084199999999996</v>
      </c>
      <c r="C2208" t="s">
        <v>205</v>
      </c>
      <c r="D2208" s="26" t="str">
        <f t="shared" si="70"/>
        <v>2018-09-18</v>
      </c>
      <c r="E2208" s="26">
        <f t="shared" si="71"/>
        <v>96.084199999999996</v>
      </c>
    </row>
    <row r="2209" spans="1:5" x14ac:dyDescent="0.3">
      <c r="A2209" s="1">
        <v>43362</v>
      </c>
      <c r="B2209">
        <v>96.039599999999993</v>
      </c>
      <c r="C2209" t="s">
        <v>205</v>
      </c>
      <c r="D2209" s="26" t="str">
        <f t="shared" si="70"/>
        <v>2018-09-19</v>
      </c>
      <c r="E2209" s="26">
        <f t="shared" si="71"/>
        <v>96.039599999999993</v>
      </c>
    </row>
    <row r="2210" spans="1:5" x14ac:dyDescent="0.3">
      <c r="A2210" s="1">
        <v>43363</v>
      </c>
      <c r="B2210">
        <v>96.645300000000006</v>
      </c>
      <c r="C2210" t="s">
        <v>205</v>
      </c>
      <c r="D2210" s="26" t="str">
        <f t="shared" si="70"/>
        <v>2018-09-20</v>
      </c>
      <c r="E2210" s="26">
        <f t="shared" si="71"/>
        <v>96.645300000000006</v>
      </c>
    </row>
    <row r="2211" spans="1:5" x14ac:dyDescent="0.3">
      <c r="A2211" s="1">
        <v>43364</v>
      </c>
      <c r="B2211">
        <v>96.707599999999999</v>
      </c>
      <c r="C2211" t="s">
        <v>205</v>
      </c>
      <c r="D2211" s="26" t="str">
        <f t="shared" si="70"/>
        <v>2018-09-21</v>
      </c>
      <c r="E2211" s="26">
        <f t="shared" si="71"/>
        <v>96.707599999999999</v>
      </c>
    </row>
    <row r="2212" spans="1:5" x14ac:dyDescent="0.3">
      <c r="A2212" s="1">
        <v>43367</v>
      </c>
      <c r="B2212">
        <v>96.024000000000001</v>
      </c>
      <c r="C2212" t="s">
        <v>205</v>
      </c>
      <c r="D2212" s="26" t="str">
        <f t="shared" si="70"/>
        <v>2018-09-24</v>
      </c>
      <c r="E2212" s="26">
        <f t="shared" si="71"/>
        <v>96.024000000000001</v>
      </c>
    </row>
    <row r="2213" spans="1:5" x14ac:dyDescent="0.3">
      <c r="A2213" s="1">
        <v>43368</v>
      </c>
      <c r="B2213">
        <v>95.764600000000002</v>
      </c>
      <c r="C2213" t="s">
        <v>205</v>
      </c>
      <c r="D2213" s="26" t="str">
        <f t="shared" si="70"/>
        <v>2018-09-25</v>
      </c>
      <c r="E2213" s="26">
        <f t="shared" si="71"/>
        <v>95.764600000000002</v>
      </c>
    </row>
    <row r="2214" spans="1:5" x14ac:dyDescent="0.3">
      <c r="A2214" s="1">
        <v>43369</v>
      </c>
      <c r="B2214">
        <v>95.397800000000004</v>
      </c>
      <c r="C2214" t="s">
        <v>205</v>
      </c>
      <c r="D2214" s="26" t="str">
        <f t="shared" si="70"/>
        <v>2018-09-26</v>
      </c>
      <c r="E2214" s="26">
        <f t="shared" si="71"/>
        <v>95.397800000000004</v>
      </c>
    </row>
    <row r="2215" spans="1:5" x14ac:dyDescent="0.3">
      <c r="A2215" s="1">
        <v>43370</v>
      </c>
      <c r="B2215">
        <v>95.406700000000001</v>
      </c>
      <c r="C2215" t="s">
        <v>205</v>
      </c>
      <c r="D2215" s="26" t="str">
        <f t="shared" si="70"/>
        <v>2018-09-27</v>
      </c>
      <c r="E2215" s="26">
        <f t="shared" si="71"/>
        <v>95.406700000000001</v>
      </c>
    </row>
    <row r="2216" spans="1:5" x14ac:dyDescent="0.3">
      <c r="A2216" s="1">
        <v>43371</v>
      </c>
      <c r="B2216">
        <v>95.558800000000005</v>
      </c>
      <c r="C2216" t="s">
        <v>205</v>
      </c>
      <c r="D2216" s="26" t="str">
        <f t="shared" si="70"/>
        <v>2018-09-28</v>
      </c>
      <c r="E2216" s="26">
        <f t="shared" si="71"/>
        <v>95.558800000000005</v>
      </c>
    </row>
    <row r="2217" spans="1:5" x14ac:dyDescent="0.3">
      <c r="A2217" s="1">
        <v>43374</v>
      </c>
      <c r="B2217">
        <v>95.558800000000005</v>
      </c>
      <c r="C2217" t="s">
        <v>205</v>
      </c>
      <c r="D2217" s="26" t="str">
        <f t="shared" si="70"/>
        <v>2018-10-01</v>
      </c>
      <c r="E2217" s="26">
        <f t="shared" si="71"/>
        <v>95.558800000000005</v>
      </c>
    </row>
    <row r="2218" spans="1:5" x14ac:dyDescent="0.3">
      <c r="A2218" s="1">
        <v>43375</v>
      </c>
      <c r="B2218">
        <v>95.424599999999998</v>
      </c>
      <c r="C2218" t="s">
        <v>205</v>
      </c>
      <c r="D2218" s="26" t="str">
        <f t="shared" si="70"/>
        <v>2018-10-02</v>
      </c>
      <c r="E2218" s="26">
        <f t="shared" si="71"/>
        <v>95.424599999999998</v>
      </c>
    </row>
    <row r="2219" spans="1:5" x14ac:dyDescent="0.3">
      <c r="A2219" s="1">
        <v>43376</v>
      </c>
      <c r="B2219">
        <v>95.433499999999995</v>
      </c>
      <c r="C2219" t="s">
        <v>205</v>
      </c>
      <c r="D2219" s="26" t="str">
        <f t="shared" si="70"/>
        <v>2018-10-03</v>
      </c>
      <c r="E2219" s="26">
        <f t="shared" si="71"/>
        <v>95.433499999999995</v>
      </c>
    </row>
    <row r="2220" spans="1:5" x14ac:dyDescent="0.3">
      <c r="A2220" s="1">
        <v>43377</v>
      </c>
      <c r="B2220">
        <v>94.771500000000003</v>
      </c>
      <c r="C2220" t="s">
        <v>205</v>
      </c>
      <c r="D2220" s="26" t="str">
        <f t="shared" si="70"/>
        <v>2018-10-04</v>
      </c>
      <c r="E2220" s="26">
        <f t="shared" si="71"/>
        <v>94.771500000000003</v>
      </c>
    </row>
    <row r="2221" spans="1:5" x14ac:dyDescent="0.3">
      <c r="A2221" s="1">
        <v>43378</v>
      </c>
      <c r="B2221">
        <v>94.306299999999993</v>
      </c>
      <c r="C2221" t="s">
        <v>205</v>
      </c>
      <c r="D2221" s="26" t="str">
        <f t="shared" si="70"/>
        <v>2018-10-05</v>
      </c>
      <c r="E2221" s="26">
        <f t="shared" si="71"/>
        <v>94.306299999999993</v>
      </c>
    </row>
    <row r="2222" spans="1:5" x14ac:dyDescent="0.3">
      <c r="A2222" s="1">
        <v>43381</v>
      </c>
      <c r="B2222">
        <v>94.422600000000003</v>
      </c>
      <c r="C2222" t="s">
        <v>205</v>
      </c>
      <c r="D2222" s="26" t="str">
        <f t="shared" si="70"/>
        <v>2018-10-08</v>
      </c>
      <c r="E2222" s="26">
        <f t="shared" si="71"/>
        <v>94.422600000000003</v>
      </c>
    </row>
    <row r="2223" spans="1:5" x14ac:dyDescent="0.3">
      <c r="A2223" s="1">
        <v>43382</v>
      </c>
      <c r="B2223">
        <v>93.975200000000001</v>
      </c>
      <c r="C2223" t="s">
        <v>205</v>
      </c>
      <c r="D2223" s="26" t="str">
        <f t="shared" si="70"/>
        <v>2018-10-09</v>
      </c>
      <c r="E2223" s="26">
        <f t="shared" si="71"/>
        <v>93.975200000000001</v>
      </c>
    </row>
    <row r="2224" spans="1:5" x14ac:dyDescent="0.3">
      <c r="A2224" s="1">
        <v>43383</v>
      </c>
      <c r="B2224">
        <v>91.282300000000006</v>
      </c>
      <c r="C2224" t="s">
        <v>205</v>
      </c>
      <c r="D2224" s="26" t="str">
        <f t="shared" si="70"/>
        <v>2018-10-10</v>
      </c>
      <c r="E2224" s="26">
        <f t="shared" si="71"/>
        <v>91.282300000000006</v>
      </c>
    </row>
    <row r="2225" spans="1:5" x14ac:dyDescent="0.3">
      <c r="A2225" s="1">
        <v>43384</v>
      </c>
      <c r="B2225">
        <v>89.260400000000004</v>
      </c>
      <c r="C2225" t="s">
        <v>205</v>
      </c>
      <c r="D2225" s="26" t="str">
        <f t="shared" si="70"/>
        <v>2018-10-11</v>
      </c>
      <c r="E2225" s="26">
        <f t="shared" si="71"/>
        <v>89.260400000000004</v>
      </c>
    </row>
    <row r="2226" spans="1:5" x14ac:dyDescent="0.3">
      <c r="A2226" s="1">
        <v>43385</v>
      </c>
      <c r="B2226">
        <v>90.038700000000006</v>
      </c>
      <c r="C2226" t="s">
        <v>205</v>
      </c>
      <c r="D2226" s="26" t="str">
        <f t="shared" si="70"/>
        <v>2018-10-12</v>
      </c>
      <c r="E2226" s="26">
        <f t="shared" si="71"/>
        <v>90.038700000000006</v>
      </c>
    </row>
    <row r="2227" spans="1:5" x14ac:dyDescent="0.3">
      <c r="A2227" s="1">
        <v>43388</v>
      </c>
      <c r="B2227">
        <v>90.002899999999997</v>
      </c>
      <c r="C2227" t="s">
        <v>205</v>
      </c>
      <c r="D2227" s="26" t="str">
        <f t="shared" si="70"/>
        <v>2018-10-15</v>
      </c>
      <c r="E2227" s="26">
        <f t="shared" si="71"/>
        <v>90.002899999999997</v>
      </c>
    </row>
    <row r="2228" spans="1:5" x14ac:dyDescent="0.3">
      <c r="A2228" s="1">
        <v>43389</v>
      </c>
      <c r="B2228">
        <v>91.810199999999995</v>
      </c>
      <c r="C2228" t="s">
        <v>205</v>
      </c>
      <c r="D2228" s="26" t="str">
        <f t="shared" si="70"/>
        <v>2018-10-16</v>
      </c>
      <c r="E2228" s="26">
        <f t="shared" si="71"/>
        <v>91.810199999999995</v>
      </c>
    </row>
    <row r="2229" spans="1:5" x14ac:dyDescent="0.3">
      <c r="A2229" s="1">
        <v>43390</v>
      </c>
      <c r="B2229">
        <v>91.622299999999996</v>
      </c>
      <c r="C2229" t="s">
        <v>205</v>
      </c>
      <c r="D2229" s="26" t="str">
        <f t="shared" si="70"/>
        <v>2018-10-17</v>
      </c>
      <c r="E2229" s="26">
        <f t="shared" si="71"/>
        <v>91.622299999999996</v>
      </c>
    </row>
    <row r="2230" spans="1:5" x14ac:dyDescent="0.3">
      <c r="A2230" s="1">
        <v>43391</v>
      </c>
      <c r="B2230">
        <v>90.450299999999999</v>
      </c>
      <c r="C2230" t="s">
        <v>205</v>
      </c>
      <c r="D2230" s="26" t="str">
        <f t="shared" si="70"/>
        <v>2018-10-18</v>
      </c>
      <c r="E2230" s="26">
        <f t="shared" si="71"/>
        <v>90.450299999999999</v>
      </c>
    </row>
    <row r="2231" spans="1:5" x14ac:dyDescent="0.3">
      <c r="A2231" s="1">
        <v>43392</v>
      </c>
      <c r="B2231">
        <v>90.181899999999999</v>
      </c>
      <c r="C2231" t="s">
        <v>205</v>
      </c>
      <c r="D2231" s="26" t="str">
        <f t="shared" si="70"/>
        <v>2018-10-19</v>
      </c>
      <c r="E2231" s="26">
        <f t="shared" si="71"/>
        <v>90.181899999999999</v>
      </c>
    </row>
    <row r="2232" spans="1:5" x14ac:dyDescent="0.3">
      <c r="A2232" s="1">
        <v>43395</v>
      </c>
      <c r="B2232">
        <v>89.582499999999996</v>
      </c>
      <c r="C2232" t="s">
        <v>205</v>
      </c>
      <c r="D2232" s="26" t="str">
        <f t="shared" si="70"/>
        <v>2018-10-22</v>
      </c>
      <c r="E2232" s="26">
        <f t="shared" si="71"/>
        <v>89.582499999999996</v>
      </c>
    </row>
    <row r="2233" spans="1:5" x14ac:dyDescent="0.3">
      <c r="A2233" s="1">
        <v>43396</v>
      </c>
      <c r="B2233">
        <v>89.009900000000002</v>
      </c>
      <c r="C2233" t="s">
        <v>205</v>
      </c>
      <c r="D2233" s="26" t="str">
        <f t="shared" si="70"/>
        <v>2018-10-23</v>
      </c>
      <c r="E2233" s="26">
        <f t="shared" si="71"/>
        <v>89.009900000000002</v>
      </c>
    </row>
    <row r="2234" spans="1:5" x14ac:dyDescent="0.3">
      <c r="A2234" s="1">
        <v>43397</v>
      </c>
      <c r="B2234">
        <v>86.647999999999996</v>
      </c>
      <c r="C2234" t="s">
        <v>205</v>
      </c>
      <c r="D2234" s="26" t="str">
        <f t="shared" si="70"/>
        <v>2018-10-24</v>
      </c>
      <c r="E2234" s="26">
        <f t="shared" si="71"/>
        <v>86.647999999999996</v>
      </c>
    </row>
    <row r="2235" spans="1:5" x14ac:dyDescent="0.3">
      <c r="A2235" s="1">
        <v>43398</v>
      </c>
      <c r="B2235">
        <v>87.784199999999998</v>
      </c>
      <c r="C2235" t="s">
        <v>205</v>
      </c>
      <c r="D2235" s="26" t="str">
        <f t="shared" si="70"/>
        <v>2018-10-25</v>
      </c>
      <c r="E2235" s="26">
        <f t="shared" si="71"/>
        <v>87.784199999999998</v>
      </c>
    </row>
    <row r="2236" spans="1:5" x14ac:dyDescent="0.3">
      <c r="A2236" s="1">
        <v>43399</v>
      </c>
      <c r="B2236">
        <v>86.415400000000005</v>
      </c>
      <c r="C2236" t="s">
        <v>205</v>
      </c>
      <c r="D2236" s="26" t="str">
        <f t="shared" si="70"/>
        <v>2018-10-26</v>
      </c>
      <c r="E2236" s="26">
        <f t="shared" si="71"/>
        <v>86.415400000000005</v>
      </c>
    </row>
    <row r="2237" spans="1:5" x14ac:dyDescent="0.3">
      <c r="A2237" s="1">
        <v>43402</v>
      </c>
      <c r="B2237">
        <v>86.451099999999997</v>
      </c>
      <c r="C2237" t="s">
        <v>205</v>
      </c>
      <c r="D2237" s="26" t="str">
        <f t="shared" si="70"/>
        <v>2018-10-29</v>
      </c>
      <c r="E2237" s="26">
        <f t="shared" si="71"/>
        <v>86.451099999999997</v>
      </c>
    </row>
    <row r="2238" spans="1:5" x14ac:dyDescent="0.3">
      <c r="A2238" s="1">
        <v>43403</v>
      </c>
      <c r="B2238">
        <v>88.124200000000002</v>
      </c>
      <c r="C2238" t="s">
        <v>205</v>
      </c>
      <c r="D2238" s="26" t="str">
        <f t="shared" si="70"/>
        <v>2018-10-30</v>
      </c>
      <c r="E2238" s="26">
        <f t="shared" si="71"/>
        <v>88.124200000000002</v>
      </c>
    </row>
    <row r="2239" spans="1:5" x14ac:dyDescent="0.3">
      <c r="A2239" s="1">
        <v>43404</v>
      </c>
      <c r="B2239">
        <v>88.634100000000004</v>
      </c>
      <c r="C2239" t="s">
        <v>205</v>
      </c>
      <c r="D2239" s="26" t="str">
        <f t="shared" si="70"/>
        <v>2018-10-31</v>
      </c>
      <c r="E2239" s="26">
        <f t="shared" si="71"/>
        <v>88.634100000000004</v>
      </c>
    </row>
    <row r="2240" spans="1:5" x14ac:dyDescent="0.3">
      <c r="A2240" s="1">
        <v>43405</v>
      </c>
      <c r="B2240">
        <v>89.922399999999996</v>
      </c>
      <c r="C2240" t="s">
        <v>205</v>
      </c>
      <c r="D2240" s="26" t="str">
        <f t="shared" si="70"/>
        <v>2018-11-01</v>
      </c>
      <c r="E2240" s="26">
        <f t="shared" si="71"/>
        <v>89.922399999999996</v>
      </c>
    </row>
    <row r="2241" spans="1:5" x14ac:dyDescent="0.3">
      <c r="A2241" s="1">
        <v>43406</v>
      </c>
      <c r="B2241">
        <v>89.600399999999993</v>
      </c>
      <c r="C2241" t="s">
        <v>205</v>
      </c>
      <c r="D2241" s="26" t="str">
        <f t="shared" si="70"/>
        <v>2018-11-02</v>
      </c>
      <c r="E2241" s="26">
        <f t="shared" si="71"/>
        <v>89.600399999999993</v>
      </c>
    </row>
    <row r="2242" spans="1:5" x14ac:dyDescent="0.3">
      <c r="A2242" s="1">
        <v>43409</v>
      </c>
      <c r="B2242">
        <v>90.271299999999997</v>
      </c>
      <c r="C2242" t="s">
        <v>205</v>
      </c>
      <c r="D2242" s="26" t="str">
        <f t="shared" si="70"/>
        <v>2018-11-05</v>
      </c>
      <c r="E2242" s="26">
        <f t="shared" si="71"/>
        <v>90.271299999999997</v>
      </c>
    </row>
    <row r="2243" spans="1:5" x14ac:dyDescent="0.3">
      <c r="A2243" s="1">
        <v>43410</v>
      </c>
      <c r="B2243">
        <v>90.897599999999997</v>
      </c>
      <c r="C2243" t="s">
        <v>205</v>
      </c>
      <c r="D2243" s="26" t="str">
        <f t="shared" si="70"/>
        <v>2018-11-06</v>
      </c>
      <c r="E2243" s="26">
        <f t="shared" si="71"/>
        <v>90.897599999999997</v>
      </c>
    </row>
    <row r="2244" spans="1:5" x14ac:dyDescent="0.3">
      <c r="A2244" s="1">
        <v>43411</v>
      </c>
      <c r="B2244">
        <v>92.293300000000002</v>
      </c>
      <c r="C2244" t="s">
        <v>205</v>
      </c>
      <c r="D2244" s="26" t="str">
        <f t="shared" si="70"/>
        <v>2018-11-07</v>
      </c>
      <c r="E2244" s="26">
        <f t="shared" si="71"/>
        <v>92.293300000000002</v>
      </c>
    </row>
    <row r="2245" spans="1:5" x14ac:dyDescent="0.3">
      <c r="A2245" s="1">
        <v>43412</v>
      </c>
      <c r="B2245">
        <v>92.221699999999998</v>
      </c>
      <c r="C2245" t="s">
        <v>205</v>
      </c>
      <c r="D2245" s="26" t="str">
        <f t="shared" si="70"/>
        <v>2018-11-08</v>
      </c>
      <c r="E2245" s="26">
        <f t="shared" si="71"/>
        <v>92.221699999999998</v>
      </c>
    </row>
    <row r="2246" spans="1:5" x14ac:dyDescent="0.3">
      <c r="A2246" s="1">
        <v>43413</v>
      </c>
      <c r="B2246">
        <v>91.407600000000002</v>
      </c>
      <c r="C2246" t="s">
        <v>205</v>
      </c>
      <c r="D2246" s="26" t="str">
        <f t="shared" si="70"/>
        <v>2018-11-09</v>
      </c>
      <c r="E2246" s="26">
        <f t="shared" si="71"/>
        <v>91.407600000000002</v>
      </c>
    </row>
    <row r="2247" spans="1:5" x14ac:dyDescent="0.3">
      <c r="A2247" s="1">
        <v>43416</v>
      </c>
      <c r="B2247">
        <v>90.011899999999997</v>
      </c>
      <c r="C2247" t="s">
        <v>205</v>
      </c>
      <c r="D2247" s="26" t="str">
        <f t="shared" si="70"/>
        <v>2018-11-12</v>
      </c>
      <c r="E2247" s="26">
        <f t="shared" si="71"/>
        <v>90.011899999999997</v>
      </c>
    </row>
    <row r="2248" spans="1:5" x14ac:dyDescent="0.3">
      <c r="A2248" s="1">
        <v>43417</v>
      </c>
      <c r="B2248">
        <v>89.976100000000002</v>
      </c>
      <c r="C2248" t="s">
        <v>205</v>
      </c>
      <c r="D2248" s="26" t="str">
        <f t="shared" si="70"/>
        <v>2018-11-13</v>
      </c>
      <c r="E2248" s="26">
        <f t="shared" si="71"/>
        <v>89.976100000000002</v>
      </c>
    </row>
    <row r="2249" spans="1:5" x14ac:dyDescent="0.3">
      <c r="A2249" s="1">
        <v>43418</v>
      </c>
      <c r="B2249">
        <v>89.403499999999994</v>
      </c>
      <c r="C2249" t="s">
        <v>205</v>
      </c>
      <c r="D2249" s="26" t="str">
        <f t="shared" si="70"/>
        <v>2018-11-14</v>
      </c>
      <c r="E2249" s="26">
        <f t="shared" si="71"/>
        <v>89.403499999999994</v>
      </c>
    </row>
    <row r="2250" spans="1:5" x14ac:dyDescent="0.3">
      <c r="A2250" s="1">
        <v>43419</v>
      </c>
      <c r="B2250">
        <v>90.164000000000001</v>
      </c>
      <c r="C2250" t="s">
        <v>205</v>
      </c>
      <c r="D2250" s="26" t="str">
        <f t="shared" si="70"/>
        <v>2018-11-15</v>
      </c>
      <c r="E2250" s="26">
        <f t="shared" si="71"/>
        <v>90.164000000000001</v>
      </c>
    </row>
    <row r="2251" spans="1:5" x14ac:dyDescent="0.3">
      <c r="A2251" s="1">
        <v>43420</v>
      </c>
      <c r="B2251">
        <v>90.450299999999999</v>
      </c>
      <c r="C2251" t="s">
        <v>205</v>
      </c>
      <c r="D2251" s="26" t="str">
        <f t="shared" si="70"/>
        <v>2018-11-16</v>
      </c>
      <c r="E2251" s="26">
        <f t="shared" si="71"/>
        <v>90.450299999999999</v>
      </c>
    </row>
    <row r="2252" spans="1:5" x14ac:dyDescent="0.3">
      <c r="A2252" s="1">
        <v>43423</v>
      </c>
      <c r="B2252">
        <v>89.269300000000001</v>
      </c>
      <c r="C2252" t="s">
        <v>205</v>
      </c>
      <c r="D2252" s="26" t="str">
        <f t="shared" si="70"/>
        <v>2018-11-19</v>
      </c>
      <c r="E2252" s="26">
        <f t="shared" si="71"/>
        <v>89.269300000000001</v>
      </c>
    </row>
    <row r="2253" spans="1:5" x14ac:dyDescent="0.3">
      <c r="A2253" s="1">
        <v>43424</v>
      </c>
      <c r="B2253">
        <v>87.703699999999998</v>
      </c>
      <c r="C2253" t="s">
        <v>205</v>
      </c>
      <c r="D2253" s="26" t="str">
        <f t="shared" si="70"/>
        <v>2018-11-20</v>
      </c>
      <c r="E2253" s="26">
        <f t="shared" si="71"/>
        <v>87.703699999999998</v>
      </c>
    </row>
    <row r="2254" spans="1:5" x14ac:dyDescent="0.3">
      <c r="A2254" s="1">
        <v>43425</v>
      </c>
      <c r="B2254">
        <v>88.249399999999994</v>
      </c>
      <c r="C2254" t="s">
        <v>205</v>
      </c>
      <c r="D2254" s="26" t="str">
        <f t="shared" si="70"/>
        <v>2018-11-21</v>
      </c>
      <c r="E2254" s="26">
        <f t="shared" si="71"/>
        <v>88.249399999999994</v>
      </c>
    </row>
    <row r="2255" spans="1:5" x14ac:dyDescent="0.3">
      <c r="A2255" s="1">
        <v>43427</v>
      </c>
      <c r="B2255">
        <v>87.99</v>
      </c>
      <c r="C2255" t="s">
        <v>205</v>
      </c>
      <c r="D2255" s="26" t="str">
        <f t="shared" si="70"/>
        <v>2018-11-23</v>
      </c>
      <c r="E2255" s="26">
        <f t="shared" si="71"/>
        <v>87.99</v>
      </c>
    </row>
    <row r="2256" spans="1:5" x14ac:dyDescent="0.3">
      <c r="A2256" s="1">
        <v>43430</v>
      </c>
      <c r="B2256">
        <v>89.179900000000004</v>
      </c>
      <c r="C2256" t="s">
        <v>205</v>
      </c>
      <c r="D2256" s="26" t="str">
        <f t="shared" si="70"/>
        <v>2018-11-26</v>
      </c>
      <c r="E2256" s="26">
        <f t="shared" si="71"/>
        <v>89.179900000000004</v>
      </c>
    </row>
    <row r="2257" spans="1:5" x14ac:dyDescent="0.3">
      <c r="A2257" s="1">
        <v>43431</v>
      </c>
      <c r="B2257">
        <v>89.224599999999995</v>
      </c>
      <c r="C2257" t="s">
        <v>205</v>
      </c>
      <c r="D2257" s="26" t="str">
        <f t="shared" si="70"/>
        <v>2018-11-27</v>
      </c>
      <c r="E2257" s="26">
        <f t="shared" si="71"/>
        <v>89.224599999999995</v>
      </c>
    </row>
    <row r="2258" spans="1:5" x14ac:dyDescent="0.3">
      <c r="A2258" s="1">
        <v>43432</v>
      </c>
      <c r="B2258">
        <v>90.852900000000005</v>
      </c>
      <c r="C2258" t="s">
        <v>205</v>
      </c>
      <c r="D2258" s="26" t="str">
        <f t="shared" si="70"/>
        <v>2018-11-28</v>
      </c>
      <c r="E2258" s="26">
        <f t="shared" si="71"/>
        <v>90.852900000000005</v>
      </c>
    </row>
    <row r="2259" spans="1:5" x14ac:dyDescent="0.3">
      <c r="A2259" s="1">
        <v>43433</v>
      </c>
      <c r="B2259">
        <v>90.584500000000006</v>
      </c>
      <c r="C2259" t="s">
        <v>205</v>
      </c>
      <c r="D2259" s="26" t="str">
        <f t="shared" ref="D2259:D2322" si="72">_xlfn.CONCAT(YEAR(A2259),"-",IF(LEN(MONTH(A2259))=1,0&amp;MONTH(A2259),MONTH(A2259)),"-",IF(LEN(DAY(A2259))=1,0&amp;DAY(A2259),DAY(A2259)))</f>
        <v>2018-11-29</v>
      </c>
      <c r="E2259" s="26">
        <f t="shared" ref="E2259:E2322" si="73">B2259</f>
        <v>90.584500000000006</v>
      </c>
    </row>
    <row r="2260" spans="1:5" x14ac:dyDescent="0.3">
      <c r="A2260" s="1">
        <v>43434</v>
      </c>
      <c r="B2260">
        <v>90.951300000000003</v>
      </c>
      <c r="C2260" t="s">
        <v>205</v>
      </c>
      <c r="D2260" s="26" t="str">
        <f t="shared" si="72"/>
        <v>2018-11-30</v>
      </c>
      <c r="E2260" s="26">
        <f t="shared" si="73"/>
        <v>90.951300000000003</v>
      </c>
    </row>
    <row r="2261" spans="1:5" x14ac:dyDescent="0.3">
      <c r="A2261" s="1">
        <v>43437</v>
      </c>
      <c r="B2261">
        <v>92.051699999999997</v>
      </c>
      <c r="C2261" t="s">
        <v>205</v>
      </c>
      <c r="D2261" s="26" t="str">
        <f t="shared" si="72"/>
        <v>2018-12-03</v>
      </c>
      <c r="E2261" s="26">
        <f t="shared" si="73"/>
        <v>92.051699999999997</v>
      </c>
    </row>
    <row r="2262" spans="1:5" x14ac:dyDescent="0.3">
      <c r="A2262" s="1">
        <v>43438</v>
      </c>
      <c r="B2262">
        <v>89.287199999999999</v>
      </c>
      <c r="C2262" t="s">
        <v>205</v>
      </c>
      <c r="D2262" s="26" t="str">
        <f t="shared" si="72"/>
        <v>2018-12-04</v>
      </c>
      <c r="E2262" s="26">
        <f t="shared" si="73"/>
        <v>89.287199999999999</v>
      </c>
    </row>
    <row r="2263" spans="1:5" x14ac:dyDescent="0.3">
      <c r="A2263" s="1">
        <v>43440</v>
      </c>
      <c r="B2263">
        <v>89.018799999999999</v>
      </c>
      <c r="C2263" t="s">
        <v>205</v>
      </c>
      <c r="D2263" s="26" t="str">
        <f t="shared" si="72"/>
        <v>2018-12-06</v>
      </c>
      <c r="E2263" s="26">
        <f t="shared" si="73"/>
        <v>89.018799999999999</v>
      </c>
    </row>
    <row r="2264" spans="1:5" x14ac:dyDescent="0.3">
      <c r="A2264" s="1">
        <v>43441</v>
      </c>
      <c r="B2264">
        <v>87.086399999999998</v>
      </c>
      <c r="C2264" t="s">
        <v>205</v>
      </c>
      <c r="D2264" s="26" t="str">
        <f t="shared" si="72"/>
        <v>2018-12-07</v>
      </c>
      <c r="E2264" s="26">
        <f t="shared" si="73"/>
        <v>87.086399999999998</v>
      </c>
    </row>
    <row r="2265" spans="1:5" x14ac:dyDescent="0.3">
      <c r="A2265" s="1">
        <v>43444</v>
      </c>
      <c r="B2265">
        <v>86.925299999999993</v>
      </c>
      <c r="C2265" t="s">
        <v>205</v>
      </c>
      <c r="D2265" s="26" t="str">
        <f t="shared" si="72"/>
        <v>2018-12-10</v>
      </c>
      <c r="E2265" s="26">
        <f t="shared" si="73"/>
        <v>86.925299999999993</v>
      </c>
    </row>
    <row r="2266" spans="1:5" x14ac:dyDescent="0.3">
      <c r="A2266" s="1">
        <v>43445</v>
      </c>
      <c r="B2266">
        <v>86.862700000000004</v>
      </c>
      <c r="C2266" t="s">
        <v>205</v>
      </c>
      <c r="D2266" s="26" t="str">
        <f t="shared" si="72"/>
        <v>2018-12-11</v>
      </c>
      <c r="E2266" s="26">
        <f t="shared" si="73"/>
        <v>86.862700000000004</v>
      </c>
    </row>
    <row r="2267" spans="1:5" x14ac:dyDescent="0.3">
      <c r="A2267" s="1">
        <v>43446</v>
      </c>
      <c r="B2267">
        <v>87.301100000000005</v>
      </c>
      <c r="C2267" t="s">
        <v>205</v>
      </c>
      <c r="D2267" s="26" t="str">
        <f t="shared" si="72"/>
        <v>2018-12-12</v>
      </c>
      <c r="E2267" s="26">
        <f t="shared" si="73"/>
        <v>87.301100000000005</v>
      </c>
    </row>
    <row r="2268" spans="1:5" x14ac:dyDescent="0.3">
      <c r="A2268" s="1">
        <v>43447</v>
      </c>
      <c r="B2268">
        <v>86.889499999999998</v>
      </c>
      <c r="C2268" t="s">
        <v>205</v>
      </c>
      <c r="D2268" s="26" t="str">
        <f t="shared" si="72"/>
        <v>2018-12-13</v>
      </c>
      <c r="E2268" s="26">
        <f t="shared" si="73"/>
        <v>86.889499999999998</v>
      </c>
    </row>
    <row r="2269" spans="1:5" x14ac:dyDescent="0.3">
      <c r="A2269" s="1">
        <v>43448</v>
      </c>
      <c r="B2269">
        <v>85.654899999999998</v>
      </c>
      <c r="C2269" t="s">
        <v>205</v>
      </c>
      <c r="D2269" s="26" t="str">
        <f t="shared" si="72"/>
        <v>2018-12-14</v>
      </c>
      <c r="E2269" s="26">
        <f t="shared" si="73"/>
        <v>85.654899999999998</v>
      </c>
    </row>
    <row r="2270" spans="1:5" x14ac:dyDescent="0.3">
      <c r="A2270" s="1">
        <v>43451</v>
      </c>
      <c r="B2270">
        <v>83.802899999999994</v>
      </c>
      <c r="C2270" t="s">
        <v>205</v>
      </c>
      <c r="D2270" s="26" t="str">
        <f t="shared" si="72"/>
        <v>2018-12-17</v>
      </c>
      <c r="E2270" s="26">
        <f t="shared" si="73"/>
        <v>83.802899999999994</v>
      </c>
    </row>
    <row r="2271" spans="1:5" x14ac:dyDescent="0.3">
      <c r="A2271" s="1">
        <v>43452</v>
      </c>
      <c r="B2271">
        <v>83.686599999999999</v>
      </c>
      <c r="C2271" t="s">
        <v>205</v>
      </c>
      <c r="D2271" s="26" t="str">
        <f t="shared" si="72"/>
        <v>2018-12-18</v>
      </c>
      <c r="E2271" s="26">
        <f t="shared" si="73"/>
        <v>83.686599999999999</v>
      </c>
    </row>
    <row r="2272" spans="1:5" x14ac:dyDescent="0.3">
      <c r="A2272" s="1">
        <v>43453</v>
      </c>
      <c r="B2272">
        <v>82.371499999999997</v>
      </c>
      <c r="C2272" t="s">
        <v>205</v>
      </c>
      <c r="D2272" s="26" t="str">
        <f t="shared" si="72"/>
        <v>2018-12-19</v>
      </c>
      <c r="E2272" s="26">
        <f t="shared" si="73"/>
        <v>82.371499999999997</v>
      </c>
    </row>
    <row r="2273" spans="1:5" x14ac:dyDescent="0.3">
      <c r="A2273" s="1">
        <v>43454</v>
      </c>
      <c r="B2273">
        <v>81.074200000000005</v>
      </c>
      <c r="C2273" t="s">
        <v>205</v>
      </c>
      <c r="D2273" s="26" t="str">
        <f t="shared" si="72"/>
        <v>2018-12-20</v>
      </c>
      <c r="E2273" s="26">
        <f t="shared" si="73"/>
        <v>81.074200000000005</v>
      </c>
    </row>
    <row r="2274" spans="1:5" x14ac:dyDescent="0.3">
      <c r="A2274" s="1">
        <v>43455</v>
      </c>
      <c r="B2274">
        <v>79.633799999999994</v>
      </c>
      <c r="C2274" t="s">
        <v>205</v>
      </c>
      <c r="D2274" s="26" t="str">
        <f t="shared" si="72"/>
        <v>2018-12-21</v>
      </c>
      <c r="E2274" s="26">
        <f t="shared" si="73"/>
        <v>79.633799999999994</v>
      </c>
    </row>
    <row r="2275" spans="1:5" x14ac:dyDescent="0.3">
      <c r="A2275" s="1">
        <v>43458</v>
      </c>
      <c r="B2275">
        <v>77.574600000000004</v>
      </c>
      <c r="C2275" t="s">
        <v>205</v>
      </c>
      <c r="D2275" s="26" t="str">
        <f t="shared" si="72"/>
        <v>2018-12-24</v>
      </c>
      <c r="E2275" s="26">
        <f t="shared" si="73"/>
        <v>77.574600000000004</v>
      </c>
    </row>
    <row r="2276" spans="1:5" x14ac:dyDescent="0.3">
      <c r="A2276" s="1">
        <v>43460</v>
      </c>
      <c r="B2276">
        <v>81.084800000000001</v>
      </c>
      <c r="C2276" t="s">
        <v>205</v>
      </c>
      <c r="D2276" s="26" t="str">
        <f t="shared" si="72"/>
        <v>2018-12-26</v>
      </c>
      <c r="E2276" s="26">
        <f t="shared" si="73"/>
        <v>81.084800000000001</v>
      </c>
    </row>
    <row r="2277" spans="1:5" x14ac:dyDescent="0.3">
      <c r="A2277" s="1">
        <v>43461</v>
      </c>
      <c r="B2277">
        <v>81.813800000000001</v>
      </c>
      <c r="C2277" t="s">
        <v>205</v>
      </c>
      <c r="D2277" s="26" t="str">
        <f t="shared" si="72"/>
        <v>2018-12-27</v>
      </c>
      <c r="E2277" s="26">
        <f t="shared" si="73"/>
        <v>81.813800000000001</v>
      </c>
    </row>
    <row r="2278" spans="1:5" x14ac:dyDescent="0.3">
      <c r="A2278" s="1">
        <v>43462</v>
      </c>
      <c r="B2278">
        <v>81.606800000000007</v>
      </c>
      <c r="C2278" t="s">
        <v>205</v>
      </c>
      <c r="D2278" s="26" t="str">
        <f t="shared" si="72"/>
        <v>2018-12-28</v>
      </c>
      <c r="E2278" s="26">
        <f t="shared" si="73"/>
        <v>81.606800000000007</v>
      </c>
    </row>
    <row r="2279" spans="1:5" x14ac:dyDescent="0.3">
      <c r="A2279" s="1">
        <v>43465</v>
      </c>
      <c r="B2279">
        <v>82.263800000000003</v>
      </c>
      <c r="C2279" t="s">
        <v>205</v>
      </c>
      <c r="D2279" s="26" t="str">
        <f t="shared" si="72"/>
        <v>2018-12-31</v>
      </c>
      <c r="E2279" s="26">
        <f t="shared" si="73"/>
        <v>82.263800000000003</v>
      </c>
    </row>
    <row r="2280" spans="1:5" x14ac:dyDescent="0.3">
      <c r="A2280" s="1">
        <v>43467</v>
      </c>
      <c r="B2280">
        <v>82.308800000000005</v>
      </c>
      <c r="C2280" t="s">
        <v>205</v>
      </c>
      <c r="D2280" s="26" t="str">
        <f t="shared" si="72"/>
        <v>2019-01-02</v>
      </c>
      <c r="E2280" s="26">
        <f t="shared" si="73"/>
        <v>82.308800000000005</v>
      </c>
    </row>
    <row r="2281" spans="1:5" x14ac:dyDescent="0.3">
      <c r="A2281" s="1">
        <v>43468</v>
      </c>
      <c r="B2281">
        <v>80.715800000000002</v>
      </c>
      <c r="C2281" t="s">
        <v>205</v>
      </c>
      <c r="D2281" s="26" t="str">
        <f t="shared" si="72"/>
        <v>2019-01-03</v>
      </c>
      <c r="E2281" s="26">
        <f t="shared" si="73"/>
        <v>80.715800000000002</v>
      </c>
    </row>
    <row r="2282" spans="1:5" x14ac:dyDescent="0.3">
      <c r="A2282" s="1">
        <v>43469</v>
      </c>
      <c r="B2282">
        <v>83.397900000000007</v>
      </c>
      <c r="C2282" t="s">
        <v>205</v>
      </c>
      <c r="D2282" s="26" t="str">
        <f t="shared" si="72"/>
        <v>2019-01-04</v>
      </c>
      <c r="E2282" s="26">
        <f t="shared" si="73"/>
        <v>83.397900000000007</v>
      </c>
    </row>
    <row r="2283" spans="1:5" x14ac:dyDescent="0.3">
      <c r="A2283" s="1">
        <v>43472</v>
      </c>
      <c r="B2283">
        <v>84.270899999999997</v>
      </c>
      <c r="C2283" t="s">
        <v>205</v>
      </c>
      <c r="D2283" s="26" t="str">
        <f t="shared" si="72"/>
        <v>2019-01-07</v>
      </c>
      <c r="E2283" s="26">
        <f t="shared" si="73"/>
        <v>84.270899999999997</v>
      </c>
    </row>
    <row r="2284" spans="1:5" x14ac:dyDescent="0.3">
      <c r="A2284" s="1">
        <v>43473</v>
      </c>
      <c r="B2284">
        <v>85.18</v>
      </c>
      <c r="C2284" t="s">
        <v>205</v>
      </c>
      <c r="D2284" s="26" t="str">
        <f t="shared" si="72"/>
        <v>2019-01-08</v>
      </c>
      <c r="E2284" s="26">
        <f t="shared" si="73"/>
        <v>85.18</v>
      </c>
    </row>
    <row r="2285" spans="1:5" x14ac:dyDescent="0.3">
      <c r="A2285" s="1">
        <v>43474</v>
      </c>
      <c r="B2285">
        <v>85.783000000000001</v>
      </c>
      <c r="C2285" t="s">
        <v>205</v>
      </c>
      <c r="D2285" s="26" t="str">
        <f t="shared" si="72"/>
        <v>2019-01-09</v>
      </c>
      <c r="E2285" s="26">
        <f t="shared" si="73"/>
        <v>85.783000000000001</v>
      </c>
    </row>
    <row r="2286" spans="1:5" x14ac:dyDescent="0.3">
      <c r="A2286" s="1">
        <v>43475</v>
      </c>
      <c r="B2286">
        <v>86.305000000000007</v>
      </c>
      <c r="C2286" t="s">
        <v>205</v>
      </c>
      <c r="D2286" s="26" t="str">
        <f t="shared" si="72"/>
        <v>2019-01-10</v>
      </c>
      <c r="E2286" s="26">
        <f t="shared" si="73"/>
        <v>86.305000000000007</v>
      </c>
    </row>
    <row r="2287" spans="1:5" x14ac:dyDescent="0.3">
      <c r="A2287" s="1">
        <v>43476</v>
      </c>
      <c r="B2287">
        <v>86.367999999999995</v>
      </c>
      <c r="C2287" t="s">
        <v>205</v>
      </c>
      <c r="D2287" s="26" t="str">
        <f t="shared" si="72"/>
        <v>2019-01-11</v>
      </c>
      <c r="E2287" s="26">
        <f t="shared" si="73"/>
        <v>86.367999999999995</v>
      </c>
    </row>
    <row r="2288" spans="1:5" x14ac:dyDescent="0.3">
      <c r="A2288" s="1">
        <v>43479</v>
      </c>
      <c r="B2288">
        <v>85.9</v>
      </c>
      <c r="C2288" t="s">
        <v>205</v>
      </c>
      <c r="D2288" s="26" t="str">
        <f t="shared" si="72"/>
        <v>2019-01-14</v>
      </c>
      <c r="E2288" s="26">
        <f t="shared" si="73"/>
        <v>85.9</v>
      </c>
    </row>
    <row r="2289" spans="1:5" x14ac:dyDescent="0.3">
      <c r="A2289" s="1">
        <v>43480</v>
      </c>
      <c r="B2289">
        <v>86.557000000000002</v>
      </c>
      <c r="C2289" t="s">
        <v>205</v>
      </c>
      <c r="D2289" s="26" t="str">
        <f t="shared" si="72"/>
        <v>2019-01-15</v>
      </c>
      <c r="E2289" s="26">
        <f t="shared" si="73"/>
        <v>86.557000000000002</v>
      </c>
    </row>
    <row r="2290" spans="1:5" x14ac:dyDescent="0.3">
      <c r="A2290" s="1">
        <v>43481</v>
      </c>
      <c r="B2290">
        <v>86.772999999999996</v>
      </c>
      <c r="C2290" t="s">
        <v>205</v>
      </c>
      <c r="D2290" s="26" t="str">
        <f t="shared" si="72"/>
        <v>2019-01-16</v>
      </c>
      <c r="E2290" s="26">
        <f t="shared" si="73"/>
        <v>86.772999999999996</v>
      </c>
    </row>
    <row r="2291" spans="1:5" x14ac:dyDescent="0.3">
      <c r="A2291" s="1">
        <v>43482</v>
      </c>
      <c r="B2291">
        <v>87.583100000000002</v>
      </c>
      <c r="C2291" t="s">
        <v>205</v>
      </c>
      <c r="D2291" s="26" t="str">
        <f t="shared" si="72"/>
        <v>2019-01-17</v>
      </c>
      <c r="E2291" s="26">
        <f t="shared" si="73"/>
        <v>87.583100000000002</v>
      </c>
    </row>
    <row r="2292" spans="1:5" x14ac:dyDescent="0.3">
      <c r="A2292" s="1">
        <v>43483</v>
      </c>
      <c r="B2292">
        <v>88.915099999999995</v>
      </c>
      <c r="C2292" t="s">
        <v>205</v>
      </c>
      <c r="D2292" s="26" t="str">
        <f t="shared" si="72"/>
        <v>2019-01-18</v>
      </c>
      <c r="E2292" s="26">
        <f t="shared" si="73"/>
        <v>88.915099999999995</v>
      </c>
    </row>
    <row r="2293" spans="1:5" x14ac:dyDescent="0.3">
      <c r="A2293" s="1">
        <v>43487</v>
      </c>
      <c r="B2293">
        <v>87.727099999999993</v>
      </c>
      <c r="C2293" t="s">
        <v>205</v>
      </c>
      <c r="D2293" s="26" t="str">
        <f t="shared" si="72"/>
        <v>2019-01-22</v>
      </c>
      <c r="E2293" s="26">
        <f t="shared" si="73"/>
        <v>87.727099999999993</v>
      </c>
    </row>
    <row r="2294" spans="1:5" x14ac:dyDescent="0.3">
      <c r="A2294" s="1">
        <v>43488</v>
      </c>
      <c r="B2294">
        <v>87.655100000000004</v>
      </c>
      <c r="C2294" t="s">
        <v>205</v>
      </c>
      <c r="D2294" s="26" t="str">
        <f t="shared" si="72"/>
        <v>2019-01-23</v>
      </c>
      <c r="E2294" s="26">
        <f t="shared" si="73"/>
        <v>87.655100000000004</v>
      </c>
    </row>
    <row r="2295" spans="1:5" x14ac:dyDescent="0.3">
      <c r="A2295" s="1">
        <v>43489</v>
      </c>
      <c r="B2295">
        <v>88.060100000000006</v>
      </c>
      <c r="C2295" t="s">
        <v>205</v>
      </c>
      <c r="D2295" s="26" t="str">
        <f t="shared" si="72"/>
        <v>2019-01-24</v>
      </c>
      <c r="E2295" s="26">
        <f t="shared" si="73"/>
        <v>88.060100000000006</v>
      </c>
    </row>
    <row r="2296" spans="1:5" x14ac:dyDescent="0.3">
      <c r="A2296" s="1">
        <v>43490</v>
      </c>
      <c r="B2296">
        <v>88.996099999999998</v>
      </c>
      <c r="C2296" t="s">
        <v>205</v>
      </c>
      <c r="D2296" s="26" t="str">
        <f t="shared" si="72"/>
        <v>2019-01-25</v>
      </c>
      <c r="E2296" s="26">
        <f t="shared" si="73"/>
        <v>88.996099999999998</v>
      </c>
    </row>
    <row r="2297" spans="1:5" x14ac:dyDescent="0.3">
      <c r="A2297" s="1">
        <v>43493</v>
      </c>
      <c r="B2297">
        <v>88.645099999999999</v>
      </c>
      <c r="C2297" t="s">
        <v>205</v>
      </c>
      <c r="D2297" s="26" t="str">
        <f t="shared" si="72"/>
        <v>2019-01-28</v>
      </c>
      <c r="E2297" s="26">
        <f t="shared" si="73"/>
        <v>88.645099999999999</v>
      </c>
    </row>
    <row r="2298" spans="1:5" x14ac:dyDescent="0.3">
      <c r="A2298" s="1">
        <v>43494</v>
      </c>
      <c r="B2298">
        <v>88.798100000000005</v>
      </c>
      <c r="C2298" t="s">
        <v>205</v>
      </c>
      <c r="D2298" s="26" t="str">
        <f t="shared" si="72"/>
        <v>2019-01-29</v>
      </c>
      <c r="E2298" s="26">
        <f t="shared" si="73"/>
        <v>88.798100000000005</v>
      </c>
    </row>
    <row r="2299" spans="1:5" x14ac:dyDescent="0.3">
      <c r="A2299" s="1">
        <v>43495</v>
      </c>
      <c r="B2299">
        <v>89.743200000000002</v>
      </c>
      <c r="C2299" t="s">
        <v>205</v>
      </c>
      <c r="D2299" s="26" t="str">
        <f t="shared" si="72"/>
        <v>2019-01-30</v>
      </c>
      <c r="E2299" s="26">
        <f t="shared" si="73"/>
        <v>89.743200000000002</v>
      </c>
    </row>
    <row r="2300" spans="1:5" x14ac:dyDescent="0.3">
      <c r="A2300" s="1">
        <v>43496</v>
      </c>
      <c r="B2300">
        <v>90.337199999999996</v>
      </c>
      <c r="C2300" t="s">
        <v>205</v>
      </c>
      <c r="D2300" s="26" t="str">
        <f t="shared" si="72"/>
        <v>2019-01-31</v>
      </c>
      <c r="E2300" s="26">
        <f t="shared" si="73"/>
        <v>90.337199999999996</v>
      </c>
    </row>
    <row r="2301" spans="1:5" x14ac:dyDescent="0.3">
      <c r="A2301" s="1">
        <v>43497</v>
      </c>
      <c r="B2301">
        <v>90.562200000000004</v>
      </c>
      <c r="C2301" t="s">
        <v>205</v>
      </c>
      <c r="D2301" s="26" t="str">
        <f t="shared" si="72"/>
        <v>2019-02-01</v>
      </c>
      <c r="E2301" s="26">
        <f t="shared" si="73"/>
        <v>90.562200000000004</v>
      </c>
    </row>
    <row r="2302" spans="1:5" x14ac:dyDescent="0.3">
      <c r="A2302" s="1">
        <v>43500</v>
      </c>
      <c r="B2302">
        <v>91.057199999999995</v>
      </c>
      <c r="C2302" t="s">
        <v>205</v>
      </c>
      <c r="D2302" s="26" t="str">
        <f t="shared" si="72"/>
        <v>2019-02-04</v>
      </c>
      <c r="E2302" s="26">
        <f t="shared" si="73"/>
        <v>91.057199999999995</v>
      </c>
    </row>
    <row r="2303" spans="1:5" x14ac:dyDescent="0.3">
      <c r="A2303" s="1">
        <v>43501</v>
      </c>
      <c r="B2303">
        <v>91.408299999999997</v>
      </c>
      <c r="C2303" t="s">
        <v>205</v>
      </c>
      <c r="D2303" s="26" t="str">
        <f t="shared" si="72"/>
        <v>2019-02-05</v>
      </c>
      <c r="E2303" s="26">
        <f t="shared" si="73"/>
        <v>91.408299999999997</v>
      </c>
    </row>
    <row r="2304" spans="1:5" x14ac:dyDescent="0.3">
      <c r="A2304" s="1">
        <v>43502</v>
      </c>
      <c r="B2304">
        <v>91.327299999999994</v>
      </c>
      <c r="C2304" t="s">
        <v>205</v>
      </c>
      <c r="D2304" s="26" t="str">
        <f t="shared" si="72"/>
        <v>2019-02-06</v>
      </c>
      <c r="E2304" s="26">
        <f t="shared" si="73"/>
        <v>91.327299999999994</v>
      </c>
    </row>
    <row r="2305" spans="1:5" x14ac:dyDescent="0.3">
      <c r="A2305" s="1">
        <v>43503</v>
      </c>
      <c r="B2305">
        <v>90.670199999999994</v>
      </c>
      <c r="C2305" t="s">
        <v>205</v>
      </c>
      <c r="D2305" s="26" t="str">
        <f t="shared" si="72"/>
        <v>2019-02-07</v>
      </c>
      <c r="E2305" s="26">
        <f t="shared" si="73"/>
        <v>90.670199999999994</v>
      </c>
    </row>
    <row r="2306" spans="1:5" x14ac:dyDescent="0.3">
      <c r="A2306" s="1">
        <v>43504</v>
      </c>
      <c r="B2306">
        <v>90.841200000000001</v>
      </c>
      <c r="C2306" t="s">
        <v>205</v>
      </c>
      <c r="D2306" s="26" t="str">
        <f t="shared" si="72"/>
        <v>2019-02-08</v>
      </c>
      <c r="E2306" s="26">
        <f t="shared" si="73"/>
        <v>90.841200000000001</v>
      </c>
    </row>
    <row r="2307" spans="1:5" x14ac:dyDescent="0.3">
      <c r="A2307" s="1">
        <v>43507</v>
      </c>
      <c r="B2307">
        <v>91.093199999999996</v>
      </c>
      <c r="C2307" t="s">
        <v>205</v>
      </c>
      <c r="D2307" s="26" t="str">
        <f t="shared" si="72"/>
        <v>2019-02-11</v>
      </c>
      <c r="E2307" s="26">
        <f t="shared" si="73"/>
        <v>91.093199999999996</v>
      </c>
    </row>
    <row r="2308" spans="1:5" x14ac:dyDescent="0.3">
      <c r="A2308" s="1">
        <v>43508</v>
      </c>
      <c r="B2308">
        <v>92.218299999999999</v>
      </c>
      <c r="C2308" t="s">
        <v>205</v>
      </c>
      <c r="D2308" s="26" t="str">
        <f t="shared" si="72"/>
        <v>2019-02-12</v>
      </c>
      <c r="E2308" s="26">
        <f t="shared" si="73"/>
        <v>92.218299999999999</v>
      </c>
    </row>
    <row r="2309" spans="1:5" x14ac:dyDescent="0.3">
      <c r="A2309" s="1">
        <v>43509</v>
      </c>
      <c r="B2309">
        <v>92.6233</v>
      </c>
      <c r="C2309" t="s">
        <v>205</v>
      </c>
      <c r="D2309" s="26" t="str">
        <f t="shared" si="72"/>
        <v>2019-02-13</v>
      </c>
      <c r="E2309" s="26">
        <f t="shared" si="73"/>
        <v>92.6233</v>
      </c>
    </row>
    <row r="2310" spans="1:5" x14ac:dyDescent="0.3">
      <c r="A2310" s="1">
        <v>43510</v>
      </c>
      <c r="B2310">
        <v>92.407300000000006</v>
      </c>
      <c r="C2310" t="s">
        <v>205</v>
      </c>
      <c r="D2310" s="26" t="str">
        <f t="shared" si="72"/>
        <v>2019-02-14</v>
      </c>
      <c r="E2310" s="26">
        <f t="shared" si="73"/>
        <v>92.407300000000006</v>
      </c>
    </row>
    <row r="2311" spans="1:5" x14ac:dyDescent="0.3">
      <c r="A2311" s="1">
        <v>43511</v>
      </c>
      <c r="B2311">
        <v>93.442400000000006</v>
      </c>
      <c r="C2311" t="s">
        <v>205</v>
      </c>
      <c r="D2311" s="26" t="str">
        <f t="shared" si="72"/>
        <v>2019-02-15</v>
      </c>
      <c r="E2311" s="26">
        <f t="shared" si="73"/>
        <v>93.442400000000006</v>
      </c>
    </row>
    <row r="2312" spans="1:5" x14ac:dyDescent="0.3">
      <c r="A2312" s="1">
        <v>43515</v>
      </c>
      <c r="B2312">
        <v>93.613399999999999</v>
      </c>
      <c r="C2312" t="s">
        <v>205</v>
      </c>
      <c r="D2312" s="26" t="str">
        <f t="shared" si="72"/>
        <v>2019-02-19</v>
      </c>
      <c r="E2312" s="26">
        <f t="shared" si="73"/>
        <v>93.613399999999999</v>
      </c>
    </row>
    <row r="2313" spans="1:5" x14ac:dyDescent="0.3">
      <c r="A2313" s="1">
        <v>43516</v>
      </c>
      <c r="B2313">
        <v>93.946399999999997</v>
      </c>
      <c r="C2313" t="s">
        <v>205</v>
      </c>
      <c r="D2313" s="26" t="str">
        <f t="shared" si="72"/>
        <v>2019-02-20</v>
      </c>
      <c r="E2313" s="26">
        <f t="shared" si="73"/>
        <v>93.946399999999997</v>
      </c>
    </row>
    <row r="2314" spans="1:5" x14ac:dyDescent="0.3">
      <c r="A2314" s="1">
        <v>43517</v>
      </c>
      <c r="B2314">
        <v>93.586399999999998</v>
      </c>
      <c r="C2314" t="s">
        <v>205</v>
      </c>
      <c r="D2314" s="26" t="str">
        <f t="shared" si="72"/>
        <v>2019-02-21</v>
      </c>
      <c r="E2314" s="26">
        <f t="shared" si="73"/>
        <v>93.586399999999998</v>
      </c>
    </row>
    <row r="2315" spans="1:5" x14ac:dyDescent="0.3">
      <c r="A2315" s="1">
        <v>43518</v>
      </c>
      <c r="B2315">
        <v>94.081400000000002</v>
      </c>
      <c r="C2315" t="s">
        <v>205</v>
      </c>
      <c r="D2315" s="26" t="str">
        <f t="shared" si="72"/>
        <v>2019-02-22</v>
      </c>
      <c r="E2315" s="26">
        <f t="shared" si="73"/>
        <v>94.081400000000002</v>
      </c>
    </row>
    <row r="2316" spans="1:5" x14ac:dyDescent="0.3">
      <c r="A2316" s="1">
        <v>43521</v>
      </c>
      <c r="B2316">
        <v>94.099400000000003</v>
      </c>
      <c r="C2316" t="s">
        <v>205</v>
      </c>
      <c r="D2316" s="26" t="str">
        <f t="shared" si="72"/>
        <v>2019-02-25</v>
      </c>
      <c r="E2316" s="26">
        <f t="shared" si="73"/>
        <v>94.099400000000003</v>
      </c>
    </row>
    <row r="2317" spans="1:5" x14ac:dyDescent="0.3">
      <c r="A2317" s="1">
        <v>43522</v>
      </c>
      <c r="B2317">
        <v>93.847399999999993</v>
      </c>
      <c r="C2317" t="s">
        <v>205</v>
      </c>
      <c r="D2317" s="26" t="str">
        <f t="shared" si="72"/>
        <v>2019-02-26</v>
      </c>
      <c r="E2317" s="26">
        <f t="shared" si="73"/>
        <v>93.847399999999993</v>
      </c>
    </row>
    <row r="2318" spans="1:5" x14ac:dyDescent="0.3">
      <c r="A2318" s="1">
        <v>43523</v>
      </c>
      <c r="B2318">
        <v>93.874399999999994</v>
      </c>
      <c r="C2318" t="s">
        <v>205</v>
      </c>
      <c r="D2318" s="26" t="str">
        <f t="shared" si="72"/>
        <v>2019-02-27</v>
      </c>
      <c r="E2318" s="26">
        <f t="shared" si="73"/>
        <v>93.874399999999994</v>
      </c>
    </row>
    <row r="2319" spans="1:5" x14ac:dyDescent="0.3">
      <c r="A2319" s="1">
        <v>43524</v>
      </c>
      <c r="B2319">
        <v>93.6494</v>
      </c>
      <c r="C2319" t="s">
        <v>205</v>
      </c>
      <c r="D2319" s="26" t="str">
        <f t="shared" si="72"/>
        <v>2019-02-28</v>
      </c>
      <c r="E2319" s="26">
        <f t="shared" si="73"/>
        <v>93.6494</v>
      </c>
    </row>
    <row r="2320" spans="1:5" x14ac:dyDescent="0.3">
      <c r="A2320" s="1">
        <v>43525</v>
      </c>
      <c r="B2320">
        <v>94.279399999999995</v>
      </c>
      <c r="C2320" t="s">
        <v>205</v>
      </c>
      <c r="D2320" s="26" t="str">
        <f t="shared" si="72"/>
        <v>2019-03-01</v>
      </c>
      <c r="E2320" s="26">
        <f t="shared" si="73"/>
        <v>94.279399999999995</v>
      </c>
    </row>
    <row r="2321" spans="1:5" x14ac:dyDescent="0.3">
      <c r="A2321" s="1">
        <v>43528</v>
      </c>
      <c r="B2321">
        <v>93.829400000000007</v>
      </c>
      <c r="C2321" t="s">
        <v>205</v>
      </c>
      <c r="D2321" s="26" t="str">
        <f t="shared" si="72"/>
        <v>2019-03-04</v>
      </c>
      <c r="E2321" s="26">
        <f t="shared" si="73"/>
        <v>93.829400000000007</v>
      </c>
    </row>
    <row r="2322" spans="1:5" x14ac:dyDescent="0.3">
      <c r="A2322" s="1">
        <v>43529</v>
      </c>
      <c r="B2322">
        <v>93.541399999999996</v>
      </c>
      <c r="C2322" t="s">
        <v>205</v>
      </c>
      <c r="D2322" s="26" t="str">
        <f t="shared" si="72"/>
        <v>2019-03-05</v>
      </c>
      <c r="E2322" s="26">
        <f t="shared" si="73"/>
        <v>93.541399999999996</v>
      </c>
    </row>
    <row r="2323" spans="1:5" x14ac:dyDescent="0.3">
      <c r="A2323" s="1">
        <v>43530</v>
      </c>
      <c r="B2323">
        <v>92.722300000000004</v>
      </c>
      <c r="C2323" t="s">
        <v>205</v>
      </c>
      <c r="D2323" s="26" t="str">
        <f t="shared" ref="D2323:D2386" si="74">_xlfn.CONCAT(YEAR(A2323),"-",IF(LEN(MONTH(A2323))=1,0&amp;MONTH(A2323),MONTH(A2323)),"-",IF(LEN(DAY(A2323))=1,0&amp;DAY(A2323),DAY(A2323)))</f>
        <v>2019-03-06</v>
      </c>
      <c r="E2323" s="26">
        <f t="shared" ref="E2323:E2386" si="75">B2323</f>
        <v>92.722300000000004</v>
      </c>
    </row>
    <row r="2324" spans="1:5" x14ac:dyDescent="0.3">
      <c r="A2324" s="1">
        <v>43531</v>
      </c>
      <c r="B2324">
        <v>92.002300000000005</v>
      </c>
      <c r="C2324" t="s">
        <v>205</v>
      </c>
      <c r="D2324" s="26" t="str">
        <f t="shared" si="74"/>
        <v>2019-03-07</v>
      </c>
      <c r="E2324" s="26">
        <f t="shared" si="75"/>
        <v>92.002300000000005</v>
      </c>
    </row>
    <row r="2325" spans="1:5" x14ac:dyDescent="0.3">
      <c r="A2325" s="1">
        <v>43532</v>
      </c>
      <c r="B2325">
        <v>91.714299999999994</v>
      </c>
      <c r="C2325" t="s">
        <v>205</v>
      </c>
      <c r="D2325" s="26" t="str">
        <f t="shared" si="74"/>
        <v>2019-03-08</v>
      </c>
      <c r="E2325" s="26">
        <f t="shared" si="75"/>
        <v>91.714299999999994</v>
      </c>
    </row>
    <row r="2326" spans="1:5" x14ac:dyDescent="0.3">
      <c r="A2326" s="1">
        <v>43535</v>
      </c>
      <c r="B2326">
        <v>92.902299999999997</v>
      </c>
      <c r="C2326" t="s">
        <v>205</v>
      </c>
      <c r="D2326" s="26" t="str">
        <f t="shared" si="74"/>
        <v>2019-03-11</v>
      </c>
      <c r="E2326" s="26">
        <f t="shared" si="75"/>
        <v>92.902299999999997</v>
      </c>
    </row>
    <row r="2327" spans="1:5" x14ac:dyDescent="0.3">
      <c r="A2327" s="1">
        <v>43536</v>
      </c>
      <c r="B2327">
        <v>93.208299999999994</v>
      </c>
      <c r="C2327" t="s">
        <v>205</v>
      </c>
      <c r="D2327" s="26" t="str">
        <f t="shared" si="74"/>
        <v>2019-03-12</v>
      </c>
      <c r="E2327" s="26">
        <f t="shared" si="75"/>
        <v>93.208299999999994</v>
      </c>
    </row>
    <row r="2328" spans="1:5" x14ac:dyDescent="0.3">
      <c r="A2328" s="1">
        <v>43537</v>
      </c>
      <c r="B2328">
        <v>93.766400000000004</v>
      </c>
      <c r="C2328" t="s">
        <v>205</v>
      </c>
      <c r="D2328" s="26" t="str">
        <f t="shared" si="74"/>
        <v>2019-03-13</v>
      </c>
      <c r="E2328" s="26">
        <f t="shared" si="75"/>
        <v>93.766400000000004</v>
      </c>
    </row>
    <row r="2329" spans="1:5" x14ac:dyDescent="0.3">
      <c r="A2329" s="1">
        <v>43538</v>
      </c>
      <c r="B2329">
        <v>93.631399999999999</v>
      </c>
      <c r="C2329" t="s">
        <v>205</v>
      </c>
      <c r="D2329" s="26" t="str">
        <f t="shared" si="74"/>
        <v>2019-03-14</v>
      </c>
      <c r="E2329" s="26">
        <f t="shared" si="75"/>
        <v>93.631399999999999</v>
      </c>
    </row>
    <row r="2330" spans="1:5" x14ac:dyDescent="0.3">
      <c r="A2330" s="1">
        <v>43539</v>
      </c>
      <c r="B2330">
        <v>93.973399999999998</v>
      </c>
      <c r="C2330" t="s">
        <v>205</v>
      </c>
      <c r="D2330" s="26" t="str">
        <f t="shared" si="74"/>
        <v>2019-03-15</v>
      </c>
      <c r="E2330" s="26">
        <f t="shared" si="75"/>
        <v>93.973399999999998</v>
      </c>
    </row>
    <row r="2331" spans="1:5" x14ac:dyDescent="0.3">
      <c r="A2331" s="1">
        <v>43542</v>
      </c>
      <c r="B2331">
        <v>94.415099999999995</v>
      </c>
      <c r="C2331" t="s">
        <v>205</v>
      </c>
      <c r="D2331" s="26" t="str">
        <f t="shared" si="74"/>
        <v>2019-03-18</v>
      </c>
      <c r="E2331" s="26">
        <f t="shared" si="75"/>
        <v>94.415099999999995</v>
      </c>
    </row>
    <row r="2332" spans="1:5" x14ac:dyDescent="0.3">
      <c r="A2332" s="1">
        <v>43543</v>
      </c>
      <c r="B2332">
        <v>94.252300000000005</v>
      </c>
      <c r="C2332" t="s">
        <v>205</v>
      </c>
      <c r="D2332" s="26" t="str">
        <f t="shared" si="74"/>
        <v>2019-03-19</v>
      </c>
      <c r="E2332" s="26">
        <f t="shared" si="75"/>
        <v>94.252300000000005</v>
      </c>
    </row>
    <row r="2333" spans="1:5" x14ac:dyDescent="0.3">
      <c r="A2333" s="1">
        <v>43544</v>
      </c>
      <c r="B2333">
        <v>93.592299999999994</v>
      </c>
      <c r="C2333" t="s">
        <v>205</v>
      </c>
      <c r="D2333" s="26" t="str">
        <f t="shared" si="74"/>
        <v>2019-03-20</v>
      </c>
      <c r="E2333" s="26">
        <f t="shared" si="75"/>
        <v>93.592299999999994</v>
      </c>
    </row>
    <row r="2334" spans="1:5" x14ac:dyDescent="0.3">
      <c r="A2334" s="1">
        <v>43545</v>
      </c>
      <c r="B2334">
        <v>94.794899999999998</v>
      </c>
      <c r="C2334" t="s">
        <v>205</v>
      </c>
      <c r="D2334" s="26" t="str">
        <f t="shared" si="74"/>
        <v>2019-03-21</v>
      </c>
      <c r="E2334" s="26">
        <f t="shared" si="75"/>
        <v>94.794899999999998</v>
      </c>
    </row>
    <row r="2335" spans="1:5" x14ac:dyDescent="0.3">
      <c r="A2335" s="1">
        <v>43546</v>
      </c>
      <c r="B2335">
        <v>92.850899999999996</v>
      </c>
      <c r="C2335" t="s">
        <v>205</v>
      </c>
      <c r="D2335" s="26" t="str">
        <f t="shared" si="74"/>
        <v>2019-03-22</v>
      </c>
      <c r="E2335" s="26">
        <f t="shared" si="75"/>
        <v>92.850899999999996</v>
      </c>
    </row>
    <row r="2336" spans="1:5" x14ac:dyDescent="0.3">
      <c r="A2336" s="1">
        <v>43549</v>
      </c>
      <c r="B2336">
        <v>92.878</v>
      </c>
      <c r="C2336" t="s">
        <v>205</v>
      </c>
      <c r="D2336" s="26" t="str">
        <f t="shared" si="74"/>
        <v>2019-03-25</v>
      </c>
      <c r="E2336" s="26">
        <f t="shared" si="75"/>
        <v>92.878</v>
      </c>
    </row>
    <row r="2337" spans="1:5" x14ac:dyDescent="0.3">
      <c r="A2337" s="1">
        <v>43550</v>
      </c>
      <c r="B2337">
        <v>93.655600000000007</v>
      </c>
      <c r="C2337" t="s">
        <v>205</v>
      </c>
      <c r="D2337" s="26" t="str">
        <f t="shared" si="74"/>
        <v>2019-03-26</v>
      </c>
      <c r="E2337" s="26">
        <f t="shared" si="75"/>
        <v>93.655600000000007</v>
      </c>
    </row>
    <row r="2338" spans="1:5" x14ac:dyDescent="0.3">
      <c r="A2338" s="1">
        <v>43551</v>
      </c>
      <c r="B2338">
        <v>93.348200000000006</v>
      </c>
      <c r="C2338" t="s">
        <v>205</v>
      </c>
      <c r="D2338" s="26" t="str">
        <f t="shared" si="74"/>
        <v>2019-03-27</v>
      </c>
      <c r="E2338" s="26">
        <f t="shared" si="75"/>
        <v>93.348200000000006</v>
      </c>
    </row>
    <row r="2339" spans="1:5" x14ac:dyDescent="0.3">
      <c r="A2339" s="1">
        <v>43552</v>
      </c>
      <c r="B2339">
        <v>93.872600000000006</v>
      </c>
      <c r="C2339" t="s">
        <v>205</v>
      </c>
      <c r="D2339" s="26" t="str">
        <f t="shared" si="74"/>
        <v>2019-03-28</v>
      </c>
      <c r="E2339" s="26">
        <f t="shared" si="75"/>
        <v>93.872600000000006</v>
      </c>
    </row>
    <row r="2340" spans="1:5" x14ac:dyDescent="0.3">
      <c r="A2340" s="1">
        <v>43553</v>
      </c>
      <c r="B2340">
        <v>94.433199999999999</v>
      </c>
      <c r="C2340" t="s">
        <v>205</v>
      </c>
      <c r="D2340" s="26" t="str">
        <f t="shared" si="74"/>
        <v>2019-03-29</v>
      </c>
      <c r="E2340" s="26">
        <f t="shared" si="75"/>
        <v>94.433199999999999</v>
      </c>
    </row>
    <row r="2341" spans="1:5" x14ac:dyDescent="0.3">
      <c r="A2341" s="1">
        <v>43556</v>
      </c>
      <c r="B2341">
        <v>95.6357</v>
      </c>
      <c r="C2341" t="s">
        <v>205</v>
      </c>
      <c r="D2341" s="26" t="str">
        <f t="shared" si="74"/>
        <v>2019-04-01</v>
      </c>
      <c r="E2341" s="26">
        <f t="shared" si="75"/>
        <v>95.6357</v>
      </c>
    </row>
    <row r="2342" spans="1:5" x14ac:dyDescent="0.3">
      <c r="A2342" s="1">
        <v>43557</v>
      </c>
      <c r="B2342">
        <v>95.563400000000001</v>
      </c>
      <c r="C2342" t="s">
        <v>205</v>
      </c>
      <c r="D2342" s="26" t="str">
        <f t="shared" si="74"/>
        <v>2019-04-02</v>
      </c>
      <c r="E2342" s="26">
        <f t="shared" si="75"/>
        <v>95.563400000000001</v>
      </c>
    </row>
    <row r="2343" spans="1:5" x14ac:dyDescent="0.3">
      <c r="A2343" s="1">
        <v>43558</v>
      </c>
      <c r="B2343">
        <v>95.825599999999994</v>
      </c>
      <c r="C2343" t="s">
        <v>205</v>
      </c>
      <c r="D2343" s="26" t="str">
        <f t="shared" si="74"/>
        <v>2019-04-03</v>
      </c>
      <c r="E2343" s="26">
        <f t="shared" si="75"/>
        <v>95.825599999999994</v>
      </c>
    </row>
    <row r="2344" spans="1:5" x14ac:dyDescent="0.3">
      <c r="A2344" s="1">
        <v>43559</v>
      </c>
      <c r="B2344">
        <v>96.142099999999999</v>
      </c>
      <c r="C2344" t="s">
        <v>205</v>
      </c>
      <c r="D2344" s="26" t="str">
        <f t="shared" si="74"/>
        <v>2019-04-04</v>
      </c>
      <c r="E2344" s="26">
        <f t="shared" si="75"/>
        <v>96.142099999999999</v>
      </c>
    </row>
    <row r="2345" spans="1:5" x14ac:dyDescent="0.3">
      <c r="A2345" s="1">
        <v>43560</v>
      </c>
      <c r="B2345">
        <v>96.766000000000005</v>
      </c>
      <c r="C2345" t="s">
        <v>205</v>
      </c>
      <c r="D2345" s="26" t="str">
        <f t="shared" si="74"/>
        <v>2019-04-05</v>
      </c>
      <c r="E2345" s="26">
        <f t="shared" si="75"/>
        <v>96.766000000000005</v>
      </c>
    </row>
    <row r="2346" spans="1:5" x14ac:dyDescent="0.3">
      <c r="A2346" s="1">
        <v>43563</v>
      </c>
      <c r="B2346">
        <v>96.829300000000003</v>
      </c>
      <c r="C2346" t="s">
        <v>205</v>
      </c>
      <c r="D2346" s="26" t="str">
        <f t="shared" si="74"/>
        <v>2019-04-08</v>
      </c>
      <c r="E2346" s="26">
        <f t="shared" si="75"/>
        <v>96.829300000000003</v>
      </c>
    </row>
    <row r="2347" spans="1:5" x14ac:dyDescent="0.3">
      <c r="A2347" s="1">
        <v>43564</v>
      </c>
      <c r="B2347">
        <v>96.069800000000001</v>
      </c>
      <c r="C2347" t="s">
        <v>205</v>
      </c>
      <c r="D2347" s="26" t="str">
        <f t="shared" si="74"/>
        <v>2019-04-09</v>
      </c>
      <c r="E2347" s="26">
        <f t="shared" si="75"/>
        <v>96.069800000000001</v>
      </c>
    </row>
    <row r="2348" spans="1:5" x14ac:dyDescent="0.3">
      <c r="A2348" s="1">
        <v>43565</v>
      </c>
      <c r="B2348">
        <v>96.539900000000003</v>
      </c>
      <c r="C2348" t="s">
        <v>205</v>
      </c>
      <c r="D2348" s="26" t="str">
        <f t="shared" si="74"/>
        <v>2019-04-10</v>
      </c>
      <c r="E2348" s="26">
        <f t="shared" si="75"/>
        <v>96.539900000000003</v>
      </c>
    </row>
    <row r="2349" spans="1:5" x14ac:dyDescent="0.3">
      <c r="A2349" s="1">
        <v>43566</v>
      </c>
      <c r="B2349">
        <v>96.666499999999999</v>
      </c>
      <c r="C2349" t="s">
        <v>205</v>
      </c>
      <c r="D2349" s="26" t="str">
        <f t="shared" si="74"/>
        <v>2019-04-11</v>
      </c>
      <c r="E2349" s="26">
        <f t="shared" si="75"/>
        <v>96.666499999999999</v>
      </c>
    </row>
    <row r="2350" spans="1:5" x14ac:dyDescent="0.3">
      <c r="A2350" s="1">
        <v>43567</v>
      </c>
      <c r="B2350">
        <v>97.444100000000006</v>
      </c>
      <c r="C2350" t="s">
        <v>205</v>
      </c>
      <c r="D2350" s="26" t="str">
        <f t="shared" si="74"/>
        <v>2019-04-12</v>
      </c>
      <c r="E2350" s="26">
        <f t="shared" si="75"/>
        <v>97.444100000000006</v>
      </c>
    </row>
    <row r="2351" spans="1:5" x14ac:dyDescent="0.3">
      <c r="A2351" s="1">
        <v>43570</v>
      </c>
      <c r="B2351">
        <v>97.172899999999998</v>
      </c>
      <c r="C2351" t="s">
        <v>205</v>
      </c>
      <c r="D2351" s="26" t="str">
        <f t="shared" si="74"/>
        <v>2019-04-15</v>
      </c>
      <c r="E2351" s="26">
        <f t="shared" si="75"/>
        <v>97.172899999999998</v>
      </c>
    </row>
    <row r="2352" spans="1:5" x14ac:dyDescent="0.3">
      <c r="A2352" s="1">
        <v>43571</v>
      </c>
      <c r="B2352">
        <v>97.209000000000003</v>
      </c>
      <c r="C2352" t="s">
        <v>205</v>
      </c>
      <c r="D2352" s="26" t="str">
        <f t="shared" si="74"/>
        <v>2019-04-16</v>
      </c>
      <c r="E2352" s="26">
        <f t="shared" si="75"/>
        <v>97.209000000000003</v>
      </c>
    </row>
    <row r="2353" spans="1:5" x14ac:dyDescent="0.3">
      <c r="A2353" s="1">
        <v>43572</v>
      </c>
      <c r="B2353">
        <v>96.639399999999995</v>
      </c>
      <c r="C2353" t="s">
        <v>205</v>
      </c>
      <c r="D2353" s="26" t="str">
        <f t="shared" si="74"/>
        <v>2019-04-17</v>
      </c>
      <c r="E2353" s="26">
        <f t="shared" si="75"/>
        <v>96.639399999999995</v>
      </c>
    </row>
    <row r="2354" spans="1:5" x14ac:dyDescent="0.3">
      <c r="A2354" s="1">
        <v>43573</v>
      </c>
      <c r="B2354">
        <v>96.865399999999994</v>
      </c>
      <c r="C2354" t="s">
        <v>205</v>
      </c>
      <c r="D2354" s="26" t="str">
        <f t="shared" si="74"/>
        <v>2019-04-18</v>
      </c>
      <c r="E2354" s="26">
        <f t="shared" si="75"/>
        <v>96.865399999999994</v>
      </c>
    </row>
    <row r="2355" spans="1:5" x14ac:dyDescent="0.3">
      <c r="A2355" s="1">
        <v>43574</v>
      </c>
      <c r="B2355">
        <v>96.865399999999994</v>
      </c>
      <c r="C2355" t="s">
        <v>205</v>
      </c>
      <c r="D2355" s="26" t="str">
        <f t="shared" si="74"/>
        <v>2019-04-19</v>
      </c>
      <c r="E2355" s="26">
        <f t="shared" si="75"/>
        <v>96.865399999999994</v>
      </c>
    </row>
    <row r="2356" spans="1:5" x14ac:dyDescent="0.3">
      <c r="A2356" s="1">
        <v>43577</v>
      </c>
      <c r="B2356">
        <v>96.621300000000005</v>
      </c>
      <c r="C2356" t="s">
        <v>205</v>
      </c>
      <c r="D2356" s="26" t="str">
        <f t="shared" si="74"/>
        <v>2019-04-22</v>
      </c>
      <c r="E2356" s="26">
        <f t="shared" si="75"/>
        <v>96.621300000000005</v>
      </c>
    </row>
    <row r="2357" spans="1:5" x14ac:dyDescent="0.3">
      <c r="A2357" s="1">
        <v>43578</v>
      </c>
      <c r="B2357">
        <v>97.516499999999994</v>
      </c>
      <c r="C2357" t="s">
        <v>205</v>
      </c>
      <c r="D2357" s="26" t="str">
        <f t="shared" si="74"/>
        <v>2019-04-23</v>
      </c>
      <c r="E2357" s="26">
        <f t="shared" si="75"/>
        <v>97.516499999999994</v>
      </c>
    </row>
    <row r="2358" spans="1:5" x14ac:dyDescent="0.3">
      <c r="A2358" s="1">
        <v>43579</v>
      </c>
      <c r="B2358">
        <v>97.4893</v>
      </c>
      <c r="C2358" t="s">
        <v>205</v>
      </c>
      <c r="D2358" s="26" t="str">
        <f t="shared" si="74"/>
        <v>2019-04-24</v>
      </c>
      <c r="E2358" s="26">
        <f t="shared" si="75"/>
        <v>97.4893</v>
      </c>
    </row>
    <row r="2359" spans="1:5" x14ac:dyDescent="0.3">
      <c r="A2359" s="1">
        <v>43580</v>
      </c>
      <c r="B2359">
        <v>96.919700000000006</v>
      </c>
      <c r="C2359" t="s">
        <v>205</v>
      </c>
      <c r="D2359" s="26" t="str">
        <f t="shared" si="74"/>
        <v>2019-04-25</v>
      </c>
      <c r="E2359" s="26">
        <f t="shared" si="75"/>
        <v>96.919700000000006</v>
      </c>
    </row>
    <row r="2360" spans="1:5" x14ac:dyDescent="0.3">
      <c r="A2360" s="1">
        <v>43581</v>
      </c>
      <c r="B2360">
        <v>97.507400000000004</v>
      </c>
      <c r="C2360" t="s">
        <v>205</v>
      </c>
      <c r="D2360" s="26" t="str">
        <f t="shared" si="74"/>
        <v>2019-04-26</v>
      </c>
      <c r="E2360" s="26">
        <f t="shared" si="75"/>
        <v>97.507400000000004</v>
      </c>
    </row>
    <row r="2361" spans="1:5" x14ac:dyDescent="0.3">
      <c r="A2361" s="1">
        <v>43584</v>
      </c>
      <c r="B2361">
        <v>97.498400000000004</v>
      </c>
      <c r="C2361" t="s">
        <v>205</v>
      </c>
      <c r="D2361" s="26" t="str">
        <f t="shared" si="74"/>
        <v>2019-04-29</v>
      </c>
      <c r="E2361" s="26">
        <f t="shared" si="75"/>
        <v>97.498400000000004</v>
      </c>
    </row>
    <row r="2362" spans="1:5" x14ac:dyDescent="0.3">
      <c r="A2362" s="1">
        <v>43585</v>
      </c>
      <c r="B2362">
        <v>97.823899999999995</v>
      </c>
      <c r="C2362" t="s">
        <v>205</v>
      </c>
      <c r="D2362" s="26" t="str">
        <f t="shared" si="74"/>
        <v>2019-04-30</v>
      </c>
      <c r="E2362" s="26">
        <f t="shared" si="75"/>
        <v>97.823899999999995</v>
      </c>
    </row>
    <row r="2363" spans="1:5" x14ac:dyDescent="0.3">
      <c r="A2363" s="1">
        <v>43586</v>
      </c>
      <c r="B2363">
        <v>96.838300000000004</v>
      </c>
      <c r="C2363" t="s">
        <v>205</v>
      </c>
      <c r="D2363" s="26" t="str">
        <f t="shared" si="74"/>
        <v>2019-05-01</v>
      </c>
      <c r="E2363" s="26">
        <f t="shared" si="75"/>
        <v>96.838300000000004</v>
      </c>
    </row>
    <row r="2364" spans="1:5" x14ac:dyDescent="0.3">
      <c r="A2364" s="1">
        <v>43587</v>
      </c>
      <c r="B2364">
        <v>96.847399999999993</v>
      </c>
      <c r="C2364" t="s">
        <v>205</v>
      </c>
      <c r="D2364" s="26" t="str">
        <f t="shared" si="74"/>
        <v>2019-05-02</v>
      </c>
      <c r="E2364" s="26">
        <f t="shared" si="75"/>
        <v>96.847399999999993</v>
      </c>
    </row>
    <row r="2365" spans="1:5" x14ac:dyDescent="0.3">
      <c r="A2365" s="1">
        <v>43588</v>
      </c>
      <c r="B2365">
        <v>97.715400000000002</v>
      </c>
      <c r="C2365" t="s">
        <v>205</v>
      </c>
      <c r="D2365" s="26" t="str">
        <f t="shared" si="74"/>
        <v>2019-05-03</v>
      </c>
      <c r="E2365" s="26">
        <f t="shared" si="75"/>
        <v>97.715400000000002</v>
      </c>
    </row>
    <row r="2366" spans="1:5" x14ac:dyDescent="0.3">
      <c r="A2366" s="1">
        <v>43591</v>
      </c>
      <c r="B2366">
        <v>97.254199999999997</v>
      </c>
      <c r="C2366" t="s">
        <v>205</v>
      </c>
      <c r="D2366" s="26" t="str">
        <f t="shared" si="74"/>
        <v>2019-05-06</v>
      </c>
      <c r="E2366" s="26">
        <f t="shared" si="75"/>
        <v>97.254199999999997</v>
      </c>
    </row>
    <row r="2367" spans="1:5" x14ac:dyDescent="0.3">
      <c r="A2367" s="1">
        <v>43592</v>
      </c>
      <c r="B2367">
        <v>95.69</v>
      </c>
      <c r="C2367" t="s">
        <v>205</v>
      </c>
      <c r="D2367" s="26" t="str">
        <f t="shared" si="74"/>
        <v>2019-05-07</v>
      </c>
      <c r="E2367" s="26">
        <f t="shared" si="75"/>
        <v>95.69</v>
      </c>
    </row>
    <row r="2368" spans="1:5" x14ac:dyDescent="0.3">
      <c r="A2368" s="1">
        <v>43593</v>
      </c>
      <c r="B2368">
        <v>95.536299999999997</v>
      </c>
      <c r="C2368" t="s">
        <v>205</v>
      </c>
      <c r="D2368" s="26" t="str">
        <f t="shared" si="74"/>
        <v>2019-05-08</v>
      </c>
      <c r="E2368" s="26">
        <f t="shared" si="75"/>
        <v>95.536299999999997</v>
      </c>
    </row>
    <row r="2369" spans="1:5" x14ac:dyDescent="0.3">
      <c r="A2369" s="1">
        <v>43594</v>
      </c>
      <c r="B2369">
        <v>95.418700000000001</v>
      </c>
      <c r="C2369" t="s">
        <v>205</v>
      </c>
      <c r="D2369" s="26" t="str">
        <f t="shared" si="74"/>
        <v>2019-05-09</v>
      </c>
      <c r="E2369" s="26">
        <f t="shared" si="75"/>
        <v>95.418700000000001</v>
      </c>
    </row>
    <row r="2370" spans="1:5" x14ac:dyDescent="0.3">
      <c r="A2370" s="1">
        <v>43595</v>
      </c>
      <c r="B2370">
        <v>95.834699999999998</v>
      </c>
      <c r="C2370" t="s">
        <v>205</v>
      </c>
      <c r="D2370" s="26" t="str">
        <f t="shared" si="74"/>
        <v>2019-05-10</v>
      </c>
      <c r="E2370" s="26">
        <f t="shared" si="75"/>
        <v>95.834699999999998</v>
      </c>
    </row>
    <row r="2371" spans="1:5" x14ac:dyDescent="0.3">
      <c r="A2371" s="1">
        <v>43598</v>
      </c>
      <c r="B2371">
        <v>93.447599999999994</v>
      </c>
      <c r="C2371" t="s">
        <v>205</v>
      </c>
      <c r="D2371" s="26" t="str">
        <f t="shared" si="74"/>
        <v>2019-05-13</v>
      </c>
      <c r="E2371" s="26">
        <f t="shared" si="75"/>
        <v>93.447599999999994</v>
      </c>
    </row>
    <row r="2372" spans="1:5" x14ac:dyDescent="0.3">
      <c r="A2372" s="1">
        <v>43599</v>
      </c>
      <c r="B2372">
        <v>94.369900000000001</v>
      </c>
      <c r="C2372" t="s">
        <v>205</v>
      </c>
      <c r="D2372" s="26" t="str">
        <f t="shared" si="74"/>
        <v>2019-05-14</v>
      </c>
      <c r="E2372" s="26">
        <f t="shared" si="75"/>
        <v>94.369900000000001</v>
      </c>
    </row>
    <row r="2373" spans="1:5" x14ac:dyDescent="0.3">
      <c r="A2373" s="1">
        <v>43600</v>
      </c>
      <c r="B2373">
        <v>94.668300000000002</v>
      </c>
      <c r="C2373" t="s">
        <v>205</v>
      </c>
      <c r="D2373" s="26" t="str">
        <f t="shared" si="74"/>
        <v>2019-05-15</v>
      </c>
      <c r="E2373" s="26">
        <f t="shared" si="75"/>
        <v>94.668300000000002</v>
      </c>
    </row>
    <row r="2374" spans="1:5" x14ac:dyDescent="0.3">
      <c r="A2374" s="1">
        <v>43601</v>
      </c>
      <c r="B2374">
        <v>95.310199999999995</v>
      </c>
      <c r="C2374" t="s">
        <v>205</v>
      </c>
      <c r="D2374" s="26" t="str">
        <f t="shared" si="74"/>
        <v>2019-05-16</v>
      </c>
      <c r="E2374" s="26">
        <f t="shared" si="75"/>
        <v>95.310199999999995</v>
      </c>
    </row>
    <row r="2375" spans="1:5" x14ac:dyDescent="0.3">
      <c r="A2375" s="1">
        <v>43602</v>
      </c>
      <c r="B2375">
        <v>94.677300000000002</v>
      </c>
      <c r="C2375" t="s">
        <v>205</v>
      </c>
      <c r="D2375" s="26" t="str">
        <f t="shared" si="74"/>
        <v>2019-05-17</v>
      </c>
      <c r="E2375" s="26">
        <f t="shared" si="75"/>
        <v>94.677300000000002</v>
      </c>
    </row>
    <row r="2376" spans="1:5" x14ac:dyDescent="0.3">
      <c r="A2376" s="1">
        <v>43605</v>
      </c>
      <c r="B2376">
        <v>94.080500000000001</v>
      </c>
      <c r="C2376" t="s">
        <v>205</v>
      </c>
      <c r="D2376" s="26" t="str">
        <f t="shared" si="74"/>
        <v>2019-05-20</v>
      </c>
      <c r="E2376" s="26">
        <f t="shared" si="75"/>
        <v>94.080500000000001</v>
      </c>
    </row>
    <row r="2377" spans="1:5" x14ac:dyDescent="0.3">
      <c r="A2377" s="1">
        <v>43606</v>
      </c>
      <c r="B2377">
        <v>95.093199999999996</v>
      </c>
      <c r="C2377" t="s">
        <v>205</v>
      </c>
      <c r="D2377" s="26" t="str">
        <f t="shared" si="74"/>
        <v>2019-05-21</v>
      </c>
      <c r="E2377" s="26">
        <f t="shared" si="75"/>
        <v>95.093199999999996</v>
      </c>
    </row>
    <row r="2378" spans="1:5" x14ac:dyDescent="0.3">
      <c r="A2378" s="1">
        <v>43607</v>
      </c>
      <c r="B2378">
        <v>94.614000000000004</v>
      </c>
      <c r="C2378" t="s">
        <v>205</v>
      </c>
      <c r="D2378" s="26" t="str">
        <f t="shared" si="74"/>
        <v>2019-05-22</v>
      </c>
      <c r="E2378" s="26">
        <f t="shared" si="75"/>
        <v>94.614000000000004</v>
      </c>
    </row>
    <row r="2379" spans="1:5" x14ac:dyDescent="0.3">
      <c r="A2379" s="1">
        <v>43608</v>
      </c>
      <c r="B2379">
        <v>93.429500000000004</v>
      </c>
      <c r="C2379" t="s">
        <v>205</v>
      </c>
      <c r="D2379" s="26" t="str">
        <f t="shared" si="74"/>
        <v>2019-05-23</v>
      </c>
      <c r="E2379" s="26">
        <f t="shared" si="75"/>
        <v>93.429500000000004</v>
      </c>
    </row>
    <row r="2380" spans="1:5" x14ac:dyDescent="0.3">
      <c r="A2380" s="1">
        <v>43609</v>
      </c>
      <c r="B2380">
        <v>93.601299999999995</v>
      </c>
      <c r="C2380" t="s">
        <v>205</v>
      </c>
      <c r="D2380" s="26" t="str">
        <f t="shared" si="74"/>
        <v>2019-05-24</v>
      </c>
      <c r="E2380" s="26">
        <f t="shared" si="75"/>
        <v>93.601299999999995</v>
      </c>
    </row>
    <row r="2381" spans="1:5" x14ac:dyDescent="0.3">
      <c r="A2381" s="1">
        <v>43613</v>
      </c>
      <c r="B2381">
        <v>92.579599999999999</v>
      </c>
      <c r="C2381" t="s">
        <v>205</v>
      </c>
      <c r="D2381" s="26" t="str">
        <f t="shared" si="74"/>
        <v>2019-05-28</v>
      </c>
      <c r="E2381" s="26">
        <f t="shared" si="75"/>
        <v>92.579599999999999</v>
      </c>
    </row>
    <row r="2382" spans="1:5" x14ac:dyDescent="0.3">
      <c r="A2382" s="1">
        <v>43614</v>
      </c>
      <c r="B2382">
        <v>91.946700000000007</v>
      </c>
      <c r="C2382" t="s">
        <v>205</v>
      </c>
      <c r="D2382" s="26" t="str">
        <f t="shared" si="74"/>
        <v>2019-05-29</v>
      </c>
      <c r="E2382" s="26">
        <f t="shared" si="75"/>
        <v>91.946700000000007</v>
      </c>
    </row>
    <row r="2383" spans="1:5" x14ac:dyDescent="0.3">
      <c r="A2383" s="1">
        <v>43615</v>
      </c>
      <c r="B2383">
        <v>92.091300000000004</v>
      </c>
      <c r="C2383" t="s">
        <v>205</v>
      </c>
      <c r="D2383" s="26" t="str">
        <f t="shared" si="74"/>
        <v>2019-05-30</v>
      </c>
      <c r="E2383" s="26">
        <f t="shared" si="75"/>
        <v>92.091300000000004</v>
      </c>
    </row>
    <row r="2384" spans="1:5" x14ac:dyDescent="0.3">
      <c r="A2384" s="1">
        <v>43616</v>
      </c>
      <c r="B2384">
        <v>91.042500000000004</v>
      </c>
      <c r="C2384" t="s">
        <v>205</v>
      </c>
      <c r="D2384" s="26" t="str">
        <f t="shared" si="74"/>
        <v>2019-05-31</v>
      </c>
      <c r="E2384" s="26">
        <f t="shared" si="75"/>
        <v>91.042500000000004</v>
      </c>
    </row>
    <row r="2385" spans="1:5" x14ac:dyDescent="0.3">
      <c r="A2385" s="1">
        <v>43619</v>
      </c>
      <c r="B2385">
        <v>91.566900000000004</v>
      </c>
      <c r="C2385" t="s">
        <v>205</v>
      </c>
      <c r="D2385" s="26" t="str">
        <f t="shared" si="74"/>
        <v>2019-06-03</v>
      </c>
      <c r="E2385" s="26">
        <f t="shared" si="75"/>
        <v>91.566900000000004</v>
      </c>
    </row>
    <row r="2386" spans="1:5" x14ac:dyDescent="0.3">
      <c r="A2386" s="1">
        <v>43620</v>
      </c>
      <c r="B2386">
        <v>93.619399999999999</v>
      </c>
      <c r="C2386" t="s">
        <v>205</v>
      </c>
      <c r="D2386" s="26" t="str">
        <f t="shared" si="74"/>
        <v>2019-06-04</v>
      </c>
      <c r="E2386" s="26">
        <f t="shared" si="75"/>
        <v>93.619399999999999</v>
      </c>
    </row>
    <row r="2387" spans="1:5" x14ac:dyDescent="0.3">
      <c r="A2387" s="1">
        <v>43621</v>
      </c>
      <c r="B2387">
        <v>94.360799999999998</v>
      </c>
      <c r="C2387" t="s">
        <v>205</v>
      </c>
      <c r="D2387" s="26" t="str">
        <f t="shared" ref="D2387:D2450" si="76">_xlfn.CONCAT(YEAR(A2387),"-",IF(LEN(MONTH(A2387))=1,0&amp;MONTH(A2387),MONTH(A2387)),"-",IF(LEN(DAY(A2387))=1,0&amp;DAY(A2387),DAY(A2387)))</f>
        <v>2019-06-05</v>
      </c>
      <c r="E2387" s="26">
        <f t="shared" ref="E2387:E2450" si="77">B2387</f>
        <v>94.360799999999998</v>
      </c>
    </row>
    <row r="2388" spans="1:5" x14ac:dyDescent="0.3">
      <c r="A2388" s="1">
        <v>43622</v>
      </c>
      <c r="B2388">
        <v>94.831000000000003</v>
      </c>
      <c r="C2388" t="s">
        <v>205</v>
      </c>
      <c r="D2388" s="26" t="str">
        <f t="shared" si="76"/>
        <v>2019-06-06</v>
      </c>
      <c r="E2388" s="26">
        <f t="shared" si="77"/>
        <v>94.831000000000003</v>
      </c>
    </row>
    <row r="2389" spans="1:5" x14ac:dyDescent="0.3">
      <c r="A2389" s="1">
        <v>43623</v>
      </c>
      <c r="B2389">
        <v>95.445899999999995</v>
      </c>
      <c r="C2389" t="s">
        <v>205</v>
      </c>
      <c r="D2389" s="26" t="str">
        <f t="shared" si="76"/>
        <v>2019-06-07</v>
      </c>
      <c r="E2389" s="26">
        <f t="shared" si="77"/>
        <v>95.445899999999995</v>
      </c>
    </row>
    <row r="2390" spans="1:5" x14ac:dyDescent="0.3">
      <c r="A2390" s="1">
        <v>43626</v>
      </c>
      <c r="B2390">
        <v>95.744200000000006</v>
      </c>
      <c r="C2390" t="s">
        <v>205</v>
      </c>
      <c r="D2390" s="26" t="str">
        <f t="shared" si="76"/>
        <v>2019-06-10</v>
      </c>
      <c r="E2390" s="26">
        <f t="shared" si="77"/>
        <v>95.744200000000006</v>
      </c>
    </row>
    <row r="2391" spans="1:5" x14ac:dyDescent="0.3">
      <c r="A2391" s="1">
        <v>43627</v>
      </c>
      <c r="B2391">
        <v>95.644800000000004</v>
      </c>
      <c r="C2391" t="s">
        <v>205</v>
      </c>
      <c r="D2391" s="26" t="str">
        <f t="shared" si="76"/>
        <v>2019-06-11</v>
      </c>
      <c r="E2391" s="26">
        <f t="shared" si="77"/>
        <v>95.644800000000004</v>
      </c>
    </row>
    <row r="2392" spans="1:5" x14ac:dyDescent="0.3">
      <c r="A2392" s="1">
        <v>43628</v>
      </c>
      <c r="B2392">
        <v>95.527199999999993</v>
      </c>
      <c r="C2392" t="s">
        <v>205</v>
      </c>
      <c r="D2392" s="26" t="str">
        <f t="shared" si="76"/>
        <v>2019-06-12</v>
      </c>
      <c r="E2392" s="26">
        <f t="shared" si="77"/>
        <v>95.527199999999993</v>
      </c>
    </row>
    <row r="2393" spans="1:5" x14ac:dyDescent="0.3">
      <c r="A2393" s="1">
        <v>43629</v>
      </c>
      <c r="B2393">
        <v>96.087800000000001</v>
      </c>
      <c r="C2393" t="s">
        <v>205</v>
      </c>
      <c r="D2393" s="26" t="str">
        <f t="shared" si="76"/>
        <v>2019-06-13</v>
      </c>
      <c r="E2393" s="26">
        <f t="shared" si="77"/>
        <v>96.087800000000001</v>
      </c>
    </row>
    <row r="2394" spans="1:5" x14ac:dyDescent="0.3">
      <c r="A2394" s="1">
        <v>43630</v>
      </c>
      <c r="B2394">
        <v>95.825599999999994</v>
      </c>
      <c r="C2394" t="s">
        <v>205</v>
      </c>
      <c r="D2394" s="26" t="str">
        <f t="shared" si="76"/>
        <v>2019-06-14</v>
      </c>
      <c r="E2394" s="26">
        <f t="shared" si="77"/>
        <v>95.825599999999994</v>
      </c>
    </row>
    <row r="2395" spans="1:5" x14ac:dyDescent="0.3">
      <c r="A2395" s="1">
        <v>43633</v>
      </c>
      <c r="B2395">
        <v>95.671899999999994</v>
      </c>
      <c r="C2395" t="s">
        <v>205</v>
      </c>
      <c r="D2395" s="26" t="str">
        <f t="shared" si="76"/>
        <v>2019-06-17</v>
      </c>
      <c r="E2395" s="26">
        <f t="shared" si="77"/>
        <v>95.671899999999994</v>
      </c>
    </row>
    <row r="2396" spans="1:5" x14ac:dyDescent="0.3">
      <c r="A2396" s="1">
        <v>43634</v>
      </c>
      <c r="B2396">
        <v>96.612300000000005</v>
      </c>
      <c r="C2396" t="s">
        <v>205</v>
      </c>
      <c r="D2396" s="26" t="str">
        <f t="shared" si="76"/>
        <v>2019-06-18</v>
      </c>
      <c r="E2396" s="26">
        <f t="shared" si="77"/>
        <v>96.612300000000005</v>
      </c>
    </row>
    <row r="2397" spans="1:5" x14ac:dyDescent="0.3">
      <c r="A2397" s="1">
        <v>43635</v>
      </c>
      <c r="B2397">
        <v>96.9649</v>
      </c>
      <c r="C2397" t="s">
        <v>205</v>
      </c>
      <c r="D2397" s="26" t="str">
        <f t="shared" si="76"/>
        <v>2019-06-19</v>
      </c>
      <c r="E2397" s="26">
        <f t="shared" si="77"/>
        <v>96.9649</v>
      </c>
    </row>
    <row r="2398" spans="1:5" x14ac:dyDescent="0.3">
      <c r="A2398" s="1">
        <v>43636</v>
      </c>
      <c r="B2398">
        <v>97.814800000000005</v>
      </c>
      <c r="C2398" t="s">
        <v>205</v>
      </c>
      <c r="D2398" s="26" t="str">
        <f t="shared" si="76"/>
        <v>2019-06-20</v>
      </c>
      <c r="E2398" s="26">
        <f t="shared" si="77"/>
        <v>97.814800000000005</v>
      </c>
    </row>
    <row r="2399" spans="1:5" x14ac:dyDescent="0.3">
      <c r="A2399" s="1">
        <v>43637</v>
      </c>
      <c r="B2399">
        <v>97.588800000000006</v>
      </c>
      <c r="C2399" t="s">
        <v>205</v>
      </c>
      <c r="D2399" s="26" t="str">
        <f t="shared" si="76"/>
        <v>2019-06-21</v>
      </c>
      <c r="E2399" s="26">
        <f t="shared" si="77"/>
        <v>97.588800000000006</v>
      </c>
    </row>
    <row r="2400" spans="1:5" x14ac:dyDescent="0.3">
      <c r="A2400" s="1">
        <v>43640</v>
      </c>
      <c r="B2400">
        <v>97.171099999999996</v>
      </c>
      <c r="C2400" t="s">
        <v>205</v>
      </c>
      <c r="D2400" s="26" t="str">
        <f t="shared" si="76"/>
        <v>2019-06-24</v>
      </c>
      <c r="E2400" s="26">
        <f t="shared" si="77"/>
        <v>97.171099999999996</v>
      </c>
    </row>
    <row r="2401" spans="1:5" x14ac:dyDescent="0.3">
      <c r="A2401" s="1">
        <v>43641</v>
      </c>
      <c r="B2401">
        <v>96.580699999999993</v>
      </c>
      <c r="C2401" t="s">
        <v>205</v>
      </c>
      <c r="D2401" s="26" t="str">
        <f t="shared" si="76"/>
        <v>2019-06-25</v>
      </c>
      <c r="E2401" s="26">
        <f t="shared" si="77"/>
        <v>96.580699999999993</v>
      </c>
    </row>
    <row r="2402" spans="1:5" x14ac:dyDescent="0.3">
      <c r="A2402" s="1">
        <v>43642</v>
      </c>
      <c r="B2402">
        <v>96.417199999999994</v>
      </c>
      <c r="C2402" t="s">
        <v>205</v>
      </c>
      <c r="D2402" s="26" t="str">
        <f t="shared" si="76"/>
        <v>2019-06-26</v>
      </c>
      <c r="E2402" s="26">
        <f t="shared" si="77"/>
        <v>96.417199999999994</v>
      </c>
    </row>
    <row r="2403" spans="1:5" x14ac:dyDescent="0.3">
      <c r="A2403" s="1">
        <v>43643</v>
      </c>
      <c r="B2403">
        <v>97.025800000000004</v>
      </c>
      <c r="C2403" t="s">
        <v>205</v>
      </c>
      <c r="D2403" s="26" t="str">
        <f t="shared" si="76"/>
        <v>2019-06-27</v>
      </c>
      <c r="E2403" s="26">
        <f t="shared" si="77"/>
        <v>97.025800000000004</v>
      </c>
    </row>
    <row r="2404" spans="1:5" x14ac:dyDescent="0.3">
      <c r="A2404" s="1">
        <v>43644</v>
      </c>
      <c r="B2404">
        <v>97.915899999999993</v>
      </c>
      <c r="C2404" t="s">
        <v>205</v>
      </c>
      <c r="D2404" s="26" t="str">
        <f t="shared" si="76"/>
        <v>2019-06-28</v>
      </c>
      <c r="E2404" s="26">
        <f t="shared" si="77"/>
        <v>97.915899999999993</v>
      </c>
    </row>
    <row r="2405" spans="1:5" x14ac:dyDescent="0.3">
      <c r="A2405" s="1">
        <v>43647</v>
      </c>
      <c r="B2405">
        <v>98.615300000000005</v>
      </c>
      <c r="C2405" t="s">
        <v>205</v>
      </c>
      <c r="D2405" s="26" t="str">
        <f t="shared" si="76"/>
        <v>2019-07-01</v>
      </c>
      <c r="E2405" s="26">
        <f t="shared" si="77"/>
        <v>98.615300000000005</v>
      </c>
    </row>
    <row r="2406" spans="1:5" x14ac:dyDescent="0.3">
      <c r="A2406" s="1">
        <v>43648</v>
      </c>
      <c r="B2406">
        <v>98.506299999999996</v>
      </c>
      <c r="C2406" t="s">
        <v>205</v>
      </c>
      <c r="D2406" s="26" t="str">
        <f t="shared" si="76"/>
        <v>2019-07-02</v>
      </c>
      <c r="E2406" s="26">
        <f t="shared" si="77"/>
        <v>98.506299999999996</v>
      </c>
    </row>
    <row r="2407" spans="1:5" x14ac:dyDescent="0.3">
      <c r="A2407" s="1">
        <v>43649</v>
      </c>
      <c r="B2407">
        <v>99.405600000000007</v>
      </c>
      <c r="C2407" t="s">
        <v>205</v>
      </c>
      <c r="D2407" s="26" t="str">
        <f t="shared" si="76"/>
        <v>2019-07-03</v>
      </c>
      <c r="E2407" s="26">
        <f t="shared" si="77"/>
        <v>99.405600000000007</v>
      </c>
    </row>
    <row r="2408" spans="1:5" x14ac:dyDescent="0.3">
      <c r="A2408" s="1">
        <v>43651</v>
      </c>
      <c r="B2408">
        <v>99.278400000000005</v>
      </c>
      <c r="C2408" t="s">
        <v>205</v>
      </c>
      <c r="D2408" s="26" t="str">
        <f t="shared" si="76"/>
        <v>2019-07-05</v>
      </c>
      <c r="E2408" s="26">
        <f t="shared" si="77"/>
        <v>99.278400000000005</v>
      </c>
    </row>
    <row r="2409" spans="1:5" x14ac:dyDescent="0.3">
      <c r="A2409" s="1">
        <v>43654</v>
      </c>
      <c r="B2409">
        <v>98.733400000000003</v>
      </c>
      <c r="C2409" t="s">
        <v>205</v>
      </c>
      <c r="D2409" s="26" t="str">
        <f t="shared" si="76"/>
        <v>2019-07-08</v>
      </c>
      <c r="E2409" s="26">
        <f t="shared" si="77"/>
        <v>98.733400000000003</v>
      </c>
    </row>
    <row r="2410" spans="1:5" x14ac:dyDescent="0.3">
      <c r="A2410" s="1">
        <v>43655</v>
      </c>
      <c r="B2410">
        <v>98.697100000000006</v>
      </c>
      <c r="C2410" t="s">
        <v>205</v>
      </c>
      <c r="D2410" s="26" t="str">
        <f t="shared" si="76"/>
        <v>2019-07-09</v>
      </c>
      <c r="E2410" s="26">
        <f t="shared" si="77"/>
        <v>98.697100000000006</v>
      </c>
    </row>
    <row r="2411" spans="1:5" x14ac:dyDescent="0.3">
      <c r="A2411" s="1">
        <v>43656</v>
      </c>
      <c r="B2411">
        <v>98.806100000000001</v>
      </c>
      <c r="C2411" t="s">
        <v>205</v>
      </c>
      <c r="D2411" s="26" t="str">
        <f t="shared" si="76"/>
        <v>2019-07-10</v>
      </c>
      <c r="E2411" s="26">
        <f t="shared" si="77"/>
        <v>98.806100000000001</v>
      </c>
    </row>
    <row r="2412" spans="1:5" x14ac:dyDescent="0.3">
      <c r="A2412" s="1">
        <v>43657</v>
      </c>
      <c r="B2412">
        <v>99.005899999999997</v>
      </c>
      <c r="C2412" t="s">
        <v>205</v>
      </c>
      <c r="D2412" s="26" t="str">
        <f t="shared" si="76"/>
        <v>2019-07-11</v>
      </c>
      <c r="E2412" s="26">
        <f t="shared" si="77"/>
        <v>99.005899999999997</v>
      </c>
    </row>
    <row r="2413" spans="1:5" x14ac:dyDescent="0.3">
      <c r="A2413" s="1">
        <v>43658</v>
      </c>
      <c r="B2413">
        <v>99.677999999999997</v>
      </c>
      <c r="C2413" t="s">
        <v>205</v>
      </c>
      <c r="D2413" s="26" t="str">
        <f t="shared" si="76"/>
        <v>2019-07-12</v>
      </c>
      <c r="E2413" s="26">
        <f t="shared" si="77"/>
        <v>99.677999999999997</v>
      </c>
    </row>
    <row r="2414" spans="1:5" x14ac:dyDescent="0.3">
      <c r="A2414" s="1">
        <v>43661</v>
      </c>
      <c r="B2414">
        <v>99.596299999999999</v>
      </c>
      <c r="C2414" t="s">
        <v>205</v>
      </c>
      <c r="D2414" s="26" t="str">
        <f t="shared" si="76"/>
        <v>2019-07-15</v>
      </c>
      <c r="E2414" s="26">
        <f t="shared" si="77"/>
        <v>99.596299999999999</v>
      </c>
    </row>
    <row r="2415" spans="1:5" x14ac:dyDescent="0.3">
      <c r="A2415" s="1">
        <v>43662</v>
      </c>
      <c r="B2415">
        <v>99.396500000000003</v>
      </c>
      <c r="C2415" t="s">
        <v>205</v>
      </c>
      <c r="D2415" s="26" t="str">
        <f t="shared" si="76"/>
        <v>2019-07-16</v>
      </c>
      <c r="E2415" s="26">
        <f t="shared" si="77"/>
        <v>99.396500000000003</v>
      </c>
    </row>
    <row r="2416" spans="1:5" x14ac:dyDescent="0.3">
      <c r="A2416" s="1">
        <v>43663</v>
      </c>
      <c r="B2416">
        <v>98.569900000000004</v>
      </c>
      <c r="C2416" t="s">
        <v>205</v>
      </c>
      <c r="D2416" s="26" t="str">
        <f t="shared" si="76"/>
        <v>2019-07-17</v>
      </c>
      <c r="E2416" s="26">
        <f t="shared" si="77"/>
        <v>98.569900000000004</v>
      </c>
    </row>
    <row r="2417" spans="1:5" x14ac:dyDescent="0.3">
      <c r="A2417" s="1">
        <v>43664</v>
      </c>
      <c r="B2417">
        <v>98.951400000000007</v>
      </c>
      <c r="C2417" t="s">
        <v>205</v>
      </c>
      <c r="D2417" s="26" t="str">
        <f t="shared" si="76"/>
        <v>2019-07-18</v>
      </c>
      <c r="E2417" s="26">
        <f t="shared" si="77"/>
        <v>98.951400000000007</v>
      </c>
    </row>
    <row r="2418" spans="1:5" x14ac:dyDescent="0.3">
      <c r="A2418" s="1">
        <v>43665</v>
      </c>
      <c r="B2418">
        <v>98.533600000000007</v>
      </c>
      <c r="C2418" t="s">
        <v>205</v>
      </c>
      <c r="D2418" s="26" t="str">
        <f t="shared" si="76"/>
        <v>2019-07-19</v>
      </c>
      <c r="E2418" s="26">
        <f t="shared" si="77"/>
        <v>98.533600000000007</v>
      </c>
    </row>
    <row r="2419" spans="1:5" x14ac:dyDescent="0.3">
      <c r="A2419" s="1">
        <v>43668</v>
      </c>
      <c r="B2419">
        <v>98.5608</v>
      </c>
      <c r="C2419" t="s">
        <v>205</v>
      </c>
      <c r="D2419" s="26" t="str">
        <f t="shared" si="76"/>
        <v>2019-07-22</v>
      </c>
      <c r="E2419" s="26">
        <f t="shared" si="77"/>
        <v>98.5608</v>
      </c>
    </row>
    <row r="2420" spans="1:5" x14ac:dyDescent="0.3">
      <c r="A2420" s="1">
        <v>43669</v>
      </c>
      <c r="B2420">
        <v>99.414599999999993</v>
      </c>
      <c r="C2420" t="s">
        <v>205</v>
      </c>
      <c r="D2420" s="26" t="str">
        <f t="shared" si="76"/>
        <v>2019-07-23</v>
      </c>
      <c r="E2420" s="26">
        <f t="shared" si="77"/>
        <v>99.414599999999993</v>
      </c>
    </row>
    <row r="2421" spans="1:5" x14ac:dyDescent="0.3">
      <c r="A2421" s="1">
        <v>43670</v>
      </c>
      <c r="B2421">
        <v>100.07769999999999</v>
      </c>
      <c r="C2421" t="s">
        <v>205</v>
      </c>
      <c r="D2421" s="26" t="str">
        <f t="shared" si="76"/>
        <v>2019-07-24</v>
      </c>
      <c r="E2421" s="26">
        <f t="shared" si="77"/>
        <v>100.07769999999999</v>
      </c>
    </row>
    <row r="2422" spans="1:5" x14ac:dyDescent="0.3">
      <c r="A2422" s="1">
        <v>43671</v>
      </c>
      <c r="B2422">
        <v>99.4328</v>
      </c>
      <c r="C2422" t="s">
        <v>205</v>
      </c>
      <c r="D2422" s="26" t="str">
        <f t="shared" si="76"/>
        <v>2019-07-25</v>
      </c>
      <c r="E2422" s="26">
        <f t="shared" si="77"/>
        <v>99.4328</v>
      </c>
    </row>
    <row r="2423" spans="1:5" x14ac:dyDescent="0.3">
      <c r="A2423" s="1">
        <v>43672</v>
      </c>
      <c r="B2423">
        <v>99.932400000000001</v>
      </c>
      <c r="C2423" t="s">
        <v>205</v>
      </c>
      <c r="D2423" s="26" t="str">
        <f t="shared" si="76"/>
        <v>2019-07-26</v>
      </c>
      <c r="E2423" s="26">
        <f t="shared" si="77"/>
        <v>99.932400000000001</v>
      </c>
    </row>
    <row r="2424" spans="1:5" x14ac:dyDescent="0.3">
      <c r="A2424" s="1">
        <v>43675</v>
      </c>
      <c r="B2424">
        <v>99.6417</v>
      </c>
      <c r="C2424" t="s">
        <v>205</v>
      </c>
      <c r="D2424" s="26" t="str">
        <f t="shared" si="76"/>
        <v>2019-07-29</v>
      </c>
      <c r="E2424" s="26">
        <f t="shared" si="77"/>
        <v>99.6417</v>
      </c>
    </row>
    <row r="2425" spans="1:5" x14ac:dyDescent="0.3">
      <c r="A2425" s="1">
        <v>43676</v>
      </c>
      <c r="B2425">
        <v>99.732500000000002</v>
      </c>
      <c r="C2425" t="s">
        <v>205</v>
      </c>
      <c r="D2425" s="26" t="str">
        <f t="shared" si="76"/>
        <v>2019-07-30</v>
      </c>
      <c r="E2425" s="26">
        <f t="shared" si="77"/>
        <v>99.732500000000002</v>
      </c>
    </row>
    <row r="2426" spans="1:5" x14ac:dyDescent="0.3">
      <c r="A2426" s="1">
        <v>43677</v>
      </c>
      <c r="B2426">
        <v>98.742500000000007</v>
      </c>
      <c r="C2426" t="s">
        <v>205</v>
      </c>
      <c r="D2426" s="26" t="str">
        <f t="shared" si="76"/>
        <v>2019-07-31</v>
      </c>
      <c r="E2426" s="26">
        <f t="shared" si="77"/>
        <v>98.742500000000007</v>
      </c>
    </row>
    <row r="2427" spans="1:5" x14ac:dyDescent="0.3">
      <c r="A2427" s="1">
        <v>43678</v>
      </c>
      <c r="B2427">
        <v>97.479900000000001</v>
      </c>
      <c r="C2427" t="s">
        <v>205</v>
      </c>
      <c r="D2427" s="26" t="str">
        <f t="shared" si="76"/>
        <v>2019-08-01</v>
      </c>
      <c r="E2427" s="26">
        <f t="shared" si="77"/>
        <v>97.479900000000001</v>
      </c>
    </row>
    <row r="2428" spans="1:5" x14ac:dyDescent="0.3">
      <c r="A2428" s="1">
        <v>43679</v>
      </c>
      <c r="B2428">
        <v>96.698800000000006</v>
      </c>
      <c r="C2428" t="s">
        <v>205</v>
      </c>
      <c r="D2428" s="26" t="str">
        <f t="shared" si="76"/>
        <v>2019-08-02</v>
      </c>
      <c r="E2428" s="26">
        <f t="shared" si="77"/>
        <v>96.698800000000006</v>
      </c>
    </row>
    <row r="2429" spans="1:5" x14ac:dyDescent="0.3">
      <c r="A2429" s="1">
        <v>43682</v>
      </c>
      <c r="B2429">
        <v>93.955699999999993</v>
      </c>
      <c r="C2429" t="s">
        <v>205</v>
      </c>
      <c r="D2429" s="26" t="str">
        <f t="shared" si="76"/>
        <v>2019-08-05</v>
      </c>
      <c r="E2429" s="26">
        <f t="shared" si="77"/>
        <v>93.955699999999993</v>
      </c>
    </row>
    <row r="2430" spans="1:5" x14ac:dyDescent="0.3">
      <c r="A2430" s="1">
        <v>43683</v>
      </c>
      <c r="B2430">
        <v>95.000200000000007</v>
      </c>
      <c r="C2430" t="s">
        <v>205</v>
      </c>
      <c r="D2430" s="26" t="str">
        <f t="shared" si="76"/>
        <v>2019-08-06</v>
      </c>
      <c r="E2430" s="26">
        <f t="shared" si="77"/>
        <v>95.000200000000007</v>
      </c>
    </row>
    <row r="2431" spans="1:5" x14ac:dyDescent="0.3">
      <c r="A2431" s="1">
        <v>43684</v>
      </c>
      <c r="B2431">
        <v>95.127399999999994</v>
      </c>
      <c r="C2431" t="s">
        <v>205</v>
      </c>
      <c r="D2431" s="26" t="str">
        <f t="shared" si="76"/>
        <v>2019-08-07</v>
      </c>
      <c r="E2431" s="26">
        <f t="shared" si="77"/>
        <v>95.127399999999994</v>
      </c>
    </row>
    <row r="2432" spans="1:5" x14ac:dyDescent="0.3">
      <c r="A2432" s="1">
        <v>43685</v>
      </c>
      <c r="B2432">
        <v>96.844099999999997</v>
      </c>
      <c r="C2432" t="s">
        <v>205</v>
      </c>
      <c r="D2432" s="26" t="str">
        <f t="shared" si="76"/>
        <v>2019-08-08</v>
      </c>
      <c r="E2432" s="26">
        <f t="shared" si="77"/>
        <v>96.844099999999997</v>
      </c>
    </row>
    <row r="2433" spans="1:5" x14ac:dyDescent="0.3">
      <c r="A2433" s="1">
        <v>43686</v>
      </c>
      <c r="B2433">
        <v>95.953999999999994</v>
      </c>
      <c r="C2433" t="s">
        <v>205</v>
      </c>
      <c r="D2433" s="26" t="str">
        <f t="shared" si="76"/>
        <v>2019-08-09</v>
      </c>
      <c r="E2433" s="26">
        <f t="shared" si="77"/>
        <v>95.953999999999994</v>
      </c>
    </row>
    <row r="2434" spans="1:5" x14ac:dyDescent="0.3">
      <c r="A2434" s="1">
        <v>43689</v>
      </c>
      <c r="B2434">
        <v>94.727800000000002</v>
      </c>
      <c r="C2434" t="s">
        <v>205</v>
      </c>
      <c r="D2434" s="26" t="str">
        <f t="shared" si="76"/>
        <v>2019-08-12</v>
      </c>
      <c r="E2434" s="26">
        <f t="shared" si="77"/>
        <v>94.727800000000002</v>
      </c>
    </row>
    <row r="2435" spans="1:5" x14ac:dyDescent="0.3">
      <c r="A2435" s="1">
        <v>43690</v>
      </c>
      <c r="B2435">
        <v>95.953999999999994</v>
      </c>
      <c r="C2435" t="s">
        <v>205</v>
      </c>
      <c r="D2435" s="26" t="str">
        <f t="shared" si="76"/>
        <v>2019-08-13</v>
      </c>
      <c r="E2435" s="26">
        <f t="shared" si="77"/>
        <v>95.953999999999994</v>
      </c>
    </row>
    <row r="2436" spans="1:5" x14ac:dyDescent="0.3">
      <c r="A2436" s="1">
        <v>43691</v>
      </c>
      <c r="B2436">
        <v>93.010999999999996</v>
      </c>
      <c r="C2436" t="s">
        <v>205</v>
      </c>
      <c r="D2436" s="26" t="str">
        <f t="shared" si="76"/>
        <v>2019-08-14</v>
      </c>
      <c r="E2436" s="26">
        <f t="shared" si="77"/>
        <v>93.010999999999996</v>
      </c>
    </row>
    <row r="2437" spans="1:5" x14ac:dyDescent="0.3">
      <c r="A2437" s="1">
        <v>43692</v>
      </c>
      <c r="B2437">
        <v>93.038300000000007</v>
      </c>
      <c r="C2437" t="s">
        <v>205</v>
      </c>
      <c r="D2437" s="26" t="str">
        <f t="shared" si="76"/>
        <v>2019-08-15</v>
      </c>
      <c r="E2437" s="26">
        <f t="shared" si="77"/>
        <v>93.038300000000007</v>
      </c>
    </row>
    <row r="2438" spans="1:5" x14ac:dyDescent="0.3">
      <c r="A2438" s="1">
        <v>43693</v>
      </c>
      <c r="B2438">
        <v>94.546099999999996</v>
      </c>
      <c r="C2438" t="s">
        <v>205</v>
      </c>
      <c r="D2438" s="26" t="str">
        <f t="shared" si="76"/>
        <v>2019-08-16</v>
      </c>
      <c r="E2438" s="26">
        <f t="shared" si="77"/>
        <v>94.546099999999996</v>
      </c>
    </row>
    <row r="2439" spans="1:5" x14ac:dyDescent="0.3">
      <c r="A2439" s="1">
        <v>43696</v>
      </c>
      <c r="B2439">
        <v>95.636099999999999</v>
      </c>
      <c r="C2439" t="s">
        <v>205</v>
      </c>
      <c r="D2439" s="26" t="str">
        <f t="shared" si="76"/>
        <v>2019-08-19</v>
      </c>
      <c r="E2439" s="26">
        <f t="shared" si="77"/>
        <v>95.636099999999999</v>
      </c>
    </row>
    <row r="2440" spans="1:5" x14ac:dyDescent="0.3">
      <c r="A2440" s="1">
        <v>43697</v>
      </c>
      <c r="B2440">
        <v>94.864000000000004</v>
      </c>
      <c r="C2440" t="s">
        <v>205</v>
      </c>
      <c r="D2440" s="26" t="str">
        <f t="shared" si="76"/>
        <v>2019-08-20</v>
      </c>
      <c r="E2440" s="26">
        <f t="shared" si="77"/>
        <v>94.864000000000004</v>
      </c>
    </row>
    <row r="2441" spans="1:5" x14ac:dyDescent="0.3">
      <c r="A2441" s="1">
        <v>43698</v>
      </c>
      <c r="B2441">
        <v>95.636099999999999</v>
      </c>
      <c r="C2441" t="s">
        <v>205</v>
      </c>
      <c r="D2441" s="26" t="str">
        <f t="shared" si="76"/>
        <v>2019-08-21</v>
      </c>
      <c r="E2441" s="26">
        <f t="shared" si="77"/>
        <v>95.636099999999999</v>
      </c>
    </row>
    <row r="2442" spans="1:5" x14ac:dyDescent="0.3">
      <c r="A2442" s="1">
        <v>43699</v>
      </c>
      <c r="B2442">
        <v>95.699600000000004</v>
      </c>
      <c r="C2442" t="s">
        <v>205</v>
      </c>
      <c r="D2442" s="26" t="str">
        <f t="shared" si="76"/>
        <v>2019-08-22</v>
      </c>
      <c r="E2442" s="26">
        <f t="shared" si="77"/>
        <v>95.699600000000004</v>
      </c>
    </row>
    <row r="2443" spans="1:5" x14ac:dyDescent="0.3">
      <c r="A2443" s="1">
        <v>43700</v>
      </c>
      <c r="B2443">
        <v>93.111000000000004</v>
      </c>
      <c r="C2443" t="s">
        <v>205</v>
      </c>
      <c r="D2443" s="26" t="str">
        <f t="shared" si="76"/>
        <v>2019-08-23</v>
      </c>
      <c r="E2443" s="26">
        <f t="shared" si="77"/>
        <v>93.111000000000004</v>
      </c>
    </row>
    <row r="2444" spans="1:5" x14ac:dyDescent="0.3">
      <c r="A2444" s="1">
        <v>43703</v>
      </c>
      <c r="B2444">
        <v>93.928399999999996</v>
      </c>
      <c r="C2444" t="s">
        <v>205</v>
      </c>
      <c r="D2444" s="26" t="str">
        <f t="shared" si="76"/>
        <v>2019-08-26</v>
      </c>
      <c r="E2444" s="26">
        <f t="shared" si="77"/>
        <v>93.928399999999996</v>
      </c>
    </row>
    <row r="2445" spans="1:5" x14ac:dyDescent="0.3">
      <c r="A2445" s="1">
        <v>43704</v>
      </c>
      <c r="B2445">
        <v>93.401600000000002</v>
      </c>
      <c r="C2445" t="s">
        <v>205</v>
      </c>
      <c r="D2445" s="26" t="str">
        <f t="shared" si="76"/>
        <v>2019-08-27</v>
      </c>
      <c r="E2445" s="26">
        <f t="shared" si="77"/>
        <v>93.401600000000002</v>
      </c>
    </row>
    <row r="2446" spans="1:5" x14ac:dyDescent="0.3">
      <c r="A2446" s="1">
        <v>43705</v>
      </c>
      <c r="B2446">
        <v>94.21</v>
      </c>
      <c r="C2446" t="s">
        <v>205</v>
      </c>
      <c r="D2446" s="26" t="str">
        <f t="shared" si="76"/>
        <v>2019-08-28</v>
      </c>
      <c r="E2446" s="26">
        <f t="shared" si="77"/>
        <v>94.21</v>
      </c>
    </row>
    <row r="2447" spans="1:5" x14ac:dyDescent="0.3">
      <c r="A2447" s="1">
        <v>43706</v>
      </c>
      <c r="B2447">
        <v>95.4816</v>
      </c>
      <c r="C2447" t="s">
        <v>205</v>
      </c>
      <c r="D2447" s="26" t="str">
        <f t="shared" si="76"/>
        <v>2019-08-29</v>
      </c>
      <c r="E2447" s="26">
        <f t="shared" si="77"/>
        <v>95.4816</v>
      </c>
    </row>
    <row r="2448" spans="1:5" x14ac:dyDescent="0.3">
      <c r="A2448" s="1">
        <v>43707</v>
      </c>
      <c r="B2448">
        <v>95.518000000000001</v>
      </c>
      <c r="C2448" t="s">
        <v>205</v>
      </c>
      <c r="D2448" s="26" t="str">
        <f t="shared" si="76"/>
        <v>2019-08-30</v>
      </c>
      <c r="E2448" s="26">
        <f t="shared" si="77"/>
        <v>95.518000000000001</v>
      </c>
    </row>
    <row r="2449" spans="1:5" x14ac:dyDescent="0.3">
      <c r="A2449" s="1">
        <v>43711</v>
      </c>
      <c r="B2449">
        <v>94.982100000000003</v>
      </c>
      <c r="C2449" t="s">
        <v>205</v>
      </c>
      <c r="D2449" s="26" t="str">
        <f t="shared" si="76"/>
        <v>2019-09-03</v>
      </c>
      <c r="E2449" s="26">
        <f t="shared" si="77"/>
        <v>94.982100000000003</v>
      </c>
    </row>
    <row r="2450" spans="1:5" x14ac:dyDescent="0.3">
      <c r="A2450" s="1">
        <v>43712</v>
      </c>
      <c r="B2450">
        <v>96.108400000000003</v>
      </c>
      <c r="C2450" t="s">
        <v>205</v>
      </c>
      <c r="D2450" s="26" t="str">
        <f t="shared" si="76"/>
        <v>2019-09-04</v>
      </c>
      <c r="E2450" s="26">
        <f t="shared" si="77"/>
        <v>96.108400000000003</v>
      </c>
    </row>
    <row r="2451" spans="1:5" x14ac:dyDescent="0.3">
      <c r="A2451" s="1">
        <v>43713</v>
      </c>
      <c r="B2451">
        <v>97.516300000000001</v>
      </c>
      <c r="C2451" t="s">
        <v>205</v>
      </c>
      <c r="D2451" s="26" t="str">
        <f t="shared" ref="D2451:D2514" si="78">_xlfn.CONCAT(YEAR(A2451),"-",IF(LEN(MONTH(A2451))=1,0&amp;MONTH(A2451),MONTH(A2451)),"-",IF(LEN(DAY(A2451))=1,0&amp;DAY(A2451),DAY(A2451)))</f>
        <v>2019-09-05</v>
      </c>
      <c r="E2451" s="26">
        <f t="shared" ref="E2451:E2514" si="79">B2451</f>
        <v>97.516300000000001</v>
      </c>
    </row>
    <row r="2452" spans="1:5" x14ac:dyDescent="0.3">
      <c r="A2452" s="1">
        <v>43714</v>
      </c>
      <c r="B2452">
        <v>97.752399999999994</v>
      </c>
      <c r="C2452" t="s">
        <v>205</v>
      </c>
      <c r="D2452" s="26" t="str">
        <f t="shared" si="78"/>
        <v>2019-09-06</v>
      </c>
      <c r="E2452" s="26">
        <f t="shared" si="79"/>
        <v>97.752399999999994</v>
      </c>
    </row>
    <row r="2453" spans="1:5" x14ac:dyDescent="0.3">
      <c r="A2453" s="1">
        <v>43717</v>
      </c>
      <c r="B2453">
        <v>98.288300000000007</v>
      </c>
      <c r="C2453" t="s">
        <v>205</v>
      </c>
      <c r="D2453" s="26" t="str">
        <f t="shared" si="78"/>
        <v>2019-09-09</v>
      </c>
      <c r="E2453" s="26">
        <f t="shared" si="79"/>
        <v>98.288300000000007</v>
      </c>
    </row>
    <row r="2454" spans="1:5" x14ac:dyDescent="0.3">
      <c r="A2454" s="1">
        <v>43718</v>
      </c>
      <c r="B2454">
        <v>98.742500000000007</v>
      </c>
      <c r="C2454" t="s">
        <v>205</v>
      </c>
      <c r="D2454" s="26" t="str">
        <f t="shared" si="78"/>
        <v>2019-09-10</v>
      </c>
      <c r="E2454" s="26">
        <f t="shared" si="79"/>
        <v>98.742500000000007</v>
      </c>
    </row>
    <row r="2455" spans="1:5" x14ac:dyDescent="0.3">
      <c r="A2455" s="1">
        <v>43719</v>
      </c>
      <c r="B2455">
        <v>99.496399999999994</v>
      </c>
      <c r="C2455" t="s">
        <v>205</v>
      </c>
      <c r="D2455" s="26" t="str">
        <f t="shared" si="78"/>
        <v>2019-09-11</v>
      </c>
      <c r="E2455" s="26">
        <f t="shared" si="79"/>
        <v>99.496399999999994</v>
      </c>
    </row>
    <row r="2456" spans="1:5" x14ac:dyDescent="0.3">
      <c r="A2456" s="1">
        <v>43720</v>
      </c>
      <c r="B2456">
        <v>99.614500000000007</v>
      </c>
      <c r="C2456" t="s">
        <v>205</v>
      </c>
      <c r="D2456" s="26" t="str">
        <f t="shared" si="78"/>
        <v>2019-09-12</v>
      </c>
      <c r="E2456" s="26">
        <f t="shared" si="79"/>
        <v>99.614500000000007</v>
      </c>
    </row>
    <row r="2457" spans="1:5" x14ac:dyDescent="0.3">
      <c r="A2457" s="1">
        <v>43721</v>
      </c>
      <c r="B2457">
        <v>99.632599999999996</v>
      </c>
      <c r="C2457" t="s">
        <v>205</v>
      </c>
      <c r="D2457" s="26" t="str">
        <f t="shared" si="78"/>
        <v>2019-09-13</v>
      </c>
      <c r="E2457" s="26">
        <f t="shared" si="79"/>
        <v>99.632599999999996</v>
      </c>
    </row>
    <row r="2458" spans="1:5" x14ac:dyDescent="0.3">
      <c r="A2458" s="1">
        <v>43724</v>
      </c>
      <c r="B2458">
        <v>99.705299999999994</v>
      </c>
      <c r="C2458" t="s">
        <v>205</v>
      </c>
      <c r="D2458" s="26" t="str">
        <f t="shared" si="78"/>
        <v>2019-09-16</v>
      </c>
      <c r="E2458" s="26">
        <f t="shared" si="79"/>
        <v>99.705299999999994</v>
      </c>
    </row>
    <row r="2459" spans="1:5" x14ac:dyDescent="0.3">
      <c r="A2459" s="1">
        <v>43725</v>
      </c>
      <c r="B2459">
        <v>99.723500000000001</v>
      </c>
      <c r="C2459" t="s">
        <v>205</v>
      </c>
      <c r="D2459" s="26" t="str">
        <f t="shared" si="78"/>
        <v>2019-09-17</v>
      </c>
      <c r="E2459" s="26">
        <f t="shared" si="79"/>
        <v>99.723500000000001</v>
      </c>
    </row>
    <row r="2460" spans="1:5" x14ac:dyDescent="0.3">
      <c r="A2460" s="1">
        <v>43726</v>
      </c>
      <c r="B2460">
        <v>99.614500000000007</v>
      </c>
      <c r="C2460" t="s">
        <v>205</v>
      </c>
      <c r="D2460" s="26" t="str">
        <f t="shared" si="78"/>
        <v>2019-09-18</v>
      </c>
      <c r="E2460" s="26">
        <f t="shared" si="79"/>
        <v>99.614500000000007</v>
      </c>
    </row>
    <row r="2461" spans="1:5" x14ac:dyDescent="0.3">
      <c r="A2461" s="1">
        <v>43727</v>
      </c>
      <c r="B2461">
        <v>99.341999999999999</v>
      </c>
      <c r="C2461" t="s">
        <v>205</v>
      </c>
      <c r="D2461" s="26" t="str">
        <f t="shared" si="78"/>
        <v>2019-09-19</v>
      </c>
      <c r="E2461" s="26">
        <f t="shared" si="79"/>
        <v>99.341999999999999</v>
      </c>
    </row>
    <row r="2462" spans="1:5" x14ac:dyDescent="0.3">
      <c r="A2462" s="1">
        <v>43728</v>
      </c>
      <c r="B2462">
        <v>98.896900000000002</v>
      </c>
      <c r="C2462" t="s">
        <v>205</v>
      </c>
      <c r="D2462" s="26" t="str">
        <f t="shared" si="78"/>
        <v>2019-09-20</v>
      </c>
      <c r="E2462" s="26">
        <f t="shared" si="79"/>
        <v>98.896900000000002</v>
      </c>
    </row>
    <row r="2463" spans="1:5" x14ac:dyDescent="0.3">
      <c r="A2463" s="1">
        <v>43731</v>
      </c>
      <c r="B2463">
        <v>99.006500000000003</v>
      </c>
      <c r="C2463" t="s">
        <v>205</v>
      </c>
      <c r="D2463" s="26" t="str">
        <f t="shared" si="78"/>
        <v>2019-09-23</v>
      </c>
      <c r="E2463" s="26">
        <f t="shared" si="79"/>
        <v>99.006500000000003</v>
      </c>
    </row>
    <row r="2464" spans="1:5" x14ac:dyDescent="0.3">
      <c r="A2464" s="1">
        <v>43732</v>
      </c>
      <c r="B2464">
        <v>98.203400000000002</v>
      </c>
      <c r="C2464" t="s">
        <v>205</v>
      </c>
      <c r="D2464" s="26" t="str">
        <f t="shared" si="78"/>
        <v>2019-09-24</v>
      </c>
      <c r="E2464" s="26">
        <f t="shared" si="79"/>
        <v>98.203400000000002</v>
      </c>
    </row>
    <row r="2465" spans="1:5" x14ac:dyDescent="0.3">
      <c r="A2465" s="1">
        <v>43733</v>
      </c>
      <c r="B2465">
        <v>98.760099999999994</v>
      </c>
      <c r="C2465" t="s">
        <v>205</v>
      </c>
      <c r="D2465" s="26" t="str">
        <f t="shared" si="78"/>
        <v>2019-09-25</v>
      </c>
      <c r="E2465" s="26">
        <f t="shared" si="79"/>
        <v>98.760099999999994</v>
      </c>
    </row>
    <row r="2466" spans="1:5" x14ac:dyDescent="0.3">
      <c r="A2466" s="1">
        <v>43734</v>
      </c>
      <c r="B2466">
        <v>98.522800000000004</v>
      </c>
      <c r="C2466" t="s">
        <v>205</v>
      </c>
      <c r="D2466" s="26" t="str">
        <f t="shared" si="78"/>
        <v>2019-09-26</v>
      </c>
      <c r="E2466" s="26">
        <f t="shared" si="79"/>
        <v>98.522800000000004</v>
      </c>
    </row>
    <row r="2467" spans="1:5" x14ac:dyDescent="0.3">
      <c r="A2467" s="1">
        <v>43735</v>
      </c>
      <c r="B2467">
        <v>98.176000000000002</v>
      </c>
      <c r="C2467" t="s">
        <v>205</v>
      </c>
      <c r="D2467" s="26" t="str">
        <f t="shared" si="78"/>
        <v>2019-09-27</v>
      </c>
      <c r="E2467" s="26">
        <f t="shared" si="79"/>
        <v>98.176000000000002</v>
      </c>
    </row>
    <row r="2468" spans="1:5" x14ac:dyDescent="0.3">
      <c r="A2468" s="1">
        <v>43738</v>
      </c>
      <c r="B2468">
        <v>98.641400000000004</v>
      </c>
      <c r="C2468" t="s">
        <v>205</v>
      </c>
      <c r="D2468" s="26" t="str">
        <f t="shared" si="78"/>
        <v>2019-09-30</v>
      </c>
      <c r="E2468" s="26">
        <f t="shared" si="79"/>
        <v>98.641400000000004</v>
      </c>
    </row>
    <row r="2469" spans="1:5" x14ac:dyDescent="0.3">
      <c r="A2469" s="1">
        <v>43739</v>
      </c>
      <c r="B2469">
        <v>97.108199999999997</v>
      </c>
      <c r="C2469" t="s">
        <v>205</v>
      </c>
      <c r="D2469" s="26" t="str">
        <f t="shared" si="78"/>
        <v>2019-10-01</v>
      </c>
      <c r="E2469" s="26">
        <f t="shared" si="79"/>
        <v>97.108199999999997</v>
      </c>
    </row>
    <row r="2470" spans="1:5" x14ac:dyDescent="0.3">
      <c r="A2470" s="1">
        <v>43740</v>
      </c>
      <c r="B2470">
        <v>95.273700000000005</v>
      </c>
      <c r="C2470" t="s">
        <v>205</v>
      </c>
      <c r="D2470" s="26" t="str">
        <f t="shared" si="78"/>
        <v>2019-10-02</v>
      </c>
      <c r="E2470" s="26">
        <f t="shared" si="79"/>
        <v>95.273700000000005</v>
      </c>
    </row>
    <row r="2471" spans="1:5" x14ac:dyDescent="0.3">
      <c r="A2471" s="1">
        <v>43741</v>
      </c>
      <c r="B2471">
        <v>95.967299999999994</v>
      </c>
      <c r="C2471" t="s">
        <v>205</v>
      </c>
      <c r="D2471" s="26" t="str">
        <f t="shared" si="78"/>
        <v>2019-10-03</v>
      </c>
      <c r="E2471" s="26">
        <f t="shared" si="79"/>
        <v>95.967299999999994</v>
      </c>
    </row>
    <row r="2472" spans="1:5" x14ac:dyDescent="0.3">
      <c r="A2472" s="1">
        <v>43742</v>
      </c>
      <c r="B2472">
        <v>97.0351</v>
      </c>
      <c r="C2472" t="s">
        <v>205</v>
      </c>
      <c r="D2472" s="26" t="str">
        <f t="shared" si="78"/>
        <v>2019-10-04</v>
      </c>
      <c r="E2472" s="26">
        <f t="shared" si="79"/>
        <v>97.0351</v>
      </c>
    </row>
    <row r="2473" spans="1:5" x14ac:dyDescent="0.3">
      <c r="A2473" s="1">
        <v>43745</v>
      </c>
      <c r="B2473">
        <v>96.514899999999997</v>
      </c>
      <c r="C2473" t="s">
        <v>205</v>
      </c>
      <c r="D2473" s="26" t="str">
        <f t="shared" si="78"/>
        <v>2019-10-07</v>
      </c>
      <c r="E2473" s="26">
        <f t="shared" si="79"/>
        <v>96.514899999999997</v>
      </c>
    </row>
    <row r="2474" spans="1:5" x14ac:dyDescent="0.3">
      <c r="A2474" s="1">
        <v>43746</v>
      </c>
      <c r="B2474">
        <v>94.844700000000003</v>
      </c>
      <c r="C2474" t="s">
        <v>205</v>
      </c>
      <c r="D2474" s="26" t="str">
        <f t="shared" si="78"/>
        <v>2019-10-08</v>
      </c>
      <c r="E2474" s="26">
        <f t="shared" si="79"/>
        <v>94.844700000000003</v>
      </c>
    </row>
    <row r="2475" spans="1:5" x14ac:dyDescent="0.3">
      <c r="A2475" s="1">
        <v>43747</v>
      </c>
      <c r="B2475">
        <v>95.684399999999997</v>
      </c>
      <c r="C2475" t="s">
        <v>205</v>
      </c>
      <c r="D2475" s="26" t="str">
        <f t="shared" si="78"/>
        <v>2019-10-09</v>
      </c>
      <c r="E2475" s="26">
        <f t="shared" si="79"/>
        <v>95.684399999999997</v>
      </c>
    </row>
    <row r="2476" spans="1:5" x14ac:dyDescent="0.3">
      <c r="A2476" s="1">
        <v>43748</v>
      </c>
      <c r="B2476">
        <v>96.4054</v>
      </c>
      <c r="C2476" t="s">
        <v>205</v>
      </c>
      <c r="D2476" s="26" t="str">
        <f t="shared" si="78"/>
        <v>2019-10-10</v>
      </c>
      <c r="E2476" s="26">
        <f t="shared" si="79"/>
        <v>96.4054</v>
      </c>
    </row>
    <row r="2477" spans="1:5" x14ac:dyDescent="0.3">
      <c r="A2477" s="1">
        <v>43749</v>
      </c>
      <c r="B2477">
        <v>97.7196</v>
      </c>
      <c r="C2477" t="s">
        <v>205</v>
      </c>
      <c r="D2477" s="26" t="str">
        <f t="shared" si="78"/>
        <v>2019-10-11</v>
      </c>
      <c r="E2477" s="26">
        <f t="shared" si="79"/>
        <v>97.7196</v>
      </c>
    </row>
    <row r="2478" spans="1:5" x14ac:dyDescent="0.3">
      <c r="A2478" s="1">
        <v>43752</v>
      </c>
      <c r="B2478">
        <v>97.500600000000006</v>
      </c>
      <c r="C2478" t="s">
        <v>205</v>
      </c>
      <c r="D2478" s="26" t="str">
        <f t="shared" si="78"/>
        <v>2019-10-14</v>
      </c>
      <c r="E2478" s="26">
        <f t="shared" si="79"/>
        <v>97.500600000000006</v>
      </c>
    </row>
    <row r="2479" spans="1:5" x14ac:dyDescent="0.3">
      <c r="A2479" s="1">
        <v>43753</v>
      </c>
      <c r="B2479">
        <v>98.331100000000006</v>
      </c>
      <c r="C2479" t="s">
        <v>205</v>
      </c>
      <c r="D2479" s="26" t="str">
        <f t="shared" si="78"/>
        <v>2019-10-15</v>
      </c>
      <c r="E2479" s="26">
        <f t="shared" si="79"/>
        <v>98.331100000000006</v>
      </c>
    </row>
    <row r="2480" spans="1:5" x14ac:dyDescent="0.3">
      <c r="A2480" s="1">
        <v>43754</v>
      </c>
      <c r="B2480">
        <v>98.166899999999998</v>
      </c>
      <c r="C2480" t="s">
        <v>205</v>
      </c>
      <c r="D2480" s="26" t="str">
        <f t="shared" si="78"/>
        <v>2019-10-16</v>
      </c>
      <c r="E2480" s="26">
        <f t="shared" si="79"/>
        <v>98.166899999999998</v>
      </c>
    </row>
    <row r="2481" spans="1:5" x14ac:dyDescent="0.3">
      <c r="A2481" s="1">
        <v>43755</v>
      </c>
      <c r="B2481">
        <v>98.540999999999997</v>
      </c>
      <c r="C2481" t="s">
        <v>205</v>
      </c>
      <c r="D2481" s="26" t="str">
        <f t="shared" si="78"/>
        <v>2019-10-17</v>
      </c>
      <c r="E2481" s="26">
        <f t="shared" si="79"/>
        <v>98.540999999999997</v>
      </c>
    </row>
    <row r="2482" spans="1:5" x14ac:dyDescent="0.3">
      <c r="A2482" s="1">
        <v>43756</v>
      </c>
      <c r="B2482">
        <v>98.422399999999996</v>
      </c>
      <c r="C2482" t="s">
        <v>205</v>
      </c>
      <c r="D2482" s="26" t="str">
        <f t="shared" si="78"/>
        <v>2019-10-18</v>
      </c>
      <c r="E2482" s="26">
        <f t="shared" si="79"/>
        <v>98.422399999999996</v>
      </c>
    </row>
    <row r="2483" spans="1:5" x14ac:dyDescent="0.3">
      <c r="A2483" s="1">
        <v>43759</v>
      </c>
      <c r="B2483">
        <v>99.1708</v>
      </c>
      <c r="C2483" t="s">
        <v>205</v>
      </c>
      <c r="D2483" s="26" t="str">
        <f t="shared" si="78"/>
        <v>2019-10-21</v>
      </c>
      <c r="E2483" s="26">
        <f t="shared" si="79"/>
        <v>99.1708</v>
      </c>
    </row>
    <row r="2484" spans="1:5" x14ac:dyDescent="0.3">
      <c r="A2484" s="1">
        <v>43760</v>
      </c>
      <c r="B2484">
        <v>99.179900000000004</v>
      </c>
      <c r="C2484" t="s">
        <v>205</v>
      </c>
      <c r="D2484" s="26" t="str">
        <f t="shared" si="78"/>
        <v>2019-10-22</v>
      </c>
      <c r="E2484" s="26">
        <f t="shared" si="79"/>
        <v>99.179900000000004</v>
      </c>
    </row>
    <row r="2485" spans="1:5" x14ac:dyDescent="0.3">
      <c r="A2485" s="1">
        <v>43761</v>
      </c>
      <c r="B2485">
        <v>99.462800000000001</v>
      </c>
      <c r="C2485" t="s">
        <v>205</v>
      </c>
      <c r="D2485" s="26" t="str">
        <f t="shared" si="78"/>
        <v>2019-10-23</v>
      </c>
      <c r="E2485" s="26">
        <f t="shared" si="79"/>
        <v>99.462800000000001</v>
      </c>
    </row>
    <row r="2486" spans="1:5" x14ac:dyDescent="0.3">
      <c r="A2486" s="1">
        <v>43762</v>
      </c>
      <c r="B2486">
        <v>99.508499999999998</v>
      </c>
      <c r="C2486" t="s">
        <v>205</v>
      </c>
      <c r="D2486" s="26" t="str">
        <f t="shared" si="78"/>
        <v>2019-10-24</v>
      </c>
      <c r="E2486" s="26">
        <f t="shared" si="79"/>
        <v>99.508499999999998</v>
      </c>
    </row>
    <row r="2487" spans="1:5" x14ac:dyDescent="0.3">
      <c r="A2487" s="1">
        <v>43763</v>
      </c>
      <c r="B2487">
        <v>99.873500000000007</v>
      </c>
      <c r="C2487" t="s">
        <v>205</v>
      </c>
      <c r="D2487" s="26" t="str">
        <f t="shared" si="78"/>
        <v>2019-10-25</v>
      </c>
      <c r="E2487" s="26">
        <f t="shared" si="79"/>
        <v>99.873500000000007</v>
      </c>
    </row>
    <row r="2488" spans="1:5" x14ac:dyDescent="0.3">
      <c r="A2488" s="1">
        <v>43766</v>
      </c>
      <c r="B2488">
        <v>100.18389999999999</v>
      </c>
      <c r="C2488" t="s">
        <v>205</v>
      </c>
      <c r="D2488" s="26" t="str">
        <f t="shared" si="78"/>
        <v>2019-10-28</v>
      </c>
      <c r="E2488" s="26">
        <f t="shared" si="79"/>
        <v>100.18389999999999</v>
      </c>
    </row>
    <row r="2489" spans="1:5" x14ac:dyDescent="0.3">
      <c r="A2489" s="1">
        <v>43767</v>
      </c>
      <c r="B2489">
        <v>100.3664</v>
      </c>
      <c r="C2489" t="s">
        <v>205</v>
      </c>
      <c r="D2489" s="26" t="str">
        <f t="shared" si="78"/>
        <v>2019-10-29</v>
      </c>
      <c r="E2489" s="26">
        <f t="shared" si="79"/>
        <v>100.3664</v>
      </c>
    </row>
    <row r="2490" spans="1:5" x14ac:dyDescent="0.3">
      <c r="A2490" s="1">
        <v>43768</v>
      </c>
      <c r="B2490">
        <v>100.3755</v>
      </c>
      <c r="C2490" t="s">
        <v>205</v>
      </c>
      <c r="D2490" s="26" t="str">
        <f t="shared" si="78"/>
        <v>2019-10-30</v>
      </c>
      <c r="E2490" s="26">
        <f t="shared" si="79"/>
        <v>100.3755</v>
      </c>
    </row>
    <row r="2491" spans="1:5" x14ac:dyDescent="0.3">
      <c r="A2491" s="1">
        <v>43769</v>
      </c>
      <c r="B2491">
        <v>99.8553</v>
      </c>
      <c r="C2491" t="s">
        <v>205</v>
      </c>
      <c r="D2491" s="26" t="str">
        <f t="shared" si="78"/>
        <v>2019-10-31</v>
      </c>
      <c r="E2491" s="26">
        <f t="shared" si="79"/>
        <v>99.8553</v>
      </c>
    </row>
    <row r="2492" spans="1:5" x14ac:dyDescent="0.3">
      <c r="A2492" s="1">
        <v>43770</v>
      </c>
      <c r="B2492">
        <v>101.0874</v>
      </c>
      <c r="C2492" t="s">
        <v>205</v>
      </c>
      <c r="D2492" s="26" t="str">
        <f t="shared" si="78"/>
        <v>2019-11-01</v>
      </c>
      <c r="E2492" s="26">
        <f t="shared" si="79"/>
        <v>101.0874</v>
      </c>
    </row>
    <row r="2493" spans="1:5" x14ac:dyDescent="0.3">
      <c r="A2493" s="1">
        <v>43773</v>
      </c>
      <c r="B2493">
        <v>101.67149999999999</v>
      </c>
      <c r="C2493" t="s">
        <v>205</v>
      </c>
      <c r="D2493" s="26" t="str">
        <f t="shared" si="78"/>
        <v>2019-11-04</v>
      </c>
      <c r="E2493" s="26">
        <f t="shared" si="79"/>
        <v>101.67149999999999</v>
      </c>
    </row>
    <row r="2494" spans="1:5" x14ac:dyDescent="0.3">
      <c r="A2494" s="1">
        <v>43774</v>
      </c>
      <c r="B2494">
        <v>101.67149999999999</v>
      </c>
      <c r="C2494" t="s">
        <v>205</v>
      </c>
      <c r="D2494" s="26" t="str">
        <f t="shared" si="78"/>
        <v>2019-11-05</v>
      </c>
      <c r="E2494" s="26">
        <f t="shared" si="79"/>
        <v>101.67149999999999</v>
      </c>
    </row>
    <row r="2495" spans="1:5" x14ac:dyDescent="0.3">
      <c r="A2495" s="1">
        <v>43775</v>
      </c>
      <c r="B2495">
        <v>101.562</v>
      </c>
      <c r="C2495" t="s">
        <v>205</v>
      </c>
      <c r="D2495" s="26" t="str">
        <f t="shared" si="78"/>
        <v>2019-11-06</v>
      </c>
      <c r="E2495" s="26">
        <f t="shared" si="79"/>
        <v>101.562</v>
      </c>
    </row>
    <row r="2496" spans="1:5" x14ac:dyDescent="0.3">
      <c r="A2496" s="1">
        <v>43776</v>
      </c>
      <c r="B2496">
        <v>101.80840000000001</v>
      </c>
      <c r="C2496" t="s">
        <v>205</v>
      </c>
      <c r="D2496" s="26" t="str">
        <f t="shared" si="78"/>
        <v>2019-11-07</v>
      </c>
      <c r="E2496" s="26">
        <f t="shared" si="79"/>
        <v>101.80840000000001</v>
      </c>
    </row>
    <row r="2497" spans="1:5" x14ac:dyDescent="0.3">
      <c r="A2497" s="1">
        <v>43777</v>
      </c>
      <c r="B2497">
        <v>102.0457</v>
      </c>
      <c r="C2497" t="s">
        <v>205</v>
      </c>
      <c r="D2497" s="26" t="str">
        <f t="shared" si="78"/>
        <v>2019-11-08</v>
      </c>
      <c r="E2497" s="26">
        <f t="shared" si="79"/>
        <v>102.0457</v>
      </c>
    </row>
    <row r="2498" spans="1:5" x14ac:dyDescent="0.3">
      <c r="A2498" s="1">
        <v>43780</v>
      </c>
      <c r="B2498">
        <v>101.7719</v>
      </c>
      <c r="C2498" t="s">
        <v>205</v>
      </c>
      <c r="D2498" s="26" t="str">
        <f t="shared" si="78"/>
        <v>2019-11-11</v>
      </c>
      <c r="E2498" s="26">
        <f t="shared" si="79"/>
        <v>101.7719</v>
      </c>
    </row>
    <row r="2499" spans="1:5" x14ac:dyDescent="0.3">
      <c r="A2499" s="1">
        <v>43781</v>
      </c>
      <c r="B2499">
        <v>101.8267</v>
      </c>
      <c r="C2499" t="s">
        <v>205</v>
      </c>
      <c r="D2499" s="26" t="str">
        <f t="shared" si="78"/>
        <v>2019-11-12</v>
      </c>
      <c r="E2499" s="26">
        <f t="shared" si="79"/>
        <v>101.8267</v>
      </c>
    </row>
    <row r="2500" spans="1:5" x14ac:dyDescent="0.3">
      <c r="A2500" s="1">
        <v>43782</v>
      </c>
      <c r="B2500">
        <v>101.75360000000001</v>
      </c>
      <c r="C2500" t="s">
        <v>205</v>
      </c>
      <c r="D2500" s="26" t="str">
        <f t="shared" si="78"/>
        <v>2019-11-13</v>
      </c>
      <c r="E2500" s="26">
        <f t="shared" si="79"/>
        <v>101.75360000000001</v>
      </c>
    </row>
    <row r="2501" spans="1:5" x14ac:dyDescent="0.3">
      <c r="A2501" s="1">
        <v>43783</v>
      </c>
      <c r="B2501">
        <v>101.98180000000001</v>
      </c>
      <c r="C2501" t="s">
        <v>205</v>
      </c>
      <c r="D2501" s="26" t="str">
        <f t="shared" si="78"/>
        <v>2019-11-14</v>
      </c>
      <c r="E2501" s="26">
        <f t="shared" si="79"/>
        <v>101.98180000000001</v>
      </c>
    </row>
    <row r="2502" spans="1:5" x14ac:dyDescent="0.3">
      <c r="A2502" s="1">
        <v>43784</v>
      </c>
      <c r="B2502">
        <v>102.7302</v>
      </c>
      <c r="C2502" t="s">
        <v>205</v>
      </c>
      <c r="D2502" s="26" t="str">
        <f t="shared" si="78"/>
        <v>2019-11-15</v>
      </c>
      <c r="E2502" s="26">
        <f t="shared" si="79"/>
        <v>102.7302</v>
      </c>
    </row>
    <row r="2503" spans="1:5" x14ac:dyDescent="0.3">
      <c r="A2503" s="1">
        <v>43787</v>
      </c>
      <c r="B2503">
        <v>102.6024</v>
      </c>
      <c r="C2503" t="s">
        <v>205</v>
      </c>
      <c r="D2503" s="26" t="str">
        <f t="shared" si="78"/>
        <v>2019-11-18</v>
      </c>
      <c r="E2503" s="26">
        <f t="shared" si="79"/>
        <v>102.6024</v>
      </c>
    </row>
    <row r="2504" spans="1:5" x14ac:dyDescent="0.3">
      <c r="A2504" s="1">
        <v>43788</v>
      </c>
      <c r="B2504">
        <v>102.52030000000001</v>
      </c>
      <c r="C2504" t="s">
        <v>205</v>
      </c>
      <c r="D2504" s="26" t="str">
        <f t="shared" si="78"/>
        <v>2019-11-19</v>
      </c>
      <c r="E2504" s="26">
        <f t="shared" si="79"/>
        <v>102.52030000000001</v>
      </c>
    </row>
    <row r="2505" spans="1:5" x14ac:dyDescent="0.3">
      <c r="A2505" s="1">
        <v>43789</v>
      </c>
      <c r="B2505">
        <v>102.12779999999999</v>
      </c>
      <c r="C2505" t="s">
        <v>205</v>
      </c>
      <c r="D2505" s="26" t="str">
        <f t="shared" si="78"/>
        <v>2019-11-20</v>
      </c>
      <c r="E2505" s="26">
        <f t="shared" si="79"/>
        <v>102.12779999999999</v>
      </c>
    </row>
    <row r="2506" spans="1:5" x14ac:dyDescent="0.3">
      <c r="A2506" s="1">
        <v>43790</v>
      </c>
      <c r="B2506">
        <v>101.9179</v>
      </c>
      <c r="C2506" t="s">
        <v>205</v>
      </c>
      <c r="D2506" s="26" t="str">
        <f t="shared" si="78"/>
        <v>2019-11-21</v>
      </c>
      <c r="E2506" s="26">
        <f t="shared" si="79"/>
        <v>101.9179</v>
      </c>
    </row>
    <row r="2507" spans="1:5" x14ac:dyDescent="0.3">
      <c r="A2507" s="1">
        <v>43791</v>
      </c>
      <c r="B2507">
        <v>102.2191</v>
      </c>
      <c r="C2507" t="s">
        <v>205</v>
      </c>
      <c r="D2507" s="26" t="str">
        <f t="shared" si="78"/>
        <v>2019-11-22</v>
      </c>
      <c r="E2507" s="26">
        <f t="shared" si="79"/>
        <v>102.2191</v>
      </c>
    </row>
    <row r="2508" spans="1:5" x14ac:dyDescent="0.3">
      <c r="A2508" s="1">
        <v>43794</v>
      </c>
      <c r="B2508">
        <v>103.1409</v>
      </c>
      <c r="C2508" t="s">
        <v>205</v>
      </c>
      <c r="D2508" s="26" t="str">
        <f t="shared" si="78"/>
        <v>2019-11-25</v>
      </c>
      <c r="E2508" s="26">
        <f t="shared" si="79"/>
        <v>103.1409</v>
      </c>
    </row>
    <row r="2509" spans="1:5" x14ac:dyDescent="0.3">
      <c r="A2509" s="1">
        <v>43795</v>
      </c>
      <c r="B2509">
        <v>103.25960000000001</v>
      </c>
      <c r="C2509" t="s">
        <v>205</v>
      </c>
      <c r="D2509" s="26" t="str">
        <f t="shared" si="78"/>
        <v>2019-11-26</v>
      </c>
      <c r="E2509" s="26">
        <f t="shared" si="79"/>
        <v>103.25960000000001</v>
      </c>
    </row>
    <row r="2510" spans="1:5" x14ac:dyDescent="0.3">
      <c r="A2510" s="1">
        <v>43796</v>
      </c>
      <c r="B2510">
        <v>103.69759999999999</v>
      </c>
      <c r="C2510" t="s">
        <v>205</v>
      </c>
      <c r="D2510" s="26" t="str">
        <f t="shared" si="78"/>
        <v>2019-11-27</v>
      </c>
      <c r="E2510" s="26">
        <f t="shared" si="79"/>
        <v>103.69759999999999</v>
      </c>
    </row>
    <row r="2511" spans="1:5" x14ac:dyDescent="0.3">
      <c r="A2511" s="1">
        <v>43798</v>
      </c>
      <c r="B2511">
        <v>103.2504</v>
      </c>
      <c r="C2511" t="s">
        <v>205</v>
      </c>
      <c r="D2511" s="26" t="str">
        <f t="shared" si="78"/>
        <v>2019-11-29</v>
      </c>
      <c r="E2511" s="26">
        <f t="shared" si="79"/>
        <v>103.2504</v>
      </c>
    </row>
    <row r="2512" spans="1:5" x14ac:dyDescent="0.3">
      <c r="A2512" s="1">
        <v>43801</v>
      </c>
      <c r="B2512">
        <v>102.38339999999999</v>
      </c>
      <c r="C2512" t="s">
        <v>205</v>
      </c>
      <c r="D2512" s="26" t="str">
        <f t="shared" si="78"/>
        <v>2019-12-02</v>
      </c>
      <c r="E2512" s="26">
        <f t="shared" si="79"/>
        <v>102.38339999999999</v>
      </c>
    </row>
    <row r="2513" spans="1:5" x14ac:dyDescent="0.3">
      <c r="A2513" s="1">
        <v>43802</v>
      </c>
      <c r="B2513">
        <v>101.55289999999999</v>
      </c>
      <c r="C2513" t="s">
        <v>205</v>
      </c>
      <c r="D2513" s="26" t="str">
        <f t="shared" si="78"/>
        <v>2019-12-03</v>
      </c>
      <c r="E2513" s="26">
        <f t="shared" si="79"/>
        <v>101.55289999999999</v>
      </c>
    </row>
    <row r="2514" spans="1:5" x14ac:dyDescent="0.3">
      <c r="A2514" s="1">
        <v>43803</v>
      </c>
      <c r="B2514">
        <v>102.2921</v>
      </c>
      <c r="C2514" t="s">
        <v>205</v>
      </c>
      <c r="D2514" s="26" t="str">
        <f t="shared" si="78"/>
        <v>2019-12-04</v>
      </c>
      <c r="E2514" s="26">
        <f t="shared" si="79"/>
        <v>102.2921</v>
      </c>
    </row>
    <row r="2515" spans="1:5" x14ac:dyDescent="0.3">
      <c r="A2515" s="1">
        <v>43804</v>
      </c>
      <c r="B2515">
        <v>102.46550000000001</v>
      </c>
      <c r="C2515" t="s">
        <v>205</v>
      </c>
      <c r="D2515" s="26" t="str">
        <f t="shared" ref="D2515:D2578" si="80">_xlfn.CONCAT(YEAR(A2515),"-",IF(LEN(MONTH(A2515))=1,0&amp;MONTH(A2515),MONTH(A2515)),"-",IF(LEN(DAY(A2515))=1,0&amp;DAY(A2515),DAY(A2515)))</f>
        <v>2019-12-05</v>
      </c>
      <c r="E2515" s="26">
        <f t="shared" ref="E2515:E2578" si="81">B2515</f>
        <v>102.46550000000001</v>
      </c>
    </row>
    <row r="2516" spans="1:5" x14ac:dyDescent="0.3">
      <c r="A2516" s="1">
        <v>43805</v>
      </c>
      <c r="B2516">
        <v>103.4147</v>
      </c>
      <c r="C2516" t="s">
        <v>205</v>
      </c>
      <c r="D2516" s="26" t="str">
        <f t="shared" si="80"/>
        <v>2019-12-06</v>
      </c>
      <c r="E2516" s="26">
        <f t="shared" si="81"/>
        <v>103.4147</v>
      </c>
    </row>
    <row r="2517" spans="1:5" x14ac:dyDescent="0.3">
      <c r="A2517" s="1">
        <v>43808</v>
      </c>
      <c r="B2517">
        <v>103.09529999999999</v>
      </c>
      <c r="C2517" t="s">
        <v>205</v>
      </c>
      <c r="D2517" s="26" t="str">
        <f t="shared" si="80"/>
        <v>2019-12-09</v>
      </c>
      <c r="E2517" s="26">
        <f t="shared" si="81"/>
        <v>103.09529999999999</v>
      </c>
    </row>
    <row r="2518" spans="1:5" x14ac:dyDescent="0.3">
      <c r="A2518" s="1">
        <v>43809</v>
      </c>
      <c r="B2518">
        <v>102.9858</v>
      </c>
      <c r="C2518" t="s">
        <v>205</v>
      </c>
      <c r="D2518" s="26" t="str">
        <f t="shared" si="80"/>
        <v>2019-12-10</v>
      </c>
      <c r="E2518" s="26">
        <f t="shared" si="81"/>
        <v>102.9858</v>
      </c>
    </row>
    <row r="2519" spans="1:5" x14ac:dyDescent="0.3">
      <c r="A2519" s="1">
        <v>43810</v>
      </c>
      <c r="B2519">
        <v>103.2869</v>
      </c>
      <c r="C2519" t="s">
        <v>205</v>
      </c>
      <c r="D2519" s="26" t="str">
        <f t="shared" si="80"/>
        <v>2019-12-11</v>
      </c>
      <c r="E2519" s="26">
        <f t="shared" si="81"/>
        <v>103.2869</v>
      </c>
    </row>
    <row r="2520" spans="1:5" x14ac:dyDescent="0.3">
      <c r="A2520" s="1">
        <v>43811</v>
      </c>
      <c r="B2520">
        <v>104.373</v>
      </c>
      <c r="C2520" t="s">
        <v>205</v>
      </c>
      <c r="D2520" s="26" t="str">
        <f t="shared" si="80"/>
        <v>2019-12-12</v>
      </c>
      <c r="E2520" s="26">
        <f t="shared" si="81"/>
        <v>104.373</v>
      </c>
    </row>
    <row r="2521" spans="1:5" x14ac:dyDescent="0.3">
      <c r="A2521" s="1">
        <v>43812</v>
      </c>
      <c r="B2521">
        <v>104.081</v>
      </c>
      <c r="C2521" t="s">
        <v>205</v>
      </c>
      <c r="D2521" s="26" t="str">
        <f t="shared" si="80"/>
        <v>2019-12-13</v>
      </c>
      <c r="E2521" s="26">
        <f t="shared" si="81"/>
        <v>104.081</v>
      </c>
    </row>
    <row r="2522" spans="1:5" x14ac:dyDescent="0.3">
      <c r="A2522" s="1">
        <v>43815</v>
      </c>
      <c r="B2522">
        <v>104.7381</v>
      </c>
      <c r="C2522" t="s">
        <v>205</v>
      </c>
      <c r="D2522" s="26" t="str">
        <f t="shared" si="80"/>
        <v>2019-12-16</v>
      </c>
      <c r="E2522" s="26">
        <f t="shared" si="81"/>
        <v>104.7381</v>
      </c>
    </row>
    <row r="2523" spans="1:5" x14ac:dyDescent="0.3">
      <c r="A2523" s="1">
        <v>43816</v>
      </c>
      <c r="B2523">
        <v>104.7563</v>
      </c>
      <c r="C2523" t="s">
        <v>205</v>
      </c>
      <c r="D2523" s="26" t="str">
        <f t="shared" si="80"/>
        <v>2019-12-17</v>
      </c>
      <c r="E2523" s="26">
        <f t="shared" si="81"/>
        <v>104.7563</v>
      </c>
    </row>
    <row r="2524" spans="1:5" x14ac:dyDescent="0.3">
      <c r="A2524" s="1">
        <v>43817</v>
      </c>
      <c r="B2524">
        <v>104.9115</v>
      </c>
      <c r="C2524" t="s">
        <v>205</v>
      </c>
      <c r="D2524" s="26" t="str">
        <f t="shared" si="80"/>
        <v>2019-12-18</v>
      </c>
      <c r="E2524" s="26">
        <f t="shared" si="81"/>
        <v>104.9115</v>
      </c>
    </row>
    <row r="2525" spans="1:5" x14ac:dyDescent="0.3">
      <c r="A2525" s="1">
        <v>43818</v>
      </c>
      <c r="B2525">
        <v>105.26739999999999</v>
      </c>
      <c r="C2525" t="s">
        <v>205</v>
      </c>
      <c r="D2525" s="26" t="str">
        <f t="shared" si="80"/>
        <v>2019-12-19</v>
      </c>
      <c r="E2525" s="26">
        <f t="shared" si="81"/>
        <v>105.26739999999999</v>
      </c>
    </row>
    <row r="2526" spans="1:5" x14ac:dyDescent="0.3">
      <c r="A2526" s="1">
        <v>43819</v>
      </c>
      <c r="B2526">
        <v>105.80589999999999</v>
      </c>
      <c r="C2526" t="s">
        <v>205</v>
      </c>
      <c r="D2526" s="26" t="str">
        <f t="shared" si="80"/>
        <v>2019-12-20</v>
      </c>
      <c r="E2526" s="26">
        <f t="shared" si="81"/>
        <v>105.80589999999999</v>
      </c>
    </row>
    <row r="2527" spans="1:5" x14ac:dyDescent="0.3">
      <c r="A2527" s="1">
        <v>43822</v>
      </c>
      <c r="B2527">
        <v>105.86020000000001</v>
      </c>
      <c r="C2527" t="s">
        <v>205</v>
      </c>
      <c r="D2527" s="26" t="str">
        <f t="shared" si="80"/>
        <v>2019-12-23</v>
      </c>
      <c r="E2527" s="26">
        <f t="shared" si="81"/>
        <v>105.86020000000001</v>
      </c>
    </row>
    <row r="2528" spans="1:5" x14ac:dyDescent="0.3">
      <c r="A2528" s="1">
        <v>43823</v>
      </c>
      <c r="B2528">
        <v>105.9335</v>
      </c>
      <c r="C2528" t="s">
        <v>205</v>
      </c>
      <c r="D2528" s="26" t="str">
        <f t="shared" si="80"/>
        <v>2019-12-24</v>
      </c>
      <c r="E2528" s="26">
        <f t="shared" si="81"/>
        <v>105.9335</v>
      </c>
    </row>
    <row r="2529" spans="1:5" x14ac:dyDescent="0.3">
      <c r="A2529" s="1">
        <v>43825</v>
      </c>
      <c r="B2529">
        <v>106.1626</v>
      </c>
      <c r="C2529" t="s">
        <v>205</v>
      </c>
      <c r="D2529" s="26" t="str">
        <f t="shared" si="80"/>
        <v>2019-12-26</v>
      </c>
      <c r="E2529" s="26">
        <f t="shared" si="81"/>
        <v>106.1626</v>
      </c>
    </row>
    <row r="2530" spans="1:5" x14ac:dyDescent="0.3">
      <c r="A2530" s="1">
        <v>43826</v>
      </c>
      <c r="B2530">
        <v>106.01600000000001</v>
      </c>
      <c r="C2530" t="s">
        <v>205</v>
      </c>
      <c r="D2530" s="26" t="str">
        <f t="shared" si="80"/>
        <v>2019-12-27</v>
      </c>
      <c r="E2530" s="26">
        <f t="shared" si="81"/>
        <v>106.01600000000001</v>
      </c>
    </row>
    <row r="2531" spans="1:5" x14ac:dyDescent="0.3">
      <c r="A2531" s="1">
        <v>43829</v>
      </c>
      <c r="B2531">
        <v>105.6495</v>
      </c>
      <c r="C2531" t="s">
        <v>205</v>
      </c>
      <c r="D2531" s="26" t="str">
        <f t="shared" si="80"/>
        <v>2019-12-30</v>
      </c>
      <c r="E2531" s="26">
        <f t="shared" si="81"/>
        <v>105.6495</v>
      </c>
    </row>
    <row r="2532" spans="1:5" x14ac:dyDescent="0.3">
      <c r="A2532" s="1">
        <v>43830</v>
      </c>
      <c r="B2532">
        <v>106.04349999999999</v>
      </c>
      <c r="C2532" t="s">
        <v>205</v>
      </c>
      <c r="D2532" s="26" t="str">
        <f t="shared" si="80"/>
        <v>2019-12-31</v>
      </c>
      <c r="E2532" s="26">
        <f t="shared" si="81"/>
        <v>106.04349999999999</v>
      </c>
    </row>
    <row r="2533" spans="1:5" x14ac:dyDescent="0.3">
      <c r="A2533" s="1">
        <v>43832</v>
      </c>
      <c r="B2533">
        <v>106.3459</v>
      </c>
      <c r="C2533" t="s">
        <v>205</v>
      </c>
      <c r="D2533" s="26" t="str">
        <f t="shared" si="80"/>
        <v>2020-01-02</v>
      </c>
      <c r="E2533" s="26">
        <f t="shared" si="81"/>
        <v>106.3459</v>
      </c>
    </row>
    <row r="2534" spans="1:5" x14ac:dyDescent="0.3">
      <c r="A2534" s="1">
        <v>43833</v>
      </c>
      <c r="B2534">
        <v>105.7411</v>
      </c>
      <c r="C2534" t="s">
        <v>205</v>
      </c>
      <c r="D2534" s="26" t="str">
        <f t="shared" si="80"/>
        <v>2020-01-03</v>
      </c>
      <c r="E2534" s="26">
        <f t="shared" si="81"/>
        <v>105.7411</v>
      </c>
    </row>
    <row r="2535" spans="1:5" x14ac:dyDescent="0.3">
      <c r="A2535" s="1">
        <v>43836</v>
      </c>
      <c r="B2535">
        <v>105.87860000000001</v>
      </c>
      <c r="C2535" t="s">
        <v>205</v>
      </c>
      <c r="D2535" s="26" t="str">
        <f t="shared" si="80"/>
        <v>2020-01-06</v>
      </c>
      <c r="E2535" s="26">
        <f t="shared" si="81"/>
        <v>105.87860000000001</v>
      </c>
    </row>
    <row r="2536" spans="1:5" x14ac:dyDescent="0.3">
      <c r="A2536" s="1">
        <v>43837</v>
      </c>
      <c r="B2536">
        <v>105.7869</v>
      </c>
      <c r="C2536" t="s">
        <v>205</v>
      </c>
      <c r="D2536" s="26" t="str">
        <f t="shared" si="80"/>
        <v>2020-01-07</v>
      </c>
      <c r="E2536" s="26">
        <f t="shared" si="81"/>
        <v>105.7869</v>
      </c>
    </row>
    <row r="2537" spans="1:5" x14ac:dyDescent="0.3">
      <c r="A2537" s="1">
        <v>43838</v>
      </c>
      <c r="B2537">
        <v>106.0985</v>
      </c>
      <c r="C2537" t="s">
        <v>205</v>
      </c>
      <c r="D2537" s="26" t="str">
        <f t="shared" si="80"/>
        <v>2020-01-08</v>
      </c>
      <c r="E2537" s="26">
        <f t="shared" si="81"/>
        <v>106.0985</v>
      </c>
    </row>
    <row r="2538" spans="1:5" x14ac:dyDescent="0.3">
      <c r="A2538" s="1">
        <v>43839</v>
      </c>
      <c r="B2538">
        <v>106.5842</v>
      </c>
      <c r="C2538" t="s">
        <v>205</v>
      </c>
      <c r="D2538" s="26" t="str">
        <f t="shared" si="80"/>
        <v>2020-01-09</v>
      </c>
      <c r="E2538" s="26">
        <f t="shared" si="81"/>
        <v>106.5842</v>
      </c>
    </row>
    <row r="2539" spans="1:5" x14ac:dyDescent="0.3">
      <c r="A2539" s="1">
        <v>43840</v>
      </c>
      <c r="B2539">
        <v>106.2543</v>
      </c>
      <c r="C2539" t="s">
        <v>205</v>
      </c>
      <c r="D2539" s="26" t="str">
        <f t="shared" si="80"/>
        <v>2020-01-10</v>
      </c>
      <c r="E2539" s="26">
        <f t="shared" si="81"/>
        <v>106.2543</v>
      </c>
    </row>
    <row r="2540" spans="1:5" x14ac:dyDescent="0.3">
      <c r="A2540" s="1">
        <v>43843</v>
      </c>
      <c r="B2540">
        <v>106.9141</v>
      </c>
      <c r="C2540" t="s">
        <v>205</v>
      </c>
      <c r="D2540" s="26" t="str">
        <f t="shared" si="80"/>
        <v>2020-01-13</v>
      </c>
      <c r="E2540" s="26">
        <f t="shared" si="81"/>
        <v>106.9141</v>
      </c>
    </row>
    <row r="2541" spans="1:5" x14ac:dyDescent="0.3">
      <c r="A2541" s="1">
        <v>43844</v>
      </c>
      <c r="B2541">
        <v>107.12479999999999</v>
      </c>
      <c r="C2541" t="s">
        <v>205</v>
      </c>
      <c r="D2541" s="26" t="str">
        <f t="shared" si="80"/>
        <v>2020-01-14</v>
      </c>
      <c r="E2541" s="26">
        <f t="shared" si="81"/>
        <v>107.12479999999999</v>
      </c>
    </row>
    <row r="2542" spans="1:5" x14ac:dyDescent="0.3">
      <c r="A2542" s="1">
        <v>43845</v>
      </c>
      <c r="B2542">
        <v>107.2898</v>
      </c>
      <c r="C2542" t="s">
        <v>205</v>
      </c>
      <c r="D2542" s="26" t="str">
        <f t="shared" si="80"/>
        <v>2020-01-15</v>
      </c>
      <c r="E2542" s="26">
        <f t="shared" si="81"/>
        <v>107.2898</v>
      </c>
    </row>
    <row r="2543" spans="1:5" x14ac:dyDescent="0.3">
      <c r="A2543" s="1">
        <v>43846</v>
      </c>
      <c r="B2543">
        <v>108.2886</v>
      </c>
      <c r="C2543" t="s">
        <v>205</v>
      </c>
      <c r="D2543" s="26" t="str">
        <f t="shared" si="80"/>
        <v>2020-01-16</v>
      </c>
      <c r="E2543" s="26">
        <f t="shared" si="81"/>
        <v>108.2886</v>
      </c>
    </row>
    <row r="2544" spans="1:5" x14ac:dyDescent="0.3">
      <c r="A2544" s="1">
        <v>43847</v>
      </c>
      <c r="B2544">
        <v>108.49939999999999</v>
      </c>
      <c r="C2544" t="s">
        <v>205</v>
      </c>
      <c r="D2544" s="26" t="str">
        <f t="shared" si="80"/>
        <v>2020-01-17</v>
      </c>
      <c r="E2544" s="26">
        <f t="shared" si="81"/>
        <v>108.49939999999999</v>
      </c>
    </row>
    <row r="2545" spans="1:5" x14ac:dyDescent="0.3">
      <c r="A2545" s="1">
        <v>43851</v>
      </c>
      <c r="B2545">
        <v>108.0504</v>
      </c>
      <c r="C2545" t="s">
        <v>205</v>
      </c>
      <c r="D2545" s="26" t="str">
        <f t="shared" si="80"/>
        <v>2020-01-21</v>
      </c>
      <c r="E2545" s="26">
        <f t="shared" si="81"/>
        <v>108.0504</v>
      </c>
    </row>
    <row r="2546" spans="1:5" x14ac:dyDescent="0.3">
      <c r="A2546" s="1">
        <v>43852</v>
      </c>
      <c r="B2546">
        <v>107.91289999999999</v>
      </c>
      <c r="C2546" t="s">
        <v>205</v>
      </c>
      <c r="D2546" s="26" t="str">
        <f t="shared" si="80"/>
        <v>2020-01-22</v>
      </c>
      <c r="E2546" s="26">
        <f t="shared" si="81"/>
        <v>107.91289999999999</v>
      </c>
    </row>
    <row r="2547" spans="1:5" x14ac:dyDescent="0.3">
      <c r="A2547" s="1">
        <v>43853</v>
      </c>
      <c r="B2547">
        <v>108.1512</v>
      </c>
      <c r="C2547" t="s">
        <v>205</v>
      </c>
      <c r="D2547" s="26" t="str">
        <f t="shared" si="80"/>
        <v>2020-01-23</v>
      </c>
      <c r="E2547" s="26">
        <f t="shared" si="81"/>
        <v>108.1512</v>
      </c>
    </row>
    <row r="2548" spans="1:5" x14ac:dyDescent="0.3">
      <c r="A2548" s="1">
        <v>43854</v>
      </c>
      <c r="B2548">
        <v>107.0424</v>
      </c>
      <c r="C2548" t="s">
        <v>205</v>
      </c>
      <c r="D2548" s="26" t="str">
        <f t="shared" si="80"/>
        <v>2020-01-24</v>
      </c>
      <c r="E2548" s="26">
        <f t="shared" si="81"/>
        <v>107.0424</v>
      </c>
    </row>
    <row r="2549" spans="1:5" x14ac:dyDescent="0.3">
      <c r="A2549" s="1">
        <v>43857</v>
      </c>
      <c r="B2549">
        <v>105.2829</v>
      </c>
      <c r="C2549" t="s">
        <v>205</v>
      </c>
      <c r="D2549" s="26" t="str">
        <f t="shared" si="80"/>
        <v>2020-01-27</v>
      </c>
      <c r="E2549" s="26">
        <f t="shared" si="81"/>
        <v>105.2829</v>
      </c>
    </row>
    <row r="2550" spans="1:5" x14ac:dyDescent="0.3">
      <c r="A2550" s="1">
        <v>43858</v>
      </c>
      <c r="B2550">
        <v>106.2634</v>
      </c>
      <c r="C2550" t="s">
        <v>205</v>
      </c>
      <c r="D2550" s="26" t="str">
        <f t="shared" si="80"/>
        <v>2020-01-28</v>
      </c>
      <c r="E2550" s="26">
        <f t="shared" si="81"/>
        <v>106.2634</v>
      </c>
    </row>
    <row r="2551" spans="1:5" x14ac:dyDescent="0.3">
      <c r="A2551" s="1">
        <v>43859</v>
      </c>
      <c r="B2551">
        <v>105.9335</v>
      </c>
      <c r="C2551" t="s">
        <v>205</v>
      </c>
      <c r="D2551" s="26" t="str">
        <f t="shared" si="80"/>
        <v>2020-01-29</v>
      </c>
      <c r="E2551" s="26">
        <f t="shared" si="81"/>
        <v>105.9335</v>
      </c>
    </row>
    <row r="2552" spans="1:5" x14ac:dyDescent="0.3">
      <c r="A2552" s="1">
        <v>43860</v>
      </c>
      <c r="B2552">
        <v>106.1626</v>
      </c>
      <c r="C2552" t="s">
        <v>205</v>
      </c>
      <c r="D2552" s="26" t="str">
        <f t="shared" si="80"/>
        <v>2020-01-30</v>
      </c>
      <c r="E2552" s="26">
        <f t="shared" si="81"/>
        <v>106.1626</v>
      </c>
    </row>
    <row r="2553" spans="1:5" x14ac:dyDescent="0.3">
      <c r="A2553" s="1">
        <v>43861</v>
      </c>
      <c r="B2553">
        <v>104.0458</v>
      </c>
      <c r="C2553" t="s">
        <v>205</v>
      </c>
      <c r="D2553" s="26" t="str">
        <f t="shared" si="80"/>
        <v>2020-01-31</v>
      </c>
      <c r="E2553" s="26">
        <f t="shared" si="81"/>
        <v>104.0458</v>
      </c>
    </row>
    <row r="2554" spans="1:5" x14ac:dyDescent="0.3">
      <c r="A2554" s="1">
        <v>43864</v>
      </c>
      <c r="B2554">
        <v>104.7422</v>
      </c>
      <c r="C2554" t="s">
        <v>205</v>
      </c>
      <c r="D2554" s="26" t="str">
        <f t="shared" si="80"/>
        <v>2020-02-03</v>
      </c>
      <c r="E2554" s="26">
        <f t="shared" si="81"/>
        <v>104.7422</v>
      </c>
    </row>
    <row r="2555" spans="1:5" x14ac:dyDescent="0.3">
      <c r="A2555" s="1">
        <v>43865</v>
      </c>
      <c r="B2555">
        <v>106.2818</v>
      </c>
      <c r="C2555" t="s">
        <v>205</v>
      </c>
      <c r="D2555" s="26" t="str">
        <f t="shared" si="80"/>
        <v>2020-02-04</v>
      </c>
      <c r="E2555" s="26">
        <f t="shared" si="81"/>
        <v>106.2818</v>
      </c>
    </row>
    <row r="2556" spans="1:5" x14ac:dyDescent="0.3">
      <c r="A2556" s="1">
        <v>43866</v>
      </c>
      <c r="B2556">
        <v>107.8304</v>
      </c>
      <c r="C2556" t="s">
        <v>205</v>
      </c>
      <c r="D2556" s="26" t="str">
        <f t="shared" si="80"/>
        <v>2020-02-05</v>
      </c>
      <c r="E2556" s="26">
        <f t="shared" si="81"/>
        <v>107.8304</v>
      </c>
    </row>
    <row r="2557" spans="1:5" x14ac:dyDescent="0.3">
      <c r="A2557" s="1">
        <v>43867</v>
      </c>
      <c r="B2557">
        <v>107.803</v>
      </c>
      <c r="C2557" t="s">
        <v>205</v>
      </c>
      <c r="D2557" s="26" t="str">
        <f t="shared" si="80"/>
        <v>2020-02-06</v>
      </c>
      <c r="E2557" s="26">
        <f t="shared" si="81"/>
        <v>107.803</v>
      </c>
    </row>
    <row r="2558" spans="1:5" x14ac:dyDescent="0.3">
      <c r="A2558" s="1">
        <v>43868</v>
      </c>
      <c r="B2558">
        <v>106.9324</v>
      </c>
      <c r="C2558" t="s">
        <v>205</v>
      </c>
      <c r="D2558" s="26" t="str">
        <f t="shared" si="80"/>
        <v>2020-02-07</v>
      </c>
      <c r="E2558" s="26">
        <f t="shared" si="81"/>
        <v>106.9324</v>
      </c>
    </row>
    <row r="2559" spans="1:5" x14ac:dyDescent="0.3">
      <c r="A2559" s="1">
        <v>43871</v>
      </c>
      <c r="B2559">
        <v>107.3997</v>
      </c>
      <c r="C2559" t="s">
        <v>205</v>
      </c>
      <c r="D2559" s="26" t="str">
        <f t="shared" si="80"/>
        <v>2020-02-10</v>
      </c>
      <c r="E2559" s="26">
        <f t="shared" si="81"/>
        <v>107.3997</v>
      </c>
    </row>
    <row r="2560" spans="1:5" x14ac:dyDescent="0.3">
      <c r="A2560" s="1">
        <v>43872</v>
      </c>
      <c r="B2560">
        <v>108.0412</v>
      </c>
      <c r="C2560" t="s">
        <v>205</v>
      </c>
      <c r="D2560" s="26" t="str">
        <f t="shared" si="80"/>
        <v>2020-02-11</v>
      </c>
      <c r="E2560" s="26">
        <f t="shared" si="81"/>
        <v>108.0412</v>
      </c>
    </row>
    <row r="2561" spans="1:5" x14ac:dyDescent="0.3">
      <c r="A2561" s="1">
        <v>43873</v>
      </c>
      <c r="B2561">
        <v>108.7835</v>
      </c>
      <c r="C2561" t="s">
        <v>205</v>
      </c>
      <c r="D2561" s="26" t="str">
        <f t="shared" si="80"/>
        <v>2020-02-12</v>
      </c>
      <c r="E2561" s="26">
        <f t="shared" si="81"/>
        <v>108.7835</v>
      </c>
    </row>
    <row r="2562" spans="1:5" x14ac:dyDescent="0.3">
      <c r="A2562" s="1">
        <v>43874</v>
      </c>
      <c r="B2562">
        <v>108.6827</v>
      </c>
      <c r="C2562" t="s">
        <v>205</v>
      </c>
      <c r="D2562" s="26" t="str">
        <f t="shared" si="80"/>
        <v>2020-02-13</v>
      </c>
      <c r="E2562" s="26">
        <f t="shared" si="81"/>
        <v>108.6827</v>
      </c>
    </row>
    <row r="2563" spans="1:5" x14ac:dyDescent="0.3">
      <c r="A2563" s="1">
        <v>43875</v>
      </c>
      <c r="B2563">
        <v>108.70099999999999</v>
      </c>
      <c r="C2563" t="s">
        <v>205</v>
      </c>
      <c r="D2563" s="26" t="str">
        <f t="shared" si="80"/>
        <v>2020-02-14</v>
      </c>
      <c r="E2563" s="26">
        <f t="shared" si="81"/>
        <v>108.70099999999999</v>
      </c>
    </row>
    <row r="2564" spans="1:5" x14ac:dyDescent="0.3">
      <c r="A2564" s="1">
        <v>43879</v>
      </c>
      <c r="B2564">
        <v>108.3711</v>
      </c>
      <c r="C2564" t="s">
        <v>205</v>
      </c>
      <c r="D2564" s="26" t="str">
        <f t="shared" si="80"/>
        <v>2020-02-18</v>
      </c>
      <c r="E2564" s="26">
        <f t="shared" si="81"/>
        <v>108.3711</v>
      </c>
    </row>
    <row r="2565" spans="1:5" x14ac:dyDescent="0.3">
      <c r="A2565" s="1">
        <v>43880</v>
      </c>
      <c r="B2565">
        <v>108.756</v>
      </c>
      <c r="C2565" t="s">
        <v>205</v>
      </c>
      <c r="D2565" s="26" t="str">
        <f t="shared" si="80"/>
        <v>2020-02-19</v>
      </c>
      <c r="E2565" s="26">
        <f t="shared" si="81"/>
        <v>108.756</v>
      </c>
    </row>
    <row r="2566" spans="1:5" x14ac:dyDescent="0.3">
      <c r="A2566" s="1">
        <v>43881</v>
      </c>
      <c r="B2566">
        <v>108.7285</v>
      </c>
      <c r="C2566" t="s">
        <v>205</v>
      </c>
      <c r="D2566" s="26" t="str">
        <f t="shared" si="80"/>
        <v>2020-02-20</v>
      </c>
      <c r="E2566" s="26">
        <f t="shared" si="81"/>
        <v>108.7285</v>
      </c>
    </row>
    <row r="2567" spans="1:5" x14ac:dyDescent="0.3">
      <c r="A2567" s="1">
        <v>43882</v>
      </c>
      <c r="B2567">
        <v>107.7388</v>
      </c>
      <c r="C2567" t="s">
        <v>205</v>
      </c>
      <c r="D2567" s="26" t="str">
        <f t="shared" si="80"/>
        <v>2020-02-21</v>
      </c>
      <c r="E2567" s="26">
        <f t="shared" si="81"/>
        <v>107.7388</v>
      </c>
    </row>
    <row r="2568" spans="1:5" x14ac:dyDescent="0.3">
      <c r="A2568" s="1">
        <v>43885</v>
      </c>
      <c r="B2568">
        <v>104.4765</v>
      </c>
      <c r="C2568" t="s">
        <v>205</v>
      </c>
      <c r="D2568" s="26" t="str">
        <f t="shared" si="80"/>
        <v>2020-02-24</v>
      </c>
      <c r="E2568" s="26">
        <f t="shared" si="81"/>
        <v>104.4765</v>
      </c>
    </row>
    <row r="2569" spans="1:5" x14ac:dyDescent="0.3">
      <c r="A2569" s="1">
        <v>43886</v>
      </c>
      <c r="B2569">
        <v>100.96680000000001</v>
      </c>
      <c r="C2569" t="s">
        <v>205</v>
      </c>
      <c r="D2569" s="26" t="str">
        <f t="shared" si="80"/>
        <v>2020-02-25</v>
      </c>
      <c r="E2569" s="26">
        <f t="shared" si="81"/>
        <v>100.96680000000001</v>
      </c>
    </row>
    <row r="2570" spans="1:5" x14ac:dyDescent="0.3">
      <c r="A2570" s="1">
        <v>43887</v>
      </c>
      <c r="B2570">
        <v>100.0046</v>
      </c>
      <c r="C2570" t="s">
        <v>205</v>
      </c>
      <c r="D2570" s="26" t="str">
        <f t="shared" si="80"/>
        <v>2020-02-26</v>
      </c>
      <c r="E2570" s="26">
        <f t="shared" si="81"/>
        <v>100.0046</v>
      </c>
    </row>
    <row r="2571" spans="1:5" x14ac:dyDescent="0.3">
      <c r="A2571" s="1">
        <v>43888</v>
      </c>
      <c r="B2571">
        <v>95.834999999999994</v>
      </c>
      <c r="C2571" t="s">
        <v>205</v>
      </c>
      <c r="D2571" s="26" t="str">
        <f t="shared" si="80"/>
        <v>2020-02-27</v>
      </c>
      <c r="E2571" s="26">
        <f t="shared" si="81"/>
        <v>95.834999999999994</v>
      </c>
    </row>
    <row r="2572" spans="1:5" x14ac:dyDescent="0.3">
      <c r="A2572" s="1">
        <v>43889</v>
      </c>
      <c r="B2572">
        <v>94.817800000000005</v>
      </c>
      <c r="C2572" t="s">
        <v>205</v>
      </c>
      <c r="D2572" s="26" t="str">
        <f t="shared" si="80"/>
        <v>2020-02-28</v>
      </c>
      <c r="E2572" s="26">
        <f t="shared" si="81"/>
        <v>94.817800000000005</v>
      </c>
    </row>
    <row r="2573" spans="1:5" x14ac:dyDescent="0.3">
      <c r="A2573" s="1">
        <v>43892</v>
      </c>
      <c r="B2573">
        <v>98.437600000000003</v>
      </c>
      <c r="C2573" t="s">
        <v>205</v>
      </c>
      <c r="D2573" s="26" t="str">
        <f t="shared" si="80"/>
        <v>2020-03-02</v>
      </c>
      <c r="E2573" s="26">
        <f t="shared" si="81"/>
        <v>98.437600000000003</v>
      </c>
    </row>
    <row r="2574" spans="1:5" x14ac:dyDescent="0.3">
      <c r="A2574" s="1">
        <v>43893</v>
      </c>
      <c r="B2574">
        <v>95.981700000000004</v>
      </c>
      <c r="C2574" t="s">
        <v>205</v>
      </c>
      <c r="D2574" s="26" t="str">
        <f t="shared" si="80"/>
        <v>2020-03-03</v>
      </c>
      <c r="E2574" s="26">
        <f t="shared" si="81"/>
        <v>95.981700000000004</v>
      </c>
    </row>
    <row r="2575" spans="1:5" x14ac:dyDescent="0.3">
      <c r="A2575" s="1">
        <v>43894</v>
      </c>
      <c r="B2575">
        <v>99.766300000000001</v>
      </c>
      <c r="C2575" t="s">
        <v>205</v>
      </c>
      <c r="D2575" s="26" t="str">
        <f t="shared" si="80"/>
        <v>2020-03-04</v>
      </c>
      <c r="E2575" s="26">
        <f t="shared" si="81"/>
        <v>99.766300000000001</v>
      </c>
    </row>
    <row r="2576" spans="1:5" x14ac:dyDescent="0.3">
      <c r="A2576" s="1">
        <v>43895</v>
      </c>
      <c r="B2576">
        <v>96.192400000000006</v>
      </c>
      <c r="C2576" t="s">
        <v>205</v>
      </c>
      <c r="D2576" s="26" t="str">
        <f t="shared" si="80"/>
        <v>2020-03-05</v>
      </c>
      <c r="E2576" s="26">
        <f t="shared" si="81"/>
        <v>96.192400000000006</v>
      </c>
    </row>
    <row r="2577" spans="1:5" x14ac:dyDescent="0.3">
      <c r="A2577" s="1">
        <v>43896</v>
      </c>
      <c r="B2577">
        <v>94.222200000000001</v>
      </c>
      <c r="C2577" t="s">
        <v>205</v>
      </c>
      <c r="D2577" s="26" t="str">
        <f t="shared" si="80"/>
        <v>2020-03-06</v>
      </c>
      <c r="E2577" s="26">
        <f t="shared" si="81"/>
        <v>94.222200000000001</v>
      </c>
    </row>
    <row r="2578" spans="1:5" x14ac:dyDescent="0.3">
      <c r="A2578" s="1">
        <v>43899</v>
      </c>
      <c r="B2578">
        <v>86.057299999999998</v>
      </c>
      <c r="C2578" t="s">
        <v>205</v>
      </c>
      <c r="D2578" s="26" t="str">
        <f t="shared" si="80"/>
        <v>2020-03-09</v>
      </c>
      <c r="E2578" s="26">
        <f t="shared" si="81"/>
        <v>86.057299999999998</v>
      </c>
    </row>
    <row r="2579" spans="1:5" x14ac:dyDescent="0.3">
      <c r="A2579" s="1">
        <v>43900</v>
      </c>
      <c r="B2579">
        <v>90.199299999999994</v>
      </c>
      <c r="C2579" t="s">
        <v>205</v>
      </c>
      <c r="D2579" s="26" t="str">
        <f t="shared" ref="D2579:D2642" si="82">_xlfn.CONCAT(YEAR(A2579),"-",IF(LEN(MONTH(A2579))=1,0&amp;MONTH(A2579),MONTH(A2579)),"-",IF(LEN(DAY(A2579))=1,0&amp;DAY(A2579),DAY(A2579)))</f>
        <v>2020-03-10</v>
      </c>
      <c r="E2579" s="26">
        <f t="shared" ref="E2579:E2642" si="83">B2579</f>
        <v>90.199299999999994</v>
      </c>
    </row>
    <row r="2580" spans="1:5" x14ac:dyDescent="0.3">
      <c r="A2580" s="1">
        <v>43901</v>
      </c>
      <c r="B2580">
        <v>85.333299999999994</v>
      </c>
      <c r="C2580" t="s">
        <v>205</v>
      </c>
      <c r="D2580" s="26" t="str">
        <f t="shared" si="82"/>
        <v>2020-03-11</v>
      </c>
      <c r="E2580" s="26">
        <f t="shared" si="83"/>
        <v>85.333299999999994</v>
      </c>
    </row>
    <row r="2581" spans="1:5" x14ac:dyDescent="0.3">
      <c r="A2581" s="1">
        <v>43902</v>
      </c>
      <c r="B2581">
        <v>76.719300000000004</v>
      </c>
      <c r="C2581" t="s">
        <v>205</v>
      </c>
      <c r="D2581" s="26" t="str">
        <f t="shared" si="82"/>
        <v>2020-03-12</v>
      </c>
      <c r="E2581" s="26">
        <f t="shared" si="83"/>
        <v>76.719300000000004</v>
      </c>
    </row>
    <row r="2582" spans="1:5" x14ac:dyDescent="0.3">
      <c r="A2582" s="1">
        <v>43903</v>
      </c>
      <c r="B2582">
        <v>82.950699999999998</v>
      </c>
      <c r="C2582" t="s">
        <v>205</v>
      </c>
      <c r="D2582" s="26" t="str">
        <f t="shared" si="82"/>
        <v>2020-03-13</v>
      </c>
      <c r="E2582" s="26">
        <f t="shared" si="83"/>
        <v>82.950699999999998</v>
      </c>
    </row>
    <row r="2583" spans="1:5" x14ac:dyDescent="0.3">
      <c r="A2583" s="1">
        <v>43906</v>
      </c>
      <c r="B2583">
        <v>72.962199999999996</v>
      </c>
      <c r="C2583" t="s">
        <v>205</v>
      </c>
      <c r="D2583" s="26" t="str">
        <f t="shared" si="82"/>
        <v>2020-03-16</v>
      </c>
      <c r="E2583" s="26">
        <f t="shared" si="83"/>
        <v>72.962199999999996</v>
      </c>
    </row>
    <row r="2584" spans="1:5" x14ac:dyDescent="0.3">
      <c r="A2584" s="1">
        <v>43907</v>
      </c>
      <c r="B2584">
        <v>77.095100000000002</v>
      </c>
      <c r="C2584" t="s">
        <v>205</v>
      </c>
      <c r="D2584" s="26" t="str">
        <f t="shared" si="82"/>
        <v>2020-03-17</v>
      </c>
      <c r="E2584" s="26">
        <f t="shared" si="83"/>
        <v>77.095100000000002</v>
      </c>
    </row>
    <row r="2585" spans="1:5" x14ac:dyDescent="0.3">
      <c r="A2585" s="1">
        <v>43908</v>
      </c>
      <c r="B2585">
        <v>72.073300000000003</v>
      </c>
      <c r="C2585" t="s">
        <v>205</v>
      </c>
      <c r="D2585" s="26" t="str">
        <f t="shared" si="82"/>
        <v>2020-03-18</v>
      </c>
      <c r="E2585" s="26">
        <f t="shared" si="83"/>
        <v>72.073300000000003</v>
      </c>
    </row>
    <row r="2586" spans="1:5" x14ac:dyDescent="0.3">
      <c r="A2586" s="1">
        <v>43909</v>
      </c>
      <c r="B2586">
        <v>72.265699999999995</v>
      </c>
      <c r="C2586" t="s">
        <v>205</v>
      </c>
      <c r="D2586" s="26" t="str">
        <f t="shared" si="82"/>
        <v>2020-03-19</v>
      </c>
      <c r="E2586" s="26">
        <f t="shared" si="83"/>
        <v>72.265699999999995</v>
      </c>
    </row>
    <row r="2587" spans="1:5" x14ac:dyDescent="0.3">
      <c r="A2587" s="1">
        <v>43910</v>
      </c>
      <c r="B2587">
        <v>68.756</v>
      </c>
      <c r="C2587" t="s">
        <v>205</v>
      </c>
      <c r="D2587" s="26" t="str">
        <f t="shared" si="82"/>
        <v>2020-03-20</v>
      </c>
      <c r="E2587" s="26">
        <f t="shared" si="83"/>
        <v>68.756</v>
      </c>
    </row>
    <row r="2588" spans="1:5" x14ac:dyDescent="0.3">
      <c r="A2588" s="1">
        <v>43913</v>
      </c>
      <c r="B2588">
        <v>66.313000000000002</v>
      </c>
      <c r="C2588" t="s">
        <v>205</v>
      </c>
      <c r="D2588" s="26" t="str">
        <f t="shared" si="82"/>
        <v>2020-03-23</v>
      </c>
      <c r="E2588" s="26">
        <f t="shared" si="83"/>
        <v>66.313000000000002</v>
      </c>
    </row>
    <row r="2589" spans="1:5" x14ac:dyDescent="0.3">
      <c r="A2589" s="1">
        <v>43914</v>
      </c>
      <c r="B2589">
        <v>73.392200000000003</v>
      </c>
      <c r="C2589" t="s">
        <v>205</v>
      </c>
      <c r="D2589" s="26" t="str">
        <f t="shared" si="82"/>
        <v>2020-03-24</v>
      </c>
      <c r="E2589" s="26">
        <f t="shared" si="83"/>
        <v>73.392200000000003</v>
      </c>
    </row>
    <row r="2590" spans="1:5" x14ac:dyDescent="0.3">
      <c r="A2590" s="1">
        <v>43915</v>
      </c>
      <c r="B2590">
        <v>75.233699999999999</v>
      </c>
      <c r="C2590" t="s">
        <v>205</v>
      </c>
      <c r="D2590" s="26" t="str">
        <f t="shared" si="82"/>
        <v>2020-03-25</v>
      </c>
      <c r="E2590" s="26">
        <f t="shared" si="83"/>
        <v>75.233699999999999</v>
      </c>
    </row>
    <row r="2591" spans="1:5" x14ac:dyDescent="0.3">
      <c r="A2591" s="1">
        <v>43916</v>
      </c>
      <c r="B2591">
        <v>79.564499999999995</v>
      </c>
      <c r="C2591" t="s">
        <v>205</v>
      </c>
      <c r="D2591" s="26" t="str">
        <f t="shared" si="82"/>
        <v>2020-03-26</v>
      </c>
      <c r="E2591" s="26">
        <f t="shared" si="83"/>
        <v>79.564499999999995</v>
      </c>
    </row>
    <row r="2592" spans="1:5" x14ac:dyDescent="0.3">
      <c r="A2592" s="1">
        <v>43917</v>
      </c>
      <c r="B2592">
        <v>77.195499999999996</v>
      </c>
      <c r="C2592" t="s">
        <v>205</v>
      </c>
      <c r="D2592" s="26" t="str">
        <f t="shared" si="82"/>
        <v>2020-03-27</v>
      </c>
      <c r="E2592" s="26">
        <f t="shared" si="83"/>
        <v>77.195499999999996</v>
      </c>
    </row>
    <row r="2593" spans="1:5" x14ac:dyDescent="0.3">
      <c r="A2593" s="1">
        <v>43920</v>
      </c>
      <c r="B2593">
        <v>79.222099999999998</v>
      </c>
      <c r="C2593" t="s">
        <v>205</v>
      </c>
      <c r="D2593" s="26" t="str">
        <f t="shared" si="82"/>
        <v>2020-03-30</v>
      </c>
      <c r="E2593" s="26">
        <f t="shared" si="83"/>
        <v>79.222099999999998</v>
      </c>
    </row>
    <row r="2594" spans="1:5" x14ac:dyDescent="0.3">
      <c r="A2594" s="1">
        <v>43921</v>
      </c>
      <c r="B2594">
        <v>77.750699999999995</v>
      </c>
      <c r="C2594" t="s">
        <v>205</v>
      </c>
      <c r="D2594" s="26" t="str">
        <f t="shared" si="82"/>
        <v>2020-03-31</v>
      </c>
      <c r="E2594" s="26">
        <f t="shared" si="83"/>
        <v>77.750699999999995</v>
      </c>
    </row>
    <row r="2595" spans="1:5" x14ac:dyDescent="0.3">
      <c r="A2595" s="1">
        <v>43922</v>
      </c>
      <c r="B2595">
        <v>73.919600000000003</v>
      </c>
      <c r="C2595" t="s">
        <v>205</v>
      </c>
      <c r="D2595" s="26" t="str">
        <f t="shared" si="82"/>
        <v>2020-04-01</v>
      </c>
      <c r="E2595" s="26">
        <f t="shared" si="83"/>
        <v>73.919600000000003</v>
      </c>
    </row>
    <row r="2596" spans="1:5" x14ac:dyDescent="0.3">
      <c r="A2596" s="1">
        <v>43923</v>
      </c>
      <c r="B2596">
        <v>75.085599999999999</v>
      </c>
      <c r="C2596" t="s">
        <v>205</v>
      </c>
      <c r="D2596" s="26" t="str">
        <f t="shared" si="82"/>
        <v>2020-04-02</v>
      </c>
      <c r="E2596" s="26">
        <f t="shared" si="83"/>
        <v>75.085599999999999</v>
      </c>
    </row>
    <row r="2597" spans="1:5" x14ac:dyDescent="0.3">
      <c r="A2597" s="1">
        <v>43924</v>
      </c>
      <c r="B2597">
        <v>73.873400000000004</v>
      </c>
      <c r="C2597" t="s">
        <v>205</v>
      </c>
      <c r="D2597" s="26" t="str">
        <f t="shared" si="82"/>
        <v>2020-04-03</v>
      </c>
      <c r="E2597" s="26">
        <f t="shared" si="83"/>
        <v>73.873400000000004</v>
      </c>
    </row>
    <row r="2598" spans="1:5" x14ac:dyDescent="0.3">
      <c r="A2598" s="1">
        <v>43927</v>
      </c>
      <c r="B2598">
        <v>79.462699999999998</v>
      </c>
      <c r="C2598" t="s">
        <v>205</v>
      </c>
      <c r="D2598" s="26" t="str">
        <f t="shared" si="82"/>
        <v>2020-04-06</v>
      </c>
      <c r="E2598" s="26">
        <f t="shared" si="83"/>
        <v>79.462699999999998</v>
      </c>
    </row>
    <row r="2599" spans="1:5" x14ac:dyDescent="0.3">
      <c r="A2599" s="1">
        <v>43928</v>
      </c>
      <c r="B2599">
        <v>80.101200000000006</v>
      </c>
      <c r="C2599" t="s">
        <v>205</v>
      </c>
      <c r="D2599" s="26" t="str">
        <f t="shared" si="82"/>
        <v>2020-04-07</v>
      </c>
      <c r="E2599" s="26">
        <f t="shared" si="83"/>
        <v>80.101200000000006</v>
      </c>
    </row>
    <row r="2600" spans="1:5" x14ac:dyDescent="0.3">
      <c r="A2600" s="1">
        <v>43929</v>
      </c>
      <c r="B2600">
        <v>83.414100000000005</v>
      </c>
      <c r="C2600" t="s">
        <v>205</v>
      </c>
      <c r="D2600" s="26" t="str">
        <f t="shared" si="82"/>
        <v>2020-04-08</v>
      </c>
      <c r="E2600" s="26">
        <f t="shared" si="83"/>
        <v>83.414100000000005</v>
      </c>
    </row>
    <row r="2601" spans="1:5" x14ac:dyDescent="0.3">
      <c r="A2601" s="1">
        <v>43930</v>
      </c>
      <c r="B2601">
        <v>85.338899999999995</v>
      </c>
      <c r="C2601" t="s">
        <v>205</v>
      </c>
      <c r="D2601" s="26" t="str">
        <f t="shared" si="82"/>
        <v>2020-04-09</v>
      </c>
      <c r="E2601" s="26">
        <f t="shared" si="83"/>
        <v>85.338899999999995</v>
      </c>
    </row>
    <row r="2602" spans="1:5" x14ac:dyDescent="0.3">
      <c r="A2602" s="1">
        <v>43931</v>
      </c>
      <c r="B2602">
        <v>85.338899999999995</v>
      </c>
      <c r="C2602" t="s">
        <v>205</v>
      </c>
      <c r="D2602" s="26" t="str">
        <f t="shared" si="82"/>
        <v>2020-04-10</v>
      </c>
      <c r="E2602" s="26">
        <f t="shared" si="83"/>
        <v>85.338899999999995</v>
      </c>
    </row>
    <row r="2603" spans="1:5" x14ac:dyDescent="0.3">
      <c r="A2603" s="1">
        <v>43934</v>
      </c>
      <c r="B2603">
        <v>83.497299999999996</v>
      </c>
      <c r="C2603" t="s">
        <v>205</v>
      </c>
      <c r="D2603" s="26" t="str">
        <f t="shared" si="82"/>
        <v>2020-04-13</v>
      </c>
      <c r="E2603" s="26">
        <f t="shared" si="83"/>
        <v>83.497299999999996</v>
      </c>
    </row>
    <row r="2604" spans="1:5" x14ac:dyDescent="0.3">
      <c r="A2604" s="1">
        <v>43935</v>
      </c>
      <c r="B2604">
        <v>85.709000000000003</v>
      </c>
      <c r="C2604" t="s">
        <v>205</v>
      </c>
      <c r="D2604" s="26" t="str">
        <f t="shared" si="82"/>
        <v>2020-04-14</v>
      </c>
      <c r="E2604" s="26">
        <f t="shared" si="83"/>
        <v>85.709000000000003</v>
      </c>
    </row>
    <row r="2605" spans="1:5" x14ac:dyDescent="0.3">
      <c r="A2605" s="1">
        <v>43936</v>
      </c>
      <c r="B2605">
        <v>82.942099999999996</v>
      </c>
      <c r="C2605" t="s">
        <v>205</v>
      </c>
      <c r="D2605" s="26" t="str">
        <f t="shared" si="82"/>
        <v>2020-04-15</v>
      </c>
      <c r="E2605" s="26">
        <f t="shared" si="83"/>
        <v>82.942099999999996</v>
      </c>
    </row>
    <row r="2606" spans="1:5" x14ac:dyDescent="0.3">
      <c r="A2606" s="1">
        <v>43937</v>
      </c>
      <c r="B2606">
        <v>82.942099999999996</v>
      </c>
      <c r="C2606" t="s">
        <v>205</v>
      </c>
      <c r="D2606" s="26" t="str">
        <f t="shared" si="82"/>
        <v>2020-04-16</v>
      </c>
      <c r="E2606" s="26">
        <f t="shared" si="83"/>
        <v>82.942099999999996</v>
      </c>
    </row>
    <row r="2607" spans="1:5" x14ac:dyDescent="0.3">
      <c r="A2607" s="1">
        <v>43938</v>
      </c>
      <c r="B2607">
        <v>86.042199999999994</v>
      </c>
      <c r="C2607" t="s">
        <v>205</v>
      </c>
      <c r="D2607" s="26" t="str">
        <f t="shared" si="82"/>
        <v>2020-04-17</v>
      </c>
      <c r="E2607" s="26">
        <f t="shared" si="83"/>
        <v>86.042199999999994</v>
      </c>
    </row>
    <row r="2608" spans="1:5" x14ac:dyDescent="0.3">
      <c r="A2608" s="1">
        <v>43941</v>
      </c>
      <c r="B2608">
        <v>84.274699999999996</v>
      </c>
      <c r="C2608" t="s">
        <v>205</v>
      </c>
      <c r="D2608" s="26" t="str">
        <f t="shared" si="82"/>
        <v>2020-04-20</v>
      </c>
      <c r="E2608" s="26">
        <f t="shared" si="83"/>
        <v>84.274699999999996</v>
      </c>
    </row>
    <row r="2609" spans="1:5" x14ac:dyDescent="0.3">
      <c r="A2609" s="1">
        <v>43942</v>
      </c>
      <c r="B2609">
        <v>81.813199999999995</v>
      </c>
      <c r="C2609" t="s">
        <v>205</v>
      </c>
      <c r="D2609" s="26" t="str">
        <f t="shared" si="82"/>
        <v>2020-04-21</v>
      </c>
      <c r="E2609" s="26">
        <f t="shared" si="83"/>
        <v>81.813199999999995</v>
      </c>
    </row>
    <row r="2610" spans="1:5" x14ac:dyDescent="0.3">
      <c r="A2610" s="1">
        <v>43943</v>
      </c>
      <c r="B2610">
        <v>83.349299999999999</v>
      </c>
      <c r="C2610" t="s">
        <v>205</v>
      </c>
      <c r="D2610" s="26" t="str">
        <f t="shared" si="82"/>
        <v>2020-04-22</v>
      </c>
      <c r="E2610" s="26">
        <f t="shared" si="83"/>
        <v>83.349299999999999</v>
      </c>
    </row>
    <row r="2611" spans="1:5" x14ac:dyDescent="0.3">
      <c r="A2611" s="1">
        <v>43944</v>
      </c>
      <c r="B2611">
        <v>83.423299999999998</v>
      </c>
      <c r="C2611" t="s">
        <v>205</v>
      </c>
      <c r="D2611" s="26" t="str">
        <f t="shared" si="82"/>
        <v>2020-04-23</v>
      </c>
      <c r="E2611" s="26">
        <f t="shared" si="83"/>
        <v>83.423299999999998</v>
      </c>
    </row>
    <row r="2612" spans="1:5" x14ac:dyDescent="0.3">
      <c r="A2612" s="1">
        <v>43945</v>
      </c>
      <c r="B2612">
        <v>84.617099999999994</v>
      </c>
      <c r="C2612" t="s">
        <v>205</v>
      </c>
      <c r="D2612" s="26" t="str">
        <f t="shared" si="82"/>
        <v>2020-04-24</v>
      </c>
      <c r="E2612" s="26">
        <f t="shared" si="83"/>
        <v>84.617099999999994</v>
      </c>
    </row>
    <row r="2613" spans="1:5" x14ac:dyDescent="0.3">
      <c r="A2613" s="1">
        <v>43948</v>
      </c>
      <c r="B2613">
        <v>87.050799999999995</v>
      </c>
      <c r="C2613" t="s">
        <v>205</v>
      </c>
      <c r="D2613" s="26" t="str">
        <f t="shared" si="82"/>
        <v>2020-04-27</v>
      </c>
      <c r="E2613" s="26">
        <f t="shared" si="83"/>
        <v>87.050799999999995</v>
      </c>
    </row>
    <row r="2614" spans="1:5" x14ac:dyDescent="0.3">
      <c r="A2614" s="1">
        <v>43949</v>
      </c>
      <c r="B2614">
        <v>88.253799999999998</v>
      </c>
      <c r="C2614" t="s">
        <v>205</v>
      </c>
      <c r="D2614" s="26" t="str">
        <f t="shared" si="82"/>
        <v>2020-04-28</v>
      </c>
      <c r="E2614" s="26">
        <f t="shared" si="83"/>
        <v>88.253799999999998</v>
      </c>
    </row>
    <row r="2615" spans="1:5" x14ac:dyDescent="0.3">
      <c r="A2615" s="1">
        <v>43950</v>
      </c>
      <c r="B2615">
        <v>91.316800000000001</v>
      </c>
      <c r="C2615" t="s">
        <v>205</v>
      </c>
      <c r="D2615" s="26" t="str">
        <f t="shared" si="82"/>
        <v>2020-04-29</v>
      </c>
      <c r="E2615" s="26">
        <f t="shared" si="83"/>
        <v>91.316800000000001</v>
      </c>
    </row>
    <row r="2616" spans="1:5" x14ac:dyDescent="0.3">
      <c r="A2616" s="1">
        <v>43951</v>
      </c>
      <c r="B2616">
        <v>88.966399999999993</v>
      </c>
      <c r="C2616" t="s">
        <v>205</v>
      </c>
      <c r="D2616" s="26" t="str">
        <f t="shared" si="82"/>
        <v>2020-04-30</v>
      </c>
      <c r="E2616" s="26">
        <f t="shared" si="83"/>
        <v>88.966399999999993</v>
      </c>
    </row>
    <row r="2617" spans="1:5" x14ac:dyDescent="0.3">
      <c r="A2617" s="1">
        <v>43952</v>
      </c>
      <c r="B2617">
        <v>85.755300000000005</v>
      </c>
      <c r="C2617" t="s">
        <v>205</v>
      </c>
      <c r="D2617" s="26" t="str">
        <f t="shared" si="82"/>
        <v>2020-05-01</v>
      </c>
      <c r="E2617" s="26">
        <f t="shared" si="83"/>
        <v>85.755300000000005</v>
      </c>
    </row>
    <row r="2618" spans="1:5" x14ac:dyDescent="0.3">
      <c r="A2618" s="1">
        <v>43955</v>
      </c>
      <c r="B2618">
        <v>85.820099999999996</v>
      </c>
      <c r="C2618" t="s">
        <v>205</v>
      </c>
      <c r="D2618" s="26" t="str">
        <f t="shared" si="82"/>
        <v>2020-05-04</v>
      </c>
      <c r="E2618" s="26">
        <f t="shared" si="83"/>
        <v>85.820099999999996</v>
      </c>
    </row>
    <row r="2619" spans="1:5" x14ac:dyDescent="0.3">
      <c r="A2619" s="1">
        <v>43956</v>
      </c>
      <c r="B2619">
        <v>86.208699999999993</v>
      </c>
      <c r="C2619" t="s">
        <v>205</v>
      </c>
      <c r="D2619" s="26" t="str">
        <f t="shared" si="82"/>
        <v>2020-05-05</v>
      </c>
      <c r="E2619" s="26">
        <f t="shared" si="83"/>
        <v>86.208699999999993</v>
      </c>
    </row>
    <row r="2620" spans="1:5" x14ac:dyDescent="0.3">
      <c r="A2620" s="1">
        <v>43957</v>
      </c>
      <c r="B2620">
        <v>84.968699999999998</v>
      </c>
      <c r="C2620" t="s">
        <v>205</v>
      </c>
      <c r="D2620" s="26" t="str">
        <f t="shared" si="82"/>
        <v>2020-05-06</v>
      </c>
      <c r="E2620" s="26">
        <f t="shared" si="83"/>
        <v>84.968699999999998</v>
      </c>
    </row>
    <row r="2621" spans="1:5" x14ac:dyDescent="0.3">
      <c r="A2621" s="1">
        <v>43958</v>
      </c>
      <c r="B2621">
        <v>86.495599999999996</v>
      </c>
      <c r="C2621" t="s">
        <v>205</v>
      </c>
      <c r="D2621" s="26" t="str">
        <f t="shared" si="82"/>
        <v>2020-05-07</v>
      </c>
      <c r="E2621" s="26">
        <f t="shared" si="83"/>
        <v>86.495599999999996</v>
      </c>
    </row>
    <row r="2622" spans="1:5" x14ac:dyDescent="0.3">
      <c r="A2622" s="1">
        <v>43959</v>
      </c>
      <c r="B2622">
        <v>88.864599999999996</v>
      </c>
      <c r="C2622" t="s">
        <v>205</v>
      </c>
      <c r="D2622" s="26" t="str">
        <f t="shared" si="82"/>
        <v>2020-05-08</v>
      </c>
      <c r="E2622" s="26">
        <f t="shared" si="83"/>
        <v>88.864599999999996</v>
      </c>
    </row>
    <row r="2623" spans="1:5" x14ac:dyDescent="0.3">
      <c r="A2623" s="1">
        <v>43962</v>
      </c>
      <c r="B2623">
        <v>87.809600000000003</v>
      </c>
      <c r="C2623" t="s">
        <v>205</v>
      </c>
      <c r="D2623" s="26" t="str">
        <f t="shared" si="82"/>
        <v>2020-05-11</v>
      </c>
      <c r="E2623" s="26">
        <f t="shared" si="83"/>
        <v>87.809600000000003</v>
      </c>
    </row>
    <row r="2624" spans="1:5" x14ac:dyDescent="0.3">
      <c r="A2624" s="1">
        <v>43963</v>
      </c>
      <c r="B2624">
        <v>85.514700000000005</v>
      </c>
      <c r="C2624" t="s">
        <v>205</v>
      </c>
      <c r="D2624" s="26" t="str">
        <f t="shared" si="82"/>
        <v>2020-05-12</v>
      </c>
      <c r="E2624" s="26">
        <f t="shared" si="83"/>
        <v>85.514700000000005</v>
      </c>
    </row>
    <row r="2625" spans="1:5" x14ac:dyDescent="0.3">
      <c r="A2625" s="1">
        <v>43964</v>
      </c>
      <c r="B2625">
        <v>83.006900000000002</v>
      </c>
      <c r="C2625" t="s">
        <v>205</v>
      </c>
      <c r="D2625" s="26" t="str">
        <f t="shared" si="82"/>
        <v>2020-05-13</v>
      </c>
      <c r="E2625" s="26">
        <f t="shared" si="83"/>
        <v>83.006900000000002</v>
      </c>
    </row>
    <row r="2626" spans="1:5" x14ac:dyDescent="0.3">
      <c r="A2626" s="1">
        <v>43965</v>
      </c>
      <c r="B2626">
        <v>84.293199999999999</v>
      </c>
      <c r="C2626" t="s">
        <v>205</v>
      </c>
      <c r="D2626" s="26" t="str">
        <f t="shared" si="82"/>
        <v>2020-05-14</v>
      </c>
      <c r="E2626" s="26">
        <f t="shared" si="83"/>
        <v>84.293199999999999</v>
      </c>
    </row>
    <row r="2627" spans="1:5" x14ac:dyDescent="0.3">
      <c r="A2627" s="1">
        <v>43966</v>
      </c>
      <c r="B2627">
        <v>84.450500000000005</v>
      </c>
      <c r="C2627" t="s">
        <v>205</v>
      </c>
      <c r="D2627" s="26" t="str">
        <f t="shared" si="82"/>
        <v>2020-05-15</v>
      </c>
      <c r="E2627" s="26">
        <f t="shared" si="83"/>
        <v>84.450500000000005</v>
      </c>
    </row>
    <row r="2628" spans="1:5" x14ac:dyDescent="0.3">
      <c r="A2628" s="1">
        <v>43969</v>
      </c>
      <c r="B2628">
        <v>89.068200000000004</v>
      </c>
      <c r="C2628" t="s">
        <v>205</v>
      </c>
      <c r="D2628" s="26" t="str">
        <f t="shared" si="82"/>
        <v>2020-05-18</v>
      </c>
      <c r="E2628" s="26">
        <f t="shared" si="83"/>
        <v>89.068200000000004</v>
      </c>
    </row>
    <row r="2629" spans="1:5" x14ac:dyDescent="0.3">
      <c r="A2629" s="1">
        <v>43970</v>
      </c>
      <c r="B2629">
        <v>87.837400000000002</v>
      </c>
      <c r="C2629" t="s">
        <v>205</v>
      </c>
      <c r="D2629" s="26" t="str">
        <f t="shared" si="82"/>
        <v>2020-05-19</v>
      </c>
      <c r="E2629" s="26">
        <f t="shared" si="83"/>
        <v>87.837400000000002</v>
      </c>
    </row>
    <row r="2630" spans="1:5" x14ac:dyDescent="0.3">
      <c r="A2630" s="1">
        <v>43971</v>
      </c>
      <c r="B2630">
        <v>89.438299999999998</v>
      </c>
      <c r="C2630" t="s">
        <v>205</v>
      </c>
      <c r="D2630" s="26" t="str">
        <f t="shared" si="82"/>
        <v>2020-05-20</v>
      </c>
      <c r="E2630" s="26">
        <f t="shared" si="83"/>
        <v>89.438299999999998</v>
      </c>
    </row>
    <row r="2631" spans="1:5" x14ac:dyDescent="0.3">
      <c r="A2631" s="1">
        <v>43972</v>
      </c>
      <c r="B2631">
        <v>89.040400000000005</v>
      </c>
      <c r="C2631" t="s">
        <v>205</v>
      </c>
      <c r="D2631" s="26" t="str">
        <f t="shared" si="82"/>
        <v>2020-05-21</v>
      </c>
      <c r="E2631" s="26">
        <f t="shared" si="83"/>
        <v>89.040400000000005</v>
      </c>
    </row>
    <row r="2632" spans="1:5" x14ac:dyDescent="0.3">
      <c r="A2632" s="1">
        <v>43973</v>
      </c>
      <c r="B2632">
        <v>89.114400000000003</v>
      </c>
      <c r="C2632" t="s">
        <v>205</v>
      </c>
      <c r="D2632" s="26" t="str">
        <f t="shared" si="82"/>
        <v>2020-05-22</v>
      </c>
      <c r="E2632" s="26">
        <f t="shared" si="83"/>
        <v>89.114400000000003</v>
      </c>
    </row>
    <row r="2633" spans="1:5" x14ac:dyDescent="0.3">
      <c r="A2633" s="1">
        <v>43977</v>
      </c>
      <c r="B2633">
        <v>92.001599999999996</v>
      </c>
      <c r="C2633" t="s">
        <v>205</v>
      </c>
      <c r="D2633" s="26" t="str">
        <f t="shared" si="82"/>
        <v>2020-05-26</v>
      </c>
      <c r="E2633" s="26">
        <f t="shared" si="83"/>
        <v>92.001599999999996</v>
      </c>
    </row>
    <row r="2634" spans="1:5" x14ac:dyDescent="0.3">
      <c r="A2634" s="1">
        <v>43978</v>
      </c>
      <c r="B2634">
        <v>94.278099999999995</v>
      </c>
      <c r="C2634" t="s">
        <v>205</v>
      </c>
      <c r="D2634" s="26" t="str">
        <f t="shared" si="82"/>
        <v>2020-05-27</v>
      </c>
      <c r="E2634" s="26">
        <f t="shared" si="83"/>
        <v>94.278099999999995</v>
      </c>
    </row>
    <row r="2635" spans="1:5" x14ac:dyDescent="0.3">
      <c r="A2635" s="1">
        <v>43979</v>
      </c>
      <c r="B2635">
        <v>93.334199999999996</v>
      </c>
      <c r="C2635" t="s">
        <v>205</v>
      </c>
      <c r="D2635" s="26" t="str">
        <f t="shared" si="82"/>
        <v>2020-05-28</v>
      </c>
      <c r="E2635" s="26">
        <f t="shared" si="83"/>
        <v>93.334199999999996</v>
      </c>
    </row>
    <row r="2636" spans="1:5" x14ac:dyDescent="0.3">
      <c r="A2636" s="1">
        <v>43980</v>
      </c>
      <c r="B2636">
        <v>93.195400000000006</v>
      </c>
      <c r="C2636" t="s">
        <v>205</v>
      </c>
      <c r="D2636" s="26" t="str">
        <f t="shared" si="82"/>
        <v>2020-05-29</v>
      </c>
      <c r="E2636" s="26">
        <f t="shared" si="83"/>
        <v>93.195400000000006</v>
      </c>
    </row>
    <row r="2637" spans="1:5" x14ac:dyDescent="0.3">
      <c r="A2637" s="1">
        <v>43983</v>
      </c>
      <c r="B2637">
        <v>94.287300000000002</v>
      </c>
      <c r="C2637" t="s">
        <v>205</v>
      </c>
      <c r="D2637" s="26" t="str">
        <f t="shared" si="82"/>
        <v>2020-06-01</v>
      </c>
      <c r="E2637" s="26">
        <f t="shared" si="83"/>
        <v>94.287300000000002</v>
      </c>
    </row>
    <row r="2638" spans="1:5" x14ac:dyDescent="0.3">
      <c r="A2638" s="1">
        <v>43984</v>
      </c>
      <c r="B2638">
        <v>95.481099999999998</v>
      </c>
      <c r="C2638" t="s">
        <v>205</v>
      </c>
      <c r="D2638" s="26" t="str">
        <f t="shared" si="82"/>
        <v>2020-06-02</v>
      </c>
      <c r="E2638" s="26">
        <f t="shared" si="83"/>
        <v>95.481099999999998</v>
      </c>
    </row>
    <row r="2639" spans="1:5" x14ac:dyDescent="0.3">
      <c r="A2639" s="1">
        <v>43985</v>
      </c>
      <c r="B2639">
        <v>98.062899999999999</v>
      </c>
      <c r="C2639" t="s">
        <v>205</v>
      </c>
      <c r="D2639" s="26" t="str">
        <f t="shared" si="82"/>
        <v>2020-06-03</v>
      </c>
      <c r="E2639" s="26">
        <f t="shared" si="83"/>
        <v>98.062899999999999</v>
      </c>
    </row>
    <row r="2640" spans="1:5" x14ac:dyDescent="0.3">
      <c r="A2640" s="1">
        <v>43986</v>
      </c>
      <c r="B2640">
        <v>98.562600000000003</v>
      </c>
      <c r="C2640" t="s">
        <v>205</v>
      </c>
      <c r="D2640" s="26" t="str">
        <f t="shared" si="82"/>
        <v>2020-06-04</v>
      </c>
      <c r="E2640" s="26">
        <f t="shared" si="83"/>
        <v>98.562600000000003</v>
      </c>
    </row>
    <row r="2641" spans="1:5" x14ac:dyDescent="0.3">
      <c r="A2641" s="1">
        <v>43987</v>
      </c>
      <c r="B2641">
        <v>102.19929999999999</v>
      </c>
      <c r="C2641" t="s">
        <v>205</v>
      </c>
      <c r="D2641" s="26" t="str">
        <f t="shared" si="82"/>
        <v>2020-06-05</v>
      </c>
      <c r="E2641" s="26">
        <f t="shared" si="83"/>
        <v>102.19929999999999</v>
      </c>
    </row>
    <row r="2642" spans="1:5" x14ac:dyDescent="0.3">
      <c r="A2642" s="1">
        <v>43990</v>
      </c>
      <c r="B2642">
        <v>104.6516</v>
      </c>
      <c r="C2642" t="s">
        <v>205</v>
      </c>
      <c r="D2642" s="26" t="str">
        <f t="shared" si="82"/>
        <v>2020-06-08</v>
      </c>
      <c r="E2642" s="26">
        <f t="shared" si="83"/>
        <v>104.6516</v>
      </c>
    </row>
    <row r="2643" spans="1:5" x14ac:dyDescent="0.3">
      <c r="A2643" s="1">
        <v>43991</v>
      </c>
      <c r="B2643">
        <v>102.03279999999999</v>
      </c>
      <c r="C2643" t="s">
        <v>205</v>
      </c>
      <c r="D2643" s="26" t="str">
        <f t="shared" ref="D2643:D2706" si="84">_xlfn.CONCAT(YEAR(A2643),"-",IF(LEN(MONTH(A2643))=1,0&amp;MONTH(A2643),MONTH(A2643)),"-",IF(LEN(DAY(A2643))=1,0&amp;DAY(A2643),DAY(A2643)))</f>
        <v>2020-06-09</v>
      </c>
      <c r="E2643" s="26">
        <f t="shared" ref="E2643:E2706" si="85">B2643</f>
        <v>102.03279999999999</v>
      </c>
    </row>
    <row r="2644" spans="1:5" x14ac:dyDescent="0.3">
      <c r="A2644" s="1">
        <v>43992</v>
      </c>
      <c r="B2644">
        <v>99.515699999999995</v>
      </c>
      <c r="C2644" t="s">
        <v>205</v>
      </c>
      <c r="D2644" s="26" t="str">
        <f t="shared" si="84"/>
        <v>2020-06-10</v>
      </c>
      <c r="E2644" s="26">
        <f t="shared" si="85"/>
        <v>99.515699999999995</v>
      </c>
    </row>
    <row r="2645" spans="1:5" x14ac:dyDescent="0.3">
      <c r="A2645" s="1">
        <v>43993</v>
      </c>
      <c r="B2645">
        <v>92.630899999999997</v>
      </c>
      <c r="C2645" t="s">
        <v>205</v>
      </c>
      <c r="D2645" s="26" t="str">
        <f t="shared" si="84"/>
        <v>2020-06-11</v>
      </c>
      <c r="E2645" s="26">
        <f t="shared" si="85"/>
        <v>92.630899999999997</v>
      </c>
    </row>
    <row r="2646" spans="1:5" x14ac:dyDescent="0.3">
      <c r="A2646" s="1">
        <v>43994</v>
      </c>
      <c r="B2646">
        <v>94.481700000000004</v>
      </c>
      <c r="C2646" t="s">
        <v>205</v>
      </c>
      <c r="D2646" s="26" t="str">
        <f t="shared" si="84"/>
        <v>2020-06-12</v>
      </c>
      <c r="E2646" s="26">
        <f t="shared" si="85"/>
        <v>94.481700000000004</v>
      </c>
    </row>
    <row r="2647" spans="1:5" x14ac:dyDescent="0.3">
      <c r="A2647" s="1">
        <v>43997</v>
      </c>
      <c r="B2647">
        <v>95.527299999999997</v>
      </c>
      <c r="C2647" t="s">
        <v>205</v>
      </c>
      <c r="D2647" s="26" t="str">
        <f t="shared" si="84"/>
        <v>2020-06-15</v>
      </c>
      <c r="E2647" s="26">
        <f t="shared" si="85"/>
        <v>95.527299999999997</v>
      </c>
    </row>
    <row r="2648" spans="1:5" x14ac:dyDescent="0.3">
      <c r="A2648" s="1">
        <v>43998</v>
      </c>
      <c r="B2648">
        <v>97.516900000000007</v>
      </c>
      <c r="C2648" t="s">
        <v>205</v>
      </c>
      <c r="D2648" s="26" t="str">
        <f t="shared" si="84"/>
        <v>2020-06-16</v>
      </c>
      <c r="E2648" s="26">
        <f t="shared" si="85"/>
        <v>97.516900000000007</v>
      </c>
    </row>
    <row r="2649" spans="1:5" x14ac:dyDescent="0.3">
      <c r="A2649" s="1">
        <v>43999</v>
      </c>
      <c r="B2649">
        <v>96.424999999999997</v>
      </c>
      <c r="C2649" t="s">
        <v>205</v>
      </c>
      <c r="D2649" s="26" t="str">
        <f t="shared" si="84"/>
        <v>2020-06-17</v>
      </c>
      <c r="E2649" s="26">
        <f t="shared" si="85"/>
        <v>96.424999999999997</v>
      </c>
    </row>
    <row r="2650" spans="1:5" x14ac:dyDescent="0.3">
      <c r="A2650" s="1">
        <v>44000</v>
      </c>
      <c r="B2650">
        <v>96.360200000000006</v>
      </c>
      <c r="C2650" t="s">
        <v>205</v>
      </c>
      <c r="D2650" s="26" t="str">
        <f t="shared" si="84"/>
        <v>2020-06-18</v>
      </c>
      <c r="E2650" s="26">
        <f t="shared" si="85"/>
        <v>96.360200000000006</v>
      </c>
    </row>
    <row r="2651" spans="1:5" x14ac:dyDescent="0.3">
      <c r="A2651" s="1">
        <v>44001</v>
      </c>
      <c r="B2651">
        <v>95.360799999999998</v>
      </c>
      <c r="C2651" t="s">
        <v>205</v>
      </c>
      <c r="D2651" s="26" t="str">
        <f t="shared" si="84"/>
        <v>2020-06-19</v>
      </c>
      <c r="E2651" s="26">
        <f t="shared" si="85"/>
        <v>95.360799999999998</v>
      </c>
    </row>
    <row r="2652" spans="1:5" x14ac:dyDescent="0.3">
      <c r="A2652" s="1">
        <v>44004</v>
      </c>
      <c r="B2652">
        <v>95.468000000000004</v>
      </c>
      <c r="C2652" t="s">
        <v>205</v>
      </c>
      <c r="D2652" s="26" t="str">
        <f t="shared" si="84"/>
        <v>2020-06-22</v>
      </c>
      <c r="E2652" s="26">
        <f t="shared" si="85"/>
        <v>95.468000000000004</v>
      </c>
    </row>
    <row r="2653" spans="1:5" x14ac:dyDescent="0.3">
      <c r="A2653" s="1">
        <v>44005</v>
      </c>
      <c r="B2653">
        <v>95.579499999999996</v>
      </c>
      <c r="C2653" t="s">
        <v>205</v>
      </c>
      <c r="D2653" s="26" t="str">
        <f t="shared" si="84"/>
        <v>2020-06-23</v>
      </c>
      <c r="E2653" s="26">
        <f t="shared" si="85"/>
        <v>95.579499999999996</v>
      </c>
    </row>
    <row r="2654" spans="1:5" x14ac:dyDescent="0.3">
      <c r="A2654" s="1">
        <v>44006</v>
      </c>
      <c r="B2654">
        <v>92.420100000000005</v>
      </c>
      <c r="C2654" t="s">
        <v>205</v>
      </c>
      <c r="D2654" s="26" t="str">
        <f t="shared" si="84"/>
        <v>2020-06-24</v>
      </c>
      <c r="E2654" s="26">
        <f t="shared" si="85"/>
        <v>92.420100000000005</v>
      </c>
    </row>
    <row r="2655" spans="1:5" x14ac:dyDescent="0.3">
      <c r="A2655" s="1">
        <v>44007</v>
      </c>
      <c r="B2655">
        <v>93.367900000000006</v>
      </c>
      <c r="C2655" t="s">
        <v>205</v>
      </c>
      <c r="D2655" s="26" t="str">
        <f t="shared" si="84"/>
        <v>2020-06-25</v>
      </c>
      <c r="E2655" s="26">
        <f t="shared" si="85"/>
        <v>93.367900000000006</v>
      </c>
    </row>
    <row r="2656" spans="1:5" x14ac:dyDescent="0.3">
      <c r="A2656" s="1">
        <v>44008</v>
      </c>
      <c r="B2656">
        <v>91.472300000000004</v>
      </c>
      <c r="C2656" t="s">
        <v>205</v>
      </c>
      <c r="D2656" s="26" t="str">
        <f t="shared" si="84"/>
        <v>2020-06-26</v>
      </c>
      <c r="E2656" s="26">
        <f t="shared" si="85"/>
        <v>91.472300000000004</v>
      </c>
    </row>
    <row r="2657" spans="1:5" x14ac:dyDescent="0.3">
      <c r="A2657" s="1">
        <v>44011</v>
      </c>
      <c r="B2657">
        <v>93.293599999999998</v>
      </c>
      <c r="C2657" t="s">
        <v>205</v>
      </c>
      <c r="D2657" s="26" t="str">
        <f t="shared" si="84"/>
        <v>2020-06-29</v>
      </c>
      <c r="E2657" s="26">
        <f t="shared" si="85"/>
        <v>93.293599999999998</v>
      </c>
    </row>
    <row r="2658" spans="1:5" x14ac:dyDescent="0.3">
      <c r="A2658" s="1">
        <v>44012</v>
      </c>
      <c r="B2658">
        <v>94.557299999999998</v>
      </c>
      <c r="C2658" t="s">
        <v>205</v>
      </c>
      <c r="D2658" s="26" t="str">
        <f t="shared" si="84"/>
        <v>2020-06-30</v>
      </c>
      <c r="E2658" s="26">
        <f t="shared" si="85"/>
        <v>94.557299999999998</v>
      </c>
    </row>
    <row r="2659" spans="1:5" x14ac:dyDescent="0.3">
      <c r="A2659" s="1">
        <v>44013</v>
      </c>
      <c r="B2659">
        <v>94.427199999999999</v>
      </c>
      <c r="C2659" t="s">
        <v>205</v>
      </c>
      <c r="D2659" s="26" t="str">
        <f t="shared" si="84"/>
        <v>2020-07-01</v>
      </c>
      <c r="E2659" s="26">
        <f t="shared" si="85"/>
        <v>94.427199999999999</v>
      </c>
    </row>
    <row r="2660" spans="1:5" x14ac:dyDescent="0.3">
      <c r="A2660" s="1">
        <v>44014</v>
      </c>
      <c r="B2660">
        <v>94.994100000000003</v>
      </c>
      <c r="C2660" t="s">
        <v>205</v>
      </c>
      <c r="D2660" s="26" t="str">
        <f t="shared" si="84"/>
        <v>2020-07-02</v>
      </c>
      <c r="E2660" s="26">
        <f t="shared" si="85"/>
        <v>94.994100000000003</v>
      </c>
    </row>
    <row r="2661" spans="1:5" x14ac:dyDescent="0.3">
      <c r="A2661" s="1">
        <v>44015</v>
      </c>
      <c r="B2661">
        <v>94.994100000000003</v>
      </c>
      <c r="C2661" t="s">
        <v>205</v>
      </c>
      <c r="D2661" s="26" t="str">
        <f t="shared" si="84"/>
        <v>2020-07-03</v>
      </c>
      <c r="E2661" s="26">
        <f t="shared" si="85"/>
        <v>94.994100000000003</v>
      </c>
    </row>
    <row r="2662" spans="1:5" x14ac:dyDescent="0.3">
      <c r="A2662" s="1">
        <v>44018</v>
      </c>
      <c r="B2662">
        <v>96.034800000000004</v>
      </c>
      <c r="C2662" t="s">
        <v>205</v>
      </c>
      <c r="D2662" s="26" t="str">
        <f t="shared" si="84"/>
        <v>2020-07-06</v>
      </c>
      <c r="E2662" s="26">
        <f t="shared" si="85"/>
        <v>96.034800000000004</v>
      </c>
    </row>
    <row r="2663" spans="1:5" x14ac:dyDescent="0.3">
      <c r="A2663" s="1">
        <v>44019</v>
      </c>
      <c r="B2663">
        <v>94.501599999999996</v>
      </c>
      <c r="C2663" t="s">
        <v>205</v>
      </c>
      <c r="D2663" s="26" t="str">
        <f t="shared" si="84"/>
        <v>2020-07-07</v>
      </c>
      <c r="E2663" s="26">
        <f t="shared" si="85"/>
        <v>94.501599999999996</v>
      </c>
    </row>
    <row r="2664" spans="1:5" x14ac:dyDescent="0.3">
      <c r="A2664" s="1">
        <v>44020</v>
      </c>
      <c r="B2664">
        <v>94.780299999999997</v>
      </c>
      <c r="C2664" t="s">
        <v>205</v>
      </c>
      <c r="D2664" s="26" t="str">
        <f t="shared" si="84"/>
        <v>2020-07-08</v>
      </c>
      <c r="E2664" s="26">
        <f t="shared" si="85"/>
        <v>94.780299999999997</v>
      </c>
    </row>
    <row r="2665" spans="1:5" x14ac:dyDescent="0.3">
      <c r="A2665" s="1">
        <v>44021</v>
      </c>
      <c r="B2665">
        <v>93.275000000000006</v>
      </c>
      <c r="C2665" t="s">
        <v>205</v>
      </c>
      <c r="D2665" s="26" t="str">
        <f t="shared" si="84"/>
        <v>2020-07-09</v>
      </c>
      <c r="E2665" s="26">
        <f t="shared" si="85"/>
        <v>93.275000000000006</v>
      </c>
    </row>
    <row r="2666" spans="1:5" x14ac:dyDescent="0.3">
      <c r="A2666" s="1">
        <v>44022</v>
      </c>
      <c r="B2666">
        <v>94.845399999999998</v>
      </c>
      <c r="C2666" t="s">
        <v>205</v>
      </c>
      <c r="D2666" s="26" t="str">
        <f t="shared" si="84"/>
        <v>2020-07-10</v>
      </c>
      <c r="E2666" s="26">
        <f t="shared" si="85"/>
        <v>94.845399999999998</v>
      </c>
    </row>
    <row r="2667" spans="1:5" x14ac:dyDescent="0.3">
      <c r="A2667" s="1">
        <v>44025</v>
      </c>
      <c r="B2667">
        <v>94.3994</v>
      </c>
      <c r="C2667" t="s">
        <v>205</v>
      </c>
      <c r="D2667" s="26" t="str">
        <f t="shared" si="84"/>
        <v>2020-07-13</v>
      </c>
      <c r="E2667" s="26">
        <f t="shared" si="85"/>
        <v>94.3994</v>
      </c>
    </row>
    <row r="2668" spans="1:5" x14ac:dyDescent="0.3">
      <c r="A2668" s="1">
        <v>44026</v>
      </c>
      <c r="B2668">
        <v>95.932599999999994</v>
      </c>
      <c r="C2668" t="s">
        <v>205</v>
      </c>
      <c r="D2668" s="26" t="str">
        <f t="shared" si="84"/>
        <v>2020-07-14</v>
      </c>
      <c r="E2668" s="26">
        <f t="shared" si="85"/>
        <v>95.932599999999994</v>
      </c>
    </row>
    <row r="2669" spans="1:5" x14ac:dyDescent="0.3">
      <c r="A2669" s="1">
        <v>44027</v>
      </c>
      <c r="B2669">
        <v>98.153400000000005</v>
      </c>
      <c r="C2669" t="s">
        <v>205</v>
      </c>
      <c r="D2669" s="26" t="str">
        <f t="shared" si="84"/>
        <v>2020-07-15</v>
      </c>
      <c r="E2669" s="26">
        <f t="shared" si="85"/>
        <v>98.153400000000005</v>
      </c>
    </row>
    <row r="2670" spans="1:5" x14ac:dyDescent="0.3">
      <c r="A2670" s="1">
        <v>44028</v>
      </c>
      <c r="B2670">
        <v>98.013999999999996</v>
      </c>
      <c r="C2670" t="s">
        <v>205</v>
      </c>
      <c r="D2670" s="26" t="str">
        <f t="shared" si="84"/>
        <v>2020-07-16</v>
      </c>
      <c r="E2670" s="26">
        <f t="shared" si="85"/>
        <v>98.013999999999996</v>
      </c>
    </row>
    <row r="2671" spans="1:5" x14ac:dyDescent="0.3">
      <c r="A2671" s="1">
        <v>44029</v>
      </c>
      <c r="B2671">
        <v>98.348500000000001</v>
      </c>
      <c r="C2671" t="s">
        <v>205</v>
      </c>
      <c r="D2671" s="26" t="str">
        <f t="shared" si="84"/>
        <v>2020-07-17</v>
      </c>
      <c r="E2671" s="26">
        <f t="shared" si="85"/>
        <v>98.348500000000001</v>
      </c>
    </row>
    <row r="2672" spans="1:5" x14ac:dyDescent="0.3">
      <c r="A2672" s="1">
        <v>44032</v>
      </c>
      <c r="B2672">
        <v>97.828199999999995</v>
      </c>
      <c r="C2672" t="s">
        <v>205</v>
      </c>
      <c r="D2672" s="26" t="str">
        <f t="shared" si="84"/>
        <v>2020-07-20</v>
      </c>
      <c r="E2672" s="26">
        <f t="shared" si="85"/>
        <v>97.828199999999995</v>
      </c>
    </row>
    <row r="2673" spans="1:5" x14ac:dyDescent="0.3">
      <c r="A2673" s="1">
        <v>44033</v>
      </c>
      <c r="B2673">
        <v>98.803899999999999</v>
      </c>
      <c r="C2673" t="s">
        <v>205</v>
      </c>
      <c r="D2673" s="26" t="str">
        <f t="shared" si="84"/>
        <v>2020-07-21</v>
      </c>
      <c r="E2673" s="26">
        <f t="shared" si="85"/>
        <v>98.803899999999999</v>
      </c>
    </row>
    <row r="2674" spans="1:5" x14ac:dyDescent="0.3">
      <c r="A2674" s="1">
        <v>44034</v>
      </c>
      <c r="B2674">
        <v>99.593699999999998</v>
      </c>
      <c r="C2674" t="s">
        <v>205</v>
      </c>
      <c r="D2674" s="26" t="str">
        <f t="shared" si="84"/>
        <v>2020-07-22</v>
      </c>
      <c r="E2674" s="26">
        <f t="shared" si="85"/>
        <v>99.593699999999998</v>
      </c>
    </row>
    <row r="2675" spans="1:5" x14ac:dyDescent="0.3">
      <c r="A2675" s="1">
        <v>44035</v>
      </c>
      <c r="B2675">
        <v>99.426400000000001</v>
      </c>
      <c r="C2675" t="s">
        <v>205</v>
      </c>
      <c r="D2675" s="26" t="str">
        <f t="shared" si="84"/>
        <v>2020-07-23</v>
      </c>
      <c r="E2675" s="26">
        <f t="shared" si="85"/>
        <v>99.426400000000001</v>
      </c>
    </row>
    <row r="2676" spans="1:5" x14ac:dyDescent="0.3">
      <c r="A2676" s="1">
        <v>44036</v>
      </c>
      <c r="B2676">
        <v>98.701700000000002</v>
      </c>
      <c r="C2676" t="s">
        <v>205</v>
      </c>
      <c r="D2676" s="26" t="str">
        <f t="shared" si="84"/>
        <v>2020-07-24</v>
      </c>
      <c r="E2676" s="26">
        <f t="shared" si="85"/>
        <v>98.701700000000002</v>
      </c>
    </row>
    <row r="2677" spans="1:5" x14ac:dyDescent="0.3">
      <c r="A2677" s="1">
        <v>44039</v>
      </c>
      <c r="B2677">
        <v>99.101200000000006</v>
      </c>
      <c r="C2677" t="s">
        <v>205</v>
      </c>
      <c r="D2677" s="26" t="str">
        <f t="shared" si="84"/>
        <v>2020-07-27</v>
      </c>
      <c r="E2677" s="26">
        <f t="shared" si="85"/>
        <v>99.101200000000006</v>
      </c>
    </row>
    <row r="2678" spans="1:5" x14ac:dyDescent="0.3">
      <c r="A2678" s="1">
        <v>44040</v>
      </c>
      <c r="B2678">
        <v>98.497200000000007</v>
      </c>
      <c r="C2678" t="s">
        <v>205</v>
      </c>
      <c r="D2678" s="26" t="str">
        <f t="shared" si="84"/>
        <v>2020-07-28</v>
      </c>
      <c r="E2678" s="26">
        <f t="shared" si="85"/>
        <v>98.497200000000007</v>
      </c>
    </row>
    <row r="2679" spans="1:5" x14ac:dyDescent="0.3">
      <c r="A2679" s="1">
        <v>44041</v>
      </c>
      <c r="B2679">
        <v>100.11409999999999</v>
      </c>
      <c r="C2679" t="s">
        <v>205</v>
      </c>
      <c r="D2679" s="26" t="str">
        <f t="shared" si="84"/>
        <v>2020-07-29</v>
      </c>
      <c r="E2679" s="26">
        <f t="shared" si="85"/>
        <v>100.11409999999999</v>
      </c>
    </row>
    <row r="2680" spans="1:5" x14ac:dyDescent="0.3">
      <c r="A2680" s="1">
        <v>44042</v>
      </c>
      <c r="B2680">
        <v>99.324200000000005</v>
      </c>
      <c r="C2680" t="s">
        <v>205</v>
      </c>
      <c r="D2680" s="26" t="str">
        <f t="shared" si="84"/>
        <v>2020-07-30</v>
      </c>
      <c r="E2680" s="26">
        <f t="shared" si="85"/>
        <v>99.324200000000005</v>
      </c>
    </row>
    <row r="2681" spans="1:5" x14ac:dyDescent="0.3">
      <c r="A2681" s="1">
        <v>44043</v>
      </c>
      <c r="B2681">
        <v>99.277799999999999</v>
      </c>
      <c r="C2681" t="s">
        <v>205</v>
      </c>
      <c r="D2681" s="26" t="str">
        <f t="shared" si="84"/>
        <v>2020-07-31</v>
      </c>
      <c r="E2681" s="26">
        <f t="shared" si="85"/>
        <v>99.277799999999999</v>
      </c>
    </row>
    <row r="2682" spans="1:5" x14ac:dyDescent="0.3">
      <c r="A2682" s="1">
        <v>44046</v>
      </c>
      <c r="B2682">
        <v>99.519400000000005</v>
      </c>
      <c r="C2682" t="s">
        <v>205</v>
      </c>
      <c r="D2682" s="26" t="str">
        <f t="shared" si="84"/>
        <v>2020-08-03</v>
      </c>
      <c r="E2682" s="26">
        <f t="shared" si="85"/>
        <v>99.519400000000005</v>
      </c>
    </row>
    <row r="2683" spans="1:5" x14ac:dyDescent="0.3">
      <c r="A2683" s="1">
        <v>44047</v>
      </c>
      <c r="B2683">
        <v>100.01179999999999</v>
      </c>
      <c r="C2683" t="s">
        <v>205</v>
      </c>
      <c r="D2683" s="26" t="str">
        <f t="shared" si="84"/>
        <v>2020-08-04</v>
      </c>
      <c r="E2683" s="26">
        <f t="shared" si="85"/>
        <v>100.01179999999999</v>
      </c>
    </row>
    <row r="2684" spans="1:5" x14ac:dyDescent="0.3">
      <c r="A2684" s="1">
        <v>44048</v>
      </c>
      <c r="B2684">
        <v>100.8203</v>
      </c>
      <c r="C2684" t="s">
        <v>205</v>
      </c>
      <c r="D2684" s="26" t="str">
        <f t="shared" si="84"/>
        <v>2020-08-05</v>
      </c>
      <c r="E2684" s="26">
        <f t="shared" si="85"/>
        <v>100.8203</v>
      </c>
    </row>
    <row r="2685" spans="1:5" x14ac:dyDescent="0.3">
      <c r="A2685" s="1">
        <v>44049</v>
      </c>
      <c r="B2685">
        <v>100.74590000000001</v>
      </c>
      <c r="C2685" t="s">
        <v>205</v>
      </c>
      <c r="D2685" s="26" t="str">
        <f t="shared" si="84"/>
        <v>2020-08-06</v>
      </c>
      <c r="E2685" s="26">
        <f t="shared" si="85"/>
        <v>100.74590000000001</v>
      </c>
    </row>
    <row r="2686" spans="1:5" x14ac:dyDescent="0.3">
      <c r="A2686" s="1">
        <v>44050</v>
      </c>
      <c r="B2686">
        <v>101.7681</v>
      </c>
      <c r="C2686" t="s">
        <v>205</v>
      </c>
      <c r="D2686" s="26" t="str">
        <f t="shared" si="84"/>
        <v>2020-08-07</v>
      </c>
      <c r="E2686" s="26">
        <f t="shared" si="85"/>
        <v>101.7681</v>
      </c>
    </row>
    <row r="2687" spans="1:5" x14ac:dyDescent="0.3">
      <c r="A2687" s="1">
        <v>44053</v>
      </c>
      <c r="B2687">
        <v>102.83669999999999</v>
      </c>
      <c r="C2687" t="s">
        <v>205</v>
      </c>
      <c r="D2687" s="26" t="str">
        <f t="shared" si="84"/>
        <v>2020-08-10</v>
      </c>
      <c r="E2687" s="26">
        <f t="shared" si="85"/>
        <v>102.83669999999999</v>
      </c>
    </row>
    <row r="2688" spans="1:5" x14ac:dyDescent="0.3">
      <c r="A2688" s="1">
        <v>44054</v>
      </c>
      <c r="B2688">
        <v>102.7252</v>
      </c>
      <c r="C2688" t="s">
        <v>205</v>
      </c>
      <c r="D2688" s="26" t="str">
        <f t="shared" si="84"/>
        <v>2020-08-11</v>
      </c>
      <c r="E2688" s="26">
        <f t="shared" si="85"/>
        <v>102.7252</v>
      </c>
    </row>
    <row r="2689" spans="1:5" x14ac:dyDescent="0.3">
      <c r="A2689" s="1">
        <v>44055</v>
      </c>
      <c r="B2689">
        <v>103.3292</v>
      </c>
      <c r="C2689" t="s">
        <v>205</v>
      </c>
      <c r="D2689" s="26" t="str">
        <f t="shared" si="84"/>
        <v>2020-08-12</v>
      </c>
      <c r="E2689" s="26">
        <f t="shared" si="85"/>
        <v>103.3292</v>
      </c>
    </row>
    <row r="2690" spans="1:5" x14ac:dyDescent="0.3">
      <c r="A2690" s="1">
        <v>44056</v>
      </c>
      <c r="B2690">
        <v>102.8274</v>
      </c>
      <c r="C2690" t="s">
        <v>205</v>
      </c>
      <c r="D2690" s="26" t="str">
        <f t="shared" si="84"/>
        <v>2020-08-13</v>
      </c>
      <c r="E2690" s="26">
        <f t="shared" si="85"/>
        <v>102.8274</v>
      </c>
    </row>
    <row r="2691" spans="1:5" x14ac:dyDescent="0.3">
      <c r="A2691" s="1">
        <v>44057</v>
      </c>
      <c r="B2691">
        <v>103.1247</v>
      </c>
      <c r="C2691" t="s">
        <v>205</v>
      </c>
      <c r="D2691" s="26" t="str">
        <f t="shared" si="84"/>
        <v>2020-08-14</v>
      </c>
      <c r="E2691" s="26">
        <f t="shared" si="85"/>
        <v>103.1247</v>
      </c>
    </row>
    <row r="2692" spans="1:5" x14ac:dyDescent="0.3">
      <c r="A2692" s="1">
        <v>44060</v>
      </c>
      <c r="B2692">
        <v>103.1712</v>
      </c>
      <c r="C2692" t="s">
        <v>205</v>
      </c>
      <c r="D2692" s="26" t="str">
        <f t="shared" si="84"/>
        <v>2020-08-17</v>
      </c>
      <c r="E2692" s="26">
        <f t="shared" si="85"/>
        <v>103.1712</v>
      </c>
    </row>
    <row r="2693" spans="1:5" x14ac:dyDescent="0.3">
      <c r="A2693" s="1">
        <v>44061</v>
      </c>
      <c r="B2693">
        <v>102.5765</v>
      </c>
      <c r="C2693" t="s">
        <v>205</v>
      </c>
      <c r="D2693" s="26" t="str">
        <f t="shared" si="84"/>
        <v>2020-08-18</v>
      </c>
      <c r="E2693" s="26">
        <f t="shared" si="85"/>
        <v>102.5765</v>
      </c>
    </row>
    <row r="2694" spans="1:5" x14ac:dyDescent="0.3">
      <c r="A2694" s="1">
        <v>44062</v>
      </c>
      <c r="B2694">
        <v>102.1769</v>
      </c>
      <c r="C2694" t="s">
        <v>205</v>
      </c>
      <c r="D2694" s="26" t="str">
        <f t="shared" si="84"/>
        <v>2020-08-19</v>
      </c>
      <c r="E2694" s="26">
        <f t="shared" si="85"/>
        <v>102.1769</v>
      </c>
    </row>
    <row r="2695" spans="1:5" x14ac:dyDescent="0.3">
      <c r="A2695" s="1">
        <v>44063</v>
      </c>
      <c r="B2695">
        <v>101.703</v>
      </c>
      <c r="C2695" t="s">
        <v>205</v>
      </c>
      <c r="D2695" s="26" t="str">
        <f t="shared" si="84"/>
        <v>2020-08-20</v>
      </c>
      <c r="E2695" s="26">
        <f t="shared" si="85"/>
        <v>101.703</v>
      </c>
    </row>
    <row r="2696" spans="1:5" x14ac:dyDescent="0.3">
      <c r="A2696" s="1">
        <v>44064</v>
      </c>
      <c r="B2696">
        <v>101.5172</v>
      </c>
      <c r="C2696" t="s">
        <v>205</v>
      </c>
      <c r="D2696" s="26" t="str">
        <f t="shared" si="84"/>
        <v>2020-08-21</v>
      </c>
      <c r="E2696" s="26">
        <f t="shared" si="85"/>
        <v>101.5172</v>
      </c>
    </row>
    <row r="2697" spans="1:5" x14ac:dyDescent="0.3">
      <c r="A2697" s="1">
        <v>44067</v>
      </c>
      <c r="B2697">
        <v>103.18049999999999</v>
      </c>
      <c r="C2697" t="s">
        <v>205</v>
      </c>
      <c r="D2697" s="26" t="str">
        <f t="shared" si="84"/>
        <v>2020-08-24</v>
      </c>
      <c r="E2697" s="26">
        <f t="shared" si="85"/>
        <v>103.18049999999999</v>
      </c>
    </row>
    <row r="2698" spans="1:5" x14ac:dyDescent="0.3">
      <c r="A2698" s="1">
        <v>44068</v>
      </c>
      <c r="B2698">
        <v>103.18049999999999</v>
      </c>
      <c r="C2698" t="s">
        <v>205</v>
      </c>
      <c r="D2698" s="26" t="str">
        <f t="shared" si="84"/>
        <v>2020-08-25</v>
      </c>
      <c r="E2698" s="26">
        <f t="shared" si="85"/>
        <v>103.18049999999999</v>
      </c>
    </row>
    <row r="2699" spans="1:5" x14ac:dyDescent="0.3">
      <c r="A2699" s="1">
        <v>44069</v>
      </c>
      <c r="B2699">
        <v>103.0039</v>
      </c>
      <c r="C2699" t="s">
        <v>205</v>
      </c>
      <c r="D2699" s="26" t="str">
        <f t="shared" si="84"/>
        <v>2020-08-26</v>
      </c>
      <c r="E2699" s="26">
        <f t="shared" si="85"/>
        <v>103.0039</v>
      </c>
    </row>
    <row r="2700" spans="1:5" x14ac:dyDescent="0.3">
      <c r="A2700" s="1">
        <v>44070</v>
      </c>
      <c r="B2700">
        <v>103.53360000000001</v>
      </c>
      <c r="C2700" t="s">
        <v>205</v>
      </c>
      <c r="D2700" s="26" t="str">
        <f t="shared" si="84"/>
        <v>2020-08-27</v>
      </c>
      <c r="E2700" s="26">
        <f t="shared" si="85"/>
        <v>103.53360000000001</v>
      </c>
    </row>
    <row r="2701" spans="1:5" x14ac:dyDescent="0.3">
      <c r="A2701" s="1">
        <v>44071</v>
      </c>
      <c r="B2701">
        <v>104.38849999999999</v>
      </c>
      <c r="C2701" t="s">
        <v>205</v>
      </c>
      <c r="D2701" s="26" t="str">
        <f t="shared" si="84"/>
        <v>2020-08-28</v>
      </c>
      <c r="E2701" s="26">
        <f t="shared" si="85"/>
        <v>104.38849999999999</v>
      </c>
    </row>
    <row r="2702" spans="1:5" x14ac:dyDescent="0.3">
      <c r="A2702" s="1">
        <v>44074</v>
      </c>
      <c r="B2702">
        <v>103.515</v>
      </c>
      <c r="C2702" t="s">
        <v>205</v>
      </c>
      <c r="D2702" s="26" t="str">
        <f t="shared" si="84"/>
        <v>2020-08-31</v>
      </c>
      <c r="E2702" s="26">
        <f t="shared" si="85"/>
        <v>103.515</v>
      </c>
    </row>
    <row r="2703" spans="1:5" x14ac:dyDescent="0.3">
      <c r="A2703" s="1">
        <v>44075</v>
      </c>
      <c r="B2703">
        <v>104.04470000000001</v>
      </c>
      <c r="C2703" t="s">
        <v>205</v>
      </c>
      <c r="D2703" s="26" t="str">
        <f t="shared" si="84"/>
        <v>2020-09-01</v>
      </c>
      <c r="E2703" s="26">
        <f t="shared" si="85"/>
        <v>104.04470000000001</v>
      </c>
    </row>
    <row r="2704" spans="1:5" x14ac:dyDescent="0.3">
      <c r="A2704" s="1">
        <v>44076</v>
      </c>
      <c r="B2704">
        <v>105.8938</v>
      </c>
      <c r="C2704" t="s">
        <v>205</v>
      </c>
      <c r="D2704" s="26" t="str">
        <f t="shared" si="84"/>
        <v>2020-09-02</v>
      </c>
      <c r="E2704" s="26">
        <f t="shared" si="85"/>
        <v>105.8938</v>
      </c>
    </row>
    <row r="2705" spans="1:5" x14ac:dyDescent="0.3">
      <c r="A2705" s="1">
        <v>44077</v>
      </c>
      <c r="B2705">
        <v>103.4593</v>
      </c>
      <c r="C2705" t="s">
        <v>205</v>
      </c>
      <c r="D2705" s="26" t="str">
        <f t="shared" si="84"/>
        <v>2020-09-03</v>
      </c>
      <c r="E2705" s="26">
        <f t="shared" si="85"/>
        <v>103.4593</v>
      </c>
    </row>
    <row r="2706" spans="1:5" x14ac:dyDescent="0.3">
      <c r="A2706" s="1">
        <v>44078</v>
      </c>
      <c r="B2706">
        <v>103.21769999999999</v>
      </c>
      <c r="C2706" t="s">
        <v>205</v>
      </c>
      <c r="D2706" s="26" t="str">
        <f t="shared" si="84"/>
        <v>2020-09-04</v>
      </c>
      <c r="E2706" s="26">
        <f t="shared" si="85"/>
        <v>103.21769999999999</v>
      </c>
    </row>
    <row r="2707" spans="1:5" x14ac:dyDescent="0.3">
      <c r="A2707" s="1">
        <v>44082</v>
      </c>
      <c r="B2707">
        <v>101.0712</v>
      </c>
      <c r="C2707" t="s">
        <v>205</v>
      </c>
      <c r="D2707" s="26" t="str">
        <f t="shared" ref="D2707:D2770" si="86">_xlfn.CONCAT(YEAR(A2707),"-",IF(LEN(MONTH(A2707))=1,0&amp;MONTH(A2707),MONTH(A2707)),"-",IF(LEN(DAY(A2707))=1,0&amp;DAY(A2707),DAY(A2707)))</f>
        <v>2020-09-08</v>
      </c>
      <c r="E2707" s="26">
        <f t="shared" ref="E2707:E2770" si="87">B2707</f>
        <v>101.0712</v>
      </c>
    </row>
    <row r="2708" spans="1:5" x14ac:dyDescent="0.3">
      <c r="A2708" s="1">
        <v>44083</v>
      </c>
      <c r="B2708">
        <v>102.242</v>
      </c>
      <c r="C2708" t="s">
        <v>205</v>
      </c>
      <c r="D2708" s="26" t="str">
        <f t="shared" si="86"/>
        <v>2020-09-09</v>
      </c>
      <c r="E2708" s="26">
        <f t="shared" si="87"/>
        <v>102.242</v>
      </c>
    </row>
    <row r="2709" spans="1:5" x14ac:dyDescent="0.3">
      <c r="A2709" s="1">
        <v>44084</v>
      </c>
      <c r="B2709">
        <v>100.77379999999999</v>
      </c>
      <c r="C2709" t="s">
        <v>205</v>
      </c>
      <c r="D2709" s="26" t="str">
        <f t="shared" si="86"/>
        <v>2020-09-10</v>
      </c>
      <c r="E2709" s="26">
        <f t="shared" si="87"/>
        <v>100.77379999999999</v>
      </c>
    </row>
    <row r="2710" spans="1:5" x14ac:dyDescent="0.3">
      <c r="A2710" s="1">
        <v>44085</v>
      </c>
      <c r="B2710">
        <v>101.3035</v>
      </c>
      <c r="C2710" t="s">
        <v>205</v>
      </c>
      <c r="D2710" s="26" t="str">
        <f t="shared" si="86"/>
        <v>2020-09-11</v>
      </c>
      <c r="E2710" s="26">
        <f t="shared" si="87"/>
        <v>101.3035</v>
      </c>
    </row>
    <row r="2711" spans="1:5" x14ac:dyDescent="0.3">
      <c r="A2711" s="1">
        <v>44088</v>
      </c>
      <c r="B2711">
        <v>102.9389</v>
      </c>
      <c r="C2711" t="s">
        <v>205</v>
      </c>
      <c r="D2711" s="26" t="str">
        <f t="shared" si="86"/>
        <v>2020-09-14</v>
      </c>
      <c r="E2711" s="26">
        <f t="shared" si="87"/>
        <v>102.9389</v>
      </c>
    </row>
    <row r="2712" spans="1:5" x14ac:dyDescent="0.3">
      <c r="A2712" s="1">
        <v>44089</v>
      </c>
      <c r="B2712">
        <v>103.0411</v>
      </c>
      <c r="C2712" t="s">
        <v>205</v>
      </c>
      <c r="D2712" s="26" t="str">
        <f t="shared" si="86"/>
        <v>2020-09-15</v>
      </c>
      <c r="E2712" s="26">
        <f t="shared" si="87"/>
        <v>103.0411</v>
      </c>
    </row>
    <row r="2713" spans="1:5" x14ac:dyDescent="0.3">
      <c r="A2713" s="1">
        <v>44090</v>
      </c>
      <c r="B2713">
        <v>103.7287</v>
      </c>
      <c r="C2713" t="s">
        <v>205</v>
      </c>
      <c r="D2713" s="26" t="str">
        <f t="shared" si="86"/>
        <v>2020-09-16</v>
      </c>
      <c r="E2713" s="26">
        <f t="shared" si="87"/>
        <v>103.7287</v>
      </c>
    </row>
    <row r="2714" spans="1:5" x14ac:dyDescent="0.3">
      <c r="A2714" s="1">
        <v>44091</v>
      </c>
      <c r="B2714">
        <v>103.28270000000001</v>
      </c>
      <c r="C2714" t="s">
        <v>205</v>
      </c>
      <c r="D2714" s="26" t="str">
        <f t="shared" si="86"/>
        <v>2020-09-17</v>
      </c>
      <c r="E2714" s="26">
        <f t="shared" si="87"/>
        <v>103.28270000000001</v>
      </c>
    </row>
    <row r="2715" spans="1:5" x14ac:dyDescent="0.3">
      <c r="A2715" s="1">
        <v>44092</v>
      </c>
      <c r="B2715">
        <v>102.03749999999999</v>
      </c>
      <c r="C2715" t="s">
        <v>205</v>
      </c>
      <c r="D2715" s="26" t="str">
        <f t="shared" si="86"/>
        <v>2020-09-18</v>
      </c>
      <c r="E2715" s="26">
        <f t="shared" si="87"/>
        <v>102.03749999999999</v>
      </c>
    </row>
    <row r="2716" spans="1:5" x14ac:dyDescent="0.3">
      <c r="A2716" s="1">
        <v>44095</v>
      </c>
      <c r="B2716">
        <v>99.467399999999998</v>
      </c>
      <c r="C2716" t="s">
        <v>205</v>
      </c>
      <c r="D2716" s="26" t="str">
        <f t="shared" si="86"/>
        <v>2020-09-21</v>
      </c>
      <c r="E2716" s="26">
        <f t="shared" si="87"/>
        <v>99.467399999999998</v>
      </c>
    </row>
    <row r="2717" spans="1:5" x14ac:dyDescent="0.3">
      <c r="A2717" s="1">
        <v>44096</v>
      </c>
      <c r="B2717">
        <v>99.934200000000004</v>
      </c>
      <c r="C2717" t="s">
        <v>205</v>
      </c>
      <c r="D2717" s="26" t="str">
        <f t="shared" si="86"/>
        <v>2020-09-22</v>
      </c>
      <c r="E2717" s="26">
        <f t="shared" si="87"/>
        <v>99.934200000000004</v>
      </c>
    </row>
    <row r="2718" spans="1:5" x14ac:dyDescent="0.3">
      <c r="A2718" s="1">
        <v>44097</v>
      </c>
      <c r="B2718">
        <v>97.787199999999999</v>
      </c>
      <c r="C2718" t="s">
        <v>205</v>
      </c>
      <c r="D2718" s="26" t="str">
        <f t="shared" si="86"/>
        <v>2020-09-23</v>
      </c>
      <c r="E2718" s="26">
        <f t="shared" si="87"/>
        <v>97.787199999999999</v>
      </c>
    </row>
    <row r="2719" spans="1:5" x14ac:dyDescent="0.3">
      <c r="A2719" s="1">
        <v>44098</v>
      </c>
      <c r="B2719">
        <v>97.945899999999995</v>
      </c>
      <c r="C2719" t="s">
        <v>205</v>
      </c>
      <c r="D2719" s="26" t="str">
        <f t="shared" si="86"/>
        <v>2020-09-24</v>
      </c>
      <c r="E2719" s="26">
        <f t="shared" si="87"/>
        <v>97.945899999999995</v>
      </c>
    </row>
    <row r="2720" spans="1:5" x14ac:dyDescent="0.3">
      <c r="A2720" s="1">
        <v>44099</v>
      </c>
      <c r="B2720">
        <v>99.308700000000002</v>
      </c>
      <c r="C2720" t="s">
        <v>205</v>
      </c>
      <c r="D2720" s="26" t="str">
        <f t="shared" si="86"/>
        <v>2020-09-25</v>
      </c>
      <c r="E2720" s="26">
        <f t="shared" si="87"/>
        <v>99.308700000000002</v>
      </c>
    </row>
    <row r="2721" spans="1:5" x14ac:dyDescent="0.3">
      <c r="A2721" s="1">
        <v>44102</v>
      </c>
      <c r="B2721">
        <v>101.2223</v>
      </c>
      <c r="C2721" t="s">
        <v>205</v>
      </c>
      <c r="D2721" s="26" t="str">
        <f t="shared" si="86"/>
        <v>2020-09-28</v>
      </c>
      <c r="E2721" s="26">
        <f t="shared" si="87"/>
        <v>101.2223</v>
      </c>
    </row>
    <row r="2722" spans="1:5" x14ac:dyDescent="0.3">
      <c r="A2722" s="1">
        <v>44103</v>
      </c>
      <c r="B2722">
        <v>100.4102</v>
      </c>
      <c r="C2722" t="s">
        <v>205</v>
      </c>
      <c r="D2722" s="26" t="str">
        <f t="shared" si="86"/>
        <v>2020-09-29</v>
      </c>
      <c r="E2722" s="26">
        <f t="shared" si="87"/>
        <v>100.4102</v>
      </c>
    </row>
    <row r="2723" spans="1:5" x14ac:dyDescent="0.3">
      <c r="A2723" s="1">
        <v>44104</v>
      </c>
      <c r="B2723">
        <v>100.9143</v>
      </c>
      <c r="C2723" t="s">
        <v>205</v>
      </c>
      <c r="D2723" s="26" t="str">
        <f t="shared" si="86"/>
        <v>2020-09-30</v>
      </c>
      <c r="E2723" s="26">
        <f t="shared" si="87"/>
        <v>100.9143</v>
      </c>
    </row>
    <row r="2724" spans="1:5" x14ac:dyDescent="0.3">
      <c r="A2724" s="1">
        <v>44105</v>
      </c>
      <c r="B2724">
        <v>101.2783</v>
      </c>
      <c r="C2724" t="s">
        <v>205</v>
      </c>
      <c r="D2724" s="26" t="str">
        <f t="shared" si="86"/>
        <v>2020-10-01</v>
      </c>
      <c r="E2724" s="26">
        <f t="shared" si="87"/>
        <v>101.2783</v>
      </c>
    </row>
    <row r="2725" spans="1:5" x14ac:dyDescent="0.3">
      <c r="A2725" s="1">
        <v>44106</v>
      </c>
      <c r="B2725">
        <v>101.7264</v>
      </c>
      <c r="C2725" t="s">
        <v>205</v>
      </c>
      <c r="D2725" s="26" t="str">
        <f t="shared" si="86"/>
        <v>2020-10-02</v>
      </c>
      <c r="E2725" s="26">
        <f t="shared" si="87"/>
        <v>101.7264</v>
      </c>
    </row>
    <row r="2726" spans="1:5" x14ac:dyDescent="0.3">
      <c r="A2726" s="1">
        <v>44109</v>
      </c>
      <c r="B2726">
        <v>103.50920000000001</v>
      </c>
      <c r="C2726" t="s">
        <v>205</v>
      </c>
      <c r="D2726" s="26" t="str">
        <f t="shared" si="86"/>
        <v>2020-10-05</v>
      </c>
      <c r="E2726" s="26">
        <f t="shared" si="87"/>
        <v>103.50920000000001</v>
      </c>
    </row>
    <row r="2727" spans="1:5" x14ac:dyDescent="0.3">
      <c r="A2727" s="1">
        <v>44110</v>
      </c>
      <c r="B2727">
        <v>102.4451</v>
      </c>
      <c r="C2727" t="s">
        <v>205</v>
      </c>
      <c r="D2727" s="26" t="str">
        <f t="shared" si="86"/>
        <v>2020-10-06</v>
      </c>
      <c r="E2727" s="26">
        <f t="shared" si="87"/>
        <v>102.4451</v>
      </c>
    </row>
    <row r="2728" spans="1:5" x14ac:dyDescent="0.3">
      <c r="A2728" s="1">
        <v>44111</v>
      </c>
      <c r="B2728">
        <v>104.312</v>
      </c>
      <c r="C2728" t="s">
        <v>205</v>
      </c>
      <c r="D2728" s="26" t="str">
        <f t="shared" si="86"/>
        <v>2020-10-07</v>
      </c>
      <c r="E2728" s="26">
        <f t="shared" si="87"/>
        <v>104.312</v>
      </c>
    </row>
    <row r="2729" spans="1:5" x14ac:dyDescent="0.3">
      <c r="A2729" s="1">
        <v>44112</v>
      </c>
      <c r="B2729">
        <v>105.8522</v>
      </c>
      <c r="C2729" t="s">
        <v>205</v>
      </c>
      <c r="D2729" s="26" t="str">
        <f t="shared" si="86"/>
        <v>2020-10-08</v>
      </c>
      <c r="E2729" s="26">
        <f t="shared" si="87"/>
        <v>105.8522</v>
      </c>
    </row>
    <row r="2730" spans="1:5" x14ac:dyDescent="0.3">
      <c r="A2730" s="1">
        <v>44113</v>
      </c>
      <c r="B2730">
        <v>106.0108</v>
      </c>
      <c r="C2730" t="s">
        <v>205</v>
      </c>
      <c r="D2730" s="26" t="str">
        <f t="shared" si="86"/>
        <v>2020-10-09</v>
      </c>
      <c r="E2730" s="26">
        <f t="shared" si="87"/>
        <v>106.0108</v>
      </c>
    </row>
    <row r="2731" spans="1:5" x14ac:dyDescent="0.3">
      <c r="A2731" s="1">
        <v>44116</v>
      </c>
      <c r="B2731">
        <v>106.8323</v>
      </c>
      <c r="C2731" t="s">
        <v>205</v>
      </c>
      <c r="D2731" s="26" t="str">
        <f t="shared" si="86"/>
        <v>2020-10-12</v>
      </c>
      <c r="E2731" s="26">
        <f t="shared" si="87"/>
        <v>106.8323</v>
      </c>
    </row>
    <row r="2732" spans="1:5" x14ac:dyDescent="0.3">
      <c r="A2732" s="1">
        <v>44117</v>
      </c>
      <c r="B2732">
        <v>105.7495</v>
      </c>
      <c r="C2732" t="s">
        <v>205</v>
      </c>
      <c r="D2732" s="26" t="str">
        <f t="shared" si="86"/>
        <v>2020-10-13</v>
      </c>
      <c r="E2732" s="26">
        <f t="shared" si="87"/>
        <v>105.7495</v>
      </c>
    </row>
    <row r="2733" spans="1:5" x14ac:dyDescent="0.3">
      <c r="A2733" s="1">
        <v>44118</v>
      </c>
      <c r="B2733">
        <v>105.4601</v>
      </c>
      <c r="C2733" t="s">
        <v>205</v>
      </c>
      <c r="D2733" s="26" t="str">
        <f t="shared" si="86"/>
        <v>2020-10-14</v>
      </c>
      <c r="E2733" s="26">
        <f t="shared" si="87"/>
        <v>105.4601</v>
      </c>
    </row>
    <row r="2734" spans="1:5" x14ac:dyDescent="0.3">
      <c r="A2734" s="1">
        <v>44119</v>
      </c>
      <c r="B2734">
        <v>105.9455</v>
      </c>
      <c r="C2734" t="s">
        <v>205</v>
      </c>
      <c r="D2734" s="26" t="str">
        <f t="shared" si="86"/>
        <v>2020-10-15</v>
      </c>
      <c r="E2734" s="26">
        <f t="shared" si="87"/>
        <v>105.9455</v>
      </c>
    </row>
    <row r="2735" spans="1:5" x14ac:dyDescent="0.3">
      <c r="A2735" s="1">
        <v>44120</v>
      </c>
      <c r="B2735">
        <v>105.8522</v>
      </c>
      <c r="C2735" t="s">
        <v>205</v>
      </c>
      <c r="D2735" s="26" t="str">
        <f t="shared" si="86"/>
        <v>2020-10-16</v>
      </c>
      <c r="E2735" s="26">
        <f t="shared" si="87"/>
        <v>105.8522</v>
      </c>
    </row>
    <row r="2736" spans="1:5" x14ac:dyDescent="0.3">
      <c r="A2736" s="1">
        <v>44123</v>
      </c>
      <c r="B2736">
        <v>104.4427</v>
      </c>
      <c r="C2736" t="s">
        <v>205</v>
      </c>
      <c r="D2736" s="26" t="str">
        <f t="shared" si="86"/>
        <v>2020-10-19</v>
      </c>
      <c r="E2736" s="26">
        <f t="shared" si="87"/>
        <v>104.4427</v>
      </c>
    </row>
    <row r="2737" spans="1:5" x14ac:dyDescent="0.3">
      <c r="A2737" s="1">
        <v>44124</v>
      </c>
      <c r="B2737">
        <v>105.0121</v>
      </c>
      <c r="C2737" t="s">
        <v>205</v>
      </c>
      <c r="D2737" s="26" t="str">
        <f t="shared" si="86"/>
        <v>2020-10-20</v>
      </c>
      <c r="E2737" s="26">
        <f t="shared" si="87"/>
        <v>105.0121</v>
      </c>
    </row>
    <row r="2738" spans="1:5" x14ac:dyDescent="0.3">
      <c r="A2738" s="1">
        <v>44125</v>
      </c>
      <c r="B2738">
        <v>104.6574</v>
      </c>
      <c r="C2738" t="s">
        <v>205</v>
      </c>
      <c r="D2738" s="26" t="str">
        <f t="shared" si="86"/>
        <v>2020-10-21</v>
      </c>
      <c r="E2738" s="26">
        <f t="shared" si="87"/>
        <v>104.6574</v>
      </c>
    </row>
    <row r="2739" spans="1:5" x14ac:dyDescent="0.3">
      <c r="A2739" s="1">
        <v>44126</v>
      </c>
      <c r="B2739">
        <v>105.9922</v>
      </c>
      <c r="C2739" t="s">
        <v>205</v>
      </c>
      <c r="D2739" s="26" t="str">
        <f t="shared" si="86"/>
        <v>2020-10-22</v>
      </c>
      <c r="E2739" s="26">
        <f t="shared" si="87"/>
        <v>105.9922</v>
      </c>
    </row>
    <row r="2740" spans="1:5" x14ac:dyDescent="0.3">
      <c r="A2740" s="1">
        <v>44127</v>
      </c>
      <c r="B2740">
        <v>106.5522</v>
      </c>
      <c r="C2740" t="s">
        <v>205</v>
      </c>
      <c r="D2740" s="26" t="str">
        <f t="shared" si="86"/>
        <v>2020-10-23</v>
      </c>
      <c r="E2740" s="26">
        <f t="shared" si="87"/>
        <v>106.5522</v>
      </c>
    </row>
    <row r="2741" spans="1:5" x14ac:dyDescent="0.3">
      <c r="A2741" s="1">
        <v>44130</v>
      </c>
      <c r="B2741">
        <v>104.0693</v>
      </c>
      <c r="C2741" t="s">
        <v>205</v>
      </c>
      <c r="D2741" s="26" t="str">
        <f t="shared" si="86"/>
        <v>2020-10-26</v>
      </c>
      <c r="E2741" s="26">
        <f t="shared" si="87"/>
        <v>104.0693</v>
      </c>
    </row>
    <row r="2742" spans="1:5" x14ac:dyDescent="0.3">
      <c r="A2742" s="1">
        <v>44131</v>
      </c>
      <c r="B2742">
        <v>102.8185</v>
      </c>
      <c r="C2742" t="s">
        <v>205</v>
      </c>
      <c r="D2742" s="26" t="str">
        <f t="shared" si="86"/>
        <v>2020-10-27</v>
      </c>
      <c r="E2742" s="26">
        <f t="shared" si="87"/>
        <v>102.8185</v>
      </c>
    </row>
    <row r="2743" spans="1:5" x14ac:dyDescent="0.3">
      <c r="A2743" s="1">
        <v>44132</v>
      </c>
      <c r="B2743">
        <v>99.672799999999995</v>
      </c>
      <c r="C2743" t="s">
        <v>205</v>
      </c>
      <c r="D2743" s="26" t="str">
        <f t="shared" si="86"/>
        <v>2020-10-28</v>
      </c>
      <c r="E2743" s="26">
        <f t="shared" si="87"/>
        <v>99.672799999999995</v>
      </c>
    </row>
    <row r="2744" spans="1:5" x14ac:dyDescent="0.3">
      <c r="A2744" s="1">
        <v>44133</v>
      </c>
      <c r="B2744">
        <v>100.68089999999999</v>
      </c>
      <c r="C2744" t="s">
        <v>205</v>
      </c>
      <c r="D2744" s="26" t="str">
        <f t="shared" si="86"/>
        <v>2020-10-29</v>
      </c>
      <c r="E2744" s="26">
        <f t="shared" si="87"/>
        <v>100.68089999999999</v>
      </c>
    </row>
    <row r="2745" spans="1:5" x14ac:dyDescent="0.3">
      <c r="A2745" s="1">
        <v>44134</v>
      </c>
      <c r="B2745">
        <v>100.35420000000001</v>
      </c>
      <c r="C2745" t="s">
        <v>205</v>
      </c>
      <c r="D2745" s="26" t="str">
        <f t="shared" si="86"/>
        <v>2020-10-30</v>
      </c>
      <c r="E2745" s="26">
        <f t="shared" si="87"/>
        <v>100.35420000000001</v>
      </c>
    </row>
    <row r="2746" spans="1:5" x14ac:dyDescent="0.3">
      <c r="A2746" s="1">
        <v>44137</v>
      </c>
      <c r="B2746">
        <v>102.5945</v>
      </c>
      <c r="C2746" t="s">
        <v>205</v>
      </c>
      <c r="D2746" s="26" t="str">
        <f t="shared" si="86"/>
        <v>2020-11-02</v>
      </c>
      <c r="E2746" s="26">
        <f t="shared" si="87"/>
        <v>102.5945</v>
      </c>
    </row>
    <row r="2747" spans="1:5" x14ac:dyDescent="0.3">
      <c r="A2747" s="1">
        <v>44138</v>
      </c>
      <c r="B2747">
        <v>104.732</v>
      </c>
      <c r="C2747" t="s">
        <v>205</v>
      </c>
      <c r="D2747" s="26" t="str">
        <f t="shared" si="86"/>
        <v>2020-11-03</v>
      </c>
      <c r="E2747" s="26">
        <f t="shared" si="87"/>
        <v>104.732</v>
      </c>
    </row>
    <row r="2748" spans="1:5" x14ac:dyDescent="0.3">
      <c r="A2748" s="1">
        <v>44139</v>
      </c>
      <c r="B2748">
        <v>104.816</v>
      </c>
      <c r="C2748" t="s">
        <v>205</v>
      </c>
      <c r="D2748" s="26" t="str">
        <f t="shared" si="86"/>
        <v>2020-11-04</v>
      </c>
      <c r="E2748" s="26">
        <f t="shared" si="87"/>
        <v>104.816</v>
      </c>
    </row>
    <row r="2749" spans="1:5" x14ac:dyDescent="0.3">
      <c r="A2749" s="1">
        <v>44140</v>
      </c>
      <c r="B2749">
        <v>106.8509</v>
      </c>
      <c r="C2749" t="s">
        <v>205</v>
      </c>
      <c r="D2749" s="26" t="str">
        <f t="shared" si="86"/>
        <v>2020-11-05</v>
      </c>
      <c r="E2749" s="26">
        <f t="shared" si="87"/>
        <v>106.8509</v>
      </c>
    </row>
    <row r="2750" spans="1:5" x14ac:dyDescent="0.3">
      <c r="A2750" s="1">
        <v>44141</v>
      </c>
      <c r="B2750">
        <v>106.4122</v>
      </c>
      <c r="C2750" t="s">
        <v>205</v>
      </c>
      <c r="D2750" s="26" t="str">
        <f t="shared" si="86"/>
        <v>2020-11-06</v>
      </c>
      <c r="E2750" s="26">
        <f t="shared" si="87"/>
        <v>106.4122</v>
      </c>
    </row>
    <row r="2751" spans="1:5" x14ac:dyDescent="0.3">
      <c r="A2751" s="1">
        <v>44144</v>
      </c>
      <c r="B2751">
        <v>110.9768</v>
      </c>
      <c r="C2751" t="s">
        <v>205</v>
      </c>
      <c r="D2751" s="26" t="str">
        <f t="shared" si="86"/>
        <v>2020-11-09</v>
      </c>
      <c r="E2751" s="26">
        <f t="shared" si="87"/>
        <v>110.9768</v>
      </c>
    </row>
    <row r="2752" spans="1:5" x14ac:dyDescent="0.3">
      <c r="A2752" s="1">
        <v>44145</v>
      </c>
      <c r="B2752">
        <v>111.5835</v>
      </c>
      <c r="C2752" t="s">
        <v>205</v>
      </c>
      <c r="D2752" s="26" t="str">
        <f t="shared" si="86"/>
        <v>2020-11-10</v>
      </c>
      <c r="E2752" s="26">
        <f t="shared" si="87"/>
        <v>111.5835</v>
      </c>
    </row>
    <row r="2753" spans="1:5" x14ac:dyDescent="0.3">
      <c r="A2753" s="1">
        <v>44146</v>
      </c>
      <c r="B2753">
        <v>111.3781</v>
      </c>
      <c r="C2753" t="s">
        <v>205</v>
      </c>
      <c r="D2753" s="26" t="str">
        <f t="shared" si="86"/>
        <v>2020-11-11</v>
      </c>
      <c r="E2753" s="26">
        <f t="shared" si="87"/>
        <v>111.3781</v>
      </c>
    </row>
    <row r="2754" spans="1:5" x14ac:dyDescent="0.3">
      <c r="A2754" s="1">
        <v>44147</v>
      </c>
      <c r="B2754">
        <v>109.64190000000001</v>
      </c>
      <c r="C2754" t="s">
        <v>205</v>
      </c>
      <c r="D2754" s="26" t="str">
        <f t="shared" si="86"/>
        <v>2020-11-12</v>
      </c>
      <c r="E2754" s="26">
        <f t="shared" si="87"/>
        <v>109.64190000000001</v>
      </c>
    </row>
    <row r="2755" spans="1:5" x14ac:dyDescent="0.3">
      <c r="A2755" s="1">
        <v>44148</v>
      </c>
      <c r="B2755">
        <v>112.0595</v>
      </c>
      <c r="C2755" t="s">
        <v>205</v>
      </c>
      <c r="D2755" s="26" t="str">
        <f t="shared" si="86"/>
        <v>2020-11-13</v>
      </c>
      <c r="E2755" s="26">
        <f t="shared" si="87"/>
        <v>112.0595</v>
      </c>
    </row>
    <row r="2756" spans="1:5" x14ac:dyDescent="0.3">
      <c r="A2756" s="1">
        <v>44151</v>
      </c>
      <c r="B2756">
        <v>114.4025</v>
      </c>
      <c r="C2756" t="s">
        <v>205</v>
      </c>
      <c r="D2756" s="26" t="str">
        <f t="shared" si="86"/>
        <v>2020-11-16</v>
      </c>
      <c r="E2756" s="26">
        <f t="shared" si="87"/>
        <v>114.4025</v>
      </c>
    </row>
    <row r="2757" spans="1:5" x14ac:dyDescent="0.3">
      <c r="A2757" s="1">
        <v>44152</v>
      </c>
      <c r="B2757">
        <v>114.1318</v>
      </c>
      <c r="C2757" t="s">
        <v>205</v>
      </c>
      <c r="D2757" s="26" t="str">
        <f t="shared" si="86"/>
        <v>2020-11-17</v>
      </c>
      <c r="E2757" s="26">
        <f t="shared" si="87"/>
        <v>114.1318</v>
      </c>
    </row>
    <row r="2758" spans="1:5" x14ac:dyDescent="0.3">
      <c r="A2758" s="1">
        <v>44153</v>
      </c>
      <c r="B2758">
        <v>112.7783</v>
      </c>
      <c r="C2758" t="s">
        <v>205</v>
      </c>
      <c r="D2758" s="26" t="str">
        <f t="shared" si="86"/>
        <v>2020-11-18</v>
      </c>
      <c r="E2758" s="26">
        <f t="shared" si="87"/>
        <v>112.7783</v>
      </c>
    </row>
    <row r="2759" spans="1:5" x14ac:dyDescent="0.3">
      <c r="A2759" s="1">
        <v>44154</v>
      </c>
      <c r="B2759">
        <v>113.3477</v>
      </c>
      <c r="C2759" t="s">
        <v>205</v>
      </c>
      <c r="D2759" s="26" t="str">
        <f t="shared" si="86"/>
        <v>2020-11-19</v>
      </c>
      <c r="E2759" s="26">
        <f t="shared" si="87"/>
        <v>113.3477</v>
      </c>
    </row>
    <row r="2760" spans="1:5" x14ac:dyDescent="0.3">
      <c r="A2760" s="1">
        <v>44155</v>
      </c>
      <c r="B2760">
        <v>112.70359999999999</v>
      </c>
      <c r="C2760" t="s">
        <v>205</v>
      </c>
      <c r="D2760" s="26" t="str">
        <f t="shared" si="86"/>
        <v>2020-11-20</v>
      </c>
      <c r="E2760" s="26">
        <f t="shared" si="87"/>
        <v>112.70359999999999</v>
      </c>
    </row>
    <row r="2761" spans="1:5" x14ac:dyDescent="0.3">
      <c r="A2761" s="1">
        <v>44158</v>
      </c>
      <c r="B2761">
        <v>114.3745</v>
      </c>
      <c r="C2761" t="s">
        <v>205</v>
      </c>
      <c r="D2761" s="26" t="str">
        <f t="shared" si="86"/>
        <v>2020-11-23</v>
      </c>
      <c r="E2761" s="26">
        <f t="shared" si="87"/>
        <v>114.3745</v>
      </c>
    </row>
    <row r="2762" spans="1:5" x14ac:dyDescent="0.3">
      <c r="A2762" s="1">
        <v>44159</v>
      </c>
      <c r="B2762">
        <v>116.8668</v>
      </c>
      <c r="C2762" t="s">
        <v>205</v>
      </c>
      <c r="D2762" s="26" t="str">
        <f t="shared" si="86"/>
        <v>2020-11-24</v>
      </c>
      <c r="E2762" s="26">
        <f t="shared" si="87"/>
        <v>116.8668</v>
      </c>
    </row>
    <row r="2763" spans="1:5" x14ac:dyDescent="0.3">
      <c r="A2763" s="1">
        <v>44160</v>
      </c>
      <c r="B2763">
        <v>115.9987</v>
      </c>
      <c r="C2763" t="s">
        <v>205</v>
      </c>
      <c r="D2763" s="26" t="str">
        <f t="shared" si="86"/>
        <v>2020-11-25</v>
      </c>
      <c r="E2763" s="26">
        <f t="shared" si="87"/>
        <v>115.9987</v>
      </c>
    </row>
    <row r="2764" spans="1:5" x14ac:dyDescent="0.3">
      <c r="A2764" s="1">
        <v>44162</v>
      </c>
      <c r="B2764">
        <v>115.9427</v>
      </c>
      <c r="C2764" t="s">
        <v>205</v>
      </c>
      <c r="D2764" s="26" t="str">
        <f t="shared" si="86"/>
        <v>2020-11-27</v>
      </c>
      <c r="E2764" s="26">
        <f t="shared" si="87"/>
        <v>115.9427</v>
      </c>
    </row>
    <row r="2765" spans="1:5" x14ac:dyDescent="0.3">
      <c r="A2765" s="1">
        <v>44165</v>
      </c>
      <c r="B2765">
        <v>114.7012</v>
      </c>
      <c r="C2765" t="s">
        <v>205</v>
      </c>
      <c r="D2765" s="26" t="str">
        <f t="shared" si="86"/>
        <v>2020-11-30</v>
      </c>
      <c r="E2765" s="26">
        <f t="shared" si="87"/>
        <v>114.7012</v>
      </c>
    </row>
    <row r="2766" spans="1:5" x14ac:dyDescent="0.3">
      <c r="A2766" s="1">
        <v>44166</v>
      </c>
      <c r="B2766">
        <v>115.7653</v>
      </c>
      <c r="C2766" t="s">
        <v>205</v>
      </c>
      <c r="D2766" s="26" t="str">
        <f t="shared" si="86"/>
        <v>2020-12-01</v>
      </c>
      <c r="E2766" s="26">
        <f t="shared" si="87"/>
        <v>115.7653</v>
      </c>
    </row>
    <row r="2767" spans="1:5" x14ac:dyDescent="0.3">
      <c r="A2767" s="1">
        <v>44167</v>
      </c>
      <c r="B2767">
        <v>116.092</v>
      </c>
      <c r="C2767" t="s">
        <v>205</v>
      </c>
      <c r="D2767" s="26" t="str">
        <f t="shared" si="86"/>
        <v>2020-12-02</v>
      </c>
      <c r="E2767" s="26">
        <f t="shared" si="87"/>
        <v>116.092</v>
      </c>
    </row>
    <row r="2768" spans="1:5" x14ac:dyDescent="0.3">
      <c r="A2768" s="1">
        <v>44168</v>
      </c>
      <c r="B2768">
        <v>116.7454</v>
      </c>
      <c r="C2768" t="s">
        <v>205</v>
      </c>
      <c r="D2768" s="26" t="str">
        <f t="shared" si="86"/>
        <v>2020-12-03</v>
      </c>
      <c r="E2768" s="26">
        <f t="shared" si="87"/>
        <v>116.7454</v>
      </c>
    </row>
    <row r="2769" spans="1:5" x14ac:dyDescent="0.3">
      <c r="A2769" s="1">
        <v>44169</v>
      </c>
      <c r="B2769">
        <v>118.6216</v>
      </c>
      <c r="C2769" t="s">
        <v>205</v>
      </c>
      <c r="D2769" s="26" t="str">
        <f t="shared" si="86"/>
        <v>2020-12-04</v>
      </c>
      <c r="E2769" s="26">
        <f t="shared" si="87"/>
        <v>118.6216</v>
      </c>
    </row>
    <row r="2770" spans="1:5" x14ac:dyDescent="0.3">
      <c r="A2770" s="1">
        <v>44172</v>
      </c>
      <c r="B2770">
        <v>118.03360000000001</v>
      </c>
      <c r="C2770" t="s">
        <v>205</v>
      </c>
      <c r="D2770" s="26" t="str">
        <f t="shared" si="86"/>
        <v>2020-12-07</v>
      </c>
      <c r="E2770" s="26">
        <f t="shared" si="87"/>
        <v>118.03360000000001</v>
      </c>
    </row>
    <row r="2771" spans="1:5" x14ac:dyDescent="0.3">
      <c r="A2771" s="1">
        <v>44173</v>
      </c>
      <c r="B2771">
        <v>118.3603</v>
      </c>
      <c r="C2771" t="s">
        <v>205</v>
      </c>
      <c r="D2771" s="26" t="str">
        <f t="shared" ref="D2771:D2834" si="88">_xlfn.CONCAT(YEAR(A2771),"-",IF(LEN(MONTH(A2771))=1,0&amp;MONTH(A2771),MONTH(A2771)),"-",IF(LEN(DAY(A2771))=1,0&amp;DAY(A2771),DAY(A2771)))</f>
        <v>2020-12-08</v>
      </c>
      <c r="E2771" s="26">
        <f t="shared" ref="E2771:E2834" si="89">B2771</f>
        <v>118.3603</v>
      </c>
    </row>
    <row r="2772" spans="1:5" x14ac:dyDescent="0.3">
      <c r="A2772" s="1">
        <v>44174</v>
      </c>
      <c r="B2772">
        <v>117.9776</v>
      </c>
      <c r="C2772" t="s">
        <v>205</v>
      </c>
      <c r="D2772" s="26" t="str">
        <f t="shared" si="88"/>
        <v>2020-12-09</v>
      </c>
      <c r="E2772" s="26">
        <f t="shared" si="89"/>
        <v>117.9776</v>
      </c>
    </row>
    <row r="2773" spans="1:5" x14ac:dyDescent="0.3">
      <c r="A2773" s="1">
        <v>44175</v>
      </c>
      <c r="B2773">
        <v>118.0802</v>
      </c>
      <c r="C2773" t="s">
        <v>205</v>
      </c>
      <c r="D2773" s="26" t="str">
        <f t="shared" si="88"/>
        <v>2020-12-10</v>
      </c>
      <c r="E2773" s="26">
        <f t="shared" si="89"/>
        <v>118.0802</v>
      </c>
    </row>
    <row r="2774" spans="1:5" x14ac:dyDescent="0.3">
      <c r="A2774" s="1">
        <v>44176</v>
      </c>
      <c r="B2774">
        <v>117.3522</v>
      </c>
      <c r="C2774" t="s">
        <v>205</v>
      </c>
      <c r="D2774" s="26" t="str">
        <f t="shared" si="88"/>
        <v>2020-12-11</v>
      </c>
      <c r="E2774" s="26">
        <f t="shared" si="89"/>
        <v>117.3522</v>
      </c>
    </row>
    <row r="2775" spans="1:5" x14ac:dyDescent="0.3">
      <c r="A2775" s="1">
        <v>44179</v>
      </c>
      <c r="B2775">
        <v>116.5121</v>
      </c>
      <c r="C2775" t="s">
        <v>205</v>
      </c>
      <c r="D2775" s="26" t="str">
        <f t="shared" si="88"/>
        <v>2020-12-14</v>
      </c>
      <c r="E2775" s="26">
        <f t="shared" si="89"/>
        <v>116.5121</v>
      </c>
    </row>
    <row r="2776" spans="1:5" x14ac:dyDescent="0.3">
      <c r="A2776" s="1">
        <v>44180</v>
      </c>
      <c r="B2776">
        <v>118.4443</v>
      </c>
      <c r="C2776" t="s">
        <v>205</v>
      </c>
      <c r="D2776" s="26" t="str">
        <f t="shared" si="88"/>
        <v>2020-12-15</v>
      </c>
      <c r="E2776" s="26">
        <f t="shared" si="89"/>
        <v>118.4443</v>
      </c>
    </row>
    <row r="2777" spans="1:5" x14ac:dyDescent="0.3">
      <c r="A2777" s="1">
        <v>44181</v>
      </c>
      <c r="B2777">
        <v>118.1922</v>
      </c>
      <c r="C2777" t="s">
        <v>205</v>
      </c>
      <c r="D2777" s="26" t="str">
        <f t="shared" si="88"/>
        <v>2020-12-16</v>
      </c>
      <c r="E2777" s="26">
        <f t="shared" si="89"/>
        <v>118.1922</v>
      </c>
    </row>
    <row r="2778" spans="1:5" x14ac:dyDescent="0.3">
      <c r="A2778" s="1">
        <v>44182</v>
      </c>
      <c r="B2778">
        <v>118.8643</v>
      </c>
      <c r="C2778" t="s">
        <v>205</v>
      </c>
      <c r="D2778" s="26" t="str">
        <f t="shared" si="88"/>
        <v>2020-12-17</v>
      </c>
      <c r="E2778" s="26">
        <f t="shared" si="89"/>
        <v>118.8643</v>
      </c>
    </row>
    <row r="2779" spans="1:5" x14ac:dyDescent="0.3">
      <c r="A2779" s="1">
        <v>44183</v>
      </c>
      <c r="B2779">
        <v>118.5843</v>
      </c>
      <c r="C2779" t="s">
        <v>205</v>
      </c>
      <c r="D2779" s="26" t="str">
        <f t="shared" si="88"/>
        <v>2020-12-18</v>
      </c>
      <c r="E2779" s="26">
        <f t="shared" si="89"/>
        <v>118.5843</v>
      </c>
    </row>
    <row r="2780" spans="1:5" x14ac:dyDescent="0.3">
      <c r="A2780" s="1">
        <v>44186</v>
      </c>
      <c r="B2780">
        <v>117.6401</v>
      </c>
      <c r="C2780" t="s">
        <v>205</v>
      </c>
      <c r="D2780" s="26" t="str">
        <f t="shared" si="88"/>
        <v>2020-12-21</v>
      </c>
      <c r="E2780" s="26">
        <f t="shared" si="89"/>
        <v>117.6401</v>
      </c>
    </row>
    <row r="2781" spans="1:5" x14ac:dyDescent="0.3">
      <c r="A2781" s="1">
        <v>44187</v>
      </c>
      <c r="B2781">
        <v>117.1905</v>
      </c>
      <c r="C2781" t="s">
        <v>205</v>
      </c>
      <c r="D2781" s="26" t="str">
        <f t="shared" si="88"/>
        <v>2020-12-22</v>
      </c>
      <c r="E2781" s="26">
        <f t="shared" si="89"/>
        <v>117.1905</v>
      </c>
    </row>
    <row r="2782" spans="1:5" x14ac:dyDescent="0.3">
      <c r="A2782" s="1">
        <v>44188</v>
      </c>
      <c r="B2782">
        <v>117.87430000000001</v>
      </c>
      <c r="C2782" t="s">
        <v>205</v>
      </c>
      <c r="D2782" s="26" t="str">
        <f t="shared" si="88"/>
        <v>2020-12-23</v>
      </c>
      <c r="E2782" s="26">
        <f t="shared" si="89"/>
        <v>117.87430000000001</v>
      </c>
    </row>
    <row r="2783" spans="1:5" x14ac:dyDescent="0.3">
      <c r="A2783" s="1">
        <v>44189</v>
      </c>
      <c r="B2783">
        <v>118.09910000000001</v>
      </c>
      <c r="C2783" t="s">
        <v>205</v>
      </c>
      <c r="D2783" s="26" t="str">
        <f t="shared" si="88"/>
        <v>2020-12-24</v>
      </c>
      <c r="E2783" s="26">
        <f t="shared" si="89"/>
        <v>118.09910000000001</v>
      </c>
    </row>
    <row r="2784" spans="1:5" x14ac:dyDescent="0.3">
      <c r="A2784" s="1">
        <v>44190</v>
      </c>
      <c r="B2784">
        <v>118.09910000000001</v>
      </c>
      <c r="C2784" t="s">
        <v>205</v>
      </c>
      <c r="D2784" s="26" t="str">
        <f t="shared" si="88"/>
        <v>2020-12-25</v>
      </c>
      <c r="E2784" s="26">
        <f t="shared" si="89"/>
        <v>118.09910000000001</v>
      </c>
    </row>
    <row r="2785" spans="1:5" x14ac:dyDescent="0.3">
      <c r="A2785" s="1">
        <v>44193</v>
      </c>
      <c r="B2785">
        <v>118.455</v>
      </c>
      <c r="C2785" t="s">
        <v>205</v>
      </c>
      <c r="D2785" s="26" t="str">
        <f t="shared" si="88"/>
        <v>2020-12-28</v>
      </c>
      <c r="E2785" s="26">
        <f t="shared" si="89"/>
        <v>118.455</v>
      </c>
    </row>
    <row r="2786" spans="1:5" x14ac:dyDescent="0.3">
      <c r="A2786" s="1">
        <v>44194</v>
      </c>
      <c r="B2786">
        <v>117.86490000000001</v>
      </c>
      <c r="C2786" t="s">
        <v>205</v>
      </c>
      <c r="D2786" s="26" t="str">
        <f t="shared" si="88"/>
        <v>2020-12-29</v>
      </c>
      <c r="E2786" s="26">
        <f t="shared" si="89"/>
        <v>117.86490000000001</v>
      </c>
    </row>
    <row r="2787" spans="1:5" x14ac:dyDescent="0.3">
      <c r="A2787" s="1">
        <v>44195</v>
      </c>
      <c r="B2787">
        <v>118.7079</v>
      </c>
      <c r="C2787" t="s">
        <v>205</v>
      </c>
      <c r="D2787" s="26" t="str">
        <f t="shared" si="88"/>
        <v>2020-12-30</v>
      </c>
      <c r="E2787" s="26">
        <f t="shared" si="89"/>
        <v>118.7079</v>
      </c>
    </row>
    <row r="2788" spans="1:5" x14ac:dyDescent="0.3">
      <c r="A2788" s="1">
        <v>44196</v>
      </c>
      <c r="B2788">
        <v>119.4667</v>
      </c>
      <c r="C2788" t="s">
        <v>205</v>
      </c>
      <c r="D2788" s="26" t="str">
        <f t="shared" si="88"/>
        <v>2020-12-31</v>
      </c>
      <c r="E2788" s="26">
        <f t="shared" si="89"/>
        <v>119.4667</v>
      </c>
    </row>
    <row r="2789" spans="1:5" x14ac:dyDescent="0.3">
      <c r="A2789" s="1">
        <v>44197</v>
      </c>
      <c r="B2789">
        <v>119.4667</v>
      </c>
      <c r="C2789" t="s">
        <v>205</v>
      </c>
      <c r="D2789" s="26" t="str">
        <f t="shared" si="88"/>
        <v>2021-01-01</v>
      </c>
      <c r="E2789" s="26">
        <f t="shared" si="89"/>
        <v>119.4667</v>
      </c>
    </row>
    <row r="2790" spans="1:5" x14ac:dyDescent="0.3">
      <c r="A2790" s="1">
        <v>44200</v>
      </c>
      <c r="B2790">
        <v>117.7431</v>
      </c>
      <c r="C2790" t="s">
        <v>205</v>
      </c>
      <c r="D2790" s="26" t="str">
        <f t="shared" si="88"/>
        <v>2021-01-04</v>
      </c>
      <c r="E2790" s="26">
        <f t="shared" si="89"/>
        <v>117.7431</v>
      </c>
    </row>
    <row r="2791" spans="1:5" x14ac:dyDescent="0.3">
      <c r="A2791" s="1">
        <v>44201</v>
      </c>
      <c r="B2791">
        <v>118.7454</v>
      </c>
      <c r="C2791" t="s">
        <v>205</v>
      </c>
      <c r="D2791" s="26" t="str">
        <f t="shared" si="88"/>
        <v>2021-01-05</v>
      </c>
      <c r="E2791" s="26">
        <f t="shared" si="89"/>
        <v>118.7454</v>
      </c>
    </row>
    <row r="2792" spans="1:5" x14ac:dyDescent="0.3">
      <c r="A2792" s="1">
        <v>44202</v>
      </c>
      <c r="B2792">
        <v>121.5836</v>
      </c>
      <c r="C2792" t="s">
        <v>205</v>
      </c>
      <c r="D2792" s="26" t="str">
        <f t="shared" si="88"/>
        <v>2021-01-06</v>
      </c>
      <c r="E2792" s="26">
        <f t="shared" si="89"/>
        <v>121.5836</v>
      </c>
    </row>
    <row r="2793" spans="1:5" x14ac:dyDescent="0.3">
      <c r="A2793" s="1">
        <v>44203</v>
      </c>
      <c r="B2793">
        <v>122.7919</v>
      </c>
      <c r="C2793" t="s">
        <v>205</v>
      </c>
      <c r="D2793" s="26" t="str">
        <f t="shared" si="88"/>
        <v>2021-01-07</v>
      </c>
      <c r="E2793" s="26">
        <f t="shared" si="89"/>
        <v>122.7919</v>
      </c>
    </row>
    <row r="2794" spans="1:5" x14ac:dyDescent="0.3">
      <c r="A2794" s="1">
        <v>44204</v>
      </c>
      <c r="B2794">
        <v>123.0074</v>
      </c>
      <c r="C2794" t="s">
        <v>205</v>
      </c>
      <c r="D2794" s="26" t="str">
        <f t="shared" si="88"/>
        <v>2021-01-08</v>
      </c>
      <c r="E2794" s="26">
        <f t="shared" si="89"/>
        <v>123.0074</v>
      </c>
    </row>
    <row r="2795" spans="1:5" x14ac:dyDescent="0.3">
      <c r="A2795" s="1">
        <v>44207</v>
      </c>
      <c r="B2795">
        <v>122.8669</v>
      </c>
      <c r="C2795" t="s">
        <v>205</v>
      </c>
      <c r="D2795" s="26" t="str">
        <f t="shared" si="88"/>
        <v>2021-01-11</v>
      </c>
      <c r="E2795" s="26">
        <f t="shared" si="89"/>
        <v>122.8669</v>
      </c>
    </row>
    <row r="2796" spans="1:5" x14ac:dyDescent="0.3">
      <c r="A2796" s="1">
        <v>44208</v>
      </c>
      <c r="B2796">
        <v>123.8317</v>
      </c>
      <c r="C2796" t="s">
        <v>205</v>
      </c>
      <c r="D2796" s="26" t="str">
        <f t="shared" si="88"/>
        <v>2021-01-12</v>
      </c>
      <c r="E2796" s="26">
        <f t="shared" si="89"/>
        <v>123.8317</v>
      </c>
    </row>
    <row r="2797" spans="1:5" x14ac:dyDescent="0.3">
      <c r="A2797" s="1">
        <v>44209</v>
      </c>
      <c r="B2797">
        <v>123.4289</v>
      </c>
      <c r="C2797" t="s">
        <v>205</v>
      </c>
      <c r="D2797" s="26" t="str">
        <f t="shared" si="88"/>
        <v>2021-01-13</v>
      </c>
      <c r="E2797" s="26">
        <f t="shared" si="89"/>
        <v>123.4289</v>
      </c>
    </row>
    <row r="2798" spans="1:5" x14ac:dyDescent="0.3">
      <c r="A2798" s="1">
        <v>44210</v>
      </c>
      <c r="B2798">
        <v>123.8411</v>
      </c>
      <c r="C2798" t="s">
        <v>205</v>
      </c>
      <c r="D2798" s="26" t="str">
        <f t="shared" si="88"/>
        <v>2021-01-14</v>
      </c>
      <c r="E2798" s="26">
        <f t="shared" si="89"/>
        <v>123.8411</v>
      </c>
    </row>
    <row r="2799" spans="1:5" x14ac:dyDescent="0.3">
      <c r="A2799" s="1">
        <v>44211</v>
      </c>
      <c r="B2799">
        <v>122.91370000000001</v>
      </c>
      <c r="C2799" t="s">
        <v>205</v>
      </c>
      <c r="D2799" s="26" t="str">
        <f t="shared" si="88"/>
        <v>2021-01-15</v>
      </c>
      <c r="E2799" s="26">
        <f t="shared" si="89"/>
        <v>122.91370000000001</v>
      </c>
    </row>
    <row r="2800" spans="1:5" x14ac:dyDescent="0.3">
      <c r="A2800" s="1">
        <v>44215</v>
      </c>
      <c r="B2800">
        <v>123.5038</v>
      </c>
      <c r="C2800" t="s">
        <v>205</v>
      </c>
      <c r="D2800" s="26" t="str">
        <f t="shared" si="88"/>
        <v>2021-01-19</v>
      </c>
      <c r="E2800" s="26">
        <f t="shared" si="89"/>
        <v>123.5038</v>
      </c>
    </row>
    <row r="2801" spans="1:5" x14ac:dyDescent="0.3">
      <c r="A2801" s="1">
        <v>44216</v>
      </c>
      <c r="B2801">
        <v>124.2719</v>
      </c>
      <c r="C2801" t="s">
        <v>205</v>
      </c>
      <c r="D2801" s="26" t="str">
        <f t="shared" si="88"/>
        <v>2021-01-20</v>
      </c>
      <c r="E2801" s="26">
        <f t="shared" si="89"/>
        <v>124.2719</v>
      </c>
    </row>
    <row r="2802" spans="1:5" x14ac:dyDescent="0.3">
      <c r="A2802" s="1">
        <v>44217</v>
      </c>
      <c r="B2802">
        <v>123.6443</v>
      </c>
      <c r="C2802" t="s">
        <v>205</v>
      </c>
      <c r="D2802" s="26" t="str">
        <f t="shared" si="88"/>
        <v>2021-01-21</v>
      </c>
      <c r="E2802" s="26">
        <f t="shared" si="89"/>
        <v>123.6443</v>
      </c>
    </row>
    <row r="2803" spans="1:5" x14ac:dyDescent="0.3">
      <c r="A2803" s="1">
        <v>44218</v>
      </c>
      <c r="B2803">
        <v>123.1198</v>
      </c>
      <c r="C2803" t="s">
        <v>205</v>
      </c>
      <c r="D2803" s="26" t="str">
        <f t="shared" si="88"/>
        <v>2021-01-22</v>
      </c>
      <c r="E2803" s="26">
        <f t="shared" si="89"/>
        <v>123.1198</v>
      </c>
    </row>
    <row r="2804" spans="1:5" x14ac:dyDescent="0.3">
      <c r="A2804" s="1">
        <v>44221</v>
      </c>
      <c r="B2804">
        <v>123.0074</v>
      </c>
      <c r="C2804" t="s">
        <v>205</v>
      </c>
      <c r="D2804" s="26" t="str">
        <f t="shared" si="88"/>
        <v>2021-01-25</v>
      </c>
      <c r="E2804" s="26">
        <f t="shared" si="89"/>
        <v>123.0074</v>
      </c>
    </row>
    <row r="2805" spans="1:5" x14ac:dyDescent="0.3">
      <c r="A2805" s="1">
        <v>44222</v>
      </c>
      <c r="B2805">
        <v>122.3985</v>
      </c>
      <c r="C2805" t="s">
        <v>205</v>
      </c>
      <c r="D2805" s="26" t="str">
        <f t="shared" si="88"/>
        <v>2021-01-26</v>
      </c>
      <c r="E2805" s="26">
        <f t="shared" si="89"/>
        <v>122.3985</v>
      </c>
    </row>
    <row r="2806" spans="1:5" x14ac:dyDescent="0.3">
      <c r="A2806" s="1">
        <v>44223</v>
      </c>
      <c r="B2806">
        <v>119.5791</v>
      </c>
      <c r="C2806" t="s">
        <v>205</v>
      </c>
      <c r="D2806" s="26" t="str">
        <f t="shared" si="88"/>
        <v>2021-01-27</v>
      </c>
      <c r="E2806" s="26">
        <f t="shared" si="89"/>
        <v>119.5791</v>
      </c>
    </row>
    <row r="2807" spans="1:5" x14ac:dyDescent="0.3">
      <c r="A2807" s="1">
        <v>44224</v>
      </c>
      <c r="B2807">
        <v>120.6375</v>
      </c>
      <c r="C2807" t="s">
        <v>205</v>
      </c>
      <c r="D2807" s="26" t="str">
        <f t="shared" si="88"/>
        <v>2021-01-28</v>
      </c>
      <c r="E2807" s="26">
        <f t="shared" si="89"/>
        <v>120.6375</v>
      </c>
    </row>
    <row r="2808" spans="1:5" x14ac:dyDescent="0.3">
      <c r="A2808" s="1">
        <v>44225</v>
      </c>
      <c r="B2808">
        <v>118.49250000000001</v>
      </c>
      <c r="C2808" t="s">
        <v>205</v>
      </c>
      <c r="D2808" s="26" t="str">
        <f t="shared" si="88"/>
        <v>2021-01-29</v>
      </c>
      <c r="E2808" s="26">
        <f t="shared" si="89"/>
        <v>118.49250000000001</v>
      </c>
    </row>
    <row r="2809" spans="1:5" x14ac:dyDescent="0.3">
      <c r="A2809" s="1">
        <v>44228</v>
      </c>
      <c r="B2809">
        <v>120.06619999999999</v>
      </c>
      <c r="C2809" t="s">
        <v>205</v>
      </c>
      <c r="D2809" s="26" t="str">
        <f t="shared" si="88"/>
        <v>2021-02-01</v>
      </c>
      <c r="E2809" s="26">
        <f t="shared" si="89"/>
        <v>120.06619999999999</v>
      </c>
    </row>
    <row r="2810" spans="1:5" x14ac:dyDescent="0.3">
      <c r="A2810" s="1">
        <v>44229</v>
      </c>
      <c r="B2810">
        <v>121.64919999999999</v>
      </c>
      <c r="C2810" t="s">
        <v>205</v>
      </c>
      <c r="D2810" s="26" t="str">
        <f t="shared" si="88"/>
        <v>2021-02-02</v>
      </c>
      <c r="E2810" s="26">
        <f t="shared" si="89"/>
        <v>121.64919999999999</v>
      </c>
    </row>
    <row r="2811" spans="1:5" x14ac:dyDescent="0.3">
      <c r="A2811" s="1">
        <v>44230</v>
      </c>
      <c r="B2811">
        <v>121.96769999999999</v>
      </c>
      <c r="C2811" t="s">
        <v>205</v>
      </c>
      <c r="D2811" s="26" t="str">
        <f t="shared" si="88"/>
        <v>2021-02-03</v>
      </c>
      <c r="E2811" s="26">
        <f t="shared" si="89"/>
        <v>121.96769999999999</v>
      </c>
    </row>
    <row r="2812" spans="1:5" x14ac:dyDescent="0.3">
      <c r="A2812" s="1">
        <v>44231</v>
      </c>
      <c r="B2812">
        <v>123.5226</v>
      </c>
      <c r="C2812" t="s">
        <v>205</v>
      </c>
      <c r="D2812" s="26" t="str">
        <f t="shared" si="88"/>
        <v>2021-02-04</v>
      </c>
      <c r="E2812" s="26">
        <f t="shared" si="89"/>
        <v>123.5226</v>
      </c>
    </row>
    <row r="2813" spans="1:5" x14ac:dyDescent="0.3">
      <c r="A2813" s="1">
        <v>44232</v>
      </c>
      <c r="B2813">
        <v>124.15949999999999</v>
      </c>
      <c r="C2813" t="s">
        <v>205</v>
      </c>
      <c r="D2813" s="26" t="str">
        <f t="shared" si="88"/>
        <v>2021-02-05</v>
      </c>
      <c r="E2813" s="26">
        <f t="shared" si="89"/>
        <v>124.15949999999999</v>
      </c>
    </row>
    <row r="2814" spans="1:5" x14ac:dyDescent="0.3">
      <c r="A2814" s="1">
        <v>44235</v>
      </c>
      <c r="B2814">
        <v>125.6114</v>
      </c>
      <c r="C2814" t="s">
        <v>205</v>
      </c>
      <c r="D2814" s="26" t="str">
        <f t="shared" si="88"/>
        <v>2021-02-08</v>
      </c>
      <c r="E2814" s="26">
        <f t="shared" si="89"/>
        <v>125.6114</v>
      </c>
    </row>
    <row r="2815" spans="1:5" x14ac:dyDescent="0.3">
      <c r="A2815" s="1">
        <v>44236</v>
      </c>
      <c r="B2815">
        <v>125.5646</v>
      </c>
      <c r="C2815" t="s">
        <v>205</v>
      </c>
      <c r="D2815" s="26" t="str">
        <f t="shared" si="88"/>
        <v>2021-02-09</v>
      </c>
      <c r="E2815" s="26">
        <f t="shared" si="89"/>
        <v>125.5646</v>
      </c>
    </row>
    <row r="2816" spans="1:5" x14ac:dyDescent="0.3">
      <c r="A2816" s="1">
        <v>44237</v>
      </c>
      <c r="B2816">
        <v>125.9486</v>
      </c>
      <c r="C2816" t="s">
        <v>205</v>
      </c>
      <c r="D2816" s="26" t="str">
        <f t="shared" si="88"/>
        <v>2021-02-10</v>
      </c>
      <c r="E2816" s="26">
        <f t="shared" si="89"/>
        <v>125.9486</v>
      </c>
    </row>
    <row r="2817" spans="1:5" x14ac:dyDescent="0.3">
      <c r="A2817" s="1">
        <v>44238</v>
      </c>
      <c r="B2817">
        <v>125.98609999999999</v>
      </c>
      <c r="C2817" t="s">
        <v>205</v>
      </c>
      <c r="D2817" s="26" t="str">
        <f t="shared" si="88"/>
        <v>2021-02-11</v>
      </c>
      <c r="E2817" s="26">
        <f t="shared" si="89"/>
        <v>125.98609999999999</v>
      </c>
    </row>
    <row r="2818" spans="1:5" x14ac:dyDescent="0.3">
      <c r="A2818" s="1">
        <v>44239</v>
      </c>
      <c r="B2818">
        <v>126.7448</v>
      </c>
      <c r="C2818" t="s">
        <v>205</v>
      </c>
      <c r="D2818" s="26" t="str">
        <f t="shared" si="88"/>
        <v>2021-02-12</v>
      </c>
      <c r="E2818" s="26">
        <f t="shared" si="89"/>
        <v>126.7448</v>
      </c>
    </row>
    <row r="2819" spans="1:5" x14ac:dyDescent="0.3">
      <c r="A2819" s="1">
        <v>44243</v>
      </c>
      <c r="B2819">
        <v>126.8385</v>
      </c>
      <c r="C2819" t="s">
        <v>205</v>
      </c>
      <c r="D2819" s="26" t="str">
        <f t="shared" si="88"/>
        <v>2021-02-16</v>
      </c>
      <c r="E2819" s="26">
        <f t="shared" si="89"/>
        <v>126.8385</v>
      </c>
    </row>
    <row r="2820" spans="1:5" x14ac:dyDescent="0.3">
      <c r="A2820" s="1">
        <v>44244</v>
      </c>
      <c r="B2820">
        <v>126.77290000000001</v>
      </c>
      <c r="C2820" t="s">
        <v>205</v>
      </c>
      <c r="D2820" s="26" t="str">
        <f t="shared" si="88"/>
        <v>2021-02-17</v>
      </c>
      <c r="E2820" s="26">
        <f t="shared" si="89"/>
        <v>126.77290000000001</v>
      </c>
    </row>
    <row r="2821" spans="1:5" x14ac:dyDescent="0.3">
      <c r="A2821" s="1">
        <v>44245</v>
      </c>
      <c r="B2821">
        <v>126.06100000000001</v>
      </c>
      <c r="C2821" t="s">
        <v>205</v>
      </c>
      <c r="D2821" s="26" t="str">
        <f t="shared" si="88"/>
        <v>2021-02-18</v>
      </c>
      <c r="E2821" s="26">
        <f t="shared" si="89"/>
        <v>126.06100000000001</v>
      </c>
    </row>
    <row r="2822" spans="1:5" x14ac:dyDescent="0.3">
      <c r="A2822" s="1">
        <v>44246</v>
      </c>
      <c r="B2822">
        <v>127.01649999999999</v>
      </c>
      <c r="C2822" t="s">
        <v>205</v>
      </c>
      <c r="D2822" s="26" t="str">
        <f t="shared" si="88"/>
        <v>2021-02-19</v>
      </c>
      <c r="E2822" s="26">
        <f t="shared" si="89"/>
        <v>127.01649999999999</v>
      </c>
    </row>
    <row r="2823" spans="1:5" x14ac:dyDescent="0.3">
      <c r="A2823" s="1">
        <v>44249</v>
      </c>
      <c r="B2823">
        <v>127.2319</v>
      </c>
      <c r="C2823" t="s">
        <v>205</v>
      </c>
      <c r="D2823" s="26" t="str">
        <f t="shared" si="88"/>
        <v>2021-02-22</v>
      </c>
      <c r="E2823" s="26">
        <f t="shared" si="89"/>
        <v>127.2319</v>
      </c>
    </row>
    <row r="2824" spans="1:5" x14ac:dyDescent="0.3">
      <c r="A2824" s="1">
        <v>44250</v>
      </c>
      <c r="B2824">
        <v>127.56910000000001</v>
      </c>
      <c r="C2824" t="s">
        <v>205</v>
      </c>
      <c r="D2824" s="26" t="str">
        <f t="shared" si="88"/>
        <v>2021-02-23</v>
      </c>
      <c r="E2824" s="26">
        <f t="shared" si="89"/>
        <v>127.56910000000001</v>
      </c>
    </row>
    <row r="2825" spans="1:5" x14ac:dyDescent="0.3">
      <c r="A2825" s="1">
        <v>44251</v>
      </c>
      <c r="B2825">
        <v>129.583</v>
      </c>
      <c r="C2825" t="s">
        <v>205</v>
      </c>
      <c r="D2825" s="26" t="str">
        <f t="shared" si="88"/>
        <v>2021-02-24</v>
      </c>
      <c r="E2825" s="26">
        <f t="shared" si="89"/>
        <v>129.583</v>
      </c>
    </row>
    <row r="2826" spans="1:5" x14ac:dyDescent="0.3">
      <c r="A2826" s="1">
        <v>44252</v>
      </c>
      <c r="B2826">
        <v>126.5668</v>
      </c>
      <c r="C2826" t="s">
        <v>205</v>
      </c>
      <c r="D2826" s="26" t="str">
        <f t="shared" si="88"/>
        <v>2021-02-25</v>
      </c>
      <c r="E2826" s="26">
        <f t="shared" si="89"/>
        <v>126.5668</v>
      </c>
    </row>
    <row r="2827" spans="1:5" x14ac:dyDescent="0.3">
      <c r="A2827" s="1">
        <v>44253</v>
      </c>
      <c r="B2827">
        <v>125.7051</v>
      </c>
      <c r="C2827" t="s">
        <v>205</v>
      </c>
      <c r="D2827" s="26" t="str">
        <f t="shared" si="88"/>
        <v>2021-02-26</v>
      </c>
      <c r="E2827" s="26">
        <f t="shared" si="89"/>
        <v>125.7051</v>
      </c>
    </row>
    <row r="2828" spans="1:5" x14ac:dyDescent="0.3">
      <c r="A2828" s="1">
        <v>44256</v>
      </c>
      <c r="B2828">
        <v>128.55269999999999</v>
      </c>
      <c r="C2828" t="s">
        <v>205</v>
      </c>
      <c r="D2828" s="26" t="str">
        <f t="shared" si="88"/>
        <v>2021-03-01</v>
      </c>
      <c r="E2828" s="26">
        <f t="shared" si="89"/>
        <v>128.55269999999999</v>
      </c>
    </row>
    <row r="2829" spans="1:5" x14ac:dyDescent="0.3">
      <c r="A2829" s="1">
        <v>44257</v>
      </c>
      <c r="B2829">
        <v>127.9157</v>
      </c>
      <c r="C2829" t="s">
        <v>205</v>
      </c>
      <c r="D2829" s="26" t="str">
        <f t="shared" si="88"/>
        <v>2021-03-02</v>
      </c>
      <c r="E2829" s="26">
        <f t="shared" si="89"/>
        <v>127.9157</v>
      </c>
    </row>
    <row r="2830" spans="1:5" x14ac:dyDescent="0.3">
      <c r="A2830" s="1">
        <v>44258</v>
      </c>
      <c r="B2830">
        <v>127.26</v>
      </c>
      <c r="C2830" t="s">
        <v>205</v>
      </c>
      <c r="D2830" s="26" t="str">
        <f t="shared" si="88"/>
        <v>2021-03-03</v>
      </c>
      <c r="E2830" s="26">
        <f t="shared" si="89"/>
        <v>127.26</v>
      </c>
    </row>
    <row r="2831" spans="1:5" x14ac:dyDescent="0.3">
      <c r="A2831" s="1">
        <v>44259</v>
      </c>
      <c r="B2831">
        <v>125.5271</v>
      </c>
      <c r="C2831" t="s">
        <v>205</v>
      </c>
      <c r="D2831" s="26" t="str">
        <f t="shared" si="88"/>
        <v>2021-03-04</v>
      </c>
      <c r="E2831" s="26">
        <f t="shared" si="89"/>
        <v>125.5271</v>
      </c>
    </row>
    <row r="2832" spans="1:5" x14ac:dyDescent="0.3">
      <c r="A2832" s="1">
        <v>44260</v>
      </c>
      <c r="B2832">
        <v>128.39340000000001</v>
      </c>
      <c r="C2832" t="s">
        <v>205</v>
      </c>
      <c r="D2832" s="26" t="str">
        <f t="shared" si="88"/>
        <v>2021-03-05</v>
      </c>
      <c r="E2832" s="26">
        <f t="shared" si="89"/>
        <v>128.39340000000001</v>
      </c>
    </row>
    <row r="2833" spans="1:5" x14ac:dyDescent="0.3">
      <c r="A2833" s="1">
        <v>44263</v>
      </c>
      <c r="B2833">
        <v>129.2364</v>
      </c>
      <c r="C2833" t="s">
        <v>205</v>
      </c>
      <c r="D2833" s="26" t="str">
        <f t="shared" si="88"/>
        <v>2021-03-08</v>
      </c>
      <c r="E2833" s="26">
        <f t="shared" si="89"/>
        <v>129.2364</v>
      </c>
    </row>
    <row r="2834" spans="1:5" x14ac:dyDescent="0.3">
      <c r="A2834" s="1">
        <v>44264</v>
      </c>
      <c r="B2834">
        <v>129.4238</v>
      </c>
      <c r="C2834" t="s">
        <v>205</v>
      </c>
      <c r="D2834" s="26" t="str">
        <f t="shared" si="88"/>
        <v>2021-03-09</v>
      </c>
      <c r="E2834" s="26">
        <f t="shared" si="89"/>
        <v>129.4238</v>
      </c>
    </row>
    <row r="2835" spans="1:5" x14ac:dyDescent="0.3">
      <c r="A2835" s="1">
        <v>44265</v>
      </c>
      <c r="B2835">
        <v>130.75389999999999</v>
      </c>
      <c r="C2835" t="s">
        <v>205</v>
      </c>
      <c r="D2835" s="26" t="str">
        <f t="shared" ref="D2835:D2898" si="90">_xlfn.CONCAT(YEAR(A2835),"-",IF(LEN(MONTH(A2835))=1,0&amp;MONTH(A2835),MONTH(A2835)),"-",IF(LEN(DAY(A2835))=1,0&amp;DAY(A2835),DAY(A2835)))</f>
        <v>2021-03-10</v>
      </c>
      <c r="E2835" s="26">
        <f t="shared" ref="E2835:E2898" si="91">B2835</f>
        <v>130.75389999999999</v>
      </c>
    </row>
    <row r="2836" spans="1:5" x14ac:dyDescent="0.3">
      <c r="A2836" s="1">
        <v>44266</v>
      </c>
      <c r="B2836">
        <v>131.6344</v>
      </c>
      <c r="C2836" t="s">
        <v>205</v>
      </c>
      <c r="D2836" s="26" t="str">
        <f t="shared" si="90"/>
        <v>2021-03-11</v>
      </c>
      <c r="E2836" s="26">
        <f t="shared" si="91"/>
        <v>131.6344</v>
      </c>
    </row>
    <row r="2837" spans="1:5" x14ac:dyDescent="0.3">
      <c r="A2837" s="1">
        <v>44267</v>
      </c>
      <c r="B2837">
        <v>132.63669999999999</v>
      </c>
      <c r="C2837" t="s">
        <v>205</v>
      </c>
      <c r="D2837" s="26" t="str">
        <f t="shared" si="90"/>
        <v>2021-03-12</v>
      </c>
      <c r="E2837" s="26">
        <f t="shared" si="91"/>
        <v>132.63669999999999</v>
      </c>
    </row>
    <row r="2838" spans="1:5" x14ac:dyDescent="0.3">
      <c r="A2838" s="1">
        <v>44270</v>
      </c>
      <c r="B2838">
        <v>133.76070000000001</v>
      </c>
      <c r="C2838" t="s">
        <v>205</v>
      </c>
      <c r="D2838" s="26" t="str">
        <f t="shared" si="90"/>
        <v>2021-03-15</v>
      </c>
      <c r="E2838" s="26">
        <f t="shared" si="91"/>
        <v>133.76070000000001</v>
      </c>
    </row>
    <row r="2839" spans="1:5" x14ac:dyDescent="0.3">
      <c r="A2839" s="1">
        <v>44271</v>
      </c>
      <c r="B2839">
        <v>132.52430000000001</v>
      </c>
      <c r="C2839" t="s">
        <v>205</v>
      </c>
      <c r="D2839" s="26" t="str">
        <f t="shared" si="90"/>
        <v>2021-03-16</v>
      </c>
      <c r="E2839" s="26">
        <f t="shared" si="91"/>
        <v>132.52430000000001</v>
      </c>
    </row>
    <row r="2840" spans="1:5" x14ac:dyDescent="0.3">
      <c r="A2840" s="1">
        <v>44272</v>
      </c>
      <c r="B2840">
        <v>133.208</v>
      </c>
      <c r="C2840" t="s">
        <v>205</v>
      </c>
      <c r="D2840" s="26" t="str">
        <f t="shared" si="90"/>
        <v>2021-03-17</v>
      </c>
      <c r="E2840" s="26">
        <f t="shared" si="91"/>
        <v>133.208</v>
      </c>
    </row>
    <row r="2841" spans="1:5" x14ac:dyDescent="0.3">
      <c r="A2841" s="1">
        <v>44273</v>
      </c>
      <c r="B2841">
        <v>131.90600000000001</v>
      </c>
      <c r="C2841" t="s">
        <v>205</v>
      </c>
      <c r="D2841" s="26" t="str">
        <f t="shared" si="90"/>
        <v>2021-03-18</v>
      </c>
      <c r="E2841" s="26">
        <f t="shared" si="91"/>
        <v>131.90600000000001</v>
      </c>
    </row>
    <row r="2842" spans="1:5" x14ac:dyDescent="0.3">
      <c r="A2842" s="1">
        <v>44274</v>
      </c>
      <c r="B2842">
        <v>131.66249999999999</v>
      </c>
      <c r="C2842" t="s">
        <v>205</v>
      </c>
      <c r="D2842" s="26" t="str">
        <f t="shared" si="90"/>
        <v>2021-03-19</v>
      </c>
      <c r="E2842" s="26">
        <f t="shared" si="91"/>
        <v>131.66249999999999</v>
      </c>
    </row>
    <row r="2843" spans="1:5" x14ac:dyDescent="0.3">
      <c r="A2843" s="1">
        <v>44277</v>
      </c>
      <c r="B2843">
        <v>131.83799999999999</v>
      </c>
      <c r="C2843" t="s">
        <v>205</v>
      </c>
      <c r="D2843" s="26" t="str">
        <f t="shared" si="90"/>
        <v>2021-03-22</v>
      </c>
      <c r="E2843" s="26">
        <f t="shared" si="91"/>
        <v>131.83799999999999</v>
      </c>
    </row>
    <row r="2844" spans="1:5" x14ac:dyDescent="0.3">
      <c r="A2844" s="1">
        <v>44278</v>
      </c>
      <c r="B2844">
        <v>129.93709999999999</v>
      </c>
      <c r="C2844" t="s">
        <v>205</v>
      </c>
      <c r="D2844" s="26" t="str">
        <f t="shared" si="90"/>
        <v>2021-03-23</v>
      </c>
      <c r="E2844" s="26">
        <f t="shared" si="91"/>
        <v>129.93709999999999</v>
      </c>
    </row>
    <row r="2845" spans="1:5" x14ac:dyDescent="0.3">
      <c r="A2845" s="1">
        <v>44279</v>
      </c>
      <c r="B2845">
        <v>129.76769999999999</v>
      </c>
      <c r="C2845" t="s">
        <v>205</v>
      </c>
      <c r="D2845" s="26" t="str">
        <f t="shared" si="90"/>
        <v>2021-03-24</v>
      </c>
      <c r="E2845" s="26">
        <f t="shared" si="91"/>
        <v>129.76769999999999</v>
      </c>
    </row>
    <row r="2846" spans="1:5" x14ac:dyDescent="0.3">
      <c r="A2846" s="1">
        <v>44280</v>
      </c>
      <c r="B2846">
        <v>131.32980000000001</v>
      </c>
      <c r="C2846" t="s">
        <v>205</v>
      </c>
      <c r="D2846" s="26" t="str">
        <f t="shared" si="90"/>
        <v>2021-03-25</v>
      </c>
      <c r="E2846" s="26">
        <f t="shared" si="91"/>
        <v>131.32980000000001</v>
      </c>
    </row>
    <row r="2847" spans="1:5" x14ac:dyDescent="0.3">
      <c r="A2847" s="1">
        <v>44281</v>
      </c>
      <c r="B2847">
        <v>133.7859</v>
      </c>
      <c r="C2847" t="s">
        <v>205</v>
      </c>
      <c r="D2847" s="26" t="str">
        <f t="shared" si="90"/>
        <v>2021-03-26</v>
      </c>
      <c r="E2847" s="26">
        <f t="shared" si="91"/>
        <v>133.7859</v>
      </c>
    </row>
    <row r="2848" spans="1:5" x14ac:dyDescent="0.3">
      <c r="A2848" s="1">
        <v>44284</v>
      </c>
      <c r="B2848">
        <v>133.08949999999999</v>
      </c>
      <c r="C2848" t="s">
        <v>205</v>
      </c>
      <c r="D2848" s="26" t="str">
        <f t="shared" si="90"/>
        <v>2021-03-29</v>
      </c>
      <c r="E2848" s="26">
        <f t="shared" si="91"/>
        <v>133.08949999999999</v>
      </c>
    </row>
    <row r="2849" spans="1:5" x14ac:dyDescent="0.3">
      <c r="A2849" s="1">
        <v>44285</v>
      </c>
      <c r="B2849">
        <v>133.34360000000001</v>
      </c>
      <c r="C2849" t="s">
        <v>205</v>
      </c>
      <c r="D2849" s="26" t="str">
        <f t="shared" si="90"/>
        <v>2021-03-30</v>
      </c>
      <c r="E2849" s="26">
        <f t="shared" si="91"/>
        <v>133.34360000000001</v>
      </c>
    </row>
    <row r="2850" spans="1:5" x14ac:dyDescent="0.3">
      <c r="A2850" s="1">
        <v>44286</v>
      </c>
      <c r="B2850">
        <v>133.30600000000001</v>
      </c>
      <c r="C2850" t="s">
        <v>205</v>
      </c>
      <c r="D2850" s="26" t="str">
        <f t="shared" si="90"/>
        <v>2021-03-31</v>
      </c>
      <c r="E2850" s="26">
        <f t="shared" si="91"/>
        <v>133.30600000000001</v>
      </c>
    </row>
    <row r="2851" spans="1:5" x14ac:dyDescent="0.3">
      <c r="A2851" s="1">
        <v>44287</v>
      </c>
      <c r="B2851">
        <v>134.6422</v>
      </c>
      <c r="C2851" t="s">
        <v>205</v>
      </c>
      <c r="D2851" s="26" t="str">
        <f t="shared" si="90"/>
        <v>2021-04-01</v>
      </c>
      <c r="E2851" s="26">
        <f t="shared" si="91"/>
        <v>134.6422</v>
      </c>
    </row>
    <row r="2852" spans="1:5" x14ac:dyDescent="0.3">
      <c r="A2852" s="1">
        <v>44288</v>
      </c>
      <c r="B2852">
        <v>134.6422</v>
      </c>
      <c r="C2852" t="s">
        <v>205</v>
      </c>
      <c r="D2852" s="26" t="str">
        <f t="shared" si="90"/>
        <v>2021-04-02</v>
      </c>
      <c r="E2852" s="26">
        <f t="shared" si="91"/>
        <v>134.6422</v>
      </c>
    </row>
    <row r="2853" spans="1:5" x14ac:dyDescent="0.3">
      <c r="A2853" s="1">
        <v>44291</v>
      </c>
      <c r="B2853">
        <v>135.8656</v>
      </c>
      <c r="C2853" t="s">
        <v>205</v>
      </c>
      <c r="D2853" s="26" t="str">
        <f t="shared" si="90"/>
        <v>2021-04-05</v>
      </c>
      <c r="E2853" s="26">
        <f t="shared" si="91"/>
        <v>135.8656</v>
      </c>
    </row>
    <row r="2854" spans="1:5" x14ac:dyDescent="0.3">
      <c r="A2854" s="1">
        <v>44292</v>
      </c>
      <c r="B2854">
        <v>136.0444</v>
      </c>
      <c r="C2854" t="s">
        <v>205</v>
      </c>
      <c r="D2854" s="26" t="str">
        <f t="shared" si="90"/>
        <v>2021-04-06</v>
      </c>
      <c r="E2854" s="26">
        <f t="shared" si="91"/>
        <v>136.0444</v>
      </c>
    </row>
    <row r="2855" spans="1:5" x14ac:dyDescent="0.3">
      <c r="A2855" s="1">
        <v>44293</v>
      </c>
      <c r="B2855">
        <v>135.53620000000001</v>
      </c>
      <c r="C2855" t="s">
        <v>205</v>
      </c>
      <c r="D2855" s="26" t="str">
        <f t="shared" si="90"/>
        <v>2021-04-07</v>
      </c>
      <c r="E2855" s="26">
        <f t="shared" si="91"/>
        <v>135.53620000000001</v>
      </c>
    </row>
    <row r="2856" spans="1:5" x14ac:dyDescent="0.3">
      <c r="A2856" s="1">
        <v>44294</v>
      </c>
      <c r="B2856">
        <v>135.7903</v>
      </c>
      <c r="C2856" t="s">
        <v>205</v>
      </c>
      <c r="D2856" s="26" t="str">
        <f t="shared" si="90"/>
        <v>2021-04-08</v>
      </c>
      <c r="E2856" s="26">
        <f t="shared" si="91"/>
        <v>135.7903</v>
      </c>
    </row>
    <row r="2857" spans="1:5" x14ac:dyDescent="0.3">
      <c r="A2857" s="1">
        <v>44295</v>
      </c>
      <c r="B2857">
        <v>136.57130000000001</v>
      </c>
      <c r="C2857" t="s">
        <v>205</v>
      </c>
      <c r="D2857" s="26" t="str">
        <f t="shared" si="90"/>
        <v>2021-04-09</v>
      </c>
      <c r="E2857" s="26">
        <f t="shared" si="91"/>
        <v>136.57130000000001</v>
      </c>
    </row>
    <row r="2858" spans="1:5" x14ac:dyDescent="0.3">
      <c r="A2858" s="1">
        <v>44298</v>
      </c>
      <c r="B2858">
        <v>136.8066</v>
      </c>
      <c r="C2858" t="s">
        <v>205</v>
      </c>
      <c r="D2858" s="26" t="str">
        <f t="shared" si="90"/>
        <v>2021-04-12</v>
      </c>
      <c r="E2858" s="26">
        <f t="shared" si="91"/>
        <v>136.8066</v>
      </c>
    </row>
    <row r="2859" spans="1:5" x14ac:dyDescent="0.3">
      <c r="A2859" s="1">
        <v>44299</v>
      </c>
      <c r="B2859">
        <v>136.57130000000001</v>
      </c>
      <c r="C2859" t="s">
        <v>205</v>
      </c>
      <c r="D2859" s="26" t="str">
        <f t="shared" si="90"/>
        <v>2021-04-13</v>
      </c>
      <c r="E2859" s="26">
        <f t="shared" si="91"/>
        <v>136.57130000000001</v>
      </c>
    </row>
    <row r="2860" spans="1:5" x14ac:dyDescent="0.3">
      <c r="A2860" s="1">
        <v>44300</v>
      </c>
      <c r="B2860">
        <v>136.7878</v>
      </c>
      <c r="C2860" t="s">
        <v>205</v>
      </c>
      <c r="D2860" s="26" t="str">
        <f t="shared" si="90"/>
        <v>2021-04-14</v>
      </c>
      <c r="E2860" s="26">
        <f t="shared" si="91"/>
        <v>136.7878</v>
      </c>
    </row>
    <row r="2861" spans="1:5" x14ac:dyDescent="0.3">
      <c r="A2861" s="1">
        <v>44301</v>
      </c>
      <c r="B2861">
        <v>137.8605</v>
      </c>
      <c r="C2861" t="s">
        <v>205</v>
      </c>
      <c r="D2861" s="26" t="str">
        <f t="shared" si="90"/>
        <v>2021-04-15</v>
      </c>
      <c r="E2861" s="26">
        <f t="shared" si="91"/>
        <v>137.8605</v>
      </c>
    </row>
    <row r="2862" spans="1:5" x14ac:dyDescent="0.3">
      <c r="A2862" s="1">
        <v>44302</v>
      </c>
      <c r="B2862">
        <v>138.47219999999999</v>
      </c>
      <c r="C2862" t="s">
        <v>205</v>
      </c>
      <c r="D2862" s="26" t="str">
        <f t="shared" si="90"/>
        <v>2021-04-16</v>
      </c>
      <c r="E2862" s="26">
        <f t="shared" si="91"/>
        <v>138.47219999999999</v>
      </c>
    </row>
    <row r="2863" spans="1:5" x14ac:dyDescent="0.3">
      <c r="A2863" s="1">
        <v>44305</v>
      </c>
      <c r="B2863">
        <v>137.8229</v>
      </c>
      <c r="C2863" t="s">
        <v>205</v>
      </c>
      <c r="D2863" s="26" t="str">
        <f t="shared" si="90"/>
        <v>2021-04-19</v>
      </c>
      <c r="E2863" s="26">
        <f t="shared" si="91"/>
        <v>137.8229</v>
      </c>
    </row>
    <row r="2864" spans="1:5" x14ac:dyDescent="0.3">
      <c r="A2864" s="1">
        <v>44306</v>
      </c>
      <c r="B2864">
        <v>136.7972</v>
      </c>
      <c r="C2864" t="s">
        <v>205</v>
      </c>
      <c r="D2864" s="26" t="str">
        <f t="shared" si="90"/>
        <v>2021-04-20</v>
      </c>
      <c r="E2864" s="26">
        <f t="shared" si="91"/>
        <v>136.7972</v>
      </c>
    </row>
    <row r="2865" spans="1:5" x14ac:dyDescent="0.3">
      <c r="A2865" s="1">
        <v>44307</v>
      </c>
      <c r="B2865">
        <v>138.60400000000001</v>
      </c>
      <c r="C2865" t="s">
        <v>205</v>
      </c>
      <c r="D2865" s="26" t="str">
        <f t="shared" si="90"/>
        <v>2021-04-21</v>
      </c>
      <c r="E2865" s="26">
        <f t="shared" si="91"/>
        <v>138.60400000000001</v>
      </c>
    </row>
    <row r="2866" spans="1:5" x14ac:dyDescent="0.3">
      <c r="A2866" s="1">
        <v>44308</v>
      </c>
      <c r="B2866">
        <v>137.72880000000001</v>
      </c>
      <c r="C2866" t="s">
        <v>205</v>
      </c>
      <c r="D2866" s="26" t="str">
        <f t="shared" si="90"/>
        <v>2021-04-22</v>
      </c>
      <c r="E2866" s="26">
        <f t="shared" si="91"/>
        <v>137.72880000000001</v>
      </c>
    </row>
    <row r="2867" spans="1:5" x14ac:dyDescent="0.3">
      <c r="A2867" s="1">
        <v>44309</v>
      </c>
      <c r="B2867">
        <v>139.21559999999999</v>
      </c>
      <c r="C2867" t="s">
        <v>205</v>
      </c>
      <c r="D2867" s="26" t="str">
        <f t="shared" si="90"/>
        <v>2021-04-23</v>
      </c>
      <c r="E2867" s="26">
        <f t="shared" si="91"/>
        <v>139.21559999999999</v>
      </c>
    </row>
    <row r="2868" spans="1:5" x14ac:dyDescent="0.3">
      <c r="A2868" s="1">
        <v>44312</v>
      </c>
      <c r="B2868">
        <v>139.45089999999999</v>
      </c>
      <c r="C2868" t="s">
        <v>205</v>
      </c>
      <c r="D2868" s="26" t="str">
        <f t="shared" si="90"/>
        <v>2021-04-26</v>
      </c>
      <c r="E2868" s="26">
        <f t="shared" si="91"/>
        <v>139.45089999999999</v>
      </c>
    </row>
    <row r="2869" spans="1:5" x14ac:dyDescent="0.3">
      <c r="A2869" s="1">
        <v>44313</v>
      </c>
      <c r="B2869">
        <v>139.60140000000001</v>
      </c>
      <c r="C2869" t="s">
        <v>205</v>
      </c>
      <c r="D2869" s="26" t="str">
        <f t="shared" si="90"/>
        <v>2021-04-27</v>
      </c>
      <c r="E2869" s="26">
        <f t="shared" si="91"/>
        <v>139.60140000000001</v>
      </c>
    </row>
    <row r="2870" spans="1:5" x14ac:dyDescent="0.3">
      <c r="A2870" s="1">
        <v>44314</v>
      </c>
      <c r="B2870">
        <v>139.63910000000001</v>
      </c>
      <c r="C2870" t="s">
        <v>205</v>
      </c>
      <c r="D2870" s="26" t="str">
        <f t="shared" si="90"/>
        <v>2021-04-28</v>
      </c>
      <c r="E2870" s="26">
        <f t="shared" si="91"/>
        <v>139.63910000000001</v>
      </c>
    </row>
    <row r="2871" spans="1:5" x14ac:dyDescent="0.3">
      <c r="A2871" s="1">
        <v>44315</v>
      </c>
      <c r="B2871">
        <v>140.55189999999999</v>
      </c>
      <c r="C2871" t="s">
        <v>205</v>
      </c>
      <c r="D2871" s="26" t="str">
        <f t="shared" si="90"/>
        <v>2021-04-29</v>
      </c>
      <c r="E2871" s="26">
        <f t="shared" si="91"/>
        <v>140.55189999999999</v>
      </c>
    </row>
    <row r="2872" spans="1:5" x14ac:dyDescent="0.3">
      <c r="A2872" s="1">
        <v>44316</v>
      </c>
      <c r="B2872">
        <v>139.53559999999999</v>
      </c>
      <c r="C2872" t="s">
        <v>205</v>
      </c>
      <c r="D2872" s="26" t="str">
        <f t="shared" si="90"/>
        <v>2021-04-30</v>
      </c>
      <c r="E2872" s="26">
        <f t="shared" si="91"/>
        <v>139.53559999999999</v>
      </c>
    </row>
    <row r="2873" spans="1:5" x14ac:dyDescent="0.3">
      <c r="A2873" s="1">
        <v>44319</v>
      </c>
      <c r="B2873">
        <v>140.36369999999999</v>
      </c>
      <c r="C2873" t="s">
        <v>205</v>
      </c>
      <c r="D2873" s="26" t="str">
        <f t="shared" si="90"/>
        <v>2021-05-03</v>
      </c>
      <c r="E2873" s="26">
        <f t="shared" si="91"/>
        <v>140.36369999999999</v>
      </c>
    </row>
    <row r="2874" spans="1:5" x14ac:dyDescent="0.3">
      <c r="A2874" s="1">
        <v>44320</v>
      </c>
      <c r="B2874">
        <v>140.2037</v>
      </c>
      <c r="C2874" t="s">
        <v>205</v>
      </c>
      <c r="D2874" s="26" t="str">
        <f t="shared" si="90"/>
        <v>2021-05-04</v>
      </c>
      <c r="E2874" s="26">
        <f t="shared" si="91"/>
        <v>140.2037</v>
      </c>
    </row>
    <row r="2875" spans="1:5" x14ac:dyDescent="0.3">
      <c r="A2875" s="1">
        <v>44321</v>
      </c>
      <c r="B2875">
        <v>140.49539999999999</v>
      </c>
      <c r="C2875" t="s">
        <v>205</v>
      </c>
      <c r="D2875" s="26" t="str">
        <f t="shared" si="90"/>
        <v>2021-05-05</v>
      </c>
      <c r="E2875" s="26">
        <f t="shared" si="91"/>
        <v>140.49539999999999</v>
      </c>
    </row>
    <row r="2876" spans="1:5" x14ac:dyDescent="0.3">
      <c r="A2876" s="1">
        <v>44322</v>
      </c>
      <c r="B2876">
        <v>141.2106</v>
      </c>
      <c r="C2876" t="s">
        <v>205</v>
      </c>
      <c r="D2876" s="26" t="str">
        <f t="shared" si="90"/>
        <v>2021-05-06</v>
      </c>
      <c r="E2876" s="26">
        <f t="shared" si="91"/>
        <v>141.2106</v>
      </c>
    </row>
    <row r="2877" spans="1:5" x14ac:dyDescent="0.3">
      <c r="A2877" s="1">
        <v>44323</v>
      </c>
      <c r="B2877">
        <v>142.69739999999999</v>
      </c>
      <c r="C2877" t="s">
        <v>205</v>
      </c>
      <c r="D2877" s="26" t="str">
        <f t="shared" si="90"/>
        <v>2021-05-07</v>
      </c>
      <c r="E2877" s="26">
        <f t="shared" si="91"/>
        <v>142.69739999999999</v>
      </c>
    </row>
    <row r="2878" spans="1:5" x14ac:dyDescent="0.3">
      <c r="A2878" s="1">
        <v>44326</v>
      </c>
      <c r="B2878">
        <v>142.2175</v>
      </c>
      <c r="C2878" t="s">
        <v>205</v>
      </c>
      <c r="D2878" s="26" t="str">
        <f t="shared" si="90"/>
        <v>2021-05-10</v>
      </c>
      <c r="E2878" s="26">
        <f t="shared" si="91"/>
        <v>142.2175</v>
      </c>
    </row>
    <row r="2879" spans="1:5" x14ac:dyDescent="0.3">
      <c r="A2879" s="1">
        <v>44327</v>
      </c>
      <c r="B2879">
        <v>140.50479999999999</v>
      </c>
      <c r="C2879" t="s">
        <v>205</v>
      </c>
      <c r="D2879" s="26" t="str">
        <f t="shared" si="90"/>
        <v>2021-05-11</v>
      </c>
      <c r="E2879" s="26">
        <f t="shared" si="91"/>
        <v>140.50479999999999</v>
      </c>
    </row>
    <row r="2880" spans="1:5" x14ac:dyDescent="0.3">
      <c r="A2880" s="1">
        <v>44328</v>
      </c>
      <c r="B2880">
        <v>137.38999999999999</v>
      </c>
      <c r="C2880" t="s">
        <v>205</v>
      </c>
      <c r="D2880" s="26" t="str">
        <f t="shared" si="90"/>
        <v>2021-05-12</v>
      </c>
      <c r="E2880" s="26">
        <f t="shared" si="91"/>
        <v>137.38999999999999</v>
      </c>
    </row>
    <row r="2881" spans="1:5" x14ac:dyDescent="0.3">
      <c r="A2881" s="1">
        <v>44329</v>
      </c>
      <c r="B2881">
        <v>139.2439</v>
      </c>
      <c r="C2881" t="s">
        <v>205</v>
      </c>
      <c r="D2881" s="26" t="str">
        <f t="shared" si="90"/>
        <v>2021-05-13</v>
      </c>
      <c r="E2881" s="26">
        <f t="shared" si="91"/>
        <v>139.2439</v>
      </c>
    </row>
    <row r="2882" spans="1:5" x14ac:dyDescent="0.3">
      <c r="A2882" s="1">
        <v>44330</v>
      </c>
      <c r="B2882">
        <v>141.42699999999999</v>
      </c>
      <c r="C2882" t="s">
        <v>205</v>
      </c>
      <c r="D2882" s="26" t="str">
        <f t="shared" si="90"/>
        <v>2021-05-14</v>
      </c>
      <c r="E2882" s="26">
        <f t="shared" si="91"/>
        <v>141.42699999999999</v>
      </c>
    </row>
    <row r="2883" spans="1:5" x14ac:dyDescent="0.3">
      <c r="A2883" s="1">
        <v>44333</v>
      </c>
      <c r="B2883">
        <v>141.2765</v>
      </c>
      <c r="C2883" t="s">
        <v>205</v>
      </c>
      <c r="D2883" s="26" t="str">
        <f t="shared" si="90"/>
        <v>2021-05-17</v>
      </c>
      <c r="E2883" s="26">
        <f t="shared" si="91"/>
        <v>141.2765</v>
      </c>
    </row>
    <row r="2884" spans="1:5" x14ac:dyDescent="0.3">
      <c r="A2884" s="1">
        <v>44334</v>
      </c>
      <c r="B2884">
        <v>140.0249</v>
      </c>
      <c r="C2884" t="s">
        <v>205</v>
      </c>
      <c r="D2884" s="26" t="str">
        <f t="shared" si="90"/>
        <v>2021-05-18</v>
      </c>
      <c r="E2884" s="26">
        <f t="shared" si="91"/>
        <v>140.0249</v>
      </c>
    </row>
    <row r="2885" spans="1:5" x14ac:dyDescent="0.3">
      <c r="A2885" s="1">
        <v>44335</v>
      </c>
      <c r="B2885">
        <v>139.30029999999999</v>
      </c>
      <c r="C2885" t="s">
        <v>205</v>
      </c>
      <c r="D2885" s="26" t="str">
        <f t="shared" si="90"/>
        <v>2021-05-19</v>
      </c>
      <c r="E2885" s="26">
        <f t="shared" si="91"/>
        <v>139.30029999999999</v>
      </c>
    </row>
    <row r="2886" spans="1:5" x14ac:dyDescent="0.3">
      <c r="A2886" s="1">
        <v>44336</v>
      </c>
      <c r="B2886">
        <v>140.35429999999999</v>
      </c>
      <c r="C2886" t="s">
        <v>205</v>
      </c>
      <c r="D2886" s="26" t="str">
        <f t="shared" si="90"/>
        <v>2021-05-20</v>
      </c>
      <c r="E2886" s="26">
        <f t="shared" si="91"/>
        <v>140.35429999999999</v>
      </c>
    </row>
    <row r="2887" spans="1:5" x14ac:dyDescent="0.3">
      <c r="A2887" s="1">
        <v>44337</v>
      </c>
      <c r="B2887">
        <v>140.54249999999999</v>
      </c>
      <c r="C2887" t="s">
        <v>205</v>
      </c>
      <c r="D2887" s="26" t="str">
        <f t="shared" si="90"/>
        <v>2021-05-21</v>
      </c>
      <c r="E2887" s="26">
        <f t="shared" si="91"/>
        <v>140.54249999999999</v>
      </c>
    </row>
    <row r="2888" spans="1:5" x14ac:dyDescent="0.3">
      <c r="A2888" s="1">
        <v>44340</v>
      </c>
      <c r="B2888">
        <v>141.3518</v>
      </c>
      <c r="C2888" t="s">
        <v>205</v>
      </c>
      <c r="D2888" s="26" t="str">
        <f t="shared" si="90"/>
        <v>2021-05-24</v>
      </c>
      <c r="E2888" s="26">
        <f t="shared" si="91"/>
        <v>141.3518</v>
      </c>
    </row>
    <row r="2889" spans="1:5" x14ac:dyDescent="0.3">
      <c r="A2889" s="1">
        <v>44341</v>
      </c>
      <c r="B2889">
        <v>140.75890000000001</v>
      </c>
      <c r="C2889" t="s">
        <v>205</v>
      </c>
      <c r="D2889" s="26" t="str">
        <f t="shared" si="90"/>
        <v>2021-05-25</v>
      </c>
      <c r="E2889" s="26">
        <f t="shared" si="91"/>
        <v>140.75890000000001</v>
      </c>
    </row>
    <row r="2890" spans="1:5" x14ac:dyDescent="0.3">
      <c r="A2890" s="1">
        <v>44342</v>
      </c>
      <c r="B2890">
        <v>141.2388</v>
      </c>
      <c r="C2890" t="s">
        <v>205</v>
      </c>
      <c r="D2890" s="26" t="str">
        <f t="shared" si="90"/>
        <v>2021-05-26</v>
      </c>
      <c r="E2890" s="26">
        <f t="shared" si="91"/>
        <v>141.2388</v>
      </c>
    </row>
    <row r="2891" spans="1:5" x14ac:dyDescent="0.3">
      <c r="A2891" s="1">
        <v>44343</v>
      </c>
      <c r="B2891">
        <v>141.93520000000001</v>
      </c>
      <c r="C2891" t="s">
        <v>205</v>
      </c>
      <c r="D2891" s="26" t="str">
        <f t="shared" si="90"/>
        <v>2021-05-27</v>
      </c>
      <c r="E2891" s="26">
        <f t="shared" si="91"/>
        <v>141.93520000000001</v>
      </c>
    </row>
    <row r="2892" spans="1:5" x14ac:dyDescent="0.3">
      <c r="A2892" s="1">
        <v>44344</v>
      </c>
      <c r="B2892">
        <v>142.2081</v>
      </c>
      <c r="C2892" t="s">
        <v>205</v>
      </c>
      <c r="D2892" s="26" t="str">
        <f t="shared" si="90"/>
        <v>2021-05-28</v>
      </c>
      <c r="E2892" s="26">
        <f t="shared" si="91"/>
        <v>142.2081</v>
      </c>
    </row>
    <row r="2893" spans="1:5" x14ac:dyDescent="0.3">
      <c r="A2893" s="1">
        <v>44348</v>
      </c>
      <c r="B2893">
        <v>142.67859999999999</v>
      </c>
      <c r="C2893" t="s">
        <v>205</v>
      </c>
      <c r="D2893" s="26" t="str">
        <f t="shared" si="90"/>
        <v>2021-06-01</v>
      </c>
      <c r="E2893" s="26">
        <f t="shared" si="91"/>
        <v>142.67859999999999</v>
      </c>
    </row>
    <row r="2894" spans="1:5" x14ac:dyDescent="0.3">
      <c r="A2894" s="1">
        <v>44349</v>
      </c>
      <c r="B2894">
        <v>142.78210000000001</v>
      </c>
      <c r="C2894" t="s">
        <v>205</v>
      </c>
      <c r="D2894" s="26" t="str">
        <f t="shared" si="90"/>
        <v>2021-06-02</v>
      </c>
      <c r="E2894" s="26">
        <f t="shared" si="91"/>
        <v>142.78210000000001</v>
      </c>
    </row>
    <row r="2895" spans="1:5" x14ac:dyDescent="0.3">
      <c r="A2895" s="1">
        <v>44350</v>
      </c>
      <c r="B2895">
        <v>142.57509999999999</v>
      </c>
      <c r="C2895" t="s">
        <v>205</v>
      </c>
      <c r="D2895" s="26" t="str">
        <f t="shared" si="90"/>
        <v>2021-06-03</v>
      </c>
      <c r="E2895" s="26">
        <f t="shared" si="91"/>
        <v>142.57509999999999</v>
      </c>
    </row>
    <row r="2896" spans="1:5" x14ac:dyDescent="0.3">
      <c r="A2896" s="1">
        <v>44351</v>
      </c>
      <c r="B2896">
        <v>143.2809</v>
      </c>
      <c r="C2896" t="s">
        <v>205</v>
      </c>
      <c r="D2896" s="26" t="str">
        <f t="shared" si="90"/>
        <v>2021-06-04</v>
      </c>
      <c r="E2896" s="26">
        <f t="shared" si="91"/>
        <v>143.2809</v>
      </c>
    </row>
    <row r="2897" spans="1:5" x14ac:dyDescent="0.3">
      <c r="A2897" s="1">
        <v>44354</v>
      </c>
      <c r="B2897">
        <v>143.02680000000001</v>
      </c>
      <c r="C2897" t="s">
        <v>205</v>
      </c>
      <c r="D2897" s="26" t="str">
        <f t="shared" si="90"/>
        <v>2021-06-07</v>
      </c>
      <c r="E2897" s="26">
        <f t="shared" si="91"/>
        <v>143.02680000000001</v>
      </c>
    </row>
    <row r="2898" spans="1:5" x14ac:dyDescent="0.3">
      <c r="A2898" s="1">
        <v>44355</v>
      </c>
      <c r="B2898">
        <v>143.2056</v>
      </c>
      <c r="C2898" t="s">
        <v>205</v>
      </c>
      <c r="D2898" s="26" t="str">
        <f t="shared" si="90"/>
        <v>2021-06-08</v>
      </c>
      <c r="E2898" s="26">
        <f t="shared" si="91"/>
        <v>143.2056</v>
      </c>
    </row>
    <row r="2899" spans="1:5" x14ac:dyDescent="0.3">
      <c r="A2899" s="1">
        <v>44356</v>
      </c>
      <c r="B2899">
        <v>142.55629999999999</v>
      </c>
      <c r="C2899" t="s">
        <v>205</v>
      </c>
      <c r="D2899" s="26" t="str">
        <f t="shared" ref="D2899:D2962" si="92">_xlfn.CONCAT(YEAR(A2899),"-",IF(LEN(MONTH(A2899))=1,0&amp;MONTH(A2899),MONTH(A2899)),"-",IF(LEN(DAY(A2899))=1,0&amp;DAY(A2899),DAY(A2899)))</f>
        <v>2021-06-09</v>
      </c>
      <c r="E2899" s="26">
        <f t="shared" ref="E2899:E2962" si="93">B2899</f>
        <v>142.55629999999999</v>
      </c>
    </row>
    <row r="2900" spans="1:5" x14ac:dyDescent="0.3">
      <c r="A2900" s="1">
        <v>44357</v>
      </c>
      <c r="B2900">
        <v>142.82919999999999</v>
      </c>
      <c r="C2900" t="s">
        <v>205</v>
      </c>
      <c r="D2900" s="26" t="str">
        <f t="shared" si="92"/>
        <v>2021-06-10</v>
      </c>
      <c r="E2900" s="26">
        <f t="shared" si="93"/>
        <v>142.82919999999999</v>
      </c>
    </row>
    <row r="2901" spans="1:5" x14ac:dyDescent="0.3">
      <c r="A2901" s="1">
        <v>44358</v>
      </c>
      <c r="B2901">
        <v>143.2056</v>
      </c>
      <c r="C2901" t="s">
        <v>205</v>
      </c>
      <c r="D2901" s="26" t="str">
        <f t="shared" si="92"/>
        <v>2021-06-11</v>
      </c>
      <c r="E2901" s="26">
        <f t="shared" si="93"/>
        <v>143.2056</v>
      </c>
    </row>
    <row r="2902" spans="1:5" x14ac:dyDescent="0.3">
      <c r="A2902" s="1">
        <v>44361</v>
      </c>
      <c r="B2902">
        <v>142.76329999999999</v>
      </c>
      <c r="C2902" t="s">
        <v>205</v>
      </c>
      <c r="D2902" s="26" t="str">
        <f t="shared" si="92"/>
        <v>2021-06-14</v>
      </c>
      <c r="E2902" s="26">
        <f t="shared" si="93"/>
        <v>142.76329999999999</v>
      </c>
    </row>
    <row r="2903" spans="1:5" x14ac:dyDescent="0.3">
      <c r="A2903" s="1">
        <v>44362</v>
      </c>
      <c r="B2903">
        <v>142.78210000000001</v>
      </c>
      <c r="C2903" t="s">
        <v>205</v>
      </c>
      <c r="D2903" s="26" t="str">
        <f t="shared" si="92"/>
        <v>2021-06-15</v>
      </c>
      <c r="E2903" s="26">
        <f t="shared" si="93"/>
        <v>142.78210000000001</v>
      </c>
    </row>
    <row r="2904" spans="1:5" x14ac:dyDescent="0.3">
      <c r="A2904" s="1">
        <v>44363</v>
      </c>
      <c r="B2904">
        <v>141.81290000000001</v>
      </c>
      <c r="C2904" t="s">
        <v>205</v>
      </c>
      <c r="D2904" s="26" t="str">
        <f t="shared" si="92"/>
        <v>2021-06-16</v>
      </c>
      <c r="E2904" s="26">
        <f t="shared" si="93"/>
        <v>141.81290000000001</v>
      </c>
    </row>
    <row r="2905" spans="1:5" x14ac:dyDescent="0.3">
      <c r="A2905" s="1">
        <v>44364</v>
      </c>
      <c r="B2905">
        <v>140.42009999999999</v>
      </c>
      <c r="C2905" t="s">
        <v>205</v>
      </c>
      <c r="D2905" s="26" t="str">
        <f t="shared" si="92"/>
        <v>2021-06-17</v>
      </c>
      <c r="E2905" s="26">
        <f t="shared" si="93"/>
        <v>140.42009999999999</v>
      </c>
    </row>
    <row r="2906" spans="1:5" x14ac:dyDescent="0.3">
      <c r="A2906" s="1">
        <v>44365</v>
      </c>
      <c r="B2906">
        <v>138.0017</v>
      </c>
      <c r="C2906" t="s">
        <v>205</v>
      </c>
      <c r="D2906" s="26" t="str">
        <f t="shared" si="92"/>
        <v>2021-06-18</v>
      </c>
      <c r="E2906" s="26">
        <f t="shared" si="93"/>
        <v>138.0017</v>
      </c>
    </row>
    <row r="2907" spans="1:5" x14ac:dyDescent="0.3">
      <c r="A2907" s="1">
        <v>44368</v>
      </c>
      <c r="B2907">
        <v>140.6634</v>
      </c>
      <c r="C2907" t="s">
        <v>205</v>
      </c>
      <c r="D2907" s="26" t="str">
        <f t="shared" si="92"/>
        <v>2021-06-21</v>
      </c>
      <c r="E2907" s="26">
        <f t="shared" si="93"/>
        <v>140.6634</v>
      </c>
    </row>
    <row r="2908" spans="1:5" x14ac:dyDescent="0.3">
      <c r="A2908" s="1">
        <v>44369</v>
      </c>
      <c r="B2908">
        <v>140.95599999999999</v>
      </c>
      <c r="C2908" t="s">
        <v>205</v>
      </c>
      <c r="D2908" s="26" t="str">
        <f t="shared" si="92"/>
        <v>2021-06-22</v>
      </c>
      <c r="E2908" s="26">
        <f t="shared" si="93"/>
        <v>140.95599999999999</v>
      </c>
    </row>
    <row r="2909" spans="1:5" x14ac:dyDescent="0.3">
      <c r="A2909" s="1">
        <v>44370</v>
      </c>
      <c r="B2909">
        <v>140.72</v>
      </c>
      <c r="C2909" t="s">
        <v>205</v>
      </c>
      <c r="D2909" s="26" t="str">
        <f t="shared" si="92"/>
        <v>2021-06-23</v>
      </c>
      <c r="E2909" s="26">
        <f t="shared" si="93"/>
        <v>140.72</v>
      </c>
    </row>
    <row r="2910" spans="1:5" x14ac:dyDescent="0.3">
      <c r="A2910" s="1">
        <v>44371</v>
      </c>
      <c r="B2910">
        <v>141.64490000000001</v>
      </c>
      <c r="C2910" t="s">
        <v>205</v>
      </c>
      <c r="D2910" s="26" t="str">
        <f t="shared" si="92"/>
        <v>2021-06-24</v>
      </c>
      <c r="E2910" s="26">
        <f t="shared" si="93"/>
        <v>141.64490000000001</v>
      </c>
    </row>
    <row r="2911" spans="1:5" x14ac:dyDescent="0.3">
      <c r="A2911" s="1">
        <v>44372</v>
      </c>
      <c r="B2911">
        <v>142.63579999999999</v>
      </c>
      <c r="C2911" t="s">
        <v>205</v>
      </c>
      <c r="D2911" s="26" t="str">
        <f t="shared" si="92"/>
        <v>2021-06-25</v>
      </c>
      <c r="E2911" s="26">
        <f t="shared" si="93"/>
        <v>142.63579999999999</v>
      </c>
    </row>
    <row r="2912" spans="1:5" x14ac:dyDescent="0.3">
      <c r="A2912" s="1">
        <v>44375</v>
      </c>
      <c r="B2912">
        <v>142.04130000000001</v>
      </c>
      <c r="C2912" t="s">
        <v>205</v>
      </c>
      <c r="D2912" s="26" t="str">
        <f t="shared" si="92"/>
        <v>2021-06-28</v>
      </c>
      <c r="E2912" s="26">
        <f t="shared" si="93"/>
        <v>142.04130000000001</v>
      </c>
    </row>
    <row r="2913" spans="1:5" x14ac:dyDescent="0.3">
      <c r="A2913" s="1">
        <v>44376</v>
      </c>
      <c r="B2913">
        <v>141.9374</v>
      </c>
      <c r="C2913" t="s">
        <v>205</v>
      </c>
      <c r="D2913" s="26" t="str">
        <f t="shared" si="92"/>
        <v>2021-06-29</v>
      </c>
      <c r="E2913" s="26">
        <f t="shared" si="93"/>
        <v>141.9374</v>
      </c>
    </row>
    <row r="2914" spans="1:5" x14ac:dyDescent="0.3">
      <c r="A2914" s="1">
        <v>44377</v>
      </c>
      <c r="B2914">
        <v>142.24889999999999</v>
      </c>
      <c r="C2914" t="s">
        <v>205</v>
      </c>
      <c r="D2914" s="26" t="str">
        <f t="shared" si="92"/>
        <v>2021-06-30</v>
      </c>
      <c r="E2914" s="26">
        <f t="shared" si="93"/>
        <v>142.24889999999999</v>
      </c>
    </row>
    <row r="2915" spans="1:5" x14ac:dyDescent="0.3">
      <c r="A2915" s="1">
        <v>44378</v>
      </c>
      <c r="B2915">
        <v>143.2398</v>
      </c>
      <c r="C2915" t="s">
        <v>205</v>
      </c>
      <c r="D2915" s="26" t="str">
        <f t="shared" si="92"/>
        <v>2021-07-01</v>
      </c>
      <c r="E2915" s="26">
        <f t="shared" si="93"/>
        <v>143.2398</v>
      </c>
    </row>
    <row r="2916" spans="1:5" x14ac:dyDescent="0.3">
      <c r="A2916" s="1">
        <v>44379</v>
      </c>
      <c r="B2916">
        <v>143.6645</v>
      </c>
      <c r="C2916" t="s">
        <v>205</v>
      </c>
      <c r="D2916" s="26" t="str">
        <f t="shared" si="92"/>
        <v>2021-07-02</v>
      </c>
      <c r="E2916" s="26">
        <f t="shared" si="93"/>
        <v>143.6645</v>
      </c>
    </row>
    <row r="2917" spans="1:5" x14ac:dyDescent="0.3">
      <c r="A2917" s="1">
        <v>44383</v>
      </c>
      <c r="B2917">
        <v>142.4093</v>
      </c>
      <c r="C2917" t="s">
        <v>205</v>
      </c>
      <c r="D2917" s="26" t="str">
        <f t="shared" si="92"/>
        <v>2021-07-06</v>
      </c>
      <c r="E2917" s="26">
        <f t="shared" si="93"/>
        <v>142.4093</v>
      </c>
    </row>
    <row r="2918" spans="1:5" x14ac:dyDescent="0.3">
      <c r="A2918" s="1">
        <v>44384</v>
      </c>
      <c r="B2918">
        <v>142.7491</v>
      </c>
      <c r="C2918" t="s">
        <v>205</v>
      </c>
      <c r="D2918" s="26" t="str">
        <f t="shared" si="92"/>
        <v>2021-07-07</v>
      </c>
      <c r="E2918" s="26">
        <f t="shared" si="93"/>
        <v>142.7491</v>
      </c>
    </row>
    <row r="2919" spans="1:5" x14ac:dyDescent="0.3">
      <c r="A2919" s="1">
        <v>44385</v>
      </c>
      <c r="B2919">
        <v>141.43729999999999</v>
      </c>
      <c r="C2919" t="s">
        <v>205</v>
      </c>
      <c r="D2919" s="26" t="str">
        <f t="shared" si="92"/>
        <v>2021-07-08</v>
      </c>
      <c r="E2919" s="26">
        <f t="shared" si="93"/>
        <v>141.43729999999999</v>
      </c>
    </row>
    <row r="2920" spans="1:5" x14ac:dyDescent="0.3">
      <c r="A2920" s="1">
        <v>44386</v>
      </c>
      <c r="B2920">
        <v>143.44739999999999</v>
      </c>
      <c r="C2920" t="s">
        <v>205</v>
      </c>
      <c r="D2920" s="26" t="str">
        <f t="shared" si="92"/>
        <v>2021-07-09</v>
      </c>
      <c r="E2920" s="26">
        <f t="shared" si="93"/>
        <v>143.44739999999999</v>
      </c>
    </row>
    <row r="2921" spans="1:5" x14ac:dyDescent="0.3">
      <c r="A2921" s="1">
        <v>44389</v>
      </c>
      <c r="B2921">
        <v>143.90979999999999</v>
      </c>
      <c r="C2921" t="s">
        <v>205</v>
      </c>
      <c r="D2921" s="26" t="str">
        <f t="shared" si="92"/>
        <v>2021-07-12</v>
      </c>
      <c r="E2921" s="26">
        <f t="shared" si="93"/>
        <v>143.90979999999999</v>
      </c>
    </row>
    <row r="2922" spans="1:5" x14ac:dyDescent="0.3">
      <c r="A2922" s="1">
        <v>44390</v>
      </c>
      <c r="B2922">
        <v>142.55090000000001</v>
      </c>
      <c r="C2922" t="s">
        <v>205</v>
      </c>
      <c r="D2922" s="26" t="str">
        <f t="shared" si="92"/>
        <v>2021-07-13</v>
      </c>
      <c r="E2922" s="26">
        <f t="shared" si="93"/>
        <v>142.55090000000001</v>
      </c>
    </row>
    <row r="2923" spans="1:5" x14ac:dyDescent="0.3">
      <c r="A2923" s="1">
        <v>44391</v>
      </c>
      <c r="B2923">
        <v>142.3432</v>
      </c>
      <c r="C2923" t="s">
        <v>205</v>
      </c>
      <c r="D2923" s="26" t="str">
        <f t="shared" si="92"/>
        <v>2021-07-14</v>
      </c>
      <c r="E2923" s="26">
        <f t="shared" si="93"/>
        <v>142.3432</v>
      </c>
    </row>
    <row r="2924" spans="1:5" x14ac:dyDescent="0.3">
      <c r="A2924" s="1">
        <v>44392</v>
      </c>
      <c r="B2924">
        <v>141.9658</v>
      </c>
      <c r="C2924" t="s">
        <v>205</v>
      </c>
      <c r="D2924" s="26" t="str">
        <f t="shared" si="92"/>
        <v>2021-07-15</v>
      </c>
      <c r="E2924" s="26">
        <f t="shared" si="93"/>
        <v>141.9658</v>
      </c>
    </row>
    <row r="2925" spans="1:5" x14ac:dyDescent="0.3">
      <c r="A2925" s="1">
        <v>44393</v>
      </c>
      <c r="B2925">
        <v>140.90880000000001</v>
      </c>
      <c r="C2925" t="s">
        <v>205</v>
      </c>
      <c r="D2925" s="26" t="str">
        <f t="shared" si="92"/>
        <v>2021-07-16</v>
      </c>
      <c r="E2925" s="26">
        <f t="shared" si="93"/>
        <v>140.90880000000001</v>
      </c>
    </row>
    <row r="2926" spans="1:5" x14ac:dyDescent="0.3">
      <c r="A2926" s="1">
        <v>44396</v>
      </c>
      <c r="B2926">
        <v>138.36070000000001</v>
      </c>
      <c r="C2926" t="s">
        <v>205</v>
      </c>
      <c r="D2926" s="26" t="str">
        <f t="shared" si="92"/>
        <v>2021-07-19</v>
      </c>
      <c r="E2926" s="26">
        <f t="shared" si="93"/>
        <v>138.36070000000001</v>
      </c>
    </row>
    <row r="2927" spans="1:5" x14ac:dyDescent="0.3">
      <c r="A2927" s="1">
        <v>44397</v>
      </c>
      <c r="B2927">
        <v>140.98429999999999</v>
      </c>
      <c r="C2927" t="s">
        <v>205</v>
      </c>
      <c r="D2927" s="26" t="str">
        <f t="shared" si="92"/>
        <v>2021-07-20</v>
      </c>
      <c r="E2927" s="26">
        <f t="shared" si="93"/>
        <v>140.98429999999999</v>
      </c>
    </row>
    <row r="2928" spans="1:5" x14ac:dyDescent="0.3">
      <c r="A2928" s="1">
        <v>44398</v>
      </c>
      <c r="B2928">
        <v>142.3999</v>
      </c>
      <c r="C2928" t="s">
        <v>205</v>
      </c>
      <c r="D2928" s="26" t="str">
        <f t="shared" si="92"/>
        <v>2021-07-21</v>
      </c>
      <c r="E2928" s="26">
        <f t="shared" si="93"/>
        <v>142.3999</v>
      </c>
    </row>
    <row r="2929" spans="1:5" x14ac:dyDescent="0.3">
      <c r="A2929" s="1">
        <v>44399</v>
      </c>
      <c r="B2929">
        <v>142.0035</v>
      </c>
      <c r="C2929" t="s">
        <v>205</v>
      </c>
      <c r="D2929" s="26" t="str">
        <f t="shared" si="92"/>
        <v>2021-07-22</v>
      </c>
      <c r="E2929" s="26">
        <f t="shared" si="93"/>
        <v>142.0035</v>
      </c>
    </row>
    <row r="2930" spans="1:5" x14ac:dyDescent="0.3">
      <c r="A2930" s="1">
        <v>44400</v>
      </c>
      <c r="B2930">
        <v>143.1832</v>
      </c>
      <c r="C2930" t="s">
        <v>205</v>
      </c>
      <c r="D2930" s="26" t="str">
        <f t="shared" si="92"/>
        <v>2021-07-23</v>
      </c>
      <c r="E2930" s="26">
        <f t="shared" si="93"/>
        <v>143.1832</v>
      </c>
    </row>
    <row r="2931" spans="1:5" x14ac:dyDescent="0.3">
      <c r="A2931" s="1">
        <v>44403</v>
      </c>
      <c r="B2931">
        <v>143.589</v>
      </c>
      <c r="C2931" t="s">
        <v>205</v>
      </c>
      <c r="D2931" s="26" t="str">
        <f t="shared" si="92"/>
        <v>2021-07-26</v>
      </c>
      <c r="E2931" s="26">
        <f t="shared" si="93"/>
        <v>143.589</v>
      </c>
    </row>
    <row r="2932" spans="1:5" x14ac:dyDescent="0.3">
      <c r="A2932" s="1">
        <v>44404</v>
      </c>
      <c r="B2932">
        <v>143.33420000000001</v>
      </c>
      <c r="C2932" t="s">
        <v>205</v>
      </c>
      <c r="D2932" s="26" t="str">
        <f t="shared" si="92"/>
        <v>2021-07-27</v>
      </c>
      <c r="E2932" s="26">
        <f t="shared" si="93"/>
        <v>143.33420000000001</v>
      </c>
    </row>
    <row r="2933" spans="1:5" x14ac:dyDescent="0.3">
      <c r="A2933" s="1">
        <v>44405</v>
      </c>
      <c r="B2933">
        <v>143.40969999999999</v>
      </c>
      <c r="C2933" t="s">
        <v>205</v>
      </c>
      <c r="D2933" s="26" t="str">
        <f t="shared" si="92"/>
        <v>2021-07-28</v>
      </c>
      <c r="E2933" s="26">
        <f t="shared" si="93"/>
        <v>143.40969999999999</v>
      </c>
    </row>
    <row r="2934" spans="1:5" x14ac:dyDescent="0.3">
      <c r="A2934" s="1">
        <v>44406</v>
      </c>
      <c r="B2934">
        <v>144.4855</v>
      </c>
      <c r="C2934" t="s">
        <v>205</v>
      </c>
      <c r="D2934" s="26" t="str">
        <f t="shared" si="92"/>
        <v>2021-07-29</v>
      </c>
      <c r="E2934" s="26">
        <f t="shared" si="93"/>
        <v>144.4855</v>
      </c>
    </row>
    <row r="2935" spans="1:5" x14ac:dyDescent="0.3">
      <c r="A2935" s="1">
        <v>44407</v>
      </c>
      <c r="B2935">
        <v>144.08920000000001</v>
      </c>
      <c r="C2935" t="s">
        <v>205</v>
      </c>
      <c r="D2935" s="26" t="str">
        <f t="shared" si="92"/>
        <v>2021-07-30</v>
      </c>
      <c r="E2935" s="26">
        <f t="shared" si="93"/>
        <v>144.08920000000001</v>
      </c>
    </row>
    <row r="2936" spans="1:5" x14ac:dyDescent="0.3">
      <c r="A2936" s="1">
        <v>44410</v>
      </c>
      <c r="B2936">
        <v>143.87209999999999</v>
      </c>
      <c r="C2936" t="s">
        <v>205</v>
      </c>
      <c r="D2936" s="26" t="str">
        <f t="shared" si="92"/>
        <v>2021-08-02</v>
      </c>
      <c r="E2936" s="26">
        <f t="shared" si="93"/>
        <v>143.87209999999999</v>
      </c>
    </row>
    <row r="2937" spans="1:5" x14ac:dyDescent="0.3">
      <c r="A2937" s="1">
        <v>44411</v>
      </c>
      <c r="B2937">
        <v>145.08009999999999</v>
      </c>
      <c r="C2937" t="s">
        <v>205</v>
      </c>
      <c r="D2937" s="26" t="str">
        <f t="shared" si="92"/>
        <v>2021-08-03</v>
      </c>
      <c r="E2937" s="26">
        <f t="shared" si="93"/>
        <v>145.08009999999999</v>
      </c>
    </row>
    <row r="2938" spans="1:5" x14ac:dyDescent="0.3">
      <c r="A2938" s="1">
        <v>44412</v>
      </c>
      <c r="B2938">
        <v>143.71170000000001</v>
      </c>
      <c r="C2938" t="s">
        <v>205</v>
      </c>
      <c r="D2938" s="26" t="str">
        <f t="shared" si="92"/>
        <v>2021-08-04</v>
      </c>
      <c r="E2938" s="26">
        <f t="shared" si="93"/>
        <v>143.71170000000001</v>
      </c>
    </row>
    <row r="2939" spans="1:5" x14ac:dyDescent="0.3">
      <c r="A2939" s="1">
        <v>44413</v>
      </c>
      <c r="B2939">
        <v>144.797</v>
      </c>
      <c r="C2939" t="s">
        <v>205</v>
      </c>
      <c r="D2939" s="26" t="str">
        <f t="shared" si="92"/>
        <v>2021-08-05</v>
      </c>
      <c r="E2939" s="26">
        <f t="shared" si="93"/>
        <v>144.797</v>
      </c>
    </row>
    <row r="2940" spans="1:5" x14ac:dyDescent="0.3">
      <c r="A2940" s="1">
        <v>44414</v>
      </c>
      <c r="B2940">
        <v>145.39150000000001</v>
      </c>
      <c r="C2940" t="s">
        <v>205</v>
      </c>
      <c r="D2940" s="26" t="str">
        <f t="shared" si="92"/>
        <v>2021-08-06</v>
      </c>
      <c r="E2940" s="26">
        <f t="shared" si="93"/>
        <v>145.39150000000001</v>
      </c>
    </row>
    <row r="2941" spans="1:5" x14ac:dyDescent="0.3">
      <c r="A2941" s="1">
        <v>44417</v>
      </c>
      <c r="B2941">
        <v>145.06120000000001</v>
      </c>
      <c r="C2941" t="s">
        <v>205</v>
      </c>
      <c r="D2941" s="26" t="str">
        <f t="shared" si="92"/>
        <v>2021-08-09</v>
      </c>
      <c r="E2941" s="26">
        <f t="shared" si="93"/>
        <v>145.06120000000001</v>
      </c>
    </row>
    <row r="2942" spans="1:5" x14ac:dyDescent="0.3">
      <c r="A2942" s="1">
        <v>44418</v>
      </c>
      <c r="B2942">
        <v>145.7407</v>
      </c>
      <c r="C2942" t="s">
        <v>205</v>
      </c>
      <c r="D2942" s="26" t="str">
        <f t="shared" si="92"/>
        <v>2021-08-10</v>
      </c>
      <c r="E2942" s="26">
        <f t="shared" si="93"/>
        <v>145.7407</v>
      </c>
    </row>
    <row r="2943" spans="1:5" x14ac:dyDescent="0.3">
      <c r="A2943" s="1">
        <v>44419</v>
      </c>
      <c r="B2943">
        <v>146.67500000000001</v>
      </c>
      <c r="C2943" t="s">
        <v>205</v>
      </c>
      <c r="D2943" s="26" t="str">
        <f t="shared" si="92"/>
        <v>2021-08-11</v>
      </c>
      <c r="E2943" s="26">
        <f t="shared" si="93"/>
        <v>146.67500000000001</v>
      </c>
    </row>
    <row r="2944" spans="1:5" x14ac:dyDescent="0.3">
      <c r="A2944" s="1">
        <v>44420</v>
      </c>
      <c r="B2944">
        <v>146.59950000000001</v>
      </c>
      <c r="C2944" t="s">
        <v>205</v>
      </c>
      <c r="D2944" s="26" t="str">
        <f t="shared" si="92"/>
        <v>2021-08-12</v>
      </c>
      <c r="E2944" s="26">
        <f t="shared" si="93"/>
        <v>146.59950000000001</v>
      </c>
    </row>
    <row r="2945" spans="1:5" x14ac:dyDescent="0.3">
      <c r="A2945" s="1">
        <v>44421</v>
      </c>
      <c r="B2945">
        <v>146.5806</v>
      </c>
      <c r="C2945" t="s">
        <v>205</v>
      </c>
      <c r="D2945" s="26" t="str">
        <f t="shared" si="92"/>
        <v>2021-08-13</v>
      </c>
      <c r="E2945" s="26">
        <f t="shared" si="93"/>
        <v>146.5806</v>
      </c>
    </row>
    <row r="2946" spans="1:5" x14ac:dyDescent="0.3">
      <c r="A2946" s="1">
        <v>44424</v>
      </c>
      <c r="B2946">
        <v>146.62780000000001</v>
      </c>
      <c r="C2946" t="s">
        <v>205</v>
      </c>
      <c r="D2946" s="26" t="str">
        <f t="shared" si="92"/>
        <v>2021-08-16</v>
      </c>
      <c r="E2946" s="26">
        <f t="shared" si="93"/>
        <v>146.62780000000001</v>
      </c>
    </row>
    <row r="2947" spans="1:5" x14ac:dyDescent="0.3">
      <c r="A2947" s="1">
        <v>44425</v>
      </c>
      <c r="B2947">
        <v>145.52359999999999</v>
      </c>
      <c r="C2947" t="s">
        <v>205</v>
      </c>
      <c r="D2947" s="26" t="str">
        <f t="shared" si="92"/>
        <v>2021-08-17</v>
      </c>
      <c r="E2947" s="26">
        <f t="shared" si="93"/>
        <v>145.52359999999999</v>
      </c>
    </row>
    <row r="2948" spans="1:5" x14ac:dyDescent="0.3">
      <c r="A2948" s="1">
        <v>44426</v>
      </c>
      <c r="B2948">
        <v>144.0231</v>
      </c>
      <c r="C2948" t="s">
        <v>205</v>
      </c>
      <c r="D2948" s="26" t="str">
        <f t="shared" si="92"/>
        <v>2021-08-18</v>
      </c>
      <c r="E2948" s="26">
        <f t="shared" si="93"/>
        <v>144.0231</v>
      </c>
    </row>
    <row r="2949" spans="1:5" x14ac:dyDescent="0.3">
      <c r="A2949" s="1">
        <v>44427</v>
      </c>
      <c r="B2949">
        <v>143.7022</v>
      </c>
      <c r="C2949" t="s">
        <v>205</v>
      </c>
      <c r="D2949" s="26" t="str">
        <f t="shared" si="92"/>
        <v>2021-08-19</v>
      </c>
      <c r="E2949" s="26">
        <f t="shared" si="93"/>
        <v>143.7022</v>
      </c>
    </row>
    <row r="2950" spans="1:5" x14ac:dyDescent="0.3">
      <c r="A2950" s="1">
        <v>44428</v>
      </c>
      <c r="B2950">
        <v>144.74029999999999</v>
      </c>
      <c r="C2950" t="s">
        <v>205</v>
      </c>
      <c r="D2950" s="26" t="str">
        <f t="shared" si="92"/>
        <v>2021-08-20</v>
      </c>
      <c r="E2950" s="26">
        <f t="shared" si="93"/>
        <v>144.74029999999999</v>
      </c>
    </row>
    <row r="2951" spans="1:5" x14ac:dyDescent="0.3">
      <c r="A2951" s="1">
        <v>44431</v>
      </c>
      <c r="B2951">
        <v>145.82560000000001</v>
      </c>
      <c r="C2951" t="s">
        <v>205</v>
      </c>
      <c r="D2951" s="26" t="str">
        <f t="shared" si="92"/>
        <v>2021-08-23</v>
      </c>
      <c r="E2951" s="26">
        <f t="shared" si="93"/>
        <v>145.82560000000001</v>
      </c>
    </row>
    <row r="2952" spans="1:5" x14ac:dyDescent="0.3">
      <c r="A2952" s="1">
        <v>44432</v>
      </c>
      <c r="B2952">
        <v>146.42019999999999</v>
      </c>
      <c r="C2952" t="s">
        <v>205</v>
      </c>
      <c r="D2952" s="26" t="str">
        <f t="shared" si="92"/>
        <v>2021-08-24</v>
      </c>
      <c r="E2952" s="26">
        <f t="shared" si="93"/>
        <v>146.42019999999999</v>
      </c>
    </row>
    <row r="2953" spans="1:5" x14ac:dyDescent="0.3">
      <c r="A2953" s="1">
        <v>44433</v>
      </c>
      <c r="B2953">
        <v>147.19399999999999</v>
      </c>
      <c r="C2953" t="s">
        <v>205</v>
      </c>
      <c r="D2953" s="26" t="str">
        <f t="shared" si="92"/>
        <v>2021-08-25</v>
      </c>
      <c r="E2953" s="26">
        <f t="shared" si="93"/>
        <v>147.19399999999999</v>
      </c>
    </row>
    <row r="2954" spans="1:5" x14ac:dyDescent="0.3">
      <c r="A2954" s="1">
        <v>44434</v>
      </c>
      <c r="B2954">
        <v>146.1842</v>
      </c>
      <c r="C2954" t="s">
        <v>205</v>
      </c>
      <c r="D2954" s="26" t="str">
        <f t="shared" si="92"/>
        <v>2021-08-26</v>
      </c>
      <c r="E2954" s="26">
        <f t="shared" si="93"/>
        <v>146.1842</v>
      </c>
    </row>
    <row r="2955" spans="1:5" x14ac:dyDescent="0.3">
      <c r="A2955" s="1">
        <v>44435</v>
      </c>
      <c r="B2955">
        <v>147.7508</v>
      </c>
      <c r="C2955" t="s">
        <v>205</v>
      </c>
      <c r="D2955" s="26" t="str">
        <f t="shared" si="92"/>
        <v>2021-08-27</v>
      </c>
      <c r="E2955" s="26">
        <f t="shared" si="93"/>
        <v>147.7508</v>
      </c>
    </row>
    <row r="2956" spans="1:5" x14ac:dyDescent="0.3">
      <c r="A2956" s="1">
        <v>44438</v>
      </c>
      <c r="B2956">
        <v>147.53380000000001</v>
      </c>
      <c r="C2956" t="s">
        <v>205</v>
      </c>
      <c r="D2956" s="26" t="str">
        <f t="shared" si="92"/>
        <v>2021-08-30</v>
      </c>
      <c r="E2956" s="26">
        <f t="shared" si="93"/>
        <v>147.53380000000001</v>
      </c>
    </row>
    <row r="2957" spans="1:5" x14ac:dyDescent="0.3">
      <c r="A2957" s="1">
        <v>44439</v>
      </c>
      <c r="B2957">
        <v>147.50550000000001</v>
      </c>
      <c r="C2957" t="s">
        <v>205</v>
      </c>
      <c r="D2957" s="26" t="str">
        <f t="shared" si="92"/>
        <v>2021-08-31</v>
      </c>
      <c r="E2957" s="26">
        <f t="shared" si="93"/>
        <v>147.50550000000001</v>
      </c>
    </row>
    <row r="2958" spans="1:5" x14ac:dyDescent="0.3">
      <c r="A2958" s="1">
        <v>44440</v>
      </c>
      <c r="B2958">
        <v>147.53380000000001</v>
      </c>
      <c r="C2958" t="s">
        <v>205</v>
      </c>
      <c r="D2958" s="26" t="str">
        <f t="shared" si="92"/>
        <v>2021-09-01</v>
      </c>
      <c r="E2958" s="26">
        <f t="shared" si="93"/>
        <v>147.53380000000001</v>
      </c>
    </row>
    <row r="2959" spans="1:5" x14ac:dyDescent="0.3">
      <c r="A2959" s="1">
        <v>44441</v>
      </c>
      <c r="B2959">
        <v>148.5341</v>
      </c>
      <c r="C2959" t="s">
        <v>205</v>
      </c>
      <c r="D2959" s="26" t="str">
        <f t="shared" si="92"/>
        <v>2021-09-02</v>
      </c>
      <c r="E2959" s="26">
        <f t="shared" si="93"/>
        <v>148.5341</v>
      </c>
    </row>
    <row r="2960" spans="1:5" x14ac:dyDescent="0.3">
      <c r="A2960" s="1">
        <v>44442</v>
      </c>
      <c r="B2960">
        <v>148.05279999999999</v>
      </c>
      <c r="C2960" t="s">
        <v>205</v>
      </c>
      <c r="D2960" s="26" t="str">
        <f t="shared" si="92"/>
        <v>2021-09-03</v>
      </c>
      <c r="E2960" s="26">
        <f t="shared" si="93"/>
        <v>148.05279999999999</v>
      </c>
    </row>
    <row r="2961" spans="1:5" x14ac:dyDescent="0.3">
      <c r="A2961" s="1">
        <v>44446</v>
      </c>
      <c r="B2961">
        <v>146.81649999999999</v>
      </c>
      <c r="C2961" t="s">
        <v>205</v>
      </c>
      <c r="D2961" s="26" t="str">
        <f t="shared" si="92"/>
        <v>2021-09-07</v>
      </c>
      <c r="E2961" s="26">
        <f t="shared" si="93"/>
        <v>146.81649999999999</v>
      </c>
    </row>
    <row r="2962" spans="1:5" x14ac:dyDescent="0.3">
      <c r="A2962" s="1">
        <v>44447</v>
      </c>
      <c r="B2962">
        <v>146.72219999999999</v>
      </c>
      <c r="C2962" t="s">
        <v>205</v>
      </c>
      <c r="D2962" s="26" t="str">
        <f t="shared" si="92"/>
        <v>2021-09-08</v>
      </c>
      <c r="E2962" s="26">
        <f t="shared" si="93"/>
        <v>146.72219999999999</v>
      </c>
    </row>
    <row r="2963" spans="1:5" x14ac:dyDescent="0.3">
      <c r="A2963" s="1">
        <v>44448</v>
      </c>
      <c r="B2963">
        <v>146.30690000000001</v>
      </c>
      <c r="C2963" t="s">
        <v>205</v>
      </c>
      <c r="D2963" s="26" t="str">
        <f t="shared" ref="D2963:D3026" si="94">_xlfn.CONCAT(YEAR(A2963),"-",IF(LEN(MONTH(A2963))=1,0&amp;MONTH(A2963),MONTH(A2963)),"-",IF(LEN(DAY(A2963))=1,0&amp;DAY(A2963),DAY(A2963)))</f>
        <v>2021-09-09</v>
      </c>
      <c r="E2963" s="26">
        <f t="shared" ref="E2963:E3026" si="95">B2963</f>
        <v>146.30690000000001</v>
      </c>
    </row>
    <row r="2964" spans="1:5" x14ac:dyDescent="0.3">
      <c r="A2964" s="1">
        <v>44449</v>
      </c>
      <c r="B2964">
        <v>145.3443</v>
      </c>
      <c r="C2964" t="s">
        <v>205</v>
      </c>
      <c r="D2964" s="26" t="str">
        <f t="shared" si="94"/>
        <v>2021-09-10</v>
      </c>
      <c r="E2964" s="26">
        <f t="shared" si="95"/>
        <v>145.3443</v>
      </c>
    </row>
    <row r="2965" spans="1:5" x14ac:dyDescent="0.3">
      <c r="A2965" s="1">
        <v>44452</v>
      </c>
      <c r="B2965">
        <v>145.7501</v>
      </c>
      <c r="C2965" t="s">
        <v>205</v>
      </c>
      <c r="D2965" s="26" t="str">
        <f t="shared" si="94"/>
        <v>2021-09-13</v>
      </c>
      <c r="E2965" s="26">
        <f t="shared" si="95"/>
        <v>145.7501</v>
      </c>
    </row>
    <row r="2966" spans="1:5" x14ac:dyDescent="0.3">
      <c r="A2966" s="1">
        <v>44453</v>
      </c>
      <c r="B2966">
        <v>144.71199999999999</v>
      </c>
      <c r="C2966" t="s">
        <v>205</v>
      </c>
      <c r="D2966" s="26" t="str">
        <f t="shared" si="94"/>
        <v>2021-09-14</v>
      </c>
      <c r="E2966" s="26">
        <f t="shared" si="95"/>
        <v>144.71199999999999</v>
      </c>
    </row>
    <row r="2967" spans="1:5" x14ac:dyDescent="0.3">
      <c r="A2967" s="1">
        <v>44454</v>
      </c>
      <c r="B2967">
        <v>145.99549999999999</v>
      </c>
      <c r="C2967" t="s">
        <v>205</v>
      </c>
      <c r="D2967" s="26" t="str">
        <f t="shared" si="94"/>
        <v>2021-09-15</v>
      </c>
      <c r="E2967" s="26">
        <f t="shared" si="95"/>
        <v>145.99549999999999</v>
      </c>
    </row>
    <row r="2968" spans="1:5" x14ac:dyDescent="0.3">
      <c r="A2968" s="1">
        <v>44455</v>
      </c>
      <c r="B2968">
        <v>145.7218</v>
      </c>
      <c r="C2968" t="s">
        <v>205</v>
      </c>
      <c r="D2968" s="26" t="str">
        <f t="shared" si="94"/>
        <v>2021-09-16</v>
      </c>
      <c r="E2968" s="26">
        <f t="shared" si="95"/>
        <v>145.7218</v>
      </c>
    </row>
    <row r="2969" spans="1:5" x14ac:dyDescent="0.3">
      <c r="A2969" s="1">
        <v>44456</v>
      </c>
      <c r="B2969">
        <v>144.4289</v>
      </c>
      <c r="C2969" t="s">
        <v>205</v>
      </c>
      <c r="D2969" s="26" t="str">
        <f t="shared" si="94"/>
        <v>2021-09-17</v>
      </c>
      <c r="E2969" s="26">
        <f t="shared" si="95"/>
        <v>144.4289</v>
      </c>
    </row>
    <row r="2970" spans="1:5" x14ac:dyDescent="0.3">
      <c r="A2970" s="1">
        <v>44459</v>
      </c>
      <c r="B2970">
        <v>142.2474</v>
      </c>
      <c r="C2970" t="s">
        <v>205</v>
      </c>
      <c r="D2970" s="26" t="str">
        <f t="shared" si="94"/>
        <v>2021-09-20</v>
      </c>
      <c r="E2970" s="26">
        <f t="shared" si="95"/>
        <v>142.2474</v>
      </c>
    </row>
    <row r="2971" spans="1:5" x14ac:dyDescent="0.3">
      <c r="A2971" s="1">
        <v>44460</v>
      </c>
      <c r="B2971">
        <v>141.73589999999999</v>
      </c>
      <c r="C2971" t="s">
        <v>205</v>
      </c>
      <c r="D2971" s="26" t="str">
        <f t="shared" si="94"/>
        <v>2021-09-21</v>
      </c>
      <c r="E2971" s="26">
        <f t="shared" si="95"/>
        <v>141.73589999999999</v>
      </c>
    </row>
    <row r="2972" spans="1:5" x14ac:dyDescent="0.3">
      <c r="A2972" s="1">
        <v>44461</v>
      </c>
      <c r="B2972">
        <v>143.3271</v>
      </c>
      <c r="C2972" t="s">
        <v>205</v>
      </c>
      <c r="D2972" s="26" t="str">
        <f t="shared" si="94"/>
        <v>2021-09-22</v>
      </c>
      <c r="E2972" s="26">
        <f t="shared" si="95"/>
        <v>143.3271</v>
      </c>
    </row>
    <row r="2973" spans="1:5" x14ac:dyDescent="0.3">
      <c r="A2973" s="1">
        <v>44462</v>
      </c>
      <c r="B2973">
        <v>145.4299</v>
      </c>
      <c r="C2973" t="s">
        <v>205</v>
      </c>
      <c r="D2973" s="26" t="str">
        <f t="shared" si="94"/>
        <v>2021-09-23</v>
      </c>
      <c r="E2973" s="26">
        <f t="shared" si="95"/>
        <v>145.4299</v>
      </c>
    </row>
    <row r="2974" spans="1:5" x14ac:dyDescent="0.3">
      <c r="A2974" s="1">
        <v>44463</v>
      </c>
      <c r="B2974">
        <v>145.67609999999999</v>
      </c>
      <c r="C2974" t="s">
        <v>205</v>
      </c>
      <c r="D2974" s="26" t="str">
        <f t="shared" si="94"/>
        <v>2021-09-24</v>
      </c>
      <c r="E2974" s="26">
        <f t="shared" si="95"/>
        <v>145.67609999999999</v>
      </c>
    </row>
    <row r="2975" spans="1:5" x14ac:dyDescent="0.3">
      <c r="A2975" s="1">
        <v>44466</v>
      </c>
      <c r="B2975">
        <v>146.1592</v>
      </c>
      <c r="C2975" t="s">
        <v>205</v>
      </c>
      <c r="D2975" s="26" t="str">
        <f t="shared" si="94"/>
        <v>2021-09-27</v>
      </c>
      <c r="E2975" s="26">
        <f t="shared" si="95"/>
        <v>146.1592</v>
      </c>
    </row>
    <row r="2976" spans="1:5" x14ac:dyDescent="0.3">
      <c r="A2976" s="1">
        <v>44467</v>
      </c>
      <c r="B2976">
        <v>143.97120000000001</v>
      </c>
      <c r="C2976" t="s">
        <v>205</v>
      </c>
      <c r="D2976" s="26" t="str">
        <f t="shared" si="94"/>
        <v>2021-09-28</v>
      </c>
      <c r="E2976" s="26">
        <f t="shared" si="95"/>
        <v>143.97120000000001</v>
      </c>
    </row>
    <row r="2977" spans="1:5" x14ac:dyDescent="0.3">
      <c r="A2977" s="1">
        <v>44468</v>
      </c>
      <c r="B2977">
        <v>144.28380000000001</v>
      </c>
      <c r="C2977" t="s">
        <v>205</v>
      </c>
      <c r="D2977" s="26" t="str">
        <f t="shared" si="94"/>
        <v>2021-09-29</v>
      </c>
      <c r="E2977" s="26">
        <f t="shared" si="95"/>
        <v>144.28380000000001</v>
      </c>
    </row>
    <row r="2978" spans="1:5" x14ac:dyDescent="0.3">
      <c r="A2978" s="1">
        <v>44469</v>
      </c>
      <c r="B2978">
        <v>141.90639999999999</v>
      </c>
      <c r="C2978" t="s">
        <v>205</v>
      </c>
      <c r="D2978" s="26" t="str">
        <f t="shared" si="94"/>
        <v>2021-09-30</v>
      </c>
      <c r="E2978" s="26">
        <f t="shared" si="95"/>
        <v>141.90639999999999</v>
      </c>
    </row>
    <row r="2979" spans="1:5" x14ac:dyDescent="0.3">
      <c r="A2979" s="1">
        <v>44470</v>
      </c>
      <c r="B2979">
        <v>143.81970000000001</v>
      </c>
      <c r="C2979" t="s">
        <v>205</v>
      </c>
      <c r="D2979" s="26" t="str">
        <f t="shared" si="94"/>
        <v>2021-10-01</v>
      </c>
      <c r="E2979" s="26">
        <f t="shared" si="95"/>
        <v>143.81970000000001</v>
      </c>
    </row>
    <row r="2980" spans="1:5" x14ac:dyDescent="0.3">
      <c r="A2980" s="1">
        <v>44473</v>
      </c>
      <c r="B2980">
        <v>142.91040000000001</v>
      </c>
      <c r="C2980" t="s">
        <v>205</v>
      </c>
      <c r="D2980" s="26" t="str">
        <f t="shared" si="94"/>
        <v>2021-10-04</v>
      </c>
      <c r="E2980" s="26">
        <f t="shared" si="95"/>
        <v>142.91040000000001</v>
      </c>
    </row>
    <row r="2981" spans="1:5" x14ac:dyDescent="0.3">
      <c r="A2981" s="1">
        <v>44474</v>
      </c>
      <c r="B2981">
        <v>143.9333</v>
      </c>
      <c r="C2981" t="s">
        <v>205</v>
      </c>
      <c r="D2981" s="26" t="str">
        <f t="shared" si="94"/>
        <v>2021-10-05</v>
      </c>
      <c r="E2981" s="26">
        <f t="shared" si="95"/>
        <v>143.9333</v>
      </c>
    </row>
    <row r="2982" spans="1:5" x14ac:dyDescent="0.3">
      <c r="A2982" s="1">
        <v>44475</v>
      </c>
      <c r="B2982">
        <v>144.13220000000001</v>
      </c>
      <c r="C2982" t="s">
        <v>205</v>
      </c>
      <c r="D2982" s="26" t="str">
        <f t="shared" si="94"/>
        <v>2021-10-06</v>
      </c>
      <c r="E2982" s="26">
        <f t="shared" si="95"/>
        <v>144.13220000000001</v>
      </c>
    </row>
    <row r="2983" spans="1:5" x14ac:dyDescent="0.3">
      <c r="A2983" s="1">
        <v>44476</v>
      </c>
      <c r="B2983">
        <v>145.35409999999999</v>
      </c>
      <c r="C2983" t="s">
        <v>205</v>
      </c>
      <c r="D2983" s="26" t="str">
        <f t="shared" si="94"/>
        <v>2021-10-07</v>
      </c>
      <c r="E2983" s="26">
        <f t="shared" si="95"/>
        <v>145.35409999999999</v>
      </c>
    </row>
    <row r="2984" spans="1:5" x14ac:dyDescent="0.3">
      <c r="A2984" s="1">
        <v>44477</v>
      </c>
      <c r="B2984">
        <v>145.01310000000001</v>
      </c>
      <c r="C2984" t="s">
        <v>205</v>
      </c>
      <c r="D2984" s="26" t="str">
        <f t="shared" si="94"/>
        <v>2021-10-08</v>
      </c>
      <c r="E2984" s="26">
        <f t="shared" si="95"/>
        <v>145.01310000000001</v>
      </c>
    </row>
    <row r="2985" spans="1:5" x14ac:dyDescent="0.3">
      <c r="A2985" s="1">
        <v>44480</v>
      </c>
      <c r="B2985">
        <v>144.2175</v>
      </c>
      <c r="C2985" t="s">
        <v>205</v>
      </c>
      <c r="D2985" s="26" t="str">
        <f t="shared" si="94"/>
        <v>2021-10-11</v>
      </c>
      <c r="E2985" s="26">
        <f t="shared" si="95"/>
        <v>144.2175</v>
      </c>
    </row>
    <row r="2986" spans="1:5" x14ac:dyDescent="0.3">
      <c r="A2986" s="1">
        <v>44481</v>
      </c>
      <c r="B2986">
        <v>144.25540000000001</v>
      </c>
      <c r="C2986" t="s">
        <v>205</v>
      </c>
      <c r="D2986" s="26" t="str">
        <f t="shared" si="94"/>
        <v>2021-10-12</v>
      </c>
      <c r="E2986" s="26">
        <f t="shared" si="95"/>
        <v>144.25540000000001</v>
      </c>
    </row>
    <row r="2987" spans="1:5" x14ac:dyDescent="0.3">
      <c r="A2987" s="1">
        <v>44482</v>
      </c>
      <c r="B2987">
        <v>144.4922</v>
      </c>
      <c r="C2987" t="s">
        <v>205</v>
      </c>
      <c r="D2987" s="26" t="str">
        <f t="shared" si="94"/>
        <v>2021-10-13</v>
      </c>
      <c r="E2987" s="26">
        <f t="shared" si="95"/>
        <v>144.4922</v>
      </c>
    </row>
    <row r="2988" spans="1:5" x14ac:dyDescent="0.3">
      <c r="A2988" s="1">
        <v>44483</v>
      </c>
      <c r="B2988">
        <v>146.97380000000001</v>
      </c>
      <c r="C2988" t="s">
        <v>205</v>
      </c>
      <c r="D2988" s="26" t="str">
        <f t="shared" si="94"/>
        <v>2021-10-14</v>
      </c>
      <c r="E2988" s="26">
        <f t="shared" si="95"/>
        <v>146.97380000000001</v>
      </c>
    </row>
    <row r="2989" spans="1:5" x14ac:dyDescent="0.3">
      <c r="A2989" s="1">
        <v>44484</v>
      </c>
      <c r="B2989">
        <v>147.47579999999999</v>
      </c>
      <c r="C2989" t="s">
        <v>205</v>
      </c>
      <c r="D2989" s="26" t="str">
        <f t="shared" si="94"/>
        <v>2021-10-15</v>
      </c>
      <c r="E2989" s="26">
        <f t="shared" si="95"/>
        <v>147.47579999999999</v>
      </c>
    </row>
    <row r="2990" spans="1:5" x14ac:dyDescent="0.3">
      <c r="A2990" s="1">
        <v>44487</v>
      </c>
      <c r="B2990">
        <v>147.5326</v>
      </c>
      <c r="C2990" t="s">
        <v>205</v>
      </c>
      <c r="D2990" s="26" t="str">
        <f t="shared" si="94"/>
        <v>2021-10-18</v>
      </c>
      <c r="E2990" s="26">
        <f t="shared" si="95"/>
        <v>147.5326</v>
      </c>
    </row>
    <row r="2991" spans="1:5" x14ac:dyDescent="0.3">
      <c r="A2991" s="1">
        <v>44488</v>
      </c>
      <c r="B2991">
        <v>148.39449999999999</v>
      </c>
      <c r="C2991" t="s">
        <v>205</v>
      </c>
      <c r="D2991" s="26" t="str">
        <f t="shared" si="94"/>
        <v>2021-10-19</v>
      </c>
      <c r="E2991" s="26">
        <f t="shared" si="95"/>
        <v>148.39449999999999</v>
      </c>
    </row>
    <row r="2992" spans="1:5" x14ac:dyDescent="0.3">
      <c r="A2992" s="1">
        <v>44489</v>
      </c>
      <c r="B2992">
        <v>149.53120000000001</v>
      </c>
      <c r="C2992" t="s">
        <v>205</v>
      </c>
      <c r="D2992" s="26" t="str">
        <f t="shared" si="94"/>
        <v>2021-10-20</v>
      </c>
      <c r="E2992" s="26">
        <f t="shared" si="95"/>
        <v>149.53120000000001</v>
      </c>
    </row>
    <row r="2993" spans="1:5" x14ac:dyDescent="0.3">
      <c r="A2993" s="1">
        <v>44490</v>
      </c>
      <c r="B2993">
        <v>149.71109999999999</v>
      </c>
      <c r="C2993" t="s">
        <v>205</v>
      </c>
      <c r="D2993" s="26" t="str">
        <f t="shared" si="94"/>
        <v>2021-10-21</v>
      </c>
      <c r="E2993" s="26">
        <f t="shared" si="95"/>
        <v>149.71109999999999</v>
      </c>
    </row>
    <row r="2994" spans="1:5" x14ac:dyDescent="0.3">
      <c r="A2994" s="1">
        <v>44491</v>
      </c>
      <c r="B2994">
        <v>150.13740000000001</v>
      </c>
      <c r="C2994" t="s">
        <v>205</v>
      </c>
      <c r="D2994" s="26" t="str">
        <f t="shared" si="94"/>
        <v>2021-10-22</v>
      </c>
      <c r="E2994" s="26">
        <f t="shared" si="95"/>
        <v>150.13740000000001</v>
      </c>
    </row>
    <row r="2995" spans="1:5" x14ac:dyDescent="0.3">
      <c r="A2995" s="1">
        <v>44494</v>
      </c>
      <c r="B2995">
        <v>150.47829999999999</v>
      </c>
      <c r="C2995" t="s">
        <v>205</v>
      </c>
      <c r="D2995" s="26" t="str">
        <f t="shared" si="94"/>
        <v>2021-10-25</v>
      </c>
      <c r="E2995" s="26">
        <f t="shared" si="95"/>
        <v>150.47829999999999</v>
      </c>
    </row>
    <row r="2996" spans="1:5" x14ac:dyDescent="0.3">
      <c r="A2996" s="1">
        <v>44495</v>
      </c>
      <c r="B2996">
        <v>150.18469999999999</v>
      </c>
      <c r="C2996" t="s">
        <v>205</v>
      </c>
      <c r="D2996" s="26" t="str">
        <f t="shared" si="94"/>
        <v>2021-10-26</v>
      </c>
      <c r="E2996" s="26">
        <f t="shared" si="95"/>
        <v>150.18469999999999</v>
      </c>
    </row>
    <row r="2997" spans="1:5" x14ac:dyDescent="0.3">
      <c r="A2997" s="1">
        <v>44496</v>
      </c>
      <c r="B2997">
        <v>148.18620000000001</v>
      </c>
      <c r="C2997" t="s">
        <v>205</v>
      </c>
      <c r="D2997" s="26" t="str">
        <f t="shared" si="94"/>
        <v>2021-10-27</v>
      </c>
      <c r="E2997" s="26">
        <f t="shared" si="95"/>
        <v>148.18620000000001</v>
      </c>
    </row>
    <row r="2998" spans="1:5" x14ac:dyDescent="0.3">
      <c r="A2998" s="1">
        <v>44497</v>
      </c>
      <c r="B2998">
        <v>149.69220000000001</v>
      </c>
      <c r="C2998" t="s">
        <v>205</v>
      </c>
      <c r="D2998" s="26" t="str">
        <f t="shared" si="94"/>
        <v>2021-10-28</v>
      </c>
      <c r="E2998" s="26">
        <f t="shared" si="95"/>
        <v>149.69220000000001</v>
      </c>
    </row>
    <row r="2999" spans="1:5" x14ac:dyDescent="0.3">
      <c r="A2999" s="1">
        <v>44498</v>
      </c>
      <c r="B2999">
        <v>149.42699999999999</v>
      </c>
      <c r="C2999" t="s">
        <v>205</v>
      </c>
      <c r="D2999" s="26" t="str">
        <f t="shared" si="94"/>
        <v>2021-10-29</v>
      </c>
      <c r="E2999" s="26">
        <f t="shared" si="95"/>
        <v>149.42699999999999</v>
      </c>
    </row>
    <row r="3000" spans="1:5" x14ac:dyDescent="0.3">
      <c r="A3000" s="1">
        <v>44501</v>
      </c>
      <c r="B3000">
        <v>150.62039999999999</v>
      </c>
      <c r="C3000" t="s">
        <v>205</v>
      </c>
      <c r="D3000" s="26" t="str">
        <f t="shared" si="94"/>
        <v>2021-11-01</v>
      </c>
      <c r="E3000" s="26">
        <f t="shared" si="95"/>
        <v>150.62039999999999</v>
      </c>
    </row>
    <row r="3001" spans="1:5" x14ac:dyDescent="0.3">
      <c r="A3001" s="1">
        <v>44502</v>
      </c>
      <c r="B3001">
        <v>151.03720000000001</v>
      </c>
      <c r="C3001" t="s">
        <v>205</v>
      </c>
      <c r="D3001" s="26" t="str">
        <f t="shared" si="94"/>
        <v>2021-11-02</v>
      </c>
      <c r="E3001" s="26">
        <f t="shared" si="95"/>
        <v>151.03720000000001</v>
      </c>
    </row>
    <row r="3002" spans="1:5" x14ac:dyDescent="0.3">
      <c r="A3002" s="1">
        <v>44503</v>
      </c>
      <c r="B3002">
        <v>151.92750000000001</v>
      </c>
      <c r="C3002" t="s">
        <v>205</v>
      </c>
      <c r="D3002" s="26" t="str">
        <f t="shared" si="94"/>
        <v>2021-11-03</v>
      </c>
      <c r="E3002" s="26">
        <f t="shared" si="95"/>
        <v>151.92750000000001</v>
      </c>
    </row>
    <row r="3003" spans="1:5" x14ac:dyDescent="0.3">
      <c r="A3003" s="1">
        <v>44504</v>
      </c>
      <c r="B3003">
        <v>151.61500000000001</v>
      </c>
      <c r="C3003" t="s">
        <v>205</v>
      </c>
      <c r="D3003" s="26" t="str">
        <f t="shared" si="94"/>
        <v>2021-11-04</v>
      </c>
      <c r="E3003" s="26">
        <f t="shared" si="95"/>
        <v>151.61500000000001</v>
      </c>
    </row>
    <row r="3004" spans="1:5" x14ac:dyDescent="0.3">
      <c r="A3004" s="1">
        <v>44505</v>
      </c>
      <c r="B3004">
        <v>152.7705</v>
      </c>
      <c r="C3004" t="s">
        <v>205</v>
      </c>
      <c r="D3004" s="26" t="str">
        <f t="shared" si="94"/>
        <v>2021-11-05</v>
      </c>
      <c r="E3004" s="26">
        <f t="shared" si="95"/>
        <v>152.7705</v>
      </c>
    </row>
    <row r="3005" spans="1:5" x14ac:dyDescent="0.3">
      <c r="A3005" s="1">
        <v>44508</v>
      </c>
      <c r="B3005">
        <v>152.99780000000001</v>
      </c>
      <c r="C3005" t="s">
        <v>205</v>
      </c>
      <c r="D3005" s="26" t="str">
        <f t="shared" si="94"/>
        <v>2021-11-08</v>
      </c>
      <c r="E3005" s="26">
        <f t="shared" si="95"/>
        <v>152.99780000000001</v>
      </c>
    </row>
    <row r="3006" spans="1:5" x14ac:dyDescent="0.3">
      <c r="A3006" s="1">
        <v>44509</v>
      </c>
      <c r="B3006">
        <v>152.97890000000001</v>
      </c>
      <c r="C3006" t="s">
        <v>205</v>
      </c>
      <c r="D3006" s="26" t="str">
        <f t="shared" si="94"/>
        <v>2021-11-09</v>
      </c>
      <c r="E3006" s="26">
        <f t="shared" si="95"/>
        <v>152.97890000000001</v>
      </c>
    </row>
    <row r="3007" spans="1:5" x14ac:dyDescent="0.3">
      <c r="A3007" s="1">
        <v>44510</v>
      </c>
      <c r="B3007">
        <v>152.0033</v>
      </c>
      <c r="C3007" t="s">
        <v>205</v>
      </c>
      <c r="D3007" s="26" t="str">
        <f t="shared" si="94"/>
        <v>2021-11-10</v>
      </c>
      <c r="E3007" s="26">
        <f t="shared" si="95"/>
        <v>152.0033</v>
      </c>
    </row>
    <row r="3008" spans="1:5" x14ac:dyDescent="0.3">
      <c r="A3008" s="1">
        <v>44511</v>
      </c>
      <c r="B3008">
        <v>152.37270000000001</v>
      </c>
      <c r="C3008" t="s">
        <v>205</v>
      </c>
      <c r="D3008" s="26" t="str">
        <f t="shared" si="94"/>
        <v>2021-11-11</v>
      </c>
      <c r="E3008" s="26">
        <f t="shared" si="95"/>
        <v>152.37270000000001</v>
      </c>
    </row>
    <row r="3009" spans="1:5" x14ac:dyDescent="0.3">
      <c r="A3009" s="1">
        <v>44512</v>
      </c>
      <c r="B3009">
        <v>153.11150000000001</v>
      </c>
      <c r="C3009" t="s">
        <v>205</v>
      </c>
      <c r="D3009" s="26" t="str">
        <f t="shared" si="94"/>
        <v>2021-11-12</v>
      </c>
      <c r="E3009" s="26">
        <f t="shared" si="95"/>
        <v>153.11150000000001</v>
      </c>
    </row>
    <row r="3010" spans="1:5" x14ac:dyDescent="0.3">
      <c r="A3010" s="1">
        <v>44515</v>
      </c>
      <c r="B3010">
        <v>153.3767</v>
      </c>
      <c r="C3010" t="s">
        <v>205</v>
      </c>
      <c r="D3010" s="26" t="str">
        <f t="shared" si="94"/>
        <v>2021-11-15</v>
      </c>
      <c r="E3010" s="26">
        <f t="shared" si="95"/>
        <v>153.3767</v>
      </c>
    </row>
    <row r="3011" spans="1:5" x14ac:dyDescent="0.3">
      <c r="A3011" s="1">
        <v>44516</v>
      </c>
      <c r="B3011">
        <v>153.57560000000001</v>
      </c>
      <c r="C3011" t="s">
        <v>205</v>
      </c>
      <c r="D3011" s="26" t="str">
        <f t="shared" si="94"/>
        <v>2021-11-16</v>
      </c>
      <c r="E3011" s="26">
        <f t="shared" si="95"/>
        <v>153.57560000000001</v>
      </c>
    </row>
    <row r="3012" spans="1:5" x14ac:dyDescent="0.3">
      <c r="A3012" s="1">
        <v>44517</v>
      </c>
      <c r="B3012">
        <v>152.761</v>
      </c>
      <c r="C3012" t="s">
        <v>205</v>
      </c>
      <c r="D3012" s="26" t="str">
        <f t="shared" si="94"/>
        <v>2021-11-17</v>
      </c>
      <c r="E3012" s="26">
        <f t="shared" si="95"/>
        <v>152.761</v>
      </c>
    </row>
    <row r="3013" spans="1:5" x14ac:dyDescent="0.3">
      <c r="A3013" s="1">
        <v>44518</v>
      </c>
      <c r="B3013">
        <v>152.2022</v>
      </c>
      <c r="C3013" t="s">
        <v>205</v>
      </c>
      <c r="D3013" s="26" t="str">
        <f t="shared" si="94"/>
        <v>2021-11-18</v>
      </c>
      <c r="E3013" s="26">
        <f t="shared" si="95"/>
        <v>152.2022</v>
      </c>
    </row>
    <row r="3014" spans="1:5" x14ac:dyDescent="0.3">
      <c r="A3014" s="1">
        <v>44519</v>
      </c>
      <c r="B3014">
        <v>151.21709999999999</v>
      </c>
      <c r="C3014" t="s">
        <v>205</v>
      </c>
      <c r="D3014" s="26" t="str">
        <f t="shared" si="94"/>
        <v>2021-11-19</v>
      </c>
      <c r="E3014" s="26">
        <f t="shared" si="95"/>
        <v>151.21709999999999</v>
      </c>
    </row>
    <row r="3015" spans="1:5" x14ac:dyDescent="0.3">
      <c r="A3015" s="1">
        <v>44522</v>
      </c>
      <c r="B3015">
        <v>151.4539</v>
      </c>
      <c r="C3015" t="s">
        <v>205</v>
      </c>
      <c r="D3015" s="26" t="str">
        <f t="shared" si="94"/>
        <v>2021-11-22</v>
      </c>
      <c r="E3015" s="26">
        <f t="shared" si="95"/>
        <v>151.4539</v>
      </c>
    </row>
    <row r="3016" spans="1:5" x14ac:dyDescent="0.3">
      <c r="A3016" s="1">
        <v>44523</v>
      </c>
      <c r="B3016">
        <v>152.07910000000001</v>
      </c>
      <c r="C3016" t="s">
        <v>205</v>
      </c>
      <c r="D3016" s="26" t="str">
        <f t="shared" si="94"/>
        <v>2021-11-23</v>
      </c>
      <c r="E3016" s="26">
        <f t="shared" si="95"/>
        <v>152.07910000000001</v>
      </c>
    </row>
    <row r="3017" spans="1:5" x14ac:dyDescent="0.3">
      <c r="A3017" s="1">
        <v>44524</v>
      </c>
      <c r="B3017">
        <v>152.15479999999999</v>
      </c>
      <c r="C3017" t="s">
        <v>205</v>
      </c>
      <c r="D3017" s="26" t="str">
        <f t="shared" si="94"/>
        <v>2021-11-24</v>
      </c>
      <c r="E3017" s="26">
        <f t="shared" si="95"/>
        <v>152.15479999999999</v>
      </c>
    </row>
    <row r="3018" spans="1:5" x14ac:dyDescent="0.3">
      <c r="A3018" s="1">
        <v>44526</v>
      </c>
      <c r="B3018">
        <v>148.19560000000001</v>
      </c>
      <c r="C3018" t="s">
        <v>205</v>
      </c>
      <c r="D3018" s="26" t="str">
        <f t="shared" si="94"/>
        <v>2021-11-26</v>
      </c>
      <c r="E3018" s="26">
        <f t="shared" si="95"/>
        <v>148.19560000000001</v>
      </c>
    </row>
    <row r="3019" spans="1:5" x14ac:dyDescent="0.3">
      <c r="A3019" s="1">
        <v>44529</v>
      </c>
      <c r="B3019">
        <v>149.43639999999999</v>
      </c>
      <c r="C3019" t="s">
        <v>205</v>
      </c>
      <c r="D3019" s="26" t="str">
        <f t="shared" si="94"/>
        <v>2021-11-29</v>
      </c>
      <c r="E3019" s="26">
        <f t="shared" si="95"/>
        <v>149.43639999999999</v>
      </c>
    </row>
    <row r="3020" spans="1:5" x14ac:dyDescent="0.3">
      <c r="A3020" s="1">
        <v>44530</v>
      </c>
      <c r="B3020">
        <v>145.47720000000001</v>
      </c>
      <c r="C3020" t="s">
        <v>205</v>
      </c>
      <c r="D3020" s="26" t="str">
        <f t="shared" si="94"/>
        <v>2021-11-30</v>
      </c>
      <c r="E3020" s="26">
        <f t="shared" si="95"/>
        <v>145.47720000000001</v>
      </c>
    </row>
    <row r="3021" spans="1:5" x14ac:dyDescent="0.3">
      <c r="A3021" s="1">
        <v>44531</v>
      </c>
      <c r="B3021">
        <v>143.66810000000001</v>
      </c>
      <c r="C3021" t="s">
        <v>205</v>
      </c>
      <c r="D3021" s="26" t="str">
        <f t="shared" si="94"/>
        <v>2021-12-01</v>
      </c>
      <c r="E3021" s="26">
        <f t="shared" si="95"/>
        <v>143.66810000000001</v>
      </c>
    </row>
    <row r="3022" spans="1:5" x14ac:dyDescent="0.3">
      <c r="A3022" s="1">
        <v>44532</v>
      </c>
      <c r="B3022">
        <v>147.14429999999999</v>
      </c>
      <c r="C3022" t="s">
        <v>205</v>
      </c>
      <c r="D3022" s="26" t="str">
        <f t="shared" si="94"/>
        <v>2021-12-02</v>
      </c>
      <c r="E3022" s="26">
        <f t="shared" si="95"/>
        <v>147.14429999999999</v>
      </c>
    </row>
    <row r="3023" spans="1:5" x14ac:dyDescent="0.3">
      <c r="A3023" s="1">
        <v>44533</v>
      </c>
      <c r="B3023">
        <v>146.33920000000001</v>
      </c>
      <c r="C3023" t="s">
        <v>205</v>
      </c>
      <c r="D3023" s="26" t="str">
        <f t="shared" si="94"/>
        <v>2021-12-03</v>
      </c>
      <c r="E3023" s="26">
        <f t="shared" si="95"/>
        <v>146.33920000000001</v>
      </c>
    </row>
    <row r="3024" spans="1:5" x14ac:dyDescent="0.3">
      <c r="A3024" s="1">
        <v>44536</v>
      </c>
      <c r="B3024">
        <v>148.50819999999999</v>
      </c>
      <c r="C3024" t="s">
        <v>205</v>
      </c>
      <c r="D3024" s="26" t="str">
        <f t="shared" si="94"/>
        <v>2021-12-06</v>
      </c>
      <c r="E3024" s="26">
        <f t="shared" si="95"/>
        <v>148.50819999999999</v>
      </c>
    </row>
    <row r="3025" spans="1:5" x14ac:dyDescent="0.3">
      <c r="A3025" s="1">
        <v>44537</v>
      </c>
      <c r="B3025">
        <v>151.01820000000001</v>
      </c>
      <c r="C3025" t="s">
        <v>205</v>
      </c>
      <c r="D3025" s="26" t="str">
        <f t="shared" si="94"/>
        <v>2021-12-07</v>
      </c>
      <c r="E3025" s="26">
        <f t="shared" si="95"/>
        <v>151.01820000000001</v>
      </c>
    </row>
    <row r="3026" spans="1:5" x14ac:dyDescent="0.3">
      <c r="A3026" s="1">
        <v>44538</v>
      </c>
      <c r="B3026">
        <v>151.4066</v>
      </c>
      <c r="C3026" t="s">
        <v>205</v>
      </c>
      <c r="D3026" s="26" t="str">
        <f t="shared" si="94"/>
        <v>2021-12-08</v>
      </c>
      <c r="E3026" s="26">
        <f t="shared" si="95"/>
        <v>151.4066</v>
      </c>
    </row>
    <row r="3027" spans="1:5" x14ac:dyDescent="0.3">
      <c r="A3027" s="1">
        <v>44539</v>
      </c>
      <c r="B3027">
        <v>150.32679999999999</v>
      </c>
      <c r="C3027" t="s">
        <v>205</v>
      </c>
      <c r="D3027" s="26" t="str">
        <f t="shared" ref="D3027:D3090" si="96">_xlfn.CONCAT(YEAR(A3027),"-",IF(LEN(MONTH(A3027))=1,0&amp;MONTH(A3027),MONTH(A3027)),"-",IF(LEN(DAY(A3027))=1,0&amp;DAY(A3027),DAY(A3027)))</f>
        <v>2021-12-09</v>
      </c>
      <c r="E3027" s="26">
        <f t="shared" ref="E3027:E3090" si="97">B3027</f>
        <v>150.32679999999999</v>
      </c>
    </row>
    <row r="3028" spans="1:5" x14ac:dyDescent="0.3">
      <c r="A3028" s="1">
        <v>44540</v>
      </c>
      <c r="B3028">
        <v>151.30240000000001</v>
      </c>
      <c r="C3028" t="s">
        <v>205</v>
      </c>
      <c r="D3028" s="26" t="str">
        <f t="shared" si="96"/>
        <v>2021-12-10</v>
      </c>
      <c r="E3028" s="26">
        <f t="shared" si="97"/>
        <v>151.30240000000001</v>
      </c>
    </row>
    <row r="3029" spans="1:5" x14ac:dyDescent="0.3">
      <c r="A3029" s="1">
        <v>44543</v>
      </c>
      <c r="B3029">
        <v>150.2037</v>
      </c>
      <c r="C3029" t="s">
        <v>205</v>
      </c>
      <c r="D3029" s="26" t="str">
        <f t="shared" si="96"/>
        <v>2021-12-13</v>
      </c>
      <c r="E3029" s="26">
        <f t="shared" si="97"/>
        <v>150.2037</v>
      </c>
    </row>
    <row r="3030" spans="1:5" x14ac:dyDescent="0.3">
      <c r="A3030" s="1">
        <v>44544</v>
      </c>
      <c r="B3030">
        <v>149.3038</v>
      </c>
      <c r="C3030" t="s">
        <v>205</v>
      </c>
      <c r="D3030" s="26" t="str">
        <f t="shared" si="96"/>
        <v>2021-12-14</v>
      </c>
      <c r="E3030" s="26">
        <f t="shared" si="97"/>
        <v>149.3038</v>
      </c>
    </row>
    <row r="3031" spans="1:5" x14ac:dyDescent="0.3">
      <c r="A3031" s="1">
        <v>44545</v>
      </c>
      <c r="B3031">
        <v>150.93299999999999</v>
      </c>
      <c r="C3031" t="s">
        <v>205</v>
      </c>
      <c r="D3031" s="26" t="str">
        <f t="shared" si="96"/>
        <v>2021-12-15</v>
      </c>
      <c r="E3031" s="26">
        <f t="shared" si="97"/>
        <v>150.93299999999999</v>
      </c>
    </row>
    <row r="3032" spans="1:5" x14ac:dyDescent="0.3">
      <c r="A3032" s="1">
        <v>44546</v>
      </c>
      <c r="B3032">
        <v>150.6678</v>
      </c>
      <c r="C3032" t="s">
        <v>205</v>
      </c>
      <c r="D3032" s="26" t="str">
        <f t="shared" si="96"/>
        <v>2021-12-16</v>
      </c>
      <c r="E3032" s="26">
        <f t="shared" si="97"/>
        <v>150.6678</v>
      </c>
    </row>
    <row r="3033" spans="1:5" x14ac:dyDescent="0.3">
      <c r="A3033" s="1">
        <v>44547</v>
      </c>
      <c r="B3033">
        <v>148.66919999999999</v>
      </c>
      <c r="C3033" t="s">
        <v>205</v>
      </c>
      <c r="D3033" s="26" t="str">
        <f t="shared" si="96"/>
        <v>2021-12-17</v>
      </c>
      <c r="E3033" s="26">
        <f t="shared" si="97"/>
        <v>148.66919999999999</v>
      </c>
    </row>
    <row r="3034" spans="1:5" x14ac:dyDescent="0.3">
      <c r="A3034" s="1">
        <v>44550</v>
      </c>
      <c r="B3034">
        <v>147.14349999999999</v>
      </c>
      <c r="C3034" t="s">
        <v>205</v>
      </c>
      <c r="D3034" s="26" t="str">
        <f t="shared" si="96"/>
        <v>2021-12-20</v>
      </c>
      <c r="E3034" s="26">
        <f t="shared" si="97"/>
        <v>147.14349999999999</v>
      </c>
    </row>
    <row r="3035" spans="1:5" x14ac:dyDescent="0.3">
      <c r="A3035" s="1">
        <v>44551</v>
      </c>
      <c r="B3035">
        <v>150.12629999999999</v>
      </c>
      <c r="C3035" t="s">
        <v>205</v>
      </c>
      <c r="D3035" s="26" t="str">
        <f t="shared" si="96"/>
        <v>2021-12-21</v>
      </c>
      <c r="E3035" s="26">
        <f t="shared" si="97"/>
        <v>150.12629999999999</v>
      </c>
    </row>
    <row r="3036" spans="1:5" x14ac:dyDescent="0.3">
      <c r="A3036" s="1">
        <v>44552</v>
      </c>
      <c r="B3036">
        <v>151.1807</v>
      </c>
      <c r="C3036" t="s">
        <v>205</v>
      </c>
      <c r="D3036" s="26" t="str">
        <f t="shared" si="96"/>
        <v>2021-12-22</v>
      </c>
      <c r="E3036" s="26">
        <f t="shared" si="97"/>
        <v>151.1807</v>
      </c>
    </row>
    <row r="3037" spans="1:5" x14ac:dyDescent="0.3">
      <c r="A3037" s="1">
        <v>44553</v>
      </c>
      <c r="B3037">
        <v>152.20660000000001</v>
      </c>
      <c r="C3037" t="s">
        <v>205</v>
      </c>
      <c r="D3037" s="26" t="str">
        <f t="shared" si="96"/>
        <v>2021-12-23</v>
      </c>
      <c r="E3037" s="26">
        <f t="shared" si="97"/>
        <v>152.20660000000001</v>
      </c>
    </row>
    <row r="3038" spans="1:5" x14ac:dyDescent="0.3">
      <c r="A3038" s="1">
        <v>44554</v>
      </c>
      <c r="B3038">
        <v>152.20660000000001</v>
      </c>
      <c r="C3038" t="s">
        <v>205</v>
      </c>
      <c r="D3038" s="26" t="str">
        <f t="shared" si="96"/>
        <v>2021-12-24</v>
      </c>
      <c r="E3038" s="26">
        <f t="shared" si="97"/>
        <v>152.20660000000001</v>
      </c>
    </row>
    <row r="3039" spans="1:5" x14ac:dyDescent="0.3">
      <c r="A3039" s="1">
        <v>44557</v>
      </c>
      <c r="B3039">
        <v>154.15389999999999</v>
      </c>
      <c r="C3039" t="s">
        <v>205</v>
      </c>
      <c r="D3039" s="26" t="str">
        <f t="shared" si="96"/>
        <v>2021-12-27</v>
      </c>
      <c r="E3039" s="26">
        <f t="shared" si="97"/>
        <v>154.15389999999999</v>
      </c>
    </row>
    <row r="3040" spans="1:5" x14ac:dyDescent="0.3">
      <c r="A3040" s="1">
        <v>44558</v>
      </c>
      <c r="B3040">
        <v>154.3914</v>
      </c>
      <c r="C3040" t="s">
        <v>205</v>
      </c>
      <c r="D3040" s="26" t="str">
        <f t="shared" si="96"/>
        <v>2021-12-28</v>
      </c>
      <c r="E3040" s="26">
        <f t="shared" si="97"/>
        <v>154.3914</v>
      </c>
    </row>
    <row r="3041" spans="1:5" x14ac:dyDescent="0.3">
      <c r="A3041" s="1">
        <v>44559</v>
      </c>
      <c r="B3041">
        <v>154.84739999999999</v>
      </c>
      <c r="C3041" t="s">
        <v>205</v>
      </c>
      <c r="D3041" s="26" t="str">
        <f t="shared" si="96"/>
        <v>2021-12-29</v>
      </c>
      <c r="E3041" s="26">
        <f t="shared" si="97"/>
        <v>154.84739999999999</v>
      </c>
    </row>
    <row r="3042" spans="1:5" x14ac:dyDescent="0.3">
      <c r="A3042" s="1">
        <v>44560</v>
      </c>
      <c r="B3042">
        <v>154.60040000000001</v>
      </c>
      <c r="C3042" t="s">
        <v>205</v>
      </c>
      <c r="D3042" s="26" t="str">
        <f t="shared" si="96"/>
        <v>2021-12-30</v>
      </c>
      <c r="E3042" s="26">
        <f t="shared" si="97"/>
        <v>154.60040000000001</v>
      </c>
    </row>
    <row r="3043" spans="1:5" x14ac:dyDescent="0.3">
      <c r="A3043" s="1">
        <v>44561</v>
      </c>
      <c r="B3043">
        <v>154.60040000000001</v>
      </c>
      <c r="C3043" t="s">
        <v>205</v>
      </c>
      <c r="D3043" s="26" t="str">
        <f t="shared" si="96"/>
        <v>2021-12-31</v>
      </c>
      <c r="E3043" s="26">
        <f t="shared" si="97"/>
        <v>154.60040000000001</v>
      </c>
    </row>
    <row r="3044" spans="1:5" x14ac:dyDescent="0.3">
      <c r="A3044" s="1">
        <v>44564</v>
      </c>
      <c r="B3044">
        <v>154.73339999999999</v>
      </c>
      <c r="C3044" t="s">
        <v>205</v>
      </c>
      <c r="D3044" s="26" t="str">
        <f t="shared" si="96"/>
        <v>2022-01-03</v>
      </c>
      <c r="E3044" s="26">
        <f t="shared" si="97"/>
        <v>154.73339999999999</v>
      </c>
    </row>
    <row r="3045" spans="1:5" x14ac:dyDescent="0.3">
      <c r="A3045" s="1">
        <v>44565</v>
      </c>
      <c r="B3045">
        <v>155.9778</v>
      </c>
      <c r="C3045" t="s">
        <v>205</v>
      </c>
      <c r="D3045" s="26" t="str">
        <f t="shared" si="96"/>
        <v>2022-01-04</v>
      </c>
      <c r="E3045" s="26">
        <f t="shared" si="97"/>
        <v>155.9778</v>
      </c>
    </row>
    <row r="3046" spans="1:5" x14ac:dyDescent="0.3">
      <c r="A3046" s="1">
        <v>44566</v>
      </c>
      <c r="B3046">
        <v>153.5745</v>
      </c>
      <c r="C3046" t="s">
        <v>205</v>
      </c>
      <c r="D3046" s="26" t="str">
        <f t="shared" si="96"/>
        <v>2022-01-05</v>
      </c>
      <c r="E3046" s="26">
        <f t="shared" si="97"/>
        <v>153.5745</v>
      </c>
    </row>
    <row r="3047" spans="1:5" x14ac:dyDescent="0.3">
      <c r="A3047" s="1">
        <v>44567</v>
      </c>
      <c r="B3047">
        <v>153.91650000000001</v>
      </c>
      <c r="C3047" t="s">
        <v>205</v>
      </c>
      <c r="D3047" s="26" t="str">
        <f t="shared" si="96"/>
        <v>2022-01-06</v>
      </c>
      <c r="E3047" s="26">
        <f t="shared" si="97"/>
        <v>153.91650000000001</v>
      </c>
    </row>
    <row r="3048" spans="1:5" x14ac:dyDescent="0.3">
      <c r="A3048" s="1">
        <v>44568</v>
      </c>
      <c r="B3048">
        <v>153.6695</v>
      </c>
      <c r="C3048" t="s">
        <v>205</v>
      </c>
      <c r="D3048" s="26" t="str">
        <f t="shared" si="96"/>
        <v>2022-01-07</v>
      </c>
      <c r="E3048" s="26">
        <f t="shared" si="97"/>
        <v>153.6695</v>
      </c>
    </row>
    <row r="3049" spans="1:5" x14ac:dyDescent="0.3">
      <c r="A3049" s="1">
        <v>44571</v>
      </c>
      <c r="B3049">
        <v>152.9</v>
      </c>
      <c r="C3049" t="s">
        <v>205</v>
      </c>
      <c r="D3049" s="26" t="str">
        <f t="shared" si="96"/>
        <v>2022-01-10</v>
      </c>
      <c r="E3049" s="26">
        <f t="shared" si="97"/>
        <v>152.9</v>
      </c>
    </row>
    <row r="3050" spans="1:5" x14ac:dyDescent="0.3">
      <c r="A3050" s="1">
        <v>44572</v>
      </c>
      <c r="B3050">
        <v>154.34389999999999</v>
      </c>
      <c r="C3050" t="s">
        <v>205</v>
      </c>
      <c r="D3050" s="26" t="str">
        <f t="shared" si="96"/>
        <v>2022-01-11</v>
      </c>
      <c r="E3050" s="26">
        <f t="shared" si="97"/>
        <v>154.34389999999999</v>
      </c>
    </row>
    <row r="3051" spans="1:5" x14ac:dyDescent="0.3">
      <c r="A3051" s="1">
        <v>44573</v>
      </c>
      <c r="B3051">
        <v>154.4674</v>
      </c>
      <c r="C3051" t="s">
        <v>205</v>
      </c>
      <c r="D3051" s="26" t="str">
        <f t="shared" si="96"/>
        <v>2022-01-12</v>
      </c>
      <c r="E3051" s="26">
        <f t="shared" si="97"/>
        <v>154.4674</v>
      </c>
    </row>
    <row r="3052" spans="1:5" x14ac:dyDescent="0.3">
      <c r="A3052" s="1">
        <v>44574</v>
      </c>
      <c r="B3052">
        <v>153.755</v>
      </c>
      <c r="C3052" t="s">
        <v>205</v>
      </c>
      <c r="D3052" s="26" t="str">
        <f t="shared" si="96"/>
        <v>2022-01-13</v>
      </c>
      <c r="E3052" s="26">
        <f t="shared" si="97"/>
        <v>153.755</v>
      </c>
    </row>
    <row r="3053" spans="1:5" x14ac:dyDescent="0.3">
      <c r="A3053" s="1">
        <v>44575</v>
      </c>
      <c r="B3053">
        <v>153.489</v>
      </c>
      <c r="C3053" t="s">
        <v>205</v>
      </c>
      <c r="D3053" s="26" t="str">
        <f t="shared" si="96"/>
        <v>2022-01-14</v>
      </c>
      <c r="E3053" s="26">
        <f t="shared" si="97"/>
        <v>153.489</v>
      </c>
    </row>
    <row r="3054" spans="1:5" x14ac:dyDescent="0.3">
      <c r="A3054" s="1">
        <v>44579</v>
      </c>
      <c r="B3054">
        <v>151.04769999999999</v>
      </c>
      <c r="C3054" t="s">
        <v>205</v>
      </c>
      <c r="D3054" s="26" t="str">
        <f t="shared" si="96"/>
        <v>2022-01-18</v>
      </c>
      <c r="E3054" s="26">
        <f t="shared" si="97"/>
        <v>151.04769999999999</v>
      </c>
    </row>
    <row r="3055" spans="1:5" x14ac:dyDescent="0.3">
      <c r="A3055" s="1">
        <v>44580</v>
      </c>
      <c r="B3055">
        <v>149.4803</v>
      </c>
      <c r="C3055" t="s">
        <v>205</v>
      </c>
      <c r="D3055" s="26" t="str">
        <f t="shared" si="96"/>
        <v>2022-01-19</v>
      </c>
      <c r="E3055" s="26">
        <f t="shared" si="97"/>
        <v>149.4803</v>
      </c>
    </row>
    <row r="3056" spans="1:5" x14ac:dyDescent="0.3">
      <c r="A3056" s="1">
        <v>44581</v>
      </c>
      <c r="B3056">
        <v>147.5805</v>
      </c>
      <c r="C3056" t="s">
        <v>205</v>
      </c>
      <c r="D3056" s="26" t="str">
        <f t="shared" si="96"/>
        <v>2022-01-20</v>
      </c>
      <c r="E3056" s="26">
        <f t="shared" si="97"/>
        <v>147.5805</v>
      </c>
    </row>
    <row r="3057" spans="1:5" x14ac:dyDescent="0.3">
      <c r="A3057" s="1">
        <v>44582</v>
      </c>
      <c r="B3057">
        <v>145.42410000000001</v>
      </c>
      <c r="C3057" t="s">
        <v>205</v>
      </c>
      <c r="D3057" s="26" t="str">
        <f t="shared" si="96"/>
        <v>2022-01-21</v>
      </c>
      <c r="E3057" s="26">
        <f t="shared" si="97"/>
        <v>145.42410000000001</v>
      </c>
    </row>
    <row r="3058" spans="1:5" x14ac:dyDescent="0.3">
      <c r="A3058" s="1">
        <v>44585</v>
      </c>
      <c r="B3058">
        <v>146.51650000000001</v>
      </c>
      <c r="C3058" t="s">
        <v>205</v>
      </c>
      <c r="D3058" s="26" t="str">
        <f t="shared" si="96"/>
        <v>2022-01-24</v>
      </c>
      <c r="E3058" s="26">
        <f t="shared" si="97"/>
        <v>146.51650000000001</v>
      </c>
    </row>
    <row r="3059" spans="1:5" x14ac:dyDescent="0.3">
      <c r="A3059" s="1">
        <v>44586</v>
      </c>
      <c r="B3059">
        <v>145.12970000000001</v>
      </c>
      <c r="C3059" t="s">
        <v>205</v>
      </c>
      <c r="D3059" s="26" t="str">
        <f t="shared" si="96"/>
        <v>2022-01-25</v>
      </c>
      <c r="E3059" s="26">
        <f t="shared" si="97"/>
        <v>145.12970000000001</v>
      </c>
    </row>
    <row r="3060" spans="1:5" x14ac:dyDescent="0.3">
      <c r="A3060" s="1">
        <v>44587</v>
      </c>
      <c r="B3060">
        <v>143.96119999999999</v>
      </c>
      <c r="C3060" t="s">
        <v>205</v>
      </c>
      <c r="D3060" s="26" t="str">
        <f t="shared" si="96"/>
        <v>2022-01-26</v>
      </c>
      <c r="E3060" s="26">
        <f t="shared" si="97"/>
        <v>143.96119999999999</v>
      </c>
    </row>
    <row r="3061" spans="1:5" x14ac:dyDescent="0.3">
      <c r="A3061" s="1">
        <v>44588</v>
      </c>
      <c r="B3061">
        <v>143.15379999999999</v>
      </c>
      <c r="C3061" t="s">
        <v>205</v>
      </c>
      <c r="D3061" s="26" t="str">
        <f t="shared" si="96"/>
        <v>2022-01-27</v>
      </c>
      <c r="E3061" s="26">
        <f t="shared" si="97"/>
        <v>143.15379999999999</v>
      </c>
    </row>
    <row r="3062" spans="1:5" x14ac:dyDescent="0.3">
      <c r="A3062" s="1">
        <v>44589</v>
      </c>
      <c r="B3062">
        <v>145.6046</v>
      </c>
      <c r="C3062" t="s">
        <v>205</v>
      </c>
      <c r="D3062" s="26" t="str">
        <f t="shared" si="96"/>
        <v>2022-01-28</v>
      </c>
      <c r="E3062" s="26">
        <f t="shared" si="97"/>
        <v>145.6046</v>
      </c>
    </row>
    <row r="3063" spans="1:5" x14ac:dyDescent="0.3">
      <c r="A3063" s="1">
        <v>44592</v>
      </c>
      <c r="B3063">
        <v>147.84639999999999</v>
      </c>
      <c r="C3063" t="s">
        <v>205</v>
      </c>
      <c r="D3063" s="26" t="str">
        <f t="shared" si="96"/>
        <v>2022-01-31</v>
      </c>
      <c r="E3063" s="26">
        <f t="shared" si="97"/>
        <v>147.84639999999999</v>
      </c>
    </row>
    <row r="3064" spans="1:5" x14ac:dyDescent="0.3">
      <c r="A3064" s="1">
        <v>44593</v>
      </c>
      <c r="B3064">
        <v>148.99590000000001</v>
      </c>
      <c r="C3064" t="s">
        <v>205</v>
      </c>
      <c r="D3064" s="26" t="str">
        <f t="shared" si="96"/>
        <v>2022-02-01</v>
      </c>
      <c r="E3064" s="26">
        <f t="shared" si="97"/>
        <v>148.99590000000001</v>
      </c>
    </row>
    <row r="3065" spans="1:5" x14ac:dyDescent="0.3">
      <c r="A3065" s="1">
        <v>44594</v>
      </c>
      <c r="B3065">
        <v>149.9648</v>
      </c>
      <c r="C3065" t="s">
        <v>205</v>
      </c>
      <c r="D3065" s="26" t="str">
        <f t="shared" si="96"/>
        <v>2022-02-02</v>
      </c>
      <c r="E3065" s="26">
        <f t="shared" si="97"/>
        <v>149.9648</v>
      </c>
    </row>
    <row r="3066" spans="1:5" x14ac:dyDescent="0.3">
      <c r="A3066" s="1">
        <v>44595</v>
      </c>
      <c r="B3066">
        <v>148.06489999999999</v>
      </c>
      <c r="C3066" t="s">
        <v>205</v>
      </c>
      <c r="D3066" s="26" t="str">
        <f t="shared" si="96"/>
        <v>2022-02-03</v>
      </c>
      <c r="E3066" s="26">
        <f t="shared" si="97"/>
        <v>148.06489999999999</v>
      </c>
    </row>
    <row r="3067" spans="1:5" x14ac:dyDescent="0.3">
      <c r="A3067" s="1">
        <v>44596</v>
      </c>
      <c r="B3067">
        <v>147.93190000000001</v>
      </c>
      <c r="C3067" t="s">
        <v>205</v>
      </c>
      <c r="D3067" s="26" t="str">
        <f t="shared" si="96"/>
        <v>2022-02-04</v>
      </c>
      <c r="E3067" s="26">
        <f t="shared" si="97"/>
        <v>147.93190000000001</v>
      </c>
    </row>
    <row r="3068" spans="1:5" x14ac:dyDescent="0.3">
      <c r="A3068" s="1">
        <v>44599</v>
      </c>
      <c r="B3068">
        <v>148.02690000000001</v>
      </c>
      <c r="C3068" t="s">
        <v>205</v>
      </c>
      <c r="D3068" s="26" t="str">
        <f t="shared" si="96"/>
        <v>2022-02-07</v>
      </c>
      <c r="E3068" s="26">
        <f t="shared" si="97"/>
        <v>148.02690000000001</v>
      </c>
    </row>
    <row r="3069" spans="1:5" x14ac:dyDescent="0.3">
      <c r="A3069" s="1">
        <v>44600</v>
      </c>
      <c r="B3069">
        <v>149.3853</v>
      </c>
      <c r="C3069" t="s">
        <v>205</v>
      </c>
      <c r="D3069" s="26" t="str">
        <f t="shared" si="96"/>
        <v>2022-02-08</v>
      </c>
      <c r="E3069" s="26">
        <f t="shared" si="97"/>
        <v>149.3853</v>
      </c>
    </row>
    <row r="3070" spans="1:5" x14ac:dyDescent="0.3">
      <c r="A3070" s="1">
        <v>44601</v>
      </c>
      <c r="B3070">
        <v>151.91210000000001</v>
      </c>
      <c r="C3070" t="s">
        <v>205</v>
      </c>
      <c r="D3070" s="26" t="str">
        <f t="shared" si="96"/>
        <v>2022-02-09</v>
      </c>
      <c r="E3070" s="26">
        <f t="shared" si="97"/>
        <v>151.91210000000001</v>
      </c>
    </row>
    <row r="3071" spans="1:5" x14ac:dyDescent="0.3">
      <c r="A3071" s="1">
        <v>44602</v>
      </c>
      <c r="B3071">
        <v>149.51830000000001</v>
      </c>
      <c r="C3071" t="s">
        <v>205</v>
      </c>
      <c r="D3071" s="26" t="str">
        <f t="shared" si="96"/>
        <v>2022-02-10</v>
      </c>
      <c r="E3071" s="26">
        <f t="shared" si="97"/>
        <v>149.51830000000001</v>
      </c>
    </row>
    <row r="3072" spans="1:5" x14ac:dyDescent="0.3">
      <c r="A3072" s="1">
        <v>44603</v>
      </c>
      <c r="B3072">
        <v>147.54249999999999</v>
      </c>
      <c r="C3072" t="s">
        <v>205</v>
      </c>
      <c r="D3072" s="26" t="str">
        <f t="shared" si="96"/>
        <v>2022-02-11</v>
      </c>
      <c r="E3072" s="26">
        <f t="shared" si="97"/>
        <v>147.54249999999999</v>
      </c>
    </row>
    <row r="3073" spans="1:5" x14ac:dyDescent="0.3">
      <c r="A3073" s="1">
        <v>44606</v>
      </c>
      <c r="B3073">
        <v>146.3646</v>
      </c>
      <c r="C3073" t="s">
        <v>205</v>
      </c>
      <c r="D3073" s="26" t="str">
        <f t="shared" si="96"/>
        <v>2022-02-14</v>
      </c>
      <c r="E3073" s="26">
        <f t="shared" si="97"/>
        <v>146.3646</v>
      </c>
    </row>
    <row r="3074" spans="1:5" x14ac:dyDescent="0.3">
      <c r="A3074" s="1">
        <v>44607</v>
      </c>
      <c r="B3074">
        <v>148.59690000000001</v>
      </c>
      <c r="C3074" t="s">
        <v>205</v>
      </c>
      <c r="D3074" s="26" t="str">
        <f t="shared" si="96"/>
        <v>2022-02-15</v>
      </c>
      <c r="E3074" s="26">
        <f t="shared" si="97"/>
        <v>148.59690000000001</v>
      </c>
    </row>
    <row r="3075" spans="1:5" x14ac:dyDescent="0.3">
      <c r="A3075" s="1">
        <v>44608</v>
      </c>
      <c r="B3075">
        <v>149.0908</v>
      </c>
      <c r="C3075" t="s">
        <v>205</v>
      </c>
      <c r="D3075" s="26" t="str">
        <f t="shared" si="96"/>
        <v>2022-02-16</v>
      </c>
      <c r="E3075" s="26">
        <f t="shared" si="97"/>
        <v>149.0908</v>
      </c>
    </row>
    <row r="3076" spans="1:5" x14ac:dyDescent="0.3">
      <c r="A3076" s="1">
        <v>44609</v>
      </c>
      <c r="B3076">
        <v>146.41210000000001</v>
      </c>
      <c r="C3076" t="s">
        <v>205</v>
      </c>
      <c r="D3076" s="26" t="str">
        <f t="shared" si="96"/>
        <v>2022-02-17</v>
      </c>
      <c r="E3076" s="26">
        <f t="shared" si="97"/>
        <v>146.41210000000001</v>
      </c>
    </row>
    <row r="3077" spans="1:5" x14ac:dyDescent="0.3">
      <c r="A3077" s="1">
        <v>44610</v>
      </c>
      <c r="B3077">
        <v>145.86109999999999</v>
      </c>
      <c r="C3077" t="s">
        <v>205</v>
      </c>
      <c r="D3077" s="26" t="str">
        <f t="shared" si="96"/>
        <v>2022-02-18</v>
      </c>
      <c r="E3077" s="26">
        <f t="shared" si="97"/>
        <v>145.86109999999999</v>
      </c>
    </row>
    <row r="3078" spans="1:5" x14ac:dyDescent="0.3">
      <c r="A3078" s="1">
        <v>44614</v>
      </c>
      <c r="B3078">
        <v>144.40770000000001</v>
      </c>
      <c r="C3078" t="s">
        <v>205</v>
      </c>
      <c r="D3078" s="26" t="str">
        <f t="shared" si="96"/>
        <v>2022-02-22</v>
      </c>
      <c r="E3078" s="26">
        <f t="shared" si="97"/>
        <v>144.40770000000001</v>
      </c>
    </row>
    <row r="3079" spans="1:5" x14ac:dyDescent="0.3">
      <c r="A3079" s="1">
        <v>44615</v>
      </c>
      <c r="B3079">
        <v>142.1754</v>
      </c>
      <c r="C3079" t="s">
        <v>205</v>
      </c>
      <c r="D3079" s="26" t="str">
        <f t="shared" si="96"/>
        <v>2022-02-23</v>
      </c>
      <c r="E3079" s="26">
        <f t="shared" si="97"/>
        <v>142.1754</v>
      </c>
    </row>
    <row r="3080" spans="1:5" x14ac:dyDescent="0.3">
      <c r="A3080" s="1">
        <v>44616</v>
      </c>
      <c r="B3080">
        <v>143.53380000000001</v>
      </c>
      <c r="C3080" t="s">
        <v>205</v>
      </c>
      <c r="D3080" s="26" t="str">
        <f t="shared" si="96"/>
        <v>2022-02-24</v>
      </c>
      <c r="E3080" s="26">
        <f t="shared" si="97"/>
        <v>143.53380000000001</v>
      </c>
    </row>
    <row r="3081" spans="1:5" x14ac:dyDescent="0.3">
      <c r="A3081" s="1">
        <v>44617</v>
      </c>
      <c r="B3081">
        <v>147.3905</v>
      </c>
      <c r="C3081" t="s">
        <v>205</v>
      </c>
      <c r="D3081" s="26" t="str">
        <f t="shared" si="96"/>
        <v>2022-02-25</v>
      </c>
      <c r="E3081" s="26">
        <f t="shared" si="97"/>
        <v>147.3905</v>
      </c>
    </row>
    <row r="3082" spans="1:5" x14ac:dyDescent="0.3">
      <c r="A3082" s="1">
        <v>44620</v>
      </c>
      <c r="B3082">
        <v>146.52600000000001</v>
      </c>
      <c r="C3082" t="s">
        <v>205</v>
      </c>
      <c r="D3082" s="26" t="str">
        <f t="shared" si="96"/>
        <v>2022-02-28</v>
      </c>
      <c r="E3082" s="26">
        <f t="shared" si="97"/>
        <v>146.52600000000001</v>
      </c>
    </row>
    <row r="3083" spans="1:5" x14ac:dyDescent="0.3">
      <c r="A3083" s="1">
        <v>44621</v>
      </c>
      <c r="B3083">
        <v>144.0087</v>
      </c>
      <c r="C3083" t="s">
        <v>205</v>
      </c>
      <c r="D3083" s="26" t="str">
        <f t="shared" si="96"/>
        <v>2022-03-01</v>
      </c>
      <c r="E3083" s="26">
        <f t="shared" si="97"/>
        <v>144.0087</v>
      </c>
    </row>
    <row r="3084" spans="1:5" x14ac:dyDescent="0.3">
      <c r="A3084" s="1">
        <v>44622</v>
      </c>
      <c r="B3084">
        <v>147.077</v>
      </c>
      <c r="C3084" t="s">
        <v>205</v>
      </c>
      <c r="D3084" s="26" t="str">
        <f t="shared" si="96"/>
        <v>2022-03-02</v>
      </c>
      <c r="E3084" s="26">
        <f t="shared" si="97"/>
        <v>147.077</v>
      </c>
    </row>
    <row r="3085" spans="1:5" x14ac:dyDescent="0.3">
      <c r="A3085" s="1">
        <v>44623</v>
      </c>
      <c r="B3085">
        <v>146.773</v>
      </c>
      <c r="C3085" t="s">
        <v>205</v>
      </c>
      <c r="D3085" s="26" t="str">
        <f t="shared" si="96"/>
        <v>2022-03-03</v>
      </c>
      <c r="E3085" s="26">
        <f t="shared" si="97"/>
        <v>146.773</v>
      </c>
    </row>
    <row r="3086" spans="1:5" x14ac:dyDescent="0.3">
      <c r="A3086" s="1">
        <v>44624</v>
      </c>
      <c r="B3086">
        <v>145.8896</v>
      </c>
      <c r="C3086" t="s">
        <v>205</v>
      </c>
      <c r="D3086" s="26" t="str">
        <f t="shared" si="96"/>
        <v>2022-03-04</v>
      </c>
      <c r="E3086" s="26">
        <f t="shared" si="97"/>
        <v>145.8896</v>
      </c>
    </row>
    <row r="3087" spans="1:5" x14ac:dyDescent="0.3">
      <c r="A3087" s="1">
        <v>44627</v>
      </c>
      <c r="B3087">
        <v>141.85239999999999</v>
      </c>
      <c r="C3087" t="s">
        <v>205</v>
      </c>
      <c r="D3087" s="26" t="str">
        <f t="shared" si="96"/>
        <v>2022-03-07</v>
      </c>
      <c r="E3087" s="26">
        <f t="shared" si="97"/>
        <v>141.85239999999999</v>
      </c>
    </row>
    <row r="3088" spans="1:5" x14ac:dyDescent="0.3">
      <c r="A3088" s="1">
        <v>44628</v>
      </c>
      <c r="B3088">
        <v>140.83600000000001</v>
      </c>
      <c r="C3088" t="s">
        <v>205</v>
      </c>
      <c r="D3088" s="26" t="str">
        <f t="shared" si="96"/>
        <v>2022-03-08</v>
      </c>
      <c r="E3088" s="26">
        <f t="shared" si="97"/>
        <v>140.83600000000001</v>
      </c>
    </row>
    <row r="3089" spans="1:5" x14ac:dyDescent="0.3">
      <c r="A3089" s="1">
        <v>44629</v>
      </c>
      <c r="B3089">
        <v>143.81880000000001</v>
      </c>
      <c r="C3089" t="s">
        <v>205</v>
      </c>
      <c r="D3089" s="26" t="str">
        <f t="shared" si="96"/>
        <v>2022-03-09</v>
      </c>
      <c r="E3089" s="26">
        <f t="shared" si="97"/>
        <v>143.81880000000001</v>
      </c>
    </row>
    <row r="3090" spans="1:5" x14ac:dyDescent="0.3">
      <c r="A3090" s="1">
        <v>44630</v>
      </c>
      <c r="B3090">
        <v>143.54329999999999</v>
      </c>
      <c r="C3090" t="s">
        <v>205</v>
      </c>
      <c r="D3090" s="26" t="str">
        <f t="shared" si="96"/>
        <v>2022-03-10</v>
      </c>
      <c r="E3090" s="26">
        <f t="shared" si="97"/>
        <v>143.54329999999999</v>
      </c>
    </row>
    <row r="3091" spans="1:5" x14ac:dyDescent="0.3">
      <c r="A3091" s="1">
        <v>44631</v>
      </c>
      <c r="B3091">
        <v>142.03290000000001</v>
      </c>
      <c r="C3091" t="s">
        <v>205</v>
      </c>
      <c r="D3091" s="26" t="str">
        <f t="shared" ref="D3091:D3154" si="98">_xlfn.CONCAT(YEAR(A3091),"-",IF(LEN(MONTH(A3091))=1,0&amp;MONTH(A3091),MONTH(A3091)),"-",IF(LEN(DAY(A3091))=1,0&amp;DAY(A3091),DAY(A3091)))</f>
        <v>2022-03-11</v>
      </c>
      <c r="E3091" s="26">
        <f t="shared" ref="E3091:E3154" si="99">B3091</f>
        <v>142.03290000000001</v>
      </c>
    </row>
    <row r="3092" spans="1:5" x14ac:dyDescent="0.3">
      <c r="A3092" s="1">
        <v>44634</v>
      </c>
      <c r="B3092">
        <v>141.5104</v>
      </c>
      <c r="C3092" t="s">
        <v>205</v>
      </c>
      <c r="D3092" s="26" t="str">
        <f t="shared" si="98"/>
        <v>2022-03-14</v>
      </c>
      <c r="E3092" s="26">
        <f t="shared" si="99"/>
        <v>141.5104</v>
      </c>
    </row>
    <row r="3093" spans="1:5" x14ac:dyDescent="0.3">
      <c r="A3093" s="1">
        <v>44635</v>
      </c>
      <c r="B3093">
        <v>143.7903</v>
      </c>
      <c r="C3093" t="s">
        <v>205</v>
      </c>
      <c r="D3093" s="26" t="str">
        <f t="shared" si="98"/>
        <v>2022-03-15</v>
      </c>
      <c r="E3093" s="26">
        <f t="shared" si="99"/>
        <v>143.7903</v>
      </c>
    </row>
    <row r="3094" spans="1:5" x14ac:dyDescent="0.3">
      <c r="A3094" s="1">
        <v>44636</v>
      </c>
      <c r="B3094">
        <v>146.50700000000001</v>
      </c>
      <c r="C3094" t="s">
        <v>205</v>
      </c>
      <c r="D3094" s="26" t="str">
        <f t="shared" si="98"/>
        <v>2022-03-16</v>
      </c>
      <c r="E3094" s="26">
        <f t="shared" si="99"/>
        <v>146.50700000000001</v>
      </c>
    </row>
    <row r="3095" spans="1:5" x14ac:dyDescent="0.3">
      <c r="A3095" s="1">
        <v>44637</v>
      </c>
      <c r="B3095">
        <v>148.34989999999999</v>
      </c>
      <c r="C3095" t="s">
        <v>205</v>
      </c>
      <c r="D3095" s="26" t="str">
        <f t="shared" si="98"/>
        <v>2022-03-17</v>
      </c>
      <c r="E3095" s="26">
        <f t="shared" si="99"/>
        <v>148.34989999999999</v>
      </c>
    </row>
    <row r="3096" spans="1:5" x14ac:dyDescent="0.3">
      <c r="A3096" s="1">
        <v>44638</v>
      </c>
      <c r="B3096">
        <v>149.2998</v>
      </c>
      <c r="C3096" t="s">
        <v>205</v>
      </c>
      <c r="D3096" s="26" t="str">
        <f t="shared" si="98"/>
        <v>2022-03-18</v>
      </c>
      <c r="E3096" s="26">
        <f t="shared" si="99"/>
        <v>149.2998</v>
      </c>
    </row>
    <row r="3097" spans="1:5" x14ac:dyDescent="0.3">
      <c r="A3097" s="1">
        <v>44641</v>
      </c>
      <c r="B3097">
        <v>148.88419999999999</v>
      </c>
      <c r="C3097" t="s">
        <v>205</v>
      </c>
      <c r="D3097" s="26" t="str">
        <f t="shared" si="98"/>
        <v>2022-03-21</v>
      </c>
      <c r="E3097" s="26">
        <f t="shared" si="99"/>
        <v>148.88419999999999</v>
      </c>
    </row>
    <row r="3098" spans="1:5" x14ac:dyDescent="0.3">
      <c r="A3098" s="1">
        <v>44642</v>
      </c>
      <c r="B3098">
        <v>150.13380000000001</v>
      </c>
      <c r="C3098" t="s">
        <v>205</v>
      </c>
      <c r="D3098" s="26" t="str">
        <f t="shared" si="98"/>
        <v>2022-03-22</v>
      </c>
      <c r="E3098" s="26">
        <f t="shared" si="99"/>
        <v>150.13380000000001</v>
      </c>
    </row>
    <row r="3099" spans="1:5" x14ac:dyDescent="0.3">
      <c r="A3099" s="1">
        <v>44643</v>
      </c>
      <c r="B3099">
        <v>147.98750000000001</v>
      </c>
      <c r="C3099" t="s">
        <v>205</v>
      </c>
      <c r="D3099" s="26" t="str">
        <f t="shared" si="98"/>
        <v>2022-03-23</v>
      </c>
      <c r="E3099" s="26">
        <f t="shared" si="99"/>
        <v>147.98750000000001</v>
      </c>
    </row>
    <row r="3100" spans="1:5" x14ac:dyDescent="0.3">
      <c r="A3100" s="1">
        <v>44644</v>
      </c>
      <c r="B3100">
        <v>149.714</v>
      </c>
      <c r="C3100" t="s">
        <v>205</v>
      </c>
      <c r="D3100" s="26" t="str">
        <f t="shared" si="98"/>
        <v>2022-03-24</v>
      </c>
      <c r="E3100" s="26">
        <f t="shared" si="99"/>
        <v>149.714</v>
      </c>
    </row>
    <row r="3101" spans="1:5" x14ac:dyDescent="0.3">
      <c r="A3101" s="1">
        <v>44645</v>
      </c>
      <c r="B3101">
        <v>150.7347</v>
      </c>
      <c r="C3101" t="s">
        <v>205</v>
      </c>
      <c r="D3101" s="26" t="str">
        <f t="shared" si="98"/>
        <v>2022-03-25</v>
      </c>
      <c r="E3101" s="26">
        <f t="shared" si="99"/>
        <v>150.7347</v>
      </c>
    </row>
    <row r="3102" spans="1:5" x14ac:dyDescent="0.3">
      <c r="A3102" s="1">
        <v>44648</v>
      </c>
      <c r="B3102">
        <v>151.18299999999999</v>
      </c>
      <c r="C3102" t="s">
        <v>205</v>
      </c>
      <c r="D3102" s="26" t="str">
        <f t="shared" si="98"/>
        <v>2022-03-28</v>
      </c>
      <c r="E3102" s="26">
        <f t="shared" si="99"/>
        <v>151.18299999999999</v>
      </c>
    </row>
    <row r="3103" spans="1:5" x14ac:dyDescent="0.3">
      <c r="A3103" s="1">
        <v>44649</v>
      </c>
      <c r="B3103">
        <v>153.6918</v>
      </c>
      <c r="C3103" t="s">
        <v>205</v>
      </c>
      <c r="D3103" s="26" t="str">
        <f t="shared" si="98"/>
        <v>2022-03-29</v>
      </c>
      <c r="E3103" s="26">
        <f t="shared" si="99"/>
        <v>153.6918</v>
      </c>
    </row>
    <row r="3104" spans="1:5" x14ac:dyDescent="0.3">
      <c r="A3104" s="1">
        <v>44650</v>
      </c>
      <c r="B3104">
        <v>152.51849999999999</v>
      </c>
      <c r="C3104" t="s">
        <v>205</v>
      </c>
      <c r="D3104" s="26" t="str">
        <f t="shared" si="98"/>
        <v>2022-03-30</v>
      </c>
      <c r="E3104" s="26">
        <f t="shared" si="99"/>
        <v>152.51849999999999</v>
      </c>
    </row>
    <row r="3105" spans="1:5" x14ac:dyDescent="0.3">
      <c r="A3105" s="1">
        <v>44651</v>
      </c>
      <c r="B3105">
        <v>150.43899999999999</v>
      </c>
      <c r="C3105" t="s">
        <v>205</v>
      </c>
      <c r="D3105" s="26" t="str">
        <f t="shared" si="98"/>
        <v>2022-03-31</v>
      </c>
      <c r="E3105" s="26">
        <f t="shared" si="99"/>
        <v>150.43899999999999</v>
      </c>
    </row>
    <row r="3106" spans="1:5" x14ac:dyDescent="0.3">
      <c r="A3106" s="1">
        <v>44652</v>
      </c>
      <c r="B3106">
        <v>150.9255</v>
      </c>
      <c r="C3106" t="s">
        <v>205</v>
      </c>
      <c r="D3106" s="26" t="str">
        <f t="shared" si="98"/>
        <v>2022-04-01</v>
      </c>
      <c r="E3106" s="26">
        <f t="shared" si="99"/>
        <v>150.9255</v>
      </c>
    </row>
    <row r="3107" spans="1:5" x14ac:dyDescent="0.3">
      <c r="A3107" s="1">
        <v>44655</v>
      </c>
      <c r="B3107">
        <v>151.24979999999999</v>
      </c>
      <c r="C3107" t="s">
        <v>205</v>
      </c>
      <c r="D3107" s="26" t="str">
        <f t="shared" si="98"/>
        <v>2022-04-04</v>
      </c>
      <c r="E3107" s="26">
        <f t="shared" si="99"/>
        <v>151.24979999999999</v>
      </c>
    </row>
    <row r="3108" spans="1:5" x14ac:dyDescent="0.3">
      <c r="A3108" s="1">
        <v>44656</v>
      </c>
      <c r="B3108">
        <v>149.6377</v>
      </c>
      <c r="C3108" t="s">
        <v>205</v>
      </c>
      <c r="D3108" s="26" t="str">
        <f t="shared" si="98"/>
        <v>2022-04-05</v>
      </c>
      <c r="E3108" s="26">
        <f t="shared" si="99"/>
        <v>149.6377</v>
      </c>
    </row>
    <row r="3109" spans="1:5" x14ac:dyDescent="0.3">
      <c r="A3109" s="1">
        <v>44657</v>
      </c>
      <c r="B3109">
        <v>148.88419999999999</v>
      </c>
      <c r="C3109" t="s">
        <v>205</v>
      </c>
      <c r="D3109" s="26" t="str">
        <f t="shared" si="98"/>
        <v>2022-04-06</v>
      </c>
      <c r="E3109" s="26">
        <f t="shared" si="99"/>
        <v>148.88419999999999</v>
      </c>
    </row>
    <row r="3110" spans="1:5" x14ac:dyDescent="0.3">
      <c r="A3110" s="1">
        <v>44658</v>
      </c>
      <c r="B3110">
        <v>149.34200000000001</v>
      </c>
      <c r="C3110" t="s">
        <v>205</v>
      </c>
      <c r="D3110" s="26" t="str">
        <f t="shared" si="98"/>
        <v>2022-04-07</v>
      </c>
      <c r="E3110" s="26">
        <f t="shared" si="99"/>
        <v>149.34200000000001</v>
      </c>
    </row>
    <row r="3111" spans="1:5" x14ac:dyDescent="0.3">
      <c r="A3111" s="1">
        <v>44659</v>
      </c>
      <c r="B3111">
        <v>149.6568</v>
      </c>
      <c r="C3111" t="s">
        <v>205</v>
      </c>
      <c r="D3111" s="26" t="str">
        <f t="shared" si="98"/>
        <v>2022-04-08</v>
      </c>
      <c r="E3111" s="26">
        <f t="shared" si="99"/>
        <v>149.6568</v>
      </c>
    </row>
    <row r="3112" spans="1:5" x14ac:dyDescent="0.3">
      <c r="A3112" s="1">
        <v>44662</v>
      </c>
      <c r="B3112">
        <v>148.20689999999999</v>
      </c>
      <c r="C3112" t="s">
        <v>205</v>
      </c>
      <c r="D3112" s="26" t="str">
        <f t="shared" si="98"/>
        <v>2022-04-11</v>
      </c>
      <c r="E3112" s="26">
        <f t="shared" si="99"/>
        <v>148.20689999999999</v>
      </c>
    </row>
    <row r="3113" spans="1:5" x14ac:dyDescent="0.3">
      <c r="A3113" s="1">
        <v>44663</v>
      </c>
      <c r="B3113">
        <v>147.71090000000001</v>
      </c>
      <c r="C3113" t="s">
        <v>205</v>
      </c>
      <c r="D3113" s="26" t="str">
        <f t="shared" si="98"/>
        <v>2022-04-12</v>
      </c>
      <c r="E3113" s="26">
        <f t="shared" si="99"/>
        <v>147.71090000000001</v>
      </c>
    </row>
    <row r="3114" spans="1:5" x14ac:dyDescent="0.3">
      <c r="A3114" s="1">
        <v>44664</v>
      </c>
      <c r="B3114">
        <v>149.3802</v>
      </c>
      <c r="C3114" t="s">
        <v>205</v>
      </c>
      <c r="D3114" s="26" t="str">
        <f t="shared" si="98"/>
        <v>2022-04-13</v>
      </c>
      <c r="E3114" s="26">
        <f t="shared" si="99"/>
        <v>149.3802</v>
      </c>
    </row>
    <row r="3115" spans="1:5" x14ac:dyDescent="0.3">
      <c r="A3115" s="1">
        <v>44665</v>
      </c>
      <c r="B3115">
        <v>148.3595</v>
      </c>
      <c r="C3115" t="s">
        <v>205</v>
      </c>
      <c r="D3115" s="26" t="str">
        <f t="shared" si="98"/>
        <v>2022-04-14</v>
      </c>
      <c r="E3115" s="26">
        <f t="shared" si="99"/>
        <v>148.3595</v>
      </c>
    </row>
    <row r="3116" spans="1:5" x14ac:dyDescent="0.3">
      <c r="A3116" s="1">
        <v>44666</v>
      </c>
      <c r="B3116">
        <v>148.3595</v>
      </c>
      <c r="C3116" t="s">
        <v>205</v>
      </c>
      <c r="D3116" s="26" t="str">
        <f t="shared" si="98"/>
        <v>2022-04-15</v>
      </c>
      <c r="E3116" s="26">
        <f t="shared" si="99"/>
        <v>148.3595</v>
      </c>
    </row>
    <row r="3117" spans="1:5" x14ac:dyDescent="0.3">
      <c r="A3117" s="1">
        <v>44669</v>
      </c>
      <c r="B3117">
        <v>148.04470000000001</v>
      </c>
      <c r="C3117" t="s">
        <v>205</v>
      </c>
      <c r="D3117" s="26" t="str">
        <f t="shared" si="98"/>
        <v>2022-04-18</v>
      </c>
      <c r="E3117" s="26">
        <f t="shared" si="99"/>
        <v>148.04470000000001</v>
      </c>
    </row>
    <row r="3118" spans="1:5" x14ac:dyDescent="0.3">
      <c r="A3118" s="1">
        <v>44670</v>
      </c>
      <c r="B3118">
        <v>150.6679</v>
      </c>
      <c r="C3118" t="s">
        <v>205</v>
      </c>
      <c r="D3118" s="26" t="str">
        <f t="shared" si="98"/>
        <v>2022-04-19</v>
      </c>
      <c r="E3118" s="26">
        <f t="shared" si="99"/>
        <v>150.6679</v>
      </c>
    </row>
    <row r="3119" spans="1:5" x14ac:dyDescent="0.3">
      <c r="A3119" s="1">
        <v>44671</v>
      </c>
      <c r="B3119">
        <v>151.63140000000001</v>
      </c>
      <c r="C3119" t="s">
        <v>205</v>
      </c>
      <c r="D3119" s="26" t="str">
        <f t="shared" si="98"/>
        <v>2022-04-20</v>
      </c>
      <c r="E3119" s="26">
        <f t="shared" si="99"/>
        <v>151.63140000000001</v>
      </c>
    </row>
    <row r="3120" spans="1:5" x14ac:dyDescent="0.3">
      <c r="A3120" s="1">
        <v>44672</v>
      </c>
      <c r="B3120">
        <v>149.4374</v>
      </c>
      <c r="C3120" t="s">
        <v>205</v>
      </c>
      <c r="D3120" s="26" t="str">
        <f t="shared" si="98"/>
        <v>2022-04-21</v>
      </c>
      <c r="E3120" s="26">
        <f t="shared" si="99"/>
        <v>149.4374</v>
      </c>
    </row>
    <row r="3121" spans="1:5" x14ac:dyDescent="0.3">
      <c r="A3121" s="1">
        <v>44673</v>
      </c>
      <c r="B3121">
        <v>145.36429999999999</v>
      </c>
      <c r="C3121" t="s">
        <v>205</v>
      </c>
      <c r="D3121" s="26" t="str">
        <f t="shared" si="98"/>
        <v>2022-04-22</v>
      </c>
      <c r="E3121" s="26">
        <f t="shared" si="99"/>
        <v>145.36429999999999</v>
      </c>
    </row>
    <row r="3122" spans="1:5" x14ac:dyDescent="0.3">
      <c r="A3122" s="1">
        <v>44676</v>
      </c>
      <c r="B3122">
        <v>145.8031</v>
      </c>
      <c r="C3122" t="s">
        <v>205</v>
      </c>
      <c r="D3122" s="26" t="str">
        <f t="shared" si="98"/>
        <v>2022-04-25</v>
      </c>
      <c r="E3122" s="26">
        <f t="shared" si="99"/>
        <v>145.8031</v>
      </c>
    </row>
    <row r="3123" spans="1:5" x14ac:dyDescent="0.3">
      <c r="A3123" s="1">
        <v>44677</v>
      </c>
      <c r="B3123">
        <v>142.31180000000001</v>
      </c>
      <c r="C3123" t="s">
        <v>205</v>
      </c>
      <c r="D3123" s="26" t="str">
        <f t="shared" si="98"/>
        <v>2022-04-26</v>
      </c>
      <c r="E3123" s="26">
        <f t="shared" si="99"/>
        <v>142.31180000000001</v>
      </c>
    </row>
    <row r="3124" spans="1:5" x14ac:dyDescent="0.3">
      <c r="A3124" s="1">
        <v>44678</v>
      </c>
      <c r="B3124">
        <v>142.5789</v>
      </c>
      <c r="C3124" t="s">
        <v>205</v>
      </c>
      <c r="D3124" s="26" t="str">
        <f t="shared" si="98"/>
        <v>2022-04-27</v>
      </c>
      <c r="E3124" s="26">
        <f t="shared" si="99"/>
        <v>142.5789</v>
      </c>
    </row>
    <row r="3125" spans="1:5" x14ac:dyDescent="0.3">
      <c r="A3125" s="1">
        <v>44679</v>
      </c>
      <c r="B3125">
        <v>145.059</v>
      </c>
      <c r="C3125" t="s">
        <v>205</v>
      </c>
      <c r="D3125" s="26" t="str">
        <f t="shared" si="98"/>
        <v>2022-04-28</v>
      </c>
      <c r="E3125" s="26">
        <f t="shared" si="99"/>
        <v>145.059</v>
      </c>
    </row>
    <row r="3126" spans="1:5" x14ac:dyDescent="0.3">
      <c r="A3126" s="1">
        <v>44680</v>
      </c>
      <c r="B3126">
        <v>140.65199999999999</v>
      </c>
      <c r="C3126" t="s">
        <v>205</v>
      </c>
      <c r="D3126" s="26" t="str">
        <f t="shared" si="98"/>
        <v>2022-04-29</v>
      </c>
      <c r="E3126" s="26">
        <f t="shared" si="99"/>
        <v>140.65199999999999</v>
      </c>
    </row>
    <row r="3127" spans="1:5" x14ac:dyDescent="0.3">
      <c r="A3127" s="1">
        <v>44683</v>
      </c>
      <c r="B3127">
        <v>141.03360000000001</v>
      </c>
      <c r="C3127" t="s">
        <v>205</v>
      </c>
      <c r="D3127" s="26" t="str">
        <f t="shared" si="98"/>
        <v>2022-05-02</v>
      </c>
      <c r="E3127" s="26">
        <f t="shared" si="99"/>
        <v>141.03360000000001</v>
      </c>
    </row>
    <row r="3128" spans="1:5" x14ac:dyDescent="0.3">
      <c r="A3128" s="1">
        <v>44684</v>
      </c>
      <c r="B3128">
        <v>142.19730000000001</v>
      </c>
      <c r="C3128" t="s">
        <v>205</v>
      </c>
      <c r="D3128" s="26" t="str">
        <f t="shared" si="98"/>
        <v>2022-05-03</v>
      </c>
      <c r="E3128" s="26">
        <f t="shared" si="99"/>
        <v>142.19730000000001</v>
      </c>
    </row>
    <row r="3129" spans="1:5" x14ac:dyDescent="0.3">
      <c r="A3129" s="1">
        <v>44685</v>
      </c>
      <c r="B3129">
        <v>146.15600000000001</v>
      </c>
      <c r="C3129" t="s">
        <v>205</v>
      </c>
      <c r="D3129" s="26" t="str">
        <f t="shared" si="98"/>
        <v>2022-05-04</v>
      </c>
      <c r="E3129" s="26">
        <f t="shared" si="99"/>
        <v>146.15600000000001</v>
      </c>
    </row>
    <row r="3130" spans="1:5" x14ac:dyDescent="0.3">
      <c r="A3130" s="1">
        <v>44686</v>
      </c>
      <c r="B3130">
        <v>141.7586</v>
      </c>
      <c r="C3130" t="s">
        <v>205</v>
      </c>
      <c r="D3130" s="26" t="str">
        <f t="shared" si="98"/>
        <v>2022-05-05</v>
      </c>
      <c r="E3130" s="26">
        <f t="shared" si="99"/>
        <v>141.7586</v>
      </c>
    </row>
    <row r="3131" spans="1:5" x14ac:dyDescent="0.3">
      <c r="A3131" s="1">
        <v>44687</v>
      </c>
      <c r="B3131">
        <v>140.46129999999999</v>
      </c>
      <c r="C3131" t="s">
        <v>205</v>
      </c>
      <c r="D3131" s="26" t="str">
        <f t="shared" si="98"/>
        <v>2022-05-06</v>
      </c>
      <c r="E3131" s="26">
        <f t="shared" si="99"/>
        <v>140.46129999999999</v>
      </c>
    </row>
    <row r="3132" spans="1:5" x14ac:dyDescent="0.3">
      <c r="A3132" s="1">
        <v>44690</v>
      </c>
      <c r="B3132">
        <v>136.2927</v>
      </c>
      <c r="C3132" t="s">
        <v>205</v>
      </c>
      <c r="D3132" s="26" t="str">
        <f t="shared" si="98"/>
        <v>2022-05-09</v>
      </c>
      <c r="E3132" s="26">
        <f t="shared" si="99"/>
        <v>136.2927</v>
      </c>
    </row>
    <row r="3133" spans="1:5" x14ac:dyDescent="0.3">
      <c r="A3133" s="1">
        <v>44691</v>
      </c>
      <c r="B3133">
        <v>135.93979999999999</v>
      </c>
      <c r="C3133" t="s">
        <v>205</v>
      </c>
      <c r="D3133" s="26" t="str">
        <f t="shared" si="98"/>
        <v>2022-05-10</v>
      </c>
      <c r="E3133" s="26">
        <f t="shared" si="99"/>
        <v>135.93979999999999</v>
      </c>
    </row>
    <row r="3134" spans="1:5" x14ac:dyDescent="0.3">
      <c r="A3134" s="1">
        <v>44692</v>
      </c>
      <c r="B3134">
        <v>134.18459999999999</v>
      </c>
      <c r="C3134" t="s">
        <v>205</v>
      </c>
      <c r="D3134" s="26" t="str">
        <f t="shared" si="98"/>
        <v>2022-05-11</v>
      </c>
      <c r="E3134" s="26">
        <f t="shared" si="99"/>
        <v>134.18459999999999</v>
      </c>
    </row>
    <row r="3135" spans="1:5" x14ac:dyDescent="0.3">
      <c r="A3135" s="1">
        <v>44693</v>
      </c>
      <c r="B3135">
        <v>134.75700000000001</v>
      </c>
      <c r="C3135" t="s">
        <v>205</v>
      </c>
      <c r="D3135" s="26" t="str">
        <f t="shared" si="98"/>
        <v>2022-05-12</v>
      </c>
      <c r="E3135" s="26">
        <f t="shared" si="99"/>
        <v>134.75700000000001</v>
      </c>
    </row>
    <row r="3136" spans="1:5" x14ac:dyDescent="0.3">
      <c r="A3136" s="1">
        <v>44694</v>
      </c>
      <c r="B3136">
        <v>137.83799999999999</v>
      </c>
      <c r="C3136" t="s">
        <v>205</v>
      </c>
      <c r="D3136" s="26" t="str">
        <f t="shared" si="98"/>
        <v>2022-05-13</v>
      </c>
      <c r="E3136" s="26">
        <f t="shared" si="99"/>
        <v>137.83799999999999</v>
      </c>
    </row>
    <row r="3137" spans="1:5" x14ac:dyDescent="0.3">
      <c r="A3137" s="1">
        <v>44697</v>
      </c>
      <c r="B3137">
        <v>137.35149999999999</v>
      </c>
      <c r="C3137" t="s">
        <v>205</v>
      </c>
      <c r="D3137" s="26" t="str">
        <f t="shared" si="98"/>
        <v>2022-05-16</v>
      </c>
      <c r="E3137" s="26">
        <f t="shared" si="99"/>
        <v>137.35149999999999</v>
      </c>
    </row>
    <row r="3138" spans="1:5" x14ac:dyDescent="0.3">
      <c r="A3138" s="1">
        <v>44698</v>
      </c>
      <c r="B3138">
        <v>140.26089999999999</v>
      </c>
      <c r="C3138" t="s">
        <v>205</v>
      </c>
      <c r="D3138" s="26" t="str">
        <f t="shared" si="98"/>
        <v>2022-05-17</v>
      </c>
      <c r="E3138" s="26">
        <f t="shared" si="99"/>
        <v>140.26089999999999</v>
      </c>
    </row>
    <row r="3139" spans="1:5" x14ac:dyDescent="0.3">
      <c r="A3139" s="1">
        <v>44699</v>
      </c>
      <c r="B3139">
        <v>134.98589999999999</v>
      </c>
      <c r="C3139" t="s">
        <v>205</v>
      </c>
      <c r="D3139" s="26" t="str">
        <f t="shared" si="98"/>
        <v>2022-05-18</v>
      </c>
      <c r="E3139" s="26">
        <f t="shared" si="99"/>
        <v>134.98589999999999</v>
      </c>
    </row>
    <row r="3140" spans="1:5" x14ac:dyDescent="0.3">
      <c r="A3140" s="1">
        <v>44700</v>
      </c>
      <c r="B3140">
        <v>134.6806</v>
      </c>
      <c r="C3140" t="s">
        <v>205</v>
      </c>
      <c r="D3140" s="26" t="str">
        <f t="shared" si="98"/>
        <v>2022-05-19</v>
      </c>
      <c r="E3140" s="26">
        <f t="shared" si="99"/>
        <v>134.6806</v>
      </c>
    </row>
    <row r="3141" spans="1:5" x14ac:dyDescent="0.3">
      <c r="A3141" s="1">
        <v>44701</v>
      </c>
      <c r="B3141">
        <v>134.6806</v>
      </c>
      <c r="C3141" t="s">
        <v>205</v>
      </c>
      <c r="D3141" s="26" t="str">
        <f t="shared" si="98"/>
        <v>2022-05-20</v>
      </c>
      <c r="E3141" s="26">
        <f t="shared" si="99"/>
        <v>134.6806</v>
      </c>
    </row>
    <row r="3142" spans="1:5" x14ac:dyDescent="0.3">
      <c r="A3142" s="1">
        <v>44704</v>
      </c>
      <c r="B3142">
        <v>136.5789</v>
      </c>
      <c r="C3142" t="s">
        <v>205</v>
      </c>
      <c r="D3142" s="26" t="str">
        <f t="shared" si="98"/>
        <v>2022-05-23</v>
      </c>
      <c r="E3142" s="26">
        <f t="shared" si="99"/>
        <v>136.5789</v>
      </c>
    </row>
    <row r="3143" spans="1:5" x14ac:dyDescent="0.3">
      <c r="A3143" s="1">
        <v>44705</v>
      </c>
      <c r="B3143">
        <v>135.72989999999999</v>
      </c>
      <c r="C3143" t="s">
        <v>205</v>
      </c>
      <c r="D3143" s="26" t="str">
        <f t="shared" si="98"/>
        <v>2022-05-24</v>
      </c>
      <c r="E3143" s="26">
        <f t="shared" si="99"/>
        <v>135.72989999999999</v>
      </c>
    </row>
    <row r="3144" spans="1:5" x14ac:dyDescent="0.3">
      <c r="A3144" s="1">
        <v>44706</v>
      </c>
      <c r="B3144">
        <v>137.29429999999999</v>
      </c>
      <c r="C3144" t="s">
        <v>205</v>
      </c>
      <c r="D3144" s="26" t="str">
        <f t="shared" si="98"/>
        <v>2022-05-25</v>
      </c>
      <c r="E3144" s="26">
        <f t="shared" si="99"/>
        <v>137.29429999999999</v>
      </c>
    </row>
    <row r="3145" spans="1:5" x14ac:dyDescent="0.3">
      <c r="A3145" s="1">
        <v>44707</v>
      </c>
      <c r="B3145">
        <v>140.1942</v>
      </c>
      <c r="C3145" t="s">
        <v>205</v>
      </c>
      <c r="D3145" s="26" t="str">
        <f t="shared" si="98"/>
        <v>2022-05-26</v>
      </c>
      <c r="E3145" s="26">
        <f t="shared" si="99"/>
        <v>140.1942</v>
      </c>
    </row>
    <row r="3146" spans="1:5" x14ac:dyDescent="0.3">
      <c r="A3146" s="1">
        <v>44708</v>
      </c>
      <c r="B3146">
        <v>143.40880000000001</v>
      </c>
      <c r="C3146" t="s">
        <v>205</v>
      </c>
      <c r="D3146" s="26" t="str">
        <f t="shared" si="98"/>
        <v>2022-05-27</v>
      </c>
      <c r="E3146" s="26">
        <f t="shared" si="99"/>
        <v>143.40880000000001</v>
      </c>
    </row>
    <row r="3147" spans="1:5" x14ac:dyDescent="0.3">
      <c r="A3147" s="1">
        <v>44712</v>
      </c>
      <c r="B3147">
        <v>142.06379999999999</v>
      </c>
      <c r="C3147" t="s">
        <v>205</v>
      </c>
      <c r="D3147" s="26" t="str">
        <f t="shared" si="98"/>
        <v>2022-05-31</v>
      </c>
      <c r="E3147" s="26">
        <f t="shared" si="99"/>
        <v>142.06379999999999</v>
      </c>
    </row>
    <row r="3148" spans="1:5" x14ac:dyDescent="0.3">
      <c r="A3148" s="1">
        <v>44713</v>
      </c>
      <c r="B3148">
        <v>140.5566</v>
      </c>
      <c r="C3148" t="s">
        <v>205</v>
      </c>
      <c r="D3148" s="26" t="str">
        <f t="shared" si="98"/>
        <v>2022-06-01</v>
      </c>
      <c r="E3148" s="26">
        <f t="shared" si="99"/>
        <v>140.5566</v>
      </c>
    </row>
    <row r="3149" spans="1:5" x14ac:dyDescent="0.3">
      <c r="A3149" s="1">
        <v>44714</v>
      </c>
      <c r="B3149">
        <v>143.02719999999999</v>
      </c>
      <c r="C3149" t="s">
        <v>205</v>
      </c>
      <c r="D3149" s="26" t="str">
        <f t="shared" si="98"/>
        <v>2022-06-02</v>
      </c>
      <c r="E3149" s="26">
        <f t="shared" si="99"/>
        <v>143.02719999999999</v>
      </c>
    </row>
    <row r="3150" spans="1:5" x14ac:dyDescent="0.3">
      <c r="A3150" s="1">
        <v>44715</v>
      </c>
      <c r="B3150">
        <v>141.33879999999999</v>
      </c>
      <c r="C3150" t="s">
        <v>205</v>
      </c>
      <c r="D3150" s="26" t="str">
        <f t="shared" si="98"/>
        <v>2022-06-03</v>
      </c>
      <c r="E3150" s="26">
        <f t="shared" si="99"/>
        <v>141.33879999999999</v>
      </c>
    </row>
    <row r="3151" spans="1:5" x14ac:dyDescent="0.3">
      <c r="A3151" s="1">
        <v>44718</v>
      </c>
      <c r="B3151">
        <v>141.85390000000001</v>
      </c>
      <c r="C3151" t="s">
        <v>205</v>
      </c>
      <c r="D3151" s="26" t="str">
        <f t="shared" si="98"/>
        <v>2022-06-06</v>
      </c>
      <c r="E3151" s="26">
        <f t="shared" si="99"/>
        <v>141.85390000000001</v>
      </c>
    </row>
    <row r="3152" spans="1:5" x14ac:dyDescent="0.3">
      <c r="A3152" s="1">
        <v>44719</v>
      </c>
      <c r="B3152">
        <v>143.20849999999999</v>
      </c>
      <c r="C3152" t="s">
        <v>205</v>
      </c>
      <c r="D3152" s="26" t="str">
        <f t="shared" si="98"/>
        <v>2022-06-07</v>
      </c>
      <c r="E3152" s="26">
        <f t="shared" si="99"/>
        <v>143.20849999999999</v>
      </c>
    </row>
    <row r="3153" spans="1:5" x14ac:dyDescent="0.3">
      <c r="A3153" s="1">
        <v>44720</v>
      </c>
      <c r="B3153">
        <v>141.18620000000001</v>
      </c>
      <c r="C3153" t="s">
        <v>205</v>
      </c>
      <c r="D3153" s="26" t="str">
        <f t="shared" si="98"/>
        <v>2022-06-08</v>
      </c>
      <c r="E3153" s="26">
        <f t="shared" si="99"/>
        <v>141.18620000000001</v>
      </c>
    </row>
    <row r="3154" spans="1:5" x14ac:dyDescent="0.3">
      <c r="A3154" s="1">
        <v>44721</v>
      </c>
      <c r="B3154">
        <v>137.9811</v>
      </c>
      <c r="C3154" t="s">
        <v>205</v>
      </c>
      <c r="D3154" s="26" t="str">
        <f t="shared" si="98"/>
        <v>2022-06-09</v>
      </c>
      <c r="E3154" s="26">
        <f t="shared" si="99"/>
        <v>137.9811</v>
      </c>
    </row>
    <row r="3155" spans="1:5" x14ac:dyDescent="0.3">
      <c r="A3155" s="1">
        <v>44722</v>
      </c>
      <c r="B3155">
        <v>134.22280000000001</v>
      </c>
      <c r="C3155" t="s">
        <v>205</v>
      </c>
      <c r="D3155" s="26" t="str">
        <f t="shared" ref="D3155:D3218" si="100">_xlfn.CONCAT(YEAR(A3155),"-",IF(LEN(MONTH(A3155))=1,0&amp;MONTH(A3155),MONTH(A3155)),"-",IF(LEN(DAY(A3155))=1,0&amp;DAY(A3155),DAY(A3155)))</f>
        <v>2022-06-10</v>
      </c>
      <c r="E3155" s="26">
        <f t="shared" ref="E3155:E3218" si="101">B3155</f>
        <v>134.22280000000001</v>
      </c>
    </row>
    <row r="3156" spans="1:5" x14ac:dyDescent="0.3">
      <c r="A3156" s="1">
        <v>44725</v>
      </c>
      <c r="B3156">
        <v>128.8237</v>
      </c>
      <c r="C3156" t="s">
        <v>205</v>
      </c>
      <c r="D3156" s="26" t="str">
        <f t="shared" si="100"/>
        <v>2022-06-13</v>
      </c>
      <c r="E3156" s="26">
        <f t="shared" si="101"/>
        <v>128.8237</v>
      </c>
    </row>
    <row r="3157" spans="1:5" x14ac:dyDescent="0.3">
      <c r="A3157" s="1">
        <v>44726</v>
      </c>
      <c r="B3157">
        <v>128.15600000000001</v>
      </c>
      <c r="C3157" t="s">
        <v>205</v>
      </c>
      <c r="D3157" s="26" t="str">
        <f t="shared" si="100"/>
        <v>2022-06-14</v>
      </c>
      <c r="E3157" s="26">
        <f t="shared" si="101"/>
        <v>128.15600000000001</v>
      </c>
    </row>
    <row r="3158" spans="1:5" x14ac:dyDescent="0.3">
      <c r="A3158" s="1">
        <v>44727</v>
      </c>
      <c r="B3158">
        <v>129.38650000000001</v>
      </c>
      <c r="C3158" t="s">
        <v>205</v>
      </c>
      <c r="D3158" s="26" t="str">
        <f t="shared" si="100"/>
        <v>2022-06-15</v>
      </c>
      <c r="E3158" s="26">
        <f t="shared" si="101"/>
        <v>129.38650000000001</v>
      </c>
    </row>
    <row r="3159" spans="1:5" x14ac:dyDescent="0.3">
      <c r="A3159" s="1">
        <v>44728</v>
      </c>
      <c r="B3159">
        <v>124.8078</v>
      </c>
      <c r="C3159" t="s">
        <v>205</v>
      </c>
      <c r="D3159" s="26" t="str">
        <f t="shared" si="100"/>
        <v>2022-06-16</v>
      </c>
      <c r="E3159" s="26">
        <f t="shared" si="101"/>
        <v>124.8078</v>
      </c>
    </row>
    <row r="3160" spans="1:5" x14ac:dyDescent="0.3">
      <c r="A3160" s="1">
        <v>44729</v>
      </c>
      <c r="B3160">
        <v>125.09399999999999</v>
      </c>
      <c r="C3160" t="s">
        <v>205</v>
      </c>
      <c r="D3160" s="26" t="str">
        <f t="shared" si="100"/>
        <v>2022-06-17</v>
      </c>
      <c r="E3160" s="26">
        <f t="shared" si="101"/>
        <v>125.09399999999999</v>
      </c>
    </row>
    <row r="3161" spans="1:5" x14ac:dyDescent="0.3">
      <c r="A3161" s="1">
        <v>44733</v>
      </c>
      <c r="B3161">
        <v>127.2551</v>
      </c>
      <c r="C3161" t="s">
        <v>205</v>
      </c>
      <c r="D3161" s="26" t="str">
        <f t="shared" si="100"/>
        <v>2022-06-21</v>
      </c>
      <c r="E3161" s="26">
        <f t="shared" si="101"/>
        <v>127.2551</v>
      </c>
    </row>
    <row r="3162" spans="1:5" x14ac:dyDescent="0.3">
      <c r="A3162" s="1">
        <v>44734</v>
      </c>
      <c r="B3162">
        <v>127.1879</v>
      </c>
      <c r="C3162" t="s">
        <v>205</v>
      </c>
      <c r="D3162" s="26" t="str">
        <f t="shared" si="100"/>
        <v>2022-06-22</v>
      </c>
      <c r="E3162" s="26">
        <f t="shared" si="101"/>
        <v>127.1879</v>
      </c>
    </row>
    <row r="3163" spans="1:5" x14ac:dyDescent="0.3">
      <c r="A3163" s="1">
        <v>44735</v>
      </c>
      <c r="B3163">
        <v>128.24289999999999</v>
      </c>
      <c r="C3163" t="s">
        <v>205</v>
      </c>
      <c r="D3163" s="26" t="str">
        <f t="shared" si="100"/>
        <v>2022-06-23</v>
      </c>
      <c r="E3163" s="26">
        <f t="shared" si="101"/>
        <v>128.24289999999999</v>
      </c>
    </row>
    <row r="3164" spans="1:5" x14ac:dyDescent="0.3">
      <c r="A3164" s="1">
        <v>44736</v>
      </c>
      <c r="B3164">
        <v>132.41470000000001</v>
      </c>
      <c r="C3164" t="s">
        <v>205</v>
      </c>
      <c r="D3164" s="26" t="str">
        <f t="shared" si="100"/>
        <v>2022-06-24</v>
      </c>
      <c r="E3164" s="26">
        <f t="shared" si="101"/>
        <v>132.41470000000001</v>
      </c>
    </row>
    <row r="3165" spans="1:5" x14ac:dyDescent="0.3">
      <c r="A3165" s="1">
        <v>44739</v>
      </c>
      <c r="B3165">
        <v>132.3476</v>
      </c>
      <c r="C3165" t="s">
        <v>205</v>
      </c>
      <c r="D3165" s="26" t="str">
        <f t="shared" si="100"/>
        <v>2022-06-27</v>
      </c>
      <c r="E3165" s="26">
        <f t="shared" si="101"/>
        <v>132.3476</v>
      </c>
    </row>
    <row r="3166" spans="1:5" x14ac:dyDescent="0.3">
      <c r="A3166" s="1">
        <v>44740</v>
      </c>
      <c r="B3166">
        <v>130.33359999999999</v>
      </c>
      <c r="C3166" t="s">
        <v>205</v>
      </c>
      <c r="D3166" s="26" t="str">
        <f t="shared" si="100"/>
        <v>2022-06-28</v>
      </c>
      <c r="E3166" s="26">
        <f t="shared" si="101"/>
        <v>130.33359999999999</v>
      </c>
    </row>
    <row r="3167" spans="1:5" x14ac:dyDescent="0.3">
      <c r="A3167" s="1">
        <v>44741</v>
      </c>
      <c r="B3167">
        <v>129.5376</v>
      </c>
      <c r="C3167" t="s">
        <v>205</v>
      </c>
      <c r="D3167" s="26" t="str">
        <f t="shared" si="100"/>
        <v>2022-06-29</v>
      </c>
      <c r="E3167" s="26">
        <f t="shared" si="101"/>
        <v>129.5376</v>
      </c>
    </row>
    <row r="3168" spans="1:5" x14ac:dyDescent="0.3">
      <c r="A3168" s="1">
        <v>44742</v>
      </c>
      <c r="B3168">
        <v>128.732</v>
      </c>
      <c r="C3168" t="s">
        <v>205</v>
      </c>
      <c r="D3168" s="26" t="str">
        <f t="shared" si="100"/>
        <v>2022-06-30</v>
      </c>
      <c r="E3168" s="26">
        <f t="shared" si="101"/>
        <v>128.732</v>
      </c>
    </row>
    <row r="3169" spans="1:5" x14ac:dyDescent="0.3">
      <c r="A3169" s="1">
        <v>44743</v>
      </c>
      <c r="B3169">
        <v>130.3048</v>
      </c>
      <c r="C3169" t="s">
        <v>205</v>
      </c>
      <c r="D3169" s="26" t="str">
        <f t="shared" si="100"/>
        <v>2022-07-01</v>
      </c>
      <c r="E3169" s="26">
        <f t="shared" si="101"/>
        <v>130.3048</v>
      </c>
    </row>
    <row r="3170" spans="1:5" x14ac:dyDescent="0.3">
      <c r="A3170" s="1">
        <v>44747</v>
      </c>
      <c r="B3170">
        <v>129.99789999999999</v>
      </c>
      <c r="C3170" t="s">
        <v>205</v>
      </c>
      <c r="D3170" s="26" t="str">
        <f t="shared" si="100"/>
        <v>2022-07-05</v>
      </c>
      <c r="E3170" s="26">
        <f t="shared" si="101"/>
        <v>129.99789999999999</v>
      </c>
    </row>
    <row r="3171" spans="1:5" x14ac:dyDescent="0.3">
      <c r="A3171" s="1">
        <v>44748</v>
      </c>
      <c r="B3171">
        <v>130.02670000000001</v>
      </c>
      <c r="C3171" t="s">
        <v>205</v>
      </c>
      <c r="D3171" s="26" t="str">
        <f t="shared" si="100"/>
        <v>2022-07-06</v>
      </c>
      <c r="E3171" s="26">
        <f t="shared" si="101"/>
        <v>130.02670000000001</v>
      </c>
    </row>
    <row r="3172" spans="1:5" x14ac:dyDescent="0.3">
      <c r="A3172" s="1">
        <v>44749</v>
      </c>
      <c r="B3172">
        <v>131.916</v>
      </c>
      <c r="C3172" t="s">
        <v>205</v>
      </c>
      <c r="D3172" s="26" t="str">
        <f t="shared" si="100"/>
        <v>2022-07-07</v>
      </c>
      <c r="E3172" s="26">
        <f t="shared" si="101"/>
        <v>131.916</v>
      </c>
    </row>
    <row r="3173" spans="1:5" x14ac:dyDescent="0.3">
      <c r="A3173" s="1">
        <v>44750</v>
      </c>
      <c r="B3173">
        <v>131.42689999999999</v>
      </c>
      <c r="C3173" t="s">
        <v>205</v>
      </c>
      <c r="D3173" s="26" t="str">
        <f t="shared" si="100"/>
        <v>2022-07-08</v>
      </c>
      <c r="E3173" s="26">
        <f t="shared" si="101"/>
        <v>131.42689999999999</v>
      </c>
    </row>
    <row r="3174" spans="1:5" x14ac:dyDescent="0.3">
      <c r="A3174" s="1">
        <v>44753</v>
      </c>
      <c r="B3174">
        <v>130.21850000000001</v>
      </c>
      <c r="C3174" t="s">
        <v>205</v>
      </c>
      <c r="D3174" s="26" t="str">
        <f t="shared" si="100"/>
        <v>2022-07-11</v>
      </c>
      <c r="E3174" s="26">
        <f t="shared" si="101"/>
        <v>130.21850000000001</v>
      </c>
    </row>
    <row r="3175" spans="1:5" x14ac:dyDescent="0.3">
      <c r="A3175" s="1">
        <v>44754</v>
      </c>
      <c r="B3175">
        <v>129.5951</v>
      </c>
      <c r="C3175" t="s">
        <v>205</v>
      </c>
      <c r="D3175" s="26" t="str">
        <f t="shared" si="100"/>
        <v>2022-07-12</v>
      </c>
      <c r="E3175" s="26">
        <f t="shared" si="101"/>
        <v>129.5951</v>
      </c>
    </row>
    <row r="3176" spans="1:5" x14ac:dyDescent="0.3">
      <c r="A3176" s="1">
        <v>44755</v>
      </c>
      <c r="B3176">
        <v>128.8758</v>
      </c>
      <c r="C3176" t="s">
        <v>205</v>
      </c>
      <c r="D3176" s="26" t="str">
        <f t="shared" si="100"/>
        <v>2022-07-13</v>
      </c>
      <c r="E3176" s="26">
        <f t="shared" si="101"/>
        <v>128.8758</v>
      </c>
    </row>
    <row r="3177" spans="1:5" x14ac:dyDescent="0.3">
      <c r="A3177" s="1">
        <v>44756</v>
      </c>
      <c r="B3177">
        <v>127.8592</v>
      </c>
      <c r="C3177" t="s">
        <v>205</v>
      </c>
      <c r="D3177" s="26" t="str">
        <f t="shared" si="100"/>
        <v>2022-07-14</v>
      </c>
      <c r="E3177" s="26">
        <f t="shared" si="101"/>
        <v>127.8592</v>
      </c>
    </row>
    <row r="3178" spans="1:5" x14ac:dyDescent="0.3">
      <c r="A3178" s="1">
        <v>44757</v>
      </c>
      <c r="B3178">
        <v>130.28559999999999</v>
      </c>
      <c r="C3178" t="s">
        <v>205</v>
      </c>
      <c r="D3178" s="26" t="str">
        <f t="shared" si="100"/>
        <v>2022-07-15</v>
      </c>
      <c r="E3178" s="26">
        <f t="shared" si="101"/>
        <v>130.28559999999999</v>
      </c>
    </row>
    <row r="3179" spans="1:5" x14ac:dyDescent="0.3">
      <c r="A3179" s="1">
        <v>44760</v>
      </c>
      <c r="B3179">
        <v>129.71979999999999</v>
      </c>
      <c r="C3179" t="s">
        <v>205</v>
      </c>
      <c r="D3179" s="26" t="str">
        <f t="shared" si="100"/>
        <v>2022-07-18</v>
      </c>
      <c r="E3179" s="26">
        <f t="shared" si="101"/>
        <v>129.71979999999999</v>
      </c>
    </row>
    <row r="3180" spans="1:5" x14ac:dyDescent="0.3">
      <c r="A3180" s="1">
        <v>44761</v>
      </c>
      <c r="B3180">
        <v>133.4409</v>
      </c>
      <c r="C3180" t="s">
        <v>205</v>
      </c>
      <c r="D3180" s="26" t="str">
        <f t="shared" si="100"/>
        <v>2022-07-19</v>
      </c>
      <c r="E3180" s="26">
        <f t="shared" si="101"/>
        <v>133.4409</v>
      </c>
    </row>
    <row r="3181" spans="1:5" x14ac:dyDescent="0.3">
      <c r="A3181" s="1">
        <v>44762</v>
      </c>
      <c r="B3181">
        <v>134.33279999999999</v>
      </c>
      <c r="C3181" t="s">
        <v>205</v>
      </c>
      <c r="D3181" s="26" t="str">
        <f t="shared" si="100"/>
        <v>2022-07-20</v>
      </c>
      <c r="E3181" s="26">
        <f t="shared" si="101"/>
        <v>134.33279999999999</v>
      </c>
    </row>
    <row r="3182" spans="1:5" x14ac:dyDescent="0.3">
      <c r="A3182" s="1">
        <v>44763</v>
      </c>
      <c r="B3182">
        <v>135.37809999999999</v>
      </c>
      <c r="C3182" t="s">
        <v>205</v>
      </c>
      <c r="D3182" s="26" t="str">
        <f t="shared" si="100"/>
        <v>2022-07-21</v>
      </c>
      <c r="E3182" s="26">
        <f t="shared" si="101"/>
        <v>135.37809999999999</v>
      </c>
    </row>
    <row r="3183" spans="1:5" x14ac:dyDescent="0.3">
      <c r="A3183" s="1">
        <v>44764</v>
      </c>
      <c r="B3183">
        <v>134.5917</v>
      </c>
      <c r="C3183" t="s">
        <v>205</v>
      </c>
      <c r="D3183" s="26" t="str">
        <f t="shared" si="100"/>
        <v>2022-07-22</v>
      </c>
      <c r="E3183" s="26">
        <f t="shared" si="101"/>
        <v>134.5917</v>
      </c>
    </row>
    <row r="3184" spans="1:5" x14ac:dyDescent="0.3">
      <c r="A3184" s="1">
        <v>44767</v>
      </c>
      <c r="B3184">
        <v>134.92740000000001</v>
      </c>
      <c r="C3184" t="s">
        <v>205</v>
      </c>
      <c r="D3184" s="26" t="str">
        <f t="shared" si="100"/>
        <v>2022-07-25</v>
      </c>
      <c r="E3184" s="26">
        <f t="shared" si="101"/>
        <v>134.92740000000001</v>
      </c>
    </row>
    <row r="3185" spans="1:5" x14ac:dyDescent="0.3">
      <c r="A3185" s="1">
        <v>44768</v>
      </c>
      <c r="B3185">
        <v>133.8724</v>
      </c>
      <c r="C3185" t="s">
        <v>205</v>
      </c>
      <c r="D3185" s="26" t="str">
        <f t="shared" si="100"/>
        <v>2022-07-26</v>
      </c>
      <c r="E3185" s="26">
        <f t="shared" si="101"/>
        <v>133.8724</v>
      </c>
    </row>
    <row r="3186" spans="1:5" x14ac:dyDescent="0.3">
      <c r="A3186" s="1">
        <v>44769</v>
      </c>
      <c r="B3186">
        <v>136.47139999999999</v>
      </c>
      <c r="C3186" t="s">
        <v>205</v>
      </c>
      <c r="D3186" s="26" t="str">
        <f t="shared" si="100"/>
        <v>2022-07-27</v>
      </c>
      <c r="E3186" s="26">
        <f t="shared" si="101"/>
        <v>136.47139999999999</v>
      </c>
    </row>
    <row r="3187" spans="1:5" x14ac:dyDescent="0.3">
      <c r="A3187" s="1">
        <v>44770</v>
      </c>
      <c r="B3187">
        <v>138.6293</v>
      </c>
      <c r="C3187" t="s">
        <v>205</v>
      </c>
      <c r="D3187" s="26" t="str">
        <f t="shared" si="100"/>
        <v>2022-07-28</v>
      </c>
      <c r="E3187" s="26">
        <f t="shared" si="101"/>
        <v>138.6293</v>
      </c>
    </row>
    <row r="3188" spans="1:5" x14ac:dyDescent="0.3">
      <c r="A3188" s="1">
        <v>44771</v>
      </c>
      <c r="B3188">
        <v>139.8664</v>
      </c>
      <c r="C3188" t="s">
        <v>205</v>
      </c>
      <c r="D3188" s="26" t="str">
        <f t="shared" si="100"/>
        <v>2022-07-29</v>
      </c>
      <c r="E3188" s="26">
        <f t="shared" si="101"/>
        <v>139.8664</v>
      </c>
    </row>
    <row r="3189" spans="1:5" x14ac:dyDescent="0.3">
      <c r="A3189" s="1">
        <v>44774</v>
      </c>
      <c r="B3189">
        <v>139.59790000000001</v>
      </c>
      <c r="C3189" t="s">
        <v>205</v>
      </c>
      <c r="D3189" s="26" t="str">
        <f t="shared" si="100"/>
        <v>2022-08-01</v>
      </c>
      <c r="E3189" s="26">
        <f t="shared" si="101"/>
        <v>139.59790000000001</v>
      </c>
    </row>
    <row r="3190" spans="1:5" x14ac:dyDescent="0.3">
      <c r="A3190" s="1">
        <v>44775</v>
      </c>
      <c r="B3190">
        <v>138.61009999999999</v>
      </c>
      <c r="C3190" t="s">
        <v>205</v>
      </c>
      <c r="D3190" s="26" t="str">
        <f t="shared" si="100"/>
        <v>2022-08-02</v>
      </c>
      <c r="E3190" s="26">
        <f t="shared" si="101"/>
        <v>138.61009999999999</v>
      </c>
    </row>
    <row r="3191" spans="1:5" x14ac:dyDescent="0.3">
      <c r="A3191" s="1">
        <v>44776</v>
      </c>
      <c r="B3191">
        <v>140.04859999999999</v>
      </c>
      <c r="C3191" t="s">
        <v>205</v>
      </c>
      <c r="D3191" s="26" t="str">
        <f t="shared" si="100"/>
        <v>2022-08-03</v>
      </c>
      <c r="E3191" s="26">
        <f t="shared" si="101"/>
        <v>140.04859999999999</v>
      </c>
    </row>
    <row r="3192" spans="1:5" x14ac:dyDescent="0.3">
      <c r="A3192" s="1">
        <v>44777</v>
      </c>
      <c r="B3192">
        <v>139.75129999999999</v>
      </c>
      <c r="C3192" t="s">
        <v>205</v>
      </c>
      <c r="D3192" s="26" t="str">
        <f t="shared" si="100"/>
        <v>2022-08-04</v>
      </c>
      <c r="E3192" s="26">
        <f t="shared" si="101"/>
        <v>139.75129999999999</v>
      </c>
    </row>
    <row r="3193" spans="1:5" x14ac:dyDescent="0.3">
      <c r="A3193" s="1">
        <v>44778</v>
      </c>
      <c r="B3193">
        <v>139.90479999999999</v>
      </c>
      <c r="C3193" t="s">
        <v>205</v>
      </c>
      <c r="D3193" s="26" t="str">
        <f t="shared" si="100"/>
        <v>2022-08-05</v>
      </c>
      <c r="E3193" s="26">
        <f t="shared" si="101"/>
        <v>139.90479999999999</v>
      </c>
    </row>
    <row r="3194" spans="1:5" x14ac:dyDescent="0.3">
      <c r="A3194" s="1">
        <v>44781</v>
      </c>
      <c r="B3194">
        <v>140.298</v>
      </c>
      <c r="C3194" t="s">
        <v>205</v>
      </c>
      <c r="D3194" s="26" t="str">
        <f t="shared" si="100"/>
        <v>2022-08-08</v>
      </c>
      <c r="E3194" s="26">
        <f t="shared" si="101"/>
        <v>140.298</v>
      </c>
    </row>
    <row r="3195" spans="1:5" x14ac:dyDescent="0.3">
      <c r="A3195" s="1">
        <v>44782</v>
      </c>
      <c r="B3195">
        <v>139.4828</v>
      </c>
      <c r="C3195" t="s">
        <v>205</v>
      </c>
      <c r="D3195" s="26" t="str">
        <f t="shared" si="100"/>
        <v>2022-08-09</v>
      </c>
      <c r="E3195" s="26">
        <f t="shared" si="101"/>
        <v>139.4828</v>
      </c>
    </row>
    <row r="3196" spans="1:5" x14ac:dyDescent="0.3">
      <c r="A3196" s="1">
        <v>44783</v>
      </c>
      <c r="B3196">
        <v>142.46539999999999</v>
      </c>
      <c r="C3196" t="s">
        <v>205</v>
      </c>
      <c r="D3196" s="26" t="str">
        <f t="shared" si="100"/>
        <v>2022-08-10</v>
      </c>
      <c r="E3196" s="26">
        <f t="shared" si="101"/>
        <v>142.46539999999999</v>
      </c>
    </row>
    <row r="3197" spans="1:5" x14ac:dyDescent="0.3">
      <c r="A3197" s="1">
        <v>44784</v>
      </c>
      <c r="B3197">
        <v>143.0984</v>
      </c>
      <c r="C3197" t="s">
        <v>205</v>
      </c>
      <c r="D3197" s="26" t="str">
        <f t="shared" si="100"/>
        <v>2022-08-11</v>
      </c>
      <c r="E3197" s="26">
        <f t="shared" si="101"/>
        <v>143.0984</v>
      </c>
    </row>
    <row r="3198" spans="1:5" x14ac:dyDescent="0.3">
      <c r="A3198" s="1">
        <v>44785</v>
      </c>
      <c r="B3198">
        <v>145.40969999999999</v>
      </c>
      <c r="C3198" t="s">
        <v>205</v>
      </c>
      <c r="D3198" s="26" t="str">
        <f t="shared" si="100"/>
        <v>2022-08-12</v>
      </c>
      <c r="E3198" s="26">
        <f t="shared" si="101"/>
        <v>145.40969999999999</v>
      </c>
    </row>
    <row r="3199" spans="1:5" x14ac:dyDescent="0.3">
      <c r="A3199" s="1">
        <v>44788</v>
      </c>
      <c r="B3199">
        <v>145.72620000000001</v>
      </c>
      <c r="C3199" t="s">
        <v>205</v>
      </c>
      <c r="D3199" s="26" t="str">
        <f t="shared" si="100"/>
        <v>2022-08-15</v>
      </c>
      <c r="E3199" s="26">
        <f t="shared" si="101"/>
        <v>145.72620000000001</v>
      </c>
    </row>
    <row r="3200" spans="1:5" x14ac:dyDescent="0.3">
      <c r="A3200" s="1">
        <v>44789</v>
      </c>
      <c r="B3200">
        <v>146.1481</v>
      </c>
      <c r="C3200" t="s">
        <v>205</v>
      </c>
      <c r="D3200" s="26" t="str">
        <f t="shared" si="100"/>
        <v>2022-08-16</v>
      </c>
      <c r="E3200" s="26">
        <f t="shared" si="101"/>
        <v>146.1481</v>
      </c>
    </row>
    <row r="3201" spans="1:5" x14ac:dyDescent="0.3">
      <c r="A3201" s="1">
        <v>44790</v>
      </c>
      <c r="B3201">
        <v>144.77670000000001</v>
      </c>
      <c r="C3201" t="s">
        <v>205</v>
      </c>
      <c r="D3201" s="26" t="str">
        <f t="shared" si="100"/>
        <v>2022-08-17</v>
      </c>
      <c r="E3201" s="26">
        <f t="shared" si="101"/>
        <v>144.77670000000001</v>
      </c>
    </row>
    <row r="3202" spans="1:5" x14ac:dyDescent="0.3">
      <c r="A3202" s="1">
        <v>44791</v>
      </c>
      <c r="B3202">
        <v>145.2371</v>
      </c>
      <c r="C3202" t="s">
        <v>205</v>
      </c>
      <c r="D3202" s="26" t="str">
        <f t="shared" si="100"/>
        <v>2022-08-18</v>
      </c>
      <c r="E3202" s="26">
        <f t="shared" si="101"/>
        <v>145.2371</v>
      </c>
    </row>
    <row r="3203" spans="1:5" x14ac:dyDescent="0.3">
      <c r="A3203" s="1">
        <v>44792</v>
      </c>
      <c r="B3203">
        <v>143.31899999999999</v>
      </c>
      <c r="C3203" t="s">
        <v>205</v>
      </c>
      <c r="D3203" s="26" t="str">
        <f t="shared" si="100"/>
        <v>2022-08-19</v>
      </c>
      <c r="E3203" s="26">
        <f t="shared" si="101"/>
        <v>143.31899999999999</v>
      </c>
    </row>
    <row r="3204" spans="1:5" x14ac:dyDescent="0.3">
      <c r="A3204" s="1">
        <v>44795</v>
      </c>
      <c r="B3204">
        <v>140.32679999999999</v>
      </c>
      <c r="C3204" t="s">
        <v>205</v>
      </c>
      <c r="D3204" s="26" t="str">
        <f t="shared" si="100"/>
        <v>2022-08-22</v>
      </c>
      <c r="E3204" s="26">
        <f t="shared" si="101"/>
        <v>140.32679999999999</v>
      </c>
    </row>
    <row r="3205" spans="1:5" x14ac:dyDescent="0.3">
      <c r="A3205" s="1">
        <v>44796</v>
      </c>
      <c r="B3205">
        <v>139.9623</v>
      </c>
      <c r="C3205" t="s">
        <v>205</v>
      </c>
      <c r="D3205" s="26" t="str">
        <f t="shared" si="100"/>
        <v>2022-08-23</v>
      </c>
      <c r="E3205" s="26">
        <f t="shared" si="101"/>
        <v>139.9623</v>
      </c>
    </row>
    <row r="3206" spans="1:5" x14ac:dyDescent="0.3">
      <c r="A3206" s="1">
        <v>44797</v>
      </c>
      <c r="B3206">
        <v>140.66239999999999</v>
      </c>
      <c r="C3206" t="s">
        <v>205</v>
      </c>
      <c r="D3206" s="26" t="str">
        <f t="shared" si="100"/>
        <v>2022-08-24</v>
      </c>
      <c r="E3206" s="26">
        <f t="shared" si="101"/>
        <v>140.66239999999999</v>
      </c>
    </row>
    <row r="3207" spans="1:5" x14ac:dyDescent="0.3">
      <c r="A3207" s="1">
        <v>44798</v>
      </c>
      <c r="B3207">
        <v>142.82990000000001</v>
      </c>
      <c r="C3207" t="s">
        <v>205</v>
      </c>
      <c r="D3207" s="26" t="str">
        <f t="shared" si="100"/>
        <v>2022-08-25</v>
      </c>
      <c r="E3207" s="26">
        <f t="shared" si="101"/>
        <v>142.82990000000001</v>
      </c>
    </row>
    <row r="3208" spans="1:5" x14ac:dyDescent="0.3">
      <c r="A3208" s="1">
        <v>44799</v>
      </c>
      <c r="B3208">
        <v>138.22649999999999</v>
      </c>
      <c r="C3208" t="s">
        <v>205</v>
      </c>
      <c r="D3208" s="26" t="str">
        <f t="shared" si="100"/>
        <v>2022-08-26</v>
      </c>
      <c r="E3208" s="26">
        <f t="shared" si="101"/>
        <v>138.22649999999999</v>
      </c>
    </row>
    <row r="3209" spans="1:5" x14ac:dyDescent="0.3">
      <c r="A3209" s="1">
        <v>44802</v>
      </c>
      <c r="B3209">
        <v>137.42089999999999</v>
      </c>
      <c r="C3209" t="s">
        <v>205</v>
      </c>
      <c r="D3209" s="26" t="str">
        <f t="shared" si="100"/>
        <v>2022-08-29</v>
      </c>
      <c r="E3209" s="26">
        <f t="shared" si="101"/>
        <v>137.42089999999999</v>
      </c>
    </row>
    <row r="3210" spans="1:5" x14ac:dyDescent="0.3">
      <c r="A3210" s="1">
        <v>44803</v>
      </c>
      <c r="B3210">
        <v>135.9727</v>
      </c>
      <c r="C3210" t="s">
        <v>205</v>
      </c>
      <c r="D3210" s="26" t="str">
        <f t="shared" si="100"/>
        <v>2022-08-30</v>
      </c>
      <c r="E3210" s="26">
        <f t="shared" si="101"/>
        <v>135.9727</v>
      </c>
    </row>
    <row r="3211" spans="1:5" x14ac:dyDescent="0.3">
      <c r="A3211" s="1">
        <v>44804</v>
      </c>
      <c r="B3211">
        <v>134.99449999999999</v>
      </c>
      <c r="C3211" t="s">
        <v>205</v>
      </c>
      <c r="D3211" s="26" t="str">
        <f t="shared" si="100"/>
        <v>2022-08-31</v>
      </c>
      <c r="E3211" s="26">
        <f t="shared" si="101"/>
        <v>134.99449999999999</v>
      </c>
    </row>
    <row r="3212" spans="1:5" x14ac:dyDescent="0.3">
      <c r="A3212" s="1">
        <v>44805</v>
      </c>
      <c r="B3212">
        <v>135.1096</v>
      </c>
      <c r="C3212" t="s">
        <v>205</v>
      </c>
      <c r="D3212" s="26" t="str">
        <f t="shared" si="100"/>
        <v>2022-09-01</v>
      </c>
      <c r="E3212" s="26">
        <f t="shared" si="101"/>
        <v>135.1096</v>
      </c>
    </row>
    <row r="3213" spans="1:5" x14ac:dyDescent="0.3">
      <c r="A3213" s="1">
        <v>44806</v>
      </c>
      <c r="B3213">
        <v>134.13140000000001</v>
      </c>
      <c r="C3213" t="s">
        <v>205</v>
      </c>
      <c r="D3213" s="26" t="str">
        <f t="shared" si="100"/>
        <v>2022-09-02</v>
      </c>
      <c r="E3213" s="26">
        <f t="shared" si="101"/>
        <v>134.13140000000001</v>
      </c>
    </row>
    <row r="3214" spans="1:5" x14ac:dyDescent="0.3">
      <c r="A3214" s="1">
        <v>44810</v>
      </c>
      <c r="B3214">
        <v>133.75729999999999</v>
      </c>
      <c r="C3214" t="s">
        <v>205</v>
      </c>
      <c r="D3214" s="26" t="str">
        <f t="shared" si="100"/>
        <v>2022-09-06</v>
      </c>
      <c r="E3214" s="26">
        <f t="shared" si="101"/>
        <v>133.75729999999999</v>
      </c>
    </row>
    <row r="3215" spans="1:5" x14ac:dyDescent="0.3">
      <c r="A3215" s="1">
        <v>44811</v>
      </c>
      <c r="B3215">
        <v>136.69200000000001</v>
      </c>
      <c r="C3215" t="s">
        <v>205</v>
      </c>
      <c r="D3215" s="26" t="str">
        <f t="shared" si="100"/>
        <v>2022-09-07</v>
      </c>
      <c r="E3215" s="26">
        <f t="shared" si="101"/>
        <v>136.69200000000001</v>
      </c>
    </row>
    <row r="3216" spans="1:5" x14ac:dyDescent="0.3">
      <c r="A3216" s="1">
        <v>44812</v>
      </c>
      <c r="B3216">
        <v>137.8716</v>
      </c>
      <c r="C3216" t="s">
        <v>205</v>
      </c>
      <c r="D3216" s="26" t="str">
        <f t="shared" si="100"/>
        <v>2022-09-08</v>
      </c>
      <c r="E3216" s="26">
        <f t="shared" si="101"/>
        <v>137.8716</v>
      </c>
    </row>
    <row r="3217" spans="1:5" x14ac:dyDescent="0.3">
      <c r="A3217" s="1">
        <v>44813</v>
      </c>
      <c r="B3217">
        <v>139.7705</v>
      </c>
      <c r="C3217" t="s">
        <v>205</v>
      </c>
      <c r="D3217" s="26" t="str">
        <f t="shared" si="100"/>
        <v>2022-09-09</v>
      </c>
      <c r="E3217" s="26">
        <f t="shared" si="101"/>
        <v>139.7705</v>
      </c>
    </row>
    <row r="3218" spans="1:5" x14ac:dyDescent="0.3">
      <c r="A3218" s="1">
        <v>44816</v>
      </c>
      <c r="B3218">
        <v>141.07480000000001</v>
      </c>
      <c r="C3218" t="s">
        <v>205</v>
      </c>
      <c r="D3218" s="26" t="str">
        <f t="shared" si="100"/>
        <v>2022-09-12</v>
      </c>
      <c r="E3218" s="26">
        <f t="shared" si="101"/>
        <v>141.07480000000001</v>
      </c>
    </row>
    <row r="3219" spans="1:5" x14ac:dyDescent="0.3">
      <c r="A3219" s="1">
        <v>44817</v>
      </c>
      <c r="B3219">
        <v>135.4932</v>
      </c>
      <c r="C3219" t="s">
        <v>205</v>
      </c>
      <c r="D3219" s="26" t="str">
        <f t="shared" ref="D3219:D3282" si="102">_xlfn.CONCAT(YEAR(A3219),"-",IF(LEN(MONTH(A3219))=1,0&amp;MONTH(A3219),MONTH(A3219)),"-",IF(LEN(DAY(A3219))=1,0&amp;DAY(A3219),DAY(A3219)))</f>
        <v>2022-09-13</v>
      </c>
      <c r="E3219" s="26">
        <f t="shared" ref="E3219:E3282" si="103">B3219</f>
        <v>135.4932</v>
      </c>
    </row>
    <row r="3220" spans="1:5" x14ac:dyDescent="0.3">
      <c r="A3220" s="1">
        <v>44818</v>
      </c>
      <c r="B3220">
        <v>135.4836</v>
      </c>
      <c r="C3220" t="s">
        <v>205</v>
      </c>
      <c r="D3220" s="26" t="str">
        <f t="shared" si="102"/>
        <v>2022-09-14</v>
      </c>
      <c r="E3220" s="26">
        <f t="shared" si="103"/>
        <v>135.4836</v>
      </c>
    </row>
    <row r="3221" spans="1:5" x14ac:dyDescent="0.3">
      <c r="A3221" s="1">
        <v>44819</v>
      </c>
      <c r="B3221">
        <v>134.40950000000001</v>
      </c>
      <c r="C3221" t="s">
        <v>205</v>
      </c>
      <c r="D3221" s="26" t="str">
        <f t="shared" si="102"/>
        <v>2022-09-15</v>
      </c>
      <c r="E3221" s="26">
        <f t="shared" si="103"/>
        <v>134.40950000000001</v>
      </c>
    </row>
    <row r="3222" spans="1:5" x14ac:dyDescent="0.3">
      <c r="A3222" s="1">
        <v>44820</v>
      </c>
      <c r="B3222">
        <v>133.0668</v>
      </c>
      <c r="C3222" t="s">
        <v>205</v>
      </c>
      <c r="D3222" s="26" t="str">
        <f t="shared" si="102"/>
        <v>2022-09-16</v>
      </c>
      <c r="E3222" s="26">
        <f t="shared" si="103"/>
        <v>133.0668</v>
      </c>
    </row>
    <row r="3223" spans="1:5" x14ac:dyDescent="0.3">
      <c r="A3223" s="1">
        <v>44823</v>
      </c>
      <c r="B3223">
        <v>134.05940000000001</v>
      </c>
      <c r="C3223" t="s">
        <v>205</v>
      </c>
      <c r="D3223" s="26" t="str">
        <f t="shared" si="102"/>
        <v>2022-09-19</v>
      </c>
      <c r="E3223" s="26">
        <f t="shared" si="103"/>
        <v>134.05940000000001</v>
      </c>
    </row>
    <row r="3224" spans="1:5" x14ac:dyDescent="0.3">
      <c r="A3224" s="1">
        <v>44824</v>
      </c>
      <c r="B3224">
        <v>131.90129999999999</v>
      </c>
      <c r="C3224" t="s">
        <v>205</v>
      </c>
      <c r="D3224" s="26" t="str">
        <f t="shared" si="102"/>
        <v>2022-09-20</v>
      </c>
      <c r="E3224" s="26">
        <f t="shared" si="103"/>
        <v>131.90129999999999</v>
      </c>
    </row>
    <row r="3225" spans="1:5" x14ac:dyDescent="0.3">
      <c r="A3225" s="1">
        <v>44825</v>
      </c>
      <c r="B3225">
        <v>129.71440000000001</v>
      </c>
      <c r="C3225" t="s">
        <v>205</v>
      </c>
      <c r="D3225" s="26" t="str">
        <f t="shared" si="102"/>
        <v>2022-09-21</v>
      </c>
      <c r="E3225" s="26">
        <f t="shared" si="103"/>
        <v>129.71440000000001</v>
      </c>
    </row>
    <row r="3226" spans="1:5" x14ac:dyDescent="0.3">
      <c r="A3226" s="1">
        <v>44826</v>
      </c>
      <c r="B3226">
        <v>127.855</v>
      </c>
      <c r="C3226" t="s">
        <v>205</v>
      </c>
      <c r="D3226" s="26" t="str">
        <f t="shared" si="102"/>
        <v>2022-09-22</v>
      </c>
      <c r="E3226" s="26">
        <f t="shared" si="103"/>
        <v>127.855</v>
      </c>
    </row>
    <row r="3227" spans="1:5" x14ac:dyDescent="0.3">
      <c r="A3227" s="1">
        <v>44827</v>
      </c>
      <c r="B3227">
        <v>125.70659999999999</v>
      </c>
      <c r="C3227" t="s">
        <v>205</v>
      </c>
      <c r="D3227" s="26" t="str">
        <f t="shared" si="102"/>
        <v>2022-09-23</v>
      </c>
      <c r="E3227" s="26">
        <f t="shared" si="103"/>
        <v>125.70659999999999</v>
      </c>
    </row>
    <row r="3228" spans="1:5" x14ac:dyDescent="0.3">
      <c r="A3228" s="1">
        <v>44830</v>
      </c>
      <c r="B3228">
        <v>123.8857</v>
      </c>
      <c r="C3228" t="s">
        <v>205</v>
      </c>
      <c r="D3228" s="26" t="str">
        <f t="shared" si="102"/>
        <v>2022-09-26</v>
      </c>
      <c r="E3228" s="26">
        <f t="shared" si="103"/>
        <v>123.8857</v>
      </c>
    </row>
    <row r="3229" spans="1:5" x14ac:dyDescent="0.3">
      <c r="A3229" s="1">
        <v>44831</v>
      </c>
      <c r="B3229">
        <v>123.4907</v>
      </c>
      <c r="C3229" t="s">
        <v>205</v>
      </c>
      <c r="D3229" s="26" t="str">
        <f t="shared" si="102"/>
        <v>2022-09-27</v>
      </c>
      <c r="E3229" s="26">
        <f t="shared" si="103"/>
        <v>123.4907</v>
      </c>
    </row>
    <row r="3230" spans="1:5" x14ac:dyDescent="0.3">
      <c r="A3230" s="1">
        <v>44832</v>
      </c>
      <c r="B3230">
        <v>126.3617</v>
      </c>
      <c r="C3230" t="s">
        <v>205</v>
      </c>
      <c r="D3230" s="26" t="str">
        <f t="shared" si="102"/>
        <v>2022-09-28</v>
      </c>
      <c r="E3230" s="26">
        <f t="shared" si="103"/>
        <v>126.3617</v>
      </c>
    </row>
    <row r="3231" spans="1:5" x14ac:dyDescent="0.3">
      <c r="A3231" s="1">
        <v>44833</v>
      </c>
      <c r="B3231">
        <v>123.97239999999999</v>
      </c>
      <c r="C3231" t="s">
        <v>205</v>
      </c>
      <c r="D3231" s="26" t="str">
        <f t="shared" si="102"/>
        <v>2022-09-29</v>
      </c>
      <c r="E3231" s="26">
        <f t="shared" si="103"/>
        <v>123.97239999999999</v>
      </c>
    </row>
    <row r="3232" spans="1:5" x14ac:dyDescent="0.3">
      <c r="A3232" s="1">
        <v>44834</v>
      </c>
      <c r="B3232">
        <v>122.6236</v>
      </c>
      <c r="C3232" t="s">
        <v>205</v>
      </c>
      <c r="D3232" s="26" t="str">
        <f t="shared" si="102"/>
        <v>2022-09-30</v>
      </c>
      <c r="E3232" s="26">
        <f t="shared" si="103"/>
        <v>122.6236</v>
      </c>
    </row>
    <row r="3233" spans="1:5" x14ac:dyDescent="0.3">
      <c r="A3233" s="1">
        <v>44837</v>
      </c>
      <c r="B3233">
        <v>126.0438</v>
      </c>
      <c r="C3233" t="s">
        <v>205</v>
      </c>
      <c r="D3233" s="26" t="str">
        <f t="shared" si="102"/>
        <v>2022-10-03</v>
      </c>
      <c r="E3233" s="26">
        <f t="shared" si="103"/>
        <v>126.0438</v>
      </c>
    </row>
    <row r="3234" spans="1:5" x14ac:dyDescent="0.3">
      <c r="A3234" s="1">
        <v>44838</v>
      </c>
      <c r="B3234">
        <v>130.3888</v>
      </c>
      <c r="C3234" t="s">
        <v>205</v>
      </c>
      <c r="D3234" s="26" t="str">
        <f t="shared" si="102"/>
        <v>2022-10-04</v>
      </c>
      <c r="E3234" s="26">
        <f t="shared" si="103"/>
        <v>130.3888</v>
      </c>
    </row>
    <row r="3235" spans="1:5" x14ac:dyDescent="0.3">
      <c r="A3235" s="1">
        <v>44839</v>
      </c>
      <c r="B3235">
        <v>129.87819999999999</v>
      </c>
      <c r="C3235" t="s">
        <v>205</v>
      </c>
      <c r="D3235" s="26" t="str">
        <f t="shared" si="102"/>
        <v>2022-10-05</v>
      </c>
      <c r="E3235" s="26">
        <f t="shared" si="103"/>
        <v>129.87819999999999</v>
      </c>
    </row>
    <row r="3236" spans="1:5" x14ac:dyDescent="0.3">
      <c r="A3236" s="1">
        <v>44840</v>
      </c>
      <c r="B3236">
        <v>128.43299999999999</v>
      </c>
      <c r="C3236" t="s">
        <v>205</v>
      </c>
      <c r="D3236" s="26" t="str">
        <f t="shared" si="102"/>
        <v>2022-10-06</v>
      </c>
      <c r="E3236" s="26">
        <f t="shared" si="103"/>
        <v>128.43299999999999</v>
      </c>
    </row>
    <row r="3237" spans="1:5" x14ac:dyDescent="0.3">
      <c r="A3237" s="1">
        <v>44841</v>
      </c>
      <c r="B3237">
        <v>125.3886</v>
      </c>
      <c r="C3237" t="s">
        <v>205</v>
      </c>
      <c r="D3237" s="26" t="str">
        <f t="shared" si="102"/>
        <v>2022-10-07</v>
      </c>
      <c r="E3237" s="26">
        <f t="shared" si="103"/>
        <v>125.3886</v>
      </c>
    </row>
    <row r="3238" spans="1:5" x14ac:dyDescent="0.3">
      <c r="A3238" s="1">
        <v>44844</v>
      </c>
      <c r="B3238">
        <v>124.5408</v>
      </c>
      <c r="C3238" t="s">
        <v>205</v>
      </c>
      <c r="D3238" s="26" t="str">
        <f t="shared" si="102"/>
        <v>2022-10-10</v>
      </c>
      <c r="E3238" s="26">
        <f t="shared" si="103"/>
        <v>124.5408</v>
      </c>
    </row>
    <row r="3239" spans="1:5" x14ac:dyDescent="0.3">
      <c r="A3239" s="1">
        <v>44845</v>
      </c>
      <c r="B3239">
        <v>123.9821</v>
      </c>
      <c r="C3239" t="s">
        <v>205</v>
      </c>
      <c r="D3239" s="26" t="str">
        <f t="shared" si="102"/>
        <v>2022-10-11</v>
      </c>
      <c r="E3239" s="26">
        <f t="shared" si="103"/>
        <v>123.9821</v>
      </c>
    </row>
    <row r="3240" spans="1:5" x14ac:dyDescent="0.3">
      <c r="A3240" s="1">
        <v>44846</v>
      </c>
      <c r="B3240">
        <v>123.3366</v>
      </c>
      <c r="C3240" t="s">
        <v>205</v>
      </c>
      <c r="D3240" s="26" t="str">
        <f t="shared" si="102"/>
        <v>2022-10-12</v>
      </c>
      <c r="E3240" s="26">
        <f t="shared" si="103"/>
        <v>123.3366</v>
      </c>
    </row>
    <row r="3241" spans="1:5" x14ac:dyDescent="0.3">
      <c r="A3241" s="1">
        <v>44847</v>
      </c>
      <c r="B3241">
        <v>126.3039</v>
      </c>
      <c r="C3241" t="s">
        <v>205</v>
      </c>
      <c r="D3241" s="26" t="str">
        <f t="shared" si="102"/>
        <v>2022-10-13</v>
      </c>
      <c r="E3241" s="26">
        <f t="shared" si="103"/>
        <v>126.3039</v>
      </c>
    </row>
    <row r="3242" spans="1:5" x14ac:dyDescent="0.3">
      <c r="A3242" s="1">
        <v>44848</v>
      </c>
      <c r="B3242">
        <v>123.51</v>
      </c>
      <c r="C3242" t="s">
        <v>205</v>
      </c>
      <c r="D3242" s="26" t="str">
        <f t="shared" si="102"/>
        <v>2022-10-14</v>
      </c>
      <c r="E3242" s="26">
        <f t="shared" si="103"/>
        <v>123.51</v>
      </c>
    </row>
    <row r="3243" spans="1:5" x14ac:dyDescent="0.3">
      <c r="A3243" s="1">
        <v>44851</v>
      </c>
      <c r="B3243">
        <v>126.1979</v>
      </c>
      <c r="C3243" t="s">
        <v>205</v>
      </c>
      <c r="D3243" s="26" t="str">
        <f t="shared" si="102"/>
        <v>2022-10-17</v>
      </c>
      <c r="E3243" s="26">
        <f t="shared" si="103"/>
        <v>126.1979</v>
      </c>
    </row>
    <row r="3244" spans="1:5" x14ac:dyDescent="0.3">
      <c r="A3244" s="1">
        <v>44852</v>
      </c>
      <c r="B3244">
        <v>128.0669</v>
      </c>
      <c r="C3244" t="s">
        <v>205</v>
      </c>
      <c r="D3244" s="26" t="str">
        <f t="shared" si="102"/>
        <v>2022-10-18</v>
      </c>
      <c r="E3244" s="26">
        <f t="shared" si="103"/>
        <v>128.0669</v>
      </c>
    </row>
    <row r="3245" spans="1:5" x14ac:dyDescent="0.3">
      <c r="A3245" s="1">
        <v>44853</v>
      </c>
      <c r="B3245">
        <v>126.5544</v>
      </c>
      <c r="C3245" t="s">
        <v>205</v>
      </c>
      <c r="D3245" s="26" t="str">
        <f t="shared" si="102"/>
        <v>2022-10-19</v>
      </c>
      <c r="E3245" s="26">
        <f t="shared" si="103"/>
        <v>126.5544</v>
      </c>
    </row>
    <row r="3246" spans="1:5" x14ac:dyDescent="0.3">
      <c r="A3246" s="1">
        <v>44854</v>
      </c>
      <c r="B3246">
        <v>125.1478</v>
      </c>
      <c r="C3246" t="s">
        <v>205</v>
      </c>
      <c r="D3246" s="26" t="str">
        <f t="shared" si="102"/>
        <v>2022-10-20</v>
      </c>
      <c r="E3246" s="26">
        <f t="shared" si="103"/>
        <v>125.1478</v>
      </c>
    </row>
    <row r="3247" spans="1:5" x14ac:dyDescent="0.3">
      <c r="A3247" s="1">
        <v>44855</v>
      </c>
      <c r="B3247">
        <v>128.00909999999999</v>
      </c>
      <c r="C3247" t="s">
        <v>205</v>
      </c>
      <c r="D3247" s="26" t="str">
        <f t="shared" si="102"/>
        <v>2022-10-21</v>
      </c>
      <c r="E3247" s="26">
        <f t="shared" si="103"/>
        <v>128.00909999999999</v>
      </c>
    </row>
    <row r="3248" spans="1:5" x14ac:dyDescent="0.3">
      <c r="A3248" s="1">
        <v>44858</v>
      </c>
      <c r="B3248">
        <v>129.435</v>
      </c>
      <c r="C3248" t="s">
        <v>205</v>
      </c>
      <c r="D3248" s="26" t="str">
        <f t="shared" si="102"/>
        <v>2022-10-24</v>
      </c>
      <c r="E3248" s="26">
        <f t="shared" si="103"/>
        <v>129.435</v>
      </c>
    </row>
    <row r="3249" spans="1:5" x14ac:dyDescent="0.3">
      <c r="A3249" s="1">
        <v>44859</v>
      </c>
      <c r="B3249">
        <v>131.92060000000001</v>
      </c>
      <c r="C3249" t="s">
        <v>205</v>
      </c>
      <c r="D3249" s="26" t="str">
        <f t="shared" si="102"/>
        <v>2022-10-25</v>
      </c>
      <c r="E3249" s="26">
        <f t="shared" si="103"/>
        <v>131.92060000000001</v>
      </c>
    </row>
    <row r="3250" spans="1:5" x14ac:dyDescent="0.3">
      <c r="A3250" s="1">
        <v>44860</v>
      </c>
      <c r="B3250">
        <v>132.1807</v>
      </c>
      <c r="C3250" t="s">
        <v>205</v>
      </c>
      <c r="D3250" s="26" t="str">
        <f t="shared" si="102"/>
        <v>2022-10-26</v>
      </c>
      <c r="E3250" s="26">
        <f t="shared" si="103"/>
        <v>132.1807</v>
      </c>
    </row>
    <row r="3251" spans="1:5" x14ac:dyDescent="0.3">
      <c r="A3251" s="1">
        <v>44861</v>
      </c>
      <c r="B3251">
        <v>132.30600000000001</v>
      </c>
      <c r="C3251" t="s">
        <v>205</v>
      </c>
      <c r="D3251" s="26" t="str">
        <f t="shared" si="102"/>
        <v>2022-10-27</v>
      </c>
      <c r="E3251" s="26">
        <f t="shared" si="103"/>
        <v>132.30600000000001</v>
      </c>
    </row>
    <row r="3252" spans="1:5" x14ac:dyDescent="0.3">
      <c r="A3252" s="1">
        <v>44862</v>
      </c>
      <c r="B3252">
        <v>135.05170000000001</v>
      </c>
      <c r="C3252" t="s">
        <v>205</v>
      </c>
      <c r="D3252" s="26" t="str">
        <f t="shared" si="102"/>
        <v>2022-10-28</v>
      </c>
      <c r="E3252" s="26">
        <f t="shared" si="103"/>
        <v>135.05170000000001</v>
      </c>
    </row>
    <row r="3253" spans="1:5" x14ac:dyDescent="0.3">
      <c r="A3253" s="1">
        <v>44865</v>
      </c>
      <c r="B3253">
        <v>134.45439999999999</v>
      </c>
      <c r="C3253" t="s">
        <v>205</v>
      </c>
      <c r="D3253" s="26" t="str">
        <f t="shared" si="102"/>
        <v>2022-10-31</v>
      </c>
      <c r="E3253" s="26">
        <f t="shared" si="103"/>
        <v>134.45439999999999</v>
      </c>
    </row>
    <row r="3254" spans="1:5" x14ac:dyDescent="0.3">
      <c r="A3254" s="1">
        <v>44866</v>
      </c>
      <c r="B3254">
        <v>134.78190000000001</v>
      </c>
      <c r="C3254" t="s">
        <v>205</v>
      </c>
      <c r="D3254" s="26" t="str">
        <f t="shared" si="102"/>
        <v>2022-11-01</v>
      </c>
      <c r="E3254" s="26">
        <f t="shared" si="103"/>
        <v>134.78190000000001</v>
      </c>
    </row>
    <row r="3255" spans="1:5" x14ac:dyDescent="0.3">
      <c r="A3255" s="1">
        <v>44867</v>
      </c>
      <c r="B3255">
        <v>131.4967</v>
      </c>
      <c r="C3255" t="s">
        <v>205</v>
      </c>
      <c r="D3255" s="26" t="str">
        <f t="shared" si="102"/>
        <v>2022-11-02</v>
      </c>
      <c r="E3255" s="26">
        <f t="shared" si="103"/>
        <v>131.4967</v>
      </c>
    </row>
    <row r="3256" spans="1:5" x14ac:dyDescent="0.3">
      <c r="A3256" s="1">
        <v>44868</v>
      </c>
      <c r="B3256">
        <v>130.83189999999999</v>
      </c>
      <c r="C3256" t="s">
        <v>205</v>
      </c>
      <c r="D3256" s="26" t="str">
        <f t="shared" si="102"/>
        <v>2022-11-03</v>
      </c>
      <c r="E3256" s="26">
        <f t="shared" si="103"/>
        <v>130.83189999999999</v>
      </c>
    </row>
    <row r="3257" spans="1:5" x14ac:dyDescent="0.3">
      <c r="A3257" s="1">
        <v>44869</v>
      </c>
      <c r="B3257">
        <v>132.8648</v>
      </c>
      <c r="C3257" t="s">
        <v>205</v>
      </c>
      <c r="D3257" s="26" t="str">
        <f t="shared" si="102"/>
        <v>2022-11-04</v>
      </c>
      <c r="E3257" s="26">
        <f t="shared" si="103"/>
        <v>132.8648</v>
      </c>
    </row>
    <row r="3258" spans="1:5" x14ac:dyDescent="0.3">
      <c r="A3258" s="1">
        <v>44872</v>
      </c>
      <c r="B3258">
        <v>133.92449999999999</v>
      </c>
      <c r="C3258" t="s">
        <v>205</v>
      </c>
      <c r="D3258" s="26" t="str">
        <f t="shared" si="102"/>
        <v>2022-11-07</v>
      </c>
      <c r="E3258" s="26">
        <f t="shared" si="103"/>
        <v>133.92449999999999</v>
      </c>
    </row>
    <row r="3259" spans="1:5" x14ac:dyDescent="0.3">
      <c r="A3259" s="1">
        <v>44873</v>
      </c>
      <c r="B3259">
        <v>134.72409999999999</v>
      </c>
      <c r="C3259" t="s">
        <v>205</v>
      </c>
      <c r="D3259" s="26" t="str">
        <f t="shared" si="102"/>
        <v>2022-11-08</v>
      </c>
      <c r="E3259" s="26">
        <f t="shared" si="103"/>
        <v>134.72409999999999</v>
      </c>
    </row>
    <row r="3260" spans="1:5" x14ac:dyDescent="0.3">
      <c r="A3260" s="1">
        <v>44874</v>
      </c>
      <c r="B3260">
        <v>132.30600000000001</v>
      </c>
      <c r="C3260" t="s">
        <v>205</v>
      </c>
      <c r="D3260" s="26" t="str">
        <f t="shared" si="102"/>
        <v>2022-11-09</v>
      </c>
      <c r="E3260" s="26">
        <f t="shared" si="103"/>
        <v>132.30600000000001</v>
      </c>
    </row>
    <row r="3261" spans="1:5" x14ac:dyDescent="0.3">
      <c r="A3261" s="1">
        <v>44875</v>
      </c>
      <c r="B3261">
        <v>139.39670000000001</v>
      </c>
      <c r="C3261" t="s">
        <v>205</v>
      </c>
      <c r="D3261" s="26" t="str">
        <f t="shared" si="102"/>
        <v>2022-11-10</v>
      </c>
      <c r="E3261" s="26">
        <f t="shared" si="103"/>
        <v>139.39670000000001</v>
      </c>
    </row>
    <row r="3262" spans="1:5" x14ac:dyDescent="0.3">
      <c r="A3262" s="1">
        <v>44876</v>
      </c>
      <c r="B3262">
        <v>140.73589999999999</v>
      </c>
      <c r="C3262" t="s">
        <v>205</v>
      </c>
      <c r="D3262" s="26" t="str">
        <f t="shared" si="102"/>
        <v>2022-11-11</v>
      </c>
      <c r="E3262" s="26">
        <f t="shared" si="103"/>
        <v>140.73589999999999</v>
      </c>
    </row>
    <row r="3263" spans="1:5" x14ac:dyDescent="0.3">
      <c r="A3263" s="1">
        <v>44879</v>
      </c>
      <c r="B3263">
        <v>139.20400000000001</v>
      </c>
      <c r="C3263" t="s">
        <v>205</v>
      </c>
      <c r="D3263" s="26" t="str">
        <f t="shared" si="102"/>
        <v>2022-11-14</v>
      </c>
      <c r="E3263" s="26">
        <f t="shared" si="103"/>
        <v>139.20400000000001</v>
      </c>
    </row>
    <row r="3264" spans="1:5" x14ac:dyDescent="0.3">
      <c r="A3264" s="1">
        <v>44880</v>
      </c>
      <c r="B3264">
        <v>140.51429999999999</v>
      </c>
      <c r="C3264" t="s">
        <v>205</v>
      </c>
      <c r="D3264" s="26" t="str">
        <f t="shared" si="102"/>
        <v>2022-11-15</v>
      </c>
      <c r="E3264" s="26">
        <f t="shared" si="103"/>
        <v>140.51429999999999</v>
      </c>
    </row>
    <row r="3265" spans="1:5" x14ac:dyDescent="0.3">
      <c r="A3265" s="1">
        <v>44881</v>
      </c>
      <c r="B3265">
        <v>139.02099999999999</v>
      </c>
      <c r="C3265" t="s">
        <v>205</v>
      </c>
      <c r="D3265" s="26" t="str">
        <f t="shared" si="102"/>
        <v>2022-11-16</v>
      </c>
      <c r="E3265" s="26">
        <f t="shared" si="103"/>
        <v>139.02099999999999</v>
      </c>
    </row>
    <row r="3266" spans="1:5" x14ac:dyDescent="0.3">
      <c r="A3266" s="1">
        <v>44882</v>
      </c>
      <c r="B3266">
        <v>138.21170000000001</v>
      </c>
      <c r="C3266" t="s">
        <v>205</v>
      </c>
      <c r="D3266" s="26" t="str">
        <f t="shared" si="102"/>
        <v>2022-11-17</v>
      </c>
      <c r="E3266" s="26">
        <f t="shared" si="103"/>
        <v>138.21170000000001</v>
      </c>
    </row>
    <row r="3267" spans="1:5" x14ac:dyDescent="0.3">
      <c r="A3267" s="1">
        <v>44883</v>
      </c>
      <c r="B3267">
        <v>139.24260000000001</v>
      </c>
      <c r="C3267" t="s">
        <v>205</v>
      </c>
      <c r="D3267" s="26" t="str">
        <f t="shared" si="102"/>
        <v>2022-11-18</v>
      </c>
      <c r="E3267" s="26">
        <f t="shared" si="103"/>
        <v>139.24260000000001</v>
      </c>
    </row>
    <row r="3268" spans="1:5" x14ac:dyDescent="0.3">
      <c r="A3268" s="1">
        <v>44886</v>
      </c>
      <c r="B3268">
        <v>139.1848</v>
      </c>
      <c r="C3268" t="s">
        <v>205</v>
      </c>
      <c r="D3268" s="26" t="str">
        <f t="shared" si="102"/>
        <v>2022-11-21</v>
      </c>
      <c r="E3268" s="26">
        <f t="shared" si="103"/>
        <v>139.1848</v>
      </c>
    </row>
    <row r="3269" spans="1:5" x14ac:dyDescent="0.3">
      <c r="A3269" s="1">
        <v>44887</v>
      </c>
      <c r="B3269">
        <v>141.03450000000001</v>
      </c>
      <c r="C3269" t="s">
        <v>205</v>
      </c>
      <c r="D3269" s="26" t="str">
        <f t="shared" si="102"/>
        <v>2022-11-22</v>
      </c>
      <c r="E3269" s="26">
        <f t="shared" si="103"/>
        <v>141.03450000000001</v>
      </c>
    </row>
    <row r="3270" spans="1:5" x14ac:dyDescent="0.3">
      <c r="A3270" s="1">
        <v>44888</v>
      </c>
      <c r="B3270">
        <v>141.62219999999999</v>
      </c>
      <c r="C3270" t="s">
        <v>205</v>
      </c>
      <c r="D3270" s="26" t="str">
        <f t="shared" si="102"/>
        <v>2022-11-23</v>
      </c>
      <c r="E3270" s="26">
        <f t="shared" si="103"/>
        <v>141.62219999999999</v>
      </c>
    </row>
    <row r="3271" spans="1:5" x14ac:dyDescent="0.3">
      <c r="A3271" s="1">
        <v>44890</v>
      </c>
      <c r="B3271">
        <v>142.10390000000001</v>
      </c>
      <c r="C3271" t="s">
        <v>205</v>
      </c>
      <c r="D3271" s="26" t="str">
        <f t="shared" si="102"/>
        <v>2022-11-25</v>
      </c>
      <c r="E3271" s="26">
        <f t="shared" si="103"/>
        <v>142.10390000000001</v>
      </c>
    </row>
    <row r="3272" spans="1:5" x14ac:dyDescent="0.3">
      <c r="A3272" s="1">
        <v>44893</v>
      </c>
      <c r="B3272">
        <v>139.5701</v>
      </c>
      <c r="C3272" t="s">
        <v>205</v>
      </c>
      <c r="D3272" s="26" t="str">
        <f t="shared" si="102"/>
        <v>2022-11-28</v>
      </c>
      <c r="E3272" s="26">
        <f t="shared" si="103"/>
        <v>139.5701</v>
      </c>
    </row>
    <row r="3273" spans="1:5" x14ac:dyDescent="0.3">
      <c r="A3273" s="1">
        <v>44894</v>
      </c>
      <c r="B3273">
        <v>140.01329999999999</v>
      </c>
      <c r="C3273" t="s">
        <v>205</v>
      </c>
      <c r="D3273" s="26" t="str">
        <f t="shared" si="102"/>
        <v>2022-11-29</v>
      </c>
      <c r="E3273" s="26">
        <f t="shared" si="103"/>
        <v>140.01329999999999</v>
      </c>
    </row>
    <row r="3274" spans="1:5" x14ac:dyDescent="0.3">
      <c r="A3274" s="1">
        <v>44895</v>
      </c>
      <c r="B3274">
        <v>143.37559999999999</v>
      </c>
      <c r="C3274" t="s">
        <v>205</v>
      </c>
      <c r="D3274" s="26" t="str">
        <f t="shared" si="102"/>
        <v>2022-11-30</v>
      </c>
      <c r="E3274" s="26">
        <f t="shared" si="103"/>
        <v>143.37559999999999</v>
      </c>
    </row>
    <row r="3275" spans="1:5" x14ac:dyDescent="0.3">
      <c r="A3275" s="1">
        <v>44896</v>
      </c>
      <c r="B3275">
        <v>143.5779</v>
      </c>
      <c r="C3275" t="s">
        <v>205</v>
      </c>
      <c r="D3275" s="26" t="str">
        <f t="shared" si="102"/>
        <v>2022-12-01</v>
      </c>
      <c r="E3275" s="26">
        <f t="shared" si="103"/>
        <v>143.5779</v>
      </c>
    </row>
    <row r="3276" spans="1:5" x14ac:dyDescent="0.3">
      <c r="A3276" s="1">
        <v>44897</v>
      </c>
      <c r="B3276">
        <v>143.49119999999999</v>
      </c>
      <c r="C3276" t="s">
        <v>205</v>
      </c>
      <c r="D3276" s="26" t="str">
        <f t="shared" si="102"/>
        <v>2022-12-02</v>
      </c>
      <c r="E3276" s="26">
        <f t="shared" si="103"/>
        <v>143.49119999999999</v>
      </c>
    </row>
    <row r="3277" spans="1:5" x14ac:dyDescent="0.3">
      <c r="A3277" s="1">
        <v>44900</v>
      </c>
      <c r="B3277">
        <v>140.7166</v>
      </c>
      <c r="C3277" t="s">
        <v>205</v>
      </c>
      <c r="D3277" s="26" t="str">
        <f t="shared" si="102"/>
        <v>2022-12-05</v>
      </c>
      <c r="E3277" s="26">
        <f t="shared" si="103"/>
        <v>140.7166</v>
      </c>
    </row>
    <row r="3278" spans="1:5" x14ac:dyDescent="0.3">
      <c r="A3278" s="1">
        <v>44901</v>
      </c>
      <c r="B3278">
        <v>139.17509999999999</v>
      </c>
      <c r="C3278" t="s">
        <v>205</v>
      </c>
      <c r="D3278" s="26" t="str">
        <f t="shared" si="102"/>
        <v>2022-12-06</v>
      </c>
      <c r="E3278" s="26">
        <f t="shared" si="103"/>
        <v>139.17509999999999</v>
      </c>
    </row>
    <row r="3279" spans="1:5" x14ac:dyDescent="0.3">
      <c r="A3279" s="1">
        <v>44902</v>
      </c>
      <c r="B3279">
        <v>138.94390000000001</v>
      </c>
      <c r="C3279" t="s">
        <v>205</v>
      </c>
      <c r="D3279" s="26" t="str">
        <f t="shared" si="102"/>
        <v>2022-12-07</v>
      </c>
      <c r="E3279" s="26">
        <f t="shared" si="103"/>
        <v>138.94390000000001</v>
      </c>
    </row>
    <row r="3280" spans="1:5" x14ac:dyDescent="0.3">
      <c r="A3280" s="1">
        <v>44903</v>
      </c>
      <c r="B3280">
        <v>139.8399</v>
      </c>
      <c r="C3280" t="s">
        <v>205</v>
      </c>
      <c r="D3280" s="26" t="str">
        <f t="shared" si="102"/>
        <v>2022-12-08</v>
      </c>
      <c r="E3280" s="26">
        <f t="shared" si="103"/>
        <v>139.8399</v>
      </c>
    </row>
    <row r="3281" spans="1:5" x14ac:dyDescent="0.3">
      <c r="A3281" s="1">
        <v>44904</v>
      </c>
      <c r="B3281">
        <v>138.76089999999999</v>
      </c>
      <c r="C3281" t="s">
        <v>205</v>
      </c>
      <c r="D3281" s="26" t="str">
        <f t="shared" si="102"/>
        <v>2022-12-09</v>
      </c>
      <c r="E3281" s="26">
        <f t="shared" si="103"/>
        <v>138.76089999999999</v>
      </c>
    </row>
    <row r="3282" spans="1:5" x14ac:dyDescent="0.3">
      <c r="A3282" s="1">
        <v>44907</v>
      </c>
      <c r="B3282">
        <v>140.80330000000001</v>
      </c>
      <c r="C3282" t="s">
        <v>205</v>
      </c>
      <c r="D3282" s="26" t="str">
        <f t="shared" si="102"/>
        <v>2022-12-12</v>
      </c>
      <c r="E3282" s="26">
        <f t="shared" si="103"/>
        <v>140.80330000000001</v>
      </c>
    </row>
    <row r="3283" spans="1:5" x14ac:dyDescent="0.3">
      <c r="A3283" s="1">
        <v>44908</v>
      </c>
      <c r="B3283">
        <v>141.786</v>
      </c>
      <c r="C3283" t="s">
        <v>205</v>
      </c>
      <c r="D3283" s="26" t="str">
        <f t="shared" ref="D3283:D3346" si="104">_xlfn.CONCAT(YEAR(A3283),"-",IF(LEN(MONTH(A3283))=1,0&amp;MONTH(A3283),MONTH(A3283)),"-",IF(LEN(DAY(A3283))=1,0&amp;DAY(A3283),DAY(A3283)))</f>
        <v>2022-12-13</v>
      </c>
      <c r="E3283" s="26">
        <f t="shared" ref="E3283:E3346" si="105">B3283</f>
        <v>141.786</v>
      </c>
    </row>
    <row r="3284" spans="1:5" x14ac:dyDescent="0.3">
      <c r="A3284" s="1">
        <v>44909</v>
      </c>
      <c r="B3284">
        <v>140.9478</v>
      </c>
      <c r="C3284" t="s">
        <v>205</v>
      </c>
      <c r="D3284" s="26" t="str">
        <f t="shared" si="104"/>
        <v>2022-12-14</v>
      </c>
      <c r="E3284" s="26">
        <f t="shared" si="105"/>
        <v>140.9478</v>
      </c>
    </row>
    <row r="3285" spans="1:5" x14ac:dyDescent="0.3">
      <c r="A3285" s="1">
        <v>44910</v>
      </c>
      <c r="B3285">
        <v>137.8552</v>
      </c>
      <c r="C3285" t="s">
        <v>205</v>
      </c>
      <c r="D3285" s="26" t="str">
        <f t="shared" si="104"/>
        <v>2022-12-15</v>
      </c>
      <c r="E3285" s="26">
        <f t="shared" si="105"/>
        <v>137.8552</v>
      </c>
    </row>
    <row r="3286" spans="1:5" x14ac:dyDescent="0.3">
      <c r="A3286" s="1">
        <v>44911</v>
      </c>
      <c r="B3286">
        <v>136.1885</v>
      </c>
      <c r="C3286" t="s">
        <v>205</v>
      </c>
      <c r="D3286" s="26" t="str">
        <f t="shared" si="104"/>
        <v>2022-12-16</v>
      </c>
      <c r="E3286" s="26">
        <f t="shared" si="105"/>
        <v>136.1885</v>
      </c>
    </row>
    <row r="3287" spans="1:5" x14ac:dyDescent="0.3">
      <c r="A3287" s="1">
        <v>44914</v>
      </c>
      <c r="B3287">
        <v>135.07390000000001</v>
      </c>
      <c r="C3287" t="s">
        <v>205</v>
      </c>
      <c r="D3287" s="26" t="str">
        <f t="shared" si="104"/>
        <v>2022-12-19</v>
      </c>
      <c r="E3287" s="26">
        <f t="shared" si="105"/>
        <v>135.07390000000001</v>
      </c>
    </row>
    <row r="3288" spans="1:5" x14ac:dyDescent="0.3">
      <c r="A3288" s="1">
        <v>44915</v>
      </c>
      <c r="B3288">
        <v>135.20930000000001</v>
      </c>
      <c r="C3288" t="s">
        <v>205</v>
      </c>
      <c r="D3288" s="26" t="str">
        <f t="shared" si="104"/>
        <v>2022-12-20</v>
      </c>
      <c r="E3288" s="26">
        <f t="shared" si="105"/>
        <v>135.20930000000001</v>
      </c>
    </row>
    <row r="3289" spans="1:5" x14ac:dyDescent="0.3">
      <c r="A3289" s="1">
        <v>44916</v>
      </c>
      <c r="B3289">
        <v>137.2988</v>
      </c>
      <c r="C3289" t="s">
        <v>205</v>
      </c>
      <c r="D3289" s="26" t="str">
        <f t="shared" si="104"/>
        <v>2022-12-21</v>
      </c>
      <c r="E3289" s="26">
        <f t="shared" si="105"/>
        <v>137.2988</v>
      </c>
    </row>
    <row r="3290" spans="1:5" x14ac:dyDescent="0.3">
      <c r="A3290" s="1">
        <v>44917</v>
      </c>
      <c r="B3290">
        <v>135.8091</v>
      </c>
      <c r="C3290" t="s">
        <v>205</v>
      </c>
      <c r="D3290" s="26" t="str">
        <f t="shared" si="104"/>
        <v>2022-12-22</v>
      </c>
      <c r="E3290" s="26">
        <f t="shared" si="105"/>
        <v>135.8091</v>
      </c>
    </row>
    <row r="3291" spans="1:5" x14ac:dyDescent="0.3">
      <c r="A3291" s="1">
        <v>44918</v>
      </c>
      <c r="B3291">
        <v>136.6797</v>
      </c>
      <c r="C3291" t="s">
        <v>205</v>
      </c>
      <c r="D3291" s="26" t="str">
        <f t="shared" si="104"/>
        <v>2022-12-23</v>
      </c>
      <c r="E3291" s="26">
        <f t="shared" si="105"/>
        <v>136.6797</v>
      </c>
    </row>
    <row r="3292" spans="1:5" x14ac:dyDescent="0.3">
      <c r="A3292" s="1">
        <v>44922</v>
      </c>
      <c r="B3292">
        <v>136.76679999999999</v>
      </c>
      <c r="C3292" t="s">
        <v>205</v>
      </c>
      <c r="D3292" s="26" t="str">
        <f t="shared" si="104"/>
        <v>2022-12-27</v>
      </c>
      <c r="E3292" s="26">
        <f t="shared" si="105"/>
        <v>136.76679999999999</v>
      </c>
    </row>
    <row r="3293" spans="1:5" x14ac:dyDescent="0.3">
      <c r="A3293" s="1">
        <v>44923</v>
      </c>
      <c r="B3293">
        <v>134.803</v>
      </c>
      <c r="C3293" t="s">
        <v>205</v>
      </c>
      <c r="D3293" s="26" t="str">
        <f t="shared" si="104"/>
        <v>2022-12-28</v>
      </c>
      <c r="E3293" s="26">
        <f t="shared" si="105"/>
        <v>134.803</v>
      </c>
    </row>
    <row r="3294" spans="1:5" x14ac:dyDescent="0.3">
      <c r="A3294" s="1">
        <v>44924</v>
      </c>
      <c r="B3294">
        <v>137.2021</v>
      </c>
      <c r="C3294" t="s">
        <v>205</v>
      </c>
      <c r="D3294" s="26" t="str">
        <f t="shared" si="104"/>
        <v>2022-12-29</v>
      </c>
      <c r="E3294" s="26">
        <f t="shared" si="105"/>
        <v>137.2021</v>
      </c>
    </row>
    <row r="3295" spans="1:5" x14ac:dyDescent="0.3">
      <c r="A3295" s="1">
        <v>44925</v>
      </c>
      <c r="B3295">
        <v>136.64099999999999</v>
      </c>
      <c r="C3295" t="s">
        <v>205</v>
      </c>
      <c r="D3295" s="26" t="str">
        <f t="shared" si="104"/>
        <v>2022-12-30</v>
      </c>
      <c r="E3295" s="26">
        <f t="shared" si="105"/>
        <v>136.64099999999999</v>
      </c>
    </row>
    <row r="3296" spans="1:5" x14ac:dyDescent="0.3">
      <c r="A3296" s="1">
        <v>44929</v>
      </c>
      <c r="B3296">
        <v>136.5153</v>
      </c>
      <c r="C3296" t="s">
        <v>205</v>
      </c>
      <c r="D3296" s="26" t="str">
        <f t="shared" si="104"/>
        <v>2023-01-03</v>
      </c>
      <c r="E3296" s="26">
        <f t="shared" si="105"/>
        <v>136.5153</v>
      </c>
    </row>
    <row r="3297" spans="1:5" x14ac:dyDescent="0.3">
      <c r="A3297" s="1">
        <v>44930</v>
      </c>
      <c r="B3297">
        <v>138.64349999999999</v>
      </c>
      <c r="C3297" t="s">
        <v>205</v>
      </c>
      <c r="D3297" s="26" t="str">
        <f t="shared" si="104"/>
        <v>2023-01-04</v>
      </c>
      <c r="E3297" s="26">
        <f t="shared" si="105"/>
        <v>138.64349999999999</v>
      </c>
    </row>
    <row r="3298" spans="1:5" x14ac:dyDescent="0.3">
      <c r="A3298" s="1">
        <v>44931</v>
      </c>
      <c r="B3298">
        <v>137.2021</v>
      </c>
      <c r="C3298" t="s">
        <v>205</v>
      </c>
      <c r="D3298" s="26" t="str">
        <f t="shared" si="104"/>
        <v>2023-01-05</v>
      </c>
      <c r="E3298" s="26">
        <f t="shared" si="105"/>
        <v>137.2021</v>
      </c>
    </row>
    <row r="3299" spans="1:5" x14ac:dyDescent="0.3">
      <c r="A3299" s="1">
        <v>44932</v>
      </c>
      <c r="B3299">
        <v>140.49119999999999</v>
      </c>
      <c r="C3299" t="s">
        <v>205</v>
      </c>
      <c r="D3299" s="26" t="str">
        <f t="shared" si="104"/>
        <v>2023-01-06</v>
      </c>
      <c r="E3299" s="26">
        <f t="shared" si="105"/>
        <v>140.49119999999999</v>
      </c>
    </row>
    <row r="3300" spans="1:5" x14ac:dyDescent="0.3">
      <c r="A3300" s="1">
        <v>44935</v>
      </c>
      <c r="B3300">
        <v>140.54920000000001</v>
      </c>
      <c r="C3300" t="s">
        <v>205</v>
      </c>
      <c r="D3300" s="26" t="str">
        <f t="shared" si="104"/>
        <v>2023-01-09</v>
      </c>
      <c r="E3300" s="26">
        <f t="shared" si="105"/>
        <v>140.54920000000001</v>
      </c>
    </row>
    <row r="3301" spans="1:5" x14ac:dyDescent="0.3">
      <c r="A3301" s="1">
        <v>44936</v>
      </c>
      <c r="B3301">
        <v>141.6036</v>
      </c>
      <c r="C3301" t="s">
        <v>205</v>
      </c>
      <c r="D3301" s="26" t="str">
        <f t="shared" si="104"/>
        <v>2023-01-10</v>
      </c>
      <c r="E3301" s="26">
        <f t="shared" si="105"/>
        <v>141.6036</v>
      </c>
    </row>
    <row r="3302" spans="1:5" x14ac:dyDescent="0.3">
      <c r="A3302" s="1">
        <v>44937</v>
      </c>
      <c r="B3302">
        <v>143.32560000000001</v>
      </c>
      <c r="C3302" t="s">
        <v>205</v>
      </c>
      <c r="D3302" s="26" t="str">
        <f t="shared" si="104"/>
        <v>2023-01-11</v>
      </c>
      <c r="E3302" s="26">
        <f t="shared" si="105"/>
        <v>143.32560000000001</v>
      </c>
    </row>
    <row r="3303" spans="1:5" x14ac:dyDescent="0.3">
      <c r="A3303" s="1">
        <v>44938</v>
      </c>
      <c r="B3303">
        <v>143.8673</v>
      </c>
      <c r="C3303" t="s">
        <v>205</v>
      </c>
      <c r="D3303" s="26" t="str">
        <f t="shared" si="104"/>
        <v>2023-01-12</v>
      </c>
      <c r="E3303" s="26">
        <f t="shared" si="105"/>
        <v>143.8673</v>
      </c>
    </row>
    <row r="3304" spans="1:5" x14ac:dyDescent="0.3">
      <c r="A3304" s="1">
        <v>44939</v>
      </c>
      <c r="B3304">
        <v>144.20590000000001</v>
      </c>
      <c r="C3304" t="s">
        <v>205</v>
      </c>
      <c r="D3304" s="26" t="str">
        <f t="shared" si="104"/>
        <v>2023-01-13</v>
      </c>
      <c r="E3304" s="26">
        <f t="shared" si="105"/>
        <v>144.20590000000001</v>
      </c>
    </row>
    <row r="3305" spans="1:5" x14ac:dyDescent="0.3">
      <c r="A3305" s="1">
        <v>44943</v>
      </c>
      <c r="B3305">
        <v>143.88659999999999</v>
      </c>
      <c r="C3305" t="s">
        <v>205</v>
      </c>
      <c r="D3305" s="26" t="str">
        <f t="shared" si="104"/>
        <v>2023-01-17</v>
      </c>
      <c r="E3305" s="26">
        <f t="shared" si="105"/>
        <v>143.88659999999999</v>
      </c>
    </row>
    <row r="3306" spans="1:5" x14ac:dyDescent="0.3">
      <c r="A3306" s="1">
        <v>44944</v>
      </c>
      <c r="B3306">
        <v>141.6713</v>
      </c>
      <c r="C3306" t="s">
        <v>205</v>
      </c>
      <c r="D3306" s="26" t="str">
        <f t="shared" si="104"/>
        <v>2023-01-18</v>
      </c>
      <c r="E3306" s="26">
        <f t="shared" si="105"/>
        <v>141.6713</v>
      </c>
    </row>
    <row r="3307" spans="1:5" x14ac:dyDescent="0.3">
      <c r="A3307" s="1">
        <v>44945</v>
      </c>
      <c r="B3307">
        <v>140.2106</v>
      </c>
      <c r="C3307" t="s">
        <v>205</v>
      </c>
      <c r="D3307" s="26" t="str">
        <f t="shared" si="104"/>
        <v>2023-01-19</v>
      </c>
      <c r="E3307" s="26">
        <f t="shared" si="105"/>
        <v>140.2106</v>
      </c>
    </row>
    <row r="3308" spans="1:5" x14ac:dyDescent="0.3">
      <c r="A3308" s="1">
        <v>44946</v>
      </c>
      <c r="B3308">
        <v>142.64840000000001</v>
      </c>
      <c r="C3308" t="s">
        <v>205</v>
      </c>
      <c r="D3308" s="26" t="str">
        <f t="shared" si="104"/>
        <v>2023-01-20</v>
      </c>
      <c r="E3308" s="26">
        <f t="shared" si="105"/>
        <v>142.64840000000001</v>
      </c>
    </row>
    <row r="3309" spans="1:5" x14ac:dyDescent="0.3">
      <c r="A3309" s="1">
        <v>44949</v>
      </c>
      <c r="B3309">
        <v>144.45740000000001</v>
      </c>
      <c r="C3309" t="s">
        <v>205</v>
      </c>
      <c r="D3309" s="26" t="str">
        <f t="shared" si="104"/>
        <v>2023-01-23</v>
      </c>
      <c r="E3309" s="26">
        <f t="shared" si="105"/>
        <v>144.45740000000001</v>
      </c>
    </row>
    <row r="3310" spans="1:5" x14ac:dyDescent="0.3">
      <c r="A3310" s="1">
        <v>44950</v>
      </c>
      <c r="B3310">
        <v>144.11879999999999</v>
      </c>
      <c r="C3310" t="s">
        <v>205</v>
      </c>
      <c r="D3310" s="26" t="str">
        <f t="shared" si="104"/>
        <v>2023-01-24</v>
      </c>
      <c r="E3310" s="26">
        <f t="shared" si="105"/>
        <v>144.11879999999999</v>
      </c>
    </row>
    <row r="3311" spans="1:5" x14ac:dyDescent="0.3">
      <c r="A3311" s="1">
        <v>44951</v>
      </c>
      <c r="B3311">
        <v>144.4477</v>
      </c>
      <c r="C3311" t="s">
        <v>205</v>
      </c>
      <c r="D3311" s="26" t="str">
        <f t="shared" si="104"/>
        <v>2023-01-25</v>
      </c>
      <c r="E3311" s="26">
        <f t="shared" si="105"/>
        <v>144.4477</v>
      </c>
    </row>
    <row r="3312" spans="1:5" x14ac:dyDescent="0.3">
      <c r="A3312" s="1">
        <v>44952</v>
      </c>
      <c r="B3312">
        <v>145.60849999999999</v>
      </c>
      <c r="C3312" t="s">
        <v>205</v>
      </c>
      <c r="D3312" s="26" t="str">
        <f t="shared" si="104"/>
        <v>2023-01-26</v>
      </c>
      <c r="E3312" s="26">
        <f t="shared" si="105"/>
        <v>145.60849999999999</v>
      </c>
    </row>
    <row r="3313" spans="1:5" x14ac:dyDescent="0.3">
      <c r="A3313" s="1">
        <v>44953</v>
      </c>
      <c r="B3313">
        <v>145.8794</v>
      </c>
      <c r="C3313" t="s">
        <v>205</v>
      </c>
      <c r="D3313" s="26" t="str">
        <f t="shared" si="104"/>
        <v>2023-01-27</v>
      </c>
      <c r="E3313" s="26">
        <f t="shared" si="105"/>
        <v>145.8794</v>
      </c>
    </row>
    <row r="3314" spans="1:5" x14ac:dyDescent="0.3">
      <c r="A3314" s="1">
        <v>44956</v>
      </c>
      <c r="B3314">
        <v>144.33160000000001</v>
      </c>
      <c r="C3314" t="s">
        <v>205</v>
      </c>
      <c r="D3314" s="26" t="str">
        <f t="shared" si="104"/>
        <v>2023-01-30</v>
      </c>
      <c r="E3314" s="26">
        <f t="shared" si="105"/>
        <v>144.33160000000001</v>
      </c>
    </row>
    <row r="3315" spans="1:5" x14ac:dyDescent="0.3">
      <c r="A3315" s="1">
        <v>44957</v>
      </c>
      <c r="B3315">
        <v>146.7791</v>
      </c>
      <c r="C3315" t="s">
        <v>205</v>
      </c>
      <c r="D3315" s="26" t="str">
        <f t="shared" si="104"/>
        <v>2023-01-31</v>
      </c>
      <c r="E3315" s="26">
        <f t="shared" si="105"/>
        <v>146.7791</v>
      </c>
    </row>
    <row r="3316" spans="1:5" x14ac:dyDescent="0.3">
      <c r="A3316" s="1">
        <v>44958</v>
      </c>
      <c r="B3316">
        <v>148.27850000000001</v>
      </c>
      <c r="C3316" t="s">
        <v>205</v>
      </c>
      <c r="D3316" s="26" t="str">
        <f t="shared" si="104"/>
        <v>2023-02-01</v>
      </c>
      <c r="E3316" s="26">
        <f t="shared" si="105"/>
        <v>148.27850000000001</v>
      </c>
    </row>
    <row r="3317" spans="1:5" x14ac:dyDescent="0.3">
      <c r="A3317" s="1">
        <v>44959</v>
      </c>
      <c r="B3317">
        <v>149.90369999999999</v>
      </c>
      <c r="C3317" t="s">
        <v>205</v>
      </c>
      <c r="D3317" s="26" t="str">
        <f t="shared" si="104"/>
        <v>2023-02-02</v>
      </c>
      <c r="E3317" s="26">
        <f t="shared" si="105"/>
        <v>149.90369999999999</v>
      </c>
    </row>
    <row r="3318" spans="1:5" x14ac:dyDescent="0.3">
      <c r="A3318" s="1">
        <v>44960</v>
      </c>
      <c r="B3318">
        <v>148.06569999999999</v>
      </c>
      <c r="C3318" t="s">
        <v>205</v>
      </c>
      <c r="D3318" s="26" t="str">
        <f t="shared" si="104"/>
        <v>2023-02-03</v>
      </c>
      <c r="E3318" s="26">
        <f t="shared" si="105"/>
        <v>148.06569999999999</v>
      </c>
    </row>
    <row r="3319" spans="1:5" x14ac:dyDescent="0.3">
      <c r="A3319" s="1">
        <v>44963</v>
      </c>
      <c r="B3319">
        <v>147.02090000000001</v>
      </c>
      <c r="C3319" t="s">
        <v>205</v>
      </c>
      <c r="D3319" s="26" t="str">
        <f t="shared" si="104"/>
        <v>2023-02-06</v>
      </c>
      <c r="E3319" s="26">
        <f t="shared" si="105"/>
        <v>147.02090000000001</v>
      </c>
    </row>
    <row r="3320" spans="1:5" x14ac:dyDescent="0.3">
      <c r="A3320" s="1">
        <v>44964</v>
      </c>
      <c r="B3320">
        <v>148.3946</v>
      </c>
      <c r="C3320" t="s">
        <v>205</v>
      </c>
      <c r="D3320" s="26" t="str">
        <f t="shared" si="104"/>
        <v>2023-02-07</v>
      </c>
      <c r="E3320" s="26">
        <f t="shared" si="105"/>
        <v>148.3946</v>
      </c>
    </row>
    <row r="3321" spans="1:5" x14ac:dyDescent="0.3">
      <c r="A3321" s="1">
        <v>44965</v>
      </c>
      <c r="B3321">
        <v>146.93379999999999</v>
      </c>
      <c r="C3321" t="s">
        <v>205</v>
      </c>
      <c r="D3321" s="26" t="str">
        <f t="shared" si="104"/>
        <v>2023-02-08</v>
      </c>
      <c r="E3321" s="26">
        <f t="shared" si="105"/>
        <v>146.93379999999999</v>
      </c>
    </row>
    <row r="3322" spans="1:5" x14ac:dyDescent="0.3">
      <c r="A3322" s="1">
        <v>44966</v>
      </c>
      <c r="B3322">
        <v>145.58920000000001</v>
      </c>
      <c r="C3322" t="s">
        <v>205</v>
      </c>
      <c r="D3322" s="26" t="str">
        <f t="shared" si="104"/>
        <v>2023-02-09</v>
      </c>
      <c r="E3322" s="26">
        <f t="shared" si="105"/>
        <v>145.58920000000001</v>
      </c>
    </row>
    <row r="3323" spans="1:5" x14ac:dyDescent="0.3">
      <c r="A3323" s="1">
        <v>44967</v>
      </c>
      <c r="B3323">
        <v>146.0342</v>
      </c>
      <c r="C3323" t="s">
        <v>205</v>
      </c>
      <c r="D3323" s="26" t="str">
        <f t="shared" si="104"/>
        <v>2023-02-10</v>
      </c>
      <c r="E3323" s="26">
        <f t="shared" si="105"/>
        <v>146.0342</v>
      </c>
    </row>
    <row r="3324" spans="1:5" x14ac:dyDescent="0.3">
      <c r="A3324" s="1">
        <v>44970</v>
      </c>
      <c r="B3324">
        <v>147.66900000000001</v>
      </c>
      <c r="C3324" t="s">
        <v>205</v>
      </c>
      <c r="D3324" s="26" t="str">
        <f t="shared" si="104"/>
        <v>2023-02-13</v>
      </c>
      <c r="E3324" s="26">
        <f t="shared" si="105"/>
        <v>147.66900000000001</v>
      </c>
    </row>
    <row r="3325" spans="1:5" x14ac:dyDescent="0.3">
      <c r="A3325" s="1">
        <v>44971</v>
      </c>
      <c r="B3325">
        <v>147.38849999999999</v>
      </c>
      <c r="C3325" t="s">
        <v>205</v>
      </c>
      <c r="D3325" s="26" t="str">
        <f t="shared" si="104"/>
        <v>2023-02-14</v>
      </c>
      <c r="E3325" s="26">
        <f t="shared" si="105"/>
        <v>147.38849999999999</v>
      </c>
    </row>
    <row r="3326" spans="1:5" x14ac:dyDescent="0.3">
      <c r="A3326" s="1">
        <v>44972</v>
      </c>
      <c r="B3326">
        <v>148.08500000000001</v>
      </c>
      <c r="C3326" t="s">
        <v>205</v>
      </c>
      <c r="D3326" s="26" t="str">
        <f t="shared" si="104"/>
        <v>2023-02-15</v>
      </c>
      <c r="E3326" s="26">
        <f t="shared" si="105"/>
        <v>148.08500000000001</v>
      </c>
    </row>
    <row r="3327" spans="1:5" x14ac:dyDescent="0.3">
      <c r="A3327" s="1">
        <v>44973</v>
      </c>
      <c r="B3327">
        <v>146.41149999999999</v>
      </c>
      <c r="C3327" t="s">
        <v>205</v>
      </c>
      <c r="D3327" s="26" t="str">
        <f t="shared" si="104"/>
        <v>2023-02-16</v>
      </c>
      <c r="E3327" s="26">
        <f t="shared" si="105"/>
        <v>146.41149999999999</v>
      </c>
    </row>
    <row r="3328" spans="1:5" x14ac:dyDescent="0.3">
      <c r="A3328" s="1">
        <v>44974</v>
      </c>
      <c r="B3328">
        <v>146.1019</v>
      </c>
      <c r="C3328" t="s">
        <v>205</v>
      </c>
      <c r="D3328" s="26" t="str">
        <f t="shared" si="104"/>
        <v>2023-02-17</v>
      </c>
      <c r="E3328" s="26">
        <f t="shared" si="105"/>
        <v>146.1019</v>
      </c>
    </row>
    <row r="3329" spans="1:5" x14ac:dyDescent="0.3">
      <c r="A3329" s="1">
        <v>44978</v>
      </c>
      <c r="B3329">
        <v>142.9289</v>
      </c>
      <c r="C3329" t="s">
        <v>205</v>
      </c>
      <c r="D3329" s="26" t="str">
        <f t="shared" si="104"/>
        <v>2023-02-21</v>
      </c>
      <c r="E3329" s="26">
        <f t="shared" si="105"/>
        <v>142.9289</v>
      </c>
    </row>
    <row r="3330" spans="1:5" x14ac:dyDescent="0.3">
      <c r="A3330" s="1">
        <v>44979</v>
      </c>
      <c r="B3330">
        <v>142.75479999999999</v>
      </c>
      <c r="C3330" t="s">
        <v>205</v>
      </c>
      <c r="D3330" s="26" t="str">
        <f t="shared" si="104"/>
        <v>2023-02-22</v>
      </c>
      <c r="E3330" s="26">
        <f t="shared" si="105"/>
        <v>142.75479999999999</v>
      </c>
    </row>
    <row r="3331" spans="1:5" x14ac:dyDescent="0.3">
      <c r="A3331" s="1">
        <v>44980</v>
      </c>
      <c r="B3331">
        <v>143.2869</v>
      </c>
      <c r="C3331" t="s">
        <v>205</v>
      </c>
      <c r="D3331" s="26" t="str">
        <f t="shared" si="104"/>
        <v>2023-02-23</v>
      </c>
      <c r="E3331" s="26">
        <f t="shared" si="105"/>
        <v>143.2869</v>
      </c>
    </row>
    <row r="3332" spans="1:5" x14ac:dyDescent="0.3">
      <c r="A3332" s="1">
        <v>44981</v>
      </c>
      <c r="B3332">
        <v>142.0583</v>
      </c>
      <c r="C3332" t="s">
        <v>205</v>
      </c>
      <c r="D3332" s="26" t="str">
        <f t="shared" si="104"/>
        <v>2023-02-24</v>
      </c>
      <c r="E3332" s="26">
        <f t="shared" si="105"/>
        <v>142.0583</v>
      </c>
    </row>
    <row r="3333" spans="1:5" x14ac:dyDescent="0.3">
      <c r="A3333" s="1">
        <v>44984</v>
      </c>
      <c r="B3333">
        <v>142.23240000000001</v>
      </c>
      <c r="C3333" t="s">
        <v>205</v>
      </c>
      <c r="D3333" s="26" t="str">
        <f t="shared" si="104"/>
        <v>2023-02-27</v>
      </c>
      <c r="E3333" s="26">
        <f t="shared" si="105"/>
        <v>142.23240000000001</v>
      </c>
    </row>
    <row r="3334" spans="1:5" x14ac:dyDescent="0.3">
      <c r="A3334" s="1">
        <v>44985</v>
      </c>
      <c r="B3334">
        <v>141.81649999999999</v>
      </c>
      <c r="C3334" t="s">
        <v>205</v>
      </c>
      <c r="D3334" s="26" t="str">
        <f t="shared" si="104"/>
        <v>2023-02-28</v>
      </c>
      <c r="E3334" s="26">
        <f t="shared" si="105"/>
        <v>141.81649999999999</v>
      </c>
    </row>
    <row r="3335" spans="1:5" x14ac:dyDescent="0.3">
      <c r="A3335" s="1">
        <v>44986</v>
      </c>
      <c r="B3335">
        <v>141.55529999999999</v>
      </c>
      <c r="C3335" t="s">
        <v>205</v>
      </c>
      <c r="D3335" s="26" t="str">
        <f t="shared" si="104"/>
        <v>2023-03-01</v>
      </c>
      <c r="E3335" s="26">
        <f t="shared" si="105"/>
        <v>141.55529999999999</v>
      </c>
    </row>
    <row r="3336" spans="1:5" x14ac:dyDescent="0.3">
      <c r="A3336" s="1">
        <v>44987</v>
      </c>
      <c r="B3336">
        <v>142.6677</v>
      </c>
      <c r="C3336" t="s">
        <v>205</v>
      </c>
      <c r="D3336" s="26" t="str">
        <f t="shared" si="104"/>
        <v>2023-03-02</v>
      </c>
      <c r="E3336" s="26">
        <f t="shared" si="105"/>
        <v>142.6677</v>
      </c>
    </row>
    <row r="3337" spans="1:5" x14ac:dyDescent="0.3">
      <c r="A3337" s="1">
        <v>44988</v>
      </c>
      <c r="B3337">
        <v>144.67019999999999</v>
      </c>
      <c r="C3337" t="s">
        <v>205</v>
      </c>
      <c r="D3337" s="26" t="str">
        <f t="shared" si="104"/>
        <v>2023-03-03</v>
      </c>
      <c r="E3337" s="26">
        <f t="shared" si="105"/>
        <v>144.67019999999999</v>
      </c>
    </row>
    <row r="3338" spans="1:5" x14ac:dyDescent="0.3">
      <c r="A3338" s="1">
        <v>44991</v>
      </c>
      <c r="B3338">
        <v>143.97370000000001</v>
      </c>
      <c r="C3338" t="s">
        <v>205</v>
      </c>
      <c r="D3338" s="26" t="str">
        <f t="shared" si="104"/>
        <v>2023-03-06</v>
      </c>
      <c r="E3338" s="26">
        <f t="shared" si="105"/>
        <v>143.97370000000001</v>
      </c>
    </row>
    <row r="3339" spans="1:5" x14ac:dyDescent="0.3">
      <c r="A3339" s="1">
        <v>44992</v>
      </c>
      <c r="B3339">
        <v>141.65199999999999</v>
      </c>
      <c r="C3339" t="s">
        <v>205</v>
      </c>
      <c r="D3339" s="26" t="str">
        <f t="shared" si="104"/>
        <v>2023-03-07</v>
      </c>
      <c r="E3339" s="26">
        <f t="shared" si="105"/>
        <v>141.65199999999999</v>
      </c>
    </row>
    <row r="3340" spans="1:5" x14ac:dyDescent="0.3">
      <c r="A3340" s="1">
        <v>44993</v>
      </c>
      <c r="B3340">
        <v>141.95189999999999</v>
      </c>
      <c r="C3340" t="s">
        <v>205</v>
      </c>
      <c r="D3340" s="26" t="str">
        <f t="shared" si="104"/>
        <v>2023-03-08</v>
      </c>
      <c r="E3340" s="26">
        <f t="shared" si="105"/>
        <v>141.95189999999999</v>
      </c>
    </row>
    <row r="3341" spans="1:5" x14ac:dyDescent="0.3">
      <c r="A3341" s="1">
        <v>44994</v>
      </c>
      <c r="B3341">
        <v>138.8176</v>
      </c>
      <c r="C3341" t="s">
        <v>205</v>
      </c>
      <c r="D3341" s="26" t="str">
        <f t="shared" si="104"/>
        <v>2023-03-09</v>
      </c>
      <c r="E3341" s="26">
        <f t="shared" si="105"/>
        <v>138.8176</v>
      </c>
    </row>
    <row r="3342" spans="1:5" x14ac:dyDescent="0.3">
      <c r="A3342" s="1">
        <v>44995</v>
      </c>
      <c r="B3342">
        <v>135.88650000000001</v>
      </c>
      <c r="C3342" t="s">
        <v>205</v>
      </c>
      <c r="D3342" s="26" t="str">
        <f t="shared" si="104"/>
        <v>2023-03-10</v>
      </c>
      <c r="E3342" s="26">
        <f t="shared" si="105"/>
        <v>135.88650000000001</v>
      </c>
    </row>
    <row r="3343" spans="1:5" x14ac:dyDescent="0.3">
      <c r="A3343" s="1">
        <v>44998</v>
      </c>
      <c r="B3343">
        <v>134.2226</v>
      </c>
      <c r="C3343" t="s">
        <v>205</v>
      </c>
      <c r="D3343" s="26" t="str">
        <f t="shared" si="104"/>
        <v>2023-03-13</v>
      </c>
      <c r="E3343" s="26">
        <f t="shared" si="105"/>
        <v>134.2226</v>
      </c>
    </row>
    <row r="3344" spans="1:5" x14ac:dyDescent="0.3">
      <c r="A3344" s="1">
        <v>44999</v>
      </c>
      <c r="B3344">
        <v>136.10900000000001</v>
      </c>
      <c r="C3344" t="s">
        <v>205</v>
      </c>
      <c r="D3344" s="26" t="str">
        <f t="shared" si="104"/>
        <v>2023-03-14</v>
      </c>
      <c r="E3344" s="26">
        <f t="shared" si="105"/>
        <v>136.10900000000001</v>
      </c>
    </row>
    <row r="3345" spans="1:5" x14ac:dyDescent="0.3">
      <c r="A3345" s="1">
        <v>45000</v>
      </c>
      <c r="B3345">
        <v>134.20330000000001</v>
      </c>
      <c r="C3345" t="s">
        <v>205</v>
      </c>
      <c r="D3345" s="26" t="str">
        <f t="shared" si="104"/>
        <v>2023-03-15</v>
      </c>
      <c r="E3345" s="26">
        <f t="shared" si="105"/>
        <v>134.20330000000001</v>
      </c>
    </row>
    <row r="3346" spans="1:5" x14ac:dyDescent="0.3">
      <c r="A3346" s="1">
        <v>45001</v>
      </c>
      <c r="B3346">
        <v>135.81880000000001</v>
      </c>
      <c r="C3346" t="s">
        <v>205</v>
      </c>
      <c r="D3346" s="26" t="str">
        <f t="shared" si="104"/>
        <v>2023-03-16</v>
      </c>
      <c r="E3346" s="26">
        <f t="shared" si="105"/>
        <v>135.81880000000001</v>
      </c>
    </row>
    <row r="3347" spans="1:5" x14ac:dyDescent="0.3">
      <c r="A3347" s="1">
        <v>45002</v>
      </c>
      <c r="B3347">
        <v>133.52610000000001</v>
      </c>
      <c r="C3347" t="s">
        <v>205</v>
      </c>
      <c r="D3347" s="26" t="str">
        <f t="shared" ref="D3347:D3410" si="106">_xlfn.CONCAT(YEAR(A3347),"-",IF(LEN(MONTH(A3347))=1,0&amp;MONTH(A3347),MONTH(A3347)),"-",IF(LEN(DAY(A3347))=1,0&amp;DAY(A3347),DAY(A3347)))</f>
        <v>2023-03-17</v>
      </c>
      <c r="E3347" s="26">
        <f t="shared" ref="E3347:E3410" si="107">B3347</f>
        <v>133.52610000000001</v>
      </c>
    </row>
    <row r="3348" spans="1:5" x14ac:dyDescent="0.3">
      <c r="A3348" s="1">
        <v>45005</v>
      </c>
      <c r="B3348">
        <v>135.25800000000001</v>
      </c>
      <c r="C3348" t="s">
        <v>205</v>
      </c>
      <c r="D3348" s="26" t="str">
        <f t="shared" si="106"/>
        <v>2023-03-20</v>
      </c>
      <c r="E3348" s="26">
        <f t="shared" si="107"/>
        <v>135.25800000000001</v>
      </c>
    </row>
    <row r="3349" spans="1:5" x14ac:dyDescent="0.3">
      <c r="A3349" s="1">
        <v>45006</v>
      </c>
      <c r="B3349">
        <v>137.06639999999999</v>
      </c>
      <c r="C3349" t="s">
        <v>205</v>
      </c>
      <c r="D3349" s="26" t="str">
        <f t="shared" si="106"/>
        <v>2023-03-21</v>
      </c>
      <c r="E3349" s="26">
        <f t="shared" si="107"/>
        <v>137.06639999999999</v>
      </c>
    </row>
    <row r="3350" spans="1:5" x14ac:dyDescent="0.3">
      <c r="A3350" s="1">
        <v>45007</v>
      </c>
      <c r="B3350">
        <v>133.98439999999999</v>
      </c>
      <c r="C3350" t="s">
        <v>205</v>
      </c>
      <c r="D3350" s="26" t="str">
        <f t="shared" si="106"/>
        <v>2023-03-22</v>
      </c>
      <c r="E3350" s="26">
        <f t="shared" si="107"/>
        <v>133.98439999999999</v>
      </c>
    </row>
    <row r="3351" spans="1:5" x14ac:dyDescent="0.3">
      <c r="A3351" s="1">
        <v>45008</v>
      </c>
      <c r="B3351">
        <v>133.53720000000001</v>
      </c>
      <c r="C3351" t="s">
        <v>205</v>
      </c>
      <c r="D3351" s="26" t="str">
        <f t="shared" si="106"/>
        <v>2023-03-23</v>
      </c>
      <c r="E3351" s="26">
        <f t="shared" si="107"/>
        <v>133.53720000000001</v>
      </c>
    </row>
    <row r="3352" spans="1:5" x14ac:dyDescent="0.3">
      <c r="A3352" s="1">
        <v>45009</v>
      </c>
      <c r="B3352">
        <v>134.6747</v>
      </c>
      <c r="C3352" t="s">
        <v>205</v>
      </c>
      <c r="D3352" s="26" t="str">
        <f t="shared" si="106"/>
        <v>2023-03-24</v>
      </c>
      <c r="E3352" s="26">
        <f t="shared" si="107"/>
        <v>134.6747</v>
      </c>
    </row>
    <row r="3353" spans="1:5" x14ac:dyDescent="0.3">
      <c r="A3353" s="1">
        <v>45012</v>
      </c>
      <c r="B3353">
        <v>135.56909999999999</v>
      </c>
      <c r="C3353" t="s">
        <v>205</v>
      </c>
      <c r="D3353" s="26" t="str">
        <f t="shared" si="106"/>
        <v>2023-03-27</v>
      </c>
      <c r="E3353" s="26">
        <f t="shared" si="107"/>
        <v>135.56909999999999</v>
      </c>
    </row>
    <row r="3354" spans="1:5" x14ac:dyDescent="0.3">
      <c r="A3354" s="1">
        <v>45013</v>
      </c>
      <c r="B3354">
        <v>135.84139999999999</v>
      </c>
      <c r="C3354" t="s">
        <v>205</v>
      </c>
      <c r="D3354" s="26" t="str">
        <f t="shared" si="106"/>
        <v>2023-03-28</v>
      </c>
      <c r="E3354" s="26">
        <f t="shared" si="107"/>
        <v>135.84139999999999</v>
      </c>
    </row>
    <row r="3355" spans="1:5" x14ac:dyDescent="0.3">
      <c r="A3355" s="1">
        <v>45014</v>
      </c>
      <c r="B3355">
        <v>137.88310000000001</v>
      </c>
      <c r="C3355" t="s">
        <v>205</v>
      </c>
      <c r="D3355" s="26" t="str">
        <f t="shared" si="106"/>
        <v>2023-03-29</v>
      </c>
      <c r="E3355" s="26">
        <f t="shared" si="107"/>
        <v>137.88310000000001</v>
      </c>
    </row>
    <row r="3356" spans="1:5" x14ac:dyDescent="0.3">
      <c r="A3356" s="1">
        <v>45015</v>
      </c>
      <c r="B3356">
        <v>138.56360000000001</v>
      </c>
      <c r="C3356" t="s">
        <v>205</v>
      </c>
      <c r="D3356" s="26" t="str">
        <f t="shared" si="106"/>
        <v>2023-03-30</v>
      </c>
      <c r="E3356" s="26">
        <f t="shared" si="107"/>
        <v>138.56360000000001</v>
      </c>
    </row>
    <row r="3357" spans="1:5" x14ac:dyDescent="0.3">
      <c r="A3357" s="1">
        <v>45016</v>
      </c>
      <c r="B3357">
        <v>140.6054</v>
      </c>
      <c r="C3357" t="s">
        <v>205</v>
      </c>
      <c r="D3357" s="26" t="str">
        <f t="shared" si="106"/>
        <v>2023-03-31</v>
      </c>
      <c r="E3357" s="26">
        <f t="shared" si="107"/>
        <v>140.6054</v>
      </c>
    </row>
    <row r="3358" spans="1:5" x14ac:dyDescent="0.3">
      <c r="A3358" s="1">
        <v>45019</v>
      </c>
      <c r="B3358">
        <v>140.72200000000001</v>
      </c>
      <c r="C3358" t="s">
        <v>205</v>
      </c>
      <c r="D3358" s="26" t="str">
        <f t="shared" si="106"/>
        <v>2023-04-03</v>
      </c>
      <c r="E3358" s="26">
        <f t="shared" si="107"/>
        <v>140.72200000000001</v>
      </c>
    </row>
    <row r="3359" spans="1:5" x14ac:dyDescent="0.3">
      <c r="A3359" s="1">
        <v>45020</v>
      </c>
      <c r="B3359">
        <v>139.31229999999999</v>
      </c>
      <c r="C3359" t="s">
        <v>205</v>
      </c>
      <c r="D3359" s="26" t="str">
        <f t="shared" si="106"/>
        <v>2023-04-04</v>
      </c>
      <c r="E3359" s="26">
        <f t="shared" si="107"/>
        <v>139.31229999999999</v>
      </c>
    </row>
    <row r="3360" spans="1:5" x14ac:dyDescent="0.3">
      <c r="A3360" s="1">
        <v>45021</v>
      </c>
      <c r="B3360">
        <v>139.0206</v>
      </c>
      <c r="C3360" t="s">
        <v>205</v>
      </c>
      <c r="D3360" s="26" t="str">
        <f t="shared" si="106"/>
        <v>2023-04-05</v>
      </c>
      <c r="E3360" s="26">
        <f t="shared" si="107"/>
        <v>139.0206</v>
      </c>
    </row>
    <row r="3361" spans="1:5" x14ac:dyDescent="0.3">
      <c r="A3361" s="1">
        <v>45022</v>
      </c>
      <c r="B3361">
        <v>139.11779999999999</v>
      </c>
      <c r="C3361" t="s">
        <v>205</v>
      </c>
      <c r="D3361" s="26" t="str">
        <f t="shared" si="106"/>
        <v>2023-04-06</v>
      </c>
      <c r="E3361" s="26">
        <f t="shared" si="107"/>
        <v>139.11779999999999</v>
      </c>
    </row>
    <row r="3362" spans="1:5" x14ac:dyDescent="0.3">
      <c r="A3362" s="1">
        <v>45023</v>
      </c>
      <c r="B3362">
        <v>139.11779999999999</v>
      </c>
      <c r="C3362" t="s">
        <v>205</v>
      </c>
      <c r="D3362" s="26" t="str">
        <f t="shared" si="106"/>
        <v>2023-04-07</v>
      </c>
      <c r="E3362" s="26">
        <f t="shared" si="107"/>
        <v>139.11779999999999</v>
      </c>
    </row>
    <row r="3363" spans="1:5" x14ac:dyDescent="0.3">
      <c r="A3363" s="1">
        <v>45026</v>
      </c>
      <c r="B3363">
        <v>139.96369999999999</v>
      </c>
      <c r="C3363" t="s">
        <v>205</v>
      </c>
      <c r="D3363" s="26" t="str">
        <f t="shared" si="106"/>
        <v>2023-04-10</v>
      </c>
      <c r="E3363" s="26">
        <f t="shared" si="107"/>
        <v>139.96369999999999</v>
      </c>
    </row>
    <row r="3364" spans="1:5" x14ac:dyDescent="0.3">
      <c r="A3364" s="1">
        <v>45027</v>
      </c>
      <c r="B3364">
        <v>140.8776</v>
      </c>
      <c r="C3364" t="s">
        <v>205</v>
      </c>
      <c r="D3364" s="26" t="str">
        <f t="shared" si="106"/>
        <v>2023-04-11</v>
      </c>
      <c r="E3364" s="26">
        <f t="shared" si="107"/>
        <v>140.8776</v>
      </c>
    </row>
    <row r="3365" spans="1:5" x14ac:dyDescent="0.3">
      <c r="A3365" s="1">
        <v>45028</v>
      </c>
      <c r="B3365">
        <v>140.197</v>
      </c>
      <c r="C3365" t="s">
        <v>205</v>
      </c>
      <c r="D3365" s="26" t="str">
        <f t="shared" si="106"/>
        <v>2023-04-12</v>
      </c>
      <c r="E3365" s="26">
        <f t="shared" si="107"/>
        <v>140.197</v>
      </c>
    </row>
    <row r="3366" spans="1:5" x14ac:dyDescent="0.3">
      <c r="A3366" s="1">
        <v>45029</v>
      </c>
      <c r="B3366">
        <v>141.27619999999999</v>
      </c>
      <c r="C3366" t="s">
        <v>205</v>
      </c>
      <c r="D3366" s="26" t="str">
        <f t="shared" si="106"/>
        <v>2023-04-13</v>
      </c>
      <c r="E3366" s="26">
        <f t="shared" si="107"/>
        <v>141.27619999999999</v>
      </c>
    </row>
    <row r="3367" spans="1:5" x14ac:dyDescent="0.3">
      <c r="A3367" s="1">
        <v>45030</v>
      </c>
      <c r="B3367">
        <v>140.6345</v>
      </c>
      <c r="C3367" t="s">
        <v>205</v>
      </c>
      <c r="D3367" s="26" t="str">
        <f t="shared" si="106"/>
        <v>2023-04-14</v>
      </c>
      <c r="E3367" s="26">
        <f t="shared" si="107"/>
        <v>140.6345</v>
      </c>
    </row>
    <row r="3368" spans="1:5" x14ac:dyDescent="0.3">
      <c r="A3368" s="1">
        <v>45033</v>
      </c>
      <c r="B3368">
        <v>141.5873</v>
      </c>
      <c r="C3368" t="s">
        <v>205</v>
      </c>
      <c r="D3368" s="26" t="str">
        <f t="shared" si="106"/>
        <v>2023-04-17</v>
      </c>
      <c r="E3368" s="26">
        <f t="shared" si="107"/>
        <v>141.5873</v>
      </c>
    </row>
    <row r="3369" spans="1:5" x14ac:dyDescent="0.3">
      <c r="A3369" s="1">
        <v>45034</v>
      </c>
      <c r="B3369">
        <v>141.59700000000001</v>
      </c>
      <c r="C3369" t="s">
        <v>205</v>
      </c>
      <c r="D3369" s="26" t="str">
        <f t="shared" si="106"/>
        <v>2023-04-18</v>
      </c>
      <c r="E3369" s="26">
        <f t="shared" si="107"/>
        <v>141.59700000000001</v>
      </c>
    </row>
    <row r="3370" spans="1:5" x14ac:dyDescent="0.3">
      <c r="A3370" s="1">
        <v>45035</v>
      </c>
      <c r="B3370">
        <v>141.63589999999999</v>
      </c>
      <c r="C3370" t="s">
        <v>205</v>
      </c>
      <c r="D3370" s="26" t="str">
        <f t="shared" si="106"/>
        <v>2023-04-19</v>
      </c>
      <c r="E3370" s="26">
        <f t="shared" si="107"/>
        <v>141.63589999999999</v>
      </c>
    </row>
    <row r="3371" spans="1:5" x14ac:dyDescent="0.3">
      <c r="A3371" s="1">
        <v>45036</v>
      </c>
      <c r="B3371">
        <v>140.85810000000001</v>
      </c>
      <c r="C3371" t="s">
        <v>205</v>
      </c>
      <c r="D3371" s="26" t="str">
        <f t="shared" si="106"/>
        <v>2023-04-20</v>
      </c>
      <c r="E3371" s="26">
        <f t="shared" si="107"/>
        <v>140.85810000000001</v>
      </c>
    </row>
    <row r="3372" spans="1:5" x14ac:dyDescent="0.3">
      <c r="A3372" s="1">
        <v>45037</v>
      </c>
      <c r="B3372">
        <v>140.89699999999999</v>
      </c>
      <c r="C3372" t="s">
        <v>205</v>
      </c>
      <c r="D3372" s="26" t="str">
        <f t="shared" si="106"/>
        <v>2023-04-21</v>
      </c>
      <c r="E3372" s="26">
        <f t="shared" si="107"/>
        <v>140.89699999999999</v>
      </c>
    </row>
    <row r="3373" spans="1:5" x14ac:dyDescent="0.3">
      <c r="A3373" s="1">
        <v>45040</v>
      </c>
      <c r="B3373">
        <v>141.15950000000001</v>
      </c>
      <c r="C3373" t="s">
        <v>205</v>
      </c>
      <c r="D3373" s="26" t="str">
        <f t="shared" si="106"/>
        <v>2023-04-24</v>
      </c>
      <c r="E3373" s="26">
        <f t="shared" si="107"/>
        <v>141.15950000000001</v>
      </c>
    </row>
    <row r="3374" spans="1:5" x14ac:dyDescent="0.3">
      <c r="A3374" s="1">
        <v>45041</v>
      </c>
      <c r="B3374">
        <v>138.75810000000001</v>
      </c>
      <c r="C3374" t="s">
        <v>205</v>
      </c>
      <c r="D3374" s="26" t="str">
        <f t="shared" si="106"/>
        <v>2023-04-25</v>
      </c>
      <c r="E3374" s="26">
        <f t="shared" si="107"/>
        <v>138.75810000000001</v>
      </c>
    </row>
    <row r="3375" spans="1:5" x14ac:dyDescent="0.3">
      <c r="A3375" s="1">
        <v>45042</v>
      </c>
      <c r="B3375">
        <v>137.30950000000001</v>
      </c>
      <c r="C3375" t="s">
        <v>205</v>
      </c>
      <c r="D3375" s="26" t="str">
        <f t="shared" si="106"/>
        <v>2023-04-26</v>
      </c>
      <c r="E3375" s="26">
        <f t="shared" si="107"/>
        <v>137.30950000000001</v>
      </c>
    </row>
    <row r="3376" spans="1:5" x14ac:dyDescent="0.3">
      <c r="A3376" s="1">
        <v>45043</v>
      </c>
      <c r="B3376">
        <v>139.5651</v>
      </c>
      <c r="C3376" t="s">
        <v>205</v>
      </c>
      <c r="D3376" s="26" t="str">
        <f t="shared" si="106"/>
        <v>2023-04-27</v>
      </c>
      <c r="E3376" s="26">
        <f t="shared" si="107"/>
        <v>139.5651</v>
      </c>
    </row>
    <row r="3377" spans="1:5" x14ac:dyDescent="0.3">
      <c r="A3377" s="1">
        <v>45044</v>
      </c>
      <c r="B3377">
        <v>141.11089999999999</v>
      </c>
      <c r="C3377" t="s">
        <v>205</v>
      </c>
      <c r="D3377" s="26" t="str">
        <f t="shared" si="106"/>
        <v>2023-04-28</v>
      </c>
      <c r="E3377" s="26">
        <f t="shared" si="107"/>
        <v>141.11089999999999</v>
      </c>
    </row>
    <row r="3378" spans="1:5" x14ac:dyDescent="0.3">
      <c r="A3378" s="1">
        <v>45047</v>
      </c>
      <c r="B3378">
        <v>140.9845</v>
      </c>
      <c r="C3378" t="s">
        <v>205</v>
      </c>
      <c r="D3378" s="26" t="str">
        <f t="shared" si="106"/>
        <v>2023-05-01</v>
      </c>
      <c r="E3378" s="26">
        <f t="shared" si="107"/>
        <v>140.9845</v>
      </c>
    </row>
    <row r="3379" spans="1:5" x14ac:dyDescent="0.3">
      <c r="A3379" s="1">
        <v>45048</v>
      </c>
      <c r="B3379">
        <v>138.87479999999999</v>
      </c>
      <c r="C3379" t="s">
        <v>205</v>
      </c>
      <c r="D3379" s="26" t="str">
        <f t="shared" si="106"/>
        <v>2023-05-02</v>
      </c>
      <c r="E3379" s="26">
        <f t="shared" si="107"/>
        <v>138.87479999999999</v>
      </c>
    </row>
    <row r="3380" spans="1:5" x14ac:dyDescent="0.3">
      <c r="A3380" s="1">
        <v>45049</v>
      </c>
      <c r="B3380">
        <v>138.06780000000001</v>
      </c>
      <c r="C3380" t="s">
        <v>205</v>
      </c>
      <c r="D3380" s="26" t="str">
        <f t="shared" si="106"/>
        <v>2023-05-03</v>
      </c>
      <c r="E3380" s="26">
        <f t="shared" si="107"/>
        <v>138.06780000000001</v>
      </c>
    </row>
    <row r="3381" spans="1:5" x14ac:dyDescent="0.3">
      <c r="A3381" s="1">
        <v>45050</v>
      </c>
      <c r="B3381">
        <v>136.75530000000001</v>
      </c>
      <c r="C3381" t="s">
        <v>205</v>
      </c>
      <c r="D3381" s="26" t="str">
        <f t="shared" si="106"/>
        <v>2023-05-04</v>
      </c>
      <c r="E3381" s="26">
        <f t="shared" si="107"/>
        <v>136.75530000000001</v>
      </c>
    </row>
    <row r="3382" spans="1:5" x14ac:dyDescent="0.3">
      <c r="A3382" s="1">
        <v>45051</v>
      </c>
      <c r="B3382">
        <v>139.05950000000001</v>
      </c>
      <c r="C3382" t="s">
        <v>205</v>
      </c>
      <c r="D3382" s="26" t="str">
        <f t="shared" si="106"/>
        <v>2023-05-05</v>
      </c>
      <c r="E3382" s="26">
        <f t="shared" si="107"/>
        <v>139.05950000000001</v>
      </c>
    </row>
    <row r="3383" spans="1:5" x14ac:dyDescent="0.3">
      <c r="A3383" s="1">
        <v>45054</v>
      </c>
      <c r="B3383">
        <v>138.80670000000001</v>
      </c>
      <c r="C3383" t="s">
        <v>205</v>
      </c>
      <c r="D3383" s="26" t="str">
        <f t="shared" si="106"/>
        <v>2023-05-08</v>
      </c>
      <c r="E3383" s="26">
        <f t="shared" si="107"/>
        <v>138.80670000000001</v>
      </c>
    </row>
    <row r="3384" spans="1:5" x14ac:dyDescent="0.3">
      <c r="A3384" s="1">
        <v>45055</v>
      </c>
      <c r="B3384">
        <v>138.29140000000001</v>
      </c>
      <c r="C3384" t="s">
        <v>205</v>
      </c>
      <c r="D3384" s="26" t="str">
        <f t="shared" si="106"/>
        <v>2023-05-09</v>
      </c>
      <c r="E3384" s="26">
        <f t="shared" si="107"/>
        <v>138.29140000000001</v>
      </c>
    </row>
    <row r="3385" spans="1:5" x14ac:dyDescent="0.3">
      <c r="A3385" s="1">
        <v>45056</v>
      </c>
      <c r="B3385">
        <v>138.27199999999999</v>
      </c>
      <c r="C3385" t="s">
        <v>205</v>
      </c>
      <c r="D3385" s="26" t="str">
        <f t="shared" si="106"/>
        <v>2023-05-10</v>
      </c>
      <c r="E3385" s="26">
        <f t="shared" si="107"/>
        <v>138.27199999999999</v>
      </c>
    </row>
    <row r="3386" spans="1:5" x14ac:dyDescent="0.3">
      <c r="A3386" s="1">
        <v>45057</v>
      </c>
      <c r="B3386">
        <v>137.58170000000001</v>
      </c>
      <c r="C3386" t="s">
        <v>205</v>
      </c>
      <c r="D3386" s="26" t="str">
        <f t="shared" si="106"/>
        <v>2023-05-11</v>
      </c>
      <c r="E3386" s="26">
        <f t="shared" si="107"/>
        <v>137.58170000000001</v>
      </c>
    </row>
    <row r="3387" spans="1:5" x14ac:dyDescent="0.3">
      <c r="A3387" s="1">
        <v>45058</v>
      </c>
      <c r="B3387">
        <v>137.59139999999999</v>
      </c>
      <c r="C3387" t="s">
        <v>205</v>
      </c>
      <c r="D3387" s="26" t="str">
        <f t="shared" si="106"/>
        <v>2023-05-12</v>
      </c>
      <c r="E3387" s="26">
        <f t="shared" si="107"/>
        <v>137.59139999999999</v>
      </c>
    </row>
    <row r="3388" spans="1:5" x14ac:dyDescent="0.3">
      <c r="A3388" s="1">
        <v>45061</v>
      </c>
      <c r="B3388">
        <v>138.36920000000001</v>
      </c>
      <c r="C3388" t="s">
        <v>205</v>
      </c>
      <c r="D3388" s="26" t="str">
        <f t="shared" si="106"/>
        <v>2023-05-15</v>
      </c>
      <c r="E3388" s="26">
        <f t="shared" si="107"/>
        <v>138.36920000000001</v>
      </c>
    </row>
    <row r="3389" spans="1:5" x14ac:dyDescent="0.3">
      <c r="A3389" s="1">
        <v>45062</v>
      </c>
      <c r="B3389">
        <v>136.41499999999999</v>
      </c>
      <c r="C3389" t="s">
        <v>205</v>
      </c>
      <c r="D3389" s="26" t="str">
        <f t="shared" si="106"/>
        <v>2023-05-16</v>
      </c>
      <c r="E3389" s="26">
        <f t="shared" si="107"/>
        <v>136.41499999999999</v>
      </c>
    </row>
    <row r="3390" spans="1:5" x14ac:dyDescent="0.3">
      <c r="A3390" s="1">
        <v>45063</v>
      </c>
      <c r="B3390">
        <v>138.1456</v>
      </c>
      <c r="C3390" t="s">
        <v>205</v>
      </c>
      <c r="D3390" s="26" t="str">
        <f t="shared" si="106"/>
        <v>2023-05-17</v>
      </c>
      <c r="E3390" s="26">
        <f t="shared" si="107"/>
        <v>138.1456</v>
      </c>
    </row>
    <row r="3391" spans="1:5" x14ac:dyDescent="0.3">
      <c r="A3391" s="1">
        <v>45064</v>
      </c>
      <c r="B3391">
        <v>139.2637</v>
      </c>
      <c r="C3391" t="s">
        <v>205</v>
      </c>
      <c r="D3391" s="26" t="str">
        <f t="shared" si="106"/>
        <v>2023-05-18</v>
      </c>
      <c r="E3391" s="26">
        <f t="shared" si="107"/>
        <v>139.2637</v>
      </c>
    </row>
    <row r="3392" spans="1:5" x14ac:dyDescent="0.3">
      <c r="A3392" s="1">
        <v>45065</v>
      </c>
      <c r="B3392">
        <v>138.89420000000001</v>
      </c>
      <c r="C3392" t="s">
        <v>205</v>
      </c>
      <c r="D3392" s="26" t="str">
        <f t="shared" si="106"/>
        <v>2023-05-19</v>
      </c>
      <c r="E3392" s="26">
        <f t="shared" si="107"/>
        <v>138.89420000000001</v>
      </c>
    </row>
    <row r="3393" spans="1:5" x14ac:dyDescent="0.3">
      <c r="A3393" s="1">
        <v>45068</v>
      </c>
      <c r="B3393">
        <v>139.10810000000001</v>
      </c>
      <c r="C3393" t="s">
        <v>205</v>
      </c>
      <c r="D3393" s="26" t="str">
        <f t="shared" si="106"/>
        <v>2023-05-22</v>
      </c>
      <c r="E3393" s="26">
        <f t="shared" si="107"/>
        <v>139.10810000000001</v>
      </c>
    </row>
    <row r="3394" spans="1:5" x14ac:dyDescent="0.3">
      <c r="A3394" s="1">
        <v>45069</v>
      </c>
      <c r="B3394">
        <v>137.6206</v>
      </c>
      <c r="C3394" t="s">
        <v>205</v>
      </c>
      <c r="D3394" s="26" t="str">
        <f t="shared" si="106"/>
        <v>2023-05-23</v>
      </c>
      <c r="E3394" s="26">
        <f t="shared" si="107"/>
        <v>137.6206</v>
      </c>
    </row>
    <row r="3395" spans="1:5" x14ac:dyDescent="0.3">
      <c r="A3395" s="1">
        <v>45070</v>
      </c>
      <c r="B3395">
        <v>136.1233</v>
      </c>
      <c r="C3395" t="s">
        <v>205</v>
      </c>
      <c r="D3395" s="26" t="str">
        <f t="shared" si="106"/>
        <v>2023-05-24</v>
      </c>
      <c r="E3395" s="26">
        <f t="shared" si="107"/>
        <v>136.1233</v>
      </c>
    </row>
    <row r="3396" spans="1:5" x14ac:dyDescent="0.3">
      <c r="A3396" s="1">
        <v>45071</v>
      </c>
      <c r="B3396">
        <v>136.03579999999999</v>
      </c>
      <c r="C3396" t="s">
        <v>205</v>
      </c>
      <c r="D3396" s="26" t="str">
        <f t="shared" si="106"/>
        <v>2023-05-25</v>
      </c>
      <c r="E3396" s="26">
        <f t="shared" si="107"/>
        <v>136.03579999999999</v>
      </c>
    </row>
    <row r="3397" spans="1:5" x14ac:dyDescent="0.3">
      <c r="A3397" s="1">
        <v>45072</v>
      </c>
      <c r="B3397">
        <v>137.17330000000001</v>
      </c>
      <c r="C3397" t="s">
        <v>205</v>
      </c>
      <c r="D3397" s="26" t="str">
        <f t="shared" si="106"/>
        <v>2023-05-26</v>
      </c>
      <c r="E3397" s="26">
        <f t="shared" si="107"/>
        <v>137.17330000000001</v>
      </c>
    </row>
    <row r="3398" spans="1:5" x14ac:dyDescent="0.3">
      <c r="A3398" s="1">
        <v>45076</v>
      </c>
      <c r="B3398">
        <v>136.93029999999999</v>
      </c>
      <c r="C3398" t="s">
        <v>205</v>
      </c>
      <c r="D3398" s="26" t="str">
        <f t="shared" si="106"/>
        <v>2023-05-30</v>
      </c>
      <c r="E3398" s="26">
        <f t="shared" si="107"/>
        <v>136.93029999999999</v>
      </c>
    </row>
    <row r="3399" spans="1:5" x14ac:dyDescent="0.3">
      <c r="A3399" s="1">
        <v>45077</v>
      </c>
      <c r="B3399">
        <v>135.73439999999999</v>
      </c>
      <c r="C3399" t="s">
        <v>205</v>
      </c>
      <c r="D3399" s="26" t="str">
        <f t="shared" si="106"/>
        <v>2023-05-31</v>
      </c>
      <c r="E3399" s="26">
        <f t="shared" si="107"/>
        <v>135.73439999999999</v>
      </c>
    </row>
    <row r="3400" spans="1:5" x14ac:dyDescent="0.3">
      <c r="A3400" s="1">
        <v>45078</v>
      </c>
      <c r="B3400">
        <v>136.75530000000001</v>
      </c>
      <c r="C3400" t="s">
        <v>205</v>
      </c>
      <c r="D3400" s="26" t="str">
        <f t="shared" si="106"/>
        <v>2023-06-01</v>
      </c>
      <c r="E3400" s="26">
        <f t="shared" si="107"/>
        <v>136.75530000000001</v>
      </c>
    </row>
    <row r="3401" spans="1:5" x14ac:dyDescent="0.3">
      <c r="A3401" s="1">
        <v>45079</v>
      </c>
      <c r="B3401">
        <v>139.74010000000001</v>
      </c>
      <c r="C3401" t="s">
        <v>205</v>
      </c>
      <c r="D3401" s="26" t="str">
        <f t="shared" si="106"/>
        <v>2023-06-02</v>
      </c>
      <c r="E3401" s="26">
        <f t="shared" si="107"/>
        <v>139.74010000000001</v>
      </c>
    </row>
    <row r="3402" spans="1:5" x14ac:dyDescent="0.3">
      <c r="A3402" s="1">
        <v>45082</v>
      </c>
      <c r="B3402">
        <v>139.2637</v>
      </c>
      <c r="C3402" t="s">
        <v>205</v>
      </c>
      <c r="D3402" s="26" t="str">
        <f t="shared" si="106"/>
        <v>2023-06-05</v>
      </c>
      <c r="E3402" s="26">
        <f t="shared" si="107"/>
        <v>139.2637</v>
      </c>
    </row>
    <row r="3403" spans="1:5" x14ac:dyDescent="0.3">
      <c r="A3403" s="1">
        <v>45083</v>
      </c>
      <c r="B3403">
        <v>140.20670000000001</v>
      </c>
      <c r="C3403" t="s">
        <v>205</v>
      </c>
      <c r="D3403" s="26" t="str">
        <f t="shared" si="106"/>
        <v>2023-06-06</v>
      </c>
      <c r="E3403" s="26">
        <f t="shared" si="107"/>
        <v>140.20670000000001</v>
      </c>
    </row>
    <row r="3404" spans="1:5" x14ac:dyDescent="0.3">
      <c r="A3404" s="1">
        <v>45084</v>
      </c>
      <c r="B3404">
        <v>141.2373</v>
      </c>
      <c r="C3404" t="s">
        <v>205</v>
      </c>
      <c r="D3404" s="26" t="str">
        <f t="shared" si="106"/>
        <v>2023-06-07</v>
      </c>
      <c r="E3404" s="26">
        <f t="shared" si="107"/>
        <v>141.2373</v>
      </c>
    </row>
    <row r="3405" spans="1:5" x14ac:dyDescent="0.3">
      <c r="A3405" s="1">
        <v>45085</v>
      </c>
      <c r="B3405">
        <v>141.29560000000001</v>
      </c>
      <c r="C3405" t="s">
        <v>205</v>
      </c>
      <c r="D3405" s="26" t="str">
        <f t="shared" si="106"/>
        <v>2023-06-08</v>
      </c>
      <c r="E3405" s="26">
        <f t="shared" si="107"/>
        <v>141.29560000000001</v>
      </c>
    </row>
    <row r="3406" spans="1:5" x14ac:dyDescent="0.3">
      <c r="A3406" s="1">
        <v>45086</v>
      </c>
      <c r="B3406">
        <v>141.13040000000001</v>
      </c>
      <c r="C3406" t="s">
        <v>205</v>
      </c>
      <c r="D3406" s="26" t="str">
        <f t="shared" si="106"/>
        <v>2023-06-09</v>
      </c>
      <c r="E3406" s="26">
        <f t="shared" si="107"/>
        <v>141.13040000000001</v>
      </c>
    </row>
    <row r="3407" spans="1:5" x14ac:dyDescent="0.3">
      <c r="A3407" s="1">
        <v>45089</v>
      </c>
      <c r="B3407">
        <v>142.06370000000001</v>
      </c>
      <c r="C3407" t="s">
        <v>205</v>
      </c>
      <c r="D3407" s="26" t="str">
        <f t="shared" si="106"/>
        <v>2023-06-12</v>
      </c>
      <c r="E3407" s="26">
        <f t="shared" si="107"/>
        <v>142.06370000000001</v>
      </c>
    </row>
    <row r="3408" spans="1:5" x14ac:dyDescent="0.3">
      <c r="A3408" s="1">
        <v>45090</v>
      </c>
      <c r="B3408">
        <v>143.43459999999999</v>
      </c>
      <c r="C3408" t="s">
        <v>205</v>
      </c>
      <c r="D3408" s="26" t="str">
        <f t="shared" si="106"/>
        <v>2023-06-13</v>
      </c>
      <c r="E3408" s="26">
        <f t="shared" si="107"/>
        <v>143.43459999999999</v>
      </c>
    </row>
    <row r="3409" spans="1:5" x14ac:dyDescent="0.3">
      <c r="A3409" s="1">
        <v>45091</v>
      </c>
      <c r="B3409">
        <v>143.16229999999999</v>
      </c>
      <c r="C3409" t="s">
        <v>205</v>
      </c>
      <c r="D3409" s="26" t="str">
        <f t="shared" si="106"/>
        <v>2023-06-14</v>
      </c>
      <c r="E3409" s="26">
        <f t="shared" si="107"/>
        <v>143.16229999999999</v>
      </c>
    </row>
    <row r="3410" spans="1:5" x14ac:dyDescent="0.3">
      <c r="A3410" s="1">
        <v>45092</v>
      </c>
      <c r="B3410">
        <v>144.8152</v>
      </c>
      <c r="C3410" t="s">
        <v>205</v>
      </c>
      <c r="D3410" s="26" t="str">
        <f t="shared" si="106"/>
        <v>2023-06-15</v>
      </c>
      <c r="E3410" s="26">
        <f t="shared" si="107"/>
        <v>144.8152</v>
      </c>
    </row>
    <row r="3411" spans="1:5" x14ac:dyDescent="0.3">
      <c r="A3411" s="1">
        <v>45093</v>
      </c>
      <c r="B3411">
        <v>144.6985</v>
      </c>
      <c r="C3411" t="s">
        <v>205</v>
      </c>
      <c r="D3411" s="26" t="str">
        <f t="shared" ref="D3411:D3474" si="108">_xlfn.CONCAT(YEAR(A3411),"-",IF(LEN(MONTH(A3411))=1,0&amp;MONTH(A3411),MONTH(A3411)),"-",IF(LEN(DAY(A3411))=1,0&amp;DAY(A3411),DAY(A3411)))</f>
        <v>2023-06-16</v>
      </c>
      <c r="E3411" s="26">
        <f t="shared" ref="E3411:E3474" si="109">B3411</f>
        <v>144.6985</v>
      </c>
    </row>
    <row r="3412" spans="1:5" x14ac:dyDescent="0.3">
      <c r="A3412" s="1">
        <v>45097</v>
      </c>
      <c r="B3412">
        <v>143.38239999999999</v>
      </c>
      <c r="C3412" t="s">
        <v>205</v>
      </c>
      <c r="D3412" s="26" t="str">
        <f t="shared" si="108"/>
        <v>2023-06-20</v>
      </c>
      <c r="E3412" s="26">
        <f t="shared" si="109"/>
        <v>143.38239999999999</v>
      </c>
    </row>
    <row r="3413" spans="1:5" x14ac:dyDescent="0.3">
      <c r="A3413" s="1">
        <v>45098</v>
      </c>
      <c r="B3413">
        <v>143.1773</v>
      </c>
      <c r="C3413" t="s">
        <v>205</v>
      </c>
      <c r="D3413" s="26" t="str">
        <f t="shared" si="108"/>
        <v>2023-06-21</v>
      </c>
      <c r="E3413" s="26">
        <f t="shared" si="109"/>
        <v>143.1773</v>
      </c>
    </row>
    <row r="3414" spans="1:5" x14ac:dyDescent="0.3">
      <c r="A3414" s="1">
        <v>45099</v>
      </c>
      <c r="B3414">
        <v>142.59139999999999</v>
      </c>
      <c r="C3414" t="s">
        <v>205</v>
      </c>
      <c r="D3414" s="26" t="str">
        <f t="shared" si="108"/>
        <v>2023-06-22</v>
      </c>
      <c r="E3414" s="26">
        <f t="shared" si="109"/>
        <v>142.59139999999999</v>
      </c>
    </row>
    <row r="3415" spans="1:5" x14ac:dyDescent="0.3">
      <c r="A3415" s="1">
        <v>45100</v>
      </c>
      <c r="B3415">
        <v>141.36109999999999</v>
      </c>
      <c r="C3415" t="s">
        <v>205</v>
      </c>
      <c r="D3415" s="26" t="str">
        <f t="shared" si="108"/>
        <v>2023-06-23</v>
      </c>
      <c r="E3415" s="26">
        <f t="shared" si="109"/>
        <v>141.36109999999999</v>
      </c>
    </row>
    <row r="3416" spans="1:5" x14ac:dyDescent="0.3">
      <c r="A3416" s="1">
        <v>45103</v>
      </c>
      <c r="B3416">
        <v>142.22040000000001</v>
      </c>
      <c r="C3416" t="s">
        <v>205</v>
      </c>
      <c r="D3416" s="26" t="str">
        <f t="shared" si="108"/>
        <v>2023-06-26</v>
      </c>
      <c r="E3416" s="26">
        <f t="shared" si="109"/>
        <v>142.22040000000001</v>
      </c>
    </row>
    <row r="3417" spans="1:5" x14ac:dyDescent="0.3">
      <c r="A3417" s="1">
        <v>45104</v>
      </c>
      <c r="B3417">
        <v>143.95849999999999</v>
      </c>
      <c r="C3417" t="s">
        <v>205</v>
      </c>
      <c r="D3417" s="26" t="str">
        <f t="shared" si="108"/>
        <v>2023-06-27</v>
      </c>
      <c r="E3417" s="26">
        <f t="shared" si="109"/>
        <v>143.95849999999999</v>
      </c>
    </row>
    <row r="3418" spans="1:5" x14ac:dyDescent="0.3">
      <c r="A3418" s="1">
        <v>45105</v>
      </c>
      <c r="B3418">
        <v>143.71440000000001</v>
      </c>
      <c r="C3418" t="s">
        <v>205</v>
      </c>
      <c r="D3418" s="26" t="str">
        <f t="shared" si="108"/>
        <v>2023-06-28</v>
      </c>
      <c r="E3418" s="26">
        <f t="shared" si="109"/>
        <v>143.71440000000001</v>
      </c>
    </row>
    <row r="3419" spans="1:5" x14ac:dyDescent="0.3">
      <c r="A3419" s="1">
        <v>45106</v>
      </c>
      <c r="B3419">
        <v>144.8373</v>
      </c>
      <c r="C3419" t="s">
        <v>205</v>
      </c>
      <c r="D3419" s="26" t="str">
        <f t="shared" si="108"/>
        <v>2023-06-29</v>
      </c>
      <c r="E3419" s="26">
        <f t="shared" si="109"/>
        <v>144.8373</v>
      </c>
    </row>
    <row r="3420" spans="1:5" x14ac:dyDescent="0.3">
      <c r="A3420" s="1">
        <v>45107</v>
      </c>
      <c r="B3420">
        <v>146.1164</v>
      </c>
      <c r="C3420" t="s">
        <v>205</v>
      </c>
      <c r="D3420" s="26" t="str">
        <f t="shared" si="108"/>
        <v>2023-06-30</v>
      </c>
      <c r="E3420" s="26">
        <f t="shared" si="109"/>
        <v>146.1164</v>
      </c>
    </row>
    <row r="3421" spans="1:5" x14ac:dyDescent="0.3">
      <c r="A3421" s="1">
        <v>45110</v>
      </c>
      <c r="B3421">
        <v>146.4777</v>
      </c>
      <c r="C3421" t="s">
        <v>205</v>
      </c>
      <c r="D3421" s="26" t="str">
        <f t="shared" si="108"/>
        <v>2023-07-03</v>
      </c>
      <c r="E3421" s="26">
        <f t="shared" si="109"/>
        <v>146.4777</v>
      </c>
    </row>
    <row r="3422" spans="1:5" x14ac:dyDescent="0.3">
      <c r="A3422" s="1">
        <v>45112</v>
      </c>
      <c r="B3422">
        <v>145.8528</v>
      </c>
      <c r="C3422" t="s">
        <v>205</v>
      </c>
      <c r="D3422" s="26" t="str">
        <f t="shared" si="108"/>
        <v>2023-07-05</v>
      </c>
      <c r="E3422" s="26">
        <f t="shared" si="109"/>
        <v>145.8528</v>
      </c>
    </row>
    <row r="3423" spans="1:5" x14ac:dyDescent="0.3">
      <c r="A3423" s="1">
        <v>45113</v>
      </c>
      <c r="B3423">
        <v>144.66149999999999</v>
      </c>
      <c r="C3423" t="s">
        <v>205</v>
      </c>
      <c r="D3423" s="26" t="str">
        <f t="shared" si="108"/>
        <v>2023-07-06</v>
      </c>
      <c r="E3423" s="26">
        <f t="shared" si="109"/>
        <v>144.66149999999999</v>
      </c>
    </row>
    <row r="3424" spans="1:5" x14ac:dyDescent="0.3">
      <c r="A3424" s="1">
        <v>45114</v>
      </c>
      <c r="B3424">
        <v>145.02279999999999</v>
      </c>
      <c r="C3424" t="s">
        <v>205</v>
      </c>
      <c r="D3424" s="26" t="str">
        <f t="shared" si="108"/>
        <v>2023-07-07</v>
      </c>
      <c r="E3424" s="26">
        <f t="shared" si="109"/>
        <v>145.02279999999999</v>
      </c>
    </row>
    <row r="3425" spans="1:5" x14ac:dyDescent="0.3">
      <c r="A3425" s="1">
        <v>45117</v>
      </c>
      <c r="B3425">
        <v>146.32149999999999</v>
      </c>
      <c r="C3425" t="s">
        <v>205</v>
      </c>
      <c r="D3425" s="26" t="str">
        <f t="shared" si="108"/>
        <v>2023-07-10</v>
      </c>
      <c r="E3425" s="26">
        <f t="shared" si="109"/>
        <v>146.32149999999999</v>
      </c>
    </row>
    <row r="3426" spans="1:5" x14ac:dyDescent="0.3">
      <c r="A3426" s="1">
        <v>45118</v>
      </c>
      <c r="B3426">
        <v>147.9717</v>
      </c>
      <c r="C3426" t="s">
        <v>205</v>
      </c>
      <c r="D3426" s="26" t="str">
        <f t="shared" si="108"/>
        <v>2023-07-11</v>
      </c>
      <c r="E3426" s="26">
        <f t="shared" si="109"/>
        <v>147.9717</v>
      </c>
    </row>
    <row r="3427" spans="1:5" x14ac:dyDescent="0.3">
      <c r="A3427" s="1">
        <v>45119</v>
      </c>
      <c r="B3427">
        <v>148.65520000000001</v>
      </c>
      <c r="C3427" t="s">
        <v>205</v>
      </c>
      <c r="D3427" s="26" t="str">
        <f t="shared" si="108"/>
        <v>2023-07-12</v>
      </c>
      <c r="E3427" s="26">
        <f t="shared" si="109"/>
        <v>148.65520000000001</v>
      </c>
    </row>
    <row r="3428" spans="1:5" x14ac:dyDescent="0.3">
      <c r="A3428" s="1">
        <v>45120</v>
      </c>
      <c r="B3428">
        <v>149.35830000000001</v>
      </c>
      <c r="C3428" t="s">
        <v>205</v>
      </c>
      <c r="D3428" s="26" t="str">
        <f t="shared" si="108"/>
        <v>2023-07-13</v>
      </c>
      <c r="E3428" s="26">
        <f t="shared" si="109"/>
        <v>149.35830000000001</v>
      </c>
    </row>
    <row r="3429" spans="1:5" x14ac:dyDescent="0.3">
      <c r="A3429" s="1">
        <v>45121</v>
      </c>
      <c r="B3429">
        <v>148.4795</v>
      </c>
      <c r="C3429" t="s">
        <v>205</v>
      </c>
      <c r="D3429" s="26" t="str">
        <f t="shared" si="108"/>
        <v>2023-07-14</v>
      </c>
      <c r="E3429" s="26">
        <f t="shared" si="109"/>
        <v>148.4795</v>
      </c>
    </row>
    <row r="3430" spans="1:5" x14ac:dyDescent="0.3">
      <c r="A3430" s="1">
        <v>45124</v>
      </c>
      <c r="B3430">
        <v>148.76259999999999</v>
      </c>
      <c r="C3430" t="s">
        <v>205</v>
      </c>
      <c r="D3430" s="26" t="str">
        <f t="shared" si="108"/>
        <v>2023-07-17</v>
      </c>
      <c r="E3430" s="26">
        <f t="shared" si="109"/>
        <v>148.76259999999999</v>
      </c>
    </row>
    <row r="3431" spans="1:5" x14ac:dyDescent="0.3">
      <c r="A3431" s="1">
        <v>45125</v>
      </c>
      <c r="B3431">
        <v>149.68049999999999</v>
      </c>
      <c r="C3431" t="s">
        <v>205</v>
      </c>
      <c r="D3431" s="26" t="str">
        <f t="shared" si="108"/>
        <v>2023-07-18</v>
      </c>
      <c r="E3431" s="26">
        <f t="shared" si="109"/>
        <v>149.68049999999999</v>
      </c>
    </row>
    <row r="3432" spans="1:5" x14ac:dyDescent="0.3">
      <c r="A3432" s="1">
        <v>45126</v>
      </c>
      <c r="B3432">
        <v>150.42259999999999</v>
      </c>
      <c r="C3432" t="s">
        <v>205</v>
      </c>
      <c r="D3432" s="26" t="str">
        <f t="shared" si="108"/>
        <v>2023-07-19</v>
      </c>
      <c r="E3432" s="26">
        <f t="shared" si="109"/>
        <v>150.42259999999999</v>
      </c>
    </row>
    <row r="3433" spans="1:5" x14ac:dyDescent="0.3">
      <c r="A3433" s="1">
        <v>45127</v>
      </c>
      <c r="B3433">
        <v>150.2664</v>
      </c>
      <c r="C3433" t="s">
        <v>205</v>
      </c>
      <c r="D3433" s="26" t="str">
        <f t="shared" si="108"/>
        <v>2023-07-20</v>
      </c>
      <c r="E3433" s="26">
        <f t="shared" si="109"/>
        <v>150.2664</v>
      </c>
    </row>
    <row r="3434" spans="1:5" x14ac:dyDescent="0.3">
      <c r="A3434" s="1">
        <v>45128</v>
      </c>
      <c r="B3434">
        <v>150.4812</v>
      </c>
      <c r="C3434" t="s">
        <v>205</v>
      </c>
      <c r="D3434" s="26" t="str">
        <f t="shared" si="108"/>
        <v>2023-07-21</v>
      </c>
      <c r="E3434" s="26">
        <f t="shared" si="109"/>
        <v>150.4812</v>
      </c>
    </row>
    <row r="3435" spans="1:5" x14ac:dyDescent="0.3">
      <c r="A3435" s="1">
        <v>45131</v>
      </c>
      <c r="B3435">
        <v>150.90110000000001</v>
      </c>
      <c r="C3435" t="s">
        <v>205</v>
      </c>
      <c r="D3435" s="26" t="str">
        <f t="shared" si="108"/>
        <v>2023-07-24</v>
      </c>
      <c r="E3435" s="26">
        <f t="shared" si="109"/>
        <v>150.90110000000001</v>
      </c>
    </row>
    <row r="3436" spans="1:5" x14ac:dyDescent="0.3">
      <c r="A3436" s="1">
        <v>45132</v>
      </c>
      <c r="B3436">
        <v>151.0085</v>
      </c>
      <c r="C3436" t="s">
        <v>205</v>
      </c>
      <c r="D3436" s="26" t="str">
        <f t="shared" si="108"/>
        <v>2023-07-25</v>
      </c>
      <c r="E3436" s="26">
        <f t="shared" si="109"/>
        <v>151.0085</v>
      </c>
    </row>
    <row r="3437" spans="1:5" x14ac:dyDescent="0.3">
      <c r="A3437" s="1">
        <v>45133</v>
      </c>
      <c r="B3437">
        <v>151.3502</v>
      </c>
      <c r="C3437" t="s">
        <v>205</v>
      </c>
      <c r="D3437" s="26" t="str">
        <f t="shared" si="108"/>
        <v>2023-07-26</v>
      </c>
      <c r="E3437" s="26">
        <f t="shared" si="109"/>
        <v>151.3502</v>
      </c>
    </row>
    <row r="3438" spans="1:5" x14ac:dyDescent="0.3">
      <c r="A3438" s="1">
        <v>45134</v>
      </c>
      <c r="B3438">
        <v>150.0223</v>
      </c>
      <c r="C3438" t="s">
        <v>205</v>
      </c>
      <c r="D3438" s="26" t="str">
        <f t="shared" si="108"/>
        <v>2023-07-27</v>
      </c>
      <c r="E3438" s="26">
        <f t="shared" si="109"/>
        <v>150.0223</v>
      </c>
    </row>
    <row r="3439" spans="1:5" x14ac:dyDescent="0.3">
      <c r="A3439" s="1">
        <v>45135</v>
      </c>
      <c r="B3439">
        <v>150.76439999999999</v>
      </c>
      <c r="C3439" t="s">
        <v>205</v>
      </c>
      <c r="D3439" s="26" t="str">
        <f t="shared" si="108"/>
        <v>2023-07-28</v>
      </c>
      <c r="E3439" s="26">
        <f t="shared" si="109"/>
        <v>150.76439999999999</v>
      </c>
    </row>
    <row r="3440" spans="1:5" x14ac:dyDescent="0.3">
      <c r="A3440" s="1">
        <v>45138</v>
      </c>
      <c r="B3440">
        <v>151.23310000000001</v>
      </c>
      <c r="C3440" t="s">
        <v>205</v>
      </c>
      <c r="D3440" s="26" t="str">
        <f t="shared" si="108"/>
        <v>2023-07-31</v>
      </c>
      <c r="E3440" s="26">
        <f t="shared" si="109"/>
        <v>151.23310000000001</v>
      </c>
    </row>
    <row r="3441" spans="1:5" x14ac:dyDescent="0.3">
      <c r="A3441" s="1">
        <v>45139</v>
      </c>
      <c r="B3441">
        <v>150.61789999999999</v>
      </c>
      <c r="C3441" t="s">
        <v>205</v>
      </c>
      <c r="D3441" s="26" t="str">
        <f t="shared" si="108"/>
        <v>2023-08-01</v>
      </c>
      <c r="E3441" s="26">
        <f t="shared" si="109"/>
        <v>150.61789999999999</v>
      </c>
    </row>
    <row r="3442" spans="1:5" x14ac:dyDescent="0.3">
      <c r="A3442" s="1">
        <v>45140</v>
      </c>
      <c r="B3442">
        <v>149.1825</v>
      </c>
      <c r="C3442" t="s">
        <v>205</v>
      </c>
      <c r="D3442" s="26" t="str">
        <f t="shared" si="108"/>
        <v>2023-08-02</v>
      </c>
      <c r="E3442" s="26">
        <f t="shared" si="109"/>
        <v>149.1825</v>
      </c>
    </row>
    <row r="3443" spans="1:5" x14ac:dyDescent="0.3">
      <c r="A3443" s="1">
        <v>45141</v>
      </c>
      <c r="B3443">
        <v>148.44040000000001</v>
      </c>
      <c r="C3443" t="s">
        <v>205</v>
      </c>
      <c r="D3443" s="26" t="str">
        <f t="shared" si="108"/>
        <v>2023-08-03</v>
      </c>
      <c r="E3443" s="26">
        <f t="shared" si="109"/>
        <v>148.44040000000001</v>
      </c>
    </row>
    <row r="3444" spans="1:5" x14ac:dyDescent="0.3">
      <c r="A3444" s="1">
        <v>45142</v>
      </c>
      <c r="B3444">
        <v>147.7764</v>
      </c>
      <c r="C3444" t="s">
        <v>205</v>
      </c>
      <c r="D3444" s="26" t="str">
        <f t="shared" si="108"/>
        <v>2023-08-04</v>
      </c>
      <c r="E3444" s="26">
        <f t="shared" si="109"/>
        <v>147.7764</v>
      </c>
    </row>
    <row r="3445" spans="1:5" x14ac:dyDescent="0.3">
      <c r="A3445" s="1">
        <v>45145</v>
      </c>
      <c r="B3445">
        <v>149.02629999999999</v>
      </c>
      <c r="C3445" t="s">
        <v>205</v>
      </c>
      <c r="D3445" s="26" t="str">
        <f t="shared" si="108"/>
        <v>2023-08-07</v>
      </c>
      <c r="E3445" s="26">
        <f t="shared" si="109"/>
        <v>149.02629999999999</v>
      </c>
    </row>
    <row r="3446" spans="1:5" x14ac:dyDescent="0.3">
      <c r="A3446" s="1">
        <v>45146</v>
      </c>
      <c r="B3446">
        <v>148.2842</v>
      </c>
      <c r="C3446" t="s">
        <v>205</v>
      </c>
      <c r="D3446" s="26" t="str">
        <f t="shared" si="108"/>
        <v>2023-08-08</v>
      </c>
      <c r="E3446" s="26">
        <f t="shared" si="109"/>
        <v>148.2842</v>
      </c>
    </row>
    <row r="3447" spans="1:5" x14ac:dyDescent="0.3">
      <c r="A3447" s="1">
        <v>45147</v>
      </c>
      <c r="B3447">
        <v>147.8545</v>
      </c>
      <c r="C3447" t="s">
        <v>205</v>
      </c>
      <c r="D3447" s="26" t="str">
        <f t="shared" si="108"/>
        <v>2023-08-09</v>
      </c>
      <c r="E3447" s="26">
        <f t="shared" si="109"/>
        <v>147.8545</v>
      </c>
    </row>
    <row r="3448" spans="1:5" x14ac:dyDescent="0.3">
      <c r="A3448" s="1">
        <v>45148</v>
      </c>
      <c r="B3448">
        <v>147.6788</v>
      </c>
      <c r="C3448" t="s">
        <v>205</v>
      </c>
      <c r="D3448" s="26" t="str">
        <f t="shared" si="108"/>
        <v>2023-08-10</v>
      </c>
      <c r="E3448" s="26">
        <f t="shared" si="109"/>
        <v>147.6788</v>
      </c>
    </row>
    <row r="3449" spans="1:5" x14ac:dyDescent="0.3">
      <c r="A3449" s="1">
        <v>45149</v>
      </c>
      <c r="B3449">
        <v>147.7081</v>
      </c>
      <c r="C3449" t="s">
        <v>205</v>
      </c>
      <c r="D3449" s="26" t="str">
        <f t="shared" si="108"/>
        <v>2023-08-11</v>
      </c>
      <c r="E3449" s="26">
        <f t="shared" si="109"/>
        <v>147.7081</v>
      </c>
    </row>
    <row r="3450" spans="1:5" x14ac:dyDescent="0.3">
      <c r="A3450" s="1">
        <v>45152</v>
      </c>
      <c r="B3450">
        <v>147.6788</v>
      </c>
      <c r="C3450" t="s">
        <v>205</v>
      </c>
      <c r="D3450" s="26" t="str">
        <f t="shared" si="108"/>
        <v>2023-08-14</v>
      </c>
      <c r="E3450" s="26">
        <f t="shared" si="109"/>
        <v>147.6788</v>
      </c>
    </row>
    <row r="3451" spans="1:5" x14ac:dyDescent="0.3">
      <c r="A3451" s="1">
        <v>45153</v>
      </c>
      <c r="B3451">
        <v>145.73560000000001</v>
      </c>
      <c r="C3451" t="s">
        <v>205</v>
      </c>
      <c r="D3451" s="26" t="str">
        <f t="shared" si="108"/>
        <v>2023-08-15</v>
      </c>
      <c r="E3451" s="26">
        <f t="shared" si="109"/>
        <v>145.73560000000001</v>
      </c>
    </row>
    <row r="3452" spans="1:5" x14ac:dyDescent="0.3">
      <c r="A3452" s="1">
        <v>45154</v>
      </c>
      <c r="B3452">
        <v>144.6713</v>
      </c>
      <c r="C3452" t="s">
        <v>205</v>
      </c>
      <c r="D3452" s="26" t="str">
        <f t="shared" si="108"/>
        <v>2023-08-16</v>
      </c>
      <c r="E3452" s="26">
        <f t="shared" si="109"/>
        <v>144.6713</v>
      </c>
    </row>
    <row r="3453" spans="1:5" x14ac:dyDescent="0.3">
      <c r="A3453" s="1">
        <v>45155</v>
      </c>
      <c r="B3453">
        <v>143.5581</v>
      </c>
      <c r="C3453" t="s">
        <v>205</v>
      </c>
      <c r="D3453" s="26" t="str">
        <f t="shared" si="108"/>
        <v>2023-08-17</v>
      </c>
      <c r="E3453" s="26">
        <f t="shared" si="109"/>
        <v>143.5581</v>
      </c>
    </row>
    <row r="3454" spans="1:5" x14ac:dyDescent="0.3">
      <c r="A3454" s="1">
        <v>45156</v>
      </c>
      <c r="B3454">
        <v>143.81200000000001</v>
      </c>
      <c r="C3454" t="s">
        <v>205</v>
      </c>
      <c r="D3454" s="26" t="str">
        <f t="shared" si="108"/>
        <v>2023-08-18</v>
      </c>
      <c r="E3454" s="26">
        <f t="shared" si="109"/>
        <v>143.81200000000001</v>
      </c>
    </row>
    <row r="3455" spans="1:5" x14ac:dyDescent="0.3">
      <c r="A3455" s="1">
        <v>45159</v>
      </c>
      <c r="B3455">
        <v>143.78270000000001</v>
      </c>
      <c r="C3455" t="s">
        <v>205</v>
      </c>
      <c r="D3455" s="26" t="str">
        <f t="shared" si="108"/>
        <v>2023-08-21</v>
      </c>
      <c r="E3455" s="26">
        <f t="shared" si="109"/>
        <v>143.78270000000001</v>
      </c>
    </row>
    <row r="3456" spans="1:5" x14ac:dyDescent="0.3">
      <c r="A3456" s="1">
        <v>45160</v>
      </c>
      <c r="B3456">
        <v>143.21639999999999</v>
      </c>
      <c r="C3456" t="s">
        <v>205</v>
      </c>
      <c r="D3456" s="26" t="str">
        <f t="shared" si="108"/>
        <v>2023-08-22</v>
      </c>
      <c r="E3456" s="26">
        <f t="shared" si="109"/>
        <v>143.21639999999999</v>
      </c>
    </row>
    <row r="3457" spans="1:5" x14ac:dyDescent="0.3">
      <c r="A3457" s="1">
        <v>45161</v>
      </c>
      <c r="B3457">
        <v>144.4076</v>
      </c>
      <c r="C3457" t="s">
        <v>205</v>
      </c>
      <c r="D3457" s="26" t="str">
        <f t="shared" si="108"/>
        <v>2023-08-23</v>
      </c>
      <c r="E3457" s="26">
        <f t="shared" si="109"/>
        <v>144.4076</v>
      </c>
    </row>
    <row r="3458" spans="1:5" x14ac:dyDescent="0.3">
      <c r="A3458" s="1">
        <v>45162</v>
      </c>
      <c r="B3458">
        <v>143.02109999999999</v>
      </c>
      <c r="C3458" t="s">
        <v>205</v>
      </c>
      <c r="D3458" s="26" t="str">
        <f t="shared" si="108"/>
        <v>2023-08-24</v>
      </c>
      <c r="E3458" s="26">
        <f t="shared" si="109"/>
        <v>143.02109999999999</v>
      </c>
    </row>
    <row r="3459" spans="1:5" x14ac:dyDescent="0.3">
      <c r="A3459" s="1">
        <v>45163</v>
      </c>
      <c r="B3459">
        <v>143.74369999999999</v>
      </c>
      <c r="C3459" t="s">
        <v>205</v>
      </c>
      <c r="D3459" s="26" t="str">
        <f t="shared" si="108"/>
        <v>2023-08-25</v>
      </c>
      <c r="E3459" s="26">
        <f t="shared" si="109"/>
        <v>143.74369999999999</v>
      </c>
    </row>
    <row r="3460" spans="1:5" x14ac:dyDescent="0.3">
      <c r="A3460" s="1">
        <v>45166</v>
      </c>
      <c r="B3460">
        <v>144.81780000000001</v>
      </c>
      <c r="C3460" t="s">
        <v>205</v>
      </c>
      <c r="D3460" s="26" t="str">
        <f t="shared" si="108"/>
        <v>2023-08-28</v>
      </c>
      <c r="E3460" s="26">
        <f t="shared" si="109"/>
        <v>144.81780000000001</v>
      </c>
    </row>
    <row r="3461" spans="1:5" x14ac:dyDescent="0.3">
      <c r="A3461" s="1">
        <v>45167</v>
      </c>
      <c r="B3461">
        <v>146.44839999999999</v>
      </c>
      <c r="C3461" t="s">
        <v>205</v>
      </c>
      <c r="D3461" s="26" t="str">
        <f t="shared" si="108"/>
        <v>2023-08-29</v>
      </c>
      <c r="E3461" s="26">
        <f t="shared" si="109"/>
        <v>146.44839999999999</v>
      </c>
    </row>
    <row r="3462" spans="1:5" x14ac:dyDescent="0.3">
      <c r="A3462" s="1">
        <v>45168</v>
      </c>
      <c r="B3462">
        <v>146.9074</v>
      </c>
      <c r="C3462" t="s">
        <v>205</v>
      </c>
      <c r="D3462" s="26" t="str">
        <f t="shared" si="108"/>
        <v>2023-08-30</v>
      </c>
      <c r="E3462" s="26">
        <f t="shared" si="109"/>
        <v>146.9074</v>
      </c>
    </row>
    <row r="3463" spans="1:5" x14ac:dyDescent="0.3">
      <c r="A3463" s="1">
        <v>45169</v>
      </c>
      <c r="B3463">
        <v>146.38980000000001</v>
      </c>
      <c r="C3463" t="s">
        <v>205</v>
      </c>
      <c r="D3463" s="26" t="str">
        <f t="shared" si="108"/>
        <v>2023-08-31</v>
      </c>
      <c r="E3463" s="26">
        <f t="shared" si="109"/>
        <v>146.38980000000001</v>
      </c>
    </row>
    <row r="3464" spans="1:5" x14ac:dyDescent="0.3">
      <c r="A3464" s="1">
        <v>45170</v>
      </c>
      <c r="B3464">
        <v>146.99520000000001</v>
      </c>
      <c r="C3464" t="s">
        <v>205</v>
      </c>
      <c r="D3464" s="26" t="str">
        <f t="shared" si="108"/>
        <v>2023-09-01</v>
      </c>
      <c r="E3464" s="26">
        <f t="shared" si="109"/>
        <v>146.99520000000001</v>
      </c>
    </row>
    <row r="3465" spans="1:5" x14ac:dyDescent="0.3">
      <c r="A3465" s="1">
        <v>45174</v>
      </c>
      <c r="B3465">
        <v>145.179</v>
      </c>
      <c r="C3465" t="s">
        <v>205</v>
      </c>
      <c r="D3465" s="26" t="str">
        <f t="shared" si="108"/>
        <v>2023-09-05</v>
      </c>
      <c r="E3465" s="26">
        <f t="shared" si="109"/>
        <v>145.179</v>
      </c>
    </row>
    <row r="3466" spans="1:5" x14ac:dyDescent="0.3">
      <c r="A3466" s="1">
        <v>45175</v>
      </c>
      <c r="B3466">
        <v>144.68109999999999</v>
      </c>
      <c r="C3466" t="s">
        <v>205</v>
      </c>
      <c r="D3466" s="26" t="str">
        <f t="shared" si="108"/>
        <v>2023-09-06</v>
      </c>
      <c r="E3466" s="26">
        <f t="shared" si="109"/>
        <v>144.68109999999999</v>
      </c>
    </row>
    <row r="3467" spans="1:5" x14ac:dyDescent="0.3">
      <c r="A3467" s="1">
        <v>45176</v>
      </c>
      <c r="B3467">
        <v>144.10489999999999</v>
      </c>
      <c r="C3467" t="s">
        <v>205</v>
      </c>
      <c r="D3467" s="26" t="str">
        <f t="shared" si="108"/>
        <v>2023-09-07</v>
      </c>
      <c r="E3467" s="26">
        <f t="shared" si="109"/>
        <v>144.10489999999999</v>
      </c>
    </row>
    <row r="3468" spans="1:5" x14ac:dyDescent="0.3">
      <c r="A3468" s="1">
        <v>45177</v>
      </c>
      <c r="B3468">
        <v>144.17330000000001</v>
      </c>
      <c r="C3468" t="s">
        <v>205</v>
      </c>
      <c r="D3468" s="26" t="str">
        <f t="shared" si="108"/>
        <v>2023-09-08</v>
      </c>
      <c r="E3468" s="26">
        <f t="shared" si="109"/>
        <v>144.17330000000001</v>
      </c>
    </row>
    <row r="3469" spans="1:5" x14ac:dyDescent="0.3">
      <c r="A3469" s="1">
        <v>45180</v>
      </c>
      <c r="B3469">
        <v>144.4076</v>
      </c>
      <c r="C3469" t="s">
        <v>205</v>
      </c>
      <c r="D3469" s="26" t="str">
        <f t="shared" si="108"/>
        <v>2023-09-11</v>
      </c>
      <c r="E3469" s="26">
        <f t="shared" si="109"/>
        <v>144.4076</v>
      </c>
    </row>
    <row r="3470" spans="1:5" x14ac:dyDescent="0.3">
      <c r="A3470" s="1">
        <v>45181</v>
      </c>
      <c r="B3470">
        <v>144.22210000000001</v>
      </c>
      <c r="C3470" t="s">
        <v>205</v>
      </c>
      <c r="D3470" s="26" t="str">
        <f t="shared" si="108"/>
        <v>2023-09-12</v>
      </c>
      <c r="E3470" s="26">
        <f t="shared" si="109"/>
        <v>144.22210000000001</v>
      </c>
    </row>
    <row r="3471" spans="1:5" x14ac:dyDescent="0.3">
      <c r="A3471" s="1">
        <v>45182</v>
      </c>
      <c r="B3471">
        <v>143.64599999999999</v>
      </c>
      <c r="C3471" t="s">
        <v>205</v>
      </c>
      <c r="D3471" s="26" t="str">
        <f t="shared" si="108"/>
        <v>2023-09-13</v>
      </c>
      <c r="E3471" s="26">
        <f t="shared" si="109"/>
        <v>143.64599999999999</v>
      </c>
    </row>
    <row r="3472" spans="1:5" x14ac:dyDescent="0.3">
      <c r="A3472" s="1">
        <v>45183</v>
      </c>
      <c r="B3472">
        <v>145.32550000000001</v>
      </c>
      <c r="C3472" t="s">
        <v>205</v>
      </c>
      <c r="D3472" s="26" t="str">
        <f t="shared" si="108"/>
        <v>2023-09-14</v>
      </c>
      <c r="E3472" s="26">
        <f t="shared" si="109"/>
        <v>145.32550000000001</v>
      </c>
    </row>
    <row r="3473" spans="1:5" x14ac:dyDescent="0.3">
      <c r="A3473" s="1">
        <v>45184</v>
      </c>
      <c r="B3473">
        <v>144.10489999999999</v>
      </c>
      <c r="C3473" t="s">
        <v>205</v>
      </c>
      <c r="D3473" s="26" t="str">
        <f t="shared" si="108"/>
        <v>2023-09-15</v>
      </c>
      <c r="E3473" s="26">
        <f t="shared" si="109"/>
        <v>144.10489999999999</v>
      </c>
    </row>
    <row r="3474" spans="1:5" x14ac:dyDescent="0.3">
      <c r="A3474" s="1">
        <v>45187</v>
      </c>
      <c r="B3474">
        <v>143.7594</v>
      </c>
      <c r="C3474" t="s">
        <v>205</v>
      </c>
      <c r="D3474" s="26" t="str">
        <f t="shared" si="108"/>
        <v>2023-09-18</v>
      </c>
      <c r="E3474" s="26">
        <f t="shared" si="109"/>
        <v>143.7594</v>
      </c>
    </row>
    <row r="3475" spans="1:5" x14ac:dyDescent="0.3">
      <c r="A3475" s="1">
        <v>45188</v>
      </c>
      <c r="B3475">
        <v>143.524</v>
      </c>
      <c r="C3475" t="s">
        <v>205</v>
      </c>
      <c r="D3475" s="26" t="str">
        <f t="shared" ref="D3475:D3538" si="110">_xlfn.CONCAT(YEAR(A3475),"-",IF(LEN(MONTH(A3475))=1,0&amp;MONTH(A3475),MONTH(A3475)),"-",IF(LEN(DAY(A3475))=1,0&amp;DAY(A3475),DAY(A3475)))</f>
        <v>2023-09-19</v>
      </c>
      <c r="E3475" s="26">
        <f t="shared" ref="E3475:E3538" si="111">B3475</f>
        <v>143.524</v>
      </c>
    </row>
    <row r="3476" spans="1:5" x14ac:dyDescent="0.3">
      <c r="A3476" s="1">
        <v>45189</v>
      </c>
      <c r="B3476">
        <v>142.86689999999999</v>
      </c>
      <c r="C3476" t="s">
        <v>205</v>
      </c>
      <c r="D3476" s="26" t="str">
        <f t="shared" si="110"/>
        <v>2023-09-20</v>
      </c>
      <c r="E3476" s="26">
        <f t="shared" si="111"/>
        <v>142.86689999999999</v>
      </c>
    </row>
    <row r="3477" spans="1:5" x14ac:dyDescent="0.3">
      <c r="A3477" s="1">
        <v>45190</v>
      </c>
      <c r="B3477">
        <v>140.49369999999999</v>
      </c>
      <c r="C3477" t="s">
        <v>205</v>
      </c>
      <c r="D3477" s="26" t="str">
        <f t="shared" si="110"/>
        <v>2023-09-21</v>
      </c>
      <c r="E3477" s="26">
        <f t="shared" si="111"/>
        <v>140.49369999999999</v>
      </c>
    </row>
    <row r="3478" spans="1:5" x14ac:dyDescent="0.3">
      <c r="A3478" s="1">
        <v>45191</v>
      </c>
      <c r="B3478">
        <v>139.93469999999999</v>
      </c>
      <c r="C3478" t="s">
        <v>205</v>
      </c>
      <c r="D3478" s="26" t="str">
        <f t="shared" si="110"/>
        <v>2023-09-22</v>
      </c>
      <c r="E3478" s="26">
        <f t="shared" si="111"/>
        <v>139.93469999999999</v>
      </c>
    </row>
    <row r="3479" spans="1:5" x14ac:dyDescent="0.3">
      <c r="A3479" s="1">
        <v>45194</v>
      </c>
      <c r="B3479">
        <v>140.2877</v>
      </c>
      <c r="C3479" t="s">
        <v>205</v>
      </c>
      <c r="D3479" s="26" t="str">
        <f t="shared" si="110"/>
        <v>2023-09-25</v>
      </c>
      <c r="E3479" s="26">
        <f t="shared" si="111"/>
        <v>140.2877</v>
      </c>
    </row>
    <row r="3480" spans="1:5" x14ac:dyDescent="0.3">
      <c r="A3480" s="1">
        <v>45195</v>
      </c>
      <c r="B3480">
        <v>138.31649999999999</v>
      </c>
      <c r="C3480" t="s">
        <v>205</v>
      </c>
      <c r="D3480" s="26" t="str">
        <f t="shared" si="110"/>
        <v>2023-09-26</v>
      </c>
      <c r="E3480" s="26">
        <f t="shared" si="111"/>
        <v>138.31649999999999</v>
      </c>
    </row>
    <row r="3481" spans="1:5" x14ac:dyDescent="0.3">
      <c r="A3481" s="1">
        <v>45196</v>
      </c>
      <c r="B3481">
        <v>138.3656</v>
      </c>
      <c r="C3481" t="s">
        <v>205</v>
      </c>
      <c r="D3481" s="26" t="str">
        <f t="shared" si="110"/>
        <v>2023-09-27</v>
      </c>
      <c r="E3481" s="26">
        <f t="shared" si="111"/>
        <v>138.3656</v>
      </c>
    </row>
    <row r="3482" spans="1:5" x14ac:dyDescent="0.3">
      <c r="A3482" s="1">
        <v>45197</v>
      </c>
      <c r="B3482">
        <v>139.32660000000001</v>
      </c>
      <c r="C3482" t="s">
        <v>205</v>
      </c>
      <c r="D3482" s="26" t="str">
        <f t="shared" si="110"/>
        <v>2023-09-28</v>
      </c>
      <c r="E3482" s="26">
        <f t="shared" si="111"/>
        <v>139.32660000000001</v>
      </c>
    </row>
    <row r="3483" spans="1:5" x14ac:dyDescent="0.3">
      <c r="A3483" s="1">
        <v>45198</v>
      </c>
      <c r="B3483">
        <v>138.95400000000001</v>
      </c>
      <c r="C3483" t="s">
        <v>205</v>
      </c>
      <c r="D3483" s="26" t="str">
        <f t="shared" si="110"/>
        <v>2023-09-29</v>
      </c>
      <c r="E3483" s="26">
        <f t="shared" si="111"/>
        <v>138.95400000000001</v>
      </c>
    </row>
    <row r="3484" spans="1:5" x14ac:dyDescent="0.3">
      <c r="A3484" s="1">
        <v>45201</v>
      </c>
      <c r="B3484">
        <v>137.38489999999999</v>
      </c>
      <c r="C3484" t="s">
        <v>205</v>
      </c>
      <c r="D3484" s="26" t="str">
        <f t="shared" si="110"/>
        <v>2023-10-02</v>
      </c>
      <c r="E3484" s="26">
        <f t="shared" si="111"/>
        <v>137.38489999999999</v>
      </c>
    </row>
    <row r="3485" spans="1:5" x14ac:dyDescent="0.3">
      <c r="A3485" s="1">
        <v>45202</v>
      </c>
      <c r="B3485">
        <v>135.7373</v>
      </c>
      <c r="C3485" t="s">
        <v>205</v>
      </c>
      <c r="D3485" s="26" t="str">
        <f t="shared" si="110"/>
        <v>2023-10-03</v>
      </c>
      <c r="E3485" s="26">
        <f t="shared" si="111"/>
        <v>135.7373</v>
      </c>
    </row>
    <row r="3486" spans="1:5" x14ac:dyDescent="0.3">
      <c r="A3486" s="1">
        <v>45203</v>
      </c>
      <c r="B3486">
        <v>136.5121</v>
      </c>
      <c r="C3486" t="s">
        <v>205</v>
      </c>
      <c r="D3486" s="26" t="str">
        <f t="shared" si="110"/>
        <v>2023-10-04</v>
      </c>
      <c r="E3486" s="26">
        <f t="shared" si="111"/>
        <v>136.5121</v>
      </c>
    </row>
    <row r="3487" spans="1:5" x14ac:dyDescent="0.3">
      <c r="A3487" s="1">
        <v>45204</v>
      </c>
      <c r="B3487">
        <v>136.1198</v>
      </c>
      <c r="C3487" t="s">
        <v>205</v>
      </c>
      <c r="D3487" s="26" t="str">
        <f t="shared" si="110"/>
        <v>2023-10-05</v>
      </c>
      <c r="E3487" s="26">
        <f t="shared" si="111"/>
        <v>136.1198</v>
      </c>
    </row>
    <row r="3488" spans="1:5" x14ac:dyDescent="0.3">
      <c r="A3488" s="1">
        <v>45205</v>
      </c>
      <c r="B3488">
        <v>137.29660000000001</v>
      </c>
      <c r="C3488" t="s">
        <v>205</v>
      </c>
      <c r="D3488" s="26" t="str">
        <f t="shared" si="110"/>
        <v>2023-10-06</v>
      </c>
      <c r="E3488" s="26">
        <f t="shared" si="111"/>
        <v>137.29660000000001</v>
      </c>
    </row>
    <row r="3489" spans="1:5" x14ac:dyDescent="0.3">
      <c r="A3489" s="1">
        <v>45208</v>
      </c>
      <c r="B3489">
        <v>138.2773</v>
      </c>
      <c r="C3489" t="s">
        <v>205</v>
      </c>
      <c r="D3489" s="26" t="str">
        <f t="shared" si="110"/>
        <v>2023-10-09</v>
      </c>
      <c r="E3489" s="26">
        <f t="shared" si="111"/>
        <v>138.2773</v>
      </c>
    </row>
    <row r="3490" spans="1:5" x14ac:dyDescent="0.3">
      <c r="A3490" s="1">
        <v>45209</v>
      </c>
      <c r="B3490">
        <v>139.3364</v>
      </c>
      <c r="C3490" t="s">
        <v>205</v>
      </c>
      <c r="D3490" s="26" t="str">
        <f t="shared" si="110"/>
        <v>2023-10-10</v>
      </c>
      <c r="E3490" s="26">
        <f t="shared" si="111"/>
        <v>139.3364</v>
      </c>
    </row>
    <row r="3491" spans="1:5" x14ac:dyDescent="0.3">
      <c r="A3491" s="1">
        <v>45210</v>
      </c>
      <c r="B3491">
        <v>139.63069999999999</v>
      </c>
      <c r="C3491" t="s">
        <v>205</v>
      </c>
      <c r="D3491" s="26" t="str">
        <f t="shared" si="110"/>
        <v>2023-10-11</v>
      </c>
      <c r="E3491" s="26">
        <f t="shared" si="111"/>
        <v>139.63069999999999</v>
      </c>
    </row>
    <row r="3492" spans="1:5" x14ac:dyDescent="0.3">
      <c r="A3492" s="1">
        <v>45211</v>
      </c>
      <c r="B3492">
        <v>137.88499999999999</v>
      </c>
      <c r="C3492" t="s">
        <v>205</v>
      </c>
      <c r="D3492" s="26" t="str">
        <f t="shared" si="110"/>
        <v>2023-10-12</v>
      </c>
      <c r="E3492" s="26">
        <f t="shared" si="111"/>
        <v>137.88499999999999</v>
      </c>
    </row>
    <row r="3493" spans="1:5" x14ac:dyDescent="0.3">
      <c r="A3493" s="1">
        <v>45212</v>
      </c>
      <c r="B3493">
        <v>137.58099999999999</v>
      </c>
      <c r="C3493" t="s">
        <v>205</v>
      </c>
      <c r="D3493" s="26" t="str">
        <f t="shared" si="110"/>
        <v>2023-10-13</v>
      </c>
      <c r="E3493" s="26">
        <f t="shared" si="111"/>
        <v>137.58099999999999</v>
      </c>
    </row>
    <row r="3494" spans="1:5" x14ac:dyDescent="0.3">
      <c r="A3494" s="1">
        <v>45215</v>
      </c>
      <c r="B3494">
        <v>139.2972</v>
      </c>
      <c r="C3494" t="s">
        <v>205</v>
      </c>
      <c r="D3494" s="26" t="str">
        <f t="shared" si="110"/>
        <v>2023-10-16</v>
      </c>
      <c r="E3494" s="26">
        <f t="shared" si="111"/>
        <v>139.2972</v>
      </c>
    </row>
    <row r="3495" spans="1:5" x14ac:dyDescent="0.3">
      <c r="A3495" s="1">
        <v>45216</v>
      </c>
      <c r="B3495">
        <v>139.9837</v>
      </c>
      <c r="C3495" t="s">
        <v>205</v>
      </c>
      <c r="D3495" s="26" t="str">
        <f t="shared" si="110"/>
        <v>2023-10-17</v>
      </c>
      <c r="E3495" s="26">
        <f t="shared" si="111"/>
        <v>139.9837</v>
      </c>
    </row>
    <row r="3496" spans="1:5" x14ac:dyDescent="0.3">
      <c r="A3496" s="1">
        <v>45217</v>
      </c>
      <c r="B3496">
        <v>137.76730000000001</v>
      </c>
      <c r="C3496" t="s">
        <v>205</v>
      </c>
      <c r="D3496" s="26" t="str">
        <f t="shared" si="110"/>
        <v>2023-10-18</v>
      </c>
      <c r="E3496" s="26">
        <f t="shared" si="111"/>
        <v>137.76730000000001</v>
      </c>
    </row>
    <row r="3497" spans="1:5" x14ac:dyDescent="0.3">
      <c r="A3497" s="1">
        <v>45218</v>
      </c>
      <c r="B3497">
        <v>136.0609</v>
      </c>
      <c r="C3497" t="s">
        <v>205</v>
      </c>
      <c r="D3497" s="26" t="str">
        <f t="shared" si="110"/>
        <v>2023-10-19</v>
      </c>
      <c r="E3497" s="26">
        <f t="shared" si="111"/>
        <v>136.0609</v>
      </c>
    </row>
    <row r="3498" spans="1:5" x14ac:dyDescent="0.3">
      <c r="A3498" s="1">
        <v>45219</v>
      </c>
      <c r="B3498">
        <v>134.36429999999999</v>
      </c>
      <c r="C3498" t="s">
        <v>205</v>
      </c>
      <c r="D3498" s="26" t="str">
        <f t="shared" si="110"/>
        <v>2023-10-20</v>
      </c>
      <c r="E3498" s="26">
        <f t="shared" si="111"/>
        <v>134.36429999999999</v>
      </c>
    </row>
    <row r="3499" spans="1:5" x14ac:dyDescent="0.3">
      <c r="A3499" s="1">
        <v>45222</v>
      </c>
      <c r="B3499">
        <v>133.5111</v>
      </c>
      <c r="C3499" t="s">
        <v>205</v>
      </c>
      <c r="D3499" s="26" t="str">
        <f t="shared" si="110"/>
        <v>2023-10-23</v>
      </c>
      <c r="E3499" s="26">
        <f t="shared" si="111"/>
        <v>133.5111</v>
      </c>
    </row>
    <row r="3500" spans="1:5" x14ac:dyDescent="0.3">
      <c r="A3500" s="1">
        <v>45223</v>
      </c>
      <c r="B3500">
        <v>134.36429999999999</v>
      </c>
      <c r="C3500" t="s">
        <v>205</v>
      </c>
      <c r="D3500" s="26" t="str">
        <f t="shared" si="110"/>
        <v>2023-10-24</v>
      </c>
      <c r="E3500" s="26">
        <f t="shared" si="111"/>
        <v>134.36429999999999</v>
      </c>
    </row>
    <row r="3501" spans="1:5" x14ac:dyDescent="0.3">
      <c r="A3501" s="1">
        <v>45224</v>
      </c>
      <c r="B3501">
        <v>132.8835</v>
      </c>
      <c r="C3501" t="s">
        <v>205</v>
      </c>
      <c r="D3501" s="26" t="str">
        <f t="shared" si="110"/>
        <v>2023-10-25</v>
      </c>
      <c r="E3501" s="26">
        <f t="shared" si="111"/>
        <v>132.8835</v>
      </c>
    </row>
    <row r="3502" spans="1:5" x14ac:dyDescent="0.3">
      <c r="A3502" s="1">
        <v>45225</v>
      </c>
      <c r="B3502">
        <v>132.60890000000001</v>
      </c>
      <c r="C3502" t="s">
        <v>205</v>
      </c>
      <c r="D3502" s="26" t="str">
        <f t="shared" si="110"/>
        <v>2023-10-26</v>
      </c>
      <c r="E3502" s="26">
        <f t="shared" si="111"/>
        <v>132.60890000000001</v>
      </c>
    </row>
    <row r="3503" spans="1:5" x14ac:dyDescent="0.3">
      <c r="A3503" s="1">
        <v>45226</v>
      </c>
      <c r="B3503">
        <v>131.07900000000001</v>
      </c>
      <c r="C3503" t="s">
        <v>205</v>
      </c>
      <c r="D3503" s="26" t="str">
        <f t="shared" si="110"/>
        <v>2023-10-27</v>
      </c>
      <c r="E3503" s="26">
        <f t="shared" si="111"/>
        <v>131.07900000000001</v>
      </c>
    </row>
    <row r="3504" spans="1:5" x14ac:dyDescent="0.3">
      <c r="A3504" s="1">
        <v>45229</v>
      </c>
      <c r="B3504">
        <v>132.1088</v>
      </c>
      <c r="C3504" t="s">
        <v>205</v>
      </c>
      <c r="D3504" s="26" t="str">
        <f t="shared" si="110"/>
        <v>2023-10-30</v>
      </c>
      <c r="E3504" s="26">
        <f t="shared" si="111"/>
        <v>132.1088</v>
      </c>
    </row>
    <row r="3505" spans="1:5" x14ac:dyDescent="0.3">
      <c r="A3505" s="1">
        <v>45230</v>
      </c>
      <c r="B3505">
        <v>133.2071</v>
      </c>
      <c r="C3505" t="s">
        <v>205</v>
      </c>
      <c r="D3505" s="26" t="str">
        <f t="shared" si="110"/>
        <v>2023-10-31</v>
      </c>
      <c r="E3505" s="26">
        <f t="shared" si="111"/>
        <v>133.2071</v>
      </c>
    </row>
    <row r="3506" spans="1:5" x14ac:dyDescent="0.3">
      <c r="A3506" s="1">
        <v>45231</v>
      </c>
      <c r="B3506">
        <v>133.6583</v>
      </c>
      <c r="C3506" t="s">
        <v>205</v>
      </c>
      <c r="D3506" s="26" t="str">
        <f t="shared" si="110"/>
        <v>2023-11-01</v>
      </c>
      <c r="E3506" s="26">
        <f t="shared" si="111"/>
        <v>133.6583</v>
      </c>
    </row>
    <row r="3507" spans="1:5" x14ac:dyDescent="0.3">
      <c r="A3507" s="1">
        <v>45232</v>
      </c>
      <c r="B3507">
        <v>136.6199</v>
      </c>
      <c r="C3507" t="s">
        <v>205</v>
      </c>
      <c r="D3507" s="26" t="str">
        <f t="shared" si="110"/>
        <v>2023-11-02</v>
      </c>
      <c r="E3507" s="26">
        <f t="shared" si="111"/>
        <v>136.6199</v>
      </c>
    </row>
    <row r="3508" spans="1:5" x14ac:dyDescent="0.3">
      <c r="A3508" s="1">
        <v>45233</v>
      </c>
      <c r="B3508">
        <v>138.85589999999999</v>
      </c>
      <c r="C3508" t="s">
        <v>205</v>
      </c>
      <c r="D3508" s="26" t="str">
        <f t="shared" si="110"/>
        <v>2023-11-03</v>
      </c>
      <c r="E3508" s="26">
        <f t="shared" si="111"/>
        <v>138.85589999999999</v>
      </c>
    </row>
    <row r="3509" spans="1:5" x14ac:dyDescent="0.3">
      <c r="A3509" s="1">
        <v>45236</v>
      </c>
      <c r="B3509">
        <v>138.1302</v>
      </c>
      <c r="C3509" t="s">
        <v>205</v>
      </c>
      <c r="D3509" s="26" t="str">
        <f t="shared" si="110"/>
        <v>2023-11-06</v>
      </c>
      <c r="E3509" s="26">
        <f t="shared" si="111"/>
        <v>138.1302</v>
      </c>
    </row>
    <row r="3510" spans="1:5" x14ac:dyDescent="0.3">
      <c r="A3510" s="1">
        <v>45237</v>
      </c>
      <c r="B3510">
        <v>137.83600000000001</v>
      </c>
      <c r="C3510" t="s">
        <v>205</v>
      </c>
      <c r="D3510" s="26" t="str">
        <f t="shared" si="110"/>
        <v>2023-11-07</v>
      </c>
      <c r="E3510" s="26">
        <f t="shared" si="111"/>
        <v>137.83600000000001</v>
      </c>
    </row>
    <row r="3511" spans="1:5" x14ac:dyDescent="0.3">
      <c r="A3511" s="1">
        <v>45238</v>
      </c>
      <c r="B3511">
        <v>137.6104</v>
      </c>
      <c r="C3511" t="s">
        <v>205</v>
      </c>
      <c r="D3511" s="26" t="str">
        <f t="shared" si="110"/>
        <v>2023-11-08</v>
      </c>
      <c r="E3511" s="26">
        <f t="shared" si="111"/>
        <v>137.6104</v>
      </c>
    </row>
    <row r="3512" spans="1:5" x14ac:dyDescent="0.3">
      <c r="A3512" s="1">
        <v>45239</v>
      </c>
      <c r="B3512">
        <v>136.4434</v>
      </c>
      <c r="C3512" t="s">
        <v>205</v>
      </c>
      <c r="D3512" s="26" t="str">
        <f t="shared" si="110"/>
        <v>2023-11-09</v>
      </c>
      <c r="E3512" s="26">
        <f t="shared" si="111"/>
        <v>136.4434</v>
      </c>
    </row>
    <row r="3513" spans="1:5" x14ac:dyDescent="0.3">
      <c r="A3513" s="1">
        <v>45240</v>
      </c>
      <c r="B3513">
        <v>138.0419</v>
      </c>
      <c r="C3513" t="s">
        <v>205</v>
      </c>
      <c r="D3513" s="26" t="str">
        <f t="shared" si="110"/>
        <v>2023-11-10</v>
      </c>
      <c r="E3513" s="26">
        <f t="shared" si="111"/>
        <v>138.0419</v>
      </c>
    </row>
    <row r="3514" spans="1:5" x14ac:dyDescent="0.3">
      <c r="A3514" s="1">
        <v>45243</v>
      </c>
      <c r="B3514">
        <v>137.86539999999999</v>
      </c>
      <c r="C3514" t="s">
        <v>205</v>
      </c>
      <c r="D3514" s="26" t="str">
        <f t="shared" si="110"/>
        <v>2023-11-13</v>
      </c>
      <c r="E3514" s="26">
        <f t="shared" si="111"/>
        <v>137.86539999999999</v>
      </c>
    </row>
    <row r="3515" spans="1:5" x14ac:dyDescent="0.3">
      <c r="A3515" s="1">
        <v>45244</v>
      </c>
      <c r="B3515">
        <v>141.798</v>
      </c>
      <c r="C3515" t="s">
        <v>205</v>
      </c>
      <c r="D3515" s="26" t="str">
        <f t="shared" si="110"/>
        <v>2023-11-14</v>
      </c>
      <c r="E3515" s="26">
        <f t="shared" si="111"/>
        <v>141.798</v>
      </c>
    </row>
    <row r="3516" spans="1:5" x14ac:dyDescent="0.3">
      <c r="A3516" s="1">
        <v>45245</v>
      </c>
      <c r="B3516">
        <v>142.4648</v>
      </c>
      <c r="C3516" t="s">
        <v>205</v>
      </c>
      <c r="D3516" s="26" t="str">
        <f t="shared" si="110"/>
        <v>2023-11-15</v>
      </c>
      <c r="E3516" s="26">
        <f t="shared" si="111"/>
        <v>142.4648</v>
      </c>
    </row>
    <row r="3517" spans="1:5" x14ac:dyDescent="0.3">
      <c r="A3517" s="1">
        <v>45246</v>
      </c>
      <c r="B3517">
        <v>141.9941</v>
      </c>
      <c r="C3517" t="s">
        <v>205</v>
      </c>
      <c r="D3517" s="26" t="str">
        <f t="shared" si="110"/>
        <v>2023-11-16</v>
      </c>
      <c r="E3517" s="26">
        <f t="shared" si="111"/>
        <v>141.9941</v>
      </c>
    </row>
    <row r="3518" spans="1:5" x14ac:dyDescent="0.3">
      <c r="A3518" s="1">
        <v>45247</v>
      </c>
      <c r="B3518">
        <v>142.6806</v>
      </c>
      <c r="C3518" t="s">
        <v>205</v>
      </c>
      <c r="D3518" s="26" t="str">
        <f t="shared" si="110"/>
        <v>2023-11-17</v>
      </c>
      <c r="E3518" s="26">
        <f t="shared" si="111"/>
        <v>142.6806</v>
      </c>
    </row>
    <row r="3519" spans="1:5" x14ac:dyDescent="0.3">
      <c r="A3519" s="1">
        <v>45250</v>
      </c>
      <c r="B3519">
        <v>143.24940000000001</v>
      </c>
      <c r="C3519" t="s">
        <v>205</v>
      </c>
      <c r="D3519" s="26" t="str">
        <f t="shared" si="110"/>
        <v>2023-11-20</v>
      </c>
      <c r="E3519" s="26">
        <f t="shared" si="111"/>
        <v>143.24940000000001</v>
      </c>
    </row>
    <row r="3520" spans="1:5" x14ac:dyDescent="0.3">
      <c r="A3520" s="1">
        <v>45251</v>
      </c>
      <c r="B3520">
        <v>142.9846</v>
      </c>
      <c r="C3520" t="s">
        <v>205</v>
      </c>
      <c r="D3520" s="26" t="str">
        <f t="shared" si="110"/>
        <v>2023-11-21</v>
      </c>
      <c r="E3520" s="26">
        <f t="shared" si="111"/>
        <v>142.9846</v>
      </c>
    </row>
    <row r="3521" spans="1:5" x14ac:dyDescent="0.3">
      <c r="A3521" s="1">
        <v>45252</v>
      </c>
      <c r="B3521">
        <v>143.6515</v>
      </c>
      <c r="C3521" t="s">
        <v>205</v>
      </c>
      <c r="D3521" s="26" t="str">
        <f t="shared" si="110"/>
        <v>2023-11-22</v>
      </c>
      <c r="E3521" s="26">
        <f t="shared" si="111"/>
        <v>143.6515</v>
      </c>
    </row>
    <row r="3522" spans="1:5" x14ac:dyDescent="0.3">
      <c r="A3522" s="1">
        <v>45254</v>
      </c>
      <c r="B3522">
        <v>144.07320000000001</v>
      </c>
      <c r="C3522" t="s">
        <v>205</v>
      </c>
      <c r="D3522" s="26" t="str">
        <f t="shared" si="110"/>
        <v>2023-11-24</v>
      </c>
      <c r="E3522" s="26">
        <f t="shared" si="111"/>
        <v>144.07320000000001</v>
      </c>
    </row>
    <row r="3523" spans="1:5" x14ac:dyDescent="0.3">
      <c r="A3523" s="1">
        <v>45257</v>
      </c>
      <c r="B3523">
        <v>143.779</v>
      </c>
      <c r="C3523" t="s">
        <v>205</v>
      </c>
      <c r="D3523" s="26" t="str">
        <f t="shared" si="110"/>
        <v>2023-11-27</v>
      </c>
      <c r="E3523" s="26">
        <f t="shared" si="111"/>
        <v>143.779</v>
      </c>
    </row>
    <row r="3524" spans="1:5" x14ac:dyDescent="0.3">
      <c r="A3524" s="1">
        <v>45258</v>
      </c>
      <c r="B3524">
        <v>143.64169999999999</v>
      </c>
      <c r="C3524" t="s">
        <v>205</v>
      </c>
      <c r="D3524" s="26" t="str">
        <f t="shared" si="110"/>
        <v>2023-11-28</v>
      </c>
      <c r="E3524" s="26">
        <f t="shared" si="111"/>
        <v>143.64169999999999</v>
      </c>
    </row>
    <row r="3525" spans="1:5" x14ac:dyDescent="0.3">
      <c r="A3525" s="1">
        <v>45259</v>
      </c>
      <c r="B3525">
        <v>144.2105</v>
      </c>
      <c r="C3525" t="s">
        <v>205</v>
      </c>
      <c r="D3525" s="26" t="str">
        <f t="shared" si="110"/>
        <v>2023-11-29</v>
      </c>
      <c r="E3525" s="26">
        <f t="shared" si="111"/>
        <v>144.2105</v>
      </c>
    </row>
    <row r="3526" spans="1:5" x14ac:dyDescent="0.3">
      <c r="A3526" s="1">
        <v>45260</v>
      </c>
      <c r="B3526">
        <v>145.43629999999999</v>
      </c>
      <c r="C3526" t="s">
        <v>205</v>
      </c>
      <c r="D3526" s="26" t="str">
        <f t="shared" si="110"/>
        <v>2023-11-30</v>
      </c>
      <c r="E3526" s="26">
        <f t="shared" si="111"/>
        <v>145.43629999999999</v>
      </c>
    </row>
    <row r="3527" spans="1:5" x14ac:dyDescent="0.3">
      <c r="A3527" s="1">
        <v>45261</v>
      </c>
      <c r="B3527">
        <v>147.6233</v>
      </c>
      <c r="C3527" t="s">
        <v>205</v>
      </c>
      <c r="D3527" s="26" t="str">
        <f t="shared" si="110"/>
        <v>2023-12-01</v>
      </c>
      <c r="E3527" s="26">
        <f t="shared" si="111"/>
        <v>147.6233</v>
      </c>
    </row>
    <row r="3528" spans="1:5" x14ac:dyDescent="0.3">
      <c r="A3528" s="1">
        <v>45264</v>
      </c>
      <c r="B3528">
        <v>147.6919</v>
      </c>
      <c r="C3528" t="s">
        <v>205</v>
      </c>
      <c r="D3528" s="26" t="str">
        <f t="shared" si="110"/>
        <v>2023-12-04</v>
      </c>
      <c r="E3528" s="26">
        <f t="shared" si="111"/>
        <v>147.6919</v>
      </c>
    </row>
    <row r="3529" spans="1:5" x14ac:dyDescent="0.3">
      <c r="A3529" s="1">
        <v>45265</v>
      </c>
      <c r="B3529">
        <v>146.37780000000001</v>
      </c>
      <c r="C3529" t="s">
        <v>205</v>
      </c>
      <c r="D3529" s="26" t="str">
        <f t="shared" si="110"/>
        <v>2023-12-05</v>
      </c>
      <c r="E3529" s="26">
        <f t="shared" si="111"/>
        <v>146.37780000000001</v>
      </c>
    </row>
    <row r="3530" spans="1:5" x14ac:dyDescent="0.3">
      <c r="A3530" s="1">
        <v>45266</v>
      </c>
      <c r="B3530">
        <v>146.42679999999999</v>
      </c>
      <c r="C3530" t="s">
        <v>205</v>
      </c>
      <c r="D3530" s="26" t="str">
        <f t="shared" si="110"/>
        <v>2023-12-06</v>
      </c>
      <c r="E3530" s="26">
        <f t="shared" si="111"/>
        <v>146.42679999999999</v>
      </c>
    </row>
    <row r="3531" spans="1:5" x14ac:dyDescent="0.3">
      <c r="A3531" s="1">
        <v>45267</v>
      </c>
      <c r="B3531">
        <v>147.20160000000001</v>
      </c>
      <c r="C3531" t="s">
        <v>205</v>
      </c>
      <c r="D3531" s="26" t="str">
        <f t="shared" si="110"/>
        <v>2023-12-07</v>
      </c>
      <c r="E3531" s="26">
        <f t="shared" si="111"/>
        <v>147.20160000000001</v>
      </c>
    </row>
    <row r="3532" spans="1:5" x14ac:dyDescent="0.3">
      <c r="A3532" s="1">
        <v>45268</v>
      </c>
      <c r="B3532">
        <v>147.66249999999999</v>
      </c>
      <c r="C3532" t="s">
        <v>205</v>
      </c>
      <c r="D3532" s="26" t="str">
        <f t="shared" si="110"/>
        <v>2023-12-08</v>
      </c>
      <c r="E3532" s="26">
        <f t="shared" si="111"/>
        <v>147.66249999999999</v>
      </c>
    </row>
    <row r="3533" spans="1:5" x14ac:dyDescent="0.3">
      <c r="A3533" s="1">
        <v>45271</v>
      </c>
      <c r="B3533">
        <v>148.97659999999999</v>
      </c>
      <c r="C3533" t="s">
        <v>205</v>
      </c>
      <c r="D3533" s="26" t="str">
        <f t="shared" si="110"/>
        <v>2023-12-11</v>
      </c>
      <c r="E3533" s="26">
        <f t="shared" si="111"/>
        <v>148.97659999999999</v>
      </c>
    </row>
    <row r="3534" spans="1:5" x14ac:dyDescent="0.3">
      <c r="A3534" s="1">
        <v>45272</v>
      </c>
      <c r="B3534">
        <v>149.2414</v>
      </c>
      <c r="C3534" t="s">
        <v>205</v>
      </c>
      <c r="D3534" s="26" t="str">
        <f t="shared" si="110"/>
        <v>2023-12-12</v>
      </c>
      <c r="E3534" s="26">
        <f t="shared" si="111"/>
        <v>149.2414</v>
      </c>
    </row>
    <row r="3535" spans="1:5" x14ac:dyDescent="0.3">
      <c r="A3535" s="1">
        <v>45273</v>
      </c>
      <c r="B3535">
        <v>152.40899999999999</v>
      </c>
      <c r="C3535" t="s">
        <v>205</v>
      </c>
      <c r="D3535" s="26" t="str">
        <f t="shared" si="110"/>
        <v>2023-12-13</v>
      </c>
      <c r="E3535" s="26">
        <f t="shared" si="111"/>
        <v>152.40899999999999</v>
      </c>
    </row>
    <row r="3536" spans="1:5" x14ac:dyDescent="0.3">
      <c r="A3536" s="1">
        <v>45274</v>
      </c>
      <c r="B3536">
        <v>154.4881</v>
      </c>
      <c r="C3536" t="s">
        <v>205</v>
      </c>
      <c r="D3536" s="26" t="str">
        <f t="shared" si="110"/>
        <v>2023-12-14</v>
      </c>
      <c r="E3536" s="26">
        <f t="shared" si="111"/>
        <v>154.4881</v>
      </c>
    </row>
    <row r="3537" spans="1:5" x14ac:dyDescent="0.3">
      <c r="A3537" s="1">
        <v>45275</v>
      </c>
      <c r="B3537">
        <v>153.3897</v>
      </c>
      <c r="C3537" t="s">
        <v>205</v>
      </c>
      <c r="D3537" s="26" t="str">
        <f t="shared" si="110"/>
        <v>2023-12-15</v>
      </c>
      <c r="E3537" s="26">
        <f t="shared" si="111"/>
        <v>153.3897</v>
      </c>
    </row>
    <row r="3538" spans="1:5" x14ac:dyDescent="0.3">
      <c r="A3538" s="1">
        <v>45278</v>
      </c>
      <c r="B3538">
        <v>153.45779999999999</v>
      </c>
      <c r="C3538" t="s">
        <v>205</v>
      </c>
      <c r="D3538" s="26" t="str">
        <f t="shared" si="110"/>
        <v>2023-12-18</v>
      </c>
      <c r="E3538" s="26">
        <f t="shared" si="111"/>
        <v>153.45779999999999</v>
      </c>
    </row>
    <row r="3539" spans="1:5" x14ac:dyDescent="0.3">
      <c r="A3539" s="1">
        <v>45279</v>
      </c>
      <c r="B3539">
        <v>154.7475</v>
      </c>
      <c r="C3539" t="s">
        <v>205</v>
      </c>
      <c r="D3539" s="26" t="str">
        <f t="shared" ref="D3539:D3602" si="112">_xlfn.CONCAT(YEAR(A3539),"-",IF(LEN(MONTH(A3539))=1,0&amp;MONTH(A3539),MONTH(A3539)),"-",IF(LEN(DAY(A3539))=1,0&amp;DAY(A3539),DAY(A3539)))</f>
        <v>2023-12-19</v>
      </c>
      <c r="E3539" s="26">
        <f t="shared" ref="E3539:E3602" si="113">B3539</f>
        <v>154.7475</v>
      </c>
    </row>
    <row r="3540" spans="1:5" x14ac:dyDescent="0.3">
      <c r="A3540" s="1">
        <v>45280</v>
      </c>
      <c r="B3540">
        <v>152.18770000000001</v>
      </c>
      <c r="C3540" t="s">
        <v>205</v>
      </c>
      <c r="D3540" s="26" t="str">
        <f t="shared" si="112"/>
        <v>2023-12-20</v>
      </c>
      <c r="E3540" s="26">
        <f t="shared" si="113"/>
        <v>152.18770000000001</v>
      </c>
    </row>
    <row r="3541" spans="1:5" x14ac:dyDescent="0.3">
      <c r="A3541" s="1">
        <v>45281</v>
      </c>
      <c r="B3541">
        <v>154.0583</v>
      </c>
      <c r="C3541" t="s">
        <v>205</v>
      </c>
      <c r="D3541" s="26" t="str">
        <f t="shared" si="112"/>
        <v>2023-12-21</v>
      </c>
      <c r="E3541" s="26">
        <f t="shared" si="113"/>
        <v>154.0583</v>
      </c>
    </row>
    <row r="3542" spans="1:5" x14ac:dyDescent="0.3">
      <c r="A3542" s="1">
        <v>45282</v>
      </c>
      <c r="B3542">
        <v>154.58009999999999</v>
      </c>
      <c r="C3542" t="s">
        <v>205</v>
      </c>
      <c r="D3542" s="26" t="str">
        <f t="shared" si="112"/>
        <v>2023-12-22</v>
      </c>
      <c r="E3542" s="26">
        <f t="shared" si="113"/>
        <v>154.58009999999999</v>
      </c>
    </row>
    <row r="3543" spans="1:5" x14ac:dyDescent="0.3">
      <c r="A3543" s="1">
        <v>45286</v>
      </c>
      <c r="B3543">
        <v>155.46619999999999</v>
      </c>
      <c r="C3543" t="s">
        <v>205</v>
      </c>
      <c r="D3543" s="26" t="str">
        <f t="shared" si="112"/>
        <v>2023-12-26</v>
      </c>
      <c r="E3543" s="26">
        <f t="shared" si="113"/>
        <v>155.46619999999999</v>
      </c>
    </row>
    <row r="3544" spans="1:5" x14ac:dyDescent="0.3">
      <c r="A3544" s="1">
        <v>45287</v>
      </c>
      <c r="B3544">
        <v>155.6139</v>
      </c>
      <c r="C3544" t="s">
        <v>205</v>
      </c>
      <c r="D3544" s="26" t="str">
        <f t="shared" si="112"/>
        <v>2023-12-27</v>
      </c>
      <c r="E3544" s="26">
        <f t="shared" si="113"/>
        <v>155.6139</v>
      </c>
    </row>
    <row r="3545" spans="1:5" x14ac:dyDescent="0.3">
      <c r="A3545" s="1">
        <v>45288</v>
      </c>
      <c r="B3545">
        <v>155.95849999999999</v>
      </c>
      <c r="C3545" t="s">
        <v>205</v>
      </c>
      <c r="D3545" s="26" t="str">
        <f t="shared" si="112"/>
        <v>2023-12-28</v>
      </c>
      <c r="E3545" s="26">
        <f t="shared" si="113"/>
        <v>155.95849999999999</v>
      </c>
    </row>
    <row r="3546" spans="1:5" x14ac:dyDescent="0.3">
      <c r="A3546" s="1">
        <v>45289</v>
      </c>
      <c r="B3546">
        <v>155.3579</v>
      </c>
      <c r="C3546" t="s">
        <v>205</v>
      </c>
      <c r="D3546" s="26" t="str">
        <f t="shared" si="112"/>
        <v>2023-12-29</v>
      </c>
      <c r="E3546" s="26">
        <f t="shared" si="113"/>
        <v>155.3579</v>
      </c>
    </row>
    <row r="3547" spans="1:5" x14ac:dyDescent="0.3">
      <c r="A3547" s="1">
        <v>45293</v>
      </c>
      <c r="B3547">
        <v>155.40710000000001</v>
      </c>
      <c r="C3547" t="s">
        <v>205</v>
      </c>
      <c r="D3547" s="26" t="str">
        <f t="shared" si="112"/>
        <v>2024-01-02</v>
      </c>
      <c r="E3547" s="26">
        <f t="shared" si="113"/>
        <v>155.40710000000001</v>
      </c>
    </row>
    <row r="3548" spans="1:5" x14ac:dyDescent="0.3">
      <c r="A3548" s="1">
        <v>45294</v>
      </c>
      <c r="B3548">
        <v>153.11320000000001</v>
      </c>
      <c r="C3548" t="s">
        <v>205</v>
      </c>
      <c r="D3548" s="26" t="str">
        <f t="shared" si="112"/>
        <v>2024-01-03</v>
      </c>
      <c r="E3548" s="26">
        <f t="shared" si="113"/>
        <v>153.11320000000001</v>
      </c>
    </row>
    <row r="3549" spans="1:5" x14ac:dyDescent="0.3">
      <c r="A3549" s="1">
        <v>45295</v>
      </c>
      <c r="B3549">
        <v>152.85720000000001</v>
      </c>
      <c r="C3549" t="s">
        <v>205</v>
      </c>
      <c r="D3549" s="26" t="str">
        <f t="shared" si="112"/>
        <v>2024-01-04</v>
      </c>
      <c r="E3549" s="26">
        <f t="shared" si="113"/>
        <v>152.85720000000001</v>
      </c>
    </row>
    <row r="3550" spans="1:5" x14ac:dyDescent="0.3">
      <c r="A3550" s="1">
        <v>45296</v>
      </c>
      <c r="B3550">
        <v>153.30019999999999</v>
      </c>
      <c r="C3550" t="s">
        <v>205</v>
      </c>
      <c r="D3550" s="26" t="str">
        <f t="shared" si="112"/>
        <v>2024-01-05</v>
      </c>
      <c r="E3550" s="26">
        <f t="shared" si="113"/>
        <v>153.30019999999999</v>
      </c>
    </row>
    <row r="3551" spans="1:5" x14ac:dyDescent="0.3">
      <c r="A3551" s="1">
        <v>45299</v>
      </c>
      <c r="B3551">
        <v>154.9444</v>
      </c>
      <c r="C3551" t="s">
        <v>205</v>
      </c>
      <c r="D3551" s="26" t="str">
        <f t="shared" si="112"/>
        <v>2024-01-08</v>
      </c>
      <c r="E3551" s="26">
        <f t="shared" si="113"/>
        <v>154.9444</v>
      </c>
    </row>
    <row r="3552" spans="1:5" x14ac:dyDescent="0.3">
      <c r="A3552" s="1">
        <v>45300</v>
      </c>
      <c r="B3552">
        <v>154.1568</v>
      </c>
      <c r="C3552" t="s">
        <v>205</v>
      </c>
      <c r="D3552" s="26" t="str">
        <f t="shared" si="112"/>
        <v>2024-01-09</v>
      </c>
      <c r="E3552" s="26">
        <f t="shared" si="113"/>
        <v>154.1568</v>
      </c>
    </row>
    <row r="3553" spans="1:5" x14ac:dyDescent="0.3">
      <c r="A3553" s="1">
        <v>45301</v>
      </c>
      <c r="B3553">
        <v>154.42259999999999</v>
      </c>
      <c r="C3553" t="s">
        <v>205</v>
      </c>
      <c r="D3553" s="26" t="str">
        <f t="shared" si="112"/>
        <v>2024-01-10</v>
      </c>
      <c r="E3553" s="26">
        <f t="shared" si="113"/>
        <v>154.42259999999999</v>
      </c>
    </row>
    <row r="3554" spans="1:5" x14ac:dyDescent="0.3">
      <c r="A3554" s="1">
        <v>45302</v>
      </c>
      <c r="B3554">
        <v>153.9796</v>
      </c>
      <c r="C3554" t="s">
        <v>205</v>
      </c>
      <c r="D3554" s="26" t="str">
        <f t="shared" si="112"/>
        <v>2024-01-11</v>
      </c>
      <c r="E3554" s="26">
        <f t="shared" si="113"/>
        <v>153.9796</v>
      </c>
    </row>
    <row r="3555" spans="1:5" x14ac:dyDescent="0.3">
      <c r="A3555" s="1">
        <v>45303</v>
      </c>
      <c r="B3555">
        <v>153.63499999999999</v>
      </c>
      <c r="C3555" t="s">
        <v>205</v>
      </c>
      <c r="D3555" s="26" t="str">
        <f t="shared" si="112"/>
        <v>2024-01-12</v>
      </c>
      <c r="E3555" s="26">
        <f t="shared" si="113"/>
        <v>153.63499999999999</v>
      </c>
    </row>
    <row r="3556" spans="1:5" x14ac:dyDescent="0.3">
      <c r="A3556" s="1">
        <v>45307</v>
      </c>
      <c r="B3556">
        <v>152.66030000000001</v>
      </c>
      <c r="C3556" t="s">
        <v>205</v>
      </c>
      <c r="D3556" s="26" t="str">
        <f t="shared" si="112"/>
        <v>2024-01-16</v>
      </c>
      <c r="E3556" s="26">
        <f t="shared" si="113"/>
        <v>152.66030000000001</v>
      </c>
    </row>
    <row r="3557" spans="1:5" x14ac:dyDescent="0.3">
      <c r="A3557" s="1">
        <v>45308</v>
      </c>
      <c r="B3557">
        <v>151.45920000000001</v>
      </c>
      <c r="C3557" t="s">
        <v>205</v>
      </c>
      <c r="D3557" s="26" t="str">
        <f t="shared" si="112"/>
        <v>2024-01-17</v>
      </c>
      <c r="E3557" s="26">
        <f t="shared" si="113"/>
        <v>151.45920000000001</v>
      </c>
    </row>
    <row r="3558" spans="1:5" x14ac:dyDescent="0.3">
      <c r="A3558" s="1">
        <v>45309</v>
      </c>
      <c r="B3558">
        <v>152.23699999999999</v>
      </c>
      <c r="C3558" t="s">
        <v>205</v>
      </c>
      <c r="D3558" s="26" t="str">
        <f t="shared" si="112"/>
        <v>2024-01-18</v>
      </c>
      <c r="E3558" s="26">
        <f t="shared" si="113"/>
        <v>152.23699999999999</v>
      </c>
    </row>
    <row r="3559" spans="1:5" x14ac:dyDescent="0.3">
      <c r="A3559" s="1">
        <v>45310</v>
      </c>
      <c r="B3559">
        <v>153.4085</v>
      </c>
      <c r="C3559" t="s">
        <v>205</v>
      </c>
      <c r="D3559" s="26" t="str">
        <f t="shared" si="112"/>
        <v>2024-01-19</v>
      </c>
      <c r="E3559" s="26">
        <f t="shared" si="113"/>
        <v>153.4085</v>
      </c>
    </row>
    <row r="3560" spans="1:5" x14ac:dyDescent="0.3">
      <c r="A3560" s="1">
        <v>45313</v>
      </c>
      <c r="B3560">
        <v>154.2158</v>
      </c>
      <c r="C3560" t="s">
        <v>205</v>
      </c>
      <c r="D3560" s="26" t="str">
        <f t="shared" si="112"/>
        <v>2024-01-22</v>
      </c>
      <c r="E3560" s="26">
        <f t="shared" si="113"/>
        <v>154.2158</v>
      </c>
    </row>
    <row r="3561" spans="1:5" x14ac:dyDescent="0.3">
      <c r="A3561" s="1">
        <v>45314</v>
      </c>
      <c r="B3561">
        <v>154.2946</v>
      </c>
      <c r="C3561" t="s">
        <v>205</v>
      </c>
      <c r="D3561" s="26" t="str">
        <f t="shared" si="112"/>
        <v>2024-01-23</v>
      </c>
      <c r="E3561" s="26">
        <f t="shared" si="113"/>
        <v>154.2946</v>
      </c>
    </row>
    <row r="3562" spans="1:5" x14ac:dyDescent="0.3">
      <c r="A3562" s="1">
        <v>45315</v>
      </c>
      <c r="B3562">
        <v>153.49709999999999</v>
      </c>
      <c r="C3562" t="s">
        <v>205</v>
      </c>
      <c r="D3562" s="26" t="str">
        <f t="shared" si="112"/>
        <v>2024-01-24</v>
      </c>
      <c r="E3562" s="26">
        <f t="shared" si="113"/>
        <v>153.49709999999999</v>
      </c>
    </row>
    <row r="3563" spans="1:5" x14ac:dyDescent="0.3">
      <c r="A3563" s="1">
        <v>45316</v>
      </c>
      <c r="B3563">
        <v>155.0429</v>
      </c>
      <c r="C3563" t="s">
        <v>205</v>
      </c>
      <c r="D3563" s="26" t="str">
        <f t="shared" si="112"/>
        <v>2024-01-25</v>
      </c>
      <c r="E3563" s="26">
        <f t="shared" si="113"/>
        <v>155.0429</v>
      </c>
    </row>
    <row r="3564" spans="1:5" x14ac:dyDescent="0.3">
      <c r="A3564" s="1">
        <v>45317</v>
      </c>
      <c r="B3564">
        <v>155.0625</v>
      </c>
      <c r="C3564" t="s">
        <v>205</v>
      </c>
      <c r="D3564" s="26" t="str">
        <f t="shared" si="112"/>
        <v>2024-01-26</v>
      </c>
      <c r="E3564" s="26">
        <f t="shared" si="113"/>
        <v>155.0625</v>
      </c>
    </row>
    <row r="3565" spans="1:5" x14ac:dyDescent="0.3">
      <c r="A3565" s="1">
        <v>45320</v>
      </c>
      <c r="B3565">
        <v>156.0077</v>
      </c>
      <c r="C3565" t="s">
        <v>205</v>
      </c>
      <c r="D3565" s="26" t="str">
        <f t="shared" si="112"/>
        <v>2024-01-29</v>
      </c>
      <c r="E3565" s="26">
        <f t="shared" si="113"/>
        <v>156.0077</v>
      </c>
    </row>
    <row r="3566" spans="1:5" x14ac:dyDescent="0.3">
      <c r="A3566" s="1">
        <v>45321</v>
      </c>
      <c r="B3566">
        <v>156.03720000000001</v>
      </c>
      <c r="C3566" t="s">
        <v>205</v>
      </c>
      <c r="D3566" s="26" t="str">
        <f t="shared" si="112"/>
        <v>2024-01-30</v>
      </c>
      <c r="E3566" s="26">
        <f t="shared" si="113"/>
        <v>156.03720000000001</v>
      </c>
    </row>
    <row r="3567" spans="1:5" x14ac:dyDescent="0.3">
      <c r="A3567" s="1">
        <v>45322</v>
      </c>
      <c r="B3567">
        <v>154.0386</v>
      </c>
      <c r="C3567" t="s">
        <v>205</v>
      </c>
      <c r="D3567" s="26" t="str">
        <f t="shared" si="112"/>
        <v>2024-01-31</v>
      </c>
      <c r="E3567" s="26">
        <f t="shared" si="113"/>
        <v>154.0386</v>
      </c>
    </row>
    <row r="3568" spans="1:5" x14ac:dyDescent="0.3">
      <c r="A3568" s="1">
        <v>45323</v>
      </c>
      <c r="B3568">
        <v>155.8305</v>
      </c>
      <c r="C3568" t="s">
        <v>205</v>
      </c>
      <c r="D3568" s="26" t="str">
        <f t="shared" si="112"/>
        <v>2024-02-01</v>
      </c>
      <c r="E3568" s="26">
        <f t="shared" si="113"/>
        <v>155.8305</v>
      </c>
    </row>
    <row r="3569" spans="1:5" x14ac:dyDescent="0.3">
      <c r="A3569" s="1">
        <v>45324</v>
      </c>
      <c r="B3569">
        <v>155.6926</v>
      </c>
      <c r="C3569" t="s">
        <v>205</v>
      </c>
      <c r="D3569" s="26" t="str">
        <f t="shared" si="112"/>
        <v>2024-02-02</v>
      </c>
      <c r="E3569" s="26">
        <f t="shared" si="113"/>
        <v>155.6926</v>
      </c>
    </row>
    <row r="3570" spans="1:5" x14ac:dyDescent="0.3">
      <c r="A3570" s="1">
        <v>45327</v>
      </c>
      <c r="B3570">
        <v>154.3537</v>
      </c>
      <c r="C3570" t="s">
        <v>205</v>
      </c>
      <c r="D3570" s="26" t="str">
        <f t="shared" si="112"/>
        <v>2024-02-05</v>
      </c>
      <c r="E3570" s="26">
        <f t="shared" si="113"/>
        <v>154.3537</v>
      </c>
    </row>
    <row r="3571" spans="1:5" x14ac:dyDescent="0.3">
      <c r="A3571" s="1">
        <v>45328</v>
      </c>
      <c r="B3571">
        <v>155.32839999999999</v>
      </c>
      <c r="C3571" t="s">
        <v>205</v>
      </c>
      <c r="D3571" s="26" t="str">
        <f t="shared" si="112"/>
        <v>2024-02-06</v>
      </c>
      <c r="E3571" s="26">
        <f t="shared" si="113"/>
        <v>155.32839999999999</v>
      </c>
    </row>
    <row r="3572" spans="1:5" x14ac:dyDescent="0.3">
      <c r="A3572" s="1">
        <v>45329</v>
      </c>
      <c r="B3572">
        <v>155.93879999999999</v>
      </c>
      <c r="C3572" t="s">
        <v>205</v>
      </c>
      <c r="D3572" s="26" t="str">
        <f t="shared" si="112"/>
        <v>2024-02-07</v>
      </c>
      <c r="E3572" s="26">
        <f t="shared" si="113"/>
        <v>155.93879999999999</v>
      </c>
    </row>
    <row r="3573" spans="1:5" x14ac:dyDescent="0.3">
      <c r="A3573" s="1">
        <v>45330</v>
      </c>
      <c r="B3573">
        <v>156.2834</v>
      </c>
      <c r="C3573" t="s">
        <v>205</v>
      </c>
      <c r="D3573" s="26" t="str">
        <f t="shared" si="112"/>
        <v>2024-02-08</v>
      </c>
      <c r="E3573" s="26">
        <f t="shared" si="113"/>
        <v>156.2834</v>
      </c>
    </row>
    <row r="3574" spans="1:5" x14ac:dyDescent="0.3">
      <c r="A3574" s="1">
        <v>45331</v>
      </c>
      <c r="B3574">
        <v>156.47040000000001</v>
      </c>
      <c r="C3574" t="s">
        <v>205</v>
      </c>
      <c r="D3574" s="26" t="str">
        <f t="shared" si="112"/>
        <v>2024-02-09</v>
      </c>
      <c r="E3574" s="26">
        <f t="shared" si="113"/>
        <v>156.47040000000001</v>
      </c>
    </row>
    <row r="3575" spans="1:5" x14ac:dyDescent="0.3">
      <c r="A3575" s="1">
        <v>45334</v>
      </c>
      <c r="B3575">
        <v>157.53370000000001</v>
      </c>
      <c r="C3575" t="s">
        <v>205</v>
      </c>
      <c r="D3575" s="26" t="str">
        <f t="shared" si="112"/>
        <v>2024-02-12</v>
      </c>
      <c r="E3575" s="26">
        <f t="shared" si="113"/>
        <v>157.53370000000001</v>
      </c>
    </row>
    <row r="3576" spans="1:5" x14ac:dyDescent="0.3">
      <c r="A3576" s="1">
        <v>45335</v>
      </c>
      <c r="B3576">
        <v>154.91489999999999</v>
      </c>
      <c r="C3576" t="s">
        <v>205</v>
      </c>
      <c r="D3576" s="26" t="str">
        <f t="shared" si="112"/>
        <v>2024-02-13</v>
      </c>
      <c r="E3576" s="26">
        <f t="shared" si="113"/>
        <v>154.91489999999999</v>
      </c>
    </row>
    <row r="3577" spans="1:5" x14ac:dyDescent="0.3">
      <c r="A3577" s="1">
        <v>45336</v>
      </c>
      <c r="B3577">
        <v>156.33260000000001</v>
      </c>
      <c r="C3577" t="s">
        <v>205</v>
      </c>
      <c r="D3577" s="26" t="str">
        <f t="shared" si="112"/>
        <v>2024-02-14</v>
      </c>
      <c r="E3577" s="26">
        <f t="shared" si="113"/>
        <v>156.33260000000001</v>
      </c>
    </row>
    <row r="3578" spans="1:5" x14ac:dyDescent="0.3">
      <c r="A3578" s="1">
        <v>45337</v>
      </c>
      <c r="B3578">
        <v>158.27209999999999</v>
      </c>
      <c r="C3578" t="s">
        <v>205</v>
      </c>
      <c r="D3578" s="26" t="str">
        <f t="shared" si="112"/>
        <v>2024-02-15</v>
      </c>
      <c r="E3578" s="26">
        <f t="shared" si="113"/>
        <v>158.27209999999999</v>
      </c>
    </row>
    <row r="3579" spans="1:5" x14ac:dyDescent="0.3">
      <c r="A3579" s="1">
        <v>45338</v>
      </c>
      <c r="B3579">
        <v>157.55340000000001</v>
      </c>
      <c r="C3579" t="s">
        <v>205</v>
      </c>
      <c r="D3579" s="26" t="str">
        <f t="shared" si="112"/>
        <v>2024-02-16</v>
      </c>
      <c r="E3579" s="26">
        <f t="shared" si="113"/>
        <v>157.55340000000001</v>
      </c>
    </row>
    <row r="3580" spans="1:5" x14ac:dyDescent="0.3">
      <c r="A3580" s="1">
        <v>45342</v>
      </c>
      <c r="B3580">
        <v>157.1891</v>
      </c>
      <c r="C3580" t="s">
        <v>205</v>
      </c>
      <c r="D3580" s="26" t="str">
        <f t="shared" si="112"/>
        <v>2024-02-20</v>
      </c>
      <c r="E3580" s="26">
        <f t="shared" si="113"/>
        <v>157.1891</v>
      </c>
    </row>
    <row r="3581" spans="1:5" x14ac:dyDescent="0.3">
      <c r="A3581" s="1">
        <v>45343</v>
      </c>
      <c r="B3581">
        <v>157.5042</v>
      </c>
      <c r="C3581" t="s">
        <v>205</v>
      </c>
      <c r="D3581" s="26" t="str">
        <f t="shared" si="112"/>
        <v>2024-02-21</v>
      </c>
      <c r="E3581" s="26">
        <f t="shared" si="113"/>
        <v>157.5042</v>
      </c>
    </row>
    <row r="3582" spans="1:5" x14ac:dyDescent="0.3">
      <c r="A3582" s="1">
        <v>45344</v>
      </c>
      <c r="B3582">
        <v>159.06960000000001</v>
      </c>
      <c r="C3582" t="s">
        <v>205</v>
      </c>
      <c r="D3582" s="26" t="str">
        <f t="shared" si="112"/>
        <v>2024-02-22</v>
      </c>
      <c r="E3582" s="26">
        <f t="shared" si="113"/>
        <v>159.06960000000001</v>
      </c>
    </row>
    <row r="3583" spans="1:5" x14ac:dyDescent="0.3">
      <c r="A3583" s="1">
        <v>45345</v>
      </c>
      <c r="B3583">
        <v>159.49289999999999</v>
      </c>
      <c r="C3583" t="s">
        <v>205</v>
      </c>
      <c r="D3583" s="26" t="str">
        <f t="shared" si="112"/>
        <v>2024-02-23</v>
      </c>
      <c r="E3583" s="26">
        <f t="shared" si="113"/>
        <v>159.49289999999999</v>
      </c>
    </row>
    <row r="3584" spans="1:5" x14ac:dyDescent="0.3">
      <c r="A3584" s="1">
        <v>45348</v>
      </c>
      <c r="B3584">
        <v>158.85300000000001</v>
      </c>
      <c r="C3584" t="s">
        <v>205</v>
      </c>
      <c r="D3584" s="26" t="str">
        <f t="shared" si="112"/>
        <v>2024-02-26</v>
      </c>
      <c r="E3584" s="26">
        <f t="shared" si="113"/>
        <v>158.85300000000001</v>
      </c>
    </row>
    <row r="3585" spans="1:5" x14ac:dyDescent="0.3">
      <c r="A3585" s="1">
        <v>45349</v>
      </c>
      <c r="B3585">
        <v>159.55199999999999</v>
      </c>
      <c r="C3585" t="s">
        <v>205</v>
      </c>
      <c r="D3585" s="26" t="str">
        <f t="shared" si="112"/>
        <v>2024-02-27</v>
      </c>
      <c r="E3585" s="26">
        <f t="shared" si="113"/>
        <v>159.55199999999999</v>
      </c>
    </row>
    <row r="3586" spans="1:5" x14ac:dyDescent="0.3">
      <c r="A3586" s="1">
        <v>45350</v>
      </c>
      <c r="B3586">
        <v>159.61099999999999</v>
      </c>
      <c r="C3586" t="s">
        <v>205</v>
      </c>
      <c r="D3586" s="26" t="str">
        <f t="shared" si="112"/>
        <v>2024-02-28</v>
      </c>
      <c r="E3586" s="26">
        <f t="shared" si="113"/>
        <v>159.61099999999999</v>
      </c>
    </row>
    <row r="3587" spans="1:5" x14ac:dyDescent="0.3">
      <c r="A3587" s="1">
        <v>45351</v>
      </c>
      <c r="B3587">
        <v>160.27070000000001</v>
      </c>
      <c r="C3587" t="s">
        <v>205</v>
      </c>
      <c r="D3587" s="26" t="str">
        <f t="shared" si="112"/>
        <v>2024-02-29</v>
      </c>
      <c r="E3587" s="26">
        <f t="shared" si="113"/>
        <v>160.27070000000001</v>
      </c>
    </row>
    <row r="3588" spans="1:5" x14ac:dyDescent="0.3">
      <c r="A3588" s="1">
        <v>45352</v>
      </c>
      <c r="B3588">
        <v>161.393</v>
      </c>
      <c r="C3588" t="s">
        <v>205</v>
      </c>
      <c r="D3588" s="26" t="str">
        <f t="shared" si="112"/>
        <v>2024-03-01</v>
      </c>
      <c r="E3588" s="26">
        <f t="shared" si="113"/>
        <v>161.393</v>
      </c>
    </row>
    <row r="3589" spans="1:5" x14ac:dyDescent="0.3">
      <c r="A3589" s="1">
        <v>45355</v>
      </c>
      <c r="B3589">
        <v>161.6884</v>
      </c>
      <c r="C3589" t="s">
        <v>205</v>
      </c>
      <c r="D3589" s="26" t="str">
        <f t="shared" si="112"/>
        <v>2024-03-04</v>
      </c>
      <c r="E3589" s="26">
        <f t="shared" si="113"/>
        <v>161.6884</v>
      </c>
    </row>
    <row r="3590" spans="1:5" x14ac:dyDescent="0.3">
      <c r="A3590" s="1">
        <v>45356</v>
      </c>
      <c r="B3590">
        <v>160.94999999999999</v>
      </c>
      <c r="C3590" t="s">
        <v>205</v>
      </c>
      <c r="D3590" s="26" t="str">
        <f t="shared" si="112"/>
        <v>2024-03-05</v>
      </c>
      <c r="E3590" s="26">
        <f t="shared" si="113"/>
        <v>160.94999999999999</v>
      </c>
    </row>
    <row r="3591" spans="1:5" x14ac:dyDescent="0.3">
      <c r="A3591" s="1">
        <v>45357</v>
      </c>
      <c r="B3591">
        <v>161.8656</v>
      </c>
      <c r="C3591" t="s">
        <v>205</v>
      </c>
      <c r="D3591" s="26" t="str">
        <f t="shared" si="112"/>
        <v>2024-03-06</v>
      </c>
      <c r="E3591" s="26">
        <f t="shared" si="113"/>
        <v>161.8656</v>
      </c>
    </row>
    <row r="3592" spans="1:5" x14ac:dyDescent="0.3">
      <c r="A3592" s="1">
        <v>45358</v>
      </c>
      <c r="B3592">
        <v>163.13560000000001</v>
      </c>
      <c r="C3592" t="s">
        <v>205</v>
      </c>
      <c r="D3592" s="26" t="str">
        <f t="shared" si="112"/>
        <v>2024-03-07</v>
      </c>
      <c r="E3592" s="26">
        <f t="shared" si="113"/>
        <v>163.13560000000001</v>
      </c>
    </row>
    <row r="3593" spans="1:5" x14ac:dyDescent="0.3">
      <c r="A3593" s="1">
        <v>45359</v>
      </c>
      <c r="B3593">
        <v>162.9486</v>
      </c>
      <c r="C3593" t="s">
        <v>205</v>
      </c>
      <c r="D3593" s="26" t="str">
        <f t="shared" si="112"/>
        <v>2024-03-08</v>
      </c>
      <c r="E3593" s="26">
        <f t="shared" si="113"/>
        <v>162.9486</v>
      </c>
    </row>
    <row r="3594" spans="1:5" x14ac:dyDescent="0.3">
      <c r="A3594" s="1">
        <v>45362</v>
      </c>
      <c r="B3594">
        <v>163.15530000000001</v>
      </c>
      <c r="C3594" t="s">
        <v>205</v>
      </c>
      <c r="D3594" s="26" t="str">
        <f t="shared" si="112"/>
        <v>2024-03-11</v>
      </c>
      <c r="E3594" s="26">
        <f t="shared" si="113"/>
        <v>163.15530000000001</v>
      </c>
    </row>
    <row r="3595" spans="1:5" x14ac:dyDescent="0.3">
      <c r="A3595" s="1">
        <v>45363</v>
      </c>
      <c r="B3595">
        <v>163.5787</v>
      </c>
      <c r="C3595" t="s">
        <v>205</v>
      </c>
      <c r="D3595" s="26" t="str">
        <f t="shared" si="112"/>
        <v>2024-03-12</v>
      </c>
      <c r="E3595" s="26">
        <f t="shared" si="113"/>
        <v>163.5787</v>
      </c>
    </row>
    <row r="3596" spans="1:5" x14ac:dyDescent="0.3">
      <c r="A3596" s="1">
        <v>45364</v>
      </c>
      <c r="B3596">
        <v>163.6574</v>
      </c>
      <c r="C3596" t="s">
        <v>205</v>
      </c>
      <c r="D3596" s="26" t="str">
        <f t="shared" si="112"/>
        <v>2024-03-13</v>
      </c>
      <c r="E3596" s="26">
        <f t="shared" si="113"/>
        <v>163.6574</v>
      </c>
    </row>
    <row r="3597" spans="1:5" x14ac:dyDescent="0.3">
      <c r="A3597" s="1">
        <v>45365</v>
      </c>
      <c r="B3597">
        <v>162.19049999999999</v>
      </c>
      <c r="C3597" t="s">
        <v>205</v>
      </c>
      <c r="D3597" s="26" t="str">
        <f t="shared" si="112"/>
        <v>2024-03-14</v>
      </c>
      <c r="E3597" s="26">
        <f t="shared" si="113"/>
        <v>162.19049999999999</v>
      </c>
    </row>
    <row r="3598" spans="1:5" x14ac:dyDescent="0.3">
      <c r="A3598" s="1">
        <v>45366</v>
      </c>
      <c r="B3598">
        <v>161.87540000000001</v>
      </c>
      <c r="C3598" t="s">
        <v>205</v>
      </c>
      <c r="D3598" s="26" t="str">
        <f t="shared" si="112"/>
        <v>2024-03-15</v>
      </c>
      <c r="E3598" s="26">
        <f t="shared" si="113"/>
        <v>161.87540000000001</v>
      </c>
    </row>
    <row r="3599" spans="1:5" x14ac:dyDescent="0.3">
      <c r="A3599" s="1">
        <v>45369</v>
      </c>
      <c r="B3599">
        <v>162.32050000000001</v>
      </c>
      <c r="C3599" t="s">
        <v>205</v>
      </c>
      <c r="D3599" s="26" t="str">
        <f t="shared" si="112"/>
        <v>2024-03-18</v>
      </c>
      <c r="E3599" s="26">
        <f t="shared" si="113"/>
        <v>162.32050000000001</v>
      </c>
    </row>
    <row r="3600" spans="1:5" x14ac:dyDescent="0.3">
      <c r="A3600" s="1">
        <v>45370</v>
      </c>
      <c r="B3600">
        <v>163.2893</v>
      </c>
      <c r="C3600" t="s">
        <v>205</v>
      </c>
      <c r="D3600" s="26" t="str">
        <f t="shared" si="112"/>
        <v>2024-03-19</v>
      </c>
      <c r="E3600" s="26">
        <f t="shared" si="113"/>
        <v>163.2893</v>
      </c>
    </row>
    <row r="3601" spans="1:5" x14ac:dyDescent="0.3">
      <c r="A3601" s="1">
        <v>45371</v>
      </c>
      <c r="B3601">
        <v>164.6833</v>
      </c>
      <c r="C3601" t="s">
        <v>205</v>
      </c>
      <c r="D3601" s="26" t="str">
        <f t="shared" si="112"/>
        <v>2024-03-20</v>
      </c>
      <c r="E3601" s="26">
        <f t="shared" si="113"/>
        <v>164.6833</v>
      </c>
    </row>
    <row r="3602" spans="1:5" x14ac:dyDescent="0.3">
      <c r="A3602" s="1">
        <v>45372</v>
      </c>
      <c r="B3602">
        <v>165.81030000000001</v>
      </c>
      <c r="C3602" t="s">
        <v>205</v>
      </c>
      <c r="D3602" s="26" t="str">
        <f t="shared" si="112"/>
        <v>2024-03-21</v>
      </c>
      <c r="E3602" s="26">
        <f t="shared" si="113"/>
        <v>165.81030000000001</v>
      </c>
    </row>
    <row r="3603" spans="1:5" x14ac:dyDescent="0.3">
      <c r="A3603" s="1">
        <v>45373</v>
      </c>
      <c r="B3603">
        <v>164.74260000000001</v>
      </c>
      <c r="C3603" t="s">
        <v>205</v>
      </c>
      <c r="D3603" s="26" t="str">
        <f t="shared" ref="D3603:D3666" si="114">_xlfn.CONCAT(YEAR(A3603),"-",IF(LEN(MONTH(A3603))=1,0&amp;MONTH(A3603),MONTH(A3603)),"-",IF(LEN(DAY(A3603))=1,0&amp;DAY(A3603),DAY(A3603)))</f>
        <v>2024-03-22</v>
      </c>
      <c r="E3603" s="26">
        <f t="shared" ref="E3603:E3666" si="115">B3603</f>
        <v>164.74260000000001</v>
      </c>
    </row>
    <row r="3604" spans="1:5" x14ac:dyDescent="0.3">
      <c r="A3604" s="1">
        <v>45376</v>
      </c>
      <c r="B3604">
        <v>164.38669999999999</v>
      </c>
      <c r="C3604" t="s">
        <v>205</v>
      </c>
      <c r="D3604" s="26" t="str">
        <f t="shared" si="114"/>
        <v>2024-03-25</v>
      </c>
      <c r="E3604" s="26">
        <f t="shared" si="115"/>
        <v>164.38669999999999</v>
      </c>
    </row>
    <row r="3605" spans="1:5" x14ac:dyDescent="0.3">
      <c r="A3605" s="1">
        <v>45377</v>
      </c>
      <c r="B3605">
        <v>164.2285</v>
      </c>
      <c r="C3605" t="s">
        <v>205</v>
      </c>
      <c r="D3605" s="26" t="str">
        <f t="shared" si="114"/>
        <v>2024-03-26</v>
      </c>
      <c r="E3605" s="26">
        <f t="shared" si="115"/>
        <v>164.2285</v>
      </c>
    </row>
    <row r="3606" spans="1:5" x14ac:dyDescent="0.3">
      <c r="A3606" s="1">
        <v>45378</v>
      </c>
      <c r="B3606">
        <v>166.85820000000001</v>
      </c>
      <c r="C3606" t="s">
        <v>205</v>
      </c>
      <c r="D3606" s="26" t="str">
        <f t="shared" si="114"/>
        <v>2024-03-27</v>
      </c>
      <c r="E3606" s="26">
        <f t="shared" si="115"/>
        <v>166.85820000000001</v>
      </c>
    </row>
    <row r="3607" spans="1:5" x14ac:dyDescent="0.3">
      <c r="A3607" s="1">
        <v>45379</v>
      </c>
      <c r="B3607">
        <v>167.44149999999999</v>
      </c>
      <c r="C3607" t="s">
        <v>205</v>
      </c>
      <c r="D3607" s="26" t="str">
        <f t="shared" si="114"/>
        <v>2024-03-28</v>
      </c>
      <c r="E3607" s="26">
        <f t="shared" si="115"/>
        <v>167.44149999999999</v>
      </c>
    </row>
    <row r="3608" spans="1:5" x14ac:dyDescent="0.3">
      <c r="A3608" s="1">
        <v>45380</v>
      </c>
      <c r="B3608">
        <v>167.44149999999999</v>
      </c>
      <c r="C3608" t="s">
        <v>205</v>
      </c>
      <c r="D3608" s="26" t="str">
        <f t="shared" si="114"/>
        <v>2024-03-29</v>
      </c>
      <c r="E3608" s="26">
        <f t="shared" si="115"/>
        <v>167.44149999999999</v>
      </c>
    </row>
    <row r="3609" spans="1:5" x14ac:dyDescent="0.3">
      <c r="A3609" s="1">
        <v>45383</v>
      </c>
      <c r="B3609">
        <v>166.4529</v>
      </c>
      <c r="C3609" t="s">
        <v>205</v>
      </c>
      <c r="D3609" s="26" t="str">
        <f t="shared" si="114"/>
        <v>2024-04-01</v>
      </c>
      <c r="E3609" s="26">
        <f t="shared" si="115"/>
        <v>166.4529</v>
      </c>
    </row>
    <row r="3610" spans="1:5" x14ac:dyDescent="0.3">
      <c r="A3610" s="1">
        <v>45384</v>
      </c>
      <c r="B3610">
        <v>165.01939999999999</v>
      </c>
      <c r="C3610" t="s">
        <v>205</v>
      </c>
      <c r="D3610" s="26" t="str">
        <f t="shared" si="114"/>
        <v>2024-04-02</v>
      </c>
      <c r="E3610" s="26">
        <f t="shared" si="115"/>
        <v>165.01939999999999</v>
      </c>
    </row>
    <row r="3611" spans="1:5" x14ac:dyDescent="0.3">
      <c r="A3611" s="1">
        <v>45385</v>
      </c>
      <c r="B3611">
        <v>165.19730000000001</v>
      </c>
      <c r="C3611" t="s">
        <v>205</v>
      </c>
      <c r="D3611" s="26" t="str">
        <f t="shared" si="114"/>
        <v>2024-04-03</v>
      </c>
      <c r="E3611" s="26">
        <f t="shared" si="115"/>
        <v>165.19730000000001</v>
      </c>
    </row>
    <row r="3612" spans="1:5" x14ac:dyDescent="0.3">
      <c r="A3612" s="1">
        <v>45386</v>
      </c>
      <c r="B3612">
        <v>163.51669999999999</v>
      </c>
      <c r="C3612" t="s">
        <v>205</v>
      </c>
      <c r="D3612" s="26" t="str">
        <f t="shared" si="114"/>
        <v>2024-04-04</v>
      </c>
      <c r="E3612" s="26">
        <f t="shared" si="115"/>
        <v>163.51669999999999</v>
      </c>
    </row>
    <row r="3613" spans="1:5" x14ac:dyDescent="0.3">
      <c r="A3613" s="1">
        <v>45387</v>
      </c>
      <c r="B3613">
        <v>164.49539999999999</v>
      </c>
      <c r="C3613" t="s">
        <v>205</v>
      </c>
      <c r="D3613" s="26" t="str">
        <f t="shared" si="114"/>
        <v>2024-04-05</v>
      </c>
      <c r="E3613" s="26">
        <f t="shared" si="115"/>
        <v>164.49539999999999</v>
      </c>
    </row>
    <row r="3614" spans="1:5" x14ac:dyDescent="0.3">
      <c r="A3614" s="1">
        <v>45390</v>
      </c>
      <c r="B3614">
        <v>164.99959999999999</v>
      </c>
      <c r="C3614" t="s">
        <v>205</v>
      </c>
      <c r="D3614" s="26" t="str">
        <f t="shared" si="114"/>
        <v>2024-04-08</v>
      </c>
      <c r="E3614" s="26">
        <f t="shared" si="115"/>
        <v>164.99959999999999</v>
      </c>
    </row>
    <row r="3615" spans="1:5" x14ac:dyDescent="0.3">
      <c r="A3615" s="1">
        <v>45391</v>
      </c>
      <c r="B3615">
        <v>165.65209999999999</v>
      </c>
      <c r="C3615" t="s">
        <v>205</v>
      </c>
      <c r="D3615" s="26" t="str">
        <f t="shared" si="114"/>
        <v>2024-04-09</v>
      </c>
      <c r="E3615" s="26">
        <f t="shared" si="115"/>
        <v>165.65209999999999</v>
      </c>
    </row>
    <row r="3616" spans="1:5" x14ac:dyDescent="0.3">
      <c r="A3616" s="1">
        <v>45392</v>
      </c>
      <c r="B3616">
        <v>162.83459999999999</v>
      </c>
      <c r="C3616" t="s">
        <v>205</v>
      </c>
      <c r="D3616" s="26" t="str">
        <f t="shared" si="114"/>
        <v>2024-04-10</v>
      </c>
      <c r="E3616" s="26">
        <f t="shared" si="115"/>
        <v>162.83459999999999</v>
      </c>
    </row>
    <row r="3617" spans="1:5" x14ac:dyDescent="0.3">
      <c r="A3617" s="1">
        <v>45393</v>
      </c>
      <c r="B3617">
        <v>162.7159</v>
      </c>
      <c r="C3617" t="s">
        <v>205</v>
      </c>
      <c r="D3617" s="26" t="str">
        <f t="shared" si="114"/>
        <v>2024-04-11</v>
      </c>
      <c r="E3617" s="26">
        <f t="shared" si="115"/>
        <v>162.7159</v>
      </c>
    </row>
    <row r="3618" spans="1:5" x14ac:dyDescent="0.3">
      <c r="A3618" s="1">
        <v>45394</v>
      </c>
      <c r="B3618">
        <v>160.13560000000001</v>
      </c>
      <c r="C3618" t="s">
        <v>205</v>
      </c>
      <c r="D3618" s="26" t="str">
        <f t="shared" si="114"/>
        <v>2024-04-12</v>
      </c>
      <c r="E3618" s="26">
        <f t="shared" si="115"/>
        <v>160.13560000000001</v>
      </c>
    </row>
    <row r="3619" spans="1:5" x14ac:dyDescent="0.3">
      <c r="A3619" s="1">
        <v>45397</v>
      </c>
      <c r="B3619">
        <v>158.7516</v>
      </c>
      <c r="C3619" t="s">
        <v>205</v>
      </c>
      <c r="D3619" s="26" t="str">
        <f t="shared" si="114"/>
        <v>2024-04-15</v>
      </c>
      <c r="E3619" s="26">
        <f t="shared" si="115"/>
        <v>158.7516</v>
      </c>
    </row>
    <row r="3620" spans="1:5" x14ac:dyDescent="0.3">
      <c r="A3620" s="1">
        <v>45398</v>
      </c>
      <c r="B3620">
        <v>157.8717</v>
      </c>
      <c r="C3620" t="s">
        <v>205</v>
      </c>
      <c r="D3620" s="26" t="str">
        <f t="shared" si="114"/>
        <v>2024-04-16</v>
      </c>
      <c r="E3620" s="26">
        <f t="shared" si="115"/>
        <v>157.8717</v>
      </c>
    </row>
    <row r="3621" spans="1:5" x14ac:dyDescent="0.3">
      <c r="A3621" s="1">
        <v>45399</v>
      </c>
      <c r="B3621">
        <v>157.5455</v>
      </c>
      <c r="C3621" t="s">
        <v>205</v>
      </c>
      <c r="D3621" s="26" t="str">
        <f t="shared" si="114"/>
        <v>2024-04-17</v>
      </c>
      <c r="E3621" s="26">
        <f t="shared" si="115"/>
        <v>157.5455</v>
      </c>
    </row>
    <row r="3622" spans="1:5" x14ac:dyDescent="0.3">
      <c r="A3622" s="1">
        <v>45400</v>
      </c>
      <c r="B3622">
        <v>157.3972</v>
      </c>
      <c r="C3622" t="s">
        <v>205</v>
      </c>
      <c r="D3622" s="26" t="str">
        <f t="shared" si="114"/>
        <v>2024-04-18</v>
      </c>
      <c r="E3622" s="26">
        <f t="shared" si="115"/>
        <v>157.3972</v>
      </c>
    </row>
    <row r="3623" spans="1:5" x14ac:dyDescent="0.3">
      <c r="A3623" s="1">
        <v>45401</v>
      </c>
      <c r="B3623">
        <v>157.99039999999999</v>
      </c>
      <c r="C3623" t="s">
        <v>205</v>
      </c>
      <c r="D3623" s="26" t="str">
        <f t="shared" si="114"/>
        <v>2024-04-19</v>
      </c>
      <c r="E3623" s="26">
        <f t="shared" si="115"/>
        <v>157.99039999999999</v>
      </c>
    </row>
    <row r="3624" spans="1:5" x14ac:dyDescent="0.3">
      <c r="A3624" s="1">
        <v>45404</v>
      </c>
      <c r="B3624">
        <v>159.19649999999999</v>
      </c>
      <c r="C3624" t="s">
        <v>205</v>
      </c>
      <c r="D3624" s="26" t="str">
        <f t="shared" si="114"/>
        <v>2024-04-22</v>
      </c>
      <c r="E3624" s="26">
        <f t="shared" si="115"/>
        <v>159.19649999999999</v>
      </c>
    </row>
    <row r="3625" spans="1:5" x14ac:dyDescent="0.3">
      <c r="A3625" s="1">
        <v>45405</v>
      </c>
      <c r="B3625">
        <v>160.61019999999999</v>
      </c>
      <c r="C3625" t="s">
        <v>205</v>
      </c>
      <c r="D3625" s="26" t="str">
        <f t="shared" si="114"/>
        <v>2024-04-23</v>
      </c>
      <c r="E3625" s="26">
        <f t="shared" si="115"/>
        <v>160.61019999999999</v>
      </c>
    </row>
    <row r="3626" spans="1:5" x14ac:dyDescent="0.3">
      <c r="A3626" s="1">
        <v>45406</v>
      </c>
      <c r="B3626">
        <v>160.83760000000001</v>
      </c>
      <c r="C3626" t="s">
        <v>205</v>
      </c>
      <c r="D3626" s="26" t="str">
        <f t="shared" si="114"/>
        <v>2024-04-24</v>
      </c>
      <c r="E3626" s="26">
        <f t="shared" si="115"/>
        <v>160.83760000000001</v>
      </c>
    </row>
    <row r="3627" spans="1:5" x14ac:dyDescent="0.3">
      <c r="A3627" s="1">
        <v>45407</v>
      </c>
      <c r="B3627">
        <v>160.50139999999999</v>
      </c>
      <c r="C3627" t="s">
        <v>205</v>
      </c>
      <c r="D3627" s="26" t="str">
        <f t="shared" si="114"/>
        <v>2024-04-25</v>
      </c>
      <c r="E3627" s="26">
        <f t="shared" si="115"/>
        <v>160.50139999999999</v>
      </c>
    </row>
    <row r="3628" spans="1:5" x14ac:dyDescent="0.3">
      <c r="A3628" s="1">
        <v>45408</v>
      </c>
      <c r="B3628">
        <v>160.5805</v>
      </c>
      <c r="C3628" t="s">
        <v>205</v>
      </c>
      <c r="D3628" s="26" t="str">
        <f t="shared" si="114"/>
        <v>2024-04-26</v>
      </c>
      <c r="E3628" s="26">
        <f t="shared" si="115"/>
        <v>160.5805</v>
      </c>
    </row>
    <row r="3629" spans="1:5" x14ac:dyDescent="0.3">
      <c r="A3629" s="1">
        <v>45411</v>
      </c>
      <c r="B3629">
        <v>161.6977</v>
      </c>
      <c r="C3629" t="s">
        <v>205</v>
      </c>
      <c r="D3629" s="26" t="str">
        <f t="shared" si="114"/>
        <v>2024-04-29</v>
      </c>
      <c r="E3629" s="26">
        <f t="shared" si="115"/>
        <v>161.6977</v>
      </c>
    </row>
    <row r="3630" spans="1:5" x14ac:dyDescent="0.3">
      <c r="A3630" s="1">
        <v>45412</v>
      </c>
      <c r="B3630">
        <v>159.36449999999999</v>
      </c>
      <c r="C3630" t="s">
        <v>205</v>
      </c>
      <c r="D3630" s="26" t="str">
        <f t="shared" si="114"/>
        <v>2024-04-30</v>
      </c>
      <c r="E3630" s="26">
        <f t="shared" si="115"/>
        <v>159.36449999999999</v>
      </c>
    </row>
    <row r="3631" spans="1:5" x14ac:dyDescent="0.3">
      <c r="A3631" s="1">
        <v>45413</v>
      </c>
      <c r="B3631">
        <v>158.82079999999999</v>
      </c>
      <c r="C3631" t="s">
        <v>205</v>
      </c>
      <c r="D3631" s="26" t="str">
        <f t="shared" si="114"/>
        <v>2024-05-01</v>
      </c>
      <c r="E3631" s="26">
        <f t="shared" si="115"/>
        <v>158.82079999999999</v>
      </c>
    </row>
    <row r="3632" spans="1:5" x14ac:dyDescent="0.3">
      <c r="A3632" s="1">
        <v>45414</v>
      </c>
      <c r="B3632">
        <v>159.79949999999999</v>
      </c>
      <c r="C3632" t="s">
        <v>205</v>
      </c>
      <c r="D3632" s="26" t="str">
        <f t="shared" si="114"/>
        <v>2024-05-02</v>
      </c>
      <c r="E3632" s="26">
        <f t="shared" si="115"/>
        <v>159.79949999999999</v>
      </c>
    </row>
    <row r="3633" spans="1:5" x14ac:dyDescent="0.3">
      <c r="A3633" s="1">
        <v>45415</v>
      </c>
      <c r="B3633">
        <v>160.93639999999999</v>
      </c>
      <c r="C3633" t="s">
        <v>205</v>
      </c>
      <c r="D3633" s="26" t="str">
        <f t="shared" si="114"/>
        <v>2024-05-03</v>
      </c>
      <c r="E3633" s="26">
        <f t="shared" si="115"/>
        <v>160.93639999999999</v>
      </c>
    </row>
    <row r="3634" spans="1:5" x14ac:dyDescent="0.3">
      <c r="A3634" s="1">
        <v>45418</v>
      </c>
      <c r="B3634">
        <v>162.1722</v>
      </c>
      <c r="C3634" t="s">
        <v>205</v>
      </c>
      <c r="D3634" s="26" t="str">
        <f t="shared" si="114"/>
        <v>2024-05-06</v>
      </c>
      <c r="E3634" s="26">
        <f t="shared" si="115"/>
        <v>162.1722</v>
      </c>
    </row>
    <row r="3635" spans="1:5" x14ac:dyDescent="0.3">
      <c r="A3635" s="1">
        <v>45419</v>
      </c>
      <c r="B3635">
        <v>162.62700000000001</v>
      </c>
      <c r="C3635" t="s">
        <v>205</v>
      </c>
      <c r="D3635" s="26" t="str">
        <f t="shared" si="114"/>
        <v>2024-05-07</v>
      </c>
      <c r="E3635" s="26">
        <f t="shared" si="115"/>
        <v>162.62700000000001</v>
      </c>
    </row>
    <row r="3636" spans="1:5" x14ac:dyDescent="0.3">
      <c r="A3636" s="1">
        <v>45420</v>
      </c>
      <c r="B3636">
        <v>162.5874</v>
      </c>
      <c r="C3636" t="s">
        <v>205</v>
      </c>
      <c r="D3636" s="26" t="str">
        <f t="shared" si="114"/>
        <v>2024-05-08</v>
      </c>
      <c r="E3636" s="26">
        <f t="shared" si="115"/>
        <v>162.5874</v>
      </c>
    </row>
    <row r="3637" spans="1:5" x14ac:dyDescent="0.3">
      <c r="A3637" s="1">
        <v>45421</v>
      </c>
      <c r="B3637">
        <v>163.95169999999999</v>
      </c>
      <c r="C3637" t="s">
        <v>205</v>
      </c>
      <c r="D3637" s="26" t="str">
        <f t="shared" si="114"/>
        <v>2024-05-09</v>
      </c>
      <c r="E3637" s="26">
        <f t="shared" si="115"/>
        <v>163.95169999999999</v>
      </c>
    </row>
    <row r="3638" spans="1:5" x14ac:dyDescent="0.3">
      <c r="A3638" s="1">
        <v>45422</v>
      </c>
      <c r="B3638">
        <v>164.21860000000001</v>
      </c>
      <c r="C3638" t="s">
        <v>205</v>
      </c>
      <c r="D3638" s="26" t="str">
        <f t="shared" si="114"/>
        <v>2024-05-10</v>
      </c>
      <c r="E3638" s="26">
        <f t="shared" si="115"/>
        <v>164.21860000000001</v>
      </c>
    </row>
    <row r="3639" spans="1:5" x14ac:dyDescent="0.3">
      <c r="A3639" s="1">
        <v>45425</v>
      </c>
      <c r="B3639">
        <v>164.17910000000001</v>
      </c>
      <c r="C3639" t="s">
        <v>205</v>
      </c>
      <c r="D3639" s="26" t="str">
        <f t="shared" si="114"/>
        <v>2024-05-13</v>
      </c>
      <c r="E3639" s="26">
        <f t="shared" si="115"/>
        <v>164.17910000000001</v>
      </c>
    </row>
    <row r="3640" spans="1:5" x14ac:dyDescent="0.3">
      <c r="A3640" s="1">
        <v>45426</v>
      </c>
      <c r="B3640">
        <v>164.83160000000001</v>
      </c>
      <c r="C3640" t="s">
        <v>205</v>
      </c>
      <c r="D3640" s="26" t="str">
        <f t="shared" si="114"/>
        <v>2024-05-14</v>
      </c>
      <c r="E3640" s="26">
        <f t="shared" si="115"/>
        <v>164.83160000000001</v>
      </c>
    </row>
    <row r="3641" spans="1:5" x14ac:dyDescent="0.3">
      <c r="A3641" s="1">
        <v>45427</v>
      </c>
      <c r="B3641">
        <v>166.1464</v>
      </c>
      <c r="C3641" t="s">
        <v>205</v>
      </c>
      <c r="D3641" s="26" t="str">
        <f t="shared" si="114"/>
        <v>2024-05-15</v>
      </c>
      <c r="E3641" s="26">
        <f t="shared" si="115"/>
        <v>166.1464</v>
      </c>
    </row>
    <row r="3642" spans="1:5" x14ac:dyDescent="0.3">
      <c r="A3642" s="1">
        <v>45428</v>
      </c>
      <c r="B3642">
        <v>165.87950000000001</v>
      </c>
      <c r="C3642" t="s">
        <v>205</v>
      </c>
      <c r="D3642" s="26" t="str">
        <f t="shared" si="114"/>
        <v>2024-05-16</v>
      </c>
      <c r="E3642" s="26">
        <f t="shared" si="115"/>
        <v>165.87950000000001</v>
      </c>
    </row>
    <row r="3643" spans="1:5" x14ac:dyDescent="0.3">
      <c r="A3643" s="1">
        <v>45429</v>
      </c>
      <c r="B3643">
        <v>166.1266</v>
      </c>
      <c r="C3643" t="s">
        <v>205</v>
      </c>
      <c r="D3643" s="26" t="str">
        <f t="shared" si="114"/>
        <v>2024-05-17</v>
      </c>
      <c r="E3643" s="26">
        <f t="shared" si="115"/>
        <v>166.1266</v>
      </c>
    </row>
    <row r="3644" spans="1:5" x14ac:dyDescent="0.3">
      <c r="A3644" s="1">
        <v>45432</v>
      </c>
      <c r="B3644">
        <v>165.98820000000001</v>
      </c>
      <c r="C3644" t="s">
        <v>205</v>
      </c>
      <c r="D3644" s="26" t="str">
        <f t="shared" si="114"/>
        <v>2024-05-20</v>
      </c>
      <c r="E3644" s="26">
        <f t="shared" si="115"/>
        <v>165.98820000000001</v>
      </c>
    </row>
    <row r="3645" spans="1:5" x14ac:dyDescent="0.3">
      <c r="A3645" s="1">
        <v>45433</v>
      </c>
      <c r="B3645">
        <v>165.91900000000001</v>
      </c>
      <c r="C3645" t="s">
        <v>205</v>
      </c>
      <c r="D3645" s="26" t="str">
        <f t="shared" si="114"/>
        <v>2024-05-21</v>
      </c>
      <c r="E3645" s="26">
        <f t="shared" si="115"/>
        <v>165.91900000000001</v>
      </c>
    </row>
    <row r="3646" spans="1:5" x14ac:dyDescent="0.3">
      <c r="A3646" s="1">
        <v>45434</v>
      </c>
      <c r="B3646">
        <v>165.28630000000001</v>
      </c>
      <c r="C3646" t="s">
        <v>205</v>
      </c>
      <c r="D3646" s="26" t="str">
        <f t="shared" si="114"/>
        <v>2024-05-22</v>
      </c>
      <c r="E3646" s="26">
        <f t="shared" si="115"/>
        <v>165.28630000000001</v>
      </c>
    </row>
    <row r="3647" spans="1:5" x14ac:dyDescent="0.3">
      <c r="A3647" s="1">
        <v>45435</v>
      </c>
      <c r="B3647">
        <v>162.97300000000001</v>
      </c>
      <c r="C3647" t="s">
        <v>205</v>
      </c>
      <c r="D3647" s="26" t="str">
        <f t="shared" si="114"/>
        <v>2024-05-23</v>
      </c>
      <c r="E3647" s="26">
        <f t="shared" si="115"/>
        <v>162.97300000000001</v>
      </c>
    </row>
    <row r="3648" spans="1:5" x14ac:dyDescent="0.3">
      <c r="A3648" s="1">
        <v>45436</v>
      </c>
      <c r="B3648">
        <v>164.0506</v>
      </c>
      <c r="C3648" t="s">
        <v>205</v>
      </c>
      <c r="D3648" s="26" t="str">
        <f t="shared" si="114"/>
        <v>2024-05-24</v>
      </c>
      <c r="E3648" s="26">
        <f t="shared" si="115"/>
        <v>164.0506</v>
      </c>
    </row>
    <row r="3649" spans="1:5" x14ac:dyDescent="0.3">
      <c r="A3649" s="1">
        <v>45440</v>
      </c>
      <c r="B3649">
        <v>162.9136</v>
      </c>
      <c r="C3649" t="s">
        <v>205</v>
      </c>
      <c r="D3649" s="26" t="str">
        <f t="shared" si="114"/>
        <v>2024-05-28</v>
      </c>
      <c r="E3649" s="26">
        <f t="shared" si="115"/>
        <v>162.9136</v>
      </c>
    </row>
    <row r="3650" spans="1:5" x14ac:dyDescent="0.3">
      <c r="A3650" s="1">
        <v>45441</v>
      </c>
      <c r="B3650">
        <v>161.00559999999999</v>
      </c>
      <c r="C3650" t="s">
        <v>205</v>
      </c>
      <c r="D3650" s="26" t="str">
        <f t="shared" si="114"/>
        <v>2024-05-29</v>
      </c>
      <c r="E3650" s="26">
        <f t="shared" si="115"/>
        <v>161.00559999999999</v>
      </c>
    </row>
    <row r="3651" spans="1:5" x14ac:dyDescent="0.3">
      <c r="A3651" s="1">
        <v>45442</v>
      </c>
      <c r="B3651">
        <v>161.74709999999999</v>
      </c>
      <c r="C3651" t="s">
        <v>205</v>
      </c>
      <c r="D3651" s="26" t="str">
        <f t="shared" si="114"/>
        <v>2024-05-30</v>
      </c>
      <c r="E3651" s="26">
        <f t="shared" si="115"/>
        <v>161.74709999999999</v>
      </c>
    </row>
    <row r="3652" spans="1:5" x14ac:dyDescent="0.3">
      <c r="A3652" s="1">
        <v>45443</v>
      </c>
      <c r="B3652">
        <v>163.89240000000001</v>
      </c>
      <c r="C3652" t="s">
        <v>205</v>
      </c>
      <c r="D3652" s="26" t="str">
        <f t="shared" si="114"/>
        <v>2024-05-31</v>
      </c>
      <c r="E3652" s="26">
        <f t="shared" si="115"/>
        <v>163.89240000000001</v>
      </c>
    </row>
    <row r="3653" spans="1:5" x14ac:dyDescent="0.3">
      <c r="A3653" s="1">
        <v>45446</v>
      </c>
      <c r="B3653">
        <v>163.0224</v>
      </c>
      <c r="C3653" t="s">
        <v>205</v>
      </c>
      <c r="D3653" s="26" t="str">
        <f t="shared" si="114"/>
        <v>2024-06-03</v>
      </c>
      <c r="E3653" s="26">
        <f t="shared" si="115"/>
        <v>163.0224</v>
      </c>
    </row>
    <row r="3654" spans="1:5" x14ac:dyDescent="0.3">
      <c r="A3654" s="1">
        <v>45447</v>
      </c>
      <c r="B3654">
        <v>162.52809999999999</v>
      </c>
      <c r="C3654" t="s">
        <v>205</v>
      </c>
      <c r="D3654" s="26" t="str">
        <f t="shared" si="114"/>
        <v>2024-06-04</v>
      </c>
      <c r="E3654" s="26">
        <f t="shared" si="115"/>
        <v>162.52809999999999</v>
      </c>
    </row>
    <row r="3655" spans="1:5" x14ac:dyDescent="0.3">
      <c r="A3655" s="1">
        <v>45448</v>
      </c>
      <c r="B3655">
        <v>163.51669999999999</v>
      </c>
      <c r="C3655" t="s">
        <v>205</v>
      </c>
      <c r="D3655" s="26" t="str">
        <f t="shared" si="114"/>
        <v>2024-06-05</v>
      </c>
      <c r="E3655" s="26">
        <f t="shared" si="115"/>
        <v>163.51669999999999</v>
      </c>
    </row>
    <row r="3656" spans="1:5" x14ac:dyDescent="0.3">
      <c r="A3656" s="1">
        <v>45449</v>
      </c>
      <c r="B3656">
        <v>163.2003</v>
      </c>
      <c r="C3656" t="s">
        <v>205</v>
      </c>
      <c r="D3656" s="26" t="str">
        <f t="shared" si="114"/>
        <v>2024-06-06</v>
      </c>
      <c r="E3656" s="26">
        <f t="shared" si="115"/>
        <v>163.2003</v>
      </c>
    </row>
    <row r="3657" spans="1:5" x14ac:dyDescent="0.3">
      <c r="A3657" s="1">
        <v>45450</v>
      </c>
      <c r="B3657">
        <v>162.68629999999999</v>
      </c>
      <c r="C3657" t="s">
        <v>205</v>
      </c>
      <c r="D3657" s="26" t="str">
        <f t="shared" si="114"/>
        <v>2024-06-07</v>
      </c>
      <c r="E3657" s="26">
        <f t="shared" si="115"/>
        <v>162.68629999999999</v>
      </c>
    </row>
    <row r="3658" spans="1:5" x14ac:dyDescent="0.3">
      <c r="A3658" s="1">
        <v>45453</v>
      </c>
      <c r="B3658">
        <v>163.12129999999999</v>
      </c>
      <c r="C3658" t="s">
        <v>205</v>
      </c>
      <c r="D3658" s="26" t="str">
        <f t="shared" si="114"/>
        <v>2024-06-10</v>
      </c>
      <c r="E3658" s="26">
        <f t="shared" si="115"/>
        <v>163.12129999999999</v>
      </c>
    </row>
    <row r="3659" spans="1:5" x14ac:dyDescent="0.3">
      <c r="A3659" s="1">
        <v>45454</v>
      </c>
      <c r="B3659">
        <v>162.44900000000001</v>
      </c>
      <c r="C3659" t="s">
        <v>205</v>
      </c>
      <c r="D3659" s="26" t="str">
        <f t="shared" si="114"/>
        <v>2024-06-11</v>
      </c>
      <c r="E3659" s="26">
        <f t="shared" si="115"/>
        <v>162.44900000000001</v>
      </c>
    </row>
    <row r="3660" spans="1:5" x14ac:dyDescent="0.3">
      <c r="A3660" s="1">
        <v>45455</v>
      </c>
      <c r="B3660">
        <v>163.31899999999999</v>
      </c>
      <c r="C3660" t="s">
        <v>205</v>
      </c>
      <c r="D3660" s="26" t="str">
        <f t="shared" si="114"/>
        <v>2024-06-12</v>
      </c>
      <c r="E3660" s="26">
        <f t="shared" si="115"/>
        <v>163.31899999999999</v>
      </c>
    </row>
    <row r="3661" spans="1:5" x14ac:dyDescent="0.3">
      <c r="A3661" s="1">
        <v>45456</v>
      </c>
      <c r="B3661">
        <v>162.85429999999999</v>
      </c>
      <c r="C3661" t="s">
        <v>205</v>
      </c>
      <c r="D3661" s="26" t="str">
        <f t="shared" si="114"/>
        <v>2024-06-13</v>
      </c>
      <c r="E3661" s="26">
        <f t="shared" si="115"/>
        <v>162.85429999999999</v>
      </c>
    </row>
    <row r="3662" spans="1:5" x14ac:dyDescent="0.3">
      <c r="A3662" s="1">
        <v>45457</v>
      </c>
      <c r="B3662">
        <v>161.81630000000001</v>
      </c>
      <c r="C3662" t="s">
        <v>205</v>
      </c>
      <c r="D3662" s="26" t="str">
        <f t="shared" si="114"/>
        <v>2024-06-14</v>
      </c>
      <c r="E3662" s="26">
        <f t="shared" si="115"/>
        <v>161.81630000000001</v>
      </c>
    </row>
    <row r="3663" spans="1:5" x14ac:dyDescent="0.3">
      <c r="A3663" s="1">
        <v>45460</v>
      </c>
      <c r="B3663">
        <v>162.99270000000001</v>
      </c>
      <c r="C3663" t="s">
        <v>205</v>
      </c>
      <c r="D3663" s="26" t="str">
        <f t="shared" si="114"/>
        <v>2024-06-17</v>
      </c>
      <c r="E3663" s="26">
        <f t="shared" si="115"/>
        <v>162.99270000000001</v>
      </c>
    </row>
    <row r="3664" spans="1:5" x14ac:dyDescent="0.3">
      <c r="A3664" s="1">
        <v>45461</v>
      </c>
      <c r="B3664">
        <v>163.3981</v>
      </c>
      <c r="C3664" t="s">
        <v>205</v>
      </c>
      <c r="D3664" s="26" t="str">
        <f t="shared" si="114"/>
        <v>2024-06-18</v>
      </c>
      <c r="E3664" s="26">
        <f t="shared" si="115"/>
        <v>163.3981</v>
      </c>
    </row>
    <row r="3665" spans="1:5" x14ac:dyDescent="0.3">
      <c r="A3665" s="1">
        <v>45463</v>
      </c>
      <c r="B3665">
        <v>163.49690000000001</v>
      </c>
      <c r="C3665" t="s">
        <v>205</v>
      </c>
      <c r="D3665" s="26" t="str">
        <f t="shared" si="114"/>
        <v>2024-06-20</v>
      </c>
      <c r="E3665" s="26">
        <f t="shared" si="115"/>
        <v>163.49690000000001</v>
      </c>
    </row>
    <row r="3666" spans="1:5" x14ac:dyDescent="0.3">
      <c r="A3666" s="1">
        <v>45464</v>
      </c>
      <c r="B3666">
        <v>163.7045</v>
      </c>
      <c r="C3666" t="s">
        <v>205</v>
      </c>
      <c r="D3666" s="26" t="str">
        <f t="shared" si="114"/>
        <v>2024-06-21</v>
      </c>
      <c r="E3666" s="26">
        <f t="shared" si="115"/>
        <v>163.7045</v>
      </c>
    </row>
    <row r="3667" spans="1:5" x14ac:dyDescent="0.3">
      <c r="A3667" s="1">
        <v>45467</v>
      </c>
      <c r="B3667">
        <v>164.49209999999999</v>
      </c>
      <c r="C3667" t="s">
        <v>205</v>
      </c>
      <c r="D3667" s="26" t="str">
        <f t="shared" ref="D3667:D3730" si="116">_xlfn.CONCAT(YEAR(A3667),"-",IF(LEN(MONTH(A3667))=1,0&amp;MONTH(A3667),MONTH(A3667)),"-",IF(LEN(DAY(A3667))=1,0&amp;DAY(A3667),DAY(A3667)))</f>
        <v>2024-06-24</v>
      </c>
      <c r="E3667" s="26">
        <f t="shared" ref="E3667:E3730" si="117">B3667</f>
        <v>164.49209999999999</v>
      </c>
    </row>
    <row r="3668" spans="1:5" x14ac:dyDescent="0.3">
      <c r="A3668" s="1">
        <v>45468</v>
      </c>
      <c r="B3668">
        <v>163.3605</v>
      </c>
      <c r="C3668" t="s">
        <v>205</v>
      </c>
      <c r="D3668" s="26" t="str">
        <f t="shared" si="116"/>
        <v>2024-06-25</v>
      </c>
      <c r="E3668" s="26">
        <f t="shared" si="117"/>
        <v>163.3605</v>
      </c>
    </row>
    <row r="3669" spans="1:5" x14ac:dyDescent="0.3">
      <c r="A3669" s="1">
        <v>45469</v>
      </c>
      <c r="B3669">
        <v>162.74510000000001</v>
      </c>
      <c r="C3669" t="s">
        <v>205</v>
      </c>
      <c r="D3669" s="26" t="str">
        <f t="shared" si="116"/>
        <v>2024-06-26</v>
      </c>
      <c r="E3669" s="26">
        <f t="shared" si="117"/>
        <v>162.74510000000001</v>
      </c>
    </row>
    <row r="3670" spans="1:5" x14ac:dyDescent="0.3">
      <c r="A3670" s="1">
        <v>45470</v>
      </c>
      <c r="B3670">
        <v>162.9436</v>
      </c>
      <c r="C3670" t="s">
        <v>205</v>
      </c>
      <c r="D3670" s="26" t="str">
        <f t="shared" si="116"/>
        <v>2024-06-27</v>
      </c>
      <c r="E3670" s="26">
        <f t="shared" si="117"/>
        <v>162.9436</v>
      </c>
    </row>
    <row r="3671" spans="1:5" x14ac:dyDescent="0.3">
      <c r="A3671" s="1">
        <v>45471</v>
      </c>
      <c r="B3671">
        <v>163.06280000000001</v>
      </c>
      <c r="C3671" t="s">
        <v>205</v>
      </c>
      <c r="D3671" s="26" t="str">
        <f t="shared" si="116"/>
        <v>2024-06-28</v>
      </c>
      <c r="E3671" s="26">
        <f t="shared" si="117"/>
        <v>163.06280000000001</v>
      </c>
    </row>
    <row r="3672" spans="1:5" x14ac:dyDescent="0.3">
      <c r="A3672" s="1">
        <v>45474</v>
      </c>
      <c r="B3672">
        <v>161.74260000000001</v>
      </c>
      <c r="C3672" t="s">
        <v>205</v>
      </c>
      <c r="D3672" s="26" t="str">
        <f t="shared" si="116"/>
        <v>2024-07-01</v>
      </c>
      <c r="E3672" s="26">
        <f t="shared" si="117"/>
        <v>161.74260000000001</v>
      </c>
    </row>
    <row r="3673" spans="1:5" x14ac:dyDescent="0.3">
      <c r="A3673" s="1">
        <v>45475</v>
      </c>
      <c r="B3673">
        <v>162.46719999999999</v>
      </c>
      <c r="C3673" t="s">
        <v>205</v>
      </c>
      <c r="D3673" s="26" t="str">
        <f t="shared" si="116"/>
        <v>2024-07-02</v>
      </c>
      <c r="E3673" s="26">
        <f t="shared" si="117"/>
        <v>162.46719999999999</v>
      </c>
    </row>
    <row r="3674" spans="1:5" x14ac:dyDescent="0.3">
      <c r="A3674" s="1">
        <v>45476</v>
      </c>
      <c r="B3674">
        <v>162.5367</v>
      </c>
      <c r="C3674" t="s">
        <v>205</v>
      </c>
      <c r="D3674" s="26" t="str">
        <f t="shared" si="116"/>
        <v>2024-07-03</v>
      </c>
      <c r="E3674" s="26">
        <f t="shared" si="117"/>
        <v>162.5367</v>
      </c>
    </row>
    <row r="3675" spans="1:5" x14ac:dyDescent="0.3">
      <c r="A3675" s="1">
        <v>45478</v>
      </c>
      <c r="B3675">
        <v>162.46719999999999</v>
      </c>
      <c r="C3675" t="s">
        <v>205</v>
      </c>
      <c r="D3675" s="26" t="str">
        <f t="shared" si="116"/>
        <v>2024-07-05</v>
      </c>
      <c r="E3675" s="26">
        <f t="shared" si="117"/>
        <v>162.46719999999999</v>
      </c>
    </row>
    <row r="3676" spans="1:5" x14ac:dyDescent="0.3">
      <c r="A3676" s="1">
        <v>45481</v>
      </c>
      <c r="B3676">
        <v>162.78479999999999</v>
      </c>
      <c r="C3676" t="s">
        <v>205</v>
      </c>
      <c r="D3676" s="26" t="str">
        <f t="shared" si="116"/>
        <v>2024-07-08</v>
      </c>
      <c r="E3676" s="26">
        <f t="shared" si="117"/>
        <v>162.78479999999999</v>
      </c>
    </row>
    <row r="3677" spans="1:5" x14ac:dyDescent="0.3">
      <c r="A3677" s="1">
        <v>45482</v>
      </c>
      <c r="B3677">
        <v>162.5069</v>
      </c>
      <c r="C3677" t="s">
        <v>205</v>
      </c>
      <c r="D3677" s="26" t="str">
        <f t="shared" si="116"/>
        <v>2024-07-09</v>
      </c>
      <c r="E3677" s="26">
        <f t="shared" si="117"/>
        <v>162.5069</v>
      </c>
    </row>
    <row r="3678" spans="1:5" x14ac:dyDescent="0.3">
      <c r="A3678" s="1">
        <v>45483</v>
      </c>
      <c r="B3678">
        <v>163.84690000000001</v>
      </c>
      <c r="C3678" t="s">
        <v>205</v>
      </c>
      <c r="D3678" s="26" t="str">
        <f t="shared" si="116"/>
        <v>2024-07-10</v>
      </c>
      <c r="E3678" s="26">
        <f t="shared" si="117"/>
        <v>163.84690000000001</v>
      </c>
    </row>
    <row r="3679" spans="1:5" x14ac:dyDescent="0.3">
      <c r="A3679" s="1">
        <v>45484</v>
      </c>
      <c r="B3679">
        <v>165.82220000000001</v>
      </c>
      <c r="C3679" t="s">
        <v>205</v>
      </c>
      <c r="D3679" s="26" t="str">
        <f t="shared" si="116"/>
        <v>2024-07-11</v>
      </c>
      <c r="E3679" s="26">
        <f t="shared" si="117"/>
        <v>165.82220000000001</v>
      </c>
    </row>
    <row r="3680" spans="1:5" x14ac:dyDescent="0.3">
      <c r="A3680" s="1">
        <v>45485</v>
      </c>
      <c r="B3680">
        <v>167.28129999999999</v>
      </c>
      <c r="C3680" t="s">
        <v>205</v>
      </c>
      <c r="D3680" s="26" t="str">
        <f t="shared" si="116"/>
        <v>2024-07-12</v>
      </c>
      <c r="E3680" s="26">
        <f t="shared" si="117"/>
        <v>167.28129999999999</v>
      </c>
    </row>
    <row r="3681" spans="1:5" x14ac:dyDescent="0.3">
      <c r="A3681" s="1">
        <v>45488</v>
      </c>
      <c r="B3681">
        <v>167.4699</v>
      </c>
      <c r="C3681" t="s">
        <v>205</v>
      </c>
      <c r="D3681" s="26" t="str">
        <f t="shared" si="116"/>
        <v>2024-07-15</v>
      </c>
      <c r="E3681" s="26">
        <f t="shared" si="117"/>
        <v>167.4699</v>
      </c>
    </row>
    <row r="3682" spans="1:5" x14ac:dyDescent="0.3">
      <c r="A3682" s="1">
        <v>45489</v>
      </c>
      <c r="B3682">
        <v>170.43770000000001</v>
      </c>
      <c r="C3682" t="s">
        <v>205</v>
      </c>
      <c r="D3682" s="26" t="str">
        <f t="shared" si="116"/>
        <v>2024-07-16</v>
      </c>
      <c r="E3682" s="26">
        <f t="shared" si="117"/>
        <v>170.43770000000001</v>
      </c>
    </row>
    <row r="3683" spans="1:5" x14ac:dyDescent="0.3">
      <c r="A3683" s="1">
        <v>45490</v>
      </c>
      <c r="B3683">
        <v>169.74289999999999</v>
      </c>
      <c r="C3683" t="s">
        <v>205</v>
      </c>
      <c r="D3683" s="26" t="str">
        <f t="shared" si="116"/>
        <v>2024-07-17</v>
      </c>
      <c r="E3683" s="26">
        <f t="shared" si="117"/>
        <v>169.74289999999999</v>
      </c>
    </row>
    <row r="3684" spans="1:5" x14ac:dyDescent="0.3">
      <c r="A3684" s="1">
        <v>45491</v>
      </c>
      <c r="B3684">
        <v>168.28380000000001</v>
      </c>
      <c r="C3684" t="s">
        <v>205</v>
      </c>
      <c r="D3684" s="26" t="str">
        <f t="shared" si="116"/>
        <v>2024-07-18</v>
      </c>
      <c r="E3684" s="26">
        <f t="shared" si="117"/>
        <v>168.28380000000001</v>
      </c>
    </row>
    <row r="3685" spans="1:5" x14ac:dyDescent="0.3">
      <c r="A3685" s="1">
        <v>45492</v>
      </c>
      <c r="B3685">
        <v>167.15219999999999</v>
      </c>
      <c r="C3685" t="s">
        <v>205</v>
      </c>
      <c r="D3685" s="26" t="str">
        <f t="shared" si="116"/>
        <v>2024-07-19</v>
      </c>
      <c r="E3685" s="26">
        <f t="shared" si="117"/>
        <v>167.15219999999999</v>
      </c>
    </row>
    <row r="3686" spans="1:5" x14ac:dyDescent="0.3">
      <c r="A3686" s="1">
        <v>45495</v>
      </c>
      <c r="B3686">
        <v>168.47239999999999</v>
      </c>
      <c r="C3686" t="s">
        <v>205</v>
      </c>
      <c r="D3686" s="26" t="str">
        <f t="shared" si="116"/>
        <v>2024-07-22</v>
      </c>
      <c r="E3686" s="26">
        <f t="shared" si="117"/>
        <v>168.47239999999999</v>
      </c>
    </row>
    <row r="3687" spans="1:5" x14ac:dyDescent="0.3">
      <c r="A3687" s="1">
        <v>45496</v>
      </c>
      <c r="B3687">
        <v>167.8768</v>
      </c>
      <c r="C3687" t="s">
        <v>205</v>
      </c>
      <c r="D3687" s="26" t="str">
        <f t="shared" si="116"/>
        <v>2024-07-23</v>
      </c>
      <c r="E3687" s="26">
        <f t="shared" si="117"/>
        <v>167.8768</v>
      </c>
    </row>
    <row r="3688" spans="1:5" x14ac:dyDescent="0.3">
      <c r="A3688" s="1">
        <v>45497</v>
      </c>
      <c r="B3688">
        <v>165.91149999999999</v>
      </c>
      <c r="C3688" t="s">
        <v>205</v>
      </c>
      <c r="D3688" s="26" t="str">
        <f t="shared" si="116"/>
        <v>2024-07-24</v>
      </c>
      <c r="E3688" s="26">
        <f t="shared" si="117"/>
        <v>165.91149999999999</v>
      </c>
    </row>
    <row r="3689" spans="1:5" x14ac:dyDescent="0.3">
      <c r="A3689" s="1">
        <v>45498</v>
      </c>
      <c r="B3689">
        <v>166.11</v>
      </c>
      <c r="C3689" t="s">
        <v>205</v>
      </c>
      <c r="D3689" s="26" t="str">
        <f t="shared" si="116"/>
        <v>2024-07-25</v>
      </c>
      <c r="E3689" s="26">
        <f t="shared" si="117"/>
        <v>166.11</v>
      </c>
    </row>
    <row r="3690" spans="1:5" x14ac:dyDescent="0.3">
      <c r="A3690" s="1">
        <v>45499</v>
      </c>
      <c r="B3690">
        <v>168.48230000000001</v>
      </c>
      <c r="C3690" t="s">
        <v>205</v>
      </c>
      <c r="D3690" s="26" t="str">
        <f t="shared" si="116"/>
        <v>2024-07-26</v>
      </c>
      <c r="E3690" s="26">
        <f t="shared" si="117"/>
        <v>168.48230000000001</v>
      </c>
    </row>
    <row r="3691" spans="1:5" x14ac:dyDescent="0.3">
      <c r="A3691" s="1">
        <v>45502</v>
      </c>
      <c r="B3691">
        <v>168.7106</v>
      </c>
      <c r="C3691" t="s">
        <v>205</v>
      </c>
      <c r="D3691" s="26" t="str">
        <f t="shared" si="116"/>
        <v>2024-07-29</v>
      </c>
      <c r="E3691" s="26">
        <f t="shared" si="117"/>
        <v>168.7106</v>
      </c>
    </row>
    <row r="3692" spans="1:5" x14ac:dyDescent="0.3">
      <c r="A3692" s="1">
        <v>45503</v>
      </c>
      <c r="B3692">
        <v>169.52449999999999</v>
      </c>
      <c r="C3692" t="s">
        <v>205</v>
      </c>
      <c r="D3692" s="26" t="str">
        <f t="shared" si="116"/>
        <v>2024-07-30</v>
      </c>
      <c r="E3692" s="26">
        <f t="shared" si="117"/>
        <v>169.52449999999999</v>
      </c>
    </row>
    <row r="3693" spans="1:5" x14ac:dyDescent="0.3">
      <c r="A3693" s="1">
        <v>45504</v>
      </c>
      <c r="B3693">
        <v>170.32849999999999</v>
      </c>
      <c r="C3693" t="s">
        <v>205</v>
      </c>
      <c r="D3693" s="26" t="str">
        <f t="shared" si="116"/>
        <v>2024-07-31</v>
      </c>
      <c r="E3693" s="26">
        <f t="shared" si="117"/>
        <v>170.32849999999999</v>
      </c>
    </row>
    <row r="3694" spans="1:5" x14ac:dyDescent="0.3">
      <c r="A3694" s="1">
        <v>45505</v>
      </c>
      <c r="B3694">
        <v>168.43270000000001</v>
      </c>
      <c r="C3694" t="s">
        <v>205</v>
      </c>
      <c r="D3694" s="26" t="str">
        <f t="shared" si="116"/>
        <v>2024-08-01</v>
      </c>
      <c r="E3694" s="26">
        <f t="shared" si="117"/>
        <v>168.43270000000001</v>
      </c>
    </row>
    <row r="3695" spans="1:5" x14ac:dyDescent="0.3">
      <c r="A3695" s="1">
        <v>45506</v>
      </c>
      <c r="B3695">
        <v>165.5343</v>
      </c>
      <c r="C3695" t="s">
        <v>205</v>
      </c>
      <c r="D3695" s="26" t="str">
        <f t="shared" si="116"/>
        <v>2024-08-02</v>
      </c>
      <c r="E3695" s="26">
        <f t="shared" si="117"/>
        <v>165.5343</v>
      </c>
    </row>
    <row r="3696" spans="1:5" x14ac:dyDescent="0.3">
      <c r="A3696" s="1">
        <v>45509</v>
      </c>
      <c r="B3696">
        <v>161.62350000000001</v>
      </c>
      <c r="C3696" t="s">
        <v>205</v>
      </c>
      <c r="D3696" s="26" t="str">
        <f t="shared" si="116"/>
        <v>2024-08-05</v>
      </c>
      <c r="E3696" s="26">
        <f t="shared" si="117"/>
        <v>161.62350000000001</v>
      </c>
    </row>
    <row r="3697" spans="1:5" x14ac:dyDescent="0.3">
      <c r="A3697" s="1">
        <v>45510</v>
      </c>
      <c r="B3697">
        <v>163.28110000000001</v>
      </c>
      <c r="C3697" t="s">
        <v>205</v>
      </c>
      <c r="D3697" s="26" t="str">
        <f t="shared" si="116"/>
        <v>2024-08-06</v>
      </c>
      <c r="E3697" s="26">
        <f t="shared" si="117"/>
        <v>163.28110000000001</v>
      </c>
    </row>
    <row r="3698" spans="1:5" x14ac:dyDescent="0.3">
      <c r="A3698" s="1">
        <v>45511</v>
      </c>
      <c r="B3698">
        <v>162.12970000000001</v>
      </c>
      <c r="C3698" t="s">
        <v>205</v>
      </c>
      <c r="D3698" s="26" t="str">
        <f t="shared" si="116"/>
        <v>2024-08-07</v>
      </c>
      <c r="E3698" s="26">
        <f t="shared" si="117"/>
        <v>162.12970000000001</v>
      </c>
    </row>
    <row r="3699" spans="1:5" x14ac:dyDescent="0.3">
      <c r="A3699" s="1">
        <v>45512</v>
      </c>
      <c r="B3699">
        <v>165.06780000000001</v>
      </c>
      <c r="C3699" t="s">
        <v>205</v>
      </c>
      <c r="D3699" s="26" t="str">
        <f t="shared" si="116"/>
        <v>2024-08-08</v>
      </c>
      <c r="E3699" s="26">
        <f t="shared" si="117"/>
        <v>165.06780000000001</v>
      </c>
    </row>
    <row r="3700" spans="1:5" x14ac:dyDescent="0.3">
      <c r="A3700" s="1">
        <v>45513</v>
      </c>
      <c r="B3700">
        <v>165.4152</v>
      </c>
      <c r="C3700" t="s">
        <v>205</v>
      </c>
      <c r="D3700" s="26" t="str">
        <f t="shared" si="116"/>
        <v>2024-08-09</v>
      </c>
      <c r="E3700" s="26">
        <f t="shared" si="117"/>
        <v>165.4152</v>
      </c>
    </row>
    <row r="3701" spans="1:5" x14ac:dyDescent="0.3">
      <c r="A3701" s="1">
        <v>45516</v>
      </c>
      <c r="B3701">
        <v>164.62110000000001</v>
      </c>
      <c r="C3701" t="s">
        <v>205</v>
      </c>
      <c r="D3701" s="26" t="str">
        <f t="shared" si="116"/>
        <v>2024-08-12</v>
      </c>
      <c r="E3701" s="26">
        <f t="shared" si="117"/>
        <v>164.62110000000001</v>
      </c>
    </row>
    <row r="3702" spans="1:5" x14ac:dyDescent="0.3">
      <c r="A3702" s="1">
        <v>45517</v>
      </c>
      <c r="B3702">
        <v>166.49709999999999</v>
      </c>
      <c r="C3702" t="s">
        <v>205</v>
      </c>
      <c r="D3702" s="26" t="str">
        <f t="shared" si="116"/>
        <v>2024-08-13</v>
      </c>
      <c r="E3702" s="26">
        <f t="shared" si="117"/>
        <v>166.49709999999999</v>
      </c>
    </row>
    <row r="3703" spans="1:5" x14ac:dyDescent="0.3">
      <c r="A3703" s="1">
        <v>45518</v>
      </c>
      <c r="B3703">
        <v>166.84450000000001</v>
      </c>
      <c r="C3703" t="s">
        <v>205</v>
      </c>
      <c r="D3703" s="26" t="str">
        <f t="shared" si="116"/>
        <v>2024-08-14</v>
      </c>
      <c r="E3703" s="26">
        <f t="shared" si="117"/>
        <v>166.84450000000001</v>
      </c>
    </row>
    <row r="3704" spans="1:5" x14ac:dyDescent="0.3">
      <c r="A3704" s="1">
        <v>45519</v>
      </c>
      <c r="B3704">
        <v>169.10759999999999</v>
      </c>
      <c r="C3704" t="s">
        <v>205</v>
      </c>
      <c r="D3704" s="26" t="str">
        <f t="shared" si="116"/>
        <v>2024-08-15</v>
      </c>
      <c r="E3704" s="26">
        <f t="shared" si="117"/>
        <v>169.10759999999999</v>
      </c>
    </row>
    <row r="3705" spans="1:5" x14ac:dyDescent="0.3">
      <c r="A3705" s="1">
        <v>45520</v>
      </c>
      <c r="B3705">
        <v>169.5146</v>
      </c>
      <c r="C3705" t="s">
        <v>205</v>
      </c>
      <c r="D3705" s="26" t="str">
        <f t="shared" si="116"/>
        <v>2024-08-16</v>
      </c>
      <c r="E3705" s="26">
        <f t="shared" si="117"/>
        <v>169.5146</v>
      </c>
    </row>
    <row r="3706" spans="1:5" x14ac:dyDescent="0.3">
      <c r="A3706" s="1">
        <v>45523</v>
      </c>
      <c r="B3706">
        <v>170.80500000000001</v>
      </c>
      <c r="C3706" t="s">
        <v>205</v>
      </c>
      <c r="D3706" s="26" t="str">
        <f t="shared" si="116"/>
        <v>2024-08-19</v>
      </c>
      <c r="E3706" s="26">
        <f t="shared" si="117"/>
        <v>170.80500000000001</v>
      </c>
    </row>
    <row r="3707" spans="1:5" x14ac:dyDescent="0.3">
      <c r="A3707" s="1">
        <v>45524</v>
      </c>
      <c r="B3707">
        <v>170.13</v>
      </c>
      <c r="C3707" t="s">
        <v>205</v>
      </c>
      <c r="D3707" s="26" t="str">
        <f t="shared" si="116"/>
        <v>2024-08-20</v>
      </c>
      <c r="E3707" s="26">
        <f t="shared" si="117"/>
        <v>170.13</v>
      </c>
    </row>
    <row r="3708" spans="1:5" x14ac:dyDescent="0.3">
      <c r="A3708" s="1">
        <v>45525</v>
      </c>
      <c r="B3708">
        <v>171.3211</v>
      </c>
      <c r="C3708" t="s">
        <v>205</v>
      </c>
      <c r="D3708" s="26" t="str">
        <f t="shared" si="116"/>
        <v>2024-08-21</v>
      </c>
      <c r="E3708" s="26">
        <f t="shared" si="117"/>
        <v>171.3211</v>
      </c>
    </row>
    <row r="3709" spans="1:5" x14ac:dyDescent="0.3">
      <c r="A3709" s="1">
        <v>45526</v>
      </c>
      <c r="B3709">
        <v>170.8347</v>
      </c>
      <c r="C3709" t="s">
        <v>205</v>
      </c>
      <c r="D3709" s="26" t="str">
        <f t="shared" si="116"/>
        <v>2024-08-22</v>
      </c>
      <c r="E3709" s="26">
        <f t="shared" si="117"/>
        <v>170.8347</v>
      </c>
    </row>
    <row r="3710" spans="1:5" x14ac:dyDescent="0.3">
      <c r="A3710" s="1">
        <v>45527</v>
      </c>
      <c r="B3710">
        <v>173.0085</v>
      </c>
      <c r="C3710" t="s">
        <v>205</v>
      </c>
      <c r="D3710" s="26" t="str">
        <f t="shared" si="116"/>
        <v>2024-08-23</v>
      </c>
      <c r="E3710" s="26">
        <f t="shared" si="117"/>
        <v>173.0085</v>
      </c>
    </row>
    <row r="3711" spans="1:5" x14ac:dyDescent="0.3">
      <c r="A3711" s="1">
        <v>45530</v>
      </c>
      <c r="B3711">
        <v>172.9787</v>
      </c>
      <c r="C3711" t="s">
        <v>205</v>
      </c>
      <c r="D3711" s="26" t="str">
        <f t="shared" si="116"/>
        <v>2024-08-26</v>
      </c>
      <c r="E3711" s="26">
        <f t="shared" si="117"/>
        <v>172.9787</v>
      </c>
    </row>
    <row r="3712" spans="1:5" x14ac:dyDescent="0.3">
      <c r="A3712" s="1">
        <v>45531</v>
      </c>
      <c r="B3712">
        <v>173.0581</v>
      </c>
      <c r="C3712" t="s">
        <v>205</v>
      </c>
      <c r="D3712" s="26" t="str">
        <f t="shared" si="116"/>
        <v>2024-08-27</v>
      </c>
      <c r="E3712" s="26">
        <f t="shared" si="117"/>
        <v>173.0581</v>
      </c>
    </row>
    <row r="3713" spans="1:5" x14ac:dyDescent="0.3">
      <c r="A3713" s="1">
        <v>45532</v>
      </c>
      <c r="B3713">
        <v>172.58170000000001</v>
      </c>
      <c r="C3713" t="s">
        <v>205</v>
      </c>
      <c r="D3713" s="26" t="str">
        <f t="shared" si="116"/>
        <v>2024-08-28</v>
      </c>
      <c r="E3713" s="26">
        <f t="shared" si="117"/>
        <v>172.58170000000001</v>
      </c>
    </row>
    <row r="3714" spans="1:5" x14ac:dyDescent="0.3">
      <c r="A3714" s="1">
        <v>45533</v>
      </c>
      <c r="B3714">
        <v>173.2269</v>
      </c>
      <c r="C3714" t="s">
        <v>205</v>
      </c>
      <c r="D3714" s="26" t="str">
        <f t="shared" si="116"/>
        <v>2024-08-29</v>
      </c>
      <c r="E3714" s="26">
        <f t="shared" si="117"/>
        <v>173.2269</v>
      </c>
    </row>
    <row r="3715" spans="1:5" x14ac:dyDescent="0.3">
      <c r="A3715" s="1">
        <v>45534</v>
      </c>
      <c r="B3715">
        <v>174.5669</v>
      </c>
      <c r="C3715" t="s">
        <v>205</v>
      </c>
      <c r="D3715" s="26" t="str">
        <f t="shared" si="116"/>
        <v>2024-08-30</v>
      </c>
      <c r="E3715" s="26">
        <f t="shared" si="117"/>
        <v>174.5669</v>
      </c>
    </row>
    <row r="3716" spans="1:5" x14ac:dyDescent="0.3">
      <c r="A3716" s="1">
        <v>45538</v>
      </c>
      <c r="B3716">
        <v>172.3236</v>
      </c>
      <c r="C3716" t="s">
        <v>205</v>
      </c>
      <c r="D3716" s="26" t="str">
        <f t="shared" si="116"/>
        <v>2024-09-03</v>
      </c>
      <c r="E3716" s="26">
        <f t="shared" si="117"/>
        <v>172.3236</v>
      </c>
    </row>
    <row r="3717" spans="1:5" x14ac:dyDescent="0.3">
      <c r="A3717" s="1">
        <v>45539</v>
      </c>
      <c r="B3717">
        <v>172.07550000000001</v>
      </c>
      <c r="C3717" t="s">
        <v>205</v>
      </c>
      <c r="D3717" s="26" t="str">
        <f t="shared" si="116"/>
        <v>2024-09-04</v>
      </c>
      <c r="E3717" s="26">
        <f t="shared" si="117"/>
        <v>172.07550000000001</v>
      </c>
    </row>
    <row r="3718" spans="1:5" x14ac:dyDescent="0.3">
      <c r="A3718" s="1">
        <v>45540</v>
      </c>
      <c r="B3718">
        <v>171.02330000000001</v>
      </c>
      <c r="C3718" t="s">
        <v>205</v>
      </c>
      <c r="D3718" s="26" t="str">
        <f t="shared" si="116"/>
        <v>2024-09-05</v>
      </c>
      <c r="E3718" s="26">
        <f t="shared" si="117"/>
        <v>171.02330000000001</v>
      </c>
    </row>
    <row r="3719" spans="1:5" x14ac:dyDescent="0.3">
      <c r="A3719" s="1">
        <v>45541</v>
      </c>
      <c r="B3719">
        <v>169.18700000000001</v>
      </c>
      <c r="C3719" t="s">
        <v>205</v>
      </c>
      <c r="D3719" s="26" t="str">
        <f t="shared" si="116"/>
        <v>2024-09-06</v>
      </c>
      <c r="E3719" s="26">
        <f t="shared" si="117"/>
        <v>169.18700000000001</v>
      </c>
    </row>
    <row r="3720" spans="1:5" x14ac:dyDescent="0.3">
      <c r="A3720" s="1">
        <v>45544</v>
      </c>
      <c r="B3720">
        <v>170.82480000000001</v>
      </c>
      <c r="C3720" t="s">
        <v>205</v>
      </c>
      <c r="D3720" s="26" t="str">
        <f t="shared" si="116"/>
        <v>2024-09-09</v>
      </c>
      <c r="E3720" s="26">
        <f t="shared" si="117"/>
        <v>170.82480000000001</v>
      </c>
    </row>
    <row r="3721" spans="1:5" x14ac:dyDescent="0.3">
      <c r="A3721" s="1">
        <v>45545</v>
      </c>
      <c r="B3721">
        <v>170.92410000000001</v>
      </c>
      <c r="C3721" t="s">
        <v>205</v>
      </c>
      <c r="D3721" s="26" t="str">
        <f t="shared" si="116"/>
        <v>2024-09-10</v>
      </c>
      <c r="E3721" s="26">
        <f t="shared" si="117"/>
        <v>170.92410000000001</v>
      </c>
    </row>
    <row r="3722" spans="1:5" x14ac:dyDescent="0.3">
      <c r="A3722" s="1">
        <v>45546</v>
      </c>
      <c r="B3722">
        <v>171.0035</v>
      </c>
      <c r="C3722" t="s">
        <v>205</v>
      </c>
      <c r="D3722" s="26" t="str">
        <f t="shared" si="116"/>
        <v>2024-09-11</v>
      </c>
      <c r="E3722" s="26">
        <f t="shared" si="117"/>
        <v>171.0035</v>
      </c>
    </row>
    <row r="3723" spans="1:5" x14ac:dyDescent="0.3">
      <c r="A3723" s="1">
        <v>45547</v>
      </c>
      <c r="B3723">
        <v>172.06549999999999</v>
      </c>
      <c r="C3723" t="s">
        <v>205</v>
      </c>
      <c r="D3723" s="26" t="str">
        <f t="shared" si="116"/>
        <v>2024-09-12</v>
      </c>
      <c r="E3723" s="26">
        <f t="shared" si="117"/>
        <v>172.06549999999999</v>
      </c>
    </row>
    <row r="3724" spans="1:5" x14ac:dyDescent="0.3">
      <c r="A3724" s="1">
        <v>45548</v>
      </c>
      <c r="B3724">
        <v>173.7132</v>
      </c>
      <c r="C3724" t="s">
        <v>205</v>
      </c>
      <c r="D3724" s="26" t="str">
        <f t="shared" si="116"/>
        <v>2024-09-13</v>
      </c>
      <c r="E3724" s="26">
        <f t="shared" si="117"/>
        <v>173.7132</v>
      </c>
    </row>
    <row r="3725" spans="1:5" x14ac:dyDescent="0.3">
      <c r="A3725" s="1">
        <v>45551</v>
      </c>
      <c r="B3725">
        <v>174.97380000000001</v>
      </c>
      <c r="C3725" t="s">
        <v>205</v>
      </c>
      <c r="D3725" s="26" t="str">
        <f t="shared" si="116"/>
        <v>2024-09-16</v>
      </c>
      <c r="E3725" s="26">
        <f t="shared" si="117"/>
        <v>174.97380000000001</v>
      </c>
    </row>
    <row r="3726" spans="1:5" x14ac:dyDescent="0.3">
      <c r="A3726" s="1">
        <v>45552</v>
      </c>
      <c r="B3726">
        <v>175.2319</v>
      </c>
      <c r="C3726" t="s">
        <v>205</v>
      </c>
      <c r="D3726" s="26" t="str">
        <f t="shared" si="116"/>
        <v>2024-09-17</v>
      </c>
      <c r="E3726" s="26">
        <f t="shared" si="117"/>
        <v>175.2319</v>
      </c>
    </row>
    <row r="3727" spans="1:5" x14ac:dyDescent="0.3">
      <c r="A3727" s="1">
        <v>45553</v>
      </c>
      <c r="B3727">
        <v>174.90440000000001</v>
      </c>
      <c r="C3727" t="s">
        <v>205</v>
      </c>
      <c r="D3727" s="26" t="str">
        <f t="shared" si="116"/>
        <v>2024-09-18</v>
      </c>
      <c r="E3727" s="26">
        <f t="shared" si="117"/>
        <v>174.90440000000001</v>
      </c>
    </row>
    <row r="3728" spans="1:5" x14ac:dyDescent="0.3">
      <c r="A3728" s="1">
        <v>45554</v>
      </c>
      <c r="B3728">
        <v>176.7704</v>
      </c>
      <c r="C3728" t="s">
        <v>205</v>
      </c>
      <c r="D3728" s="26" t="str">
        <f t="shared" si="116"/>
        <v>2024-09-19</v>
      </c>
      <c r="E3728" s="26">
        <f t="shared" si="117"/>
        <v>176.7704</v>
      </c>
    </row>
    <row r="3729" spans="1:5" x14ac:dyDescent="0.3">
      <c r="A3729" s="1">
        <v>45555</v>
      </c>
      <c r="B3729">
        <v>176.12520000000001</v>
      </c>
      <c r="C3729" t="s">
        <v>205</v>
      </c>
      <c r="D3729" s="26" t="str">
        <f t="shared" si="116"/>
        <v>2024-09-20</v>
      </c>
      <c r="E3729" s="26">
        <f t="shared" si="117"/>
        <v>176.12520000000001</v>
      </c>
    </row>
    <row r="3730" spans="1:5" x14ac:dyDescent="0.3">
      <c r="A3730" s="1">
        <v>45558</v>
      </c>
      <c r="B3730">
        <v>177.02690000000001</v>
      </c>
      <c r="C3730" t="s">
        <v>205</v>
      </c>
      <c r="D3730" s="26" t="str">
        <f t="shared" si="116"/>
        <v>2024-09-23</v>
      </c>
      <c r="E3730" s="26">
        <f t="shared" si="117"/>
        <v>177.02690000000001</v>
      </c>
    </row>
    <row r="3731" spans="1:5" x14ac:dyDescent="0.3">
      <c r="A3731" s="1">
        <v>45559</v>
      </c>
      <c r="B3731">
        <v>177.286</v>
      </c>
      <c r="C3731" t="s">
        <v>205</v>
      </c>
      <c r="D3731" s="26" t="str">
        <f t="shared" ref="D3731:D3782" si="118">_xlfn.CONCAT(YEAR(A3731),"-",IF(LEN(MONTH(A3731))=1,0&amp;MONTH(A3731),MONTH(A3731)),"-",IF(LEN(DAY(A3731))=1,0&amp;DAY(A3731),DAY(A3731)))</f>
        <v>2024-09-24</v>
      </c>
      <c r="E3731" s="26">
        <f t="shared" ref="E3731:E3782" si="119">B3731</f>
        <v>177.286</v>
      </c>
    </row>
    <row r="3732" spans="1:5" x14ac:dyDescent="0.3">
      <c r="A3732" s="1">
        <v>45560</v>
      </c>
      <c r="B3732">
        <v>176.18979999999999</v>
      </c>
      <c r="C3732" t="s">
        <v>205</v>
      </c>
      <c r="D3732" s="26" t="str">
        <f t="shared" si="118"/>
        <v>2024-09-25</v>
      </c>
      <c r="E3732" s="26">
        <f t="shared" si="119"/>
        <v>176.18979999999999</v>
      </c>
    </row>
    <row r="3733" spans="1:5" x14ac:dyDescent="0.3">
      <c r="A3733" s="1">
        <v>45561</v>
      </c>
      <c r="B3733">
        <v>177.66460000000001</v>
      </c>
      <c r="C3733" t="s">
        <v>205</v>
      </c>
      <c r="D3733" s="26" t="str">
        <f t="shared" si="118"/>
        <v>2024-09-26</v>
      </c>
      <c r="E3733" s="26">
        <f t="shared" si="119"/>
        <v>177.66460000000001</v>
      </c>
    </row>
    <row r="3734" spans="1:5" x14ac:dyDescent="0.3">
      <c r="A3734" s="1">
        <v>45562</v>
      </c>
      <c r="B3734">
        <v>178.30240000000001</v>
      </c>
      <c r="C3734" t="s">
        <v>205</v>
      </c>
      <c r="D3734" s="26" t="str">
        <f t="shared" si="118"/>
        <v>2024-09-27</v>
      </c>
      <c r="E3734" s="26">
        <f t="shared" si="119"/>
        <v>178.30240000000001</v>
      </c>
    </row>
    <row r="3735" spans="1:5" x14ac:dyDescent="0.3">
      <c r="A3735" s="1">
        <v>45565</v>
      </c>
      <c r="B3735">
        <v>178.5316</v>
      </c>
      <c r="C3735" t="s">
        <v>205</v>
      </c>
      <c r="D3735" s="26" t="str">
        <f t="shared" si="118"/>
        <v>2024-09-30</v>
      </c>
      <c r="E3735" s="26">
        <f t="shared" si="119"/>
        <v>178.5316</v>
      </c>
    </row>
    <row r="3736" spans="1:5" x14ac:dyDescent="0.3">
      <c r="A3736" s="1">
        <v>45566</v>
      </c>
      <c r="B3736">
        <v>177.5849</v>
      </c>
      <c r="C3736" t="s">
        <v>205</v>
      </c>
      <c r="D3736" s="26" t="str">
        <f t="shared" si="118"/>
        <v>2024-10-01</v>
      </c>
      <c r="E3736" s="26">
        <f t="shared" si="119"/>
        <v>177.5849</v>
      </c>
    </row>
    <row r="3737" spans="1:5" x14ac:dyDescent="0.3">
      <c r="A3737" s="1">
        <v>45567</v>
      </c>
      <c r="B3737">
        <v>177.3956</v>
      </c>
      <c r="C3737" t="s">
        <v>205</v>
      </c>
      <c r="D3737" s="26" t="str">
        <f t="shared" si="118"/>
        <v>2024-10-02</v>
      </c>
      <c r="E3737" s="26">
        <f t="shared" si="119"/>
        <v>177.3956</v>
      </c>
    </row>
    <row r="3738" spans="1:5" x14ac:dyDescent="0.3">
      <c r="A3738" s="1">
        <v>45568</v>
      </c>
      <c r="B3738">
        <v>176.55850000000001</v>
      </c>
      <c r="C3738" t="s">
        <v>205</v>
      </c>
      <c r="D3738" s="26" t="str">
        <f t="shared" si="118"/>
        <v>2024-10-03</v>
      </c>
      <c r="E3738" s="26">
        <f t="shared" si="119"/>
        <v>176.55850000000001</v>
      </c>
    </row>
    <row r="3739" spans="1:5" x14ac:dyDescent="0.3">
      <c r="A3739" s="1">
        <v>45569</v>
      </c>
      <c r="B3739">
        <v>177.94370000000001</v>
      </c>
      <c r="C3739" t="s">
        <v>205</v>
      </c>
      <c r="D3739" s="26" t="str">
        <f t="shared" si="118"/>
        <v>2024-10-04</v>
      </c>
      <c r="E3739" s="26">
        <f t="shared" si="119"/>
        <v>177.94370000000001</v>
      </c>
    </row>
    <row r="3740" spans="1:5" x14ac:dyDescent="0.3">
      <c r="A3740" s="1">
        <v>45572</v>
      </c>
      <c r="B3740">
        <v>176.55850000000001</v>
      </c>
      <c r="C3740" t="s">
        <v>205</v>
      </c>
      <c r="D3740" s="26" t="str">
        <f t="shared" si="118"/>
        <v>2024-10-07</v>
      </c>
      <c r="E3740" s="26">
        <f t="shared" si="119"/>
        <v>176.55850000000001</v>
      </c>
    </row>
    <row r="3741" spans="1:5" x14ac:dyDescent="0.3">
      <c r="A3741" s="1">
        <v>45573</v>
      </c>
      <c r="B3741">
        <v>176.97710000000001</v>
      </c>
      <c r="C3741" t="s">
        <v>205</v>
      </c>
      <c r="D3741" s="26" t="str">
        <f t="shared" si="118"/>
        <v>2024-10-08</v>
      </c>
      <c r="E3741" s="26">
        <f t="shared" si="119"/>
        <v>176.97710000000001</v>
      </c>
    </row>
    <row r="3742" spans="1:5" x14ac:dyDescent="0.3">
      <c r="A3742" s="1">
        <v>45574</v>
      </c>
      <c r="B3742">
        <v>178.19280000000001</v>
      </c>
      <c r="C3742" t="s">
        <v>205</v>
      </c>
      <c r="D3742" s="26" t="str">
        <f t="shared" si="118"/>
        <v>2024-10-09</v>
      </c>
      <c r="E3742" s="26">
        <f t="shared" si="119"/>
        <v>178.19280000000001</v>
      </c>
    </row>
    <row r="3743" spans="1:5" x14ac:dyDescent="0.3">
      <c r="A3743" s="1">
        <v>45575</v>
      </c>
      <c r="B3743">
        <v>177.52510000000001</v>
      </c>
      <c r="C3743" t="s">
        <v>205</v>
      </c>
      <c r="D3743" s="26" t="str">
        <f t="shared" si="118"/>
        <v>2024-10-10</v>
      </c>
      <c r="E3743" s="26">
        <f t="shared" si="119"/>
        <v>177.52510000000001</v>
      </c>
    </row>
    <row r="3744" spans="1:5" x14ac:dyDescent="0.3">
      <c r="A3744" s="1">
        <v>45576</v>
      </c>
      <c r="B3744">
        <v>179.26900000000001</v>
      </c>
      <c r="C3744" t="s">
        <v>205</v>
      </c>
      <c r="D3744" s="26" t="str">
        <f t="shared" si="118"/>
        <v>2024-10-11</v>
      </c>
      <c r="E3744" s="26">
        <f t="shared" si="119"/>
        <v>179.26900000000001</v>
      </c>
    </row>
    <row r="3745" spans="1:5" x14ac:dyDescent="0.3">
      <c r="A3745" s="1">
        <v>45579</v>
      </c>
      <c r="B3745">
        <v>180.58439999999999</v>
      </c>
      <c r="C3745" t="s">
        <v>205</v>
      </c>
      <c r="D3745" s="26" t="str">
        <f t="shared" si="118"/>
        <v>2024-10-14</v>
      </c>
      <c r="E3745" s="26">
        <f t="shared" si="119"/>
        <v>180.58439999999999</v>
      </c>
    </row>
    <row r="3746" spans="1:5" x14ac:dyDescent="0.3">
      <c r="A3746" s="1">
        <v>45580</v>
      </c>
      <c r="B3746">
        <v>179.7672</v>
      </c>
      <c r="C3746" t="s">
        <v>205</v>
      </c>
      <c r="D3746" s="26" t="str">
        <f t="shared" si="118"/>
        <v>2024-10-15</v>
      </c>
      <c r="E3746" s="26">
        <f t="shared" si="119"/>
        <v>179.7672</v>
      </c>
    </row>
    <row r="3747" spans="1:5" x14ac:dyDescent="0.3">
      <c r="A3747" s="1">
        <v>45581</v>
      </c>
      <c r="B3747">
        <v>180.983</v>
      </c>
      <c r="C3747" t="s">
        <v>205</v>
      </c>
      <c r="D3747" s="26" t="str">
        <f t="shared" si="118"/>
        <v>2024-10-16</v>
      </c>
      <c r="E3747" s="26">
        <f t="shared" si="119"/>
        <v>180.983</v>
      </c>
    </row>
    <row r="3748" spans="1:5" x14ac:dyDescent="0.3">
      <c r="A3748" s="1">
        <v>45582</v>
      </c>
      <c r="B3748">
        <v>180.69399999999999</v>
      </c>
      <c r="C3748" t="s">
        <v>205</v>
      </c>
      <c r="D3748" s="26" t="str">
        <f t="shared" si="118"/>
        <v>2024-10-17</v>
      </c>
      <c r="E3748" s="26">
        <f t="shared" si="119"/>
        <v>180.69399999999999</v>
      </c>
    </row>
    <row r="3749" spans="1:5" x14ac:dyDescent="0.3">
      <c r="A3749" s="1">
        <v>45583</v>
      </c>
      <c r="B3749">
        <v>181.2321</v>
      </c>
      <c r="C3749" t="s">
        <v>205</v>
      </c>
      <c r="D3749" s="26" t="str">
        <f t="shared" si="118"/>
        <v>2024-10-18</v>
      </c>
      <c r="E3749" s="26">
        <f t="shared" si="119"/>
        <v>181.2321</v>
      </c>
    </row>
    <row r="3750" spans="1:5" x14ac:dyDescent="0.3">
      <c r="A3750" s="1">
        <v>45586</v>
      </c>
      <c r="B3750">
        <v>179.6875</v>
      </c>
      <c r="C3750" t="s">
        <v>205</v>
      </c>
      <c r="D3750" s="26" t="str">
        <f t="shared" si="118"/>
        <v>2024-10-21</v>
      </c>
      <c r="E3750" s="26">
        <f t="shared" si="119"/>
        <v>179.6875</v>
      </c>
    </row>
    <row r="3751" spans="1:5" x14ac:dyDescent="0.3">
      <c r="A3751" s="1">
        <v>45587</v>
      </c>
      <c r="B3751">
        <v>178.88040000000001</v>
      </c>
      <c r="C3751" t="s">
        <v>205</v>
      </c>
      <c r="D3751" s="26" t="str">
        <f t="shared" si="118"/>
        <v>2024-10-22</v>
      </c>
      <c r="E3751" s="26">
        <f t="shared" si="119"/>
        <v>178.88040000000001</v>
      </c>
    </row>
    <row r="3752" spans="1:5" x14ac:dyDescent="0.3">
      <c r="A3752" s="1">
        <v>45588</v>
      </c>
      <c r="B3752">
        <v>178.29239999999999</v>
      </c>
      <c r="C3752" t="s">
        <v>205</v>
      </c>
      <c r="D3752" s="26" t="str">
        <f t="shared" si="118"/>
        <v>2024-10-23</v>
      </c>
      <c r="E3752" s="26">
        <f t="shared" si="119"/>
        <v>178.29239999999999</v>
      </c>
    </row>
    <row r="3753" spans="1:5" x14ac:dyDescent="0.3">
      <c r="A3753" s="1">
        <v>45589</v>
      </c>
      <c r="B3753">
        <v>178.3323</v>
      </c>
      <c r="C3753" t="s">
        <v>205</v>
      </c>
      <c r="D3753" s="26" t="str">
        <f t="shared" si="118"/>
        <v>2024-10-24</v>
      </c>
      <c r="E3753" s="26">
        <f t="shared" si="119"/>
        <v>178.3323</v>
      </c>
    </row>
    <row r="3754" spans="1:5" x14ac:dyDescent="0.3">
      <c r="A3754" s="1">
        <v>45590</v>
      </c>
      <c r="B3754">
        <v>177.4853</v>
      </c>
      <c r="C3754" t="s">
        <v>205</v>
      </c>
      <c r="D3754" s="26" t="str">
        <f t="shared" si="118"/>
        <v>2024-10-25</v>
      </c>
      <c r="E3754" s="26">
        <f t="shared" si="119"/>
        <v>177.4853</v>
      </c>
    </row>
    <row r="3755" spans="1:5" x14ac:dyDescent="0.3">
      <c r="A3755" s="1">
        <v>45593</v>
      </c>
      <c r="B3755">
        <v>178.49170000000001</v>
      </c>
      <c r="C3755" t="s">
        <v>205</v>
      </c>
      <c r="D3755" s="26" t="str">
        <f t="shared" si="118"/>
        <v>2024-10-28</v>
      </c>
      <c r="E3755" s="26">
        <f t="shared" si="119"/>
        <v>178.49170000000001</v>
      </c>
    </row>
    <row r="3756" spans="1:5" x14ac:dyDescent="0.3">
      <c r="A3756" s="1">
        <v>45594</v>
      </c>
      <c r="B3756">
        <v>177.95359999999999</v>
      </c>
      <c r="C3756" t="s">
        <v>205</v>
      </c>
      <c r="D3756" s="26" t="str">
        <f t="shared" si="118"/>
        <v>2024-10-29</v>
      </c>
      <c r="E3756" s="26">
        <f t="shared" si="119"/>
        <v>177.95359999999999</v>
      </c>
    </row>
    <row r="3757" spans="1:5" x14ac:dyDescent="0.3">
      <c r="A3757" s="1">
        <v>45595</v>
      </c>
      <c r="B3757">
        <v>177.565</v>
      </c>
      <c r="C3757" t="s">
        <v>205</v>
      </c>
      <c r="D3757" s="26" t="str">
        <f t="shared" si="118"/>
        <v>2024-10-30</v>
      </c>
      <c r="E3757" s="26">
        <f t="shared" si="119"/>
        <v>177.565</v>
      </c>
    </row>
    <row r="3758" spans="1:5" x14ac:dyDescent="0.3">
      <c r="A3758" s="1">
        <v>45596</v>
      </c>
      <c r="B3758">
        <v>175.67160000000001</v>
      </c>
      <c r="C3758" t="s">
        <v>205</v>
      </c>
      <c r="D3758" s="26" t="str">
        <f t="shared" si="118"/>
        <v>2024-10-31</v>
      </c>
      <c r="E3758" s="26">
        <f t="shared" si="119"/>
        <v>175.67160000000001</v>
      </c>
    </row>
    <row r="3759" spans="1:5" x14ac:dyDescent="0.3">
      <c r="A3759" s="1">
        <v>45597</v>
      </c>
      <c r="B3759">
        <v>175.78129999999999</v>
      </c>
      <c r="C3759" t="s">
        <v>205</v>
      </c>
      <c r="D3759" s="26" t="str">
        <f t="shared" si="118"/>
        <v>2024-11-01</v>
      </c>
      <c r="E3759" s="26">
        <f t="shared" si="119"/>
        <v>175.78129999999999</v>
      </c>
    </row>
    <row r="3760" spans="1:5" x14ac:dyDescent="0.3">
      <c r="A3760" s="1">
        <v>45600</v>
      </c>
      <c r="B3760">
        <v>175.9905</v>
      </c>
      <c r="C3760" t="s">
        <v>205</v>
      </c>
      <c r="D3760" s="26" t="str">
        <f t="shared" si="118"/>
        <v>2024-11-04</v>
      </c>
      <c r="E3760" s="26">
        <f t="shared" si="119"/>
        <v>175.9905</v>
      </c>
    </row>
    <row r="3761" spans="1:5" x14ac:dyDescent="0.3">
      <c r="A3761" s="1">
        <v>45601</v>
      </c>
      <c r="B3761">
        <v>178.04329999999999</v>
      </c>
      <c r="C3761" t="s">
        <v>205</v>
      </c>
      <c r="D3761" s="26" t="str">
        <f t="shared" si="118"/>
        <v>2024-11-05</v>
      </c>
      <c r="E3761" s="26">
        <f t="shared" si="119"/>
        <v>178.04329999999999</v>
      </c>
    </row>
    <row r="3762" spans="1:5" x14ac:dyDescent="0.3">
      <c r="A3762" s="1">
        <v>45602</v>
      </c>
      <c r="B3762">
        <v>182.2585</v>
      </c>
      <c r="C3762" t="s">
        <v>205</v>
      </c>
      <c r="D3762" s="26" t="str">
        <f t="shared" si="118"/>
        <v>2024-11-06</v>
      </c>
      <c r="E3762" s="26">
        <f t="shared" si="119"/>
        <v>182.2585</v>
      </c>
    </row>
    <row r="3763" spans="1:5" x14ac:dyDescent="0.3">
      <c r="A3763" s="1">
        <v>45603</v>
      </c>
      <c r="B3763">
        <v>182.43780000000001</v>
      </c>
      <c r="C3763" t="s">
        <v>205</v>
      </c>
      <c r="D3763" s="26" t="str">
        <f t="shared" si="118"/>
        <v>2024-11-07</v>
      </c>
      <c r="E3763" s="26">
        <f t="shared" si="119"/>
        <v>182.43780000000001</v>
      </c>
    </row>
    <row r="3764" spans="1:5" x14ac:dyDescent="0.3">
      <c r="A3764" s="1">
        <v>45604</v>
      </c>
      <c r="B3764">
        <v>183.45429999999999</v>
      </c>
      <c r="C3764" t="s">
        <v>205</v>
      </c>
      <c r="D3764" s="26" t="str">
        <f t="shared" si="118"/>
        <v>2024-11-08</v>
      </c>
      <c r="E3764" s="26">
        <f t="shared" si="119"/>
        <v>183.45429999999999</v>
      </c>
    </row>
    <row r="3765" spans="1:5" x14ac:dyDescent="0.3">
      <c r="A3765" s="1">
        <v>45607</v>
      </c>
      <c r="B3765">
        <v>184.37100000000001</v>
      </c>
      <c r="C3765" t="s">
        <v>205</v>
      </c>
      <c r="D3765" s="26" t="str">
        <f t="shared" si="118"/>
        <v>2024-11-11</v>
      </c>
      <c r="E3765" s="26">
        <f t="shared" si="119"/>
        <v>184.37100000000001</v>
      </c>
    </row>
    <row r="3766" spans="1:5" x14ac:dyDescent="0.3">
      <c r="A3766" s="1">
        <v>45608</v>
      </c>
      <c r="B3766">
        <v>182.96600000000001</v>
      </c>
      <c r="C3766" t="s">
        <v>205</v>
      </c>
      <c r="D3766" s="26" t="str">
        <f t="shared" si="118"/>
        <v>2024-11-12</v>
      </c>
      <c r="E3766" s="26">
        <f t="shared" si="119"/>
        <v>182.96600000000001</v>
      </c>
    </row>
    <row r="3767" spans="1:5" x14ac:dyDescent="0.3">
      <c r="A3767" s="1">
        <v>45609</v>
      </c>
      <c r="B3767">
        <v>183.06559999999999</v>
      </c>
      <c r="C3767" t="s">
        <v>205</v>
      </c>
      <c r="D3767" s="26" t="str">
        <f t="shared" si="118"/>
        <v>2024-11-13</v>
      </c>
      <c r="E3767" s="26">
        <f t="shared" si="119"/>
        <v>183.06559999999999</v>
      </c>
    </row>
    <row r="3768" spans="1:5" x14ac:dyDescent="0.3">
      <c r="A3768" s="1">
        <v>45610</v>
      </c>
      <c r="B3768">
        <v>181.60079999999999</v>
      </c>
      <c r="C3768" t="s">
        <v>205</v>
      </c>
      <c r="D3768" s="26" t="str">
        <f t="shared" si="118"/>
        <v>2024-11-14</v>
      </c>
      <c r="E3768" s="26">
        <f t="shared" si="119"/>
        <v>181.60079999999999</v>
      </c>
    </row>
    <row r="3769" spans="1:5" x14ac:dyDescent="0.3">
      <c r="A3769" s="1">
        <v>45611</v>
      </c>
      <c r="B3769">
        <v>180.30529999999999</v>
      </c>
      <c r="C3769" t="s">
        <v>205</v>
      </c>
      <c r="D3769" s="26" t="str">
        <f t="shared" si="118"/>
        <v>2024-11-15</v>
      </c>
      <c r="E3769" s="26">
        <f t="shared" si="119"/>
        <v>180.30529999999999</v>
      </c>
    </row>
    <row r="3770" spans="1:5" x14ac:dyDescent="0.3">
      <c r="A3770" s="1">
        <v>45614</v>
      </c>
      <c r="B3770">
        <v>181.03280000000001</v>
      </c>
      <c r="C3770" t="s">
        <v>205</v>
      </c>
      <c r="D3770" s="26" t="str">
        <f t="shared" si="118"/>
        <v>2024-11-18</v>
      </c>
      <c r="E3770" s="26">
        <f t="shared" si="119"/>
        <v>181.03280000000001</v>
      </c>
    </row>
    <row r="3771" spans="1:5" x14ac:dyDescent="0.3">
      <c r="A3771" s="1">
        <v>45615</v>
      </c>
      <c r="B3771">
        <v>180.5445</v>
      </c>
      <c r="C3771" t="s">
        <v>205</v>
      </c>
      <c r="D3771" s="26" t="str">
        <f t="shared" si="118"/>
        <v>2024-11-19</v>
      </c>
      <c r="E3771" s="26">
        <f t="shared" si="119"/>
        <v>180.5445</v>
      </c>
    </row>
    <row r="3772" spans="1:5" x14ac:dyDescent="0.3">
      <c r="A3772" s="1">
        <v>45616</v>
      </c>
      <c r="B3772">
        <v>181.1524</v>
      </c>
      <c r="C3772" t="s">
        <v>205</v>
      </c>
      <c r="D3772" s="26" t="str">
        <f t="shared" si="118"/>
        <v>2024-11-20</v>
      </c>
      <c r="E3772" s="26">
        <f t="shared" si="119"/>
        <v>181.1524</v>
      </c>
    </row>
    <row r="3773" spans="1:5" x14ac:dyDescent="0.3">
      <c r="A3773" s="1">
        <v>45617</v>
      </c>
      <c r="B3773">
        <v>183.43430000000001</v>
      </c>
      <c r="C3773" t="s">
        <v>205</v>
      </c>
      <c r="D3773" s="26" t="str">
        <f t="shared" si="118"/>
        <v>2024-11-21</v>
      </c>
      <c r="E3773" s="26">
        <f t="shared" si="119"/>
        <v>183.43430000000001</v>
      </c>
    </row>
    <row r="3774" spans="1:5" x14ac:dyDescent="0.3">
      <c r="A3774" s="1">
        <v>45618</v>
      </c>
      <c r="B3774">
        <v>184.8792</v>
      </c>
      <c r="C3774" t="s">
        <v>205</v>
      </c>
      <c r="D3774" s="26" t="str">
        <f t="shared" si="118"/>
        <v>2024-11-22</v>
      </c>
      <c r="E3774" s="26">
        <f t="shared" si="119"/>
        <v>184.8792</v>
      </c>
    </row>
    <row r="3775" spans="1:5" x14ac:dyDescent="0.3">
      <c r="A3775" s="1">
        <v>45621</v>
      </c>
      <c r="B3775">
        <v>186.55330000000001</v>
      </c>
      <c r="C3775" t="s">
        <v>205</v>
      </c>
      <c r="D3775" s="26" t="str">
        <f t="shared" si="118"/>
        <v>2024-11-25</v>
      </c>
      <c r="E3775" s="26">
        <f t="shared" si="119"/>
        <v>186.55330000000001</v>
      </c>
    </row>
    <row r="3776" spans="1:5" x14ac:dyDescent="0.3">
      <c r="A3776" s="1">
        <v>45622</v>
      </c>
      <c r="B3776">
        <v>186.57329999999999</v>
      </c>
      <c r="C3776" t="s">
        <v>205</v>
      </c>
      <c r="D3776" s="26" t="str">
        <f t="shared" si="118"/>
        <v>2024-11-26</v>
      </c>
      <c r="E3776" s="26">
        <f t="shared" si="119"/>
        <v>186.57329999999999</v>
      </c>
    </row>
    <row r="3777" spans="1:5" x14ac:dyDescent="0.3">
      <c r="A3777" s="1">
        <v>45623</v>
      </c>
      <c r="B3777">
        <v>186.3939</v>
      </c>
      <c r="C3777" t="s">
        <v>205</v>
      </c>
      <c r="D3777" s="26" t="str">
        <f t="shared" si="118"/>
        <v>2024-11-27</v>
      </c>
      <c r="E3777" s="26">
        <f t="shared" si="119"/>
        <v>186.3939</v>
      </c>
    </row>
    <row r="3778" spans="1:5" x14ac:dyDescent="0.3">
      <c r="A3778" s="1">
        <v>45625</v>
      </c>
      <c r="B3778">
        <v>186.96190000000001</v>
      </c>
      <c r="C3778" t="s">
        <v>205</v>
      </c>
      <c r="D3778" s="26" t="str">
        <f t="shared" si="118"/>
        <v>2024-11-29</v>
      </c>
      <c r="E3778" s="26">
        <f t="shared" si="119"/>
        <v>186.96190000000001</v>
      </c>
    </row>
    <row r="3779" spans="1:5" x14ac:dyDescent="0.3">
      <c r="A3779" s="1">
        <v>45628</v>
      </c>
      <c r="B3779">
        <v>186.49359999999999</v>
      </c>
      <c r="C3779" t="s">
        <v>205</v>
      </c>
      <c r="D3779" s="26" t="str">
        <f t="shared" si="118"/>
        <v>2024-12-02</v>
      </c>
      <c r="E3779" s="26">
        <f t="shared" si="119"/>
        <v>186.49359999999999</v>
      </c>
    </row>
    <row r="3780" spans="1:5" x14ac:dyDescent="0.3">
      <c r="A3780" s="1">
        <v>45629</v>
      </c>
      <c r="B3780">
        <v>185.66650000000001</v>
      </c>
      <c r="C3780" t="s">
        <v>205</v>
      </c>
      <c r="D3780" s="26" t="str">
        <f t="shared" si="118"/>
        <v>2024-12-03</v>
      </c>
      <c r="E3780" s="26">
        <f t="shared" si="119"/>
        <v>185.66650000000001</v>
      </c>
    </row>
    <row r="3781" spans="1:5" x14ac:dyDescent="0.3">
      <c r="A3781" s="1">
        <v>45630</v>
      </c>
      <c r="B3781">
        <v>185.6764</v>
      </c>
      <c r="C3781" t="s">
        <v>205</v>
      </c>
      <c r="D3781" s="26" t="str">
        <f t="shared" si="118"/>
        <v>2024-12-04</v>
      </c>
      <c r="E3781" s="26">
        <f t="shared" si="119"/>
        <v>185.6764</v>
      </c>
    </row>
    <row r="3782" spans="1:5" x14ac:dyDescent="0.3">
      <c r="A3782" s="1">
        <v>45631</v>
      </c>
      <c r="B3782">
        <v>184.74969999999999</v>
      </c>
      <c r="C3782" t="s">
        <v>205</v>
      </c>
      <c r="D3782" s="26" t="str">
        <f t="shared" si="118"/>
        <v>2024-12-05</v>
      </c>
      <c r="E3782" s="26">
        <f t="shared" si="119"/>
        <v>184.74969999999999</v>
      </c>
    </row>
    <row r="3783" spans="1:5" x14ac:dyDescent="0.3">
      <c r="A3783" s="1">
        <v>45632</v>
      </c>
      <c r="B3783">
        <v>184.54040000000001</v>
      </c>
      <c r="C3783" t="s">
        <v>205</v>
      </c>
      <c r="D3783" s="26" t="str">
        <f t="shared" ref="D3783:D3839" si="120">_xlfn.CONCAT(YEAR(A3783),"-",IF(LEN(MONTH(A3783))=1,0&amp;MONTH(A3783),MONTH(A3783)),"-",IF(LEN(DAY(A3783))=1,0&amp;DAY(A3783),DAY(A3783)))</f>
        <v>2024-12-06</v>
      </c>
      <c r="E3783" s="26">
        <f t="shared" ref="E3783:E3839" si="121">B3783</f>
        <v>184.54040000000001</v>
      </c>
    </row>
    <row r="3784" spans="1:5" x14ac:dyDescent="0.3">
      <c r="A3784" s="1">
        <v>45635</v>
      </c>
      <c r="B3784">
        <v>183.78309999999999</v>
      </c>
      <c r="C3784" t="s">
        <v>205</v>
      </c>
      <c r="D3784" s="26" t="str">
        <f t="shared" si="120"/>
        <v>2024-12-09</v>
      </c>
      <c r="E3784" s="26">
        <f t="shared" si="121"/>
        <v>183.78309999999999</v>
      </c>
    </row>
    <row r="3785" spans="1:5" x14ac:dyDescent="0.3">
      <c r="A3785" s="1">
        <v>45636</v>
      </c>
      <c r="B3785">
        <v>182.65710000000001</v>
      </c>
      <c r="C3785" t="s">
        <v>205</v>
      </c>
      <c r="D3785" s="26" t="str">
        <f t="shared" si="120"/>
        <v>2024-12-10</v>
      </c>
      <c r="E3785" s="26">
        <f t="shared" si="121"/>
        <v>182.65710000000001</v>
      </c>
    </row>
    <row r="3786" spans="1:5" x14ac:dyDescent="0.3">
      <c r="A3786" s="1">
        <v>45637</v>
      </c>
      <c r="B3786">
        <v>182.82650000000001</v>
      </c>
      <c r="C3786" t="s">
        <v>205</v>
      </c>
      <c r="D3786" s="26" t="str">
        <f t="shared" si="120"/>
        <v>2024-12-11</v>
      </c>
      <c r="E3786" s="26">
        <f t="shared" si="121"/>
        <v>182.82650000000001</v>
      </c>
    </row>
    <row r="3787" spans="1:5" x14ac:dyDescent="0.3">
      <c r="A3787" s="1">
        <v>45638</v>
      </c>
      <c r="B3787">
        <v>182.15880000000001</v>
      </c>
      <c r="C3787" t="s">
        <v>205</v>
      </c>
      <c r="D3787" s="26" t="str">
        <f t="shared" si="120"/>
        <v>2024-12-12</v>
      </c>
      <c r="E3787" s="26">
        <f t="shared" si="121"/>
        <v>182.15880000000001</v>
      </c>
    </row>
    <row r="3788" spans="1:5" x14ac:dyDescent="0.3">
      <c r="A3788" s="1">
        <v>45639</v>
      </c>
      <c r="B3788">
        <v>181.52109999999999</v>
      </c>
      <c r="C3788" t="s">
        <v>205</v>
      </c>
      <c r="D3788" s="26" t="str">
        <f t="shared" si="120"/>
        <v>2024-12-13</v>
      </c>
      <c r="E3788" s="26">
        <f t="shared" si="121"/>
        <v>181.52109999999999</v>
      </c>
    </row>
    <row r="3789" spans="1:5" x14ac:dyDescent="0.3">
      <c r="A3789" s="1">
        <v>45642</v>
      </c>
      <c r="B3789">
        <v>180.92320000000001</v>
      </c>
      <c r="C3789" t="s">
        <v>205</v>
      </c>
      <c r="D3789" s="26" t="str">
        <f t="shared" si="120"/>
        <v>2024-12-16</v>
      </c>
      <c r="E3789" s="26">
        <f t="shared" si="121"/>
        <v>180.92320000000001</v>
      </c>
    </row>
    <row r="3790" spans="1:5" x14ac:dyDescent="0.3">
      <c r="A3790" s="1">
        <v>45643</v>
      </c>
      <c r="B3790">
        <v>179.4982</v>
      </c>
      <c r="C3790" t="s">
        <v>205</v>
      </c>
      <c r="D3790" s="26" t="str">
        <f t="shared" si="120"/>
        <v>2024-12-17</v>
      </c>
      <c r="E3790" s="26">
        <f t="shared" si="121"/>
        <v>179.4982</v>
      </c>
    </row>
    <row r="3791" spans="1:5" x14ac:dyDescent="0.3">
      <c r="A3791" s="1">
        <v>45644</v>
      </c>
      <c r="B3791">
        <v>174.18690000000001</v>
      </c>
      <c r="C3791" t="s">
        <v>205</v>
      </c>
      <c r="D3791" s="26" t="str">
        <f t="shared" si="120"/>
        <v>2024-12-18</v>
      </c>
      <c r="E3791" s="26">
        <f t="shared" si="121"/>
        <v>174.18690000000001</v>
      </c>
    </row>
    <row r="3792" spans="1:5" x14ac:dyDescent="0.3">
      <c r="A3792" s="1">
        <v>45645</v>
      </c>
      <c r="B3792">
        <v>173.60890000000001</v>
      </c>
      <c r="C3792" t="s">
        <v>205</v>
      </c>
      <c r="D3792" s="26" t="str">
        <f t="shared" si="120"/>
        <v>2024-12-19</v>
      </c>
      <c r="E3792" s="26">
        <f t="shared" si="121"/>
        <v>173.60890000000001</v>
      </c>
    </row>
    <row r="3793" spans="1:5" x14ac:dyDescent="0.3">
      <c r="A3793" s="1">
        <v>45646</v>
      </c>
      <c r="B3793">
        <v>176.04040000000001</v>
      </c>
      <c r="C3793" t="s">
        <v>205</v>
      </c>
      <c r="D3793" s="26" t="str">
        <f t="shared" si="120"/>
        <v>2024-12-20</v>
      </c>
      <c r="E3793" s="26">
        <f t="shared" si="121"/>
        <v>176.04040000000001</v>
      </c>
    </row>
    <row r="3794" spans="1:5" x14ac:dyDescent="0.3">
      <c r="A3794" s="1">
        <v>45649</v>
      </c>
      <c r="B3794">
        <v>176.28</v>
      </c>
      <c r="C3794" t="s">
        <v>205</v>
      </c>
      <c r="D3794" s="26" t="str">
        <f t="shared" si="120"/>
        <v>2024-12-23</v>
      </c>
      <c r="E3794" s="26">
        <f t="shared" si="121"/>
        <v>176.28</v>
      </c>
    </row>
    <row r="3795" spans="1:5" x14ac:dyDescent="0.3">
      <c r="A3795" s="1">
        <v>45650</v>
      </c>
      <c r="B3795">
        <v>177.61</v>
      </c>
      <c r="C3795" t="s">
        <v>205</v>
      </c>
      <c r="D3795" s="26" t="str">
        <f t="shared" si="120"/>
        <v>2024-12-24</v>
      </c>
      <c r="E3795" s="26">
        <f t="shared" si="121"/>
        <v>177.61</v>
      </c>
    </row>
    <row r="3796" spans="1:5" x14ac:dyDescent="0.3">
      <c r="A3796" s="1">
        <v>45652</v>
      </c>
      <c r="B3796">
        <v>177.9</v>
      </c>
      <c r="C3796" t="s">
        <v>205</v>
      </c>
      <c r="D3796" s="26" t="str">
        <f t="shared" si="120"/>
        <v>2024-12-26</v>
      </c>
      <c r="E3796" s="26">
        <f t="shared" si="121"/>
        <v>177.9</v>
      </c>
    </row>
    <row r="3797" spans="1:5" x14ac:dyDescent="0.3">
      <c r="A3797" s="1">
        <v>45653</v>
      </c>
      <c r="B3797">
        <v>176.69</v>
      </c>
      <c r="C3797" t="s">
        <v>205</v>
      </c>
      <c r="D3797" s="26" t="str">
        <f t="shared" si="120"/>
        <v>2024-12-27</v>
      </c>
      <c r="E3797" s="26">
        <f t="shared" si="121"/>
        <v>176.69</v>
      </c>
    </row>
    <row r="3798" spans="1:5" x14ac:dyDescent="0.3">
      <c r="A3798" s="1">
        <v>45656</v>
      </c>
      <c r="B3798">
        <v>174.91</v>
      </c>
      <c r="C3798" t="s">
        <v>205</v>
      </c>
      <c r="D3798" s="26" t="str">
        <f t="shared" si="120"/>
        <v>2024-12-30</v>
      </c>
      <c r="E3798" s="26">
        <f t="shared" si="121"/>
        <v>174.91</v>
      </c>
    </row>
    <row r="3799" spans="1:5" x14ac:dyDescent="0.3">
      <c r="A3799" s="1">
        <v>45657</v>
      </c>
      <c r="B3799">
        <v>175.23</v>
      </c>
      <c r="C3799" t="s">
        <v>205</v>
      </c>
      <c r="D3799" s="26" t="str">
        <f t="shared" si="120"/>
        <v>2024-12-31</v>
      </c>
      <c r="E3799" s="26">
        <f t="shared" si="121"/>
        <v>175.23</v>
      </c>
    </row>
    <row r="3800" spans="1:5" x14ac:dyDescent="0.3">
      <c r="A3800" s="1">
        <v>45659</v>
      </c>
      <c r="B3800">
        <v>174.72</v>
      </c>
      <c r="C3800" t="s">
        <v>205</v>
      </c>
      <c r="D3800" s="26" t="str">
        <f t="shared" si="120"/>
        <v>2025-01-02</v>
      </c>
      <c r="E3800" s="26">
        <f t="shared" si="121"/>
        <v>174.72</v>
      </c>
    </row>
    <row r="3801" spans="1:5" x14ac:dyDescent="0.3">
      <c r="A3801" s="1">
        <v>45660</v>
      </c>
      <c r="B3801">
        <v>176.32</v>
      </c>
      <c r="C3801" t="s">
        <v>205</v>
      </c>
      <c r="D3801" s="26" t="str">
        <f t="shared" si="120"/>
        <v>2025-01-03</v>
      </c>
      <c r="E3801" s="26">
        <f t="shared" si="121"/>
        <v>176.32</v>
      </c>
    </row>
    <row r="3802" spans="1:5" x14ac:dyDescent="0.3">
      <c r="A3802" s="1">
        <v>45663</v>
      </c>
      <c r="B3802">
        <v>176.2</v>
      </c>
      <c r="C3802" t="s">
        <v>205</v>
      </c>
      <c r="D3802" s="26" t="str">
        <f t="shared" si="120"/>
        <v>2025-01-06</v>
      </c>
      <c r="E3802" s="26">
        <f t="shared" si="121"/>
        <v>176.2</v>
      </c>
    </row>
    <row r="3803" spans="1:5" x14ac:dyDescent="0.3">
      <c r="A3803" s="1">
        <v>45664</v>
      </c>
      <c r="B3803">
        <v>175.61</v>
      </c>
      <c r="C3803" t="s">
        <v>205</v>
      </c>
      <c r="D3803" s="26" t="str">
        <f t="shared" si="120"/>
        <v>2025-01-07</v>
      </c>
      <c r="E3803" s="26">
        <f t="shared" si="121"/>
        <v>175.61</v>
      </c>
    </row>
    <row r="3804" spans="1:5" x14ac:dyDescent="0.3">
      <c r="A3804" s="1">
        <v>45665</v>
      </c>
      <c r="B3804">
        <v>175.82</v>
      </c>
      <c r="C3804" t="s">
        <v>205</v>
      </c>
      <c r="D3804" s="26" t="str">
        <f t="shared" si="120"/>
        <v>2025-01-08</v>
      </c>
      <c r="E3804" s="26">
        <f t="shared" si="121"/>
        <v>175.82</v>
      </c>
    </row>
    <row r="3805" spans="1:5" x14ac:dyDescent="0.3">
      <c r="A3805" s="1">
        <v>45667</v>
      </c>
      <c r="B3805">
        <v>173.25</v>
      </c>
      <c r="C3805" t="s">
        <v>205</v>
      </c>
      <c r="D3805" s="26" t="str">
        <f t="shared" si="120"/>
        <v>2025-01-10</v>
      </c>
      <c r="E3805" s="26">
        <f t="shared" si="121"/>
        <v>173.25</v>
      </c>
    </row>
    <row r="3806" spans="1:5" x14ac:dyDescent="0.3">
      <c r="A3806" s="1">
        <v>45670</v>
      </c>
      <c r="B3806">
        <v>174.67</v>
      </c>
      <c r="C3806" t="s">
        <v>205</v>
      </c>
      <c r="D3806" s="26" t="str">
        <f t="shared" si="120"/>
        <v>2025-01-13</v>
      </c>
      <c r="E3806" s="26">
        <f t="shared" si="121"/>
        <v>174.67</v>
      </c>
    </row>
    <row r="3807" spans="1:5" x14ac:dyDescent="0.3">
      <c r="A3807" s="1">
        <v>45671</v>
      </c>
      <c r="B3807">
        <v>176.08</v>
      </c>
      <c r="C3807" t="s">
        <v>205</v>
      </c>
      <c r="D3807" s="26" t="str">
        <f t="shared" si="120"/>
        <v>2025-01-14</v>
      </c>
      <c r="E3807" s="26">
        <f t="shared" si="121"/>
        <v>176.08</v>
      </c>
    </row>
    <row r="3808" spans="1:5" x14ac:dyDescent="0.3">
      <c r="A3808" s="1">
        <v>45672</v>
      </c>
      <c r="B3808">
        <v>177.77</v>
      </c>
      <c r="C3808" t="s">
        <v>205</v>
      </c>
      <c r="D3808" s="26" t="str">
        <f t="shared" si="120"/>
        <v>2025-01-15</v>
      </c>
      <c r="E3808" s="26">
        <f t="shared" si="121"/>
        <v>177.77</v>
      </c>
    </row>
    <row r="3809" spans="1:5" x14ac:dyDescent="0.3">
      <c r="A3809" s="1">
        <v>45673</v>
      </c>
      <c r="B3809">
        <v>179.17</v>
      </c>
      <c r="C3809" t="s">
        <v>205</v>
      </c>
      <c r="D3809" s="26" t="str">
        <f t="shared" si="120"/>
        <v>2025-01-16</v>
      </c>
      <c r="E3809" s="26">
        <f t="shared" si="121"/>
        <v>179.17</v>
      </c>
    </row>
    <row r="3810" spans="1:5" x14ac:dyDescent="0.3">
      <c r="A3810" s="1">
        <v>45674</v>
      </c>
      <c r="B3810">
        <v>180.04</v>
      </c>
      <c r="C3810" t="s">
        <v>205</v>
      </c>
      <c r="D3810" s="26" t="str">
        <f t="shared" si="120"/>
        <v>2025-01-17</v>
      </c>
      <c r="E3810" s="26">
        <f t="shared" si="121"/>
        <v>180.04</v>
      </c>
    </row>
    <row r="3811" spans="1:5" x14ac:dyDescent="0.3">
      <c r="A3811" s="1">
        <v>45678</v>
      </c>
      <c r="B3811">
        <v>182.13</v>
      </c>
      <c r="C3811" t="s">
        <v>205</v>
      </c>
      <c r="D3811" s="26" t="str">
        <f t="shared" si="120"/>
        <v>2025-01-21</v>
      </c>
      <c r="E3811" s="26">
        <f t="shared" si="121"/>
        <v>182.13</v>
      </c>
    </row>
    <row r="3812" spans="1:5" x14ac:dyDescent="0.3">
      <c r="A3812" s="1">
        <v>45679</v>
      </c>
      <c r="B3812">
        <v>181.49</v>
      </c>
      <c r="C3812" t="s">
        <v>205</v>
      </c>
      <c r="D3812" s="26" t="str">
        <f t="shared" si="120"/>
        <v>2025-01-22</v>
      </c>
      <c r="E3812" s="26">
        <f t="shared" si="121"/>
        <v>181.49</v>
      </c>
    </row>
    <row r="3813" spans="1:5" x14ac:dyDescent="0.3">
      <c r="A3813" s="1">
        <v>45680</v>
      </c>
      <c r="B3813">
        <v>182.35</v>
      </c>
      <c r="C3813" t="s">
        <v>205</v>
      </c>
      <c r="D3813" s="26" t="str">
        <f t="shared" si="120"/>
        <v>2025-01-23</v>
      </c>
      <c r="E3813" s="26">
        <f t="shared" si="121"/>
        <v>182.35</v>
      </c>
    </row>
    <row r="3814" spans="1:5" x14ac:dyDescent="0.3">
      <c r="A3814" s="1">
        <v>45681</v>
      </c>
      <c r="B3814">
        <v>182.19</v>
      </c>
      <c r="C3814" t="s">
        <v>205</v>
      </c>
      <c r="D3814" s="26" t="str">
        <f t="shared" si="120"/>
        <v>2025-01-24</v>
      </c>
      <c r="E3814" s="26">
        <f t="shared" si="121"/>
        <v>182.19</v>
      </c>
    </row>
    <row r="3815" spans="1:5" x14ac:dyDescent="0.3">
      <c r="A3815" s="1">
        <v>45684</v>
      </c>
      <c r="B3815">
        <v>182.31</v>
      </c>
      <c r="C3815" t="s">
        <v>205</v>
      </c>
      <c r="D3815" s="26" t="str">
        <f t="shared" si="120"/>
        <v>2025-01-27</v>
      </c>
      <c r="E3815" s="26">
        <f t="shared" si="121"/>
        <v>182.31</v>
      </c>
    </row>
    <row r="3816" spans="1:5" x14ac:dyDescent="0.3">
      <c r="A3816" s="1">
        <v>45685</v>
      </c>
      <c r="B3816">
        <v>181.41</v>
      </c>
      <c r="C3816" t="s">
        <v>205</v>
      </c>
      <c r="D3816" s="26" t="str">
        <f t="shared" si="120"/>
        <v>2025-01-28</v>
      </c>
      <c r="E3816" s="26">
        <f t="shared" si="121"/>
        <v>181.41</v>
      </c>
    </row>
    <row r="3817" spans="1:5" x14ac:dyDescent="0.3">
      <c r="A3817" s="1">
        <v>45686</v>
      </c>
      <c r="B3817">
        <v>180.81</v>
      </c>
      <c r="C3817" t="s">
        <v>205</v>
      </c>
      <c r="D3817" s="26" t="str">
        <f t="shared" si="120"/>
        <v>2025-01-29</v>
      </c>
      <c r="E3817" s="26">
        <f t="shared" si="121"/>
        <v>180.81</v>
      </c>
    </row>
    <row r="3818" spans="1:5" x14ac:dyDescent="0.3">
      <c r="A3818" s="1">
        <v>45687</v>
      </c>
      <c r="B3818">
        <v>182.74</v>
      </c>
      <c r="C3818" t="s">
        <v>205</v>
      </c>
      <c r="D3818" s="26" t="str">
        <f t="shared" si="120"/>
        <v>2025-01-30</v>
      </c>
      <c r="E3818" s="26">
        <f t="shared" si="121"/>
        <v>182.74</v>
      </c>
    </row>
    <row r="3819" spans="1:5" x14ac:dyDescent="0.3">
      <c r="A3819" s="1">
        <v>45688</v>
      </c>
      <c r="B3819">
        <v>181.24</v>
      </c>
      <c r="C3819" t="s">
        <v>205</v>
      </c>
      <c r="D3819" s="26" t="str">
        <f t="shared" si="120"/>
        <v>2025-01-31</v>
      </c>
      <c r="E3819" s="26">
        <f t="shared" si="121"/>
        <v>181.24</v>
      </c>
    </row>
    <row r="3820" spans="1:5" x14ac:dyDescent="0.3">
      <c r="A3820" s="1">
        <v>45691</v>
      </c>
      <c r="B3820">
        <v>180.25</v>
      </c>
      <c r="C3820" t="s">
        <v>205</v>
      </c>
      <c r="D3820" s="26" t="str">
        <f t="shared" si="120"/>
        <v>2025-02-03</v>
      </c>
      <c r="E3820" s="26">
        <f t="shared" si="121"/>
        <v>180.25</v>
      </c>
    </row>
    <row r="3821" spans="1:5" x14ac:dyDescent="0.3">
      <c r="A3821" s="1">
        <v>45692</v>
      </c>
      <c r="B3821">
        <v>180.47</v>
      </c>
      <c r="C3821" t="s">
        <v>205</v>
      </c>
      <c r="D3821" s="26" t="str">
        <f t="shared" si="120"/>
        <v>2025-02-04</v>
      </c>
      <c r="E3821" s="26">
        <f t="shared" si="121"/>
        <v>180.47</v>
      </c>
    </row>
    <row r="3822" spans="1:5" x14ac:dyDescent="0.3">
      <c r="A3822" s="1">
        <v>45693</v>
      </c>
      <c r="B3822">
        <v>181.35</v>
      </c>
      <c r="C3822" t="s">
        <v>205</v>
      </c>
      <c r="D3822" s="26" t="str">
        <f t="shared" si="120"/>
        <v>2025-02-05</v>
      </c>
      <c r="E3822" s="26">
        <f t="shared" si="121"/>
        <v>181.35</v>
      </c>
    </row>
    <row r="3823" spans="1:5" x14ac:dyDescent="0.3">
      <c r="A3823" s="1">
        <v>45694</v>
      </c>
      <c r="B3823">
        <v>181.11</v>
      </c>
      <c r="C3823" t="s">
        <v>205</v>
      </c>
      <c r="D3823" s="26" t="str">
        <f t="shared" si="120"/>
        <v>2025-02-06</v>
      </c>
      <c r="E3823" s="26">
        <f t="shared" si="121"/>
        <v>181.11</v>
      </c>
    </row>
    <row r="3824" spans="1:5" x14ac:dyDescent="0.3">
      <c r="A3824" s="1">
        <v>45695</v>
      </c>
      <c r="B3824">
        <v>180.22</v>
      </c>
      <c r="C3824" t="s">
        <v>205</v>
      </c>
      <c r="D3824" s="26" t="str">
        <f t="shared" si="120"/>
        <v>2025-02-07</v>
      </c>
      <c r="E3824" s="26">
        <f t="shared" si="121"/>
        <v>180.22</v>
      </c>
    </row>
    <row r="3825" spans="1:5" x14ac:dyDescent="0.3">
      <c r="A3825" s="1">
        <v>45698</v>
      </c>
      <c r="B3825">
        <v>180.73</v>
      </c>
      <c r="C3825" t="s">
        <v>205</v>
      </c>
      <c r="D3825" s="26" t="str">
        <f t="shared" si="120"/>
        <v>2025-02-10</v>
      </c>
      <c r="E3825" s="26">
        <f t="shared" si="121"/>
        <v>180.73</v>
      </c>
    </row>
    <row r="3826" spans="1:5" x14ac:dyDescent="0.3">
      <c r="A3826" s="1">
        <v>45699</v>
      </c>
      <c r="B3826">
        <v>180.75</v>
      </c>
      <c r="C3826" t="s">
        <v>205</v>
      </c>
      <c r="D3826" s="26" t="str">
        <f t="shared" si="120"/>
        <v>2025-02-11</v>
      </c>
      <c r="E3826" s="26">
        <f t="shared" si="121"/>
        <v>180.75</v>
      </c>
    </row>
    <row r="3827" spans="1:5" x14ac:dyDescent="0.3">
      <c r="A3827" s="1">
        <v>45700</v>
      </c>
      <c r="B3827">
        <v>179.7</v>
      </c>
      <c r="C3827" t="s">
        <v>205</v>
      </c>
      <c r="D3827" s="26" t="str">
        <f t="shared" si="120"/>
        <v>2025-02-12</v>
      </c>
      <c r="E3827" s="26">
        <f t="shared" si="121"/>
        <v>179.7</v>
      </c>
    </row>
    <row r="3828" spans="1:5" x14ac:dyDescent="0.3">
      <c r="A3828" s="1">
        <v>45701</v>
      </c>
      <c r="B3828">
        <v>181.26</v>
      </c>
      <c r="C3828" t="s">
        <v>205</v>
      </c>
      <c r="D3828" s="26" t="str">
        <f t="shared" si="120"/>
        <v>2025-02-13</v>
      </c>
      <c r="E3828" s="26">
        <f t="shared" si="121"/>
        <v>181.26</v>
      </c>
    </row>
    <row r="3829" spans="1:5" x14ac:dyDescent="0.3">
      <c r="A3829" s="1">
        <v>45702</v>
      </c>
      <c r="B3829">
        <v>181.08</v>
      </c>
      <c r="C3829" t="s">
        <v>205</v>
      </c>
      <c r="D3829" s="26" t="str">
        <f t="shared" si="120"/>
        <v>2025-02-14</v>
      </c>
      <c r="E3829" s="26">
        <f t="shared" si="121"/>
        <v>181.08</v>
      </c>
    </row>
    <row r="3830" spans="1:5" x14ac:dyDescent="0.3">
      <c r="A3830" s="1">
        <v>45706</v>
      </c>
      <c r="B3830">
        <v>182.47</v>
      </c>
      <c r="C3830" t="s">
        <v>205</v>
      </c>
      <c r="D3830" s="26" t="str">
        <f t="shared" si="120"/>
        <v>2025-02-18</v>
      </c>
      <c r="E3830" s="26">
        <f t="shared" si="121"/>
        <v>182.47</v>
      </c>
    </row>
    <row r="3831" spans="1:5" x14ac:dyDescent="0.3">
      <c r="A3831" s="1">
        <v>45707</v>
      </c>
      <c r="B3831">
        <v>182.84</v>
      </c>
      <c r="C3831" t="s">
        <v>205</v>
      </c>
      <c r="D3831" s="26" t="str">
        <f t="shared" si="120"/>
        <v>2025-02-19</v>
      </c>
      <c r="E3831" s="26">
        <f t="shared" si="121"/>
        <v>182.84</v>
      </c>
    </row>
    <row r="3832" spans="1:5" x14ac:dyDescent="0.3">
      <c r="A3832" s="1">
        <v>45708</v>
      </c>
      <c r="B3832">
        <v>182.38</v>
      </c>
      <c r="C3832" t="s">
        <v>205</v>
      </c>
      <c r="D3832" s="26" t="str">
        <f t="shared" si="120"/>
        <v>2025-02-20</v>
      </c>
      <c r="E3832" s="26">
        <f t="shared" si="121"/>
        <v>182.38</v>
      </c>
    </row>
    <row r="3833" spans="1:5" x14ac:dyDescent="0.3">
      <c r="A3833" s="1">
        <v>45709</v>
      </c>
      <c r="B3833">
        <v>179.82</v>
      </c>
      <c r="C3833" t="s">
        <v>205</v>
      </c>
      <c r="D3833" s="26" t="str">
        <f t="shared" si="120"/>
        <v>2025-02-21</v>
      </c>
      <c r="E3833" s="26">
        <f t="shared" si="121"/>
        <v>179.82</v>
      </c>
    </row>
    <row r="3834" spans="1:5" x14ac:dyDescent="0.3">
      <c r="A3834" s="1">
        <v>45712</v>
      </c>
      <c r="B3834">
        <v>179.97</v>
      </c>
      <c r="C3834" t="s">
        <v>205</v>
      </c>
      <c r="D3834" s="26" t="str">
        <f t="shared" si="120"/>
        <v>2025-02-24</v>
      </c>
      <c r="E3834" s="26">
        <f t="shared" si="121"/>
        <v>179.97</v>
      </c>
    </row>
    <row r="3835" spans="1:5" x14ac:dyDescent="0.3">
      <c r="A3835" s="1">
        <v>45713</v>
      </c>
      <c r="B3835">
        <v>180.15</v>
      </c>
      <c r="C3835" t="s">
        <v>205</v>
      </c>
      <c r="D3835" s="26" t="str">
        <f t="shared" si="120"/>
        <v>2025-02-25</v>
      </c>
      <c r="E3835" s="26">
        <f t="shared" si="121"/>
        <v>180.15</v>
      </c>
    </row>
    <row r="3836" spans="1:5" x14ac:dyDescent="0.3">
      <c r="A3836" s="1">
        <v>45714</v>
      </c>
      <c r="B3836">
        <v>179.77</v>
      </c>
      <c r="C3836" t="s">
        <v>205</v>
      </c>
      <c r="D3836" s="26" t="str">
        <f t="shared" si="120"/>
        <v>2025-02-26</v>
      </c>
      <c r="E3836" s="26">
        <f t="shared" si="121"/>
        <v>179.77</v>
      </c>
    </row>
    <row r="3837" spans="1:5" x14ac:dyDescent="0.3">
      <c r="A3837" s="1">
        <v>45715</v>
      </c>
      <c r="B3837">
        <v>178.2</v>
      </c>
      <c r="C3837" t="s">
        <v>205</v>
      </c>
      <c r="D3837" s="26" t="str">
        <f t="shared" si="120"/>
        <v>2025-02-27</v>
      </c>
      <c r="E3837" s="26">
        <f t="shared" si="121"/>
        <v>178.2</v>
      </c>
    </row>
    <row r="3838" spans="1:5" x14ac:dyDescent="0.3">
      <c r="A3838" s="1">
        <v>45716</v>
      </c>
      <c r="B3838">
        <v>180.18</v>
      </c>
      <c r="C3838" t="s">
        <v>205</v>
      </c>
      <c r="D3838" s="26" t="str">
        <f t="shared" si="120"/>
        <v>2025-02-28</v>
      </c>
      <c r="E3838" s="26">
        <f t="shared" si="121"/>
        <v>180.18</v>
      </c>
    </row>
    <row r="3839" spans="1:5" x14ac:dyDescent="0.3">
      <c r="A3839" s="1">
        <v>45719</v>
      </c>
      <c r="B3839">
        <v>178.26</v>
      </c>
      <c r="C3839" t="s">
        <v>205</v>
      </c>
      <c r="D3839" s="26" t="str">
        <f t="shared" si="120"/>
        <v>2025-03-03</v>
      </c>
      <c r="E3839" s="26">
        <f t="shared" si="121"/>
        <v>178.26</v>
      </c>
    </row>
    <row r="3840" spans="1:5" x14ac:dyDescent="0.3">
      <c r="A3840" s="1">
        <v>45720</v>
      </c>
      <c r="B3840">
        <v>178.26</v>
      </c>
      <c r="C3840" t="s">
        <v>205</v>
      </c>
      <c r="D3840" s="26" t="str">
        <f t="shared" ref="D3840" si="122">_xlfn.CONCAT(YEAR(A3840),"-",IF(LEN(MONTH(A3840))=1,0&amp;MONTH(A3840),MONTH(A3840)),"-",IF(LEN(DAY(A3840))=1,0&amp;DAY(A3840),DAY(A3840)))</f>
        <v>2025-03-04</v>
      </c>
      <c r="E3840" s="26">
        <f t="shared" ref="E3840" si="123">B3840</f>
        <v>178.26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22A58A-6FD7-4F1D-BB27-E5B2ADEFF234}">
  <sheetPr>
    <tabColor rgb="FFFFC000"/>
  </sheetPr>
  <dimension ref="A1:E86"/>
  <sheetViews>
    <sheetView topLeftCell="A66" workbookViewId="0">
      <selection activeCell="E91" sqref="E91"/>
    </sheetView>
  </sheetViews>
  <sheetFormatPr defaultColWidth="8.88671875" defaultRowHeight="14.4" x14ac:dyDescent="0.3"/>
  <cols>
    <col min="1" max="1" width="14.6640625" style="13" bestFit="1" customWidth="1"/>
    <col min="2" max="2" width="11.6640625" style="9" bestFit="1" customWidth="1"/>
    <col min="3" max="4" width="8.88671875" style="9"/>
    <col min="5" max="5" width="10.5546875" style="9" bestFit="1" customWidth="1"/>
    <col min="6" max="16384" width="8.88671875" style="9"/>
  </cols>
  <sheetData>
    <row r="1" spans="1:5" ht="29.4" thickBot="1" x14ac:dyDescent="0.35">
      <c r="A1" s="7" t="s">
        <v>147</v>
      </c>
      <c r="B1" s="8" t="s">
        <v>148</v>
      </c>
    </row>
    <row r="2" spans="1:5" ht="15" thickBot="1" x14ac:dyDescent="0.35">
      <c r="A2" s="10">
        <v>43101</v>
      </c>
      <c r="B2" s="11">
        <v>5.7110229559999997E-5</v>
      </c>
      <c r="D2" s="9" t="str">
        <f>_xlfn.CONCAT(YEAR(A2),MONTH(A2))</f>
        <v>20181</v>
      </c>
      <c r="E2" s="12">
        <f>B2</f>
        <v>5.7110229559999997E-5</v>
      </c>
    </row>
    <row r="3" spans="1:5" ht="15" thickBot="1" x14ac:dyDescent="0.35">
      <c r="A3" s="10">
        <v>43132</v>
      </c>
      <c r="B3" s="11">
        <v>5.2353534370000003E-5</v>
      </c>
      <c r="D3" s="9" t="str">
        <f t="shared" ref="D3:D66" si="0">_xlfn.CONCAT(YEAR(A3),MONTH(A3))</f>
        <v>20182</v>
      </c>
      <c r="E3" s="12">
        <f t="shared" ref="E3:E66" si="1">B3</f>
        <v>5.2353534370000003E-5</v>
      </c>
    </row>
    <row r="4" spans="1:5" ht="15" thickBot="1" x14ac:dyDescent="0.35">
      <c r="A4" s="10">
        <v>43160</v>
      </c>
      <c r="B4" s="11">
        <v>5.2353534370000003E-5</v>
      </c>
      <c r="D4" s="9" t="str">
        <f t="shared" si="0"/>
        <v>20183</v>
      </c>
      <c r="E4" s="12">
        <f t="shared" si="1"/>
        <v>5.2353534370000003E-5</v>
      </c>
    </row>
    <row r="5" spans="1:5" ht="15" thickBot="1" x14ac:dyDescent="0.35">
      <c r="A5" s="10">
        <v>43191</v>
      </c>
      <c r="B5" s="11">
        <v>6.6622262669999995E-5</v>
      </c>
      <c r="D5" s="9" t="str">
        <f t="shared" si="0"/>
        <v>20184</v>
      </c>
      <c r="E5" s="12">
        <f t="shared" si="1"/>
        <v>6.6622262669999995E-5</v>
      </c>
    </row>
    <row r="6" spans="1:5" ht="15" thickBot="1" x14ac:dyDescent="0.35">
      <c r="A6" s="10">
        <v>43221</v>
      </c>
      <c r="B6" s="11">
        <v>6.6622262669999995E-5</v>
      </c>
      <c r="D6" s="9" t="str">
        <f t="shared" si="0"/>
        <v>20185</v>
      </c>
      <c r="E6" s="12">
        <f t="shared" si="1"/>
        <v>6.6622262669999995E-5</v>
      </c>
    </row>
    <row r="7" spans="1:5" ht="15" thickBot="1" x14ac:dyDescent="0.35">
      <c r="A7" s="10">
        <v>43252</v>
      </c>
      <c r="B7" s="11">
        <v>6.6622262669999995E-5</v>
      </c>
      <c r="D7" s="9" t="str">
        <f t="shared" si="0"/>
        <v>20186</v>
      </c>
      <c r="E7" s="12">
        <f t="shared" si="1"/>
        <v>6.6622262669999995E-5</v>
      </c>
    </row>
    <row r="8" spans="1:5" ht="15" thickBot="1" x14ac:dyDescent="0.35">
      <c r="A8" s="10">
        <v>43282</v>
      </c>
      <c r="B8" s="11">
        <v>7.6132486680000007E-5</v>
      </c>
      <c r="D8" s="9" t="str">
        <f t="shared" si="0"/>
        <v>20187</v>
      </c>
      <c r="E8" s="12">
        <f t="shared" si="1"/>
        <v>7.6132486680000007E-5</v>
      </c>
    </row>
    <row r="9" spans="1:5" ht="15" thickBot="1" x14ac:dyDescent="0.35">
      <c r="A9" s="10">
        <v>43313</v>
      </c>
      <c r="B9" s="11">
        <v>7.6132486680000007E-5</v>
      </c>
      <c r="D9" s="9" t="str">
        <f t="shared" si="0"/>
        <v>20188</v>
      </c>
      <c r="E9" s="12">
        <f t="shared" si="1"/>
        <v>7.6132486680000007E-5</v>
      </c>
    </row>
    <row r="10" spans="1:5" ht="15" thickBot="1" x14ac:dyDescent="0.35">
      <c r="A10" s="10">
        <v>43344</v>
      </c>
      <c r="B10" s="11">
        <v>7.1377600769999996E-5</v>
      </c>
      <c r="D10" s="9" t="str">
        <f t="shared" si="0"/>
        <v>20189</v>
      </c>
      <c r="E10" s="12">
        <f t="shared" si="1"/>
        <v>7.1377600769999996E-5</v>
      </c>
    </row>
    <row r="11" spans="1:5" ht="15" thickBot="1" x14ac:dyDescent="0.35">
      <c r="A11" s="10">
        <v>43374</v>
      </c>
      <c r="B11" s="11">
        <v>9.0394432140000002E-5</v>
      </c>
      <c r="D11" s="9" t="str">
        <f t="shared" si="0"/>
        <v>201810</v>
      </c>
      <c r="E11" s="12">
        <f t="shared" si="1"/>
        <v>9.0394432140000002E-5</v>
      </c>
    </row>
    <row r="12" spans="1:5" ht="15" thickBot="1" x14ac:dyDescent="0.35">
      <c r="A12" s="10">
        <v>43405</v>
      </c>
      <c r="B12" s="11">
        <v>8.5640902279999996E-5</v>
      </c>
      <c r="D12" s="9" t="str">
        <f t="shared" si="0"/>
        <v>201811</v>
      </c>
      <c r="E12" s="12">
        <f t="shared" si="1"/>
        <v>8.5640902279999996E-5</v>
      </c>
    </row>
    <row r="13" spans="1:5" ht="15" thickBot="1" x14ac:dyDescent="0.35">
      <c r="A13" s="10">
        <v>43435</v>
      </c>
      <c r="B13" s="11">
        <v>9.5147510169999998E-5</v>
      </c>
      <c r="D13" s="9" t="str">
        <f t="shared" si="0"/>
        <v>201812</v>
      </c>
      <c r="E13" s="12">
        <f t="shared" si="1"/>
        <v>9.5147510169999998E-5</v>
      </c>
    </row>
    <row r="14" spans="1:5" ht="15" thickBot="1" x14ac:dyDescent="0.35">
      <c r="A14" s="10">
        <v>43466</v>
      </c>
      <c r="B14" s="11">
        <v>9.990013646E-5</v>
      </c>
      <c r="D14" s="9" t="str">
        <f t="shared" si="0"/>
        <v>20191</v>
      </c>
      <c r="E14" s="12">
        <f t="shared" si="1"/>
        <v>9.990013646E-5</v>
      </c>
    </row>
    <row r="15" spans="1:5" ht="15" thickBot="1" x14ac:dyDescent="0.35">
      <c r="A15" s="10">
        <v>43497</v>
      </c>
      <c r="B15" s="11">
        <v>8.5640902279999996E-5</v>
      </c>
      <c r="D15" s="9" t="str">
        <f t="shared" si="0"/>
        <v>20192</v>
      </c>
      <c r="E15" s="12">
        <f t="shared" si="1"/>
        <v>8.5640902279999996E-5</v>
      </c>
    </row>
    <row r="16" spans="1:5" ht="15" thickBot="1" x14ac:dyDescent="0.35">
      <c r="A16" s="10">
        <v>43525</v>
      </c>
      <c r="B16" s="11">
        <v>9.0394432140000002E-5</v>
      </c>
      <c r="D16" s="9" t="str">
        <f t="shared" si="0"/>
        <v>20193</v>
      </c>
      <c r="E16" s="12">
        <f t="shared" si="1"/>
        <v>9.0394432140000002E-5</v>
      </c>
    </row>
    <row r="17" spans="1:5" ht="15" thickBot="1" x14ac:dyDescent="0.35">
      <c r="A17" s="10">
        <v>43556</v>
      </c>
      <c r="B17" s="11">
        <v>9.990013646E-5</v>
      </c>
      <c r="D17" s="9" t="str">
        <f t="shared" si="0"/>
        <v>20194</v>
      </c>
      <c r="E17" s="12">
        <f t="shared" si="1"/>
        <v>9.990013646E-5</v>
      </c>
    </row>
    <row r="18" spans="1:5" ht="15" thickBot="1" x14ac:dyDescent="0.35">
      <c r="A18" s="10">
        <v>43586</v>
      </c>
      <c r="B18" s="11">
        <v>9.990013646E-5</v>
      </c>
      <c r="D18" s="9" t="str">
        <f t="shared" si="0"/>
        <v>20195</v>
      </c>
      <c r="E18" s="12">
        <f t="shared" si="1"/>
        <v>9.990013646E-5</v>
      </c>
    </row>
    <row r="19" spans="1:5" ht="15" thickBot="1" x14ac:dyDescent="0.35">
      <c r="A19" s="10">
        <v>43617</v>
      </c>
      <c r="B19" s="11">
        <v>8.5640902279999996E-5</v>
      </c>
      <c r="D19" s="9" t="str">
        <f t="shared" si="0"/>
        <v>20196</v>
      </c>
      <c r="E19" s="12">
        <f t="shared" si="1"/>
        <v>8.5640902279999996E-5</v>
      </c>
    </row>
    <row r="20" spans="1:5" ht="15" thickBot="1" x14ac:dyDescent="0.35">
      <c r="A20" s="10">
        <v>43647</v>
      </c>
      <c r="B20" s="11">
        <v>9.0394432140000002E-5</v>
      </c>
      <c r="D20" s="9" t="str">
        <f t="shared" si="0"/>
        <v>20197</v>
      </c>
      <c r="E20" s="12">
        <f t="shared" si="1"/>
        <v>9.0394432140000002E-5</v>
      </c>
    </row>
    <row r="21" spans="1:5" ht="15" thickBot="1" x14ac:dyDescent="0.35">
      <c r="A21" s="10">
        <v>43678</v>
      </c>
      <c r="B21" s="11">
        <v>7.6132486680000007E-5</v>
      </c>
      <c r="D21" s="9" t="str">
        <f t="shared" si="0"/>
        <v>20198</v>
      </c>
      <c r="E21" s="12">
        <f t="shared" si="1"/>
        <v>7.6132486680000007E-5</v>
      </c>
    </row>
    <row r="22" spans="1:5" ht="15" thickBot="1" x14ac:dyDescent="0.35">
      <c r="A22" s="10">
        <v>43709</v>
      </c>
      <c r="B22" s="11">
        <v>8.5640902279999996E-5</v>
      </c>
      <c r="D22" s="9" t="str">
        <f t="shared" si="0"/>
        <v>20199</v>
      </c>
      <c r="E22" s="12">
        <f t="shared" si="1"/>
        <v>8.5640902279999996E-5</v>
      </c>
    </row>
    <row r="23" spans="1:5" ht="15" thickBot="1" x14ac:dyDescent="0.35">
      <c r="A23" s="10">
        <v>43739</v>
      </c>
      <c r="B23" s="11">
        <v>7.6132486680000007E-5</v>
      </c>
      <c r="D23" s="9" t="str">
        <f t="shared" si="0"/>
        <v>201910</v>
      </c>
      <c r="E23" s="12">
        <f t="shared" si="1"/>
        <v>7.6132486680000007E-5</v>
      </c>
    </row>
    <row r="24" spans="1:5" ht="15" thickBot="1" x14ac:dyDescent="0.35">
      <c r="A24" s="10">
        <v>43770</v>
      </c>
      <c r="B24" s="11">
        <v>5.7110229559999997E-5</v>
      </c>
      <c r="D24" s="9" t="str">
        <f t="shared" si="0"/>
        <v>201911</v>
      </c>
      <c r="E24" s="12">
        <f t="shared" si="1"/>
        <v>5.7110229559999997E-5</v>
      </c>
    </row>
    <row r="25" spans="1:5" ht="15" thickBot="1" x14ac:dyDescent="0.35">
      <c r="A25" s="10">
        <v>43800</v>
      </c>
      <c r="B25" s="11">
        <v>6.6622262669999995E-5</v>
      </c>
      <c r="D25" s="9" t="str">
        <f t="shared" si="0"/>
        <v>201912</v>
      </c>
      <c r="E25" s="12">
        <f t="shared" si="1"/>
        <v>6.6622262669999995E-5</v>
      </c>
    </row>
    <row r="26" spans="1:5" ht="15" thickBot="1" x14ac:dyDescent="0.35">
      <c r="A26" s="10">
        <v>43831</v>
      </c>
      <c r="B26" s="11">
        <v>6.1866472300000006E-5</v>
      </c>
      <c r="D26" s="9" t="str">
        <f t="shared" si="0"/>
        <v>20201</v>
      </c>
      <c r="E26" s="12">
        <f t="shared" si="1"/>
        <v>6.1866472300000006E-5</v>
      </c>
    </row>
    <row r="27" spans="1:5" ht="15" thickBot="1" x14ac:dyDescent="0.35">
      <c r="A27" s="10">
        <v>43862</v>
      </c>
      <c r="B27" s="11">
        <v>5.7110229559999997E-5</v>
      </c>
      <c r="D27" s="9" t="str">
        <f t="shared" si="0"/>
        <v>20202</v>
      </c>
      <c r="E27" s="12">
        <f t="shared" si="1"/>
        <v>5.7110229559999997E-5</v>
      </c>
    </row>
    <row r="28" spans="1:5" ht="15" thickBot="1" x14ac:dyDescent="0.35">
      <c r="A28" s="10">
        <v>43891</v>
      </c>
      <c r="B28" s="11">
        <v>6.1866472300000006E-5</v>
      </c>
      <c r="D28" s="9" t="str">
        <f t="shared" si="0"/>
        <v>20203</v>
      </c>
      <c r="E28" s="12">
        <f t="shared" si="1"/>
        <v>6.1866472300000006E-5</v>
      </c>
    </row>
    <row r="29" spans="1:5" ht="15" thickBot="1" x14ac:dyDescent="0.35">
      <c r="A29" s="10">
        <v>43922</v>
      </c>
      <c r="B29" s="11">
        <v>0</v>
      </c>
      <c r="D29" s="9" t="str">
        <f t="shared" si="0"/>
        <v>20204</v>
      </c>
      <c r="E29" s="12">
        <f t="shared" si="1"/>
        <v>0</v>
      </c>
    </row>
    <row r="30" spans="1:5" ht="15" thickBot="1" x14ac:dyDescent="0.35">
      <c r="A30" s="10">
        <v>43952</v>
      </c>
      <c r="B30" s="11">
        <v>4.7616780189999996E-6</v>
      </c>
      <c r="D30" s="9" t="str">
        <f t="shared" si="0"/>
        <v>20205</v>
      </c>
      <c r="E30" s="12">
        <f t="shared" si="1"/>
        <v>4.7616780189999996E-6</v>
      </c>
    </row>
    <row r="31" spans="1:5" ht="15" thickBot="1" x14ac:dyDescent="0.35">
      <c r="A31" s="10">
        <v>43983</v>
      </c>
      <c r="B31" s="11">
        <v>4.7616780189999996E-6</v>
      </c>
      <c r="D31" s="9" t="str">
        <f t="shared" si="0"/>
        <v>20206</v>
      </c>
      <c r="E31" s="12">
        <f t="shared" si="1"/>
        <v>4.7616780189999996E-6</v>
      </c>
    </row>
    <row r="32" spans="1:5" ht="15" thickBot="1" x14ac:dyDescent="0.35">
      <c r="A32" s="10">
        <v>44013</v>
      </c>
      <c r="B32" s="11">
        <v>4.7616780189999996E-6</v>
      </c>
      <c r="D32" s="9" t="str">
        <f t="shared" si="0"/>
        <v>20207</v>
      </c>
      <c r="E32" s="12">
        <f t="shared" si="1"/>
        <v>4.7616780189999996E-6</v>
      </c>
    </row>
    <row r="33" spans="1:5" ht="15" thickBot="1" x14ac:dyDescent="0.35">
      <c r="A33" s="10">
        <v>44044</v>
      </c>
      <c r="B33" s="11">
        <v>4.7616780189999996E-6</v>
      </c>
      <c r="D33" s="9" t="str">
        <f t="shared" si="0"/>
        <v>20208</v>
      </c>
      <c r="E33" s="12">
        <f t="shared" si="1"/>
        <v>4.7616780189999996E-6</v>
      </c>
    </row>
    <row r="34" spans="1:5" ht="15" thickBot="1" x14ac:dyDescent="0.35">
      <c r="A34" s="10">
        <v>44075</v>
      </c>
      <c r="B34" s="11">
        <v>4.7616780189999996E-6</v>
      </c>
      <c r="D34" s="9" t="str">
        <f t="shared" si="0"/>
        <v>20209</v>
      </c>
      <c r="E34" s="12">
        <f t="shared" si="1"/>
        <v>4.7616780189999996E-6</v>
      </c>
    </row>
    <row r="35" spans="1:5" ht="15" thickBot="1" x14ac:dyDescent="0.35">
      <c r="A35" s="10">
        <v>44105</v>
      </c>
      <c r="B35" s="11">
        <v>4.7616780189999996E-6</v>
      </c>
      <c r="D35" s="9" t="str">
        <f t="shared" si="0"/>
        <v>202010</v>
      </c>
      <c r="E35" s="12">
        <f t="shared" si="1"/>
        <v>4.7616780189999996E-6</v>
      </c>
    </row>
    <row r="36" spans="1:5" ht="15" thickBot="1" x14ac:dyDescent="0.35">
      <c r="A36" s="10">
        <v>44136</v>
      </c>
      <c r="B36" s="11">
        <v>4.7616780189999996E-6</v>
      </c>
      <c r="D36" s="9" t="str">
        <f t="shared" si="0"/>
        <v>202011</v>
      </c>
      <c r="E36" s="12">
        <f t="shared" si="1"/>
        <v>4.7616780189999996E-6</v>
      </c>
    </row>
    <row r="37" spans="1:5" ht="15" thickBot="1" x14ac:dyDescent="0.35">
      <c r="A37" s="10">
        <v>44166</v>
      </c>
      <c r="B37" s="11">
        <v>4.7616780189999996E-6</v>
      </c>
      <c r="D37" s="9" t="str">
        <f t="shared" si="0"/>
        <v>202012</v>
      </c>
      <c r="E37" s="12">
        <f t="shared" si="1"/>
        <v>4.7616780189999996E-6</v>
      </c>
    </row>
    <row r="38" spans="1:5" ht="15" thickBot="1" x14ac:dyDescent="0.35">
      <c r="A38" s="10">
        <v>44197</v>
      </c>
      <c r="B38" s="11">
        <v>4.7616780189999996E-6</v>
      </c>
      <c r="D38" s="9" t="str">
        <f t="shared" si="0"/>
        <v>20211</v>
      </c>
      <c r="E38" s="12">
        <f t="shared" si="1"/>
        <v>4.7616780189999996E-6</v>
      </c>
    </row>
    <row r="39" spans="1:5" ht="15" thickBot="1" x14ac:dyDescent="0.35">
      <c r="A39" s="10">
        <v>44228</v>
      </c>
      <c r="B39" s="11">
        <v>0</v>
      </c>
      <c r="D39" s="9" t="str">
        <f t="shared" si="0"/>
        <v>20212</v>
      </c>
      <c r="E39" s="12">
        <f t="shared" si="1"/>
        <v>0</v>
      </c>
    </row>
    <row r="40" spans="1:5" ht="15" thickBot="1" x14ac:dyDescent="0.35">
      <c r="A40" s="10">
        <v>44256</v>
      </c>
      <c r="B40" s="11">
        <v>0</v>
      </c>
      <c r="D40" s="9" t="str">
        <f t="shared" si="0"/>
        <v>20213</v>
      </c>
      <c r="E40" s="12">
        <f t="shared" si="1"/>
        <v>0</v>
      </c>
    </row>
    <row r="41" spans="1:5" ht="15" thickBot="1" x14ac:dyDescent="0.35">
      <c r="A41" s="10">
        <v>44287</v>
      </c>
      <c r="B41" s="11">
        <v>0</v>
      </c>
      <c r="D41" s="9" t="str">
        <f t="shared" si="0"/>
        <v>20214</v>
      </c>
      <c r="E41" s="12">
        <f t="shared" si="1"/>
        <v>0</v>
      </c>
    </row>
    <row r="42" spans="1:5" ht="15" thickBot="1" x14ac:dyDescent="0.35">
      <c r="A42" s="10">
        <v>44317</v>
      </c>
      <c r="B42" s="11">
        <v>0</v>
      </c>
      <c r="D42" s="9" t="str">
        <f t="shared" si="0"/>
        <v>20215</v>
      </c>
      <c r="E42" s="12">
        <f t="shared" si="1"/>
        <v>0</v>
      </c>
    </row>
    <row r="43" spans="1:5" ht="15" thickBot="1" x14ac:dyDescent="0.35">
      <c r="A43" s="10">
        <v>44348</v>
      </c>
      <c r="B43" s="11">
        <v>0</v>
      </c>
      <c r="D43" s="9" t="str">
        <f t="shared" si="0"/>
        <v>20216</v>
      </c>
      <c r="E43" s="12">
        <f t="shared" si="1"/>
        <v>0</v>
      </c>
    </row>
    <row r="44" spans="1:5" ht="15" thickBot="1" x14ac:dyDescent="0.35">
      <c r="A44" s="10">
        <v>44378</v>
      </c>
      <c r="B44" s="11">
        <v>0</v>
      </c>
      <c r="D44" s="9" t="str">
        <f t="shared" si="0"/>
        <v>20217</v>
      </c>
      <c r="E44" s="12">
        <f t="shared" si="1"/>
        <v>0</v>
      </c>
    </row>
    <row r="45" spans="1:5" ht="15" thickBot="1" x14ac:dyDescent="0.35">
      <c r="A45" s="10">
        <v>44409</v>
      </c>
      <c r="B45" s="11">
        <v>0</v>
      </c>
      <c r="D45" s="9" t="str">
        <f t="shared" si="0"/>
        <v>20218</v>
      </c>
      <c r="E45" s="12">
        <f t="shared" si="1"/>
        <v>0</v>
      </c>
    </row>
    <row r="46" spans="1:5" ht="15" thickBot="1" x14ac:dyDescent="0.35">
      <c r="A46" s="10">
        <v>44440</v>
      </c>
      <c r="B46" s="11">
        <v>0</v>
      </c>
      <c r="D46" s="9" t="str">
        <f t="shared" si="0"/>
        <v>20219</v>
      </c>
      <c r="E46" s="12">
        <f t="shared" si="1"/>
        <v>0</v>
      </c>
    </row>
    <row r="47" spans="1:5" ht="15" thickBot="1" x14ac:dyDescent="0.35">
      <c r="A47" s="10">
        <v>44470</v>
      </c>
      <c r="B47" s="11">
        <v>0</v>
      </c>
      <c r="D47" s="9" t="str">
        <f t="shared" si="0"/>
        <v>202110</v>
      </c>
      <c r="E47" s="12">
        <f t="shared" si="1"/>
        <v>0</v>
      </c>
    </row>
    <row r="48" spans="1:5" ht="15" thickBot="1" x14ac:dyDescent="0.35">
      <c r="A48" s="10">
        <v>44501</v>
      </c>
      <c r="B48" s="11">
        <v>0</v>
      </c>
      <c r="D48" s="9" t="str">
        <f t="shared" si="0"/>
        <v>202111</v>
      </c>
      <c r="E48" s="12">
        <f t="shared" si="1"/>
        <v>0</v>
      </c>
    </row>
    <row r="49" spans="1:5" ht="15" thickBot="1" x14ac:dyDescent="0.35">
      <c r="A49" s="10">
        <v>44531</v>
      </c>
      <c r="B49" s="11">
        <v>4.7616780189999996E-6</v>
      </c>
      <c r="D49" s="9" t="str">
        <f t="shared" si="0"/>
        <v>202112</v>
      </c>
      <c r="E49" s="12">
        <f t="shared" si="1"/>
        <v>4.7616780189999996E-6</v>
      </c>
    </row>
    <row r="50" spans="1:5" ht="15" thickBot="1" x14ac:dyDescent="0.35">
      <c r="A50" s="10">
        <v>44562</v>
      </c>
      <c r="B50" s="11">
        <v>0</v>
      </c>
      <c r="D50" s="9" t="str">
        <f t="shared" si="0"/>
        <v>20221</v>
      </c>
      <c r="E50" s="12">
        <f t="shared" si="1"/>
        <v>0</v>
      </c>
    </row>
    <row r="51" spans="1:5" ht="15" thickBot="1" x14ac:dyDescent="0.35">
      <c r="A51" s="10">
        <v>44593</v>
      </c>
      <c r="B51" s="11">
        <v>0</v>
      </c>
      <c r="D51" s="9" t="str">
        <f t="shared" si="0"/>
        <v>20222</v>
      </c>
      <c r="E51" s="12">
        <f t="shared" si="1"/>
        <v>0</v>
      </c>
    </row>
    <row r="52" spans="1:5" ht="15" thickBot="1" x14ac:dyDescent="0.35">
      <c r="A52" s="10">
        <v>44621</v>
      </c>
      <c r="B52" s="11">
        <v>4.7616780189999996E-6</v>
      </c>
      <c r="D52" s="9" t="str">
        <f t="shared" si="0"/>
        <v>20223</v>
      </c>
      <c r="E52" s="12">
        <f t="shared" si="1"/>
        <v>4.7616780189999996E-6</v>
      </c>
    </row>
    <row r="53" spans="1:5" ht="15" thickBot="1" x14ac:dyDescent="0.35">
      <c r="A53" s="10">
        <v>44652</v>
      </c>
      <c r="B53" s="11">
        <v>4.7616780189999996E-6</v>
      </c>
      <c r="D53" s="9" t="str">
        <f t="shared" si="0"/>
        <v>20224</v>
      </c>
      <c r="E53" s="12">
        <f t="shared" si="1"/>
        <v>4.7616780189999996E-6</v>
      </c>
    </row>
    <row r="54" spans="1:5" ht="15" thickBot="1" x14ac:dyDescent="0.35">
      <c r="A54" s="10">
        <v>44682</v>
      </c>
      <c r="B54" s="11">
        <v>1.428367387E-5</v>
      </c>
      <c r="D54" s="9" t="str">
        <f t="shared" si="0"/>
        <v>20225</v>
      </c>
      <c r="E54" s="12">
        <f t="shared" si="1"/>
        <v>1.428367387E-5</v>
      </c>
    </row>
    <row r="55" spans="1:5" ht="15" thickBot="1" x14ac:dyDescent="0.35">
      <c r="A55" s="10">
        <v>44713</v>
      </c>
      <c r="B55" s="11">
        <v>2.8563268489999999E-5</v>
      </c>
      <c r="D55" s="9" t="str">
        <f t="shared" si="0"/>
        <v>20226</v>
      </c>
      <c r="E55" s="12">
        <f t="shared" si="1"/>
        <v>2.8563268489999999E-5</v>
      </c>
    </row>
    <row r="56" spans="1:5" ht="15" thickBot="1" x14ac:dyDescent="0.35">
      <c r="A56" s="10">
        <v>44743</v>
      </c>
      <c r="B56" s="11">
        <v>3.808073317E-5</v>
      </c>
      <c r="D56" s="9" t="str">
        <f t="shared" si="0"/>
        <v>20227</v>
      </c>
      <c r="E56" s="12">
        <f t="shared" si="1"/>
        <v>3.808073317E-5</v>
      </c>
    </row>
    <row r="57" spans="1:5" ht="15" thickBot="1" x14ac:dyDescent="0.35">
      <c r="A57" s="10">
        <v>44774</v>
      </c>
      <c r="B57" s="11">
        <v>9.0394432140000002E-5</v>
      </c>
      <c r="D57" s="9" t="str">
        <f t="shared" si="0"/>
        <v>20228</v>
      </c>
      <c r="E57" s="12">
        <f t="shared" si="1"/>
        <v>9.0394432140000002E-5</v>
      </c>
    </row>
    <row r="58" spans="1:5" ht="15" thickBot="1" x14ac:dyDescent="0.35">
      <c r="A58" s="10">
        <v>44805</v>
      </c>
      <c r="B58" s="11">
        <v>9.0394432140000002E-5</v>
      </c>
      <c r="D58" s="9" t="str">
        <f t="shared" si="0"/>
        <v>20229</v>
      </c>
      <c r="E58" s="12">
        <f t="shared" si="1"/>
        <v>9.0394432140000002E-5</v>
      </c>
    </row>
    <row r="59" spans="1:5" ht="15" thickBot="1" x14ac:dyDescent="0.35">
      <c r="A59" s="10">
        <v>44835</v>
      </c>
      <c r="B59" s="11">
        <v>1.094040341E-4</v>
      </c>
      <c r="D59" s="9" t="str">
        <f t="shared" si="0"/>
        <v>202210</v>
      </c>
      <c r="E59" s="12">
        <f t="shared" si="1"/>
        <v>1.094040341E-4</v>
      </c>
    </row>
    <row r="60" spans="1:5" ht="15" thickBot="1" x14ac:dyDescent="0.35">
      <c r="A60" s="10">
        <v>44866</v>
      </c>
      <c r="B60" s="11">
        <v>1.3790489429999999E-4</v>
      </c>
      <c r="D60" s="9" t="str">
        <f t="shared" si="0"/>
        <v>202211</v>
      </c>
      <c r="E60" s="12">
        <f t="shared" si="1"/>
        <v>1.3790489429999999E-4</v>
      </c>
    </row>
    <row r="61" spans="1:5" ht="15" thickBot="1" x14ac:dyDescent="0.35">
      <c r="A61" s="10">
        <v>44896</v>
      </c>
      <c r="B61" s="11">
        <v>1.5689644740000001E-4</v>
      </c>
      <c r="D61" s="9" t="str">
        <f t="shared" si="0"/>
        <v>202212</v>
      </c>
      <c r="E61" s="12">
        <f t="shared" si="1"/>
        <v>1.5689644740000001E-4</v>
      </c>
    </row>
    <row r="62" spans="1:5" ht="15" thickBot="1" x14ac:dyDescent="0.35">
      <c r="A62" s="10">
        <v>44927</v>
      </c>
      <c r="B62" s="11">
        <v>1.7620436060000001E-4</v>
      </c>
      <c r="D62" s="9" t="str">
        <f t="shared" si="0"/>
        <v>20231</v>
      </c>
      <c r="E62" s="12">
        <f t="shared" si="1"/>
        <v>1.7620436060000001E-4</v>
      </c>
    </row>
    <row r="63" spans="1:5" ht="15" thickBot="1" x14ac:dyDescent="0.35">
      <c r="A63" s="10">
        <v>44958</v>
      </c>
      <c r="B63" s="11">
        <v>1.8037842060000001E-4</v>
      </c>
      <c r="D63" s="9" t="str">
        <f t="shared" si="0"/>
        <v>20232</v>
      </c>
      <c r="E63" s="12">
        <f t="shared" si="1"/>
        <v>1.8037842060000001E-4</v>
      </c>
    </row>
    <row r="64" spans="1:5" ht="15" thickBot="1" x14ac:dyDescent="0.35">
      <c r="A64" s="10">
        <v>44986</v>
      </c>
      <c r="B64" s="11">
        <v>1.8189517720000001E-4</v>
      </c>
      <c r="D64" s="9" t="str">
        <f t="shared" si="0"/>
        <v>20233</v>
      </c>
      <c r="E64" s="12">
        <f t="shared" si="1"/>
        <v>1.8189517720000001E-4</v>
      </c>
    </row>
    <row r="65" spans="1:5" ht="15" thickBot="1" x14ac:dyDescent="0.35">
      <c r="A65" s="10">
        <v>45017</v>
      </c>
      <c r="B65" s="11">
        <v>1.9060534150000001E-4</v>
      </c>
      <c r="D65" s="9" t="str">
        <f t="shared" si="0"/>
        <v>20234</v>
      </c>
      <c r="E65" s="12">
        <f t="shared" si="1"/>
        <v>1.9060534150000001E-4</v>
      </c>
    </row>
    <row r="66" spans="1:5" ht="15" thickBot="1" x14ac:dyDescent="0.35">
      <c r="A66" s="10">
        <v>45047</v>
      </c>
      <c r="B66" s="11">
        <v>1.9891902540000001E-4</v>
      </c>
      <c r="D66" s="9" t="str">
        <f t="shared" si="0"/>
        <v>20235</v>
      </c>
      <c r="E66" s="12">
        <f t="shared" si="1"/>
        <v>1.9891902540000001E-4</v>
      </c>
    </row>
    <row r="67" spans="1:5" ht="15" thickBot="1" x14ac:dyDescent="0.35">
      <c r="A67" s="10">
        <v>45078</v>
      </c>
      <c r="B67" s="11">
        <v>1.9958000000000001E-4</v>
      </c>
      <c r="D67" s="9" t="str">
        <f t="shared" ref="D67:D81" si="2">_xlfn.CONCAT(YEAR(A67),MONTH(A67))</f>
        <v>20236</v>
      </c>
      <c r="E67" s="12">
        <f t="shared" ref="E67:E81" si="3">B67</f>
        <v>1.9958000000000001E-4</v>
      </c>
    </row>
    <row r="68" spans="1:5" ht="15" thickBot="1" x14ac:dyDescent="0.35">
      <c r="A68" s="10">
        <v>45108</v>
      </c>
      <c r="B68" s="11">
        <v>2.03E-4</v>
      </c>
      <c r="D68" s="9" t="str">
        <f t="shared" si="2"/>
        <v>20237</v>
      </c>
      <c r="E68" s="12">
        <f t="shared" si="3"/>
        <v>2.03E-4</v>
      </c>
    </row>
    <row r="69" spans="1:5" ht="15" thickBot="1" x14ac:dyDescent="0.35">
      <c r="A69" s="10">
        <v>45139</v>
      </c>
      <c r="B69" s="11">
        <v>2.05E-4</v>
      </c>
      <c r="D69" s="9" t="str">
        <f t="shared" si="2"/>
        <v>20238</v>
      </c>
      <c r="E69" s="12">
        <f t="shared" si="3"/>
        <v>2.05E-4</v>
      </c>
    </row>
    <row r="70" spans="1:5" ht="15" thickBot="1" x14ac:dyDescent="0.35">
      <c r="A70" s="10">
        <v>45170</v>
      </c>
      <c r="B70" s="11">
        <v>2.0599999999999999E-4</v>
      </c>
      <c r="D70" s="9" t="str">
        <f t="shared" si="2"/>
        <v>20239</v>
      </c>
      <c r="E70" s="12">
        <f t="shared" si="3"/>
        <v>2.0599999999999999E-4</v>
      </c>
    </row>
    <row r="71" spans="1:5" ht="15" thickBot="1" x14ac:dyDescent="0.35">
      <c r="A71" s="10">
        <v>45200</v>
      </c>
      <c r="B71" s="11">
        <v>2.0599999999999999E-4</v>
      </c>
      <c r="D71" s="9" t="str">
        <f t="shared" si="2"/>
        <v>202310</v>
      </c>
      <c r="E71" s="12">
        <f t="shared" si="3"/>
        <v>2.0599999999999999E-4</v>
      </c>
    </row>
    <row r="72" spans="1:5" ht="15" thickBot="1" x14ac:dyDescent="0.35">
      <c r="A72" s="10">
        <v>45231</v>
      </c>
      <c r="B72" s="11">
        <v>2.04E-4</v>
      </c>
      <c r="D72" s="9" t="str">
        <f t="shared" si="2"/>
        <v>202311</v>
      </c>
      <c r="E72" s="12">
        <f t="shared" si="3"/>
        <v>2.04E-4</v>
      </c>
    </row>
    <row r="73" spans="1:5" ht="15" thickBot="1" x14ac:dyDescent="0.35">
      <c r="A73" s="10">
        <v>45261</v>
      </c>
      <c r="B73" s="11">
        <v>2.03E-4</v>
      </c>
      <c r="D73" s="9" t="str">
        <f t="shared" si="2"/>
        <v>202312</v>
      </c>
      <c r="E73" s="12">
        <f t="shared" si="3"/>
        <v>2.03E-4</v>
      </c>
    </row>
    <row r="74" spans="1:5" ht="15" thickBot="1" x14ac:dyDescent="0.35">
      <c r="A74" s="10">
        <v>45292</v>
      </c>
      <c r="B74" s="11">
        <v>2.02E-4</v>
      </c>
      <c r="D74" s="9" t="str">
        <f t="shared" si="2"/>
        <v>20241</v>
      </c>
      <c r="E74" s="12">
        <f t="shared" si="3"/>
        <v>2.02E-4</v>
      </c>
    </row>
    <row r="75" spans="1:5" ht="15" thickBot="1" x14ac:dyDescent="0.35">
      <c r="A75" s="10">
        <v>45323</v>
      </c>
      <c r="B75" s="11">
        <v>2.03E-4</v>
      </c>
      <c r="D75" s="9" t="str">
        <f t="shared" si="2"/>
        <v>20242</v>
      </c>
      <c r="E75" s="12">
        <f t="shared" si="3"/>
        <v>2.03E-4</v>
      </c>
    </row>
    <row r="76" spans="1:5" ht="15" thickBot="1" x14ac:dyDescent="0.35">
      <c r="A76" s="10">
        <v>45352</v>
      </c>
      <c r="B76" s="11">
        <v>2.03E-4</v>
      </c>
      <c r="D76" s="9" t="str">
        <f t="shared" si="2"/>
        <v>20243</v>
      </c>
      <c r="E76" s="12">
        <f t="shared" si="3"/>
        <v>2.03E-4</v>
      </c>
    </row>
    <row r="77" spans="1:5" ht="15" thickBot="1" x14ac:dyDescent="0.35">
      <c r="A77" s="10">
        <v>45383</v>
      </c>
      <c r="B77" s="11">
        <v>2.03E-4</v>
      </c>
      <c r="D77" s="9" t="str">
        <f t="shared" si="2"/>
        <v>20244</v>
      </c>
      <c r="E77" s="12">
        <f t="shared" si="3"/>
        <v>2.03E-4</v>
      </c>
    </row>
    <row r="78" spans="1:5" ht="15" thickBot="1" x14ac:dyDescent="0.35">
      <c r="A78" s="10">
        <v>45413</v>
      </c>
      <c r="B78" s="11">
        <v>2.03E-4</v>
      </c>
      <c r="D78" s="9" t="str">
        <f t="shared" si="2"/>
        <v>20245</v>
      </c>
      <c r="E78" s="12">
        <f t="shared" si="3"/>
        <v>2.03E-4</v>
      </c>
    </row>
    <row r="79" spans="1:5" ht="15" thickBot="1" x14ac:dyDescent="0.35">
      <c r="A79" s="10">
        <v>45444</v>
      </c>
      <c r="B79" s="11">
        <v>2.03E-4</v>
      </c>
      <c r="D79" s="9" t="str">
        <f t="shared" si="2"/>
        <v>20246</v>
      </c>
      <c r="E79" s="12">
        <f t="shared" si="3"/>
        <v>2.03E-4</v>
      </c>
    </row>
    <row r="80" spans="1:5" ht="15" thickBot="1" x14ac:dyDescent="0.35">
      <c r="A80" s="10">
        <v>45474</v>
      </c>
      <c r="B80" s="11">
        <v>2.0100000000000001E-4</v>
      </c>
      <c r="D80" s="9" t="str">
        <f t="shared" si="2"/>
        <v>20247</v>
      </c>
      <c r="E80" s="12">
        <f t="shared" si="3"/>
        <v>2.0100000000000001E-4</v>
      </c>
    </row>
    <row r="81" spans="1:5" ht="15" thickBot="1" x14ac:dyDescent="0.35">
      <c r="A81" s="10">
        <v>45505</v>
      </c>
      <c r="B81" s="11">
        <v>1.95E-4</v>
      </c>
      <c r="D81" s="9" t="str">
        <f t="shared" si="2"/>
        <v>20248</v>
      </c>
      <c r="E81" s="12">
        <f t="shared" si="3"/>
        <v>1.95E-4</v>
      </c>
    </row>
    <row r="82" spans="1:5" ht="15" thickBot="1" x14ac:dyDescent="0.35">
      <c r="A82" s="10">
        <v>45536</v>
      </c>
      <c r="B82" s="11">
        <v>1.95E-4</v>
      </c>
      <c r="D82" s="9" t="str">
        <f t="shared" ref="D82:D85" si="4">_xlfn.CONCAT(YEAR(A82),MONTH(A82))</f>
        <v>20249</v>
      </c>
      <c r="E82" s="12">
        <v>1.8310816693545284E-4</v>
      </c>
    </row>
    <row r="83" spans="1:5" ht="15" thickBot="1" x14ac:dyDescent="0.35">
      <c r="A83" s="10">
        <v>45566</v>
      </c>
      <c r="D83" s="9" t="str">
        <f t="shared" si="4"/>
        <v>202410</v>
      </c>
      <c r="E83" s="12">
        <v>1.750824835220488E-4</v>
      </c>
    </row>
    <row r="84" spans="1:5" ht="15" thickBot="1" x14ac:dyDescent="0.35">
      <c r="A84" s="10">
        <v>45597</v>
      </c>
      <c r="D84" s="9" t="str">
        <f t="shared" si="4"/>
        <v>202411</v>
      </c>
      <c r="E84" s="12">
        <v>1.7158583329157651E-4</v>
      </c>
    </row>
    <row r="85" spans="1:5" ht="15" thickBot="1" x14ac:dyDescent="0.35">
      <c r="A85" s="10">
        <v>45627</v>
      </c>
      <c r="D85" s="9" t="str">
        <f t="shared" si="4"/>
        <v>202412</v>
      </c>
      <c r="E85" s="45">
        <v>1.6595849062328583E-4</v>
      </c>
    </row>
    <row r="86" spans="1:5" ht="15" thickBot="1" x14ac:dyDescent="0.35">
      <c r="A86" s="10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4DB2D6-061B-471F-94FE-D3BACAC1479B}">
  <sheetPr>
    <tabColor rgb="FFFFC000"/>
  </sheetPr>
  <dimension ref="A3:C37"/>
  <sheetViews>
    <sheetView workbookViewId="0">
      <selection activeCell="B4" sqref="B4"/>
    </sheetView>
  </sheetViews>
  <sheetFormatPr defaultRowHeight="14.4" x14ac:dyDescent="0.3"/>
  <cols>
    <col min="1" max="1" width="14.33203125" bestFit="1" customWidth="1"/>
    <col min="2" max="2" width="12.6640625" bestFit="1" customWidth="1"/>
    <col min="3" max="3" width="5.5546875" bestFit="1" customWidth="1"/>
  </cols>
  <sheetData>
    <row r="3" spans="1:3" x14ac:dyDescent="0.3">
      <c r="A3" s="42" t="s">
        <v>211</v>
      </c>
    </row>
    <row r="4" spans="1:3" x14ac:dyDescent="0.3">
      <c r="A4" s="42" t="s">
        <v>0</v>
      </c>
      <c r="B4" s="42" t="s">
        <v>51</v>
      </c>
      <c r="C4" t="s">
        <v>212</v>
      </c>
    </row>
    <row r="5" spans="1:3" x14ac:dyDescent="0.3">
      <c r="A5" t="s">
        <v>887</v>
      </c>
      <c r="B5" t="s">
        <v>506</v>
      </c>
      <c r="C5">
        <v>1</v>
      </c>
    </row>
    <row r="6" spans="1:3" x14ac:dyDescent="0.3">
      <c r="A6" t="s">
        <v>924</v>
      </c>
      <c r="B6" t="s">
        <v>534</v>
      </c>
      <c r="C6">
        <v>1</v>
      </c>
    </row>
    <row r="7" spans="1:3" x14ac:dyDescent="0.3">
      <c r="A7" t="s">
        <v>242</v>
      </c>
      <c r="B7" t="s">
        <v>125</v>
      </c>
      <c r="C7">
        <v>1</v>
      </c>
    </row>
    <row r="8" spans="1:3" x14ac:dyDescent="0.3">
      <c r="A8" t="s">
        <v>897</v>
      </c>
      <c r="B8" t="s">
        <v>92</v>
      </c>
      <c r="C8">
        <v>1</v>
      </c>
    </row>
    <row r="9" spans="1:3" x14ac:dyDescent="0.3">
      <c r="A9" t="s">
        <v>805</v>
      </c>
      <c r="B9" t="s">
        <v>436</v>
      </c>
      <c r="C9">
        <v>1</v>
      </c>
    </row>
    <row r="10" spans="1:3" x14ac:dyDescent="0.3">
      <c r="A10" t="s">
        <v>814</v>
      </c>
      <c r="B10" t="s">
        <v>447</v>
      </c>
      <c r="C10">
        <v>1</v>
      </c>
    </row>
    <row r="11" spans="1:3" x14ac:dyDescent="0.3">
      <c r="A11" t="s">
        <v>926</v>
      </c>
      <c r="B11" t="s">
        <v>623</v>
      </c>
      <c r="C11">
        <v>1</v>
      </c>
    </row>
    <row r="12" spans="1:3" x14ac:dyDescent="0.3">
      <c r="A12" t="s">
        <v>813</v>
      </c>
      <c r="B12" t="s">
        <v>430</v>
      </c>
      <c r="C12">
        <v>1</v>
      </c>
    </row>
    <row r="13" spans="1:3" x14ac:dyDescent="0.3">
      <c r="A13" t="s">
        <v>930</v>
      </c>
      <c r="B13" t="s">
        <v>533</v>
      </c>
      <c r="C13">
        <v>1</v>
      </c>
    </row>
    <row r="14" spans="1:3" x14ac:dyDescent="0.3">
      <c r="A14" t="s">
        <v>928</v>
      </c>
      <c r="B14" t="s">
        <v>446</v>
      </c>
      <c r="C14">
        <v>1</v>
      </c>
    </row>
    <row r="15" spans="1:3" x14ac:dyDescent="0.3">
      <c r="A15" t="s">
        <v>226</v>
      </c>
      <c r="B15" t="s">
        <v>184</v>
      </c>
      <c r="C15">
        <v>1</v>
      </c>
    </row>
    <row r="16" spans="1:3" x14ac:dyDescent="0.3">
      <c r="A16" t="s">
        <v>224</v>
      </c>
      <c r="B16" t="s">
        <v>443</v>
      </c>
      <c r="C16">
        <v>1</v>
      </c>
    </row>
    <row r="17" spans="1:3" x14ac:dyDescent="0.3">
      <c r="A17" t="s">
        <v>815</v>
      </c>
      <c r="B17" t="s">
        <v>476</v>
      </c>
      <c r="C17">
        <v>1</v>
      </c>
    </row>
    <row r="18" spans="1:3" x14ac:dyDescent="0.3">
      <c r="A18" t="s">
        <v>893</v>
      </c>
      <c r="B18" t="s">
        <v>108</v>
      </c>
      <c r="C18">
        <v>1</v>
      </c>
    </row>
    <row r="19" spans="1:3" x14ac:dyDescent="0.3">
      <c r="A19" t="s">
        <v>942</v>
      </c>
      <c r="B19" t="s">
        <v>98</v>
      </c>
      <c r="C19">
        <v>1</v>
      </c>
    </row>
    <row r="20" spans="1:3" x14ac:dyDescent="0.3">
      <c r="A20" t="s">
        <v>939</v>
      </c>
      <c r="B20" t="s">
        <v>600</v>
      </c>
      <c r="C20">
        <v>1</v>
      </c>
    </row>
    <row r="21" spans="1:3" x14ac:dyDescent="0.3">
      <c r="A21" t="s">
        <v>810</v>
      </c>
      <c r="B21" t="s">
        <v>99</v>
      </c>
      <c r="C21">
        <v>1</v>
      </c>
    </row>
    <row r="22" spans="1:3" x14ac:dyDescent="0.3">
      <c r="A22" t="s">
        <v>811</v>
      </c>
      <c r="B22" t="s">
        <v>522</v>
      </c>
      <c r="C22">
        <v>1</v>
      </c>
    </row>
    <row r="23" spans="1:3" x14ac:dyDescent="0.3">
      <c r="A23" t="s">
        <v>807</v>
      </c>
      <c r="B23" t="s">
        <v>87</v>
      </c>
      <c r="C23">
        <v>2</v>
      </c>
    </row>
    <row r="24" spans="1:3" x14ac:dyDescent="0.3">
      <c r="A24" t="s">
        <v>42</v>
      </c>
      <c r="B24" t="s">
        <v>61</v>
      </c>
      <c r="C24">
        <v>1</v>
      </c>
    </row>
    <row r="25" spans="1:3" x14ac:dyDescent="0.3">
      <c r="A25" t="s">
        <v>907</v>
      </c>
      <c r="B25" t="s">
        <v>611</v>
      </c>
      <c r="C25">
        <v>1</v>
      </c>
    </row>
    <row r="26" spans="1:3" x14ac:dyDescent="0.3">
      <c r="A26" t="s">
        <v>911</v>
      </c>
      <c r="B26" t="s">
        <v>566</v>
      </c>
      <c r="C26">
        <v>1</v>
      </c>
    </row>
    <row r="27" spans="1:3" x14ac:dyDescent="0.3">
      <c r="A27" t="s">
        <v>919</v>
      </c>
      <c r="B27" t="s">
        <v>441</v>
      </c>
      <c r="C27">
        <v>1</v>
      </c>
    </row>
    <row r="28" spans="1:3" x14ac:dyDescent="0.3">
      <c r="A28" t="s">
        <v>143</v>
      </c>
      <c r="B28" t="s">
        <v>556</v>
      </c>
      <c r="C28">
        <v>1</v>
      </c>
    </row>
    <row r="29" spans="1:3" x14ac:dyDescent="0.3">
      <c r="B29" t="s">
        <v>937</v>
      </c>
      <c r="C29">
        <v>1</v>
      </c>
    </row>
    <row r="30" spans="1:3" x14ac:dyDescent="0.3">
      <c r="B30" t="s">
        <v>787</v>
      </c>
      <c r="C30">
        <v>1</v>
      </c>
    </row>
    <row r="31" spans="1:3" x14ac:dyDescent="0.3">
      <c r="A31" t="s">
        <v>934</v>
      </c>
      <c r="B31" t="s">
        <v>522</v>
      </c>
      <c r="C31">
        <v>1</v>
      </c>
    </row>
    <row r="32" spans="1:3" x14ac:dyDescent="0.3">
      <c r="A32" t="s">
        <v>917</v>
      </c>
      <c r="B32" t="s">
        <v>461</v>
      </c>
      <c r="C32">
        <v>1</v>
      </c>
    </row>
    <row r="33" spans="1:3" x14ac:dyDescent="0.3">
      <c r="A33" t="s">
        <v>945</v>
      </c>
      <c r="B33" t="s">
        <v>947</v>
      </c>
      <c r="C33">
        <v>1</v>
      </c>
    </row>
    <row r="34" spans="1:3" x14ac:dyDescent="0.3">
      <c r="A34" t="s">
        <v>914</v>
      </c>
      <c r="B34" t="s">
        <v>435</v>
      </c>
      <c r="C34">
        <v>1</v>
      </c>
    </row>
    <row r="35" spans="1:3" x14ac:dyDescent="0.3">
      <c r="A35" t="s">
        <v>957</v>
      </c>
      <c r="B35" t="s">
        <v>957</v>
      </c>
    </row>
    <row r="36" spans="1:3" x14ac:dyDescent="0.3">
      <c r="A36" t="s">
        <v>234</v>
      </c>
      <c r="B36" t="s">
        <v>804</v>
      </c>
      <c r="C36">
        <v>1</v>
      </c>
    </row>
    <row r="37" spans="1:3" x14ac:dyDescent="0.3">
      <c r="A37" t="s">
        <v>210</v>
      </c>
      <c r="C37">
        <v>32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0" tint="-0.499984740745262"/>
  </sheetPr>
  <dimension ref="A1:X1000"/>
  <sheetViews>
    <sheetView workbookViewId="0">
      <selection activeCell="X4" sqref="X4"/>
    </sheetView>
  </sheetViews>
  <sheetFormatPr defaultColWidth="14.44140625" defaultRowHeight="15" customHeight="1" x14ac:dyDescent="0.3"/>
  <cols>
    <col min="1" max="19" width="8.6640625" customWidth="1"/>
    <col min="20" max="20" width="9.109375"/>
    <col min="21" max="21" width="10" bestFit="1" customWidth="1"/>
    <col min="22" max="22" width="9.109375"/>
    <col min="23" max="23" width="8.88671875" style="5"/>
    <col min="24" max="24" width="9.109375"/>
    <col min="25" max="26" width="8.6640625" customWidth="1"/>
  </cols>
  <sheetData>
    <row r="1" spans="1:24" ht="14.25" customHeight="1" x14ac:dyDescent="0.3">
      <c r="A1" s="75" t="s">
        <v>0</v>
      </c>
      <c r="B1" s="75" t="s">
        <v>1</v>
      </c>
      <c r="C1" s="75" t="s">
        <v>2</v>
      </c>
      <c r="D1" s="75" t="s">
        <v>3</v>
      </c>
      <c r="E1" s="75" t="s">
        <v>4</v>
      </c>
      <c r="F1" s="75" t="s">
        <v>5</v>
      </c>
      <c r="G1" s="75" t="s">
        <v>6</v>
      </c>
      <c r="H1" s="75" t="s">
        <v>7</v>
      </c>
      <c r="I1" s="75" t="s">
        <v>8</v>
      </c>
      <c r="J1" s="75" t="s">
        <v>9</v>
      </c>
      <c r="K1" s="75" t="s">
        <v>10</v>
      </c>
      <c r="L1" s="75" t="s">
        <v>11</v>
      </c>
      <c r="M1" s="75" t="s">
        <v>12</v>
      </c>
      <c r="N1" s="75" t="s">
        <v>13</v>
      </c>
      <c r="O1" s="75" t="s">
        <v>11</v>
      </c>
      <c r="P1" s="75" t="s">
        <v>14</v>
      </c>
      <c r="Q1" s="75" t="s">
        <v>15</v>
      </c>
      <c r="R1" s="75" t="s">
        <v>16</v>
      </c>
      <c r="S1" s="75" t="s">
        <v>17</v>
      </c>
      <c r="T1" s="34" t="s">
        <v>269</v>
      </c>
      <c r="U1" s="34" t="s">
        <v>270</v>
      </c>
      <c r="V1" s="34" t="s">
        <v>271</v>
      </c>
      <c r="W1" s="35" t="s">
        <v>14</v>
      </c>
      <c r="X1" s="34" t="s">
        <v>271</v>
      </c>
    </row>
    <row r="2" spans="1:24" ht="14.25" customHeight="1" x14ac:dyDescent="0.3">
      <c r="A2" s="74" t="s">
        <v>864</v>
      </c>
      <c r="B2" s="74" t="s">
        <v>18</v>
      </c>
      <c r="C2" s="74" t="s">
        <v>865</v>
      </c>
      <c r="D2" s="76">
        <v>30757168993</v>
      </c>
      <c r="E2" s="74" t="s">
        <v>175</v>
      </c>
      <c r="F2" s="74" t="s">
        <v>176</v>
      </c>
      <c r="G2" s="74" t="s">
        <v>424</v>
      </c>
      <c r="H2" s="77">
        <v>45.37</v>
      </c>
      <c r="I2" s="74">
        <v>735</v>
      </c>
      <c r="J2" s="77">
        <v>69.81</v>
      </c>
      <c r="K2" s="77">
        <v>51310.35</v>
      </c>
      <c r="L2" s="77">
        <v>17963.400000000009</v>
      </c>
      <c r="M2" s="74" t="s">
        <v>866</v>
      </c>
      <c r="N2" s="78">
        <v>2.6947273452663689E-2</v>
      </c>
      <c r="O2" s="77">
        <v>17963.400000000009</v>
      </c>
      <c r="P2" s="78">
        <v>0.53868194842406891</v>
      </c>
      <c r="Q2" s="78">
        <v>0.2260186801859603</v>
      </c>
      <c r="R2" s="78">
        <v>-7.9000000000000008E-3</v>
      </c>
      <c r="S2" s="74"/>
      <c r="T2">
        <f>IF(B2="Short",ABS(I2*H2),I2*H2)</f>
        <v>33346.949999999997</v>
      </c>
      <c r="U2" s="25">
        <f>IF(B2="Short",T2-K2,K2-T2)</f>
        <v>17963.400000000001</v>
      </c>
      <c r="V2" s="25">
        <f>U2-O2</f>
        <v>0</v>
      </c>
      <c r="W2" s="5">
        <f>IF(B2="Short",T2/K2-1,K2/T2-1)</f>
        <v>0.5386819484240688</v>
      </c>
      <c r="X2" s="2">
        <f>P2-W2</f>
        <v>0</v>
      </c>
    </row>
    <row r="3" spans="1:24" ht="14.25" customHeight="1" x14ac:dyDescent="0.3">
      <c r="A3" s="74" t="s">
        <v>867</v>
      </c>
      <c r="B3" s="74" t="s">
        <v>18</v>
      </c>
      <c r="C3" s="74" t="s">
        <v>868</v>
      </c>
      <c r="D3" s="76">
        <v>97275906360</v>
      </c>
      <c r="E3" s="74" t="s">
        <v>27</v>
      </c>
      <c r="F3" s="74" t="s">
        <v>40</v>
      </c>
      <c r="G3" s="74" t="s">
        <v>424</v>
      </c>
      <c r="H3" s="77">
        <v>41.43</v>
      </c>
      <c r="I3" s="74">
        <v>810</v>
      </c>
      <c r="J3" s="77">
        <v>76.209999999999994</v>
      </c>
      <c r="K3" s="77">
        <v>61730.1</v>
      </c>
      <c r="L3" s="77">
        <v>28171.8</v>
      </c>
      <c r="M3" s="74" t="s">
        <v>869</v>
      </c>
      <c r="N3" s="78">
        <v>3.2419538844702382E-2</v>
      </c>
      <c r="O3" s="77">
        <v>28171.8</v>
      </c>
      <c r="P3" s="78">
        <v>0.83948829350712029</v>
      </c>
      <c r="Q3" s="78">
        <v>0.78882222678165892</v>
      </c>
      <c r="R3" s="78">
        <v>5.6000000000000008E-3</v>
      </c>
      <c r="S3" s="74" t="s">
        <v>870</v>
      </c>
      <c r="T3">
        <f t="shared" ref="T3:T39" si="0">IF(B3="Short",ABS(I3*H3),I3*H3)</f>
        <v>33558.300000000003</v>
      </c>
      <c r="U3" s="25">
        <f t="shared" ref="U3:U39" si="1">IF(B3="Short",T3-K3,K3-T3)</f>
        <v>28171.799999999996</v>
      </c>
      <c r="V3" s="25">
        <f t="shared" ref="V3:V39" si="2">U3-O3</f>
        <v>0</v>
      </c>
      <c r="W3" s="5">
        <f t="shared" ref="W3:W39" si="3">IF(B3="Short",T3/K3-1,K3/T3-1)</f>
        <v>0.83948829350712018</v>
      </c>
      <c r="X3" s="2">
        <f t="shared" ref="X3:X39" si="4">P3-W3</f>
        <v>0</v>
      </c>
    </row>
    <row r="4" spans="1:24" ht="14.25" customHeight="1" x14ac:dyDescent="0.3">
      <c r="A4" s="74" t="s">
        <v>871</v>
      </c>
      <c r="B4" s="74" t="s">
        <v>18</v>
      </c>
      <c r="C4" s="74" t="s">
        <v>872</v>
      </c>
      <c r="D4" s="76">
        <v>100595582605</v>
      </c>
      <c r="E4" s="74" t="s">
        <v>175</v>
      </c>
      <c r="F4" s="74" t="s">
        <v>176</v>
      </c>
      <c r="G4" s="74" t="s">
        <v>424</v>
      </c>
      <c r="H4" s="77">
        <v>66.95</v>
      </c>
      <c r="I4" s="74">
        <v>500</v>
      </c>
      <c r="J4" s="77">
        <v>153.9</v>
      </c>
      <c r="K4" s="77">
        <v>76950</v>
      </c>
      <c r="L4" s="77">
        <v>43475</v>
      </c>
      <c r="M4" s="74" t="s">
        <v>838</v>
      </c>
      <c r="N4" s="78">
        <v>4.0412756728076718E-2</v>
      </c>
      <c r="O4" s="77">
        <v>43475</v>
      </c>
      <c r="P4" s="78">
        <v>1.2987303958177741</v>
      </c>
      <c r="Q4" s="78">
        <v>0.2260186801859603</v>
      </c>
      <c r="R4" s="78">
        <v>-1.9199999999999998E-2</v>
      </c>
      <c r="S4" s="74"/>
      <c r="T4">
        <f t="shared" si="0"/>
        <v>33475</v>
      </c>
      <c r="U4" s="25">
        <f t="shared" si="1"/>
        <v>43475</v>
      </c>
      <c r="V4" s="25">
        <f t="shared" si="2"/>
        <v>0</v>
      </c>
      <c r="W4" s="5">
        <f t="shared" si="3"/>
        <v>1.2987303958177745</v>
      </c>
      <c r="X4" s="2">
        <f t="shared" si="4"/>
        <v>0</v>
      </c>
    </row>
    <row r="5" spans="1:24" ht="14.25" customHeight="1" x14ac:dyDescent="0.3">
      <c r="A5" s="74" t="s">
        <v>56</v>
      </c>
      <c r="B5" s="74" t="s">
        <v>18</v>
      </c>
      <c r="C5" s="74" t="s">
        <v>57</v>
      </c>
      <c r="D5" s="76">
        <v>3606360395950</v>
      </c>
      <c r="E5" s="74" t="s">
        <v>27</v>
      </c>
      <c r="F5" s="74" t="s">
        <v>28</v>
      </c>
      <c r="G5" s="74" t="s">
        <v>424</v>
      </c>
      <c r="H5" s="77">
        <v>124.88</v>
      </c>
      <c r="I5" s="74">
        <v>300</v>
      </c>
      <c r="J5" s="77">
        <v>235.93</v>
      </c>
      <c r="K5" s="77">
        <v>70779</v>
      </c>
      <c r="L5" s="77">
        <v>33315</v>
      </c>
      <c r="M5" s="74" t="s">
        <v>873</v>
      </c>
      <c r="N5" s="78">
        <v>3.7171858459474218E-2</v>
      </c>
      <c r="O5" s="77">
        <v>33315</v>
      </c>
      <c r="P5" s="78">
        <v>0.88925368353619494</v>
      </c>
      <c r="Q5" s="78">
        <v>0.80030090155114253</v>
      </c>
      <c r="R5" s="78">
        <v>-8.8999999999999999E-3</v>
      </c>
      <c r="S5" s="74"/>
      <c r="T5">
        <f t="shared" si="0"/>
        <v>37464</v>
      </c>
      <c r="U5" s="25">
        <f t="shared" si="1"/>
        <v>33315</v>
      </c>
      <c r="V5" s="25">
        <f t="shared" si="2"/>
        <v>0</v>
      </c>
      <c r="W5" s="5">
        <f t="shared" si="3"/>
        <v>0.88925368353619483</v>
      </c>
      <c r="X5" s="2">
        <f t="shared" si="4"/>
        <v>0</v>
      </c>
    </row>
    <row r="6" spans="1:24" ht="14.25" customHeight="1" x14ac:dyDescent="0.3">
      <c r="A6" s="74" t="s">
        <v>812</v>
      </c>
      <c r="B6" s="74" t="s">
        <v>18</v>
      </c>
      <c r="C6" s="74" t="s">
        <v>843</v>
      </c>
      <c r="D6" s="76">
        <v>43029507712</v>
      </c>
      <c r="E6" s="74" t="s">
        <v>38</v>
      </c>
      <c r="F6" s="74" t="s">
        <v>39</v>
      </c>
      <c r="G6" s="74" t="s">
        <v>424</v>
      </c>
      <c r="H6" s="77">
        <v>140.52000000000001</v>
      </c>
      <c r="I6" s="74">
        <v>240</v>
      </c>
      <c r="J6" s="77">
        <v>183.33</v>
      </c>
      <c r="K6" s="77">
        <v>43999.199999999997</v>
      </c>
      <c r="L6" s="77">
        <v>10274.4</v>
      </c>
      <c r="M6" s="74" t="s">
        <v>873</v>
      </c>
      <c r="N6" s="78">
        <v>2.310758889967502E-2</v>
      </c>
      <c r="O6" s="77">
        <v>10274.4</v>
      </c>
      <c r="P6" s="78">
        <v>0.30465414175918021</v>
      </c>
      <c r="Q6" s="78">
        <v>0.38292423879870202</v>
      </c>
      <c r="R6" s="78">
        <v>-1.7600000000000001E-2</v>
      </c>
      <c r="S6" s="74"/>
      <c r="T6">
        <f t="shared" si="0"/>
        <v>33724.800000000003</v>
      </c>
      <c r="U6" s="25">
        <f t="shared" si="1"/>
        <v>10274.399999999994</v>
      </c>
      <c r="V6" s="25">
        <f t="shared" si="2"/>
        <v>0</v>
      </c>
      <c r="W6" s="5">
        <f t="shared" si="3"/>
        <v>0.30465414175917993</v>
      </c>
      <c r="X6" s="2">
        <f t="shared" si="4"/>
        <v>0</v>
      </c>
    </row>
    <row r="7" spans="1:24" ht="14.25" customHeight="1" x14ac:dyDescent="0.3">
      <c r="A7" s="74" t="s">
        <v>221</v>
      </c>
      <c r="B7" s="74" t="s">
        <v>18</v>
      </c>
      <c r="C7" s="74" t="s">
        <v>222</v>
      </c>
      <c r="D7" s="76">
        <v>840521733480</v>
      </c>
      <c r="E7" s="74" t="s">
        <v>29</v>
      </c>
      <c r="F7" s="74" t="s">
        <v>30</v>
      </c>
      <c r="G7" s="74" t="s">
        <v>424</v>
      </c>
      <c r="H7" s="77">
        <v>364.9</v>
      </c>
      <c r="I7" s="74">
        <v>90</v>
      </c>
      <c r="J7" s="77">
        <v>911.06</v>
      </c>
      <c r="K7" s="77">
        <v>81995.399999999994</v>
      </c>
      <c r="L7" s="77">
        <v>49154.399999999987</v>
      </c>
      <c r="M7" s="74" t="s">
        <v>838</v>
      </c>
      <c r="N7" s="78">
        <v>4.3062510110738673E-2</v>
      </c>
      <c r="O7" s="77">
        <v>49154.399999999987</v>
      </c>
      <c r="P7" s="78">
        <v>1.4967388325568649</v>
      </c>
      <c r="Q7" s="78">
        <v>0.12990085632745241</v>
      </c>
      <c r="R7" s="78">
        <v>-2.0500000000000001E-2</v>
      </c>
      <c r="S7" s="74"/>
      <c r="T7">
        <f t="shared" si="0"/>
        <v>32841</v>
      </c>
      <c r="U7" s="25">
        <f t="shared" si="1"/>
        <v>49154.399999999994</v>
      </c>
      <c r="V7" s="25">
        <f t="shared" si="2"/>
        <v>0</v>
      </c>
      <c r="W7" s="5">
        <f t="shared" si="3"/>
        <v>1.4967388325568649</v>
      </c>
      <c r="X7" s="2">
        <f t="shared" si="4"/>
        <v>0</v>
      </c>
    </row>
    <row r="8" spans="1:24" ht="14.25" customHeight="1" x14ac:dyDescent="0.3">
      <c r="A8" s="74" t="s">
        <v>806</v>
      </c>
      <c r="B8" s="74" t="s">
        <v>18</v>
      </c>
      <c r="C8" s="74" t="s">
        <v>821</v>
      </c>
      <c r="D8" s="76">
        <v>77303866632</v>
      </c>
      <c r="E8" s="74" t="s">
        <v>29</v>
      </c>
      <c r="F8" s="74" t="s">
        <v>30</v>
      </c>
      <c r="G8" s="74" t="s">
        <v>424</v>
      </c>
      <c r="H8" s="77">
        <v>242.62</v>
      </c>
      <c r="I8" s="74">
        <v>110</v>
      </c>
      <c r="J8" s="77">
        <v>312.05</v>
      </c>
      <c r="K8" s="77">
        <v>34325.5</v>
      </c>
      <c r="L8" s="77">
        <v>7637.3000000000011</v>
      </c>
      <c r="M8" s="74" t="s">
        <v>822</v>
      </c>
      <c r="N8" s="78">
        <v>1.8027135556459999E-2</v>
      </c>
      <c r="O8" s="77">
        <v>7637.3000000000011</v>
      </c>
      <c r="P8" s="78">
        <v>0.28616766960679252</v>
      </c>
      <c r="Q8" s="78">
        <v>0.12990085632745241</v>
      </c>
      <c r="R8" s="78">
        <v>2.5000000000000001E-3</v>
      </c>
      <c r="S8" s="74"/>
      <c r="T8">
        <f t="shared" si="0"/>
        <v>26688.2</v>
      </c>
      <c r="U8" s="25">
        <f t="shared" si="1"/>
        <v>7637.2999999999993</v>
      </c>
      <c r="V8" s="25">
        <f t="shared" si="2"/>
        <v>0</v>
      </c>
      <c r="W8" s="5">
        <f t="shared" si="3"/>
        <v>0.28616766960679252</v>
      </c>
      <c r="X8" s="2">
        <f t="shared" si="4"/>
        <v>0</v>
      </c>
    </row>
    <row r="9" spans="1:24" ht="14.25" customHeight="1" x14ac:dyDescent="0.3">
      <c r="A9" s="74" t="s">
        <v>816</v>
      </c>
      <c r="B9" s="74" t="s">
        <v>18</v>
      </c>
      <c r="C9" s="74" t="s">
        <v>850</v>
      </c>
      <c r="D9" s="76">
        <v>54931182201</v>
      </c>
      <c r="E9" s="74" t="s">
        <v>38</v>
      </c>
      <c r="F9" s="74" t="s">
        <v>39</v>
      </c>
      <c r="G9" s="74" t="s">
        <v>424</v>
      </c>
      <c r="H9" s="77">
        <v>41.6</v>
      </c>
      <c r="I9" s="74">
        <v>870</v>
      </c>
      <c r="J9" s="77">
        <v>62.07</v>
      </c>
      <c r="K9" s="77">
        <v>54000.9</v>
      </c>
      <c r="L9" s="77">
        <v>17808.900000000001</v>
      </c>
      <c r="M9" s="74" t="s">
        <v>820</v>
      </c>
      <c r="N9" s="78">
        <v>2.836030194668223E-2</v>
      </c>
      <c r="O9" s="77">
        <v>17808.900000000001</v>
      </c>
      <c r="P9" s="78">
        <v>0.49206730769230772</v>
      </c>
      <c r="Q9" s="78">
        <v>0.38292423879870202</v>
      </c>
      <c r="R9" s="78">
        <v>-1.9199999999999998E-2</v>
      </c>
      <c r="S9" s="74"/>
      <c r="T9">
        <f t="shared" si="0"/>
        <v>36192</v>
      </c>
      <c r="U9" s="25">
        <f t="shared" si="1"/>
        <v>17808.900000000001</v>
      </c>
      <c r="V9" s="25">
        <f t="shared" si="2"/>
        <v>0</v>
      </c>
      <c r="W9" s="5">
        <f t="shared" si="3"/>
        <v>0.49206730769230766</v>
      </c>
      <c r="X9" s="2">
        <f t="shared" si="4"/>
        <v>0</v>
      </c>
    </row>
    <row r="10" spans="1:24" ht="14.25" customHeight="1" x14ac:dyDescent="0.3">
      <c r="A10" s="74" t="s">
        <v>874</v>
      </c>
      <c r="B10" s="74" t="s">
        <v>18</v>
      </c>
      <c r="C10" s="74" t="s">
        <v>875</v>
      </c>
      <c r="D10" s="76">
        <v>99514633406</v>
      </c>
      <c r="E10" s="74" t="s">
        <v>237</v>
      </c>
      <c r="F10" s="74" t="s">
        <v>238</v>
      </c>
      <c r="G10" s="74" t="s">
        <v>424</v>
      </c>
      <c r="H10" s="77">
        <v>103.2</v>
      </c>
      <c r="I10" s="74">
        <v>323</v>
      </c>
      <c r="J10" s="77">
        <v>169.85</v>
      </c>
      <c r="K10" s="77">
        <v>54861.55</v>
      </c>
      <c r="L10" s="77">
        <v>21527.95</v>
      </c>
      <c r="M10" s="74" t="s">
        <v>873</v>
      </c>
      <c r="N10" s="78">
        <v>2.8812299855428419E-2</v>
      </c>
      <c r="O10" s="77">
        <v>21527.95</v>
      </c>
      <c r="P10" s="78">
        <v>0.64583333333333326</v>
      </c>
      <c r="Q10" s="78">
        <v>0.50544184657882918</v>
      </c>
      <c r="R10" s="78">
        <v>-1.9699999999999999E-2</v>
      </c>
      <c r="S10" s="74"/>
      <c r="T10">
        <f t="shared" si="0"/>
        <v>33333.599999999999</v>
      </c>
      <c r="U10" s="25">
        <f t="shared" si="1"/>
        <v>21527.950000000004</v>
      </c>
      <c r="V10" s="25">
        <f t="shared" si="2"/>
        <v>0</v>
      </c>
      <c r="W10" s="5">
        <f t="shared" si="3"/>
        <v>0.64583333333333348</v>
      </c>
      <c r="X10" s="2">
        <f t="shared" si="4"/>
        <v>0</v>
      </c>
    </row>
    <row r="11" spans="1:24" ht="14.25" customHeight="1" x14ac:dyDescent="0.3">
      <c r="A11" s="74" t="s">
        <v>45</v>
      </c>
      <c r="B11" s="74" t="s">
        <v>18</v>
      </c>
      <c r="C11" s="74" t="s">
        <v>46</v>
      </c>
      <c r="D11" s="76">
        <v>464695532059</v>
      </c>
      <c r="E11" s="74" t="s">
        <v>47</v>
      </c>
      <c r="F11" s="74" t="s">
        <v>48</v>
      </c>
      <c r="G11" s="74" t="s">
        <v>424</v>
      </c>
      <c r="H11" s="77">
        <v>453.2</v>
      </c>
      <c r="I11" s="74">
        <v>75</v>
      </c>
      <c r="J11" s="77">
        <v>1036.8699999999999</v>
      </c>
      <c r="K11" s="77">
        <v>77765.249999999985</v>
      </c>
      <c r="L11" s="77">
        <v>43775.249999999993</v>
      </c>
      <c r="M11" s="74" t="s">
        <v>876</v>
      </c>
      <c r="N11" s="78">
        <v>4.0840911372944343E-2</v>
      </c>
      <c r="O11" s="77">
        <v>43775.249999999993</v>
      </c>
      <c r="P11" s="78">
        <v>1.28788614298323</v>
      </c>
      <c r="Q11" s="78">
        <v>0.1666422728067195</v>
      </c>
      <c r="R11" s="78">
        <v>-9.5999999999999992E-3</v>
      </c>
      <c r="S11" s="74"/>
      <c r="T11">
        <f t="shared" si="0"/>
        <v>33990</v>
      </c>
      <c r="U11" s="25">
        <f t="shared" si="1"/>
        <v>43775.249999999985</v>
      </c>
      <c r="V11" s="25">
        <f t="shared" si="2"/>
        <v>0</v>
      </c>
      <c r="W11" s="5">
        <f t="shared" si="3"/>
        <v>1.28788614298323</v>
      </c>
      <c r="X11" s="2">
        <f t="shared" si="4"/>
        <v>0</v>
      </c>
    </row>
    <row r="12" spans="1:24" ht="14.25" customHeight="1" x14ac:dyDescent="0.3">
      <c r="A12" s="74" t="s">
        <v>877</v>
      </c>
      <c r="B12" s="74" t="s">
        <v>18</v>
      </c>
      <c r="C12" s="74" t="s">
        <v>878</v>
      </c>
      <c r="D12" s="76">
        <v>42191270719</v>
      </c>
      <c r="E12" s="74" t="s">
        <v>175</v>
      </c>
      <c r="F12" s="74" t="s">
        <v>176</v>
      </c>
      <c r="G12" s="74" t="s">
        <v>424</v>
      </c>
      <c r="H12" s="77">
        <v>78.44</v>
      </c>
      <c r="I12" s="74">
        <v>230</v>
      </c>
      <c r="J12" s="77">
        <v>139.59</v>
      </c>
      <c r="K12" s="77">
        <v>32105.7</v>
      </c>
      <c r="L12" s="77">
        <v>14064.5</v>
      </c>
      <c r="M12" s="74" t="s">
        <v>879</v>
      </c>
      <c r="N12" s="78">
        <v>1.6861336500124922E-2</v>
      </c>
      <c r="O12" s="77">
        <v>14064.5</v>
      </c>
      <c r="P12" s="78">
        <v>0.77957674655787867</v>
      </c>
      <c r="Q12" s="78">
        <v>0.2260186801859603</v>
      </c>
      <c r="R12" s="78">
        <v>-7.4000000000000003E-3</v>
      </c>
      <c r="S12" s="74"/>
      <c r="T12">
        <f t="shared" si="0"/>
        <v>18041.2</v>
      </c>
      <c r="U12" s="25">
        <f t="shared" si="1"/>
        <v>14064.5</v>
      </c>
      <c r="V12" s="25">
        <f t="shared" si="2"/>
        <v>0</v>
      </c>
      <c r="W12" s="5">
        <f t="shared" si="3"/>
        <v>0.77957674655787867</v>
      </c>
      <c r="X12" s="2">
        <f t="shared" si="4"/>
        <v>0</v>
      </c>
    </row>
    <row r="13" spans="1:24" ht="14.25" customHeight="1" x14ac:dyDescent="0.3">
      <c r="A13" s="74" t="s">
        <v>808</v>
      </c>
      <c r="B13" s="74" t="s">
        <v>18</v>
      </c>
      <c r="C13" s="74" t="s">
        <v>818</v>
      </c>
      <c r="D13" s="76">
        <v>62324910538</v>
      </c>
      <c r="E13" s="74" t="s">
        <v>38</v>
      </c>
      <c r="F13" s="74" t="s">
        <v>39</v>
      </c>
      <c r="G13" s="74" t="s">
        <v>424</v>
      </c>
      <c r="H13" s="77">
        <v>177.2</v>
      </c>
      <c r="I13" s="74">
        <v>190</v>
      </c>
      <c r="J13" s="77">
        <v>247.74</v>
      </c>
      <c r="K13" s="77">
        <v>47070.6</v>
      </c>
      <c r="L13" s="77">
        <v>13402.6</v>
      </c>
      <c r="M13" s="74" t="s">
        <v>819</v>
      </c>
      <c r="N13" s="78">
        <v>2.472063296744129E-2</v>
      </c>
      <c r="O13" s="77">
        <v>13402.6</v>
      </c>
      <c r="P13" s="78">
        <v>0.39808126410835232</v>
      </c>
      <c r="Q13" s="78">
        <v>0.38292423879870202</v>
      </c>
      <c r="R13" s="78">
        <v>-4.4499999999999998E-2</v>
      </c>
      <c r="S13" s="74"/>
      <c r="T13">
        <f t="shared" si="0"/>
        <v>33668</v>
      </c>
      <c r="U13" s="25">
        <f t="shared" si="1"/>
        <v>13402.599999999999</v>
      </c>
      <c r="V13" s="25">
        <f t="shared" si="2"/>
        <v>0</v>
      </c>
      <c r="W13" s="5">
        <f t="shared" si="3"/>
        <v>0.39808126410835221</v>
      </c>
      <c r="X13" s="2">
        <f t="shared" si="4"/>
        <v>0</v>
      </c>
    </row>
    <row r="14" spans="1:24" ht="14.25" customHeight="1" x14ac:dyDescent="0.3">
      <c r="A14" s="74" t="s">
        <v>880</v>
      </c>
      <c r="B14" s="74" t="s">
        <v>18</v>
      </c>
      <c r="C14" s="74" t="s">
        <v>881</v>
      </c>
      <c r="D14" s="76">
        <v>32954812681</v>
      </c>
      <c r="E14" s="74" t="s">
        <v>834</v>
      </c>
      <c r="F14" s="74" t="s">
        <v>835</v>
      </c>
      <c r="G14" s="74" t="s">
        <v>424</v>
      </c>
      <c r="H14" s="77">
        <v>68.86</v>
      </c>
      <c r="I14" s="74">
        <v>485</v>
      </c>
      <c r="J14" s="77">
        <v>77.69</v>
      </c>
      <c r="K14" s="77">
        <v>37679.65</v>
      </c>
      <c r="L14" s="77">
        <v>4282.5499999999993</v>
      </c>
      <c r="M14" s="74" t="s">
        <v>866</v>
      </c>
      <c r="N14" s="78">
        <v>1.978867484144348E-2</v>
      </c>
      <c r="O14" s="77">
        <v>4282.5499999999993</v>
      </c>
      <c r="P14" s="78">
        <v>0.1282311937264014</v>
      </c>
      <c r="Q14" s="78">
        <v>0.14966401136264659</v>
      </c>
      <c r="R14" s="78">
        <v>-1.47E-2</v>
      </c>
      <c r="S14" s="74"/>
      <c r="T14">
        <f t="shared" si="0"/>
        <v>33397.1</v>
      </c>
      <c r="U14" s="25">
        <f t="shared" si="1"/>
        <v>4282.5500000000029</v>
      </c>
      <c r="V14" s="25">
        <f t="shared" si="2"/>
        <v>0</v>
      </c>
      <c r="W14" s="5">
        <f t="shared" si="3"/>
        <v>0.12823119372640157</v>
      </c>
      <c r="X14" s="2">
        <f t="shared" si="4"/>
        <v>0</v>
      </c>
    </row>
    <row r="15" spans="1:24" ht="14.25" customHeight="1" x14ac:dyDescent="0.3">
      <c r="A15" s="74" t="s">
        <v>882</v>
      </c>
      <c r="B15" s="74" t="s">
        <v>18</v>
      </c>
      <c r="C15" s="74" t="s">
        <v>883</v>
      </c>
      <c r="D15" s="76">
        <v>162308906426</v>
      </c>
      <c r="E15" s="74" t="s">
        <v>34</v>
      </c>
      <c r="F15" s="74" t="s">
        <v>35</v>
      </c>
      <c r="G15" s="74" t="s">
        <v>430</v>
      </c>
      <c r="H15" s="77">
        <v>2224.81</v>
      </c>
      <c r="I15" s="74">
        <v>15</v>
      </c>
      <c r="J15" s="77">
        <v>4898.3999999999996</v>
      </c>
      <c r="K15" s="77">
        <v>73476</v>
      </c>
      <c r="L15" s="77">
        <v>40103.85</v>
      </c>
      <c r="M15" s="74" t="s">
        <v>873</v>
      </c>
      <c r="N15" s="78">
        <v>3.8588274377545993E-2</v>
      </c>
      <c r="O15" s="77">
        <v>40103.85</v>
      </c>
      <c r="P15" s="78">
        <v>1.2017161015996869</v>
      </c>
      <c r="Q15" s="78">
        <v>0.53282651324661257</v>
      </c>
      <c r="R15" s="78">
        <v>-9.7000000000000003E-3</v>
      </c>
      <c r="S15" s="74" t="s">
        <v>884</v>
      </c>
      <c r="T15">
        <f t="shared" si="0"/>
        <v>33372.15</v>
      </c>
      <c r="U15" s="25">
        <f t="shared" si="1"/>
        <v>40103.85</v>
      </c>
      <c r="V15" s="25">
        <f t="shared" si="2"/>
        <v>0</v>
      </c>
      <c r="W15" s="5">
        <f t="shared" si="3"/>
        <v>1.2017161015996871</v>
      </c>
      <c r="X15" s="2">
        <f t="shared" si="4"/>
        <v>0</v>
      </c>
    </row>
    <row r="16" spans="1:24" ht="14.25" customHeight="1" x14ac:dyDescent="0.3">
      <c r="A16" s="74" t="s">
        <v>42</v>
      </c>
      <c r="B16" s="74" t="s">
        <v>18</v>
      </c>
      <c r="C16" s="74" t="s">
        <v>43</v>
      </c>
      <c r="D16" s="76">
        <v>2783064000000</v>
      </c>
      <c r="E16" s="74" t="s">
        <v>27</v>
      </c>
      <c r="F16" s="74" t="s">
        <v>40</v>
      </c>
      <c r="G16" s="74" t="s">
        <v>435</v>
      </c>
      <c r="H16" s="77">
        <v>16.760000000000002</v>
      </c>
      <c r="I16" s="74">
        <v>900</v>
      </c>
      <c r="J16" s="77">
        <v>115.99</v>
      </c>
      <c r="K16" s="77">
        <v>104391</v>
      </c>
      <c r="L16" s="77">
        <v>89306.999999999985</v>
      </c>
      <c r="M16" s="74" t="s">
        <v>885</v>
      </c>
      <c r="N16" s="78">
        <v>5.4824276641983832E-2</v>
      </c>
      <c r="O16" s="77">
        <v>89306.999999999985</v>
      </c>
      <c r="P16" s="78">
        <v>5.9206443914081142</v>
      </c>
      <c r="Q16" s="78">
        <v>0.64890616389444133</v>
      </c>
      <c r="R16" s="78">
        <v>1.66E-2</v>
      </c>
      <c r="S16" s="74"/>
      <c r="T16">
        <f t="shared" si="0"/>
        <v>15084.000000000002</v>
      </c>
      <c r="U16" s="25">
        <f t="shared" si="1"/>
        <v>89307</v>
      </c>
      <c r="V16" s="25">
        <f t="shared" si="2"/>
        <v>0</v>
      </c>
      <c r="W16" s="5">
        <f t="shared" si="3"/>
        <v>5.9206443914081142</v>
      </c>
      <c r="X16" s="2">
        <f t="shared" si="4"/>
        <v>0</v>
      </c>
    </row>
    <row r="17" spans="1:24" ht="14.25" customHeight="1" x14ac:dyDescent="0.3">
      <c r="A17" s="74" t="s">
        <v>32</v>
      </c>
      <c r="B17" s="74" t="s">
        <v>18</v>
      </c>
      <c r="C17" s="74" t="s">
        <v>33</v>
      </c>
      <c r="D17" s="76">
        <v>2172746471747</v>
      </c>
      <c r="E17" s="74" t="s">
        <v>34</v>
      </c>
      <c r="F17" s="74" t="s">
        <v>35</v>
      </c>
      <c r="G17" s="74" t="s">
        <v>447</v>
      </c>
      <c r="H17" s="77">
        <v>102.13</v>
      </c>
      <c r="I17" s="74">
        <v>127</v>
      </c>
      <c r="J17" s="77">
        <v>203.8</v>
      </c>
      <c r="K17" s="77">
        <v>25882.6</v>
      </c>
      <c r="L17" s="77">
        <v>12912.09</v>
      </c>
      <c r="M17" s="74" t="s">
        <v>838</v>
      </c>
      <c r="N17" s="78">
        <v>1.359307624808471E-2</v>
      </c>
      <c r="O17" s="77">
        <v>12912.09</v>
      </c>
      <c r="P17" s="78">
        <v>0.99549593655145419</v>
      </c>
      <c r="Q17" s="78">
        <v>0.4013807880815336</v>
      </c>
      <c r="R17" s="78">
        <v>-6.0000000000000001E-3</v>
      </c>
      <c r="S17" s="74"/>
      <c r="T17">
        <f t="shared" si="0"/>
        <v>12970.51</v>
      </c>
      <c r="U17" s="25">
        <f t="shared" si="1"/>
        <v>12912.089999999998</v>
      </c>
      <c r="V17" s="25">
        <f t="shared" si="2"/>
        <v>0</v>
      </c>
      <c r="W17" s="5">
        <f t="shared" si="3"/>
        <v>0.99549593655145396</v>
      </c>
      <c r="X17" s="2">
        <f t="shared" si="4"/>
        <v>0</v>
      </c>
    </row>
    <row r="18" spans="1:24" ht="14.25" customHeight="1" x14ac:dyDescent="0.3">
      <c r="A18" s="74" t="s">
        <v>25</v>
      </c>
      <c r="B18" s="74" t="s">
        <v>18</v>
      </c>
      <c r="C18" s="74" t="s">
        <v>26</v>
      </c>
      <c r="D18" s="76">
        <v>2888027758475</v>
      </c>
      <c r="E18" s="74" t="s">
        <v>27</v>
      </c>
      <c r="F18" s="74" t="s">
        <v>28</v>
      </c>
      <c r="G18" s="74" t="s">
        <v>447</v>
      </c>
      <c r="H18" s="77">
        <v>257.77999999999997</v>
      </c>
      <c r="I18" s="74">
        <v>210</v>
      </c>
      <c r="J18" s="77">
        <v>388.61</v>
      </c>
      <c r="K18" s="77">
        <v>81608.100000000006</v>
      </c>
      <c r="L18" s="77">
        <v>27474.30000000001</v>
      </c>
      <c r="M18" s="74" t="s">
        <v>820</v>
      </c>
      <c r="N18" s="78">
        <v>4.2859107112937722E-2</v>
      </c>
      <c r="O18" s="77">
        <v>27474.30000000001</v>
      </c>
      <c r="P18" s="78">
        <v>0.50752579719140378</v>
      </c>
      <c r="Q18" s="78">
        <v>0.58458377661792538</v>
      </c>
      <c r="R18" s="78">
        <v>2.9999999999999997E-4</v>
      </c>
      <c r="S18" s="74"/>
      <c r="T18">
        <f t="shared" si="0"/>
        <v>54133.799999999996</v>
      </c>
      <c r="U18" s="25">
        <f t="shared" si="1"/>
        <v>27474.30000000001</v>
      </c>
      <c r="V18" s="25">
        <f t="shared" si="2"/>
        <v>0</v>
      </c>
      <c r="W18" s="5">
        <f t="shared" si="3"/>
        <v>0.50752579719140378</v>
      </c>
      <c r="X18" s="2">
        <f t="shared" si="4"/>
        <v>0</v>
      </c>
    </row>
    <row r="19" spans="1:24" ht="14.25" customHeight="1" x14ac:dyDescent="0.3">
      <c r="A19" s="74" t="s">
        <v>809</v>
      </c>
      <c r="B19" s="74" t="s">
        <v>18</v>
      </c>
      <c r="C19" s="74" t="s">
        <v>837</v>
      </c>
      <c r="D19" s="76">
        <v>150677964090</v>
      </c>
      <c r="E19" s="74" t="s">
        <v>29</v>
      </c>
      <c r="F19" s="74" t="s">
        <v>30</v>
      </c>
      <c r="G19" s="74" t="s">
        <v>461</v>
      </c>
      <c r="H19" s="77">
        <v>262.62</v>
      </c>
      <c r="I19" s="74">
        <v>115</v>
      </c>
      <c r="J19" s="77">
        <v>389.92</v>
      </c>
      <c r="K19" s="77">
        <v>44840.800000000003</v>
      </c>
      <c r="L19" s="77">
        <v>14639.5</v>
      </c>
      <c r="M19" s="74" t="s">
        <v>838</v>
      </c>
      <c r="N19" s="78">
        <v>2.3549582090868649E-2</v>
      </c>
      <c r="O19" s="77">
        <v>14639.5</v>
      </c>
      <c r="P19" s="78">
        <v>0.48473078973421679</v>
      </c>
      <c r="Q19" s="78">
        <v>0.1946326579145724</v>
      </c>
      <c r="R19" s="78">
        <v>-1.2699999999999999E-2</v>
      </c>
      <c r="S19" s="74" t="s">
        <v>886</v>
      </c>
      <c r="T19">
        <f t="shared" si="0"/>
        <v>30201.3</v>
      </c>
      <c r="U19" s="25">
        <f t="shared" si="1"/>
        <v>14639.500000000004</v>
      </c>
      <c r="V19" s="25">
        <f t="shared" si="2"/>
        <v>0</v>
      </c>
      <c r="W19" s="5">
        <f t="shared" si="3"/>
        <v>0.48473078973421679</v>
      </c>
      <c r="X19" s="2">
        <f t="shared" si="4"/>
        <v>0</v>
      </c>
    </row>
    <row r="20" spans="1:24" ht="14.25" customHeight="1" x14ac:dyDescent="0.3">
      <c r="A20" s="74" t="s">
        <v>887</v>
      </c>
      <c r="B20" s="74" t="s">
        <v>18</v>
      </c>
      <c r="C20" s="74" t="s">
        <v>888</v>
      </c>
      <c r="D20" s="76">
        <v>159179550207</v>
      </c>
      <c r="E20" s="74" t="s">
        <v>27</v>
      </c>
      <c r="F20" s="74" t="s">
        <v>40</v>
      </c>
      <c r="G20" s="74" t="s">
        <v>507</v>
      </c>
      <c r="H20" s="77">
        <v>81.59</v>
      </c>
      <c r="I20" s="74">
        <v>415</v>
      </c>
      <c r="J20" s="77">
        <v>100.75</v>
      </c>
      <c r="K20" s="77">
        <v>41811.25</v>
      </c>
      <c r="L20" s="77">
        <v>7951.3999999999987</v>
      </c>
      <c r="M20" s="74" t="s">
        <v>889</v>
      </c>
      <c r="N20" s="78">
        <v>2.195851689079658E-2</v>
      </c>
      <c r="O20" s="77">
        <v>7951.3999999999987</v>
      </c>
      <c r="P20" s="78">
        <v>0.23483270008579479</v>
      </c>
      <c r="Q20" s="78">
        <v>0.50641980457578661</v>
      </c>
      <c r="R20" s="78">
        <v>2.5000000000000001E-2</v>
      </c>
      <c r="S20" s="74" t="s">
        <v>890</v>
      </c>
      <c r="T20">
        <f t="shared" si="0"/>
        <v>33859.85</v>
      </c>
      <c r="U20" s="25">
        <f t="shared" si="1"/>
        <v>7951.4000000000015</v>
      </c>
      <c r="V20" s="25">
        <f t="shared" si="2"/>
        <v>0</v>
      </c>
      <c r="W20" s="5">
        <f t="shared" si="3"/>
        <v>0.23483270008579482</v>
      </c>
      <c r="X20" s="2">
        <f t="shared" si="4"/>
        <v>0</v>
      </c>
    </row>
    <row r="21" spans="1:24" ht="14.25" customHeight="1" x14ac:dyDescent="0.3">
      <c r="A21" s="74" t="s">
        <v>143</v>
      </c>
      <c r="B21" s="74" t="s">
        <v>18</v>
      </c>
      <c r="C21" s="74" t="s">
        <v>829</v>
      </c>
      <c r="D21" s="76">
        <v>291886.34000000003</v>
      </c>
      <c r="E21" s="74"/>
      <c r="F21" s="74" t="b">
        <v>0</v>
      </c>
      <c r="G21" s="74" t="s">
        <v>522</v>
      </c>
      <c r="H21" s="77">
        <v>410.06</v>
      </c>
      <c r="I21" s="74">
        <v>50</v>
      </c>
      <c r="J21" s="77">
        <v>576.86</v>
      </c>
      <c r="K21" s="77">
        <v>28843</v>
      </c>
      <c r="L21" s="77">
        <v>8340</v>
      </c>
      <c r="M21" s="74"/>
      <c r="N21" s="78">
        <v>1.514782511121399E-2</v>
      </c>
      <c r="O21" s="77">
        <v>8340</v>
      </c>
      <c r="P21" s="78">
        <v>0.40676974101351032</v>
      </c>
      <c r="Q21" s="78">
        <v>0</v>
      </c>
      <c r="R21" s="78">
        <v>-1.2E-2</v>
      </c>
      <c r="S21" s="74"/>
      <c r="T21">
        <f t="shared" si="0"/>
        <v>20503</v>
      </c>
      <c r="U21" s="25">
        <f t="shared" si="1"/>
        <v>8340</v>
      </c>
      <c r="V21" s="25">
        <f t="shared" si="2"/>
        <v>0</v>
      </c>
      <c r="W21" s="5">
        <f t="shared" si="3"/>
        <v>0.40676974101351027</v>
      </c>
      <c r="X21" s="2">
        <f t="shared" si="4"/>
        <v>0</v>
      </c>
    </row>
    <row r="22" spans="1:24" ht="14.25" customHeight="1" x14ac:dyDescent="0.3">
      <c r="A22" s="74" t="s">
        <v>32</v>
      </c>
      <c r="B22" s="74" t="s">
        <v>18</v>
      </c>
      <c r="C22" s="74" t="s">
        <v>33</v>
      </c>
      <c r="D22" s="76">
        <v>2172746471747</v>
      </c>
      <c r="E22" s="74" t="s">
        <v>34</v>
      </c>
      <c r="F22" s="74" t="s">
        <v>35</v>
      </c>
      <c r="G22" s="74" t="s">
        <v>533</v>
      </c>
      <c r="H22" s="77">
        <v>123.38</v>
      </c>
      <c r="I22" s="74">
        <v>245</v>
      </c>
      <c r="J22" s="77">
        <v>203.8</v>
      </c>
      <c r="K22" s="77">
        <v>49931</v>
      </c>
      <c r="L22" s="77">
        <v>19702.900000000009</v>
      </c>
      <c r="M22" s="74" t="s">
        <v>838</v>
      </c>
      <c r="N22" s="78">
        <v>2.6222863628194908E-2</v>
      </c>
      <c r="O22" s="77">
        <v>19702.900000000009</v>
      </c>
      <c r="P22" s="78">
        <v>0.65180742421786364</v>
      </c>
      <c r="Q22" s="78">
        <v>0.30983876101229452</v>
      </c>
      <c r="R22" s="78">
        <v>-6.0000000000000001E-3</v>
      </c>
      <c r="S22" s="74"/>
      <c r="T22">
        <f t="shared" si="0"/>
        <v>30228.1</v>
      </c>
      <c r="U22" s="25">
        <f t="shared" si="1"/>
        <v>19702.900000000001</v>
      </c>
      <c r="V22" s="25">
        <f t="shared" si="2"/>
        <v>0</v>
      </c>
      <c r="W22" s="5">
        <f t="shared" si="3"/>
        <v>0.65180742421786353</v>
      </c>
      <c r="X22" s="2">
        <f t="shared" si="4"/>
        <v>0</v>
      </c>
    </row>
    <row r="23" spans="1:24" ht="14.25" customHeight="1" x14ac:dyDescent="0.3">
      <c r="A23" s="74" t="s">
        <v>22</v>
      </c>
      <c r="B23" s="74" t="s">
        <v>18</v>
      </c>
      <c r="C23" s="74" t="s">
        <v>23</v>
      </c>
      <c r="D23" s="76">
        <v>2035851900000</v>
      </c>
      <c r="E23" s="74" t="s">
        <v>19</v>
      </c>
      <c r="F23" s="74" t="s">
        <v>20</v>
      </c>
      <c r="G23" s="74" t="s">
        <v>555</v>
      </c>
      <c r="H23" s="77">
        <v>118.93</v>
      </c>
      <c r="I23" s="74">
        <v>277</v>
      </c>
      <c r="J23" s="77">
        <v>170.92</v>
      </c>
      <c r="K23" s="77">
        <v>47344.84</v>
      </c>
      <c r="L23" s="77">
        <v>14401.22999999999</v>
      </c>
      <c r="M23" s="74" t="s">
        <v>820</v>
      </c>
      <c r="N23" s="78">
        <v>2.4864658885636319E-2</v>
      </c>
      <c r="O23" s="77">
        <v>14401.22999999999</v>
      </c>
      <c r="P23" s="78">
        <v>0.43714790212730159</v>
      </c>
      <c r="Q23" s="78">
        <v>0.52353433198996291</v>
      </c>
      <c r="R23" s="78">
        <v>2.29E-2</v>
      </c>
      <c r="S23" s="74"/>
      <c r="T23">
        <f t="shared" si="0"/>
        <v>32943.61</v>
      </c>
      <c r="U23" s="25">
        <f t="shared" si="1"/>
        <v>14401.229999999996</v>
      </c>
      <c r="V23" s="25">
        <f t="shared" si="2"/>
        <v>0</v>
      </c>
      <c r="W23" s="5">
        <f t="shared" si="3"/>
        <v>0.4371479021273017</v>
      </c>
      <c r="X23" s="2">
        <f t="shared" si="4"/>
        <v>0</v>
      </c>
    </row>
    <row r="24" spans="1:24" ht="14.25" customHeight="1" x14ac:dyDescent="0.3">
      <c r="A24" s="74" t="s">
        <v>891</v>
      </c>
      <c r="B24" s="74" t="s">
        <v>18</v>
      </c>
      <c r="C24" s="74" t="s">
        <v>892</v>
      </c>
      <c r="D24" s="76">
        <v>26083138182</v>
      </c>
      <c r="E24" s="74" t="s">
        <v>27</v>
      </c>
      <c r="F24" s="74" t="s">
        <v>28</v>
      </c>
      <c r="G24" s="74" t="s">
        <v>566</v>
      </c>
      <c r="H24" s="77">
        <v>383.42</v>
      </c>
      <c r="I24" s="74">
        <v>86</v>
      </c>
      <c r="J24" s="77">
        <v>617.29999999999995</v>
      </c>
      <c r="K24" s="77">
        <v>53087.8</v>
      </c>
      <c r="L24" s="77">
        <v>20113.679999999989</v>
      </c>
      <c r="M24" s="74" t="s">
        <v>869</v>
      </c>
      <c r="N24" s="78">
        <v>2.7880758240790001E-2</v>
      </c>
      <c r="O24" s="77">
        <v>20113.679999999989</v>
      </c>
      <c r="P24" s="78">
        <v>0.6099838297428406</v>
      </c>
      <c r="Q24" s="78">
        <v>0.25864345309551401</v>
      </c>
      <c r="R24" s="78">
        <v>1.77E-2</v>
      </c>
      <c r="S24" s="74" t="s">
        <v>890</v>
      </c>
      <c r="T24">
        <f t="shared" si="0"/>
        <v>32974.120000000003</v>
      </c>
      <c r="U24" s="25">
        <f t="shared" si="1"/>
        <v>20113.68</v>
      </c>
      <c r="V24" s="25">
        <f t="shared" si="2"/>
        <v>0</v>
      </c>
      <c r="W24" s="5">
        <f t="shared" si="3"/>
        <v>0.6099838297428406</v>
      </c>
      <c r="X24" s="2">
        <f t="shared" si="4"/>
        <v>0</v>
      </c>
    </row>
    <row r="25" spans="1:24" ht="14.25" customHeight="1" x14ac:dyDescent="0.3">
      <c r="A25" s="74" t="s">
        <v>893</v>
      </c>
      <c r="B25" s="74" t="s">
        <v>18</v>
      </c>
      <c r="C25" s="74" t="s">
        <v>894</v>
      </c>
      <c r="D25" s="76">
        <v>80776609123</v>
      </c>
      <c r="E25" s="74" t="s">
        <v>29</v>
      </c>
      <c r="F25" s="74" t="s">
        <v>30</v>
      </c>
      <c r="G25" s="74" t="s">
        <v>600</v>
      </c>
      <c r="H25" s="77">
        <v>419.6</v>
      </c>
      <c r="I25" s="74">
        <v>60</v>
      </c>
      <c r="J25" s="77">
        <v>643.69000000000005</v>
      </c>
      <c r="K25" s="77">
        <v>38621.4</v>
      </c>
      <c r="L25" s="77">
        <v>13445.4</v>
      </c>
      <c r="M25" s="74" t="s">
        <v>895</v>
      </c>
      <c r="N25" s="78">
        <v>2.028326501231633E-2</v>
      </c>
      <c r="O25" s="77">
        <v>13445.4</v>
      </c>
      <c r="P25" s="78">
        <v>0.53405624404194474</v>
      </c>
      <c r="Q25" s="78">
        <v>0.13956805764358021</v>
      </c>
      <c r="R25" s="78">
        <v>-1.2999999999999999E-3</v>
      </c>
      <c r="S25" s="74"/>
      <c r="T25">
        <f t="shared" si="0"/>
        <v>25176</v>
      </c>
      <c r="U25" s="25">
        <f t="shared" si="1"/>
        <v>13445.400000000001</v>
      </c>
      <c r="V25" s="25">
        <f t="shared" si="2"/>
        <v>0</v>
      </c>
      <c r="W25" s="5">
        <f t="shared" si="3"/>
        <v>0.53405624404194474</v>
      </c>
      <c r="X25" s="2">
        <f t="shared" si="4"/>
        <v>0</v>
      </c>
    </row>
    <row r="26" spans="1:24" ht="14.25" customHeight="1" x14ac:dyDescent="0.3">
      <c r="A26" s="74" t="s">
        <v>229</v>
      </c>
      <c r="B26" s="74" t="s">
        <v>18</v>
      </c>
      <c r="C26" s="74" t="s">
        <v>230</v>
      </c>
      <c r="D26" s="76">
        <v>783978160722</v>
      </c>
      <c r="E26" s="74" t="s">
        <v>47</v>
      </c>
      <c r="F26" s="74" t="s">
        <v>48</v>
      </c>
      <c r="G26" s="74" t="s">
        <v>611</v>
      </c>
      <c r="H26" s="77">
        <v>52.93</v>
      </c>
      <c r="I26" s="74">
        <v>370</v>
      </c>
      <c r="J26" s="77">
        <v>94.97</v>
      </c>
      <c r="K26" s="77">
        <v>35138.9</v>
      </c>
      <c r="L26" s="77">
        <v>15554.8</v>
      </c>
      <c r="M26" s="74" t="s">
        <v>231</v>
      </c>
      <c r="N26" s="78">
        <v>1.845431861458369E-2</v>
      </c>
      <c r="O26" s="77">
        <v>15554.8</v>
      </c>
      <c r="P26" s="78">
        <v>0.79425656527489119</v>
      </c>
      <c r="Q26" s="78">
        <v>0.23598601122775101</v>
      </c>
      <c r="R26" s="78">
        <v>-2.76E-2</v>
      </c>
      <c r="S26" s="74" t="s">
        <v>896</v>
      </c>
      <c r="T26">
        <f t="shared" si="0"/>
        <v>19584.099999999999</v>
      </c>
      <c r="U26" s="25">
        <f t="shared" si="1"/>
        <v>15554.800000000003</v>
      </c>
      <c r="V26" s="25">
        <f t="shared" si="2"/>
        <v>0</v>
      </c>
      <c r="W26" s="5">
        <f t="shared" si="3"/>
        <v>0.79425656527489163</v>
      </c>
      <c r="X26" s="2">
        <f t="shared" si="4"/>
        <v>0</v>
      </c>
    </row>
    <row r="27" spans="1:24" ht="14.25" customHeight="1" x14ac:dyDescent="0.3">
      <c r="A27" s="74" t="s">
        <v>242</v>
      </c>
      <c r="B27" s="74" t="s">
        <v>18</v>
      </c>
      <c r="C27" s="74" t="s">
        <v>243</v>
      </c>
      <c r="D27" s="76">
        <v>878269922950</v>
      </c>
      <c r="E27" s="74" t="s">
        <v>27</v>
      </c>
      <c r="F27" s="74" t="s">
        <v>40</v>
      </c>
      <c r="G27" s="74" t="s">
        <v>623</v>
      </c>
      <c r="H27" s="77">
        <v>88.48</v>
      </c>
      <c r="I27" s="74">
        <v>260</v>
      </c>
      <c r="J27" s="77">
        <v>187.48</v>
      </c>
      <c r="K27" s="77">
        <v>48744.800000000003</v>
      </c>
      <c r="L27" s="77">
        <v>25740</v>
      </c>
      <c r="M27" s="74" t="s">
        <v>833</v>
      </c>
      <c r="N27" s="78">
        <v>2.5599892711614732E-2</v>
      </c>
      <c r="O27" s="77">
        <v>25740</v>
      </c>
      <c r="P27" s="78">
        <v>1.118896925858951</v>
      </c>
      <c r="Q27" s="78">
        <v>0.27493038213244347</v>
      </c>
      <c r="R27" s="78">
        <v>5.9999999999999995E-4</v>
      </c>
      <c r="S27" s="74"/>
      <c r="T27">
        <f t="shared" si="0"/>
        <v>23004.799999999999</v>
      </c>
      <c r="U27" s="25">
        <f t="shared" si="1"/>
        <v>25740.000000000004</v>
      </c>
      <c r="V27" s="25">
        <f t="shared" si="2"/>
        <v>0</v>
      </c>
      <c r="W27" s="5">
        <f t="shared" si="3"/>
        <v>1.1188969258589512</v>
      </c>
      <c r="X27" s="2">
        <f t="shared" si="4"/>
        <v>0</v>
      </c>
    </row>
    <row r="28" spans="1:24" ht="14.25" customHeight="1" x14ac:dyDescent="0.3">
      <c r="A28" s="74" t="s">
        <v>897</v>
      </c>
      <c r="B28" s="74" t="s">
        <v>18</v>
      </c>
      <c r="C28" s="74" t="s">
        <v>898</v>
      </c>
      <c r="D28" s="76">
        <v>346469096603</v>
      </c>
      <c r="E28" s="74" t="s">
        <v>237</v>
      </c>
      <c r="F28" s="74" t="s">
        <v>238</v>
      </c>
      <c r="G28" s="74" t="s">
        <v>666</v>
      </c>
      <c r="H28" s="77">
        <v>33.56</v>
      </c>
      <c r="I28" s="74">
        <v>477</v>
      </c>
      <c r="J28" s="77">
        <v>42.67</v>
      </c>
      <c r="K28" s="77">
        <v>20353.59</v>
      </c>
      <c r="L28" s="77">
        <v>4345.4699999999993</v>
      </c>
      <c r="M28" s="74" t="s">
        <v>836</v>
      </c>
      <c r="N28" s="78">
        <v>1.068933958691377E-2</v>
      </c>
      <c r="O28" s="77">
        <v>4345.4699999999993</v>
      </c>
      <c r="P28" s="78">
        <v>0.27145411203814063</v>
      </c>
      <c r="Q28" s="78">
        <v>0.36423634738835647</v>
      </c>
      <c r="R28" s="78">
        <v>-6.7699999999999996E-2</v>
      </c>
      <c r="S28" s="74"/>
      <c r="T28">
        <f t="shared" si="0"/>
        <v>16008.12</v>
      </c>
      <c r="U28" s="25">
        <f t="shared" si="1"/>
        <v>4345.4699999999993</v>
      </c>
      <c r="V28" s="25">
        <f t="shared" si="2"/>
        <v>0</v>
      </c>
      <c r="W28" s="5">
        <f t="shared" si="3"/>
        <v>0.27145411203814063</v>
      </c>
      <c r="X28" s="2">
        <f t="shared" si="4"/>
        <v>0</v>
      </c>
    </row>
    <row r="29" spans="1:24" ht="14.25" customHeight="1" x14ac:dyDescent="0.3">
      <c r="A29" s="74" t="s">
        <v>143</v>
      </c>
      <c r="B29" s="74" t="s">
        <v>18</v>
      </c>
      <c r="C29" s="74" t="s">
        <v>829</v>
      </c>
      <c r="D29" s="76">
        <v>291886.34000000003</v>
      </c>
      <c r="E29" s="74"/>
      <c r="F29" s="74" t="b">
        <v>0</v>
      </c>
      <c r="G29" s="74" t="s">
        <v>728</v>
      </c>
      <c r="H29" s="77">
        <v>509.65</v>
      </c>
      <c r="I29" s="74">
        <v>392</v>
      </c>
      <c r="J29" s="77">
        <v>576.86</v>
      </c>
      <c r="K29" s="77">
        <v>226129.12</v>
      </c>
      <c r="L29" s="77">
        <v>26346.320000000011</v>
      </c>
      <c r="M29" s="74"/>
      <c r="N29" s="78">
        <v>0.11875894887191769</v>
      </c>
      <c r="O29" s="77">
        <v>26346.320000000011</v>
      </c>
      <c r="P29" s="78">
        <v>0.1318748160502306</v>
      </c>
      <c r="Q29" s="78">
        <v>0</v>
      </c>
      <c r="R29" s="78">
        <v>-1.2E-2</v>
      </c>
      <c r="S29" s="74" t="s">
        <v>899</v>
      </c>
      <c r="T29">
        <f t="shared" si="0"/>
        <v>199782.8</v>
      </c>
      <c r="U29" s="25">
        <f t="shared" si="1"/>
        <v>26346.320000000007</v>
      </c>
      <c r="V29" s="25">
        <f t="shared" si="2"/>
        <v>0</v>
      </c>
      <c r="W29" s="5">
        <f t="shared" si="3"/>
        <v>0.13187481605023055</v>
      </c>
      <c r="X29" s="2">
        <f t="shared" si="4"/>
        <v>0</v>
      </c>
    </row>
    <row r="30" spans="1:24" ht="14.25" customHeight="1" x14ac:dyDescent="0.3">
      <c r="A30" s="74" t="s">
        <v>897</v>
      </c>
      <c r="B30" s="74" t="s">
        <v>18</v>
      </c>
      <c r="C30" s="74" t="s">
        <v>898</v>
      </c>
      <c r="D30" s="76">
        <v>346469096603</v>
      </c>
      <c r="E30" s="74" t="s">
        <v>237</v>
      </c>
      <c r="F30" s="74" t="s">
        <v>238</v>
      </c>
      <c r="G30" s="74" t="s">
        <v>106</v>
      </c>
      <c r="H30" s="77">
        <v>36.479999999999997</v>
      </c>
      <c r="I30" s="74">
        <v>477</v>
      </c>
      <c r="J30" s="77">
        <v>42.67</v>
      </c>
      <c r="K30" s="77">
        <v>20353.59</v>
      </c>
      <c r="L30" s="77">
        <v>2952.6300000000019</v>
      </c>
      <c r="M30" s="74" t="s">
        <v>836</v>
      </c>
      <c r="N30" s="78">
        <v>1.068933958691377E-2</v>
      </c>
      <c r="O30" s="77">
        <v>2952.6300000000019</v>
      </c>
      <c r="P30" s="78">
        <v>0.16968201754385981</v>
      </c>
      <c r="Q30" s="78">
        <v>0.2320115698522425</v>
      </c>
      <c r="R30" s="78">
        <v>-6.7699999999999996E-2</v>
      </c>
      <c r="S30" s="74"/>
      <c r="T30">
        <f t="shared" si="0"/>
        <v>17400.96</v>
      </c>
      <c r="U30" s="25">
        <f t="shared" si="1"/>
        <v>2952.630000000001</v>
      </c>
      <c r="V30" s="25">
        <f t="shared" si="2"/>
        <v>0</v>
      </c>
      <c r="W30" s="5">
        <f t="shared" si="3"/>
        <v>0.16968201754385981</v>
      </c>
      <c r="X30" s="2">
        <f t="shared" si="4"/>
        <v>0</v>
      </c>
    </row>
    <row r="31" spans="1:24" ht="14.25" customHeight="1" x14ac:dyDescent="0.3">
      <c r="A31" s="74" t="s">
        <v>900</v>
      </c>
      <c r="B31" s="74" t="s">
        <v>18</v>
      </c>
      <c r="C31" s="74" t="s">
        <v>901</v>
      </c>
      <c r="D31" s="76">
        <v>145425286951</v>
      </c>
      <c r="E31" s="74" t="s">
        <v>237</v>
      </c>
      <c r="F31" s="74" t="s">
        <v>238</v>
      </c>
      <c r="G31" s="74" t="s">
        <v>107</v>
      </c>
      <c r="H31" s="77">
        <v>55.58</v>
      </c>
      <c r="I31" s="74">
        <v>720</v>
      </c>
      <c r="J31" s="77">
        <v>72.349999999999994</v>
      </c>
      <c r="K31" s="77">
        <v>52091.999999999993</v>
      </c>
      <c r="L31" s="77">
        <v>12074.4</v>
      </c>
      <c r="M31" s="74" t="s">
        <v>902</v>
      </c>
      <c r="N31" s="78">
        <v>2.7357781981533099E-2</v>
      </c>
      <c r="O31" s="77">
        <v>12074.4</v>
      </c>
      <c r="P31" s="78">
        <v>0.30172724001439361</v>
      </c>
      <c r="Q31" s="78">
        <v>0.21241560207898191</v>
      </c>
      <c r="R31" s="78">
        <v>-6.6600000000000006E-2</v>
      </c>
      <c r="S31" s="74"/>
      <c r="T31">
        <f t="shared" si="0"/>
        <v>40017.599999999999</v>
      </c>
      <c r="U31" s="25">
        <f t="shared" si="1"/>
        <v>12074.399999999994</v>
      </c>
      <c r="V31" s="25">
        <f t="shared" si="2"/>
        <v>0</v>
      </c>
      <c r="W31" s="5">
        <f t="shared" si="3"/>
        <v>0.30172724001439355</v>
      </c>
      <c r="X31" s="2">
        <f t="shared" si="4"/>
        <v>0</v>
      </c>
    </row>
    <row r="32" spans="1:24" ht="14.25" customHeight="1" x14ac:dyDescent="0.3">
      <c r="A32" s="74" t="s">
        <v>245</v>
      </c>
      <c r="B32" s="74" t="s">
        <v>18</v>
      </c>
      <c r="C32" s="74" t="s">
        <v>246</v>
      </c>
      <c r="D32" s="76">
        <v>88628577113</v>
      </c>
      <c r="E32" s="74" t="s">
        <v>175</v>
      </c>
      <c r="F32" s="74" t="s">
        <v>176</v>
      </c>
      <c r="G32" s="74" t="s">
        <v>124</v>
      </c>
      <c r="H32" s="77">
        <v>828.22</v>
      </c>
      <c r="I32" s="74">
        <v>42</v>
      </c>
      <c r="J32" s="77">
        <v>910.04</v>
      </c>
      <c r="K32" s="77">
        <v>38221.68</v>
      </c>
      <c r="L32" s="77">
        <v>3436.4399999999969</v>
      </c>
      <c r="M32" s="74" t="s">
        <v>903</v>
      </c>
      <c r="N32" s="78">
        <v>2.0073339253780308E-2</v>
      </c>
      <c r="O32" s="77">
        <v>3436.4399999999969</v>
      </c>
      <c r="P32" s="78">
        <v>9.8790176523145951E-2</v>
      </c>
      <c r="Q32" s="78">
        <v>-1.4263807622784631E-3</v>
      </c>
      <c r="R32" s="78">
        <v>-5.9999999999999995E-4</v>
      </c>
      <c r="S32" s="74"/>
      <c r="T32">
        <f t="shared" si="0"/>
        <v>34785.24</v>
      </c>
      <c r="U32" s="25">
        <f t="shared" si="1"/>
        <v>3436.4400000000023</v>
      </c>
      <c r="V32" s="25">
        <f t="shared" si="2"/>
        <v>5.4569682106375694E-12</v>
      </c>
      <c r="W32" s="5">
        <f t="shared" si="3"/>
        <v>9.8790176523146034E-2</v>
      </c>
      <c r="X32" s="2">
        <f t="shared" si="4"/>
        <v>0</v>
      </c>
    </row>
    <row r="33" spans="1:24" ht="14.25" customHeight="1" x14ac:dyDescent="0.3">
      <c r="A33" s="74" t="s">
        <v>904</v>
      </c>
      <c r="B33" s="74" t="s">
        <v>18</v>
      </c>
      <c r="C33" s="74" t="s">
        <v>905</v>
      </c>
      <c r="D33" s="76">
        <v>87179120249</v>
      </c>
      <c r="E33" s="74"/>
      <c r="F33" s="74" t="b">
        <v>0</v>
      </c>
      <c r="G33" s="74" t="s">
        <v>128</v>
      </c>
      <c r="H33" s="77">
        <v>210.66</v>
      </c>
      <c r="I33" s="74">
        <v>190</v>
      </c>
      <c r="J33" s="77">
        <v>313.07</v>
      </c>
      <c r="K33" s="77">
        <v>59483.3</v>
      </c>
      <c r="L33" s="77">
        <v>19457.900000000001</v>
      </c>
      <c r="M33" s="74" t="s">
        <v>233</v>
      </c>
      <c r="N33" s="78">
        <v>3.1239559873725859E-2</v>
      </c>
      <c r="O33" s="77">
        <v>19457.900000000001</v>
      </c>
      <c r="P33" s="78">
        <v>0.48613880186081843</v>
      </c>
      <c r="Q33" s="78">
        <v>0</v>
      </c>
      <c r="R33" s="78">
        <v>-9.300000000000001E-3</v>
      </c>
      <c r="S33" s="70"/>
      <c r="T33">
        <f t="shared" si="0"/>
        <v>40025.4</v>
      </c>
      <c r="U33" s="25">
        <f t="shared" si="1"/>
        <v>19457.900000000001</v>
      </c>
      <c r="V33" s="25">
        <f t="shared" si="2"/>
        <v>0</v>
      </c>
      <c r="W33" s="5">
        <f t="shared" si="3"/>
        <v>0.48613880186081837</v>
      </c>
      <c r="X33" s="2">
        <f t="shared" si="4"/>
        <v>0</v>
      </c>
    </row>
    <row r="34" spans="1:24" ht="14.25" customHeight="1" x14ac:dyDescent="0.3">
      <c r="A34" s="74" t="s">
        <v>226</v>
      </c>
      <c r="B34" s="74" t="s">
        <v>18</v>
      </c>
      <c r="C34" s="74" t="s">
        <v>227</v>
      </c>
      <c r="D34" s="76">
        <v>216761750390</v>
      </c>
      <c r="E34" s="74" t="s">
        <v>38</v>
      </c>
      <c r="F34" s="74" t="s">
        <v>39</v>
      </c>
      <c r="G34" s="74" t="s">
        <v>177</v>
      </c>
      <c r="H34" s="77">
        <v>175.34</v>
      </c>
      <c r="I34" s="74">
        <v>188</v>
      </c>
      <c r="J34" s="77">
        <v>198.77</v>
      </c>
      <c r="K34" s="77">
        <v>37368.76</v>
      </c>
      <c r="L34" s="77">
        <v>4404.8400000000011</v>
      </c>
      <c r="M34" s="74" t="s">
        <v>830</v>
      </c>
      <c r="N34" s="78">
        <v>1.9625401002077759E-2</v>
      </c>
      <c r="O34" s="77">
        <v>4404.8400000000011</v>
      </c>
      <c r="P34" s="78">
        <v>0.1336260978670013</v>
      </c>
      <c r="Q34" s="78">
        <v>-2.4792776791000549E-2</v>
      </c>
      <c r="R34" s="78">
        <v>-1.6E-2</v>
      </c>
      <c r="S34" s="70"/>
      <c r="T34">
        <f t="shared" si="0"/>
        <v>32963.919999999998</v>
      </c>
      <c r="U34" s="25">
        <f t="shared" si="1"/>
        <v>4404.8400000000038</v>
      </c>
      <c r="V34" s="25">
        <f t="shared" si="2"/>
        <v>0</v>
      </c>
      <c r="W34" s="5">
        <f t="shared" si="3"/>
        <v>0.13362609786700141</v>
      </c>
      <c r="X34" s="2">
        <f t="shared" si="4"/>
        <v>0</v>
      </c>
    </row>
    <row r="35" spans="1:24" ht="14.25" customHeight="1" x14ac:dyDescent="0.3">
      <c r="A35" s="74" t="s">
        <v>239</v>
      </c>
      <c r="B35" s="74" t="s">
        <v>18</v>
      </c>
      <c r="C35" s="74" t="s">
        <v>240</v>
      </c>
      <c r="D35" s="76">
        <v>154764849766</v>
      </c>
      <c r="E35" s="74" t="s">
        <v>29</v>
      </c>
      <c r="F35" s="74" t="s">
        <v>30</v>
      </c>
      <c r="G35" s="74" t="s">
        <v>21</v>
      </c>
      <c r="H35" s="77">
        <v>84.56</v>
      </c>
      <c r="I35" s="74">
        <v>500</v>
      </c>
      <c r="J35" s="77">
        <v>103.61</v>
      </c>
      <c r="K35" s="77">
        <v>51805</v>
      </c>
      <c r="L35" s="77">
        <v>9524.9999999999982</v>
      </c>
      <c r="M35" s="74" t="s">
        <v>869</v>
      </c>
      <c r="N35" s="78">
        <v>2.7207054740714932E-2</v>
      </c>
      <c r="O35" s="77">
        <v>9524.9999999999982</v>
      </c>
      <c r="P35" s="78">
        <v>0.2252838221381267</v>
      </c>
      <c r="Q35" s="78">
        <v>3.1036034968844588E-3</v>
      </c>
      <c r="R35" s="78">
        <v>-1.2200000000000001E-2</v>
      </c>
      <c r="S35" s="70"/>
      <c r="T35">
        <f t="shared" si="0"/>
        <v>42280</v>
      </c>
      <c r="U35" s="25">
        <f t="shared" si="1"/>
        <v>9525</v>
      </c>
      <c r="V35" s="25">
        <f t="shared" si="2"/>
        <v>0</v>
      </c>
      <c r="W35" s="5">
        <f t="shared" si="3"/>
        <v>0.22528382213812681</v>
      </c>
      <c r="X35" s="2">
        <f t="shared" si="4"/>
        <v>0</v>
      </c>
    </row>
    <row r="36" spans="1:24" ht="14.25" customHeight="1" x14ac:dyDescent="0.3">
      <c r="A36" s="70"/>
      <c r="B36" s="70"/>
      <c r="C36" s="70"/>
      <c r="D36" s="72"/>
      <c r="E36" s="70"/>
      <c r="F36" s="70"/>
      <c r="G36" s="70"/>
      <c r="H36" s="71"/>
      <c r="I36" s="70"/>
      <c r="J36" s="71"/>
      <c r="K36" s="71"/>
      <c r="L36" s="71"/>
      <c r="M36" s="70"/>
      <c r="N36" s="73"/>
      <c r="O36" s="71"/>
      <c r="P36" s="73"/>
      <c r="Q36" s="73"/>
      <c r="R36" s="73"/>
      <c r="S36" s="70"/>
      <c r="T36">
        <f t="shared" si="0"/>
        <v>0</v>
      </c>
      <c r="U36" s="25">
        <f t="shared" si="1"/>
        <v>0</v>
      </c>
      <c r="V36" s="25">
        <f t="shared" si="2"/>
        <v>0</v>
      </c>
      <c r="W36" s="5" t="e">
        <f t="shared" si="3"/>
        <v>#DIV/0!</v>
      </c>
      <c r="X36" s="2" t="e">
        <f t="shared" si="4"/>
        <v>#DIV/0!</v>
      </c>
    </row>
    <row r="37" spans="1:24" ht="14.25" customHeight="1" x14ac:dyDescent="0.3">
      <c r="A37" s="70"/>
      <c r="B37" s="70"/>
      <c r="C37" s="70"/>
      <c r="D37" s="72"/>
      <c r="E37" s="70"/>
      <c r="F37" s="70"/>
      <c r="G37" s="70"/>
      <c r="H37" s="71"/>
      <c r="I37" s="70"/>
      <c r="J37" s="71"/>
      <c r="K37" s="71"/>
      <c r="L37" s="71"/>
      <c r="M37" s="70"/>
      <c r="N37" s="73"/>
      <c r="O37" s="71"/>
      <c r="P37" s="73"/>
      <c r="Q37" s="73"/>
      <c r="R37" s="73"/>
      <c r="S37" s="70"/>
      <c r="T37">
        <f t="shared" si="0"/>
        <v>0</v>
      </c>
      <c r="U37" s="25">
        <f t="shared" si="1"/>
        <v>0</v>
      </c>
      <c r="V37" s="25">
        <f t="shared" si="2"/>
        <v>0</v>
      </c>
      <c r="W37" s="5" t="e">
        <f t="shared" si="3"/>
        <v>#DIV/0!</v>
      </c>
      <c r="X37" s="2" t="e">
        <f t="shared" si="4"/>
        <v>#DIV/0!</v>
      </c>
    </row>
    <row r="38" spans="1:24" ht="14.25" customHeight="1" x14ac:dyDescent="0.3">
      <c r="A38" s="70"/>
      <c r="B38" s="70"/>
      <c r="C38" s="70"/>
      <c r="D38" s="72"/>
      <c r="E38" s="70"/>
      <c r="F38" s="70"/>
      <c r="G38" s="70"/>
      <c r="H38" s="71"/>
      <c r="I38" s="70"/>
      <c r="J38" s="71"/>
      <c r="K38" s="71"/>
      <c r="L38" s="71"/>
      <c r="M38" s="70"/>
      <c r="N38" s="73"/>
      <c r="O38" s="71"/>
      <c r="P38" s="73"/>
      <c r="Q38" s="73"/>
      <c r="R38" s="73"/>
      <c r="S38" s="70"/>
      <c r="T38">
        <f t="shared" si="0"/>
        <v>0</v>
      </c>
      <c r="U38" s="25">
        <f t="shared" si="1"/>
        <v>0</v>
      </c>
      <c r="V38" s="25">
        <f t="shared" si="2"/>
        <v>0</v>
      </c>
      <c r="W38" s="5" t="e">
        <f t="shared" si="3"/>
        <v>#DIV/0!</v>
      </c>
      <c r="X38" s="2" t="e">
        <f t="shared" si="4"/>
        <v>#DIV/0!</v>
      </c>
    </row>
    <row r="39" spans="1:24" ht="14.25" customHeight="1" x14ac:dyDescent="0.3">
      <c r="A39" s="70"/>
      <c r="B39" s="70"/>
      <c r="C39" s="70"/>
      <c r="D39" s="72"/>
      <c r="E39" s="70"/>
      <c r="F39" s="70"/>
      <c r="G39" s="70"/>
      <c r="H39" s="71"/>
      <c r="I39" s="70"/>
      <c r="J39" s="71"/>
      <c r="K39" s="71"/>
      <c r="L39" s="71"/>
      <c r="M39" s="70"/>
      <c r="N39" s="73"/>
      <c r="O39" s="71"/>
      <c r="P39" s="73"/>
      <c r="Q39" s="73"/>
      <c r="R39" s="73"/>
      <c r="S39" s="70"/>
      <c r="T39">
        <f t="shared" si="0"/>
        <v>0</v>
      </c>
      <c r="U39" s="25">
        <f t="shared" si="1"/>
        <v>0</v>
      </c>
      <c r="V39" s="25">
        <f t="shared" si="2"/>
        <v>0</v>
      </c>
      <c r="W39" s="5" t="e">
        <f t="shared" si="3"/>
        <v>#DIV/0!</v>
      </c>
      <c r="X39" s="2" t="e">
        <f t="shared" si="4"/>
        <v>#DIV/0!</v>
      </c>
    </row>
    <row r="40" spans="1:24" ht="14.25" customHeight="1" x14ac:dyDescent="0.3">
      <c r="A40" s="16"/>
      <c r="B40" s="16"/>
      <c r="C40" s="16"/>
      <c r="D40" s="36"/>
      <c r="E40" s="16"/>
      <c r="F40" s="16"/>
      <c r="G40" s="16"/>
      <c r="H40" s="17"/>
      <c r="I40" s="16"/>
      <c r="J40" s="17"/>
      <c r="K40" s="17"/>
      <c r="L40" s="17"/>
      <c r="M40" s="16"/>
      <c r="N40" s="37"/>
      <c r="O40" s="17"/>
      <c r="P40" s="37"/>
      <c r="Q40" s="37"/>
      <c r="R40" s="37"/>
      <c r="S40" s="16"/>
      <c r="U40" s="25"/>
      <c r="V40" s="25"/>
      <c r="X40" s="2"/>
    </row>
    <row r="41" spans="1:24" ht="14.25" customHeight="1" x14ac:dyDescent="0.3">
      <c r="A41" s="16"/>
      <c r="B41" s="16"/>
      <c r="C41" s="16"/>
      <c r="D41" s="36"/>
      <c r="E41" s="16"/>
      <c r="F41" s="16"/>
      <c r="G41" s="16"/>
      <c r="H41" s="17"/>
      <c r="I41" s="16"/>
      <c r="J41" s="17"/>
      <c r="K41" s="17"/>
      <c r="L41" s="17"/>
      <c r="M41" s="16"/>
      <c r="N41" s="37"/>
      <c r="O41" s="17"/>
      <c r="P41" s="37"/>
      <c r="Q41" s="37"/>
      <c r="R41" s="37"/>
      <c r="S41" s="16"/>
      <c r="U41" s="25"/>
      <c r="V41" s="25"/>
      <c r="X41" s="2"/>
    </row>
    <row r="42" spans="1:24" ht="14.25" customHeight="1" x14ac:dyDescent="0.3">
      <c r="A42" s="16"/>
      <c r="B42" s="16"/>
      <c r="C42" s="16"/>
      <c r="D42" s="36"/>
      <c r="E42" s="16"/>
      <c r="F42" s="16"/>
      <c r="G42" s="16"/>
      <c r="H42" s="17"/>
      <c r="I42" s="16"/>
      <c r="J42" s="17"/>
      <c r="K42" s="17"/>
      <c r="L42" s="17"/>
      <c r="M42" s="16"/>
      <c r="N42" s="37"/>
      <c r="O42" s="17"/>
      <c r="P42" s="37"/>
      <c r="Q42" s="37"/>
      <c r="R42" s="37"/>
      <c r="S42" s="16"/>
      <c r="U42" s="25"/>
      <c r="V42" s="25"/>
      <c r="X42" s="2"/>
    </row>
    <row r="43" spans="1:24" ht="14.25" customHeight="1" x14ac:dyDescent="0.3">
      <c r="A43" s="16"/>
      <c r="B43" s="16"/>
      <c r="C43" s="16"/>
      <c r="D43" s="36"/>
      <c r="E43" s="16"/>
      <c r="F43" s="16"/>
      <c r="G43" s="16"/>
      <c r="H43" s="17"/>
      <c r="I43" s="16"/>
      <c r="J43" s="17"/>
      <c r="K43" s="17"/>
      <c r="L43" s="17"/>
      <c r="M43" s="16"/>
      <c r="N43" s="37"/>
      <c r="O43" s="17"/>
      <c r="P43" s="37"/>
      <c r="Q43" s="37"/>
      <c r="R43" s="37"/>
      <c r="S43" s="16"/>
      <c r="U43" s="25"/>
      <c r="V43" s="25"/>
      <c r="X43" s="2"/>
    </row>
    <row r="44" spans="1:24" ht="14.25" customHeight="1" x14ac:dyDescent="0.3">
      <c r="A44" s="16"/>
      <c r="B44" s="16"/>
      <c r="C44" s="16"/>
      <c r="D44" s="36"/>
      <c r="E44" s="16"/>
      <c r="F44" s="16"/>
      <c r="G44" s="16"/>
      <c r="H44" s="17"/>
      <c r="I44" s="16"/>
      <c r="J44" s="17"/>
      <c r="K44" s="17"/>
      <c r="L44" s="17"/>
      <c r="M44" s="16"/>
      <c r="N44" s="37"/>
      <c r="O44" s="17"/>
      <c r="P44" s="37"/>
      <c r="Q44" s="37"/>
      <c r="R44" s="37"/>
      <c r="S44" s="16"/>
      <c r="U44" s="25"/>
      <c r="V44" s="25"/>
      <c r="X44" s="2"/>
    </row>
    <row r="45" spans="1:24" ht="14.25" customHeight="1" x14ac:dyDescent="0.3">
      <c r="A45" s="16"/>
      <c r="B45" s="16"/>
      <c r="C45" s="16"/>
      <c r="D45" s="36"/>
      <c r="E45" s="16"/>
      <c r="F45" s="16"/>
      <c r="G45" s="16"/>
      <c r="H45" s="17"/>
      <c r="I45" s="16"/>
      <c r="J45" s="17"/>
      <c r="K45" s="17"/>
      <c r="L45" s="17"/>
      <c r="M45" s="16"/>
      <c r="N45" s="37"/>
      <c r="O45" s="17"/>
      <c r="P45" s="37"/>
      <c r="Q45" s="37"/>
      <c r="R45" s="37"/>
      <c r="S45" s="16"/>
      <c r="U45" s="25"/>
      <c r="V45" s="25"/>
      <c r="X45" s="2"/>
    </row>
    <row r="46" spans="1:24" ht="14.25" customHeight="1" x14ac:dyDescent="0.3">
      <c r="A46" s="16"/>
      <c r="B46" s="16"/>
      <c r="C46" s="16"/>
      <c r="D46" s="36"/>
      <c r="E46" s="16"/>
      <c r="F46" s="16"/>
      <c r="G46" s="16"/>
      <c r="H46" s="17"/>
      <c r="I46" s="16"/>
      <c r="J46" s="17"/>
      <c r="K46" s="17"/>
      <c r="L46" s="17"/>
      <c r="M46" s="16"/>
      <c r="N46" s="37"/>
      <c r="O46" s="17"/>
      <c r="P46" s="37"/>
      <c r="Q46" s="37"/>
      <c r="R46" s="37"/>
      <c r="S46" s="16"/>
      <c r="U46" s="25"/>
      <c r="V46" s="25"/>
      <c r="X46" s="2"/>
    </row>
    <row r="47" spans="1:24" ht="14.25" customHeight="1" x14ac:dyDescent="0.3">
      <c r="A47" s="16"/>
      <c r="B47" s="16"/>
      <c r="C47" s="16"/>
      <c r="D47" s="36"/>
      <c r="E47" s="16"/>
      <c r="F47" s="16"/>
      <c r="G47" s="16"/>
      <c r="H47" s="17"/>
      <c r="I47" s="16"/>
      <c r="J47" s="17"/>
      <c r="K47" s="17"/>
      <c r="L47" s="17"/>
      <c r="M47" s="16"/>
      <c r="N47" s="37"/>
      <c r="O47" s="17"/>
      <c r="P47" s="37"/>
      <c r="Q47" s="37"/>
      <c r="R47" s="37"/>
      <c r="S47" s="16"/>
      <c r="U47" s="25"/>
      <c r="V47" s="25"/>
      <c r="X47" s="2"/>
    </row>
    <row r="48" spans="1:24" ht="14.25" customHeight="1" x14ac:dyDescent="0.3">
      <c r="A48" s="16"/>
      <c r="B48" s="16"/>
      <c r="C48" s="16"/>
      <c r="D48" s="36"/>
      <c r="E48" s="16"/>
      <c r="F48" s="16"/>
      <c r="G48" s="16"/>
      <c r="H48" s="17"/>
      <c r="I48" s="16"/>
      <c r="J48" s="17"/>
      <c r="K48" s="17"/>
      <c r="L48" s="17"/>
      <c r="M48" s="16"/>
      <c r="N48" s="37"/>
      <c r="O48" s="17"/>
      <c r="P48" s="37"/>
      <c r="Q48" s="37"/>
      <c r="R48" s="37"/>
      <c r="S48" s="16"/>
      <c r="U48" s="25"/>
      <c r="V48" s="25"/>
      <c r="X48" s="2"/>
    </row>
    <row r="49" spans="1:24" ht="14.25" customHeight="1" x14ac:dyDescent="0.3">
      <c r="A49" s="16"/>
      <c r="B49" s="16"/>
      <c r="C49" s="16"/>
      <c r="D49" s="36"/>
      <c r="E49" s="16"/>
      <c r="F49" s="16"/>
      <c r="G49" s="16"/>
      <c r="H49" s="17"/>
      <c r="I49" s="16"/>
      <c r="J49" s="17"/>
      <c r="K49" s="17"/>
      <c r="L49" s="17"/>
      <c r="M49" s="16"/>
      <c r="N49" s="37"/>
      <c r="O49" s="17"/>
      <c r="P49" s="37"/>
      <c r="Q49" s="37"/>
      <c r="R49" s="37"/>
      <c r="S49" s="16"/>
      <c r="U49" s="25"/>
      <c r="V49" s="25"/>
      <c r="W49" s="38"/>
      <c r="X49" s="2"/>
    </row>
    <row r="50" spans="1:24" ht="14.25" customHeight="1" x14ac:dyDescent="0.3">
      <c r="A50" s="16"/>
      <c r="B50" s="16"/>
      <c r="C50" s="16"/>
      <c r="D50" s="36"/>
      <c r="E50" s="16"/>
      <c r="F50" s="16"/>
      <c r="G50" s="16"/>
      <c r="H50" s="17"/>
      <c r="I50" s="16"/>
      <c r="J50" s="17"/>
      <c r="K50" s="17"/>
      <c r="L50" s="17"/>
      <c r="M50" s="16"/>
      <c r="N50" s="37"/>
      <c r="O50" s="17"/>
      <c r="P50" s="37"/>
      <c r="Q50" s="37"/>
      <c r="R50" s="37"/>
      <c r="S50" s="16"/>
      <c r="U50" s="25"/>
      <c r="V50" s="25"/>
      <c r="X50" s="2"/>
    </row>
    <row r="51" spans="1:24" ht="14.25" customHeight="1" x14ac:dyDescent="0.3">
      <c r="A51" s="16"/>
      <c r="B51" s="16"/>
      <c r="C51" s="16"/>
      <c r="D51" s="36"/>
      <c r="E51" s="16"/>
      <c r="F51" s="16"/>
      <c r="G51" s="16"/>
      <c r="H51" s="17"/>
      <c r="I51" s="16"/>
      <c r="J51" s="17"/>
      <c r="K51" s="17"/>
      <c r="L51" s="17"/>
      <c r="M51" s="16"/>
      <c r="N51" s="37"/>
      <c r="O51" s="17"/>
      <c r="P51" s="37"/>
      <c r="Q51" s="37"/>
      <c r="R51" s="37"/>
      <c r="S51" s="16"/>
      <c r="U51" s="25"/>
      <c r="V51" s="25"/>
      <c r="X51" s="2"/>
    </row>
    <row r="52" spans="1:24" ht="14.25" customHeight="1" x14ac:dyDescent="0.3">
      <c r="A52" s="16"/>
      <c r="B52" s="16"/>
      <c r="C52" s="16"/>
      <c r="D52" s="36"/>
      <c r="E52" s="16"/>
      <c r="F52" s="16"/>
      <c r="G52" s="16"/>
      <c r="H52" s="17"/>
      <c r="I52" s="16"/>
      <c r="J52" s="17"/>
      <c r="K52" s="17"/>
      <c r="L52" s="17"/>
      <c r="M52" s="16"/>
      <c r="N52" s="37"/>
      <c r="O52" s="17"/>
      <c r="P52" s="37"/>
      <c r="Q52" s="37"/>
      <c r="R52" s="37"/>
      <c r="S52" s="16"/>
      <c r="U52" s="25"/>
      <c r="V52" s="25"/>
      <c r="X52" s="2"/>
    </row>
    <row r="53" spans="1:24" ht="14.25" customHeight="1" x14ac:dyDescent="0.3">
      <c r="A53" s="16"/>
      <c r="B53" s="16"/>
      <c r="C53" s="16"/>
      <c r="D53" s="36"/>
      <c r="E53" s="16"/>
      <c r="F53" s="16"/>
      <c r="G53" s="16"/>
      <c r="H53" s="17"/>
      <c r="I53" s="16"/>
      <c r="J53" s="17"/>
      <c r="K53" s="17"/>
      <c r="L53" s="17"/>
      <c r="M53" s="16"/>
      <c r="N53" s="37"/>
      <c r="O53" s="17"/>
      <c r="P53" s="37"/>
      <c r="Q53" s="37"/>
      <c r="R53" s="37"/>
      <c r="S53" s="16"/>
      <c r="U53" s="25"/>
      <c r="V53" s="25"/>
      <c r="X53" s="2"/>
    </row>
    <row r="54" spans="1:24" ht="14.25" customHeight="1" x14ac:dyDescent="0.3">
      <c r="A54" s="16"/>
      <c r="B54" s="16"/>
      <c r="C54" s="16"/>
      <c r="D54" s="36"/>
      <c r="E54" s="16"/>
      <c r="F54" s="16"/>
      <c r="G54" s="16"/>
      <c r="H54" s="17"/>
      <c r="I54" s="16"/>
      <c r="J54" s="17"/>
      <c r="K54" s="17"/>
      <c r="L54" s="17"/>
      <c r="M54" s="16"/>
      <c r="N54" s="37"/>
      <c r="O54" s="17"/>
      <c r="P54" s="37"/>
      <c r="Q54" s="37"/>
      <c r="R54" s="37"/>
      <c r="S54" s="16"/>
      <c r="U54" s="25"/>
      <c r="V54" s="25"/>
      <c r="X54" s="2"/>
    </row>
    <row r="55" spans="1:24" ht="14.25" customHeight="1" x14ac:dyDescent="0.3">
      <c r="A55" s="16"/>
      <c r="B55" s="16"/>
      <c r="C55" s="16"/>
      <c r="D55" s="36"/>
      <c r="E55" s="16"/>
      <c r="F55" s="16"/>
      <c r="G55" s="16"/>
      <c r="H55" s="17"/>
      <c r="I55" s="16"/>
      <c r="J55" s="17"/>
      <c r="K55" s="17"/>
      <c r="L55" s="17"/>
      <c r="M55" s="16"/>
      <c r="N55" s="37"/>
      <c r="O55" s="17"/>
      <c r="P55" s="37"/>
      <c r="Q55" s="37"/>
      <c r="R55" s="37"/>
      <c r="S55" s="16"/>
      <c r="U55" s="25"/>
      <c r="V55" s="25"/>
      <c r="X55" s="2"/>
    </row>
    <row r="56" spans="1:24" ht="14.25" customHeight="1" x14ac:dyDescent="0.3">
      <c r="A56" s="16"/>
      <c r="B56" s="16"/>
      <c r="C56" s="16"/>
      <c r="D56" s="36"/>
      <c r="E56" s="16"/>
      <c r="F56" s="16"/>
      <c r="G56" s="16"/>
      <c r="H56" s="17"/>
      <c r="I56" s="16"/>
      <c r="J56" s="17"/>
      <c r="K56" s="17"/>
      <c r="L56" s="17"/>
      <c r="M56" s="16"/>
      <c r="N56" s="37"/>
      <c r="O56" s="17"/>
      <c r="P56" s="37"/>
      <c r="Q56" s="37"/>
      <c r="R56" s="37"/>
      <c r="S56" s="16"/>
      <c r="U56" s="25"/>
      <c r="V56" s="25"/>
      <c r="X56" s="2"/>
    </row>
    <row r="57" spans="1:24" ht="14.25" customHeight="1" x14ac:dyDescent="0.3">
      <c r="A57" s="16"/>
      <c r="B57" s="16"/>
      <c r="C57" s="16"/>
      <c r="D57" s="36"/>
      <c r="E57" s="16"/>
      <c r="F57" s="16"/>
      <c r="G57" s="16"/>
      <c r="H57" s="17"/>
      <c r="I57" s="16"/>
      <c r="J57" s="17"/>
      <c r="K57" s="17"/>
      <c r="L57" s="17"/>
      <c r="M57" s="16"/>
      <c r="N57" s="37"/>
      <c r="O57" s="17"/>
      <c r="P57" s="37"/>
      <c r="Q57" s="37"/>
      <c r="R57" s="37"/>
      <c r="S57" s="16"/>
      <c r="U57" s="25"/>
      <c r="V57" s="25"/>
      <c r="X57" s="2"/>
    </row>
    <row r="58" spans="1:24" ht="14.25" customHeight="1" x14ac:dyDescent="0.3">
      <c r="A58" s="16"/>
      <c r="B58" s="16"/>
      <c r="C58" s="16"/>
      <c r="D58" s="36"/>
      <c r="E58" s="16"/>
      <c r="F58" s="16"/>
      <c r="G58" s="16"/>
      <c r="H58" s="17"/>
      <c r="I58" s="16"/>
      <c r="J58" s="17"/>
      <c r="K58" s="17"/>
      <c r="L58" s="17"/>
      <c r="M58" s="16"/>
      <c r="N58" s="37"/>
      <c r="O58" s="17"/>
      <c r="P58" s="37"/>
      <c r="Q58" s="37"/>
      <c r="R58" s="37"/>
      <c r="S58" s="16"/>
      <c r="U58" s="25"/>
      <c r="V58" s="25"/>
      <c r="X58" s="2"/>
    </row>
    <row r="59" spans="1:24" ht="14.25" customHeight="1" x14ac:dyDescent="0.3">
      <c r="A59" s="16"/>
      <c r="B59" s="16"/>
      <c r="C59" s="16"/>
      <c r="D59" s="36"/>
      <c r="E59" s="16"/>
      <c r="F59" s="16"/>
      <c r="G59" s="16"/>
      <c r="H59" s="17"/>
      <c r="I59" s="16"/>
      <c r="J59" s="17"/>
      <c r="K59" s="17"/>
      <c r="L59" s="17"/>
      <c r="M59" s="16"/>
      <c r="N59" s="37"/>
      <c r="O59" s="17"/>
      <c r="P59" s="37"/>
      <c r="Q59" s="37"/>
      <c r="R59" s="37"/>
      <c r="S59" s="16"/>
      <c r="U59" s="25"/>
      <c r="V59" s="25"/>
      <c r="X59" s="2"/>
    </row>
    <row r="60" spans="1:24" ht="14.25" customHeight="1" x14ac:dyDescent="0.3">
      <c r="A60" s="16"/>
      <c r="B60" s="16"/>
      <c r="C60" s="16"/>
      <c r="D60" s="36"/>
      <c r="E60" s="16"/>
      <c r="F60" s="16"/>
      <c r="G60" s="16"/>
      <c r="H60" s="17"/>
      <c r="I60" s="16"/>
      <c r="J60" s="17"/>
      <c r="K60" s="17"/>
      <c r="L60" s="17"/>
      <c r="M60" s="16"/>
      <c r="N60" s="37"/>
      <c r="O60" s="17"/>
      <c r="P60" s="37"/>
      <c r="Q60" s="37"/>
      <c r="R60" s="37"/>
      <c r="S60" s="16"/>
      <c r="U60" s="25"/>
      <c r="V60" s="25"/>
      <c r="X60" s="2"/>
    </row>
    <row r="61" spans="1:24" ht="14.25" customHeight="1" x14ac:dyDescent="0.3">
      <c r="A61" s="16"/>
      <c r="B61" s="16"/>
      <c r="C61" s="16"/>
      <c r="D61" s="36"/>
      <c r="E61" s="16"/>
      <c r="F61" s="16"/>
      <c r="G61" s="16"/>
      <c r="H61" s="17"/>
      <c r="I61" s="16"/>
      <c r="J61" s="17"/>
      <c r="K61" s="17"/>
      <c r="L61" s="17"/>
      <c r="M61" s="16"/>
      <c r="N61" s="37"/>
      <c r="O61" s="17"/>
      <c r="P61" s="37"/>
      <c r="Q61" s="37"/>
      <c r="R61" s="37"/>
      <c r="S61" s="16"/>
      <c r="U61" s="25"/>
      <c r="V61" s="25"/>
      <c r="X61" s="2"/>
    </row>
    <row r="62" spans="1:24" ht="14.25" customHeight="1" x14ac:dyDescent="0.3">
      <c r="A62" s="16"/>
      <c r="B62" s="16"/>
      <c r="C62" s="16"/>
      <c r="D62" s="36"/>
      <c r="E62" s="16"/>
      <c r="F62" s="16"/>
      <c r="G62" s="16"/>
      <c r="H62" s="17"/>
      <c r="I62" s="16"/>
      <c r="J62" s="17"/>
      <c r="K62" s="17"/>
      <c r="L62" s="17"/>
      <c r="M62" s="16"/>
      <c r="N62" s="37"/>
      <c r="O62" s="17"/>
      <c r="P62" s="37"/>
      <c r="Q62" s="37"/>
      <c r="R62" s="37"/>
      <c r="S62" s="16"/>
      <c r="U62" s="25"/>
      <c r="V62" s="25"/>
      <c r="X62" s="2"/>
    </row>
    <row r="63" spans="1:24" ht="14.25" customHeight="1" x14ac:dyDescent="0.3">
      <c r="A63" s="16"/>
      <c r="B63" s="16"/>
      <c r="C63" s="16"/>
      <c r="D63" s="36"/>
      <c r="E63" s="16"/>
      <c r="F63" s="16"/>
      <c r="G63" s="16"/>
      <c r="H63" s="17"/>
      <c r="I63" s="16"/>
      <c r="J63" s="17"/>
      <c r="K63" s="17"/>
      <c r="L63" s="17"/>
      <c r="M63" s="16"/>
      <c r="N63" s="37"/>
      <c r="O63" s="17"/>
      <c r="P63" s="37"/>
      <c r="Q63" s="37"/>
      <c r="R63" s="37"/>
      <c r="S63" s="16"/>
      <c r="U63" s="25"/>
      <c r="V63" s="25"/>
      <c r="X63" s="2"/>
    </row>
    <row r="64" spans="1:24" ht="14.25" customHeight="1" x14ac:dyDescent="0.3">
      <c r="A64" s="16"/>
      <c r="B64" s="16"/>
      <c r="C64" s="16"/>
      <c r="D64" s="36"/>
      <c r="E64" s="16"/>
      <c r="F64" s="16"/>
      <c r="G64" s="16"/>
      <c r="H64" s="17"/>
      <c r="I64" s="16"/>
      <c r="J64" s="17"/>
      <c r="K64" s="17"/>
      <c r="L64" s="17"/>
      <c r="M64" s="16"/>
      <c r="N64" s="37"/>
      <c r="O64" s="17"/>
      <c r="P64" s="37"/>
      <c r="Q64" s="37"/>
      <c r="R64" s="37"/>
      <c r="S64" s="16"/>
      <c r="U64" s="25"/>
      <c r="V64" s="25"/>
      <c r="X64" s="2"/>
    </row>
    <row r="65" spans="1:24" ht="14.25" customHeight="1" x14ac:dyDescent="0.3">
      <c r="A65" s="16"/>
      <c r="B65" s="16"/>
      <c r="C65" s="16"/>
      <c r="D65" s="36"/>
      <c r="E65" s="16"/>
      <c r="F65" s="16"/>
      <c r="G65" s="16"/>
      <c r="H65" s="17"/>
      <c r="I65" s="16"/>
      <c r="J65" s="17"/>
      <c r="K65" s="17"/>
      <c r="L65" s="17"/>
      <c r="M65" s="16"/>
      <c r="N65" s="37"/>
      <c r="O65" s="17"/>
      <c r="P65" s="37"/>
      <c r="Q65" s="37"/>
      <c r="R65" s="37"/>
      <c r="S65" s="16"/>
      <c r="U65" s="25"/>
      <c r="V65" s="25"/>
      <c r="X65" s="2"/>
    </row>
    <row r="66" spans="1:24" ht="14.25" customHeight="1" x14ac:dyDescent="0.3">
      <c r="A66" s="16"/>
      <c r="B66" s="16"/>
      <c r="C66" s="16"/>
      <c r="D66" s="36"/>
      <c r="E66" s="16"/>
      <c r="F66" s="16"/>
      <c r="G66" s="16"/>
      <c r="H66" s="17"/>
      <c r="I66" s="16"/>
      <c r="J66" s="17"/>
      <c r="K66" s="17"/>
      <c r="L66" s="17"/>
      <c r="M66" s="16"/>
      <c r="N66" s="37"/>
      <c r="O66" s="17"/>
      <c r="P66" s="37"/>
      <c r="Q66" s="37"/>
      <c r="R66" s="37"/>
      <c r="S66" s="16"/>
      <c r="U66" s="25"/>
      <c r="V66" s="25"/>
      <c r="W66" s="38"/>
      <c r="X66" s="2"/>
    </row>
    <row r="67" spans="1:24" ht="14.25" customHeight="1" x14ac:dyDescent="0.3"/>
    <row r="68" spans="1:24" ht="14.25" customHeight="1" x14ac:dyDescent="0.3"/>
    <row r="69" spans="1:24" ht="14.25" customHeight="1" x14ac:dyDescent="0.3"/>
    <row r="70" spans="1:24" ht="14.25" customHeight="1" x14ac:dyDescent="0.3"/>
    <row r="71" spans="1:24" ht="14.25" customHeight="1" x14ac:dyDescent="0.3"/>
    <row r="72" spans="1:24" ht="14.25" customHeight="1" x14ac:dyDescent="0.3"/>
    <row r="73" spans="1:24" ht="14.25" customHeight="1" x14ac:dyDescent="0.3"/>
    <row r="74" spans="1:24" ht="14.25" customHeight="1" x14ac:dyDescent="0.3"/>
    <row r="75" spans="1:24" ht="14.25" customHeight="1" x14ac:dyDescent="0.3"/>
    <row r="76" spans="1:24" ht="14.25" customHeight="1" x14ac:dyDescent="0.3"/>
    <row r="77" spans="1:24" ht="14.25" customHeight="1" x14ac:dyDescent="0.3"/>
    <row r="78" spans="1:24" ht="14.25" customHeight="1" x14ac:dyDescent="0.3"/>
    <row r="79" spans="1:24" ht="14.25" customHeight="1" x14ac:dyDescent="0.3"/>
    <row r="80" spans="1:24" ht="14.25" customHeight="1" x14ac:dyDescent="0.3"/>
    <row r="81" ht="14.25" customHeight="1" x14ac:dyDescent="0.3"/>
    <row r="82" ht="14.25" customHeight="1" x14ac:dyDescent="0.3"/>
    <row r="83" ht="14.25" customHeight="1" x14ac:dyDescent="0.3"/>
    <row r="84" ht="14.25" customHeight="1" x14ac:dyDescent="0.3"/>
    <row r="85" ht="14.25" customHeight="1" x14ac:dyDescent="0.3"/>
    <row r="86" ht="14.25" customHeight="1" x14ac:dyDescent="0.3"/>
    <row r="87" ht="14.25" customHeight="1" x14ac:dyDescent="0.3"/>
    <row r="88" ht="14.25" customHeight="1" x14ac:dyDescent="0.3"/>
    <row r="89" ht="14.25" customHeight="1" x14ac:dyDescent="0.3"/>
    <row r="90" ht="14.25" customHeight="1" x14ac:dyDescent="0.3"/>
    <row r="91" ht="14.25" customHeight="1" x14ac:dyDescent="0.3"/>
    <row r="92" ht="14.25" customHeight="1" x14ac:dyDescent="0.3"/>
    <row r="93" ht="14.25" customHeight="1" x14ac:dyDescent="0.3"/>
    <row r="94" ht="14.25" customHeight="1" x14ac:dyDescent="0.3"/>
    <row r="95" ht="14.25" customHeight="1" x14ac:dyDescent="0.3"/>
    <row r="96" ht="14.25" customHeight="1" x14ac:dyDescent="0.3"/>
    <row r="97" ht="14.25" customHeight="1" x14ac:dyDescent="0.3"/>
    <row r="98" ht="14.25" customHeight="1" x14ac:dyDescent="0.3"/>
    <row r="99" ht="14.25" customHeight="1" x14ac:dyDescent="0.3"/>
    <row r="100" ht="14.25" customHeight="1" x14ac:dyDescent="0.3"/>
    <row r="101" ht="14.25" customHeight="1" x14ac:dyDescent="0.3"/>
    <row r="102" ht="14.25" customHeight="1" x14ac:dyDescent="0.3"/>
    <row r="103" ht="14.25" customHeight="1" x14ac:dyDescent="0.3"/>
    <row r="104" ht="14.25" customHeight="1" x14ac:dyDescent="0.3"/>
    <row r="105" ht="14.25" customHeight="1" x14ac:dyDescent="0.3"/>
    <row r="106" ht="14.25" customHeight="1" x14ac:dyDescent="0.3"/>
    <row r="107" ht="14.25" customHeight="1" x14ac:dyDescent="0.3"/>
    <row r="108" ht="14.25" customHeight="1" x14ac:dyDescent="0.3"/>
    <row r="109" ht="14.25" customHeight="1" x14ac:dyDescent="0.3"/>
    <row r="110" ht="14.25" customHeight="1" x14ac:dyDescent="0.3"/>
    <row r="111" ht="14.25" customHeight="1" x14ac:dyDescent="0.3"/>
    <row r="112" ht="14.25" customHeight="1" x14ac:dyDescent="0.3"/>
    <row r="113" ht="14.25" customHeight="1" x14ac:dyDescent="0.3"/>
    <row r="114" ht="14.25" customHeight="1" x14ac:dyDescent="0.3"/>
    <row r="115" ht="14.25" customHeight="1" x14ac:dyDescent="0.3"/>
    <row r="116" ht="14.25" customHeight="1" x14ac:dyDescent="0.3"/>
    <row r="117" ht="14.25" customHeight="1" x14ac:dyDescent="0.3"/>
    <row r="118" ht="14.25" customHeight="1" x14ac:dyDescent="0.3"/>
    <row r="119" ht="14.25" customHeight="1" x14ac:dyDescent="0.3"/>
    <row r="120" ht="14.25" customHeight="1" x14ac:dyDescent="0.3"/>
    <row r="121" ht="14.25" customHeight="1" x14ac:dyDescent="0.3"/>
    <row r="122" ht="14.25" customHeight="1" x14ac:dyDescent="0.3"/>
    <row r="123" ht="14.25" customHeight="1" x14ac:dyDescent="0.3"/>
    <row r="124" ht="14.25" customHeight="1" x14ac:dyDescent="0.3"/>
    <row r="125" ht="14.25" customHeight="1" x14ac:dyDescent="0.3"/>
    <row r="126" ht="14.25" customHeight="1" x14ac:dyDescent="0.3"/>
    <row r="127" ht="14.25" customHeight="1" x14ac:dyDescent="0.3"/>
    <row r="128" ht="14.25" customHeight="1" x14ac:dyDescent="0.3"/>
    <row r="129" ht="14.25" customHeight="1" x14ac:dyDescent="0.3"/>
    <row r="130" ht="14.25" customHeight="1" x14ac:dyDescent="0.3"/>
    <row r="131" ht="14.25" customHeight="1" x14ac:dyDescent="0.3"/>
    <row r="132" ht="14.25" customHeight="1" x14ac:dyDescent="0.3"/>
    <row r="133" ht="14.25" customHeight="1" x14ac:dyDescent="0.3"/>
    <row r="134" ht="14.25" customHeight="1" x14ac:dyDescent="0.3"/>
    <row r="135" ht="14.25" customHeight="1" x14ac:dyDescent="0.3"/>
    <row r="136" ht="14.25" customHeight="1" x14ac:dyDescent="0.3"/>
    <row r="137" ht="14.25" customHeight="1" x14ac:dyDescent="0.3"/>
    <row r="138" ht="14.25" customHeight="1" x14ac:dyDescent="0.3"/>
    <row r="139" ht="14.25" customHeight="1" x14ac:dyDescent="0.3"/>
    <row r="140" ht="14.25" customHeight="1" x14ac:dyDescent="0.3"/>
    <row r="141" ht="14.25" customHeight="1" x14ac:dyDescent="0.3"/>
    <row r="142" ht="14.25" customHeight="1" x14ac:dyDescent="0.3"/>
    <row r="143" ht="14.25" customHeight="1" x14ac:dyDescent="0.3"/>
    <row r="144" ht="14.25" customHeight="1" x14ac:dyDescent="0.3"/>
    <row r="145" ht="14.25" customHeight="1" x14ac:dyDescent="0.3"/>
    <row r="146" ht="14.25" customHeight="1" x14ac:dyDescent="0.3"/>
    <row r="147" ht="14.25" customHeight="1" x14ac:dyDescent="0.3"/>
    <row r="148" ht="14.25" customHeight="1" x14ac:dyDescent="0.3"/>
    <row r="149" ht="14.25" customHeight="1" x14ac:dyDescent="0.3"/>
    <row r="150" ht="14.25" customHeight="1" x14ac:dyDescent="0.3"/>
    <row r="151" ht="14.25" customHeight="1" x14ac:dyDescent="0.3"/>
    <row r="152" ht="14.25" customHeight="1" x14ac:dyDescent="0.3"/>
    <row r="153" ht="14.25" customHeight="1" x14ac:dyDescent="0.3"/>
    <row r="154" ht="14.25" customHeight="1" x14ac:dyDescent="0.3"/>
    <row r="155" ht="14.25" customHeight="1" x14ac:dyDescent="0.3"/>
    <row r="156" ht="14.25" customHeight="1" x14ac:dyDescent="0.3"/>
    <row r="157" ht="14.25" customHeight="1" x14ac:dyDescent="0.3"/>
    <row r="158" ht="14.25" customHeight="1" x14ac:dyDescent="0.3"/>
    <row r="159" ht="14.25" customHeight="1" x14ac:dyDescent="0.3"/>
    <row r="160" ht="14.25" customHeight="1" x14ac:dyDescent="0.3"/>
    <row r="161" ht="14.25" customHeight="1" x14ac:dyDescent="0.3"/>
    <row r="162" ht="14.25" customHeight="1" x14ac:dyDescent="0.3"/>
    <row r="163" ht="14.25" customHeight="1" x14ac:dyDescent="0.3"/>
    <row r="164" ht="14.25" customHeight="1" x14ac:dyDescent="0.3"/>
    <row r="165" ht="14.25" customHeight="1" x14ac:dyDescent="0.3"/>
    <row r="166" ht="14.25" customHeight="1" x14ac:dyDescent="0.3"/>
    <row r="167" ht="14.25" customHeight="1" x14ac:dyDescent="0.3"/>
    <row r="168" ht="14.25" customHeight="1" x14ac:dyDescent="0.3"/>
    <row r="169" ht="14.25" customHeight="1" x14ac:dyDescent="0.3"/>
    <row r="170" ht="14.25" customHeight="1" x14ac:dyDescent="0.3"/>
    <row r="171" ht="14.25" customHeight="1" x14ac:dyDescent="0.3"/>
    <row r="172" ht="14.25" customHeight="1" x14ac:dyDescent="0.3"/>
    <row r="173" ht="14.25" customHeight="1" x14ac:dyDescent="0.3"/>
    <row r="174" ht="14.25" customHeight="1" x14ac:dyDescent="0.3"/>
    <row r="175" ht="14.25" customHeight="1" x14ac:dyDescent="0.3"/>
    <row r="176" ht="14.25" customHeight="1" x14ac:dyDescent="0.3"/>
    <row r="177" ht="14.25" customHeight="1" x14ac:dyDescent="0.3"/>
    <row r="178" ht="14.25" customHeight="1" x14ac:dyDescent="0.3"/>
    <row r="179" ht="14.25" customHeight="1" x14ac:dyDescent="0.3"/>
    <row r="180" ht="14.25" customHeight="1" x14ac:dyDescent="0.3"/>
    <row r="181" ht="14.25" customHeight="1" x14ac:dyDescent="0.3"/>
    <row r="182" ht="14.25" customHeight="1" x14ac:dyDescent="0.3"/>
    <row r="183" ht="14.25" customHeight="1" x14ac:dyDescent="0.3"/>
    <row r="184" ht="14.25" customHeight="1" x14ac:dyDescent="0.3"/>
    <row r="185" ht="14.25" customHeight="1" x14ac:dyDescent="0.3"/>
    <row r="186" ht="14.25" customHeight="1" x14ac:dyDescent="0.3"/>
    <row r="187" ht="14.25" customHeight="1" x14ac:dyDescent="0.3"/>
    <row r="188" ht="14.25" customHeight="1" x14ac:dyDescent="0.3"/>
    <row r="189" ht="14.25" customHeight="1" x14ac:dyDescent="0.3"/>
    <row r="190" ht="14.25" customHeight="1" x14ac:dyDescent="0.3"/>
    <row r="191" ht="14.25" customHeight="1" x14ac:dyDescent="0.3"/>
    <row r="192" ht="14.25" customHeight="1" x14ac:dyDescent="0.3"/>
    <row r="193" ht="14.25" customHeight="1" x14ac:dyDescent="0.3"/>
    <row r="194" ht="14.25" customHeight="1" x14ac:dyDescent="0.3"/>
    <row r="195" ht="14.25" customHeight="1" x14ac:dyDescent="0.3"/>
    <row r="196" ht="14.25" customHeight="1" x14ac:dyDescent="0.3"/>
    <row r="197" ht="14.25" customHeight="1" x14ac:dyDescent="0.3"/>
    <row r="198" ht="14.25" customHeight="1" x14ac:dyDescent="0.3"/>
    <row r="199" ht="14.25" customHeight="1" x14ac:dyDescent="0.3"/>
    <row r="200" ht="14.25" customHeight="1" x14ac:dyDescent="0.3"/>
    <row r="201" ht="14.25" customHeight="1" x14ac:dyDescent="0.3"/>
    <row r="202" ht="14.25" customHeight="1" x14ac:dyDescent="0.3"/>
    <row r="203" ht="14.25" customHeight="1" x14ac:dyDescent="0.3"/>
    <row r="204" ht="14.25" customHeight="1" x14ac:dyDescent="0.3"/>
    <row r="205" ht="14.25" customHeight="1" x14ac:dyDescent="0.3"/>
    <row r="206" ht="14.25" customHeight="1" x14ac:dyDescent="0.3"/>
    <row r="207" ht="14.25" customHeight="1" x14ac:dyDescent="0.3"/>
    <row r="208" ht="14.25" customHeight="1" x14ac:dyDescent="0.3"/>
    <row r="209" ht="14.25" customHeight="1" x14ac:dyDescent="0.3"/>
    <row r="210" ht="14.25" customHeight="1" x14ac:dyDescent="0.3"/>
    <row r="211" ht="14.25" customHeight="1" x14ac:dyDescent="0.3"/>
    <row r="212" ht="14.25" customHeight="1" x14ac:dyDescent="0.3"/>
    <row r="213" ht="14.25" customHeight="1" x14ac:dyDescent="0.3"/>
    <row r="214" ht="14.25" customHeight="1" x14ac:dyDescent="0.3"/>
    <row r="215" ht="14.25" customHeight="1" x14ac:dyDescent="0.3"/>
    <row r="216" ht="14.25" customHeight="1" x14ac:dyDescent="0.3"/>
    <row r="217" ht="14.25" customHeight="1" x14ac:dyDescent="0.3"/>
    <row r="218" ht="14.25" customHeight="1" x14ac:dyDescent="0.3"/>
    <row r="219" ht="14.25" customHeight="1" x14ac:dyDescent="0.3"/>
    <row r="220" ht="14.25" customHeight="1" x14ac:dyDescent="0.3"/>
    <row r="221" ht="14.25" customHeight="1" x14ac:dyDescent="0.3"/>
    <row r="222" ht="14.25" customHeight="1" x14ac:dyDescent="0.3"/>
    <row r="223" ht="14.25" customHeight="1" x14ac:dyDescent="0.3"/>
    <row r="224" ht="14.25" customHeight="1" x14ac:dyDescent="0.3"/>
    <row r="225" ht="14.25" customHeight="1" x14ac:dyDescent="0.3"/>
    <row r="226" ht="14.25" customHeight="1" x14ac:dyDescent="0.3"/>
    <row r="227" ht="14.25" customHeight="1" x14ac:dyDescent="0.3"/>
    <row r="228" ht="14.25" customHeight="1" x14ac:dyDescent="0.3"/>
    <row r="229" ht="14.25" customHeight="1" x14ac:dyDescent="0.3"/>
    <row r="230" ht="14.25" customHeight="1" x14ac:dyDescent="0.3"/>
    <row r="231" ht="14.25" customHeight="1" x14ac:dyDescent="0.3"/>
    <row r="232" ht="14.25" customHeight="1" x14ac:dyDescent="0.3"/>
    <row r="233" ht="14.25" customHeight="1" x14ac:dyDescent="0.3"/>
    <row r="234" ht="14.25" customHeight="1" x14ac:dyDescent="0.3"/>
    <row r="235" ht="14.25" customHeight="1" x14ac:dyDescent="0.3"/>
    <row r="236" ht="14.25" customHeight="1" x14ac:dyDescent="0.3"/>
    <row r="237" ht="14.25" customHeight="1" x14ac:dyDescent="0.3"/>
    <row r="238" ht="14.25" customHeight="1" x14ac:dyDescent="0.3"/>
    <row r="239" ht="14.25" customHeight="1" x14ac:dyDescent="0.3"/>
    <row r="240" ht="14.25" customHeight="1" x14ac:dyDescent="0.3"/>
    <row r="241" ht="14.25" customHeight="1" x14ac:dyDescent="0.3"/>
    <row r="242" ht="14.25" customHeight="1" x14ac:dyDescent="0.3"/>
    <row r="243" ht="14.25" customHeight="1" x14ac:dyDescent="0.3"/>
    <row r="244" ht="14.25" customHeight="1" x14ac:dyDescent="0.3"/>
    <row r="245" ht="14.25" customHeight="1" x14ac:dyDescent="0.3"/>
    <row r="246" ht="14.25" customHeight="1" x14ac:dyDescent="0.3"/>
    <row r="247" ht="14.25" customHeight="1" x14ac:dyDescent="0.3"/>
    <row r="248" ht="14.25" customHeight="1" x14ac:dyDescent="0.3"/>
    <row r="249" ht="14.25" customHeight="1" x14ac:dyDescent="0.3"/>
    <row r="250" ht="14.25" customHeight="1" x14ac:dyDescent="0.3"/>
    <row r="251" ht="14.25" customHeight="1" x14ac:dyDescent="0.3"/>
    <row r="252" ht="14.25" customHeight="1" x14ac:dyDescent="0.3"/>
    <row r="253" ht="14.25" customHeight="1" x14ac:dyDescent="0.3"/>
    <row r="254" ht="14.25" customHeight="1" x14ac:dyDescent="0.3"/>
    <row r="255" ht="14.25" customHeight="1" x14ac:dyDescent="0.3"/>
    <row r="256" ht="14.25" customHeight="1" x14ac:dyDescent="0.3"/>
    <row r="257" ht="14.25" customHeight="1" x14ac:dyDescent="0.3"/>
    <row r="258" ht="14.25" customHeight="1" x14ac:dyDescent="0.3"/>
    <row r="259" ht="14.25" customHeight="1" x14ac:dyDescent="0.3"/>
    <row r="260" ht="14.25" customHeight="1" x14ac:dyDescent="0.3"/>
    <row r="261" ht="14.25" customHeight="1" x14ac:dyDescent="0.3"/>
    <row r="262" ht="14.25" customHeight="1" x14ac:dyDescent="0.3"/>
    <row r="263" ht="14.25" customHeight="1" x14ac:dyDescent="0.3"/>
    <row r="264" ht="14.25" customHeight="1" x14ac:dyDescent="0.3"/>
    <row r="265" ht="14.25" customHeight="1" x14ac:dyDescent="0.3"/>
    <row r="266" ht="14.25" customHeight="1" x14ac:dyDescent="0.3"/>
    <row r="267" ht="14.25" customHeight="1" x14ac:dyDescent="0.3"/>
    <row r="268" ht="14.25" customHeight="1" x14ac:dyDescent="0.3"/>
    <row r="269" ht="14.25" customHeight="1" x14ac:dyDescent="0.3"/>
    <row r="270" ht="14.25" customHeight="1" x14ac:dyDescent="0.3"/>
    <row r="271" ht="14.25" customHeight="1" x14ac:dyDescent="0.3"/>
    <row r="272" ht="14.25" customHeight="1" x14ac:dyDescent="0.3"/>
    <row r="273" ht="14.25" customHeight="1" x14ac:dyDescent="0.3"/>
    <row r="274" ht="14.25" customHeight="1" x14ac:dyDescent="0.3"/>
    <row r="275" ht="14.25" customHeight="1" x14ac:dyDescent="0.3"/>
    <row r="276" ht="14.25" customHeight="1" x14ac:dyDescent="0.3"/>
    <row r="277" ht="14.25" customHeight="1" x14ac:dyDescent="0.3"/>
    <row r="278" ht="14.25" customHeight="1" x14ac:dyDescent="0.3"/>
    <row r="279" ht="14.25" customHeight="1" x14ac:dyDescent="0.3"/>
    <row r="280" ht="14.25" customHeight="1" x14ac:dyDescent="0.3"/>
    <row r="281" ht="14.25" customHeight="1" x14ac:dyDescent="0.3"/>
    <row r="282" ht="14.25" customHeight="1" x14ac:dyDescent="0.3"/>
    <row r="283" ht="14.25" customHeight="1" x14ac:dyDescent="0.3"/>
    <row r="284" ht="14.25" customHeight="1" x14ac:dyDescent="0.3"/>
    <row r="285" ht="14.25" customHeight="1" x14ac:dyDescent="0.3"/>
    <row r="286" ht="14.25" customHeight="1" x14ac:dyDescent="0.3"/>
    <row r="287" ht="14.25" customHeight="1" x14ac:dyDescent="0.3"/>
    <row r="288" ht="14.25" customHeight="1" x14ac:dyDescent="0.3"/>
    <row r="289" ht="14.25" customHeight="1" x14ac:dyDescent="0.3"/>
    <row r="290" ht="14.25" customHeight="1" x14ac:dyDescent="0.3"/>
    <row r="291" ht="14.25" customHeight="1" x14ac:dyDescent="0.3"/>
    <row r="292" ht="14.25" customHeight="1" x14ac:dyDescent="0.3"/>
    <row r="293" ht="14.25" customHeight="1" x14ac:dyDescent="0.3"/>
    <row r="294" ht="14.25" customHeight="1" x14ac:dyDescent="0.3"/>
    <row r="295" ht="14.25" customHeight="1" x14ac:dyDescent="0.3"/>
    <row r="296" ht="14.25" customHeight="1" x14ac:dyDescent="0.3"/>
    <row r="297" ht="14.25" customHeight="1" x14ac:dyDescent="0.3"/>
    <row r="298" ht="14.25" customHeight="1" x14ac:dyDescent="0.3"/>
    <row r="299" ht="14.25" customHeight="1" x14ac:dyDescent="0.3"/>
    <row r="300" ht="14.25" customHeight="1" x14ac:dyDescent="0.3"/>
    <row r="301" ht="14.25" customHeight="1" x14ac:dyDescent="0.3"/>
    <row r="302" ht="14.25" customHeight="1" x14ac:dyDescent="0.3"/>
    <row r="303" ht="14.25" customHeight="1" x14ac:dyDescent="0.3"/>
    <row r="304" ht="14.25" customHeight="1" x14ac:dyDescent="0.3"/>
    <row r="305" ht="14.25" customHeight="1" x14ac:dyDescent="0.3"/>
    <row r="306" ht="14.25" customHeight="1" x14ac:dyDescent="0.3"/>
    <row r="307" ht="14.25" customHeight="1" x14ac:dyDescent="0.3"/>
    <row r="308" ht="14.25" customHeight="1" x14ac:dyDescent="0.3"/>
    <row r="309" ht="14.25" customHeight="1" x14ac:dyDescent="0.3"/>
    <row r="310" ht="14.25" customHeight="1" x14ac:dyDescent="0.3"/>
    <row r="311" ht="14.25" customHeight="1" x14ac:dyDescent="0.3"/>
    <row r="312" ht="14.25" customHeight="1" x14ac:dyDescent="0.3"/>
    <row r="313" ht="14.25" customHeight="1" x14ac:dyDescent="0.3"/>
    <row r="314" ht="14.25" customHeight="1" x14ac:dyDescent="0.3"/>
    <row r="315" ht="14.25" customHeight="1" x14ac:dyDescent="0.3"/>
    <row r="316" ht="14.25" customHeight="1" x14ac:dyDescent="0.3"/>
    <row r="317" ht="14.25" customHeight="1" x14ac:dyDescent="0.3"/>
    <row r="318" ht="14.25" customHeight="1" x14ac:dyDescent="0.3"/>
    <row r="319" ht="14.25" customHeight="1" x14ac:dyDescent="0.3"/>
    <row r="320" ht="14.25" customHeight="1" x14ac:dyDescent="0.3"/>
    <row r="321" ht="14.25" customHeight="1" x14ac:dyDescent="0.3"/>
    <row r="322" ht="14.25" customHeight="1" x14ac:dyDescent="0.3"/>
    <row r="323" ht="14.25" customHeight="1" x14ac:dyDescent="0.3"/>
    <row r="324" ht="14.25" customHeight="1" x14ac:dyDescent="0.3"/>
    <row r="325" ht="14.25" customHeight="1" x14ac:dyDescent="0.3"/>
    <row r="326" ht="14.25" customHeight="1" x14ac:dyDescent="0.3"/>
    <row r="327" ht="14.25" customHeight="1" x14ac:dyDescent="0.3"/>
    <row r="328" ht="14.25" customHeight="1" x14ac:dyDescent="0.3"/>
    <row r="329" ht="14.25" customHeight="1" x14ac:dyDescent="0.3"/>
    <row r="330" ht="14.25" customHeight="1" x14ac:dyDescent="0.3"/>
    <row r="331" ht="14.25" customHeight="1" x14ac:dyDescent="0.3"/>
    <row r="332" ht="14.25" customHeight="1" x14ac:dyDescent="0.3"/>
    <row r="333" ht="14.25" customHeight="1" x14ac:dyDescent="0.3"/>
    <row r="334" ht="14.25" customHeight="1" x14ac:dyDescent="0.3"/>
    <row r="335" ht="14.25" customHeight="1" x14ac:dyDescent="0.3"/>
    <row r="336" ht="14.25" customHeight="1" x14ac:dyDescent="0.3"/>
    <row r="337" ht="14.25" customHeight="1" x14ac:dyDescent="0.3"/>
    <row r="338" ht="14.25" customHeight="1" x14ac:dyDescent="0.3"/>
    <row r="339" ht="14.25" customHeight="1" x14ac:dyDescent="0.3"/>
    <row r="340" ht="14.25" customHeight="1" x14ac:dyDescent="0.3"/>
    <row r="341" ht="14.25" customHeight="1" x14ac:dyDescent="0.3"/>
    <row r="342" ht="14.25" customHeight="1" x14ac:dyDescent="0.3"/>
    <row r="343" ht="14.25" customHeight="1" x14ac:dyDescent="0.3"/>
    <row r="344" ht="14.25" customHeight="1" x14ac:dyDescent="0.3"/>
    <row r="345" ht="14.25" customHeight="1" x14ac:dyDescent="0.3"/>
    <row r="346" ht="14.25" customHeight="1" x14ac:dyDescent="0.3"/>
    <row r="347" ht="14.25" customHeight="1" x14ac:dyDescent="0.3"/>
    <row r="348" ht="14.25" customHeight="1" x14ac:dyDescent="0.3"/>
    <row r="349" ht="14.25" customHeight="1" x14ac:dyDescent="0.3"/>
    <row r="350" ht="14.25" customHeight="1" x14ac:dyDescent="0.3"/>
    <row r="351" ht="14.25" customHeight="1" x14ac:dyDescent="0.3"/>
    <row r="352" ht="14.25" customHeight="1" x14ac:dyDescent="0.3"/>
    <row r="353" ht="14.25" customHeight="1" x14ac:dyDescent="0.3"/>
    <row r="354" ht="14.25" customHeight="1" x14ac:dyDescent="0.3"/>
    <row r="355" ht="14.25" customHeight="1" x14ac:dyDescent="0.3"/>
    <row r="356" ht="14.25" customHeight="1" x14ac:dyDescent="0.3"/>
    <row r="357" ht="14.25" customHeight="1" x14ac:dyDescent="0.3"/>
    <row r="358" ht="14.25" customHeight="1" x14ac:dyDescent="0.3"/>
    <row r="359" ht="14.25" customHeight="1" x14ac:dyDescent="0.3"/>
    <row r="360" ht="14.25" customHeight="1" x14ac:dyDescent="0.3"/>
    <row r="361" ht="14.25" customHeight="1" x14ac:dyDescent="0.3"/>
    <row r="362" ht="14.25" customHeight="1" x14ac:dyDescent="0.3"/>
    <row r="363" ht="14.25" customHeight="1" x14ac:dyDescent="0.3"/>
    <row r="364" ht="14.25" customHeight="1" x14ac:dyDescent="0.3"/>
    <row r="365" ht="14.25" customHeight="1" x14ac:dyDescent="0.3"/>
    <row r="366" ht="14.25" customHeight="1" x14ac:dyDescent="0.3"/>
    <row r="367" ht="14.25" customHeight="1" x14ac:dyDescent="0.3"/>
    <row r="368" ht="14.25" customHeight="1" x14ac:dyDescent="0.3"/>
    <row r="369" ht="14.25" customHeight="1" x14ac:dyDescent="0.3"/>
    <row r="370" ht="14.25" customHeight="1" x14ac:dyDescent="0.3"/>
    <row r="371" ht="14.25" customHeight="1" x14ac:dyDescent="0.3"/>
    <row r="372" ht="14.25" customHeight="1" x14ac:dyDescent="0.3"/>
    <row r="373" ht="14.25" customHeight="1" x14ac:dyDescent="0.3"/>
    <row r="374" ht="14.25" customHeight="1" x14ac:dyDescent="0.3"/>
    <row r="375" ht="14.25" customHeight="1" x14ac:dyDescent="0.3"/>
    <row r="376" ht="14.25" customHeight="1" x14ac:dyDescent="0.3"/>
    <row r="377" ht="14.25" customHeight="1" x14ac:dyDescent="0.3"/>
    <row r="378" ht="14.25" customHeight="1" x14ac:dyDescent="0.3"/>
    <row r="379" ht="14.25" customHeight="1" x14ac:dyDescent="0.3"/>
    <row r="380" ht="14.25" customHeight="1" x14ac:dyDescent="0.3"/>
    <row r="381" ht="14.25" customHeight="1" x14ac:dyDescent="0.3"/>
    <row r="382" ht="14.25" customHeight="1" x14ac:dyDescent="0.3"/>
    <row r="383" ht="14.25" customHeight="1" x14ac:dyDescent="0.3"/>
    <row r="384" ht="14.25" customHeight="1" x14ac:dyDescent="0.3"/>
    <row r="385" ht="14.25" customHeight="1" x14ac:dyDescent="0.3"/>
    <row r="386" ht="14.25" customHeight="1" x14ac:dyDescent="0.3"/>
    <row r="387" ht="14.25" customHeight="1" x14ac:dyDescent="0.3"/>
    <row r="388" ht="14.25" customHeight="1" x14ac:dyDescent="0.3"/>
    <row r="389" ht="14.25" customHeight="1" x14ac:dyDescent="0.3"/>
    <row r="390" ht="14.25" customHeight="1" x14ac:dyDescent="0.3"/>
    <row r="391" ht="14.25" customHeight="1" x14ac:dyDescent="0.3"/>
    <row r="392" ht="14.25" customHeight="1" x14ac:dyDescent="0.3"/>
    <row r="393" ht="14.25" customHeight="1" x14ac:dyDescent="0.3"/>
    <row r="394" ht="14.25" customHeight="1" x14ac:dyDescent="0.3"/>
    <row r="395" ht="14.25" customHeight="1" x14ac:dyDescent="0.3"/>
    <row r="396" ht="14.25" customHeight="1" x14ac:dyDescent="0.3"/>
    <row r="397" ht="14.25" customHeight="1" x14ac:dyDescent="0.3"/>
    <row r="398" ht="14.25" customHeight="1" x14ac:dyDescent="0.3"/>
    <row r="399" ht="14.25" customHeight="1" x14ac:dyDescent="0.3"/>
    <row r="400" ht="14.25" customHeight="1" x14ac:dyDescent="0.3"/>
    <row r="401" ht="14.25" customHeight="1" x14ac:dyDescent="0.3"/>
    <row r="402" ht="14.25" customHeight="1" x14ac:dyDescent="0.3"/>
    <row r="403" ht="14.25" customHeight="1" x14ac:dyDescent="0.3"/>
    <row r="404" ht="14.25" customHeight="1" x14ac:dyDescent="0.3"/>
    <row r="405" ht="14.25" customHeight="1" x14ac:dyDescent="0.3"/>
    <row r="406" ht="14.25" customHeight="1" x14ac:dyDescent="0.3"/>
    <row r="407" ht="14.25" customHeight="1" x14ac:dyDescent="0.3"/>
    <row r="408" ht="14.25" customHeight="1" x14ac:dyDescent="0.3"/>
    <row r="409" ht="14.25" customHeight="1" x14ac:dyDescent="0.3"/>
    <row r="410" ht="14.25" customHeight="1" x14ac:dyDescent="0.3"/>
    <row r="411" ht="14.25" customHeight="1" x14ac:dyDescent="0.3"/>
    <row r="412" ht="14.25" customHeight="1" x14ac:dyDescent="0.3"/>
    <row r="413" ht="14.25" customHeight="1" x14ac:dyDescent="0.3"/>
    <row r="414" ht="14.25" customHeight="1" x14ac:dyDescent="0.3"/>
    <row r="415" ht="14.25" customHeight="1" x14ac:dyDescent="0.3"/>
    <row r="416" ht="14.25" customHeight="1" x14ac:dyDescent="0.3"/>
    <row r="417" ht="14.25" customHeight="1" x14ac:dyDescent="0.3"/>
    <row r="418" ht="14.25" customHeight="1" x14ac:dyDescent="0.3"/>
    <row r="419" ht="14.25" customHeight="1" x14ac:dyDescent="0.3"/>
    <row r="420" ht="14.25" customHeight="1" x14ac:dyDescent="0.3"/>
    <row r="421" ht="14.25" customHeight="1" x14ac:dyDescent="0.3"/>
    <row r="422" ht="14.25" customHeight="1" x14ac:dyDescent="0.3"/>
    <row r="423" ht="14.25" customHeight="1" x14ac:dyDescent="0.3"/>
    <row r="424" ht="14.25" customHeight="1" x14ac:dyDescent="0.3"/>
    <row r="425" ht="14.25" customHeight="1" x14ac:dyDescent="0.3"/>
    <row r="426" ht="14.25" customHeight="1" x14ac:dyDescent="0.3"/>
    <row r="427" ht="14.25" customHeight="1" x14ac:dyDescent="0.3"/>
    <row r="428" ht="14.25" customHeight="1" x14ac:dyDescent="0.3"/>
    <row r="429" ht="14.25" customHeight="1" x14ac:dyDescent="0.3"/>
    <row r="430" ht="14.25" customHeight="1" x14ac:dyDescent="0.3"/>
    <row r="431" ht="14.25" customHeight="1" x14ac:dyDescent="0.3"/>
    <row r="432" ht="14.25" customHeight="1" x14ac:dyDescent="0.3"/>
    <row r="433" ht="14.25" customHeight="1" x14ac:dyDescent="0.3"/>
    <row r="434" ht="14.25" customHeight="1" x14ac:dyDescent="0.3"/>
    <row r="435" ht="14.25" customHeight="1" x14ac:dyDescent="0.3"/>
    <row r="436" ht="14.25" customHeight="1" x14ac:dyDescent="0.3"/>
    <row r="437" ht="14.25" customHeight="1" x14ac:dyDescent="0.3"/>
    <row r="438" ht="14.25" customHeight="1" x14ac:dyDescent="0.3"/>
    <row r="439" ht="14.25" customHeight="1" x14ac:dyDescent="0.3"/>
    <row r="440" ht="14.25" customHeight="1" x14ac:dyDescent="0.3"/>
    <row r="441" ht="14.25" customHeight="1" x14ac:dyDescent="0.3"/>
    <row r="442" ht="14.25" customHeight="1" x14ac:dyDescent="0.3"/>
    <row r="443" ht="14.25" customHeight="1" x14ac:dyDescent="0.3"/>
    <row r="444" ht="14.25" customHeight="1" x14ac:dyDescent="0.3"/>
    <row r="445" ht="14.25" customHeight="1" x14ac:dyDescent="0.3"/>
    <row r="446" ht="14.25" customHeight="1" x14ac:dyDescent="0.3"/>
    <row r="447" ht="14.25" customHeight="1" x14ac:dyDescent="0.3"/>
    <row r="448" ht="14.25" customHeight="1" x14ac:dyDescent="0.3"/>
    <row r="449" ht="14.25" customHeight="1" x14ac:dyDescent="0.3"/>
    <row r="450" ht="14.25" customHeight="1" x14ac:dyDescent="0.3"/>
    <row r="451" ht="14.25" customHeight="1" x14ac:dyDescent="0.3"/>
    <row r="452" ht="14.25" customHeight="1" x14ac:dyDescent="0.3"/>
    <row r="453" ht="14.25" customHeight="1" x14ac:dyDescent="0.3"/>
    <row r="454" ht="14.25" customHeight="1" x14ac:dyDescent="0.3"/>
    <row r="455" ht="14.25" customHeight="1" x14ac:dyDescent="0.3"/>
    <row r="456" ht="14.25" customHeight="1" x14ac:dyDescent="0.3"/>
    <row r="457" ht="14.25" customHeight="1" x14ac:dyDescent="0.3"/>
    <row r="458" ht="14.25" customHeight="1" x14ac:dyDescent="0.3"/>
    <row r="459" ht="14.25" customHeight="1" x14ac:dyDescent="0.3"/>
    <row r="460" ht="14.25" customHeight="1" x14ac:dyDescent="0.3"/>
    <row r="461" ht="14.25" customHeight="1" x14ac:dyDescent="0.3"/>
    <row r="462" ht="14.25" customHeight="1" x14ac:dyDescent="0.3"/>
    <row r="463" ht="14.25" customHeight="1" x14ac:dyDescent="0.3"/>
    <row r="464" ht="14.25" customHeight="1" x14ac:dyDescent="0.3"/>
    <row r="465" ht="14.25" customHeight="1" x14ac:dyDescent="0.3"/>
    <row r="466" ht="14.25" customHeight="1" x14ac:dyDescent="0.3"/>
    <row r="467" ht="14.25" customHeight="1" x14ac:dyDescent="0.3"/>
    <row r="468" ht="14.25" customHeight="1" x14ac:dyDescent="0.3"/>
    <row r="469" ht="14.25" customHeight="1" x14ac:dyDescent="0.3"/>
    <row r="470" ht="14.25" customHeight="1" x14ac:dyDescent="0.3"/>
    <row r="471" ht="14.25" customHeight="1" x14ac:dyDescent="0.3"/>
    <row r="472" ht="14.25" customHeight="1" x14ac:dyDescent="0.3"/>
    <row r="473" ht="14.25" customHeight="1" x14ac:dyDescent="0.3"/>
    <row r="474" ht="14.25" customHeight="1" x14ac:dyDescent="0.3"/>
    <row r="475" ht="14.25" customHeight="1" x14ac:dyDescent="0.3"/>
    <row r="476" ht="14.25" customHeight="1" x14ac:dyDescent="0.3"/>
    <row r="477" ht="14.25" customHeight="1" x14ac:dyDescent="0.3"/>
    <row r="478" ht="14.25" customHeight="1" x14ac:dyDescent="0.3"/>
    <row r="479" ht="14.25" customHeight="1" x14ac:dyDescent="0.3"/>
    <row r="480" ht="14.25" customHeight="1" x14ac:dyDescent="0.3"/>
    <row r="481" ht="14.25" customHeight="1" x14ac:dyDescent="0.3"/>
    <row r="482" ht="14.25" customHeight="1" x14ac:dyDescent="0.3"/>
    <row r="483" ht="14.25" customHeight="1" x14ac:dyDescent="0.3"/>
    <row r="484" ht="14.25" customHeight="1" x14ac:dyDescent="0.3"/>
    <row r="485" ht="14.25" customHeight="1" x14ac:dyDescent="0.3"/>
    <row r="486" ht="14.25" customHeight="1" x14ac:dyDescent="0.3"/>
    <row r="487" ht="14.25" customHeight="1" x14ac:dyDescent="0.3"/>
    <row r="488" ht="14.25" customHeight="1" x14ac:dyDescent="0.3"/>
    <row r="489" ht="14.25" customHeight="1" x14ac:dyDescent="0.3"/>
    <row r="490" ht="14.25" customHeight="1" x14ac:dyDescent="0.3"/>
    <row r="491" ht="14.25" customHeight="1" x14ac:dyDescent="0.3"/>
    <row r="492" ht="14.25" customHeight="1" x14ac:dyDescent="0.3"/>
    <row r="493" ht="14.25" customHeight="1" x14ac:dyDescent="0.3"/>
    <row r="494" ht="14.25" customHeight="1" x14ac:dyDescent="0.3"/>
    <row r="495" ht="14.25" customHeight="1" x14ac:dyDescent="0.3"/>
    <row r="496" ht="14.25" customHeight="1" x14ac:dyDescent="0.3"/>
    <row r="497" ht="14.25" customHeight="1" x14ac:dyDescent="0.3"/>
    <row r="498" ht="14.25" customHeight="1" x14ac:dyDescent="0.3"/>
    <row r="499" ht="14.25" customHeight="1" x14ac:dyDescent="0.3"/>
    <row r="500" ht="14.25" customHeight="1" x14ac:dyDescent="0.3"/>
    <row r="501" ht="14.25" customHeight="1" x14ac:dyDescent="0.3"/>
    <row r="502" ht="14.25" customHeight="1" x14ac:dyDescent="0.3"/>
    <row r="503" ht="14.25" customHeight="1" x14ac:dyDescent="0.3"/>
    <row r="504" ht="14.25" customHeight="1" x14ac:dyDescent="0.3"/>
    <row r="505" ht="14.25" customHeight="1" x14ac:dyDescent="0.3"/>
    <row r="506" ht="14.25" customHeight="1" x14ac:dyDescent="0.3"/>
    <row r="507" ht="14.25" customHeight="1" x14ac:dyDescent="0.3"/>
    <row r="508" ht="14.25" customHeight="1" x14ac:dyDescent="0.3"/>
    <row r="509" ht="14.25" customHeight="1" x14ac:dyDescent="0.3"/>
    <row r="510" ht="14.25" customHeight="1" x14ac:dyDescent="0.3"/>
    <row r="511" ht="14.25" customHeight="1" x14ac:dyDescent="0.3"/>
    <row r="512" ht="14.25" customHeight="1" x14ac:dyDescent="0.3"/>
    <row r="513" ht="14.25" customHeight="1" x14ac:dyDescent="0.3"/>
    <row r="514" ht="14.25" customHeight="1" x14ac:dyDescent="0.3"/>
    <row r="515" ht="14.25" customHeight="1" x14ac:dyDescent="0.3"/>
    <row r="516" ht="14.25" customHeight="1" x14ac:dyDescent="0.3"/>
    <row r="517" ht="14.25" customHeight="1" x14ac:dyDescent="0.3"/>
    <row r="518" ht="14.25" customHeight="1" x14ac:dyDescent="0.3"/>
    <row r="519" ht="14.25" customHeight="1" x14ac:dyDescent="0.3"/>
    <row r="520" ht="14.25" customHeight="1" x14ac:dyDescent="0.3"/>
    <row r="521" ht="14.25" customHeight="1" x14ac:dyDescent="0.3"/>
    <row r="522" ht="14.25" customHeight="1" x14ac:dyDescent="0.3"/>
    <row r="523" ht="14.25" customHeight="1" x14ac:dyDescent="0.3"/>
    <row r="524" ht="14.25" customHeight="1" x14ac:dyDescent="0.3"/>
    <row r="525" ht="14.25" customHeight="1" x14ac:dyDescent="0.3"/>
    <row r="526" ht="14.25" customHeight="1" x14ac:dyDescent="0.3"/>
    <row r="527" ht="14.25" customHeight="1" x14ac:dyDescent="0.3"/>
    <row r="528" ht="14.25" customHeight="1" x14ac:dyDescent="0.3"/>
    <row r="529" ht="14.25" customHeight="1" x14ac:dyDescent="0.3"/>
    <row r="530" ht="14.25" customHeight="1" x14ac:dyDescent="0.3"/>
    <row r="531" ht="14.25" customHeight="1" x14ac:dyDescent="0.3"/>
    <row r="532" ht="14.25" customHeight="1" x14ac:dyDescent="0.3"/>
    <row r="533" ht="14.25" customHeight="1" x14ac:dyDescent="0.3"/>
    <row r="534" ht="14.25" customHeight="1" x14ac:dyDescent="0.3"/>
    <row r="535" ht="14.25" customHeight="1" x14ac:dyDescent="0.3"/>
    <row r="536" ht="14.25" customHeight="1" x14ac:dyDescent="0.3"/>
    <row r="537" ht="14.25" customHeight="1" x14ac:dyDescent="0.3"/>
    <row r="538" ht="14.25" customHeight="1" x14ac:dyDescent="0.3"/>
    <row r="539" ht="14.25" customHeight="1" x14ac:dyDescent="0.3"/>
    <row r="540" ht="14.25" customHeight="1" x14ac:dyDescent="0.3"/>
    <row r="541" ht="14.25" customHeight="1" x14ac:dyDescent="0.3"/>
    <row r="542" ht="14.25" customHeight="1" x14ac:dyDescent="0.3"/>
    <row r="543" ht="14.25" customHeight="1" x14ac:dyDescent="0.3"/>
    <row r="544" ht="14.25" customHeight="1" x14ac:dyDescent="0.3"/>
    <row r="545" ht="14.25" customHeight="1" x14ac:dyDescent="0.3"/>
    <row r="546" ht="14.25" customHeight="1" x14ac:dyDescent="0.3"/>
    <row r="547" ht="14.25" customHeight="1" x14ac:dyDescent="0.3"/>
    <row r="548" ht="14.25" customHeight="1" x14ac:dyDescent="0.3"/>
    <row r="549" ht="14.25" customHeight="1" x14ac:dyDescent="0.3"/>
    <row r="550" ht="14.25" customHeight="1" x14ac:dyDescent="0.3"/>
    <row r="551" ht="14.25" customHeight="1" x14ac:dyDescent="0.3"/>
    <row r="552" ht="14.25" customHeight="1" x14ac:dyDescent="0.3"/>
    <row r="553" ht="14.25" customHeight="1" x14ac:dyDescent="0.3"/>
    <row r="554" ht="14.25" customHeight="1" x14ac:dyDescent="0.3"/>
    <row r="555" ht="14.25" customHeight="1" x14ac:dyDescent="0.3"/>
    <row r="556" ht="14.25" customHeight="1" x14ac:dyDescent="0.3"/>
    <row r="557" ht="14.25" customHeight="1" x14ac:dyDescent="0.3"/>
    <row r="558" ht="14.25" customHeight="1" x14ac:dyDescent="0.3"/>
    <row r="559" ht="14.25" customHeight="1" x14ac:dyDescent="0.3"/>
    <row r="560" ht="14.25" customHeight="1" x14ac:dyDescent="0.3"/>
    <row r="561" ht="14.25" customHeight="1" x14ac:dyDescent="0.3"/>
    <row r="562" ht="14.25" customHeight="1" x14ac:dyDescent="0.3"/>
    <row r="563" ht="14.25" customHeight="1" x14ac:dyDescent="0.3"/>
    <row r="564" ht="14.25" customHeight="1" x14ac:dyDescent="0.3"/>
    <row r="565" ht="14.25" customHeight="1" x14ac:dyDescent="0.3"/>
    <row r="566" ht="14.25" customHeight="1" x14ac:dyDescent="0.3"/>
    <row r="567" ht="14.25" customHeight="1" x14ac:dyDescent="0.3"/>
    <row r="568" ht="14.25" customHeight="1" x14ac:dyDescent="0.3"/>
    <row r="569" ht="14.25" customHeight="1" x14ac:dyDescent="0.3"/>
    <row r="570" ht="14.25" customHeight="1" x14ac:dyDescent="0.3"/>
    <row r="571" ht="14.25" customHeight="1" x14ac:dyDescent="0.3"/>
    <row r="572" ht="14.25" customHeight="1" x14ac:dyDescent="0.3"/>
    <row r="573" ht="14.25" customHeight="1" x14ac:dyDescent="0.3"/>
    <row r="574" ht="14.25" customHeight="1" x14ac:dyDescent="0.3"/>
    <row r="575" ht="14.25" customHeight="1" x14ac:dyDescent="0.3"/>
    <row r="576" ht="14.25" customHeight="1" x14ac:dyDescent="0.3"/>
    <row r="577" ht="14.25" customHeight="1" x14ac:dyDescent="0.3"/>
    <row r="578" ht="14.25" customHeight="1" x14ac:dyDescent="0.3"/>
    <row r="579" ht="14.25" customHeight="1" x14ac:dyDescent="0.3"/>
    <row r="580" ht="14.25" customHeight="1" x14ac:dyDescent="0.3"/>
    <row r="581" ht="14.25" customHeight="1" x14ac:dyDescent="0.3"/>
    <row r="582" ht="14.25" customHeight="1" x14ac:dyDescent="0.3"/>
    <row r="583" ht="14.25" customHeight="1" x14ac:dyDescent="0.3"/>
    <row r="584" ht="14.25" customHeight="1" x14ac:dyDescent="0.3"/>
    <row r="585" ht="14.25" customHeight="1" x14ac:dyDescent="0.3"/>
    <row r="586" ht="14.25" customHeight="1" x14ac:dyDescent="0.3"/>
    <row r="587" ht="14.25" customHeight="1" x14ac:dyDescent="0.3"/>
    <row r="588" ht="14.25" customHeight="1" x14ac:dyDescent="0.3"/>
    <row r="589" ht="14.25" customHeight="1" x14ac:dyDescent="0.3"/>
    <row r="590" ht="14.25" customHeight="1" x14ac:dyDescent="0.3"/>
    <row r="591" ht="14.25" customHeight="1" x14ac:dyDescent="0.3"/>
    <row r="592" ht="14.25" customHeight="1" x14ac:dyDescent="0.3"/>
    <row r="593" ht="14.25" customHeight="1" x14ac:dyDescent="0.3"/>
    <row r="594" ht="14.25" customHeight="1" x14ac:dyDescent="0.3"/>
    <row r="595" ht="14.25" customHeight="1" x14ac:dyDescent="0.3"/>
    <row r="596" ht="14.25" customHeight="1" x14ac:dyDescent="0.3"/>
    <row r="597" ht="14.25" customHeight="1" x14ac:dyDescent="0.3"/>
    <row r="598" ht="14.25" customHeight="1" x14ac:dyDescent="0.3"/>
    <row r="599" ht="14.25" customHeight="1" x14ac:dyDescent="0.3"/>
    <row r="600" ht="14.25" customHeight="1" x14ac:dyDescent="0.3"/>
    <row r="601" ht="14.25" customHeight="1" x14ac:dyDescent="0.3"/>
    <row r="602" ht="14.25" customHeight="1" x14ac:dyDescent="0.3"/>
    <row r="603" ht="14.25" customHeight="1" x14ac:dyDescent="0.3"/>
    <row r="604" ht="14.25" customHeight="1" x14ac:dyDescent="0.3"/>
    <row r="605" ht="14.25" customHeight="1" x14ac:dyDescent="0.3"/>
    <row r="606" ht="14.25" customHeight="1" x14ac:dyDescent="0.3"/>
    <row r="607" ht="14.25" customHeight="1" x14ac:dyDescent="0.3"/>
    <row r="608" ht="14.25" customHeight="1" x14ac:dyDescent="0.3"/>
    <row r="609" ht="14.25" customHeight="1" x14ac:dyDescent="0.3"/>
    <row r="610" ht="14.25" customHeight="1" x14ac:dyDescent="0.3"/>
    <row r="611" ht="14.25" customHeight="1" x14ac:dyDescent="0.3"/>
    <row r="612" ht="14.25" customHeight="1" x14ac:dyDescent="0.3"/>
    <row r="613" ht="14.25" customHeight="1" x14ac:dyDescent="0.3"/>
    <row r="614" ht="14.25" customHeight="1" x14ac:dyDescent="0.3"/>
    <row r="615" ht="14.25" customHeight="1" x14ac:dyDescent="0.3"/>
    <row r="616" ht="14.25" customHeight="1" x14ac:dyDescent="0.3"/>
    <row r="617" ht="14.25" customHeight="1" x14ac:dyDescent="0.3"/>
    <row r="618" ht="14.25" customHeight="1" x14ac:dyDescent="0.3"/>
    <row r="619" ht="14.25" customHeight="1" x14ac:dyDescent="0.3"/>
    <row r="620" ht="14.25" customHeight="1" x14ac:dyDescent="0.3"/>
    <row r="621" ht="14.25" customHeight="1" x14ac:dyDescent="0.3"/>
    <row r="622" ht="14.25" customHeight="1" x14ac:dyDescent="0.3"/>
    <row r="623" ht="14.25" customHeight="1" x14ac:dyDescent="0.3"/>
    <row r="624" ht="14.25" customHeight="1" x14ac:dyDescent="0.3"/>
    <row r="625" ht="14.25" customHeight="1" x14ac:dyDescent="0.3"/>
    <row r="626" ht="14.25" customHeight="1" x14ac:dyDescent="0.3"/>
    <row r="627" ht="14.25" customHeight="1" x14ac:dyDescent="0.3"/>
    <row r="628" ht="14.25" customHeight="1" x14ac:dyDescent="0.3"/>
    <row r="629" ht="14.25" customHeight="1" x14ac:dyDescent="0.3"/>
    <row r="630" ht="14.25" customHeight="1" x14ac:dyDescent="0.3"/>
    <row r="631" ht="14.25" customHeight="1" x14ac:dyDescent="0.3"/>
    <row r="632" ht="14.25" customHeight="1" x14ac:dyDescent="0.3"/>
    <row r="633" ht="14.25" customHeight="1" x14ac:dyDescent="0.3"/>
    <row r="634" ht="14.25" customHeight="1" x14ac:dyDescent="0.3"/>
    <row r="635" ht="14.25" customHeight="1" x14ac:dyDescent="0.3"/>
    <row r="636" ht="14.25" customHeight="1" x14ac:dyDescent="0.3"/>
    <row r="637" ht="14.25" customHeight="1" x14ac:dyDescent="0.3"/>
    <row r="638" ht="14.25" customHeight="1" x14ac:dyDescent="0.3"/>
    <row r="639" ht="14.25" customHeight="1" x14ac:dyDescent="0.3"/>
    <row r="640" ht="14.25" customHeight="1" x14ac:dyDescent="0.3"/>
    <row r="641" ht="14.25" customHeight="1" x14ac:dyDescent="0.3"/>
    <row r="642" ht="14.25" customHeight="1" x14ac:dyDescent="0.3"/>
    <row r="643" ht="14.25" customHeight="1" x14ac:dyDescent="0.3"/>
    <row r="644" ht="14.25" customHeight="1" x14ac:dyDescent="0.3"/>
    <row r="645" ht="14.25" customHeight="1" x14ac:dyDescent="0.3"/>
    <row r="646" ht="14.25" customHeight="1" x14ac:dyDescent="0.3"/>
    <row r="647" ht="14.25" customHeight="1" x14ac:dyDescent="0.3"/>
    <row r="648" ht="14.25" customHeight="1" x14ac:dyDescent="0.3"/>
    <row r="649" ht="14.25" customHeight="1" x14ac:dyDescent="0.3"/>
    <row r="650" ht="14.25" customHeight="1" x14ac:dyDescent="0.3"/>
    <row r="651" ht="14.25" customHeight="1" x14ac:dyDescent="0.3"/>
    <row r="652" ht="14.25" customHeight="1" x14ac:dyDescent="0.3"/>
    <row r="653" ht="14.25" customHeight="1" x14ac:dyDescent="0.3"/>
    <row r="654" ht="14.25" customHeight="1" x14ac:dyDescent="0.3"/>
    <row r="655" ht="14.25" customHeight="1" x14ac:dyDescent="0.3"/>
    <row r="656" ht="14.25" customHeight="1" x14ac:dyDescent="0.3"/>
    <row r="657" ht="14.25" customHeight="1" x14ac:dyDescent="0.3"/>
    <row r="658" ht="14.25" customHeight="1" x14ac:dyDescent="0.3"/>
    <row r="659" ht="14.25" customHeight="1" x14ac:dyDescent="0.3"/>
    <row r="660" ht="14.25" customHeight="1" x14ac:dyDescent="0.3"/>
    <row r="661" ht="14.25" customHeight="1" x14ac:dyDescent="0.3"/>
    <row r="662" ht="14.25" customHeight="1" x14ac:dyDescent="0.3"/>
    <row r="663" ht="14.25" customHeight="1" x14ac:dyDescent="0.3"/>
    <row r="664" ht="14.25" customHeight="1" x14ac:dyDescent="0.3"/>
    <row r="665" ht="14.25" customHeight="1" x14ac:dyDescent="0.3"/>
    <row r="666" ht="14.25" customHeight="1" x14ac:dyDescent="0.3"/>
    <row r="667" ht="14.25" customHeight="1" x14ac:dyDescent="0.3"/>
    <row r="668" ht="14.25" customHeight="1" x14ac:dyDescent="0.3"/>
    <row r="669" ht="14.25" customHeight="1" x14ac:dyDescent="0.3"/>
    <row r="670" ht="14.25" customHeight="1" x14ac:dyDescent="0.3"/>
    <row r="671" ht="14.25" customHeight="1" x14ac:dyDescent="0.3"/>
    <row r="672" ht="14.25" customHeight="1" x14ac:dyDescent="0.3"/>
    <row r="673" ht="14.25" customHeight="1" x14ac:dyDescent="0.3"/>
    <row r="674" ht="14.25" customHeight="1" x14ac:dyDescent="0.3"/>
    <row r="675" ht="14.25" customHeight="1" x14ac:dyDescent="0.3"/>
    <row r="676" ht="14.25" customHeight="1" x14ac:dyDescent="0.3"/>
    <row r="677" ht="14.25" customHeight="1" x14ac:dyDescent="0.3"/>
    <row r="678" ht="14.25" customHeight="1" x14ac:dyDescent="0.3"/>
    <row r="679" ht="14.25" customHeight="1" x14ac:dyDescent="0.3"/>
    <row r="680" ht="14.25" customHeight="1" x14ac:dyDescent="0.3"/>
    <row r="681" ht="14.25" customHeight="1" x14ac:dyDescent="0.3"/>
    <row r="682" ht="14.25" customHeight="1" x14ac:dyDescent="0.3"/>
    <row r="683" ht="14.25" customHeight="1" x14ac:dyDescent="0.3"/>
    <row r="684" ht="14.25" customHeight="1" x14ac:dyDescent="0.3"/>
    <row r="685" ht="14.25" customHeight="1" x14ac:dyDescent="0.3"/>
    <row r="686" ht="14.25" customHeight="1" x14ac:dyDescent="0.3"/>
    <row r="687" ht="14.25" customHeight="1" x14ac:dyDescent="0.3"/>
    <row r="688" ht="14.25" customHeight="1" x14ac:dyDescent="0.3"/>
    <row r="689" ht="14.25" customHeight="1" x14ac:dyDescent="0.3"/>
    <row r="690" ht="14.25" customHeight="1" x14ac:dyDescent="0.3"/>
    <row r="691" ht="14.25" customHeight="1" x14ac:dyDescent="0.3"/>
    <row r="692" ht="14.25" customHeight="1" x14ac:dyDescent="0.3"/>
    <row r="693" ht="14.25" customHeight="1" x14ac:dyDescent="0.3"/>
    <row r="694" ht="14.25" customHeight="1" x14ac:dyDescent="0.3"/>
    <row r="695" ht="14.25" customHeight="1" x14ac:dyDescent="0.3"/>
    <row r="696" ht="14.25" customHeight="1" x14ac:dyDescent="0.3"/>
    <row r="697" ht="14.25" customHeight="1" x14ac:dyDescent="0.3"/>
    <row r="698" ht="14.25" customHeight="1" x14ac:dyDescent="0.3"/>
    <row r="699" ht="14.25" customHeight="1" x14ac:dyDescent="0.3"/>
    <row r="700" ht="14.25" customHeight="1" x14ac:dyDescent="0.3"/>
    <row r="701" ht="14.25" customHeight="1" x14ac:dyDescent="0.3"/>
    <row r="702" ht="14.25" customHeight="1" x14ac:dyDescent="0.3"/>
    <row r="703" ht="14.25" customHeight="1" x14ac:dyDescent="0.3"/>
    <row r="704" ht="14.25" customHeight="1" x14ac:dyDescent="0.3"/>
    <row r="705" ht="14.25" customHeight="1" x14ac:dyDescent="0.3"/>
    <row r="706" ht="14.25" customHeight="1" x14ac:dyDescent="0.3"/>
    <row r="707" ht="14.25" customHeight="1" x14ac:dyDescent="0.3"/>
    <row r="708" ht="14.25" customHeight="1" x14ac:dyDescent="0.3"/>
    <row r="709" ht="14.25" customHeight="1" x14ac:dyDescent="0.3"/>
    <row r="710" ht="14.25" customHeight="1" x14ac:dyDescent="0.3"/>
    <row r="711" ht="14.25" customHeight="1" x14ac:dyDescent="0.3"/>
    <row r="712" ht="14.25" customHeight="1" x14ac:dyDescent="0.3"/>
    <row r="713" ht="14.25" customHeight="1" x14ac:dyDescent="0.3"/>
    <row r="714" ht="14.25" customHeight="1" x14ac:dyDescent="0.3"/>
    <row r="715" ht="14.25" customHeight="1" x14ac:dyDescent="0.3"/>
    <row r="716" ht="14.25" customHeight="1" x14ac:dyDescent="0.3"/>
    <row r="717" ht="14.25" customHeight="1" x14ac:dyDescent="0.3"/>
    <row r="718" ht="14.25" customHeight="1" x14ac:dyDescent="0.3"/>
    <row r="719" ht="14.25" customHeight="1" x14ac:dyDescent="0.3"/>
    <row r="720" ht="14.25" customHeight="1" x14ac:dyDescent="0.3"/>
    <row r="721" ht="14.25" customHeight="1" x14ac:dyDescent="0.3"/>
    <row r="722" ht="14.25" customHeight="1" x14ac:dyDescent="0.3"/>
    <row r="723" ht="14.25" customHeight="1" x14ac:dyDescent="0.3"/>
    <row r="724" ht="14.25" customHeight="1" x14ac:dyDescent="0.3"/>
    <row r="725" ht="14.25" customHeight="1" x14ac:dyDescent="0.3"/>
    <row r="726" ht="14.25" customHeight="1" x14ac:dyDescent="0.3"/>
    <row r="727" ht="14.25" customHeight="1" x14ac:dyDescent="0.3"/>
    <row r="728" ht="14.25" customHeight="1" x14ac:dyDescent="0.3"/>
    <row r="729" ht="14.25" customHeight="1" x14ac:dyDescent="0.3"/>
    <row r="730" ht="14.25" customHeight="1" x14ac:dyDescent="0.3"/>
    <row r="731" ht="14.25" customHeight="1" x14ac:dyDescent="0.3"/>
    <row r="732" ht="14.25" customHeight="1" x14ac:dyDescent="0.3"/>
    <row r="733" ht="14.25" customHeight="1" x14ac:dyDescent="0.3"/>
    <row r="734" ht="14.25" customHeight="1" x14ac:dyDescent="0.3"/>
    <row r="735" ht="14.25" customHeight="1" x14ac:dyDescent="0.3"/>
    <row r="736" ht="14.25" customHeight="1" x14ac:dyDescent="0.3"/>
    <row r="737" ht="14.25" customHeight="1" x14ac:dyDescent="0.3"/>
    <row r="738" ht="14.25" customHeight="1" x14ac:dyDescent="0.3"/>
    <row r="739" ht="14.25" customHeight="1" x14ac:dyDescent="0.3"/>
    <row r="740" ht="14.25" customHeight="1" x14ac:dyDescent="0.3"/>
    <row r="741" ht="14.25" customHeight="1" x14ac:dyDescent="0.3"/>
    <row r="742" ht="14.25" customHeight="1" x14ac:dyDescent="0.3"/>
    <row r="743" ht="14.25" customHeight="1" x14ac:dyDescent="0.3"/>
    <row r="744" ht="14.25" customHeight="1" x14ac:dyDescent="0.3"/>
    <row r="745" ht="14.25" customHeight="1" x14ac:dyDescent="0.3"/>
    <row r="746" ht="14.25" customHeight="1" x14ac:dyDescent="0.3"/>
    <row r="747" ht="14.25" customHeight="1" x14ac:dyDescent="0.3"/>
    <row r="748" ht="14.25" customHeight="1" x14ac:dyDescent="0.3"/>
    <row r="749" ht="14.25" customHeight="1" x14ac:dyDescent="0.3"/>
    <row r="750" ht="14.25" customHeight="1" x14ac:dyDescent="0.3"/>
    <row r="751" ht="14.25" customHeight="1" x14ac:dyDescent="0.3"/>
    <row r="752" ht="14.25" customHeight="1" x14ac:dyDescent="0.3"/>
    <row r="753" ht="14.25" customHeight="1" x14ac:dyDescent="0.3"/>
    <row r="754" ht="14.25" customHeight="1" x14ac:dyDescent="0.3"/>
    <row r="755" ht="14.25" customHeight="1" x14ac:dyDescent="0.3"/>
    <row r="756" ht="14.25" customHeight="1" x14ac:dyDescent="0.3"/>
    <row r="757" ht="14.25" customHeight="1" x14ac:dyDescent="0.3"/>
    <row r="758" ht="14.25" customHeight="1" x14ac:dyDescent="0.3"/>
    <row r="759" ht="14.25" customHeight="1" x14ac:dyDescent="0.3"/>
    <row r="760" ht="14.25" customHeight="1" x14ac:dyDescent="0.3"/>
    <row r="761" ht="14.25" customHeight="1" x14ac:dyDescent="0.3"/>
    <row r="762" ht="14.25" customHeight="1" x14ac:dyDescent="0.3"/>
    <row r="763" ht="14.25" customHeight="1" x14ac:dyDescent="0.3"/>
    <row r="764" ht="14.25" customHeight="1" x14ac:dyDescent="0.3"/>
    <row r="765" ht="14.25" customHeight="1" x14ac:dyDescent="0.3"/>
    <row r="766" ht="14.25" customHeight="1" x14ac:dyDescent="0.3"/>
    <row r="767" ht="14.25" customHeight="1" x14ac:dyDescent="0.3"/>
    <row r="768" ht="14.25" customHeight="1" x14ac:dyDescent="0.3"/>
    <row r="769" ht="14.25" customHeight="1" x14ac:dyDescent="0.3"/>
    <row r="770" ht="14.25" customHeight="1" x14ac:dyDescent="0.3"/>
    <row r="771" ht="14.25" customHeight="1" x14ac:dyDescent="0.3"/>
    <row r="772" ht="14.25" customHeight="1" x14ac:dyDescent="0.3"/>
    <row r="773" ht="14.25" customHeight="1" x14ac:dyDescent="0.3"/>
    <row r="774" ht="14.25" customHeight="1" x14ac:dyDescent="0.3"/>
    <row r="775" ht="14.25" customHeight="1" x14ac:dyDescent="0.3"/>
    <row r="776" ht="14.25" customHeight="1" x14ac:dyDescent="0.3"/>
    <row r="777" ht="14.25" customHeight="1" x14ac:dyDescent="0.3"/>
    <row r="778" ht="14.25" customHeight="1" x14ac:dyDescent="0.3"/>
    <row r="779" ht="14.25" customHeight="1" x14ac:dyDescent="0.3"/>
    <row r="780" ht="14.25" customHeight="1" x14ac:dyDescent="0.3"/>
    <row r="781" ht="14.25" customHeight="1" x14ac:dyDescent="0.3"/>
    <row r="782" ht="14.25" customHeight="1" x14ac:dyDescent="0.3"/>
    <row r="783" ht="14.25" customHeight="1" x14ac:dyDescent="0.3"/>
    <row r="784" ht="14.25" customHeight="1" x14ac:dyDescent="0.3"/>
    <row r="785" ht="14.25" customHeight="1" x14ac:dyDescent="0.3"/>
    <row r="786" ht="14.25" customHeight="1" x14ac:dyDescent="0.3"/>
    <row r="787" ht="14.25" customHeight="1" x14ac:dyDescent="0.3"/>
    <row r="788" ht="14.25" customHeight="1" x14ac:dyDescent="0.3"/>
    <row r="789" ht="14.25" customHeight="1" x14ac:dyDescent="0.3"/>
    <row r="790" ht="14.25" customHeight="1" x14ac:dyDescent="0.3"/>
    <row r="791" ht="14.25" customHeight="1" x14ac:dyDescent="0.3"/>
    <row r="792" ht="14.25" customHeight="1" x14ac:dyDescent="0.3"/>
    <row r="793" ht="14.25" customHeight="1" x14ac:dyDescent="0.3"/>
    <row r="794" ht="14.25" customHeight="1" x14ac:dyDescent="0.3"/>
    <row r="795" ht="14.25" customHeight="1" x14ac:dyDescent="0.3"/>
    <row r="796" ht="14.25" customHeight="1" x14ac:dyDescent="0.3"/>
    <row r="797" ht="14.25" customHeight="1" x14ac:dyDescent="0.3"/>
    <row r="798" ht="14.25" customHeight="1" x14ac:dyDescent="0.3"/>
    <row r="799" ht="14.25" customHeight="1" x14ac:dyDescent="0.3"/>
    <row r="800" ht="14.25" customHeight="1" x14ac:dyDescent="0.3"/>
    <row r="801" ht="14.25" customHeight="1" x14ac:dyDescent="0.3"/>
    <row r="802" ht="14.25" customHeight="1" x14ac:dyDescent="0.3"/>
    <row r="803" ht="14.25" customHeight="1" x14ac:dyDescent="0.3"/>
    <row r="804" ht="14.25" customHeight="1" x14ac:dyDescent="0.3"/>
    <row r="805" ht="14.25" customHeight="1" x14ac:dyDescent="0.3"/>
    <row r="806" ht="14.25" customHeight="1" x14ac:dyDescent="0.3"/>
    <row r="807" ht="14.25" customHeight="1" x14ac:dyDescent="0.3"/>
    <row r="808" ht="14.25" customHeight="1" x14ac:dyDescent="0.3"/>
    <row r="809" ht="14.25" customHeight="1" x14ac:dyDescent="0.3"/>
    <row r="810" ht="14.25" customHeight="1" x14ac:dyDescent="0.3"/>
    <row r="811" ht="14.25" customHeight="1" x14ac:dyDescent="0.3"/>
    <row r="812" ht="14.25" customHeight="1" x14ac:dyDescent="0.3"/>
    <row r="813" ht="14.25" customHeight="1" x14ac:dyDescent="0.3"/>
    <row r="814" ht="14.25" customHeight="1" x14ac:dyDescent="0.3"/>
    <row r="815" ht="14.25" customHeight="1" x14ac:dyDescent="0.3"/>
    <row r="816" ht="14.25" customHeight="1" x14ac:dyDescent="0.3"/>
    <row r="817" ht="14.25" customHeight="1" x14ac:dyDescent="0.3"/>
    <row r="818" ht="14.25" customHeight="1" x14ac:dyDescent="0.3"/>
    <row r="819" ht="14.25" customHeight="1" x14ac:dyDescent="0.3"/>
    <row r="820" ht="14.25" customHeight="1" x14ac:dyDescent="0.3"/>
    <row r="821" ht="14.25" customHeight="1" x14ac:dyDescent="0.3"/>
    <row r="822" ht="14.25" customHeight="1" x14ac:dyDescent="0.3"/>
    <row r="823" ht="14.25" customHeight="1" x14ac:dyDescent="0.3"/>
    <row r="824" ht="14.25" customHeight="1" x14ac:dyDescent="0.3"/>
    <row r="825" ht="14.25" customHeight="1" x14ac:dyDescent="0.3"/>
    <row r="826" ht="14.25" customHeight="1" x14ac:dyDescent="0.3"/>
    <row r="827" ht="14.25" customHeight="1" x14ac:dyDescent="0.3"/>
    <row r="828" ht="14.25" customHeight="1" x14ac:dyDescent="0.3"/>
    <row r="829" ht="14.25" customHeight="1" x14ac:dyDescent="0.3"/>
    <row r="830" ht="14.25" customHeight="1" x14ac:dyDescent="0.3"/>
    <row r="831" ht="14.25" customHeight="1" x14ac:dyDescent="0.3"/>
    <row r="832" ht="14.25" customHeight="1" x14ac:dyDescent="0.3"/>
    <row r="833" ht="14.25" customHeight="1" x14ac:dyDescent="0.3"/>
    <row r="834" ht="14.25" customHeight="1" x14ac:dyDescent="0.3"/>
    <row r="835" ht="14.25" customHeight="1" x14ac:dyDescent="0.3"/>
    <row r="836" ht="14.25" customHeight="1" x14ac:dyDescent="0.3"/>
    <row r="837" ht="14.25" customHeight="1" x14ac:dyDescent="0.3"/>
    <row r="838" ht="14.25" customHeight="1" x14ac:dyDescent="0.3"/>
    <row r="839" ht="14.25" customHeight="1" x14ac:dyDescent="0.3"/>
    <row r="840" ht="14.25" customHeight="1" x14ac:dyDescent="0.3"/>
    <row r="841" ht="14.25" customHeight="1" x14ac:dyDescent="0.3"/>
    <row r="842" ht="14.25" customHeight="1" x14ac:dyDescent="0.3"/>
    <row r="843" ht="14.25" customHeight="1" x14ac:dyDescent="0.3"/>
    <row r="844" ht="14.25" customHeight="1" x14ac:dyDescent="0.3"/>
    <row r="845" ht="14.25" customHeight="1" x14ac:dyDescent="0.3"/>
    <row r="846" ht="14.25" customHeight="1" x14ac:dyDescent="0.3"/>
    <row r="847" ht="14.25" customHeight="1" x14ac:dyDescent="0.3"/>
    <row r="848" ht="14.25" customHeight="1" x14ac:dyDescent="0.3"/>
    <row r="849" ht="14.25" customHeight="1" x14ac:dyDescent="0.3"/>
    <row r="850" ht="14.25" customHeight="1" x14ac:dyDescent="0.3"/>
    <row r="851" ht="14.25" customHeight="1" x14ac:dyDescent="0.3"/>
    <row r="852" ht="14.25" customHeight="1" x14ac:dyDescent="0.3"/>
    <row r="853" ht="14.25" customHeight="1" x14ac:dyDescent="0.3"/>
    <row r="854" ht="14.25" customHeight="1" x14ac:dyDescent="0.3"/>
    <row r="855" ht="14.25" customHeight="1" x14ac:dyDescent="0.3"/>
    <row r="856" ht="14.25" customHeight="1" x14ac:dyDescent="0.3"/>
    <row r="857" ht="14.25" customHeight="1" x14ac:dyDescent="0.3"/>
    <row r="858" ht="14.25" customHeight="1" x14ac:dyDescent="0.3"/>
    <row r="859" ht="14.25" customHeight="1" x14ac:dyDescent="0.3"/>
    <row r="860" ht="14.25" customHeight="1" x14ac:dyDescent="0.3"/>
    <row r="861" ht="14.25" customHeight="1" x14ac:dyDescent="0.3"/>
    <row r="862" ht="14.25" customHeight="1" x14ac:dyDescent="0.3"/>
    <row r="863" ht="14.25" customHeight="1" x14ac:dyDescent="0.3"/>
    <row r="864" ht="14.25" customHeight="1" x14ac:dyDescent="0.3"/>
    <row r="865" ht="14.25" customHeight="1" x14ac:dyDescent="0.3"/>
    <row r="866" ht="14.25" customHeight="1" x14ac:dyDescent="0.3"/>
    <row r="867" ht="14.25" customHeight="1" x14ac:dyDescent="0.3"/>
    <row r="868" ht="14.25" customHeight="1" x14ac:dyDescent="0.3"/>
    <row r="869" ht="14.25" customHeight="1" x14ac:dyDescent="0.3"/>
    <row r="870" ht="14.25" customHeight="1" x14ac:dyDescent="0.3"/>
    <row r="871" ht="14.25" customHeight="1" x14ac:dyDescent="0.3"/>
    <row r="872" ht="14.25" customHeight="1" x14ac:dyDescent="0.3"/>
    <row r="873" ht="14.25" customHeight="1" x14ac:dyDescent="0.3"/>
    <row r="874" ht="14.25" customHeight="1" x14ac:dyDescent="0.3"/>
    <row r="875" ht="14.25" customHeight="1" x14ac:dyDescent="0.3"/>
    <row r="876" ht="14.25" customHeight="1" x14ac:dyDescent="0.3"/>
    <row r="877" ht="14.25" customHeight="1" x14ac:dyDescent="0.3"/>
    <row r="878" ht="14.25" customHeight="1" x14ac:dyDescent="0.3"/>
    <row r="879" ht="14.25" customHeight="1" x14ac:dyDescent="0.3"/>
    <row r="880" ht="14.25" customHeight="1" x14ac:dyDescent="0.3"/>
    <row r="881" ht="14.25" customHeight="1" x14ac:dyDescent="0.3"/>
    <row r="882" ht="14.25" customHeight="1" x14ac:dyDescent="0.3"/>
    <row r="883" ht="14.25" customHeight="1" x14ac:dyDescent="0.3"/>
    <row r="884" ht="14.25" customHeight="1" x14ac:dyDescent="0.3"/>
    <row r="885" ht="14.25" customHeight="1" x14ac:dyDescent="0.3"/>
    <row r="886" ht="14.25" customHeight="1" x14ac:dyDescent="0.3"/>
    <row r="887" ht="14.25" customHeight="1" x14ac:dyDescent="0.3"/>
    <row r="888" ht="14.25" customHeight="1" x14ac:dyDescent="0.3"/>
    <row r="889" ht="14.25" customHeight="1" x14ac:dyDescent="0.3"/>
    <row r="890" ht="14.25" customHeight="1" x14ac:dyDescent="0.3"/>
    <row r="891" ht="14.25" customHeight="1" x14ac:dyDescent="0.3"/>
    <row r="892" ht="14.25" customHeight="1" x14ac:dyDescent="0.3"/>
    <row r="893" ht="14.25" customHeight="1" x14ac:dyDescent="0.3"/>
    <row r="894" ht="14.25" customHeight="1" x14ac:dyDescent="0.3"/>
    <row r="895" ht="14.25" customHeight="1" x14ac:dyDescent="0.3"/>
    <row r="896" ht="14.25" customHeight="1" x14ac:dyDescent="0.3"/>
    <row r="897" ht="14.25" customHeight="1" x14ac:dyDescent="0.3"/>
    <row r="898" ht="14.25" customHeight="1" x14ac:dyDescent="0.3"/>
    <row r="899" ht="14.25" customHeight="1" x14ac:dyDescent="0.3"/>
    <row r="900" ht="14.25" customHeight="1" x14ac:dyDescent="0.3"/>
    <row r="901" ht="14.25" customHeight="1" x14ac:dyDescent="0.3"/>
    <row r="902" ht="14.25" customHeight="1" x14ac:dyDescent="0.3"/>
    <row r="903" ht="14.25" customHeight="1" x14ac:dyDescent="0.3"/>
    <row r="904" ht="14.25" customHeight="1" x14ac:dyDescent="0.3"/>
    <row r="905" ht="14.25" customHeight="1" x14ac:dyDescent="0.3"/>
    <row r="906" ht="14.25" customHeight="1" x14ac:dyDescent="0.3"/>
    <row r="907" ht="14.25" customHeight="1" x14ac:dyDescent="0.3"/>
    <row r="908" ht="14.25" customHeight="1" x14ac:dyDescent="0.3"/>
    <row r="909" ht="14.25" customHeight="1" x14ac:dyDescent="0.3"/>
    <row r="910" ht="14.25" customHeight="1" x14ac:dyDescent="0.3"/>
    <row r="911" ht="14.25" customHeight="1" x14ac:dyDescent="0.3"/>
    <row r="912" ht="14.25" customHeight="1" x14ac:dyDescent="0.3"/>
    <row r="913" ht="14.25" customHeight="1" x14ac:dyDescent="0.3"/>
    <row r="914" ht="14.25" customHeight="1" x14ac:dyDescent="0.3"/>
    <row r="915" ht="14.25" customHeight="1" x14ac:dyDescent="0.3"/>
    <row r="916" ht="14.25" customHeight="1" x14ac:dyDescent="0.3"/>
    <row r="917" ht="14.25" customHeight="1" x14ac:dyDescent="0.3"/>
    <row r="918" ht="14.25" customHeight="1" x14ac:dyDescent="0.3"/>
    <row r="919" ht="14.25" customHeight="1" x14ac:dyDescent="0.3"/>
    <row r="920" ht="14.25" customHeight="1" x14ac:dyDescent="0.3"/>
    <row r="921" ht="14.25" customHeight="1" x14ac:dyDescent="0.3"/>
    <row r="922" ht="14.25" customHeight="1" x14ac:dyDescent="0.3"/>
    <row r="923" ht="14.25" customHeight="1" x14ac:dyDescent="0.3"/>
    <row r="924" ht="14.25" customHeight="1" x14ac:dyDescent="0.3"/>
    <row r="925" ht="14.25" customHeight="1" x14ac:dyDescent="0.3"/>
    <row r="926" ht="14.25" customHeight="1" x14ac:dyDescent="0.3"/>
    <row r="927" ht="14.25" customHeight="1" x14ac:dyDescent="0.3"/>
    <row r="928" ht="14.25" customHeight="1" x14ac:dyDescent="0.3"/>
    <row r="929" ht="14.25" customHeight="1" x14ac:dyDescent="0.3"/>
    <row r="930" ht="14.25" customHeight="1" x14ac:dyDescent="0.3"/>
    <row r="931" ht="14.25" customHeight="1" x14ac:dyDescent="0.3"/>
    <row r="932" ht="14.25" customHeight="1" x14ac:dyDescent="0.3"/>
    <row r="933" ht="14.25" customHeight="1" x14ac:dyDescent="0.3"/>
    <row r="934" ht="14.25" customHeight="1" x14ac:dyDescent="0.3"/>
    <row r="935" ht="14.25" customHeight="1" x14ac:dyDescent="0.3"/>
    <row r="936" ht="14.25" customHeight="1" x14ac:dyDescent="0.3"/>
    <row r="937" ht="14.25" customHeight="1" x14ac:dyDescent="0.3"/>
    <row r="938" ht="14.25" customHeight="1" x14ac:dyDescent="0.3"/>
    <row r="939" ht="14.25" customHeight="1" x14ac:dyDescent="0.3"/>
    <row r="940" ht="14.25" customHeight="1" x14ac:dyDescent="0.3"/>
    <row r="941" ht="14.25" customHeight="1" x14ac:dyDescent="0.3"/>
    <row r="942" ht="14.25" customHeight="1" x14ac:dyDescent="0.3"/>
    <row r="943" ht="14.25" customHeight="1" x14ac:dyDescent="0.3"/>
    <row r="944" ht="14.25" customHeight="1" x14ac:dyDescent="0.3"/>
    <row r="945" ht="14.25" customHeight="1" x14ac:dyDescent="0.3"/>
    <row r="946" ht="14.25" customHeight="1" x14ac:dyDescent="0.3"/>
    <row r="947" ht="14.25" customHeight="1" x14ac:dyDescent="0.3"/>
    <row r="948" ht="14.25" customHeight="1" x14ac:dyDescent="0.3"/>
    <row r="949" ht="14.25" customHeight="1" x14ac:dyDescent="0.3"/>
    <row r="950" ht="14.25" customHeight="1" x14ac:dyDescent="0.3"/>
    <row r="951" ht="14.25" customHeight="1" x14ac:dyDescent="0.3"/>
    <row r="952" ht="14.25" customHeight="1" x14ac:dyDescent="0.3"/>
    <row r="953" ht="14.25" customHeight="1" x14ac:dyDescent="0.3"/>
    <row r="954" ht="14.25" customHeight="1" x14ac:dyDescent="0.3"/>
    <row r="955" ht="14.25" customHeight="1" x14ac:dyDescent="0.3"/>
    <row r="956" ht="14.25" customHeight="1" x14ac:dyDescent="0.3"/>
    <row r="957" ht="14.25" customHeight="1" x14ac:dyDescent="0.3"/>
    <row r="958" ht="14.25" customHeight="1" x14ac:dyDescent="0.3"/>
    <row r="959" ht="14.25" customHeight="1" x14ac:dyDescent="0.3"/>
    <row r="960" ht="14.25" customHeight="1" x14ac:dyDescent="0.3"/>
    <row r="961" ht="14.25" customHeight="1" x14ac:dyDescent="0.3"/>
    <row r="962" ht="14.25" customHeight="1" x14ac:dyDescent="0.3"/>
    <row r="963" ht="14.25" customHeight="1" x14ac:dyDescent="0.3"/>
    <row r="964" ht="14.25" customHeight="1" x14ac:dyDescent="0.3"/>
    <row r="965" ht="14.25" customHeight="1" x14ac:dyDescent="0.3"/>
    <row r="966" ht="14.25" customHeight="1" x14ac:dyDescent="0.3"/>
    <row r="967" ht="14.25" customHeight="1" x14ac:dyDescent="0.3"/>
    <row r="968" ht="14.25" customHeight="1" x14ac:dyDescent="0.3"/>
    <row r="969" ht="14.25" customHeight="1" x14ac:dyDescent="0.3"/>
    <row r="970" ht="14.25" customHeight="1" x14ac:dyDescent="0.3"/>
    <row r="971" ht="14.25" customHeight="1" x14ac:dyDescent="0.3"/>
    <row r="972" ht="14.25" customHeight="1" x14ac:dyDescent="0.3"/>
    <row r="973" ht="14.25" customHeight="1" x14ac:dyDescent="0.3"/>
    <row r="974" ht="14.25" customHeight="1" x14ac:dyDescent="0.3"/>
    <row r="975" ht="14.25" customHeight="1" x14ac:dyDescent="0.3"/>
    <row r="976" ht="14.25" customHeight="1" x14ac:dyDescent="0.3"/>
    <row r="977" ht="14.25" customHeight="1" x14ac:dyDescent="0.3"/>
    <row r="978" ht="14.25" customHeight="1" x14ac:dyDescent="0.3"/>
    <row r="979" ht="14.25" customHeight="1" x14ac:dyDescent="0.3"/>
    <row r="980" ht="14.25" customHeight="1" x14ac:dyDescent="0.3"/>
    <row r="981" ht="14.25" customHeight="1" x14ac:dyDescent="0.3"/>
    <row r="982" ht="14.25" customHeight="1" x14ac:dyDescent="0.3"/>
    <row r="983" ht="14.25" customHeight="1" x14ac:dyDescent="0.3"/>
    <row r="984" ht="14.25" customHeight="1" x14ac:dyDescent="0.3"/>
    <row r="985" ht="14.25" customHeight="1" x14ac:dyDescent="0.3"/>
    <row r="986" ht="14.25" customHeight="1" x14ac:dyDescent="0.3"/>
    <row r="987" ht="14.25" customHeight="1" x14ac:dyDescent="0.3"/>
    <row r="988" ht="14.25" customHeight="1" x14ac:dyDescent="0.3"/>
    <row r="989" ht="14.25" customHeight="1" x14ac:dyDescent="0.3"/>
    <row r="990" ht="14.25" customHeight="1" x14ac:dyDescent="0.3"/>
    <row r="991" ht="14.25" customHeight="1" x14ac:dyDescent="0.3"/>
    <row r="992" ht="14.25" customHeight="1" x14ac:dyDescent="0.3"/>
    <row r="993" ht="14.25" customHeight="1" x14ac:dyDescent="0.3"/>
    <row r="994" ht="14.25" customHeight="1" x14ac:dyDescent="0.3"/>
    <row r="995" ht="14.25" customHeight="1" x14ac:dyDescent="0.3"/>
    <row r="996" ht="14.25" customHeight="1" x14ac:dyDescent="0.3"/>
    <row r="997" ht="14.25" customHeight="1" x14ac:dyDescent="0.3"/>
    <row r="998" ht="14.25" customHeight="1" x14ac:dyDescent="0.3"/>
    <row r="999" ht="14.25" customHeight="1" x14ac:dyDescent="0.3"/>
    <row r="1000" ht="14.25" customHeight="1" x14ac:dyDescent="0.3"/>
  </sheetData>
  <pageMargins left="0.7" right="0.7" top="0.75" bottom="0.75" header="0" footer="0"/>
  <pageSetup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0" tint="-0.499984740745262"/>
  </sheetPr>
  <dimension ref="A1:P1000"/>
  <sheetViews>
    <sheetView workbookViewId="0">
      <selection sqref="A1:P33"/>
    </sheetView>
  </sheetViews>
  <sheetFormatPr defaultColWidth="14.44140625" defaultRowHeight="15" customHeight="1" x14ac:dyDescent="0.3"/>
  <cols>
    <col min="1" max="14" width="8.6640625" customWidth="1"/>
    <col min="15" max="15" width="10.33203125" bestFit="1" customWidth="1"/>
    <col min="16" max="26" width="8.6640625" customWidth="1"/>
  </cols>
  <sheetData>
    <row r="1" spans="1:16" ht="14.25" customHeight="1" x14ac:dyDescent="0.3">
      <c r="A1" s="75" t="s">
        <v>0</v>
      </c>
      <c r="B1" s="75" t="s">
        <v>1</v>
      </c>
      <c r="C1" s="75" t="s">
        <v>2</v>
      </c>
      <c r="D1" s="75" t="s">
        <v>3</v>
      </c>
      <c r="E1" s="75" t="s">
        <v>4</v>
      </c>
      <c r="F1" s="75" t="s">
        <v>5</v>
      </c>
      <c r="G1" s="75" t="s">
        <v>6</v>
      </c>
      <c r="H1" s="75" t="s">
        <v>7</v>
      </c>
      <c r="I1" s="75" t="s">
        <v>8</v>
      </c>
      <c r="J1" s="75" t="s">
        <v>11</v>
      </c>
      <c r="K1" s="75" t="s">
        <v>12</v>
      </c>
      <c r="L1" s="75" t="s">
        <v>11</v>
      </c>
      <c r="M1" s="75" t="s">
        <v>14</v>
      </c>
      <c r="N1" s="75" t="s">
        <v>50</v>
      </c>
      <c r="O1" s="75" t="s">
        <v>51</v>
      </c>
      <c r="P1" s="75" t="s">
        <v>17</v>
      </c>
    </row>
    <row r="2" spans="1:16" ht="14.25" customHeight="1" x14ac:dyDescent="0.3">
      <c r="A2" s="74" t="s">
        <v>807</v>
      </c>
      <c r="B2" s="74" t="s">
        <v>18</v>
      </c>
      <c r="C2" s="74" t="s">
        <v>828</v>
      </c>
      <c r="D2" s="76">
        <v>187523860000</v>
      </c>
      <c r="E2" s="74" t="s">
        <v>27</v>
      </c>
      <c r="F2" s="74" t="s">
        <v>28</v>
      </c>
      <c r="G2" s="74" t="s">
        <v>424</v>
      </c>
      <c r="H2" s="77">
        <v>385.5</v>
      </c>
      <c r="I2" s="74">
        <v>87</v>
      </c>
      <c r="J2" s="77">
        <v>36624.39</v>
      </c>
      <c r="K2" s="74" t="s">
        <v>869</v>
      </c>
      <c r="L2" s="77">
        <v>36624.39</v>
      </c>
      <c r="M2" s="78">
        <v>1.09201037613489</v>
      </c>
      <c r="N2" s="77">
        <v>806.47</v>
      </c>
      <c r="O2" s="74" t="s">
        <v>87</v>
      </c>
      <c r="P2" s="74" t="s">
        <v>906</v>
      </c>
    </row>
    <row r="3" spans="1:16" ht="14.25" customHeight="1" x14ac:dyDescent="0.3">
      <c r="A3" s="74" t="s">
        <v>807</v>
      </c>
      <c r="B3" s="74" t="s">
        <v>18</v>
      </c>
      <c r="C3" s="74" t="s">
        <v>828</v>
      </c>
      <c r="D3" s="76">
        <v>187523860000</v>
      </c>
      <c r="E3" s="74" t="s">
        <v>27</v>
      </c>
      <c r="F3" s="74" t="s">
        <v>28</v>
      </c>
      <c r="G3" s="74" t="s">
        <v>424</v>
      </c>
      <c r="H3" s="77">
        <v>385.5</v>
      </c>
      <c r="I3" s="74">
        <v>90</v>
      </c>
      <c r="J3" s="77">
        <v>37887.300000000003</v>
      </c>
      <c r="K3" s="74" t="s">
        <v>869</v>
      </c>
      <c r="L3" s="77">
        <v>37887.300000000003</v>
      </c>
      <c r="M3" s="78">
        <v>1.09201037613489</v>
      </c>
      <c r="N3" s="77">
        <v>806.47</v>
      </c>
      <c r="O3" s="74" t="s">
        <v>87</v>
      </c>
      <c r="P3" s="74" t="s">
        <v>906</v>
      </c>
    </row>
    <row r="4" spans="1:16" ht="14.25" customHeight="1" x14ac:dyDescent="0.3">
      <c r="A4" s="74" t="s">
        <v>810</v>
      </c>
      <c r="B4" s="74" t="s">
        <v>18</v>
      </c>
      <c r="C4" s="74" t="s">
        <v>832</v>
      </c>
      <c r="D4" s="76">
        <v>235300275756</v>
      </c>
      <c r="E4" s="74" t="s">
        <v>29</v>
      </c>
      <c r="F4" s="74" t="s">
        <v>30</v>
      </c>
      <c r="G4" s="74" t="s">
        <v>424</v>
      </c>
      <c r="H4" s="77">
        <v>111.14</v>
      </c>
      <c r="I4" s="74">
        <v>290</v>
      </c>
      <c r="J4" s="77">
        <v>4042.599999999999</v>
      </c>
      <c r="K4" s="74" t="s">
        <v>822</v>
      </c>
      <c r="L4" s="77">
        <v>4042.599999999999</v>
      </c>
      <c r="M4" s="78">
        <v>0.12542738887889149</v>
      </c>
      <c r="N4" s="77">
        <v>125.08</v>
      </c>
      <c r="O4" s="74" t="s">
        <v>99</v>
      </c>
      <c r="P4" s="74" t="s">
        <v>847</v>
      </c>
    </row>
    <row r="5" spans="1:16" ht="14.25" customHeight="1" x14ac:dyDescent="0.3">
      <c r="A5" s="74" t="s">
        <v>907</v>
      </c>
      <c r="B5" s="74" t="s">
        <v>18</v>
      </c>
      <c r="C5" s="74" t="s">
        <v>908</v>
      </c>
      <c r="D5" s="76">
        <v>60411098535</v>
      </c>
      <c r="E5" s="74" t="s">
        <v>839</v>
      </c>
      <c r="F5" s="74" t="s">
        <v>840</v>
      </c>
      <c r="G5" s="74" t="s">
        <v>424</v>
      </c>
      <c r="H5" s="77">
        <v>63.9</v>
      </c>
      <c r="I5" s="74">
        <v>522</v>
      </c>
      <c r="J5" s="77">
        <v>522.00000000000375</v>
      </c>
      <c r="K5" s="74" t="s">
        <v>909</v>
      </c>
      <c r="L5" s="77">
        <v>522.00000000000375</v>
      </c>
      <c r="M5" s="78">
        <v>1.564945226917069E-2</v>
      </c>
      <c r="N5" s="77">
        <v>64.900000000000006</v>
      </c>
      <c r="O5" s="74" t="s">
        <v>611</v>
      </c>
      <c r="P5" s="74" t="s">
        <v>910</v>
      </c>
    </row>
    <row r="6" spans="1:16" ht="14.25" customHeight="1" x14ac:dyDescent="0.3">
      <c r="A6" s="74" t="s">
        <v>911</v>
      </c>
      <c r="B6" s="74" t="s">
        <v>18</v>
      </c>
      <c r="C6" s="74" t="s">
        <v>912</v>
      </c>
      <c r="D6" s="76">
        <v>19319147904</v>
      </c>
      <c r="E6" s="74" t="s">
        <v>27</v>
      </c>
      <c r="F6" s="74" t="s">
        <v>28</v>
      </c>
      <c r="G6" s="74" t="s">
        <v>424</v>
      </c>
      <c r="H6" s="77">
        <v>119.65</v>
      </c>
      <c r="I6" s="74">
        <v>280</v>
      </c>
      <c r="J6" s="77">
        <v>7179.1999999999962</v>
      </c>
      <c r="K6" s="74" t="s">
        <v>866</v>
      </c>
      <c r="L6" s="77">
        <v>7179.1999999999962</v>
      </c>
      <c r="M6" s="78">
        <v>0.21429168407856239</v>
      </c>
      <c r="N6" s="77">
        <v>145.29</v>
      </c>
      <c r="O6" s="74" t="s">
        <v>566</v>
      </c>
      <c r="P6" s="74" t="s">
        <v>913</v>
      </c>
    </row>
    <row r="7" spans="1:16" ht="14.25" customHeight="1" x14ac:dyDescent="0.3">
      <c r="A7" s="74" t="s">
        <v>914</v>
      </c>
      <c r="B7" s="74" t="s">
        <v>18</v>
      </c>
      <c r="C7" s="74" t="s">
        <v>915</v>
      </c>
      <c r="D7" s="76">
        <v>184679712637</v>
      </c>
      <c r="E7" s="74" t="s">
        <v>19</v>
      </c>
      <c r="F7" s="74" t="s">
        <v>20</v>
      </c>
      <c r="G7" s="74" t="s">
        <v>424</v>
      </c>
      <c r="H7" s="77">
        <v>40.119999999999997</v>
      </c>
      <c r="I7" s="74">
        <v>830</v>
      </c>
      <c r="J7" s="77">
        <v>-99.599999999997877</v>
      </c>
      <c r="K7" s="74" t="s">
        <v>869</v>
      </c>
      <c r="L7" s="77">
        <v>-99.599999999997877</v>
      </c>
      <c r="M7" s="78">
        <v>-2.9910269192422101E-3</v>
      </c>
      <c r="N7" s="77">
        <v>40</v>
      </c>
      <c r="O7" s="74" t="s">
        <v>435</v>
      </c>
      <c r="P7" s="74" t="s">
        <v>916</v>
      </c>
    </row>
    <row r="8" spans="1:16" ht="14.25" customHeight="1" x14ac:dyDescent="0.3">
      <c r="A8" s="74" t="s">
        <v>917</v>
      </c>
      <c r="B8" s="74" t="s">
        <v>18</v>
      </c>
      <c r="C8" s="74" t="s">
        <v>918</v>
      </c>
      <c r="D8" s="76">
        <v>11427347381</v>
      </c>
      <c r="E8" s="74" t="s">
        <v>29</v>
      </c>
      <c r="F8" s="74" t="s">
        <v>30</v>
      </c>
      <c r="G8" s="74" t="s">
        <v>424</v>
      </c>
      <c r="H8" s="77">
        <v>142.61000000000001</v>
      </c>
      <c r="I8" s="74">
        <v>233</v>
      </c>
      <c r="J8" s="77">
        <v>1232.5699999999979</v>
      </c>
      <c r="K8" s="74" t="s">
        <v>869</v>
      </c>
      <c r="L8" s="77">
        <v>1232.5699999999979</v>
      </c>
      <c r="M8" s="78">
        <v>3.709417291915007E-2</v>
      </c>
      <c r="N8" s="77">
        <v>147.9</v>
      </c>
      <c r="O8" s="74" t="s">
        <v>461</v>
      </c>
      <c r="P8" s="74" t="s">
        <v>134</v>
      </c>
    </row>
    <row r="9" spans="1:16" ht="14.25" customHeight="1" x14ac:dyDescent="0.3">
      <c r="A9" s="74" t="s">
        <v>811</v>
      </c>
      <c r="B9" s="74" t="s">
        <v>18</v>
      </c>
      <c r="C9" s="74" t="s">
        <v>841</v>
      </c>
      <c r="D9" s="76">
        <v>121579643497</v>
      </c>
      <c r="E9" s="74" t="s">
        <v>34</v>
      </c>
      <c r="F9" s="74" t="s">
        <v>35</v>
      </c>
      <c r="G9" s="74" t="s">
        <v>424</v>
      </c>
      <c r="H9" s="77">
        <v>118.75</v>
      </c>
      <c r="I9" s="74">
        <v>262</v>
      </c>
      <c r="J9" s="77">
        <v>-2562.36</v>
      </c>
      <c r="K9" s="74" t="s">
        <v>842</v>
      </c>
      <c r="L9" s="77">
        <v>-2562.36</v>
      </c>
      <c r="M9" s="78">
        <v>-8.235789473684213E-2</v>
      </c>
      <c r="N9" s="77">
        <v>108.97</v>
      </c>
      <c r="O9" s="74" t="s">
        <v>522</v>
      </c>
      <c r="P9" s="74" t="s">
        <v>827</v>
      </c>
    </row>
    <row r="10" spans="1:16" ht="14.25" customHeight="1" x14ac:dyDescent="0.3">
      <c r="A10" s="74" t="s">
        <v>815</v>
      </c>
      <c r="B10" s="74" t="s">
        <v>18</v>
      </c>
      <c r="C10" s="74" t="s">
        <v>848</v>
      </c>
      <c r="D10" s="76">
        <v>54538653932</v>
      </c>
      <c r="E10" s="74" t="s">
        <v>38</v>
      </c>
      <c r="F10" s="74" t="s">
        <v>39</v>
      </c>
      <c r="G10" s="74" t="s">
        <v>424</v>
      </c>
      <c r="H10" s="77">
        <v>64.7</v>
      </c>
      <c r="I10" s="74">
        <v>515</v>
      </c>
      <c r="J10" s="77">
        <v>-3172.4000000000019</v>
      </c>
      <c r="K10" s="74" t="s">
        <v>849</v>
      </c>
      <c r="L10" s="77">
        <v>-3172.4000000000019</v>
      </c>
      <c r="M10" s="78">
        <v>-9.5208655332302994E-2</v>
      </c>
      <c r="N10" s="77">
        <v>58.54</v>
      </c>
      <c r="O10" s="74" t="s">
        <v>476</v>
      </c>
      <c r="P10" s="74"/>
    </row>
    <row r="11" spans="1:16" ht="14.25" customHeight="1" x14ac:dyDescent="0.3">
      <c r="A11" s="74" t="s">
        <v>919</v>
      </c>
      <c r="B11" s="74" t="s">
        <v>18</v>
      </c>
      <c r="C11" s="74" t="s">
        <v>920</v>
      </c>
      <c r="D11" s="76">
        <v>45137613442</v>
      </c>
      <c r="E11" s="74" t="s">
        <v>34</v>
      </c>
      <c r="F11" s="74" t="s">
        <v>35</v>
      </c>
      <c r="G11" s="74" t="s">
        <v>424</v>
      </c>
      <c r="H11" s="77">
        <v>115.8</v>
      </c>
      <c r="I11" s="74">
        <v>285</v>
      </c>
      <c r="J11" s="77">
        <v>1048.800000000002</v>
      </c>
      <c r="K11" s="74" t="s">
        <v>921</v>
      </c>
      <c r="L11" s="77">
        <v>1048.800000000002</v>
      </c>
      <c r="M11" s="78">
        <v>3.1778929188255672E-2</v>
      </c>
      <c r="N11" s="77">
        <v>119.48</v>
      </c>
      <c r="O11" s="74" t="s">
        <v>441</v>
      </c>
      <c r="P11" s="74"/>
    </row>
    <row r="12" spans="1:16" ht="14.25" customHeight="1" x14ac:dyDescent="0.3">
      <c r="A12" s="74" t="s">
        <v>814</v>
      </c>
      <c r="B12" s="74" t="s">
        <v>18</v>
      </c>
      <c r="C12" s="74" t="s">
        <v>846</v>
      </c>
      <c r="D12" s="76">
        <v>117860578389</v>
      </c>
      <c r="E12" s="74" t="s">
        <v>839</v>
      </c>
      <c r="F12" s="74" t="s">
        <v>840</v>
      </c>
      <c r="G12" s="74" t="s">
        <v>424</v>
      </c>
      <c r="H12" s="77">
        <v>113.1</v>
      </c>
      <c r="I12" s="74">
        <v>290</v>
      </c>
      <c r="J12" s="77">
        <v>-1448.549999999997</v>
      </c>
      <c r="K12" s="74" t="s">
        <v>873</v>
      </c>
      <c r="L12" s="77">
        <v>-1448.549999999997</v>
      </c>
      <c r="M12" s="78">
        <v>-4.4164456233421669E-2</v>
      </c>
      <c r="N12" s="77">
        <v>108.105</v>
      </c>
      <c r="O12" s="74" t="s">
        <v>447</v>
      </c>
      <c r="P12" s="74" t="s">
        <v>922</v>
      </c>
    </row>
    <row r="13" spans="1:16" ht="14.25" customHeight="1" x14ac:dyDescent="0.3">
      <c r="A13" s="74" t="s">
        <v>805</v>
      </c>
      <c r="B13" s="74" t="s">
        <v>18</v>
      </c>
      <c r="C13" s="74" t="s">
        <v>823</v>
      </c>
      <c r="D13" s="76">
        <v>12434198035</v>
      </c>
      <c r="E13" s="74" t="s">
        <v>47</v>
      </c>
      <c r="F13" s="74" t="s">
        <v>48</v>
      </c>
      <c r="G13" s="74" t="s">
        <v>424</v>
      </c>
      <c r="H13" s="77">
        <v>38.799999999999997</v>
      </c>
      <c r="I13" s="74">
        <v>870</v>
      </c>
      <c r="J13" s="77">
        <v>-713.4000000000002</v>
      </c>
      <c r="K13" s="74" t="s">
        <v>824</v>
      </c>
      <c r="L13" s="77">
        <v>-713.4000000000002</v>
      </c>
      <c r="M13" s="78">
        <v>-2.1134020618556709E-2</v>
      </c>
      <c r="N13" s="77">
        <v>37.979999999999997</v>
      </c>
      <c r="O13" s="74" t="s">
        <v>436</v>
      </c>
      <c r="P13" s="74" t="s">
        <v>923</v>
      </c>
    </row>
    <row r="14" spans="1:16" ht="14.25" customHeight="1" x14ac:dyDescent="0.3">
      <c r="A14" s="74" t="s">
        <v>924</v>
      </c>
      <c r="B14" s="74" t="s">
        <v>18</v>
      </c>
      <c r="C14" s="74" t="s">
        <v>925</v>
      </c>
      <c r="D14" s="76">
        <v>97983715430</v>
      </c>
      <c r="E14" s="74" t="s">
        <v>175</v>
      </c>
      <c r="F14" s="74" t="s">
        <v>176</v>
      </c>
      <c r="G14" s="74" t="s">
        <v>424</v>
      </c>
      <c r="H14" s="77">
        <v>214.67</v>
      </c>
      <c r="I14" s="74">
        <v>156</v>
      </c>
      <c r="J14" s="77">
        <v>-4073.159999999998</v>
      </c>
      <c r="K14" s="74" t="s">
        <v>838</v>
      </c>
      <c r="L14" s="77">
        <v>-4073.159999999998</v>
      </c>
      <c r="M14" s="78">
        <v>-0.1216285461405878</v>
      </c>
      <c r="N14" s="77">
        <v>188.56</v>
      </c>
      <c r="O14" s="74" t="s">
        <v>534</v>
      </c>
      <c r="P14" s="74" t="s">
        <v>916</v>
      </c>
    </row>
    <row r="15" spans="1:16" ht="14.25" customHeight="1" x14ac:dyDescent="0.3">
      <c r="A15" s="74" t="s">
        <v>224</v>
      </c>
      <c r="B15" s="74" t="s">
        <v>18</v>
      </c>
      <c r="C15" s="74" t="s">
        <v>225</v>
      </c>
      <c r="D15" s="76">
        <v>137795731183</v>
      </c>
      <c r="E15" s="74" t="s">
        <v>38</v>
      </c>
      <c r="F15" s="74" t="s">
        <v>39</v>
      </c>
      <c r="G15" s="74" t="s">
        <v>424</v>
      </c>
      <c r="H15" s="77">
        <v>213.17</v>
      </c>
      <c r="I15" s="74">
        <v>155</v>
      </c>
      <c r="J15" s="77">
        <v>-897.44999999999879</v>
      </c>
      <c r="K15" s="74" t="s">
        <v>820</v>
      </c>
      <c r="L15" s="77">
        <v>-897.44999999999879</v>
      </c>
      <c r="M15" s="78">
        <v>-2.7161420462541601E-2</v>
      </c>
      <c r="N15" s="77">
        <v>207.38</v>
      </c>
      <c r="O15" s="74" t="s">
        <v>443</v>
      </c>
      <c r="P15" s="74"/>
    </row>
    <row r="16" spans="1:16" ht="14.25" customHeight="1" x14ac:dyDescent="0.3">
      <c r="A16" s="74" t="s">
        <v>926</v>
      </c>
      <c r="B16" s="74" t="s">
        <v>18</v>
      </c>
      <c r="C16" s="74" t="s">
        <v>927</v>
      </c>
      <c r="D16" s="76">
        <v>30392520000</v>
      </c>
      <c r="E16" s="74" t="s">
        <v>34</v>
      </c>
      <c r="F16" s="74" t="s">
        <v>35</v>
      </c>
      <c r="G16" s="74" t="s">
        <v>424</v>
      </c>
      <c r="H16" s="77">
        <v>42.15</v>
      </c>
      <c r="I16" s="74">
        <v>795</v>
      </c>
      <c r="J16" s="77">
        <v>325.95000000000289</v>
      </c>
      <c r="K16" s="74" t="s">
        <v>866</v>
      </c>
      <c r="L16" s="77">
        <v>325.95000000000289</v>
      </c>
      <c r="M16" s="78">
        <v>9.7271648873073248E-3</v>
      </c>
      <c r="N16" s="77">
        <v>42.56</v>
      </c>
      <c r="O16" s="74" t="s">
        <v>623</v>
      </c>
      <c r="P16" s="74" t="s">
        <v>916</v>
      </c>
    </row>
    <row r="17" spans="1:16" ht="14.25" customHeight="1" x14ac:dyDescent="0.3">
      <c r="A17" s="74" t="s">
        <v>813</v>
      </c>
      <c r="B17" s="74" t="s">
        <v>18</v>
      </c>
      <c r="C17" s="74" t="s">
        <v>845</v>
      </c>
      <c r="D17" s="76">
        <v>25244829930</v>
      </c>
      <c r="E17" s="74" t="s">
        <v>47</v>
      </c>
      <c r="F17" s="74" t="s">
        <v>48</v>
      </c>
      <c r="G17" s="74" t="s">
        <v>424</v>
      </c>
      <c r="H17" s="77">
        <v>253.9</v>
      </c>
      <c r="I17" s="74">
        <v>132</v>
      </c>
      <c r="J17" s="77">
        <v>1281.7200000000009</v>
      </c>
      <c r="K17" s="74" t="s">
        <v>879</v>
      </c>
      <c r="L17" s="77">
        <v>1281.7200000000009</v>
      </c>
      <c r="M17" s="78">
        <v>3.8243402914533313E-2</v>
      </c>
      <c r="N17" s="77">
        <v>263.61</v>
      </c>
      <c r="O17" s="74" t="s">
        <v>430</v>
      </c>
      <c r="P17" s="74" t="s">
        <v>922</v>
      </c>
    </row>
    <row r="18" spans="1:16" ht="14.25" customHeight="1" x14ac:dyDescent="0.3">
      <c r="A18" s="74" t="s">
        <v>928</v>
      </c>
      <c r="B18" s="74" t="s">
        <v>18</v>
      </c>
      <c r="C18" s="74" t="s">
        <v>929</v>
      </c>
      <c r="D18" s="76">
        <v>16381888542</v>
      </c>
      <c r="E18" s="74" t="s">
        <v>27</v>
      </c>
      <c r="F18" s="74" t="s">
        <v>28</v>
      </c>
      <c r="G18" s="74" t="s">
        <v>424</v>
      </c>
      <c r="H18" s="77">
        <v>144.85</v>
      </c>
      <c r="I18" s="74">
        <v>230</v>
      </c>
      <c r="J18" s="77">
        <v>1736.500000000003</v>
      </c>
      <c r="K18" s="74" t="s">
        <v>838</v>
      </c>
      <c r="L18" s="77">
        <v>1736.500000000003</v>
      </c>
      <c r="M18" s="78">
        <v>5.2122885743873047E-2</v>
      </c>
      <c r="N18" s="77">
        <v>152.4</v>
      </c>
      <c r="O18" s="74" t="s">
        <v>446</v>
      </c>
      <c r="P18" s="74" t="s">
        <v>827</v>
      </c>
    </row>
    <row r="19" spans="1:16" ht="14.25" customHeight="1" x14ac:dyDescent="0.3">
      <c r="A19" s="74" t="s">
        <v>930</v>
      </c>
      <c r="B19" s="74" t="s">
        <v>18</v>
      </c>
      <c r="C19" s="74" t="s">
        <v>931</v>
      </c>
      <c r="D19" s="76">
        <v>23210886972</v>
      </c>
      <c r="E19" s="74" t="s">
        <v>218</v>
      </c>
      <c r="F19" s="74" t="s">
        <v>219</v>
      </c>
      <c r="G19" s="74" t="s">
        <v>424</v>
      </c>
      <c r="H19" s="77">
        <v>84.2</v>
      </c>
      <c r="I19" s="74">
        <v>390</v>
      </c>
      <c r="J19" s="77">
        <v>-4836.0000000000018</v>
      </c>
      <c r="K19" s="74" t="s">
        <v>866</v>
      </c>
      <c r="L19" s="77">
        <v>-4836.0000000000018</v>
      </c>
      <c r="M19" s="78">
        <v>-0.14726840855106901</v>
      </c>
      <c r="N19" s="77">
        <v>71.8</v>
      </c>
      <c r="O19" s="74" t="s">
        <v>533</v>
      </c>
      <c r="P19" s="74" t="s">
        <v>916</v>
      </c>
    </row>
    <row r="20" spans="1:16" ht="14.25" customHeight="1" x14ac:dyDescent="0.3">
      <c r="A20" s="74" t="s">
        <v>42</v>
      </c>
      <c r="B20" s="74" t="s">
        <v>18</v>
      </c>
      <c r="C20" s="74" t="s">
        <v>43</v>
      </c>
      <c r="D20" s="76">
        <v>2783064000000</v>
      </c>
      <c r="E20" s="74" t="s">
        <v>27</v>
      </c>
      <c r="F20" s="74" t="s">
        <v>40</v>
      </c>
      <c r="G20" s="74" t="s">
        <v>435</v>
      </c>
      <c r="H20" s="77">
        <v>16.760000000000002</v>
      </c>
      <c r="I20" s="74">
        <v>900</v>
      </c>
      <c r="J20" s="77">
        <v>100386</v>
      </c>
      <c r="K20" s="74" t="s">
        <v>885</v>
      </c>
      <c r="L20" s="77">
        <v>100386</v>
      </c>
      <c r="M20" s="78">
        <v>6.6551312649164673</v>
      </c>
      <c r="N20" s="77">
        <v>128.30000000000001</v>
      </c>
      <c r="O20" s="74" t="s">
        <v>61</v>
      </c>
      <c r="P20" s="74" t="s">
        <v>932</v>
      </c>
    </row>
    <row r="21" spans="1:16" ht="14.25" customHeight="1" x14ac:dyDescent="0.3">
      <c r="A21" s="74" t="s">
        <v>887</v>
      </c>
      <c r="B21" s="74" t="s">
        <v>18</v>
      </c>
      <c r="C21" s="74" t="s">
        <v>888</v>
      </c>
      <c r="D21" s="76">
        <v>159179550207</v>
      </c>
      <c r="E21" s="74" t="s">
        <v>27</v>
      </c>
      <c r="F21" s="74" t="s">
        <v>40</v>
      </c>
      <c r="G21" s="74" t="s">
        <v>444</v>
      </c>
      <c r="H21" s="77">
        <v>77.88</v>
      </c>
      <c r="I21" s="74">
        <v>415</v>
      </c>
      <c r="J21" s="77">
        <v>4992.4500000000007</v>
      </c>
      <c r="K21" s="74" t="s">
        <v>889</v>
      </c>
      <c r="L21" s="77">
        <v>4992.4500000000007</v>
      </c>
      <c r="M21" s="78">
        <v>0.15446841294298921</v>
      </c>
      <c r="N21" s="77">
        <v>89.91</v>
      </c>
      <c r="O21" s="74" t="s">
        <v>506</v>
      </c>
      <c r="P21" s="74" t="s">
        <v>933</v>
      </c>
    </row>
    <row r="22" spans="1:16" ht="14.25" customHeight="1" x14ac:dyDescent="0.3">
      <c r="A22" s="74" t="s">
        <v>226</v>
      </c>
      <c r="B22" s="74" t="s">
        <v>18</v>
      </c>
      <c r="C22" s="74" t="s">
        <v>227</v>
      </c>
      <c r="D22" s="76">
        <v>216761750390</v>
      </c>
      <c r="E22" s="74" t="s">
        <v>38</v>
      </c>
      <c r="F22" s="74" t="s">
        <v>39</v>
      </c>
      <c r="G22" s="74" t="s">
        <v>477</v>
      </c>
      <c r="H22" s="77">
        <v>89.915000000000006</v>
      </c>
      <c r="I22" s="74">
        <v>335</v>
      </c>
      <c r="J22" s="77">
        <v>34945.524999999987</v>
      </c>
      <c r="K22" s="74" t="s">
        <v>830</v>
      </c>
      <c r="L22" s="77">
        <v>34945.524999999987</v>
      </c>
      <c r="M22" s="78">
        <v>1.1601512539620751</v>
      </c>
      <c r="N22" s="77">
        <v>194.23</v>
      </c>
      <c r="O22" s="74" t="s">
        <v>184</v>
      </c>
      <c r="P22" s="74" t="s">
        <v>847</v>
      </c>
    </row>
    <row r="23" spans="1:16" ht="14.25" customHeight="1" x14ac:dyDescent="0.3">
      <c r="A23" s="74" t="s">
        <v>934</v>
      </c>
      <c r="B23" s="74" t="s">
        <v>18</v>
      </c>
      <c r="C23" s="74" t="s">
        <v>935</v>
      </c>
      <c r="D23" s="76">
        <v>198979232760</v>
      </c>
      <c r="E23" s="74" t="s">
        <v>19</v>
      </c>
      <c r="F23" s="74" t="s">
        <v>20</v>
      </c>
      <c r="G23" s="74" t="s">
        <v>498</v>
      </c>
      <c r="H23" s="77">
        <v>17.645</v>
      </c>
      <c r="I23" s="74">
        <v>1700</v>
      </c>
      <c r="J23" s="77">
        <v>-2439.4999999999982</v>
      </c>
      <c r="K23" s="74" t="s">
        <v>869</v>
      </c>
      <c r="L23" s="77">
        <v>-2439.4999999999982</v>
      </c>
      <c r="M23" s="78">
        <v>-8.1326154718050367E-2</v>
      </c>
      <c r="N23" s="77">
        <v>16.21</v>
      </c>
      <c r="O23" s="74" t="s">
        <v>522</v>
      </c>
      <c r="P23" s="74" t="s">
        <v>916</v>
      </c>
    </row>
    <row r="24" spans="1:16" ht="14.25" customHeight="1" x14ac:dyDescent="0.3">
      <c r="A24" s="74" t="s">
        <v>143</v>
      </c>
      <c r="B24" s="74" t="s">
        <v>18</v>
      </c>
      <c r="C24" s="74" t="s">
        <v>829</v>
      </c>
      <c r="D24" s="76">
        <v>291886.34000000003</v>
      </c>
      <c r="E24" s="74"/>
      <c r="F24" s="74" t="b">
        <v>0</v>
      </c>
      <c r="G24" s="74" t="s">
        <v>522</v>
      </c>
      <c r="H24" s="77">
        <v>410.06</v>
      </c>
      <c r="I24" s="74">
        <v>35</v>
      </c>
      <c r="J24" s="77">
        <v>1354.5</v>
      </c>
      <c r="K24" s="74"/>
      <c r="L24" s="77">
        <v>1354.5</v>
      </c>
      <c r="M24" s="78">
        <v>9.4376432717163311E-2</v>
      </c>
      <c r="N24" s="77">
        <v>448.76</v>
      </c>
      <c r="O24" s="74" t="s">
        <v>556</v>
      </c>
      <c r="P24" s="74" t="s">
        <v>936</v>
      </c>
    </row>
    <row r="25" spans="1:16" ht="14.25" customHeight="1" x14ac:dyDescent="0.3">
      <c r="A25" s="74" t="s">
        <v>143</v>
      </c>
      <c r="B25" s="74" t="s">
        <v>18</v>
      </c>
      <c r="C25" s="74" t="s">
        <v>829</v>
      </c>
      <c r="D25" s="76">
        <v>291886.34000000003</v>
      </c>
      <c r="E25" s="74"/>
      <c r="F25" s="74" t="b">
        <v>0</v>
      </c>
      <c r="G25" s="74" t="s">
        <v>522</v>
      </c>
      <c r="H25" s="77">
        <v>410.06</v>
      </c>
      <c r="I25" s="74">
        <v>35</v>
      </c>
      <c r="J25" s="77">
        <v>609.7000000000005</v>
      </c>
      <c r="K25" s="74"/>
      <c r="L25" s="77">
        <v>609.7000000000005</v>
      </c>
      <c r="M25" s="78">
        <v>4.2481588060283897E-2</v>
      </c>
      <c r="N25" s="77">
        <v>427.48</v>
      </c>
      <c r="O25" s="74" t="s">
        <v>937</v>
      </c>
      <c r="P25" s="74" t="s">
        <v>938</v>
      </c>
    </row>
    <row r="26" spans="1:16" ht="14.25" customHeight="1" x14ac:dyDescent="0.3">
      <c r="A26" s="74" t="s">
        <v>939</v>
      </c>
      <c r="B26" s="74" t="s">
        <v>18</v>
      </c>
      <c r="C26" s="74" t="s">
        <v>940</v>
      </c>
      <c r="D26" s="76">
        <v>27710584720</v>
      </c>
      <c r="E26" s="74" t="s">
        <v>27</v>
      </c>
      <c r="F26" s="74" t="s">
        <v>40</v>
      </c>
      <c r="G26" s="74" t="s">
        <v>533</v>
      </c>
      <c r="H26" s="77">
        <v>498.25</v>
      </c>
      <c r="I26" s="74">
        <v>65</v>
      </c>
      <c r="J26" s="77">
        <v>-1240.1999999999989</v>
      </c>
      <c r="K26" s="74" t="s">
        <v>866</v>
      </c>
      <c r="L26" s="77">
        <v>-1240.1999999999989</v>
      </c>
      <c r="M26" s="78">
        <v>-3.8294029101856468E-2</v>
      </c>
      <c r="N26" s="77">
        <v>479.17</v>
      </c>
      <c r="O26" s="74" t="s">
        <v>600</v>
      </c>
      <c r="P26" s="74" t="s">
        <v>941</v>
      </c>
    </row>
    <row r="27" spans="1:16" ht="14.25" customHeight="1" x14ac:dyDescent="0.3">
      <c r="A27" s="74" t="s">
        <v>942</v>
      </c>
      <c r="B27" s="74" t="s">
        <v>18</v>
      </c>
      <c r="C27" s="74" t="s">
        <v>943</v>
      </c>
      <c r="D27" s="76">
        <v>90360000000</v>
      </c>
      <c r="E27" s="74" t="s">
        <v>237</v>
      </c>
      <c r="F27" s="74" t="s">
        <v>238</v>
      </c>
      <c r="G27" s="74" t="s">
        <v>534</v>
      </c>
      <c r="H27" s="77">
        <v>335.41</v>
      </c>
      <c r="I27" s="74">
        <v>85</v>
      </c>
      <c r="J27" s="77">
        <v>10772.05</v>
      </c>
      <c r="K27" s="74" t="s">
        <v>873</v>
      </c>
      <c r="L27" s="77">
        <v>10772.05</v>
      </c>
      <c r="M27" s="78">
        <v>0.37783608121403639</v>
      </c>
      <c r="N27" s="77">
        <v>462.14</v>
      </c>
      <c r="O27" s="74" t="s">
        <v>98</v>
      </c>
      <c r="P27" s="74" t="s">
        <v>944</v>
      </c>
    </row>
    <row r="28" spans="1:16" ht="14.25" customHeight="1" x14ac:dyDescent="0.3">
      <c r="A28" s="74" t="s">
        <v>893</v>
      </c>
      <c r="B28" s="74" t="s">
        <v>18</v>
      </c>
      <c r="C28" s="74" t="s">
        <v>894</v>
      </c>
      <c r="D28" s="76">
        <v>80776609123</v>
      </c>
      <c r="E28" s="74" t="s">
        <v>29</v>
      </c>
      <c r="F28" s="74" t="s">
        <v>30</v>
      </c>
      <c r="G28" s="74" t="s">
        <v>600</v>
      </c>
      <c r="H28" s="77">
        <v>419.6</v>
      </c>
      <c r="I28" s="74">
        <v>38</v>
      </c>
      <c r="J28" s="77">
        <v>7520.579999999999</v>
      </c>
      <c r="K28" s="74" t="s">
        <v>895</v>
      </c>
      <c r="L28" s="77">
        <v>7520.579999999999</v>
      </c>
      <c r="M28" s="78">
        <v>0.47166348903717809</v>
      </c>
      <c r="N28" s="77">
        <v>617.51</v>
      </c>
      <c r="O28" s="74" t="s">
        <v>108</v>
      </c>
      <c r="P28" s="74" t="s">
        <v>847</v>
      </c>
    </row>
    <row r="29" spans="1:16" ht="14.25" customHeight="1" x14ac:dyDescent="0.3">
      <c r="A29" s="74" t="s">
        <v>945</v>
      </c>
      <c r="B29" s="74" t="s">
        <v>18</v>
      </c>
      <c r="C29" s="74" t="s">
        <v>946</v>
      </c>
      <c r="D29" s="76">
        <v>42269416799</v>
      </c>
      <c r="E29" s="74" t="s">
        <v>38</v>
      </c>
      <c r="F29" s="74" t="s">
        <v>39</v>
      </c>
      <c r="G29" s="74" t="s">
        <v>611</v>
      </c>
      <c r="H29" s="77">
        <v>235.25</v>
      </c>
      <c r="I29" s="74">
        <v>127</v>
      </c>
      <c r="J29" s="77">
        <v>-31.75</v>
      </c>
      <c r="K29" s="74" t="s">
        <v>866</v>
      </c>
      <c r="L29" s="77">
        <v>-31.75</v>
      </c>
      <c r="M29" s="78">
        <v>-1.0626992561105211E-3</v>
      </c>
      <c r="N29" s="77">
        <v>235</v>
      </c>
      <c r="O29" s="74" t="s">
        <v>947</v>
      </c>
      <c r="P29" s="74" t="s">
        <v>916</v>
      </c>
    </row>
    <row r="30" spans="1:16" ht="14.25" customHeight="1" x14ac:dyDescent="0.3">
      <c r="A30" s="74" t="s">
        <v>242</v>
      </c>
      <c r="B30" s="74" t="s">
        <v>18</v>
      </c>
      <c r="C30" s="74" t="s">
        <v>243</v>
      </c>
      <c r="D30" s="76">
        <v>878269922950</v>
      </c>
      <c r="E30" s="74" t="s">
        <v>27</v>
      </c>
      <c r="F30" s="74" t="s">
        <v>40</v>
      </c>
      <c r="G30" s="74" t="s">
        <v>623</v>
      </c>
      <c r="H30" s="77">
        <v>88.48</v>
      </c>
      <c r="I30" s="74">
        <v>135</v>
      </c>
      <c r="J30" s="77">
        <v>8685.8999999999978</v>
      </c>
      <c r="K30" s="74" t="s">
        <v>833</v>
      </c>
      <c r="L30" s="77">
        <v>8685.8999999999978</v>
      </c>
      <c r="M30" s="78">
        <v>0.72716998191681725</v>
      </c>
      <c r="N30" s="77">
        <v>152.82</v>
      </c>
      <c r="O30" s="74" t="s">
        <v>125</v>
      </c>
      <c r="P30" s="74" t="s">
        <v>948</v>
      </c>
    </row>
    <row r="31" spans="1:16" ht="14.25" customHeight="1" x14ac:dyDescent="0.3">
      <c r="A31" s="74" t="s">
        <v>897</v>
      </c>
      <c r="B31" s="74" t="s">
        <v>18</v>
      </c>
      <c r="C31" s="74" t="s">
        <v>898</v>
      </c>
      <c r="D31" s="76">
        <v>346469096603</v>
      </c>
      <c r="E31" s="74" t="s">
        <v>237</v>
      </c>
      <c r="F31" s="74" t="s">
        <v>238</v>
      </c>
      <c r="G31" s="74" t="s">
        <v>666</v>
      </c>
      <c r="H31" s="77">
        <v>33.56</v>
      </c>
      <c r="I31" s="74">
        <v>477</v>
      </c>
      <c r="J31" s="77">
        <v>3830.31</v>
      </c>
      <c r="K31" s="74" t="s">
        <v>836</v>
      </c>
      <c r="L31" s="77">
        <v>3830.31</v>
      </c>
      <c r="M31" s="78">
        <v>0.23927294398092969</v>
      </c>
      <c r="N31" s="77">
        <v>41.59</v>
      </c>
      <c r="O31" s="74" t="s">
        <v>92</v>
      </c>
      <c r="P31" s="74" t="s">
        <v>949</v>
      </c>
    </row>
    <row r="32" spans="1:16" ht="14.25" customHeight="1" x14ac:dyDescent="0.3">
      <c r="A32" s="74" t="s">
        <v>143</v>
      </c>
      <c r="B32" s="74" t="s">
        <v>18</v>
      </c>
      <c r="C32" s="74" t="s">
        <v>829</v>
      </c>
      <c r="D32" s="76">
        <v>291886.34000000003</v>
      </c>
      <c r="E32" s="74"/>
      <c r="F32" s="74" t="b">
        <v>0</v>
      </c>
      <c r="G32" s="74" t="s">
        <v>87</v>
      </c>
      <c r="H32" s="77">
        <v>554.64</v>
      </c>
      <c r="I32" s="74">
        <v>275</v>
      </c>
      <c r="J32" s="77">
        <v>13849</v>
      </c>
      <c r="K32" s="74"/>
      <c r="L32" s="77">
        <v>13849</v>
      </c>
      <c r="M32" s="78">
        <v>9.0797634501658758E-2</v>
      </c>
      <c r="N32" s="77">
        <v>605</v>
      </c>
      <c r="O32" s="74" t="s">
        <v>787</v>
      </c>
      <c r="P32" s="74"/>
    </row>
    <row r="33" spans="1:16" ht="14.25" customHeight="1" x14ac:dyDescent="0.3">
      <c r="A33" s="74" t="s">
        <v>234</v>
      </c>
      <c r="B33" s="74" t="s">
        <v>18</v>
      </c>
      <c r="C33" s="74" t="s">
        <v>235</v>
      </c>
      <c r="D33" s="76">
        <v>16946824462</v>
      </c>
      <c r="E33" s="74" t="s">
        <v>27</v>
      </c>
      <c r="F33" s="74" t="s">
        <v>28</v>
      </c>
      <c r="G33" s="74" t="s">
        <v>132</v>
      </c>
      <c r="H33" s="77">
        <v>154.81</v>
      </c>
      <c r="I33" s="74">
        <v>226</v>
      </c>
      <c r="J33" s="77">
        <v>-1435.099999999999</v>
      </c>
      <c r="K33" s="74" t="s">
        <v>838</v>
      </c>
      <c r="L33" s="77">
        <v>-1435.099999999999</v>
      </c>
      <c r="M33" s="78">
        <v>-4.1018022091596107E-2</v>
      </c>
      <c r="N33" s="77">
        <v>148.46</v>
      </c>
      <c r="O33" s="74" t="s">
        <v>804</v>
      </c>
      <c r="P33" s="74" t="s">
        <v>916</v>
      </c>
    </row>
    <row r="34" spans="1:16" ht="14.25" customHeight="1" x14ac:dyDescent="0.3">
      <c r="A34" s="70"/>
      <c r="B34" s="70"/>
      <c r="C34" s="70"/>
      <c r="D34" s="72"/>
      <c r="E34" s="70"/>
      <c r="F34" s="70"/>
      <c r="G34" s="70"/>
      <c r="H34" s="71"/>
      <c r="I34" s="70"/>
      <c r="J34" s="71"/>
      <c r="K34" s="70"/>
      <c r="L34" s="71"/>
      <c r="M34" s="73"/>
      <c r="N34" s="71"/>
      <c r="O34" s="70"/>
      <c r="P34" s="70"/>
    </row>
    <row r="35" spans="1:16" ht="14.25" customHeight="1" x14ac:dyDescent="0.3">
      <c r="A35" s="70"/>
      <c r="B35" s="70"/>
      <c r="C35" s="70"/>
      <c r="D35" s="72"/>
      <c r="E35" s="70"/>
      <c r="F35" s="70"/>
      <c r="G35" s="70"/>
      <c r="H35" s="71"/>
      <c r="I35" s="70"/>
      <c r="J35" s="71"/>
      <c r="K35" s="70"/>
      <c r="L35" s="71"/>
      <c r="M35" s="73"/>
      <c r="N35" s="71"/>
      <c r="O35" s="70"/>
      <c r="P35" s="70"/>
    </row>
    <row r="36" spans="1:16" ht="14.25" customHeight="1" x14ac:dyDescent="0.3">
      <c r="A36" s="70"/>
      <c r="B36" s="70"/>
      <c r="C36" s="70"/>
      <c r="D36" s="72"/>
      <c r="E36" s="70"/>
      <c r="F36" s="70"/>
      <c r="G36" s="70"/>
      <c r="H36" s="71"/>
      <c r="I36" s="70"/>
      <c r="J36" s="71"/>
      <c r="K36" s="70"/>
      <c r="L36" s="71"/>
      <c r="M36" s="73"/>
      <c r="N36" s="71"/>
      <c r="O36" s="70"/>
      <c r="P36" s="70"/>
    </row>
    <row r="37" spans="1:16" ht="14.25" customHeight="1" x14ac:dyDescent="0.3">
      <c r="A37" s="70"/>
      <c r="B37" s="70"/>
      <c r="C37" s="70"/>
      <c r="D37" s="72"/>
      <c r="E37" s="70"/>
      <c r="F37" s="70"/>
      <c r="G37" s="70"/>
      <c r="H37" s="71"/>
      <c r="I37" s="70"/>
      <c r="J37" s="71"/>
      <c r="K37" s="70"/>
      <c r="L37" s="71"/>
      <c r="M37" s="73"/>
      <c r="N37" s="71"/>
      <c r="O37" s="70"/>
      <c r="P37" s="70"/>
    </row>
    <row r="38" spans="1:16" ht="14.25" customHeight="1" x14ac:dyDescent="0.3">
      <c r="A38" s="70"/>
      <c r="B38" s="70"/>
      <c r="C38" s="70"/>
      <c r="D38" s="72"/>
      <c r="E38" s="70"/>
      <c r="F38" s="70"/>
      <c r="G38" s="70"/>
      <c r="H38" s="71"/>
      <c r="I38" s="70"/>
      <c r="J38" s="71"/>
      <c r="K38" s="70"/>
      <c r="L38" s="71"/>
      <c r="M38" s="73"/>
      <c r="N38" s="71"/>
      <c r="O38" s="70"/>
      <c r="P38" s="70"/>
    </row>
    <row r="39" spans="1:16" ht="14.25" customHeight="1" x14ac:dyDescent="0.3">
      <c r="A39" s="70"/>
      <c r="B39" s="70"/>
      <c r="C39" s="70"/>
      <c r="D39" s="72"/>
      <c r="E39" s="70"/>
      <c r="F39" s="70"/>
      <c r="G39" s="70"/>
      <c r="H39" s="71"/>
      <c r="I39" s="70"/>
      <c r="J39" s="71"/>
      <c r="K39" s="70"/>
      <c r="L39" s="71"/>
      <c r="M39" s="73"/>
      <c r="N39" s="71"/>
      <c r="O39" s="70"/>
      <c r="P39" s="70"/>
    </row>
    <row r="40" spans="1:16" ht="14.25" customHeight="1" x14ac:dyDescent="0.3">
      <c r="A40" s="70"/>
      <c r="B40" s="70"/>
      <c r="C40" s="70"/>
      <c r="D40" s="72"/>
      <c r="E40" s="70"/>
      <c r="F40" s="70"/>
      <c r="G40" s="70"/>
      <c r="H40" s="71"/>
      <c r="I40" s="70"/>
      <c r="J40" s="71"/>
      <c r="K40" s="70"/>
      <c r="L40" s="71"/>
      <c r="M40" s="73"/>
      <c r="N40" s="71"/>
      <c r="O40" s="70"/>
      <c r="P40" s="70"/>
    </row>
    <row r="41" spans="1:16" ht="14.25" customHeight="1" x14ac:dyDescent="0.3">
      <c r="A41" s="70"/>
      <c r="B41" s="70"/>
      <c r="C41" s="70"/>
      <c r="D41" s="72"/>
      <c r="E41" s="70"/>
      <c r="F41" s="70"/>
      <c r="G41" s="70"/>
      <c r="H41" s="71"/>
      <c r="I41" s="70"/>
      <c r="J41" s="71"/>
      <c r="K41" s="70"/>
      <c r="L41" s="71"/>
      <c r="M41" s="73"/>
      <c r="N41" s="71"/>
      <c r="O41" s="70"/>
      <c r="P41" s="70"/>
    </row>
    <row r="42" spans="1:16" ht="14.25" customHeight="1" x14ac:dyDescent="0.3">
      <c r="A42" s="70"/>
      <c r="B42" s="70"/>
      <c r="C42" s="70"/>
      <c r="D42" s="72"/>
      <c r="E42" s="70"/>
      <c r="F42" s="70"/>
      <c r="G42" s="70"/>
      <c r="H42" s="71"/>
      <c r="I42" s="70"/>
      <c r="J42" s="71"/>
      <c r="K42" s="70"/>
      <c r="L42" s="71"/>
      <c r="M42" s="73"/>
      <c r="N42" s="71"/>
      <c r="O42" s="70"/>
      <c r="P42" s="70"/>
    </row>
    <row r="43" spans="1:16" ht="14.25" customHeight="1" x14ac:dyDescent="0.3">
      <c r="A43" s="70"/>
      <c r="B43" s="70"/>
      <c r="C43" s="70"/>
      <c r="D43" s="72"/>
      <c r="E43" s="70"/>
      <c r="F43" s="70"/>
      <c r="G43" s="70"/>
      <c r="H43" s="71"/>
      <c r="I43" s="70"/>
      <c r="J43" s="71"/>
      <c r="K43" s="70"/>
      <c r="L43" s="71"/>
      <c r="M43" s="73"/>
      <c r="N43" s="71"/>
      <c r="O43" s="70"/>
      <c r="P43" s="70"/>
    </row>
    <row r="44" spans="1:16" ht="14.25" customHeight="1" x14ac:dyDescent="0.3">
      <c r="A44" s="70"/>
      <c r="B44" s="70"/>
      <c r="C44" s="70"/>
      <c r="D44" s="72"/>
      <c r="E44" s="70"/>
      <c r="F44" s="70"/>
      <c r="G44" s="70"/>
      <c r="H44" s="71"/>
      <c r="I44" s="70"/>
      <c r="J44" s="71"/>
      <c r="K44" s="70"/>
      <c r="L44" s="71"/>
      <c r="M44" s="73"/>
      <c r="N44" s="71"/>
      <c r="O44" s="70"/>
      <c r="P44" s="70"/>
    </row>
    <row r="45" spans="1:16" ht="14.25" customHeight="1" x14ac:dyDescent="0.3">
      <c r="A45" s="70"/>
      <c r="B45" s="70"/>
      <c r="C45" s="70"/>
      <c r="D45" s="72"/>
      <c r="E45" s="70"/>
      <c r="F45" s="70"/>
      <c r="G45" s="70"/>
      <c r="H45" s="71"/>
      <c r="I45" s="70"/>
      <c r="J45" s="71"/>
      <c r="K45" s="70"/>
      <c r="L45" s="71"/>
      <c r="M45" s="73"/>
      <c r="N45" s="71"/>
      <c r="O45" s="70"/>
      <c r="P45" s="70"/>
    </row>
    <row r="46" spans="1:16" ht="14.25" customHeight="1" x14ac:dyDescent="0.3">
      <c r="A46" s="70"/>
      <c r="B46" s="70"/>
      <c r="C46" s="70"/>
      <c r="D46" s="72"/>
      <c r="E46" s="70"/>
      <c r="F46" s="70"/>
      <c r="G46" s="70"/>
      <c r="H46" s="71"/>
      <c r="I46" s="70"/>
      <c r="J46" s="71"/>
      <c r="K46" s="70"/>
      <c r="L46" s="71"/>
      <c r="M46" s="73"/>
      <c r="N46" s="71"/>
      <c r="O46" s="70"/>
      <c r="P46" s="70"/>
    </row>
    <row r="47" spans="1:16" ht="14.25" customHeight="1" x14ac:dyDescent="0.3">
      <c r="A47" s="70"/>
      <c r="B47" s="70"/>
      <c r="C47" s="70"/>
      <c r="D47" s="72"/>
      <c r="E47" s="70"/>
      <c r="F47" s="70"/>
      <c r="G47" s="70"/>
      <c r="H47" s="71"/>
      <c r="I47" s="70"/>
      <c r="J47" s="71"/>
      <c r="K47" s="70"/>
      <c r="L47" s="71"/>
      <c r="M47" s="73"/>
      <c r="N47" s="71"/>
      <c r="O47" s="70"/>
      <c r="P47" s="70"/>
    </row>
    <row r="48" spans="1:16" ht="14.25" customHeight="1" x14ac:dyDescent="0.3">
      <c r="A48" s="70"/>
      <c r="B48" s="70"/>
      <c r="C48" s="70"/>
      <c r="D48" s="72"/>
      <c r="E48" s="70"/>
      <c r="F48" s="70"/>
      <c r="G48" s="70"/>
      <c r="H48" s="71"/>
      <c r="I48" s="70"/>
      <c r="J48" s="71"/>
      <c r="K48" s="70"/>
      <c r="L48" s="71"/>
      <c r="M48" s="73"/>
      <c r="N48" s="71"/>
      <c r="O48" s="70"/>
      <c r="P48" s="70"/>
    </row>
    <row r="49" spans="1:16" ht="14.25" customHeight="1" x14ac:dyDescent="0.3">
      <c r="A49" s="70"/>
      <c r="B49" s="70"/>
      <c r="C49" s="70"/>
      <c r="D49" s="72"/>
      <c r="E49" s="70"/>
      <c r="F49" s="70"/>
      <c r="G49" s="70"/>
      <c r="H49" s="71"/>
      <c r="I49" s="70"/>
      <c r="J49" s="71"/>
      <c r="K49" s="70"/>
      <c r="L49" s="71"/>
      <c r="M49" s="73"/>
      <c r="N49" s="71"/>
      <c r="O49" s="70"/>
      <c r="P49" s="70"/>
    </row>
    <row r="50" spans="1:16" ht="14.25" customHeight="1" x14ac:dyDescent="0.3">
      <c r="A50" s="70"/>
      <c r="B50" s="70"/>
      <c r="C50" s="70"/>
      <c r="D50" s="72"/>
      <c r="E50" s="70"/>
      <c r="F50" s="70"/>
      <c r="G50" s="70"/>
      <c r="H50" s="71"/>
      <c r="I50" s="70"/>
      <c r="J50" s="71"/>
      <c r="K50" s="70"/>
      <c r="L50" s="71"/>
      <c r="M50" s="73"/>
      <c r="N50" s="71"/>
      <c r="O50" s="70"/>
      <c r="P50" s="70"/>
    </row>
    <row r="51" spans="1:16" ht="14.25" customHeight="1" x14ac:dyDescent="0.3">
      <c r="A51" s="70"/>
      <c r="B51" s="70"/>
      <c r="C51" s="70"/>
      <c r="D51" s="72"/>
      <c r="E51" s="70"/>
      <c r="F51" s="70"/>
      <c r="G51" s="70"/>
      <c r="H51" s="71"/>
      <c r="I51" s="70"/>
      <c r="J51" s="71"/>
      <c r="K51" s="70"/>
      <c r="L51" s="71"/>
      <c r="M51" s="73"/>
      <c r="N51" s="71"/>
      <c r="O51" s="70"/>
      <c r="P51" s="70"/>
    </row>
    <row r="52" spans="1:16" ht="14.25" customHeight="1" x14ac:dyDescent="0.3">
      <c r="A52" s="70"/>
      <c r="B52" s="70"/>
      <c r="C52" s="70"/>
      <c r="D52" s="72"/>
      <c r="E52" s="70"/>
      <c r="F52" s="70"/>
      <c r="G52" s="70"/>
      <c r="H52" s="71"/>
      <c r="I52" s="70"/>
      <c r="J52" s="71"/>
      <c r="K52" s="70"/>
      <c r="L52" s="71"/>
      <c r="M52" s="73"/>
      <c r="N52" s="71"/>
      <c r="O52" s="70"/>
      <c r="P52" s="70"/>
    </row>
    <row r="53" spans="1:16" ht="14.25" customHeight="1" x14ac:dyDescent="0.3">
      <c r="A53" s="70"/>
      <c r="B53" s="70"/>
      <c r="C53" s="70"/>
      <c r="D53" s="72"/>
      <c r="E53" s="70"/>
      <c r="F53" s="70"/>
      <c r="G53" s="70"/>
      <c r="H53" s="71"/>
      <c r="I53" s="70"/>
      <c r="J53" s="71"/>
      <c r="K53" s="70"/>
      <c r="L53" s="71"/>
      <c r="M53" s="73"/>
      <c r="N53" s="71"/>
      <c r="O53" s="70"/>
      <c r="P53" s="70"/>
    </row>
    <row r="54" spans="1:16" ht="14.25" customHeight="1" x14ac:dyDescent="0.3">
      <c r="A54" s="70"/>
      <c r="B54" s="70"/>
      <c r="C54" s="70"/>
      <c r="D54" s="72"/>
      <c r="E54" s="70"/>
      <c r="F54" s="70"/>
      <c r="G54" s="70"/>
      <c r="H54" s="71"/>
      <c r="I54" s="70"/>
      <c r="J54" s="71"/>
      <c r="K54" s="70"/>
      <c r="L54" s="71"/>
      <c r="M54" s="73"/>
      <c r="N54" s="71"/>
      <c r="O54" s="70"/>
      <c r="P54" s="70"/>
    </row>
    <row r="55" spans="1:16" ht="14.25" customHeight="1" x14ac:dyDescent="0.3">
      <c r="A55" s="70"/>
      <c r="B55" s="70"/>
      <c r="C55" s="70"/>
      <c r="D55" s="72"/>
      <c r="E55" s="70"/>
      <c r="F55" s="70"/>
      <c r="G55" s="70"/>
      <c r="H55" s="71"/>
      <c r="I55" s="70"/>
      <c r="J55" s="71"/>
      <c r="K55" s="70"/>
      <c r="L55" s="71"/>
      <c r="M55" s="73"/>
      <c r="N55" s="71"/>
      <c r="O55" s="70"/>
      <c r="P55" s="70"/>
    </row>
    <row r="56" spans="1:16" ht="14.25" customHeight="1" x14ac:dyDescent="0.3">
      <c r="A56" s="70"/>
      <c r="B56" s="70"/>
      <c r="C56" s="70"/>
      <c r="D56" s="72"/>
      <c r="E56" s="70"/>
      <c r="F56" s="70"/>
      <c r="G56" s="70"/>
      <c r="H56" s="71"/>
      <c r="I56" s="70"/>
      <c r="J56" s="71"/>
      <c r="K56" s="70"/>
      <c r="L56" s="71"/>
      <c r="M56" s="73"/>
      <c r="N56" s="71"/>
      <c r="O56" s="70"/>
      <c r="P56" s="70"/>
    </row>
    <row r="57" spans="1:16" ht="14.25" customHeight="1" x14ac:dyDescent="0.3">
      <c r="A57" s="70"/>
      <c r="B57" s="70"/>
      <c r="C57" s="70"/>
      <c r="D57" s="72"/>
      <c r="E57" s="70"/>
      <c r="F57" s="70"/>
      <c r="G57" s="70"/>
      <c r="H57" s="71"/>
      <c r="I57" s="70"/>
      <c r="J57" s="71"/>
      <c r="K57" s="70"/>
      <c r="L57" s="71"/>
      <c r="M57" s="73"/>
      <c r="N57" s="71"/>
      <c r="O57" s="70"/>
      <c r="P57" s="70"/>
    </row>
    <row r="58" spans="1:16" ht="14.25" customHeight="1" x14ac:dyDescent="0.3">
      <c r="A58" s="70"/>
      <c r="B58" s="70"/>
      <c r="C58" s="70"/>
      <c r="D58" s="72"/>
      <c r="E58" s="70"/>
      <c r="F58" s="70"/>
      <c r="G58" s="70"/>
      <c r="H58" s="71"/>
      <c r="I58" s="70"/>
      <c r="J58" s="71"/>
      <c r="K58" s="70"/>
      <c r="L58" s="71"/>
      <c r="M58" s="73"/>
      <c r="N58" s="71"/>
      <c r="O58" s="70"/>
      <c r="P58" s="70"/>
    </row>
    <row r="59" spans="1:16" ht="14.25" customHeight="1" x14ac:dyDescent="0.3">
      <c r="A59" s="70"/>
      <c r="B59" s="70"/>
      <c r="C59" s="70"/>
      <c r="D59" s="72"/>
      <c r="E59" s="70"/>
      <c r="F59" s="70"/>
      <c r="G59" s="70"/>
      <c r="H59" s="71"/>
      <c r="I59" s="70"/>
      <c r="J59" s="71"/>
      <c r="K59" s="70"/>
      <c r="L59" s="71"/>
      <c r="M59" s="73"/>
      <c r="N59" s="71"/>
      <c r="O59" s="70"/>
      <c r="P59" s="70"/>
    </row>
    <row r="60" spans="1:16" ht="14.25" customHeight="1" x14ac:dyDescent="0.3">
      <c r="A60" s="70"/>
      <c r="B60" s="70"/>
      <c r="C60" s="70"/>
      <c r="D60" s="72"/>
      <c r="E60" s="70"/>
      <c r="F60" s="70"/>
      <c r="G60" s="70"/>
      <c r="H60" s="71"/>
      <c r="I60" s="70"/>
      <c r="J60" s="71"/>
      <c r="K60" s="70"/>
      <c r="L60" s="71"/>
      <c r="M60" s="73"/>
      <c r="N60" s="71"/>
      <c r="O60" s="70"/>
      <c r="P60" s="70"/>
    </row>
    <row r="61" spans="1:16" ht="14.25" customHeight="1" x14ac:dyDescent="0.3">
      <c r="A61" s="70"/>
      <c r="B61" s="70"/>
      <c r="C61" s="70"/>
      <c r="D61" s="72"/>
      <c r="E61" s="70"/>
      <c r="F61" s="70"/>
      <c r="G61" s="70"/>
      <c r="H61" s="71"/>
      <c r="I61" s="70"/>
      <c r="J61" s="71"/>
      <c r="K61" s="70"/>
      <c r="L61" s="71"/>
      <c r="M61" s="73"/>
      <c r="N61" s="71"/>
      <c r="O61" s="70"/>
      <c r="P61" s="70"/>
    </row>
    <row r="62" spans="1:16" ht="14.25" customHeight="1" x14ac:dyDescent="0.3">
      <c r="A62" s="70"/>
      <c r="B62" s="70"/>
      <c r="C62" s="70"/>
      <c r="D62" s="72"/>
      <c r="E62" s="70"/>
      <c r="F62" s="70"/>
      <c r="G62" s="70"/>
      <c r="H62" s="71"/>
      <c r="I62" s="70"/>
      <c r="J62" s="71"/>
      <c r="K62" s="70"/>
      <c r="L62" s="71"/>
      <c r="M62" s="73"/>
      <c r="N62" s="71"/>
      <c r="O62" s="70"/>
      <c r="P62" s="70"/>
    </row>
    <row r="63" spans="1:16" ht="14.25" customHeight="1" x14ac:dyDescent="0.3">
      <c r="A63" s="70"/>
      <c r="B63" s="70"/>
      <c r="C63" s="70"/>
      <c r="D63" s="72"/>
      <c r="E63" s="70"/>
      <c r="F63" s="70"/>
      <c r="G63" s="70"/>
      <c r="H63" s="71"/>
      <c r="I63" s="70"/>
      <c r="J63" s="71"/>
      <c r="K63" s="70"/>
      <c r="L63" s="71"/>
      <c r="M63" s="73"/>
      <c r="N63" s="71"/>
      <c r="O63" s="70"/>
      <c r="P63" s="70"/>
    </row>
    <row r="64" spans="1:16" ht="14.25" customHeight="1" x14ac:dyDescent="0.3">
      <c r="A64" s="70"/>
      <c r="B64" s="70"/>
      <c r="C64" s="70"/>
      <c r="D64" s="72"/>
      <c r="E64" s="70"/>
      <c r="F64" s="70"/>
      <c r="G64" s="70"/>
      <c r="H64" s="71"/>
      <c r="I64" s="70"/>
      <c r="J64" s="71"/>
      <c r="K64" s="70"/>
      <c r="L64" s="71"/>
      <c r="M64" s="73"/>
      <c r="N64" s="71"/>
      <c r="O64" s="70"/>
      <c r="P64" s="70"/>
    </row>
    <row r="65" spans="1:16" ht="14.25" customHeight="1" x14ac:dyDescent="0.3">
      <c r="A65" s="70"/>
      <c r="B65" s="70"/>
      <c r="C65" s="70"/>
      <c r="D65" s="72"/>
      <c r="E65" s="70"/>
      <c r="F65" s="70"/>
      <c r="G65" s="70"/>
      <c r="H65" s="71"/>
      <c r="I65" s="70"/>
      <c r="J65" s="71"/>
      <c r="K65" s="70"/>
      <c r="L65" s="71"/>
      <c r="M65" s="73"/>
      <c r="N65" s="71"/>
      <c r="O65" s="70"/>
      <c r="P65" s="70"/>
    </row>
    <row r="66" spans="1:16" ht="14.25" customHeight="1" x14ac:dyDescent="0.3">
      <c r="A66" s="70"/>
      <c r="B66" s="70"/>
      <c r="C66" s="70"/>
      <c r="D66" s="72"/>
      <c r="E66" s="70"/>
      <c r="F66" s="70"/>
      <c r="G66" s="70"/>
      <c r="H66" s="71"/>
      <c r="I66" s="70"/>
      <c r="J66" s="71"/>
      <c r="K66" s="70"/>
      <c r="L66" s="71"/>
      <c r="M66" s="73"/>
      <c r="N66" s="71"/>
      <c r="O66" s="70"/>
      <c r="P66" s="70"/>
    </row>
    <row r="67" spans="1:16" ht="14.25" customHeight="1" x14ac:dyDescent="0.3">
      <c r="A67" s="70"/>
      <c r="B67" s="70"/>
      <c r="C67" s="70"/>
      <c r="D67" s="72"/>
      <c r="E67" s="70"/>
      <c r="F67" s="70"/>
      <c r="G67" s="70"/>
      <c r="H67" s="71"/>
      <c r="I67" s="70"/>
      <c r="J67" s="71"/>
      <c r="K67" s="70"/>
      <c r="L67" s="71"/>
      <c r="M67" s="73"/>
      <c r="N67" s="71"/>
      <c r="O67" s="70"/>
      <c r="P67" s="70"/>
    </row>
    <row r="68" spans="1:16" ht="14.25" customHeight="1" x14ac:dyDescent="0.3">
      <c r="A68" s="70"/>
      <c r="B68" s="70"/>
      <c r="C68" s="70"/>
      <c r="D68" s="72"/>
      <c r="E68" s="70"/>
      <c r="F68" s="70"/>
      <c r="G68" s="70"/>
      <c r="H68" s="71"/>
      <c r="I68" s="70"/>
      <c r="J68" s="71"/>
      <c r="K68" s="70"/>
      <c r="L68" s="71"/>
      <c r="M68" s="73"/>
      <c r="N68" s="71"/>
      <c r="O68" s="70"/>
      <c r="P68" s="70"/>
    </row>
    <row r="69" spans="1:16" ht="14.25" customHeight="1" x14ac:dyDescent="0.3">
      <c r="A69" s="70"/>
      <c r="B69" s="70"/>
      <c r="C69" s="70"/>
      <c r="D69" s="72"/>
      <c r="E69" s="70"/>
      <c r="F69" s="70"/>
      <c r="G69" s="70"/>
      <c r="H69" s="71"/>
      <c r="I69" s="70"/>
      <c r="J69" s="71"/>
      <c r="K69" s="70"/>
      <c r="L69" s="71"/>
      <c r="M69" s="73"/>
      <c r="N69" s="71"/>
      <c r="O69" s="70"/>
      <c r="P69" s="70"/>
    </row>
    <row r="70" spans="1:16" ht="14.25" customHeight="1" x14ac:dyDescent="0.3">
      <c r="A70" s="70"/>
      <c r="B70" s="70"/>
      <c r="C70" s="70"/>
      <c r="D70" s="72"/>
      <c r="E70" s="70"/>
      <c r="F70" s="70"/>
      <c r="G70" s="70"/>
      <c r="H70" s="71"/>
      <c r="I70" s="70"/>
      <c r="J70" s="71"/>
      <c r="K70" s="70"/>
      <c r="L70" s="71"/>
      <c r="M70" s="73"/>
      <c r="N70" s="71"/>
      <c r="O70" s="70"/>
      <c r="P70" s="70"/>
    </row>
    <row r="71" spans="1:16" ht="14.25" customHeight="1" x14ac:dyDescent="0.3">
      <c r="A71" s="70"/>
      <c r="B71" s="70"/>
      <c r="C71" s="70"/>
      <c r="D71" s="72"/>
      <c r="E71" s="70"/>
      <c r="F71" s="70"/>
      <c r="G71" s="70"/>
      <c r="H71" s="71"/>
      <c r="I71" s="70"/>
      <c r="J71" s="71"/>
      <c r="K71" s="70"/>
      <c r="L71" s="71"/>
      <c r="M71" s="73"/>
      <c r="N71" s="71"/>
      <c r="O71" s="70"/>
      <c r="P71" s="70"/>
    </row>
    <row r="72" spans="1:16" ht="14.25" customHeight="1" x14ac:dyDescent="0.3">
      <c r="A72" s="70"/>
      <c r="B72" s="70"/>
      <c r="C72" s="70"/>
      <c r="D72" s="72"/>
      <c r="E72" s="70"/>
      <c r="F72" s="70"/>
      <c r="G72" s="70"/>
      <c r="H72" s="71"/>
      <c r="I72" s="70"/>
      <c r="J72" s="71"/>
      <c r="K72" s="70"/>
      <c r="L72" s="71"/>
      <c r="M72" s="73"/>
      <c r="N72" s="71"/>
      <c r="O72" s="70"/>
      <c r="P72" s="70"/>
    </row>
    <row r="73" spans="1:16" ht="14.25" customHeight="1" x14ac:dyDescent="0.3">
      <c r="A73" s="70"/>
      <c r="B73" s="70"/>
      <c r="C73" s="70"/>
      <c r="D73" s="72"/>
      <c r="E73" s="70"/>
      <c r="F73" s="70"/>
      <c r="G73" s="70"/>
      <c r="H73" s="71"/>
      <c r="I73" s="70"/>
      <c r="J73" s="71"/>
      <c r="K73" s="70"/>
      <c r="L73" s="71"/>
      <c r="M73" s="73"/>
      <c r="N73" s="71"/>
      <c r="O73" s="70"/>
      <c r="P73" s="70"/>
    </row>
    <row r="74" spans="1:16" ht="14.25" customHeight="1" x14ac:dyDescent="0.3">
      <c r="A74" s="70"/>
      <c r="B74" s="70"/>
      <c r="C74" s="70"/>
      <c r="D74" s="72"/>
      <c r="E74" s="70"/>
      <c r="F74" s="70"/>
      <c r="G74" s="70"/>
      <c r="H74" s="71"/>
      <c r="I74" s="70"/>
      <c r="J74" s="71"/>
      <c r="K74" s="70"/>
      <c r="L74" s="71"/>
      <c r="M74" s="73"/>
      <c r="N74" s="71"/>
      <c r="O74" s="70"/>
      <c r="P74" s="70"/>
    </row>
    <row r="75" spans="1:16" ht="14.25" customHeight="1" x14ac:dyDescent="0.3">
      <c r="A75" s="70"/>
      <c r="B75" s="70"/>
      <c r="C75" s="70"/>
      <c r="D75" s="72"/>
      <c r="E75" s="70"/>
      <c r="F75" s="70"/>
      <c r="G75" s="70"/>
      <c r="H75" s="71"/>
      <c r="I75" s="70"/>
      <c r="J75" s="71"/>
      <c r="K75" s="70"/>
      <c r="L75" s="71"/>
      <c r="M75" s="73"/>
      <c r="N75" s="71"/>
      <c r="O75" s="70"/>
      <c r="P75" s="70"/>
    </row>
    <row r="76" spans="1:16" ht="14.25" customHeight="1" x14ac:dyDescent="0.3">
      <c r="A76" s="70"/>
      <c r="B76" s="70"/>
      <c r="C76" s="70"/>
      <c r="D76" s="72"/>
      <c r="E76" s="70"/>
      <c r="F76" s="70"/>
      <c r="G76" s="70"/>
      <c r="H76" s="71"/>
      <c r="I76" s="70"/>
      <c r="J76" s="71"/>
      <c r="K76" s="70"/>
      <c r="L76" s="71"/>
      <c r="M76" s="73"/>
      <c r="N76" s="71"/>
      <c r="O76" s="70"/>
      <c r="P76" s="70"/>
    </row>
    <row r="77" spans="1:16" ht="14.25" customHeight="1" x14ac:dyDescent="0.3">
      <c r="A77" s="70"/>
      <c r="B77" s="70"/>
      <c r="C77" s="70"/>
      <c r="D77" s="72"/>
      <c r="E77" s="70"/>
      <c r="F77" s="70"/>
      <c r="G77" s="70"/>
      <c r="H77" s="71"/>
      <c r="I77" s="70"/>
      <c r="J77" s="71"/>
      <c r="K77" s="70"/>
      <c r="L77" s="71"/>
      <c r="M77" s="73"/>
      <c r="N77" s="71"/>
      <c r="O77" s="70"/>
      <c r="P77" s="70"/>
    </row>
    <row r="78" spans="1:16" ht="14.25" customHeight="1" x14ac:dyDescent="0.3">
      <c r="A78" s="70"/>
      <c r="B78" s="70"/>
      <c r="C78" s="70"/>
      <c r="D78" s="72"/>
      <c r="E78" s="70"/>
      <c r="F78" s="70"/>
      <c r="G78" s="70"/>
      <c r="H78" s="71"/>
      <c r="I78" s="70"/>
      <c r="J78" s="71"/>
      <c r="K78" s="70"/>
      <c r="L78" s="71"/>
      <c r="M78" s="73"/>
      <c r="N78" s="71"/>
      <c r="O78" s="70"/>
      <c r="P78" s="70"/>
    </row>
    <row r="79" spans="1:16" ht="14.25" customHeight="1" x14ac:dyDescent="0.3">
      <c r="A79" s="70"/>
      <c r="B79" s="70"/>
      <c r="C79" s="70"/>
      <c r="D79" s="72"/>
      <c r="E79" s="70"/>
      <c r="F79" s="70"/>
      <c r="G79" s="70"/>
      <c r="H79" s="71"/>
      <c r="I79" s="70"/>
      <c r="J79" s="71"/>
      <c r="K79" s="70"/>
      <c r="L79" s="71"/>
      <c r="M79" s="73"/>
      <c r="N79" s="71"/>
      <c r="O79" s="70"/>
      <c r="P79" s="70"/>
    </row>
    <row r="80" spans="1:16" ht="14.25" customHeight="1" x14ac:dyDescent="0.3">
      <c r="A80" s="70"/>
      <c r="B80" s="70"/>
      <c r="C80" s="70"/>
      <c r="D80" s="72"/>
      <c r="E80" s="70"/>
      <c r="F80" s="70"/>
      <c r="G80" s="70"/>
      <c r="H80" s="71"/>
      <c r="I80" s="70"/>
      <c r="J80" s="71"/>
      <c r="K80" s="70"/>
      <c r="L80" s="71"/>
      <c r="M80" s="73"/>
      <c r="N80" s="71"/>
      <c r="O80" s="70"/>
      <c r="P80" s="70"/>
    </row>
    <row r="81" spans="1:16" ht="14.25" customHeight="1" x14ac:dyDescent="0.3">
      <c r="A81" s="70"/>
      <c r="B81" s="70"/>
      <c r="C81" s="70"/>
      <c r="D81" s="72"/>
      <c r="E81" s="70"/>
      <c r="F81" s="70"/>
      <c r="G81" s="70"/>
      <c r="H81" s="71"/>
      <c r="I81" s="70"/>
      <c r="J81" s="71"/>
      <c r="K81" s="70"/>
      <c r="L81" s="71"/>
      <c r="M81" s="73"/>
      <c r="N81" s="71"/>
      <c r="O81" s="70"/>
      <c r="P81" s="70"/>
    </row>
    <row r="82" spans="1:16" ht="14.25" customHeight="1" x14ac:dyDescent="0.3">
      <c r="A82" s="70"/>
      <c r="B82" s="70"/>
      <c r="C82" s="70"/>
      <c r="D82" s="72"/>
      <c r="E82" s="70"/>
      <c r="F82" s="70"/>
      <c r="G82" s="70"/>
      <c r="H82" s="71"/>
      <c r="I82" s="70"/>
      <c r="J82" s="71"/>
      <c r="K82" s="70"/>
      <c r="L82" s="71"/>
      <c r="M82" s="73"/>
      <c r="N82" s="71"/>
      <c r="O82" s="70"/>
      <c r="P82" s="70"/>
    </row>
    <row r="83" spans="1:16" ht="14.25" customHeight="1" x14ac:dyDescent="0.3">
      <c r="A83" s="70"/>
      <c r="B83" s="70"/>
      <c r="C83" s="70"/>
      <c r="D83" s="72"/>
      <c r="E83" s="70"/>
      <c r="F83" s="70"/>
      <c r="G83" s="70"/>
      <c r="H83" s="71"/>
      <c r="I83" s="70"/>
      <c r="J83" s="71"/>
      <c r="K83" s="70"/>
      <c r="L83" s="71"/>
      <c r="M83" s="73"/>
      <c r="N83" s="71"/>
      <c r="O83" s="70"/>
      <c r="P83" s="70"/>
    </row>
    <row r="84" spans="1:16" ht="14.25" customHeight="1" x14ac:dyDescent="0.3">
      <c r="A84" s="70"/>
      <c r="B84" s="70"/>
      <c r="C84" s="70"/>
      <c r="D84" s="72"/>
      <c r="E84" s="70"/>
      <c r="F84" s="70"/>
      <c r="G84" s="70"/>
      <c r="H84" s="71"/>
      <c r="I84" s="70"/>
      <c r="J84" s="71"/>
      <c r="K84" s="70"/>
      <c r="L84" s="71"/>
      <c r="M84" s="73"/>
      <c r="N84" s="71"/>
      <c r="O84" s="70"/>
      <c r="P84" s="70"/>
    </row>
    <row r="85" spans="1:16" ht="14.25" customHeight="1" x14ac:dyDescent="0.3">
      <c r="A85" s="70"/>
      <c r="B85" s="70"/>
      <c r="C85" s="70"/>
      <c r="D85" s="72"/>
      <c r="E85" s="70"/>
      <c r="F85" s="70"/>
      <c r="G85" s="70"/>
      <c r="H85" s="71"/>
      <c r="I85" s="70"/>
      <c r="J85" s="71"/>
      <c r="K85" s="70"/>
      <c r="L85" s="71"/>
      <c r="M85" s="73"/>
      <c r="N85" s="71"/>
      <c r="O85" s="70"/>
      <c r="P85" s="70"/>
    </row>
    <row r="86" spans="1:16" ht="14.25" customHeight="1" x14ac:dyDescent="0.3">
      <c r="A86" s="70"/>
      <c r="B86" s="70"/>
      <c r="C86" s="70"/>
      <c r="D86" s="72"/>
      <c r="E86" s="70"/>
      <c r="F86" s="70"/>
      <c r="G86" s="70"/>
      <c r="H86" s="71"/>
      <c r="I86" s="70"/>
      <c r="J86" s="71"/>
      <c r="K86" s="70"/>
      <c r="L86" s="71"/>
      <c r="M86" s="73"/>
      <c r="N86" s="71"/>
      <c r="O86" s="70"/>
      <c r="P86" s="70"/>
    </row>
    <row r="87" spans="1:16" ht="14.25" customHeight="1" x14ac:dyDescent="0.3">
      <c r="A87" s="70"/>
      <c r="B87" s="70"/>
      <c r="C87" s="70"/>
      <c r="D87" s="72"/>
      <c r="E87" s="70"/>
      <c r="F87" s="70"/>
      <c r="G87" s="70"/>
      <c r="H87" s="71"/>
      <c r="I87" s="70"/>
      <c r="J87" s="71"/>
      <c r="K87" s="70"/>
      <c r="L87" s="71"/>
      <c r="M87" s="73"/>
      <c r="N87" s="71"/>
      <c r="O87" s="70"/>
      <c r="P87" s="70"/>
    </row>
    <row r="88" spans="1:16" ht="14.25" customHeight="1" x14ac:dyDescent="0.3">
      <c r="A88" s="70"/>
      <c r="B88" s="70"/>
      <c r="C88" s="70"/>
      <c r="D88" s="72"/>
      <c r="E88" s="70"/>
      <c r="F88" s="70"/>
      <c r="G88" s="70"/>
      <c r="H88" s="71"/>
      <c r="I88" s="70"/>
      <c r="J88" s="71"/>
      <c r="K88" s="70"/>
      <c r="L88" s="71"/>
      <c r="M88" s="73"/>
      <c r="N88" s="71"/>
      <c r="O88" s="70"/>
      <c r="P88" s="70"/>
    </row>
    <row r="89" spans="1:16" ht="14.25" customHeight="1" x14ac:dyDescent="0.3">
      <c r="A89" s="70"/>
      <c r="B89" s="70"/>
      <c r="C89" s="70"/>
      <c r="D89" s="72"/>
      <c r="E89" s="70"/>
      <c r="F89" s="70"/>
      <c r="G89" s="70"/>
      <c r="H89" s="71"/>
      <c r="I89" s="70"/>
      <c r="J89" s="71"/>
      <c r="K89" s="70"/>
      <c r="L89" s="71"/>
      <c r="M89" s="73"/>
      <c r="N89" s="71"/>
      <c r="O89" s="70"/>
      <c r="P89" s="70"/>
    </row>
    <row r="90" spans="1:16" ht="14.25" customHeight="1" x14ac:dyDescent="0.3">
      <c r="A90" s="70"/>
      <c r="B90" s="70"/>
      <c r="C90" s="70"/>
      <c r="D90" s="72"/>
      <c r="E90" s="70"/>
      <c r="F90" s="70"/>
      <c r="G90" s="70"/>
      <c r="H90" s="71"/>
      <c r="I90" s="70"/>
      <c r="J90" s="71"/>
      <c r="K90" s="70"/>
      <c r="L90" s="71"/>
      <c r="M90" s="73"/>
      <c r="N90" s="71"/>
      <c r="O90" s="70"/>
      <c r="P90" s="70"/>
    </row>
    <row r="91" spans="1:16" ht="14.25" customHeight="1" x14ac:dyDescent="0.3">
      <c r="A91" s="70"/>
      <c r="B91" s="70"/>
      <c r="C91" s="70"/>
      <c r="D91" s="72"/>
      <c r="E91" s="70"/>
      <c r="F91" s="70"/>
      <c r="G91" s="70"/>
      <c r="H91" s="71"/>
      <c r="I91" s="70"/>
      <c r="J91" s="71"/>
      <c r="K91" s="70"/>
      <c r="L91" s="71"/>
      <c r="M91" s="73"/>
      <c r="N91" s="71"/>
      <c r="O91" s="70"/>
      <c r="P91" s="70"/>
    </row>
    <row r="92" spans="1:16" ht="14.25" customHeight="1" x14ac:dyDescent="0.3">
      <c r="A92" s="70"/>
      <c r="B92" s="70"/>
      <c r="C92" s="70"/>
      <c r="D92" s="72"/>
      <c r="E92" s="70"/>
      <c r="F92" s="70"/>
      <c r="G92" s="70"/>
      <c r="H92" s="71"/>
      <c r="I92" s="70"/>
      <c r="J92" s="71"/>
      <c r="K92" s="70"/>
      <c r="L92" s="71"/>
      <c r="M92" s="73"/>
      <c r="N92" s="71"/>
      <c r="O92" s="70"/>
      <c r="P92" s="70"/>
    </row>
    <row r="93" spans="1:16" ht="14.25" customHeight="1" x14ac:dyDescent="0.3">
      <c r="A93" s="70"/>
      <c r="B93" s="70"/>
      <c r="C93" s="70"/>
      <c r="D93" s="72"/>
      <c r="E93" s="70"/>
      <c r="F93" s="70"/>
      <c r="G93" s="70"/>
      <c r="H93" s="71"/>
      <c r="I93" s="70"/>
      <c r="J93" s="71"/>
      <c r="K93" s="70"/>
      <c r="L93" s="71"/>
      <c r="M93" s="73"/>
      <c r="N93" s="71"/>
      <c r="O93" s="70"/>
      <c r="P93" s="70"/>
    </row>
    <row r="94" spans="1:16" ht="14.25" customHeight="1" x14ac:dyDescent="0.3">
      <c r="A94" s="70"/>
      <c r="B94" s="70"/>
      <c r="C94" s="70"/>
      <c r="D94" s="72"/>
      <c r="E94" s="70"/>
      <c r="F94" s="70"/>
      <c r="G94" s="70"/>
      <c r="H94" s="71"/>
      <c r="I94" s="70"/>
      <c r="J94" s="71"/>
      <c r="K94" s="70"/>
      <c r="L94" s="71"/>
      <c r="M94" s="73"/>
      <c r="N94" s="71"/>
      <c r="O94" s="70"/>
      <c r="P94" s="70"/>
    </row>
    <row r="95" spans="1:16" ht="14.25" customHeight="1" x14ac:dyDescent="0.3">
      <c r="A95" s="70"/>
      <c r="B95" s="70"/>
      <c r="C95" s="70"/>
      <c r="D95" s="72"/>
      <c r="E95" s="70"/>
      <c r="F95" s="70"/>
      <c r="G95" s="70"/>
      <c r="H95" s="71"/>
      <c r="I95" s="70"/>
      <c r="J95" s="71"/>
      <c r="K95" s="70"/>
      <c r="L95" s="71"/>
      <c r="M95" s="73"/>
      <c r="N95" s="71"/>
      <c r="O95" s="70"/>
      <c r="P95" s="70"/>
    </row>
    <row r="96" spans="1:16" ht="14.25" customHeight="1" x14ac:dyDescent="0.3">
      <c r="A96" s="70"/>
      <c r="B96" s="70"/>
      <c r="C96" s="70"/>
      <c r="D96" s="72"/>
      <c r="E96" s="70"/>
      <c r="F96" s="70"/>
      <c r="G96" s="70"/>
      <c r="H96" s="71"/>
      <c r="I96" s="70"/>
      <c r="J96" s="71"/>
      <c r="K96" s="70"/>
      <c r="L96" s="71"/>
      <c r="M96" s="73"/>
      <c r="N96" s="71"/>
      <c r="O96" s="70"/>
      <c r="P96" s="70"/>
    </row>
    <row r="97" spans="1:16" ht="14.25" customHeight="1" x14ac:dyDescent="0.3">
      <c r="A97" s="70"/>
      <c r="B97" s="70"/>
      <c r="C97" s="70"/>
      <c r="D97" s="72"/>
      <c r="E97" s="70"/>
      <c r="F97" s="70"/>
      <c r="G97" s="70"/>
      <c r="H97" s="71"/>
      <c r="I97" s="70"/>
      <c r="J97" s="71"/>
      <c r="K97" s="70"/>
      <c r="L97" s="71"/>
      <c r="M97" s="73"/>
      <c r="N97" s="71"/>
      <c r="O97" s="70"/>
      <c r="P97" s="70"/>
    </row>
    <row r="98" spans="1:16" ht="14.25" customHeight="1" x14ac:dyDescent="0.3">
      <c r="A98" s="70"/>
      <c r="B98" s="70"/>
      <c r="C98" s="70"/>
      <c r="D98" s="72"/>
      <c r="E98" s="70"/>
      <c r="F98" s="70"/>
      <c r="G98" s="70"/>
      <c r="H98" s="71"/>
      <c r="I98" s="70"/>
      <c r="J98" s="71"/>
      <c r="K98" s="70"/>
      <c r="L98" s="71"/>
      <c r="M98" s="73"/>
      <c r="N98" s="71"/>
      <c r="O98" s="70"/>
      <c r="P98" s="70"/>
    </row>
    <row r="99" spans="1:16" ht="14.25" customHeight="1" x14ac:dyDescent="0.3">
      <c r="A99" s="70"/>
      <c r="B99" s="70"/>
      <c r="C99" s="70"/>
      <c r="D99" s="72"/>
      <c r="E99" s="70"/>
      <c r="F99" s="70"/>
      <c r="G99" s="70"/>
      <c r="H99" s="71"/>
      <c r="I99" s="70"/>
      <c r="J99" s="71"/>
      <c r="K99" s="70"/>
      <c r="L99" s="71"/>
      <c r="M99" s="73"/>
      <c r="N99" s="71"/>
      <c r="O99" s="70"/>
      <c r="P99" s="70"/>
    </row>
    <row r="100" spans="1:16" ht="14.25" customHeight="1" x14ac:dyDescent="0.3">
      <c r="A100" s="70"/>
      <c r="B100" s="70"/>
      <c r="C100" s="70"/>
      <c r="D100" s="72"/>
      <c r="E100" s="70"/>
      <c r="F100" s="70"/>
      <c r="G100" s="70"/>
      <c r="H100" s="71"/>
      <c r="I100" s="70"/>
      <c r="J100" s="71"/>
      <c r="K100" s="70"/>
      <c r="L100" s="71"/>
      <c r="M100" s="73"/>
      <c r="N100" s="71"/>
      <c r="O100" s="70"/>
      <c r="P100" s="70"/>
    </row>
    <row r="101" spans="1:16" ht="14.25" customHeight="1" x14ac:dyDescent="0.3">
      <c r="A101" s="70"/>
      <c r="B101" s="70"/>
      <c r="C101" s="70"/>
      <c r="D101" s="72"/>
      <c r="E101" s="70"/>
      <c r="F101" s="70"/>
      <c r="G101" s="70"/>
      <c r="H101" s="71"/>
      <c r="I101" s="70"/>
      <c r="J101" s="71"/>
      <c r="K101" s="70"/>
      <c r="L101" s="71"/>
      <c r="M101" s="73"/>
      <c r="N101" s="71"/>
      <c r="O101" s="70"/>
      <c r="P101" s="70"/>
    </row>
    <row r="102" spans="1:16" ht="14.25" customHeight="1" x14ac:dyDescent="0.3">
      <c r="A102" s="70"/>
      <c r="B102" s="70"/>
      <c r="C102" s="70"/>
      <c r="D102" s="72"/>
      <c r="E102" s="70"/>
      <c r="F102" s="70"/>
      <c r="G102" s="70"/>
      <c r="H102" s="71"/>
      <c r="I102" s="70"/>
      <c r="J102" s="71"/>
      <c r="K102" s="70"/>
      <c r="L102" s="71"/>
      <c r="M102" s="73"/>
      <c r="N102" s="71"/>
      <c r="O102" s="70"/>
      <c r="P102" s="70"/>
    </row>
    <row r="103" spans="1:16" ht="14.25" customHeight="1" x14ac:dyDescent="0.3">
      <c r="A103" s="70"/>
      <c r="B103" s="70"/>
      <c r="C103" s="70"/>
      <c r="D103" s="72"/>
      <c r="E103" s="70"/>
      <c r="F103" s="70"/>
      <c r="G103" s="70"/>
      <c r="H103" s="71"/>
      <c r="I103" s="70"/>
      <c r="J103" s="71"/>
      <c r="K103" s="70"/>
      <c r="L103" s="71"/>
      <c r="M103" s="73"/>
      <c r="N103" s="71"/>
      <c r="O103" s="70"/>
      <c r="P103" s="70"/>
    </row>
    <row r="104" spans="1:16" ht="14.25" customHeight="1" x14ac:dyDescent="0.3">
      <c r="A104" s="70"/>
      <c r="B104" s="70"/>
      <c r="C104" s="70"/>
      <c r="D104" s="72"/>
      <c r="E104" s="70"/>
      <c r="F104" s="70"/>
      <c r="G104" s="70"/>
      <c r="H104" s="71"/>
      <c r="I104" s="70"/>
      <c r="J104" s="71"/>
      <c r="K104" s="70"/>
      <c r="L104" s="71"/>
      <c r="M104" s="73"/>
      <c r="N104" s="71"/>
      <c r="O104" s="70"/>
      <c r="P104" s="70"/>
    </row>
    <row r="105" spans="1:16" ht="14.25" customHeight="1" x14ac:dyDescent="0.3">
      <c r="A105" s="70"/>
      <c r="B105" s="70"/>
      <c r="C105" s="70"/>
      <c r="D105" s="72"/>
      <c r="E105" s="70"/>
      <c r="F105" s="70"/>
      <c r="G105" s="70"/>
      <c r="H105" s="71"/>
      <c r="I105" s="70"/>
      <c r="J105" s="71"/>
      <c r="K105" s="70"/>
      <c r="L105" s="71"/>
      <c r="M105" s="73"/>
      <c r="N105" s="71"/>
      <c r="O105" s="70"/>
      <c r="P105" s="70"/>
    </row>
    <row r="106" spans="1:16" ht="14.25" customHeight="1" x14ac:dyDescent="0.3">
      <c r="A106" s="70"/>
      <c r="B106" s="70"/>
      <c r="C106" s="70"/>
      <c r="D106" s="72"/>
      <c r="E106" s="70"/>
      <c r="F106" s="70"/>
      <c r="G106" s="70"/>
      <c r="H106" s="71"/>
      <c r="I106" s="70"/>
      <c r="J106" s="71"/>
      <c r="K106" s="70"/>
      <c r="L106" s="71"/>
      <c r="M106" s="73"/>
      <c r="N106" s="71"/>
      <c r="O106" s="70"/>
      <c r="P106" s="70"/>
    </row>
    <row r="107" spans="1:16" ht="14.25" customHeight="1" x14ac:dyDescent="0.3">
      <c r="A107" s="70"/>
      <c r="B107" s="70"/>
      <c r="C107" s="70"/>
      <c r="D107" s="72"/>
      <c r="E107" s="70"/>
      <c r="F107" s="70"/>
      <c r="G107" s="70"/>
      <c r="H107" s="71"/>
      <c r="I107" s="70"/>
      <c r="J107" s="71"/>
      <c r="K107" s="70"/>
      <c r="L107" s="71"/>
      <c r="M107" s="73"/>
      <c r="N107" s="71"/>
      <c r="O107" s="70"/>
      <c r="P107" s="70"/>
    </row>
    <row r="108" spans="1:16" ht="14.25" customHeight="1" x14ac:dyDescent="0.3">
      <c r="A108" s="70"/>
      <c r="B108" s="70"/>
      <c r="C108" s="70"/>
      <c r="D108" s="72"/>
      <c r="E108" s="70"/>
      <c r="F108" s="70"/>
      <c r="G108" s="70"/>
      <c r="H108" s="71"/>
      <c r="I108" s="70"/>
      <c r="J108" s="71"/>
      <c r="K108" s="70"/>
      <c r="L108" s="71"/>
      <c r="M108" s="73"/>
      <c r="N108" s="71"/>
      <c r="O108" s="70"/>
      <c r="P108" s="70"/>
    </row>
    <row r="109" spans="1:16" ht="14.25" customHeight="1" x14ac:dyDescent="0.3">
      <c r="A109" s="70"/>
      <c r="B109" s="70"/>
      <c r="C109" s="70"/>
      <c r="D109" s="72"/>
      <c r="E109" s="70"/>
      <c r="F109" s="70"/>
      <c r="G109" s="70"/>
      <c r="H109" s="71"/>
      <c r="I109" s="70"/>
      <c r="J109" s="71"/>
      <c r="K109" s="70"/>
      <c r="L109" s="71"/>
      <c r="M109" s="73"/>
      <c r="N109" s="71"/>
      <c r="O109" s="70"/>
      <c r="P109" s="70"/>
    </row>
    <row r="110" spans="1:16" ht="14.25" customHeight="1" x14ac:dyDescent="0.3">
      <c r="A110" s="70"/>
      <c r="B110" s="70"/>
      <c r="C110" s="70"/>
      <c r="D110" s="72"/>
      <c r="E110" s="70"/>
      <c r="F110" s="70"/>
      <c r="G110" s="70"/>
      <c r="H110" s="71"/>
      <c r="I110" s="70"/>
      <c r="J110" s="71"/>
      <c r="K110" s="70"/>
      <c r="L110" s="71"/>
      <c r="M110" s="73"/>
      <c r="N110" s="71"/>
      <c r="O110" s="70"/>
      <c r="P110" s="70"/>
    </row>
    <row r="111" spans="1:16" ht="14.25" customHeight="1" x14ac:dyDescent="0.3">
      <c r="A111" s="70"/>
      <c r="B111" s="70"/>
      <c r="C111" s="70"/>
      <c r="D111" s="72"/>
      <c r="E111" s="70"/>
      <c r="F111" s="70"/>
      <c r="G111" s="70"/>
      <c r="H111" s="71"/>
      <c r="I111" s="70"/>
      <c r="J111" s="71"/>
      <c r="K111" s="70"/>
      <c r="L111" s="71"/>
      <c r="M111" s="73"/>
      <c r="N111" s="71"/>
      <c r="O111" s="70"/>
      <c r="P111" s="70"/>
    </row>
    <row r="112" spans="1:16" ht="14.25" customHeight="1" x14ac:dyDescent="0.3">
      <c r="A112" s="70"/>
      <c r="B112" s="70"/>
      <c r="C112" s="70"/>
      <c r="D112" s="72"/>
      <c r="E112" s="70"/>
      <c r="F112" s="70"/>
      <c r="G112" s="70"/>
      <c r="H112" s="71"/>
      <c r="I112" s="70"/>
      <c r="J112" s="71"/>
      <c r="K112" s="70"/>
      <c r="L112" s="71"/>
      <c r="M112" s="73"/>
      <c r="N112" s="71"/>
      <c r="O112" s="70"/>
      <c r="P112" s="70"/>
    </row>
    <row r="113" spans="1:16" ht="14.25" customHeight="1" x14ac:dyDescent="0.3">
      <c r="A113" s="70"/>
      <c r="B113" s="70"/>
      <c r="C113" s="70"/>
      <c r="D113" s="72"/>
      <c r="E113" s="70"/>
      <c r="F113" s="70"/>
      <c r="G113" s="70"/>
      <c r="H113" s="71"/>
      <c r="I113" s="70"/>
      <c r="J113" s="71"/>
      <c r="K113" s="70"/>
      <c r="L113" s="71"/>
      <c r="M113" s="73"/>
      <c r="N113" s="71"/>
      <c r="O113" s="70"/>
      <c r="P113" s="70"/>
    </row>
    <row r="114" spans="1:16" ht="14.25" customHeight="1" x14ac:dyDescent="0.3">
      <c r="A114" s="70"/>
      <c r="B114" s="70"/>
      <c r="C114" s="70"/>
      <c r="D114" s="72"/>
      <c r="E114" s="70"/>
      <c r="F114" s="70"/>
      <c r="G114" s="70"/>
      <c r="H114" s="71"/>
      <c r="I114" s="70"/>
      <c r="J114" s="71"/>
      <c r="K114" s="70"/>
      <c r="L114" s="71"/>
      <c r="M114" s="73"/>
      <c r="N114" s="71"/>
      <c r="O114" s="70"/>
      <c r="P114" s="70"/>
    </row>
    <row r="115" spans="1:16" ht="14.25" customHeight="1" x14ac:dyDescent="0.3">
      <c r="A115" s="70"/>
      <c r="B115" s="70"/>
      <c r="C115" s="70"/>
      <c r="D115" s="72"/>
      <c r="E115" s="70"/>
      <c r="F115" s="70"/>
      <c r="G115" s="70"/>
      <c r="H115" s="71"/>
      <c r="I115" s="70"/>
      <c r="J115" s="71"/>
      <c r="K115" s="70"/>
      <c r="L115" s="71"/>
      <c r="M115" s="73"/>
      <c r="N115" s="71"/>
      <c r="O115" s="70"/>
      <c r="P115" s="70"/>
    </row>
    <row r="116" spans="1:16" ht="14.25" customHeight="1" x14ac:dyDescent="0.3">
      <c r="A116" s="70"/>
      <c r="B116" s="70"/>
      <c r="C116" s="70"/>
      <c r="D116" s="72"/>
      <c r="E116" s="70"/>
      <c r="F116" s="70"/>
      <c r="G116" s="70"/>
      <c r="H116" s="71"/>
      <c r="I116" s="70"/>
      <c r="J116" s="71"/>
      <c r="K116" s="70"/>
      <c r="L116" s="71"/>
      <c r="M116" s="73"/>
      <c r="N116" s="71"/>
      <c r="O116" s="70"/>
      <c r="P116" s="70"/>
    </row>
    <row r="117" spans="1:16" ht="14.25" customHeight="1" x14ac:dyDescent="0.3">
      <c r="A117" s="70"/>
      <c r="B117" s="70"/>
      <c r="C117" s="70"/>
      <c r="D117" s="72"/>
      <c r="E117" s="70"/>
      <c r="F117" s="70"/>
      <c r="G117" s="70"/>
      <c r="H117" s="71"/>
      <c r="I117" s="70"/>
      <c r="J117" s="71"/>
      <c r="K117" s="70"/>
      <c r="L117" s="71"/>
      <c r="M117" s="73"/>
      <c r="N117" s="71"/>
      <c r="O117" s="70"/>
      <c r="P117" s="70"/>
    </row>
    <row r="118" spans="1:16" ht="14.25" customHeight="1" x14ac:dyDescent="0.3">
      <c r="A118" s="70"/>
      <c r="B118" s="70"/>
      <c r="C118" s="70"/>
      <c r="D118" s="72"/>
      <c r="E118" s="70"/>
      <c r="F118" s="70"/>
      <c r="G118" s="70"/>
      <c r="H118" s="71"/>
      <c r="I118" s="70"/>
      <c r="J118" s="71"/>
      <c r="K118" s="70"/>
      <c r="L118" s="71"/>
      <c r="M118" s="73"/>
      <c r="N118" s="71"/>
      <c r="O118" s="70"/>
      <c r="P118" s="70"/>
    </row>
    <row r="119" spans="1:16" ht="14.25" customHeight="1" x14ac:dyDescent="0.3">
      <c r="A119" s="70"/>
      <c r="B119" s="70"/>
      <c r="C119" s="70"/>
      <c r="D119" s="72"/>
      <c r="E119" s="70"/>
      <c r="F119" s="70"/>
      <c r="G119" s="70"/>
      <c r="H119" s="71"/>
      <c r="I119" s="70"/>
      <c r="J119" s="71"/>
      <c r="K119" s="70"/>
      <c r="L119" s="71"/>
      <c r="M119" s="73"/>
      <c r="N119" s="71"/>
      <c r="O119" s="70"/>
      <c r="P119" s="70"/>
    </row>
    <row r="120" spans="1:16" ht="14.25" customHeight="1" x14ac:dyDescent="0.3">
      <c r="A120" s="70"/>
      <c r="B120" s="70"/>
      <c r="C120" s="70"/>
      <c r="D120" s="72"/>
      <c r="E120" s="70"/>
      <c r="F120" s="70"/>
      <c r="G120" s="70"/>
      <c r="H120" s="71"/>
      <c r="I120" s="70"/>
      <c r="J120" s="71"/>
      <c r="K120" s="70"/>
      <c r="L120" s="71"/>
      <c r="M120" s="73"/>
      <c r="N120" s="71"/>
      <c r="O120" s="70"/>
      <c r="P120" s="70"/>
    </row>
    <row r="121" spans="1:16" ht="14.25" customHeight="1" x14ac:dyDescent="0.3">
      <c r="A121" s="70"/>
      <c r="B121" s="70"/>
      <c r="C121" s="70"/>
      <c r="D121" s="72"/>
      <c r="E121" s="70"/>
      <c r="F121" s="70"/>
      <c r="G121" s="70"/>
      <c r="H121" s="71"/>
      <c r="I121" s="70"/>
      <c r="J121" s="71"/>
      <c r="K121" s="70"/>
      <c r="L121" s="71"/>
      <c r="M121" s="73"/>
      <c r="N121" s="71"/>
      <c r="O121" s="70"/>
      <c r="P121" s="70"/>
    </row>
    <row r="122" spans="1:16" ht="14.25" customHeight="1" x14ac:dyDescent="0.3">
      <c r="A122" s="70"/>
      <c r="B122" s="70"/>
      <c r="C122" s="70"/>
      <c r="D122" s="72"/>
      <c r="E122" s="70"/>
      <c r="F122" s="70"/>
      <c r="G122" s="70"/>
      <c r="H122" s="71"/>
      <c r="I122" s="70"/>
      <c r="J122" s="71"/>
      <c r="K122" s="70"/>
      <c r="L122" s="71"/>
      <c r="M122" s="73"/>
      <c r="N122" s="71"/>
      <c r="O122" s="70"/>
      <c r="P122" s="70"/>
    </row>
    <row r="123" spans="1:16" ht="14.25" customHeight="1" x14ac:dyDescent="0.3">
      <c r="A123" s="70"/>
      <c r="B123" s="70"/>
      <c r="C123" s="70"/>
      <c r="D123" s="72"/>
      <c r="E123" s="70"/>
      <c r="F123" s="70"/>
      <c r="G123" s="70"/>
      <c r="H123" s="71"/>
      <c r="I123" s="70"/>
      <c r="J123" s="71"/>
      <c r="K123" s="70"/>
      <c r="L123" s="71"/>
      <c r="M123" s="73"/>
      <c r="N123" s="71"/>
      <c r="O123" s="70"/>
      <c r="P123" s="70"/>
    </row>
    <row r="124" spans="1:16" ht="14.25" customHeight="1" x14ac:dyDescent="0.3">
      <c r="A124" s="70"/>
      <c r="B124" s="70"/>
      <c r="C124" s="70"/>
      <c r="D124" s="72"/>
      <c r="E124" s="70"/>
      <c r="F124" s="70"/>
      <c r="G124" s="70"/>
      <c r="H124" s="71"/>
      <c r="I124" s="70"/>
      <c r="J124" s="71"/>
      <c r="K124" s="70"/>
      <c r="L124" s="71"/>
      <c r="M124" s="73"/>
      <c r="N124" s="71"/>
      <c r="O124" s="70"/>
      <c r="P124" s="70"/>
    </row>
    <row r="125" spans="1:16" ht="14.25" customHeight="1" x14ac:dyDescent="0.3">
      <c r="A125" s="70"/>
      <c r="B125" s="70"/>
      <c r="C125" s="70"/>
      <c r="D125" s="72"/>
      <c r="E125" s="70"/>
      <c r="F125" s="70"/>
      <c r="G125" s="70"/>
      <c r="H125" s="71"/>
      <c r="I125" s="70"/>
      <c r="J125" s="71"/>
      <c r="K125" s="70"/>
      <c r="L125" s="71"/>
      <c r="M125" s="73"/>
      <c r="N125" s="71"/>
      <c r="O125" s="70"/>
      <c r="P125" s="70"/>
    </row>
    <row r="126" spans="1:16" ht="14.25" customHeight="1" x14ac:dyDescent="0.3">
      <c r="A126" s="70"/>
      <c r="B126" s="70"/>
      <c r="C126" s="70"/>
      <c r="D126" s="72"/>
      <c r="E126" s="70"/>
      <c r="F126" s="70"/>
      <c r="G126" s="70"/>
      <c r="H126" s="71"/>
      <c r="I126" s="70"/>
      <c r="J126" s="71"/>
      <c r="K126" s="70"/>
      <c r="L126" s="71"/>
      <c r="M126" s="73"/>
      <c r="N126" s="71"/>
      <c r="O126" s="70"/>
      <c r="P126" s="70"/>
    </row>
    <row r="127" spans="1:16" ht="14.25" customHeight="1" x14ac:dyDescent="0.3">
      <c r="A127" s="70"/>
      <c r="B127" s="70"/>
      <c r="C127" s="70"/>
      <c r="D127" s="72"/>
      <c r="E127" s="70"/>
      <c r="F127" s="70"/>
      <c r="G127" s="70"/>
      <c r="H127" s="71"/>
      <c r="I127" s="70"/>
      <c r="J127" s="71"/>
      <c r="K127" s="70"/>
      <c r="L127" s="71"/>
      <c r="M127" s="73"/>
      <c r="N127" s="71"/>
      <c r="O127" s="70"/>
      <c r="P127" s="70"/>
    </row>
    <row r="128" spans="1:16" ht="14.25" customHeight="1" x14ac:dyDescent="0.3">
      <c r="A128" s="70"/>
      <c r="B128" s="70"/>
      <c r="C128" s="70"/>
      <c r="D128" s="72"/>
      <c r="E128" s="70"/>
      <c r="F128" s="70"/>
      <c r="G128" s="70"/>
      <c r="H128" s="71"/>
      <c r="I128" s="70"/>
      <c r="J128" s="71"/>
      <c r="K128" s="70"/>
      <c r="L128" s="71"/>
      <c r="M128" s="73"/>
      <c r="N128" s="71"/>
      <c r="O128" s="70"/>
      <c r="P128" s="70"/>
    </row>
    <row r="129" spans="1:16" ht="14.25" customHeight="1" x14ac:dyDescent="0.3">
      <c r="A129" s="70"/>
      <c r="B129" s="70"/>
      <c r="C129" s="70"/>
      <c r="D129" s="72"/>
      <c r="E129" s="70"/>
      <c r="F129" s="70"/>
      <c r="G129" s="70"/>
      <c r="H129" s="71"/>
      <c r="I129" s="70"/>
      <c r="J129" s="71"/>
      <c r="K129" s="70"/>
      <c r="L129" s="71"/>
      <c r="M129" s="73"/>
      <c r="N129" s="71"/>
      <c r="O129" s="70"/>
      <c r="P129" s="70"/>
    </row>
    <row r="130" spans="1:16" ht="14.25" customHeight="1" x14ac:dyDescent="0.3">
      <c r="A130" s="70"/>
      <c r="B130" s="70"/>
      <c r="C130" s="70"/>
      <c r="D130" s="72"/>
      <c r="E130" s="70"/>
      <c r="F130" s="70"/>
      <c r="G130" s="70"/>
      <c r="H130" s="71"/>
      <c r="I130" s="70"/>
      <c r="J130" s="71"/>
      <c r="K130" s="70"/>
      <c r="L130" s="71"/>
      <c r="M130" s="73"/>
      <c r="N130" s="71"/>
      <c r="O130" s="70"/>
      <c r="P130" s="70"/>
    </row>
    <row r="131" spans="1:16" ht="14.25" customHeight="1" x14ac:dyDescent="0.3">
      <c r="A131" s="70"/>
      <c r="B131" s="70"/>
      <c r="C131" s="70"/>
      <c r="D131" s="72"/>
      <c r="E131" s="70"/>
      <c r="F131" s="70"/>
      <c r="G131" s="70"/>
      <c r="H131" s="71"/>
      <c r="I131" s="70"/>
      <c r="J131" s="71"/>
      <c r="K131" s="70"/>
      <c r="L131" s="71"/>
      <c r="M131" s="73"/>
      <c r="N131" s="71"/>
      <c r="O131" s="70"/>
      <c r="P131" s="70"/>
    </row>
    <row r="132" spans="1:16" ht="14.25" customHeight="1" x14ac:dyDescent="0.3">
      <c r="A132" s="70"/>
      <c r="B132" s="70"/>
      <c r="C132" s="70"/>
      <c r="D132" s="72"/>
      <c r="E132" s="70"/>
      <c r="F132" s="70"/>
      <c r="G132" s="70"/>
      <c r="H132" s="71"/>
      <c r="I132" s="70"/>
      <c r="J132" s="71"/>
      <c r="K132" s="70"/>
      <c r="L132" s="71"/>
      <c r="M132" s="73"/>
      <c r="N132" s="71"/>
      <c r="O132" s="70"/>
      <c r="P132" s="70"/>
    </row>
    <row r="133" spans="1:16" ht="14.25" customHeight="1" x14ac:dyDescent="0.3">
      <c r="A133" s="70"/>
      <c r="B133" s="70"/>
      <c r="C133" s="70"/>
      <c r="D133" s="72"/>
      <c r="E133" s="70"/>
      <c r="F133" s="70"/>
      <c r="G133" s="70"/>
      <c r="H133" s="71"/>
      <c r="I133" s="70"/>
      <c r="J133" s="71"/>
      <c r="K133" s="70"/>
      <c r="L133" s="71"/>
      <c r="M133" s="73"/>
      <c r="N133" s="71"/>
      <c r="O133" s="70"/>
      <c r="P133" s="70"/>
    </row>
    <row r="134" spans="1:16" ht="14.25" customHeight="1" x14ac:dyDescent="0.3"/>
    <row r="135" spans="1:16" ht="14.25" customHeight="1" x14ac:dyDescent="0.3"/>
    <row r="136" spans="1:16" ht="14.25" customHeight="1" x14ac:dyDescent="0.3"/>
    <row r="137" spans="1:16" ht="14.25" customHeight="1" x14ac:dyDescent="0.3"/>
    <row r="138" spans="1:16" ht="14.25" customHeight="1" x14ac:dyDescent="0.3"/>
    <row r="139" spans="1:16" ht="14.25" customHeight="1" x14ac:dyDescent="0.3"/>
    <row r="140" spans="1:16" ht="14.25" customHeight="1" x14ac:dyDescent="0.3"/>
    <row r="141" spans="1:16" ht="14.25" customHeight="1" x14ac:dyDescent="0.3"/>
    <row r="142" spans="1:16" ht="14.25" customHeight="1" x14ac:dyDescent="0.3"/>
    <row r="143" spans="1:16" ht="14.25" customHeight="1" x14ac:dyDescent="0.3"/>
    <row r="144" spans="1:16" ht="14.25" customHeight="1" x14ac:dyDescent="0.3"/>
    <row r="145" ht="14.25" customHeight="1" x14ac:dyDescent="0.3"/>
    <row r="146" ht="14.25" customHeight="1" x14ac:dyDescent="0.3"/>
    <row r="147" ht="14.25" customHeight="1" x14ac:dyDescent="0.3"/>
    <row r="148" ht="14.25" customHeight="1" x14ac:dyDescent="0.3"/>
    <row r="149" ht="14.25" customHeight="1" x14ac:dyDescent="0.3"/>
    <row r="150" ht="14.25" customHeight="1" x14ac:dyDescent="0.3"/>
    <row r="151" ht="14.25" customHeight="1" x14ac:dyDescent="0.3"/>
    <row r="152" ht="14.25" customHeight="1" x14ac:dyDescent="0.3"/>
    <row r="153" ht="14.25" customHeight="1" x14ac:dyDescent="0.3"/>
    <row r="154" ht="14.25" customHeight="1" x14ac:dyDescent="0.3"/>
    <row r="155" ht="14.25" customHeight="1" x14ac:dyDescent="0.3"/>
    <row r="156" ht="14.25" customHeight="1" x14ac:dyDescent="0.3"/>
    <row r="157" ht="14.25" customHeight="1" x14ac:dyDescent="0.3"/>
    <row r="158" ht="14.25" customHeight="1" x14ac:dyDescent="0.3"/>
    <row r="159" ht="14.25" customHeight="1" x14ac:dyDescent="0.3"/>
    <row r="160" ht="14.25" customHeight="1" x14ac:dyDescent="0.3"/>
    <row r="161" ht="14.25" customHeight="1" x14ac:dyDescent="0.3"/>
    <row r="162" ht="14.25" customHeight="1" x14ac:dyDescent="0.3"/>
    <row r="163" ht="14.25" customHeight="1" x14ac:dyDescent="0.3"/>
    <row r="164" ht="14.25" customHeight="1" x14ac:dyDescent="0.3"/>
    <row r="165" ht="14.25" customHeight="1" x14ac:dyDescent="0.3"/>
    <row r="166" ht="14.25" customHeight="1" x14ac:dyDescent="0.3"/>
    <row r="167" ht="14.25" customHeight="1" x14ac:dyDescent="0.3"/>
    <row r="168" ht="14.25" customHeight="1" x14ac:dyDescent="0.3"/>
    <row r="169" ht="14.25" customHeight="1" x14ac:dyDescent="0.3"/>
    <row r="170" ht="14.25" customHeight="1" x14ac:dyDescent="0.3"/>
    <row r="171" ht="14.25" customHeight="1" x14ac:dyDescent="0.3"/>
    <row r="172" ht="14.25" customHeight="1" x14ac:dyDescent="0.3"/>
    <row r="173" ht="14.25" customHeight="1" x14ac:dyDescent="0.3"/>
    <row r="174" ht="14.25" customHeight="1" x14ac:dyDescent="0.3"/>
    <row r="175" ht="14.25" customHeight="1" x14ac:dyDescent="0.3"/>
    <row r="176" ht="14.25" customHeight="1" x14ac:dyDescent="0.3"/>
    <row r="177" ht="14.25" customHeight="1" x14ac:dyDescent="0.3"/>
    <row r="178" ht="14.25" customHeight="1" x14ac:dyDescent="0.3"/>
    <row r="179" ht="14.25" customHeight="1" x14ac:dyDescent="0.3"/>
    <row r="180" ht="14.25" customHeight="1" x14ac:dyDescent="0.3"/>
    <row r="181" ht="14.25" customHeight="1" x14ac:dyDescent="0.3"/>
    <row r="182" ht="14.25" customHeight="1" x14ac:dyDescent="0.3"/>
    <row r="183" ht="14.25" customHeight="1" x14ac:dyDescent="0.3"/>
    <row r="184" ht="14.25" customHeight="1" x14ac:dyDescent="0.3"/>
    <row r="185" ht="14.25" customHeight="1" x14ac:dyDescent="0.3"/>
    <row r="186" ht="14.25" customHeight="1" x14ac:dyDescent="0.3"/>
    <row r="187" ht="14.25" customHeight="1" x14ac:dyDescent="0.3"/>
    <row r="188" ht="14.25" customHeight="1" x14ac:dyDescent="0.3"/>
    <row r="189" ht="14.25" customHeight="1" x14ac:dyDescent="0.3"/>
    <row r="190" ht="14.25" customHeight="1" x14ac:dyDescent="0.3"/>
    <row r="191" ht="14.25" customHeight="1" x14ac:dyDescent="0.3"/>
    <row r="192" ht="14.25" customHeight="1" x14ac:dyDescent="0.3"/>
    <row r="193" ht="14.25" customHeight="1" x14ac:dyDescent="0.3"/>
    <row r="194" ht="14.25" customHeight="1" x14ac:dyDescent="0.3"/>
    <row r="195" ht="14.25" customHeight="1" x14ac:dyDescent="0.3"/>
    <row r="196" ht="14.25" customHeight="1" x14ac:dyDescent="0.3"/>
    <row r="197" ht="14.25" customHeight="1" x14ac:dyDescent="0.3"/>
    <row r="198" ht="14.25" customHeight="1" x14ac:dyDescent="0.3"/>
    <row r="199" ht="14.25" customHeight="1" x14ac:dyDescent="0.3"/>
    <row r="200" ht="14.25" customHeight="1" x14ac:dyDescent="0.3"/>
    <row r="201" ht="14.25" customHeight="1" x14ac:dyDescent="0.3"/>
    <row r="202" ht="14.25" customHeight="1" x14ac:dyDescent="0.3"/>
    <row r="203" ht="14.25" customHeight="1" x14ac:dyDescent="0.3"/>
    <row r="204" ht="14.25" customHeight="1" x14ac:dyDescent="0.3"/>
    <row r="205" ht="14.25" customHeight="1" x14ac:dyDescent="0.3"/>
    <row r="206" ht="14.25" customHeight="1" x14ac:dyDescent="0.3"/>
    <row r="207" ht="14.25" customHeight="1" x14ac:dyDescent="0.3"/>
    <row r="208" ht="14.25" customHeight="1" x14ac:dyDescent="0.3"/>
    <row r="209" ht="14.25" customHeight="1" x14ac:dyDescent="0.3"/>
    <row r="210" ht="14.25" customHeight="1" x14ac:dyDescent="0.3"/>
    <row r="211" ht="14.25" customHeight="1" x14ac:dyDescent="0.3"/>
    <row r="212" ht="14.25" customHeight="1" x14ac:dyDescent="0.3"/>
    <row r="213" ht="14.25" customHeight="1" x14ac:dyDescent="0.3"/>
    <row r="214" ht="14.25" customHeight="1" x14ac:dyDescent="0.3"/>
    <row r="215" ht="14.25" customHeight="1" x14ac:dyDescent="0.3"/>
    <row r="216" ht="14.25" customHeight="1" x14ac:dyDescent="0.3"/>
    <row r="217" ht="14.25" customHeight="1" x14ac:dyDescent="0.3"/>
    <row r="218" ht="14.25" customHeight="1" x14ac:dyDescent="0.3"/>
    <row r="219" ht="14.25" customHeight="1" x14ac:dyDescent="0.3"/>
    <row r="220" ht="14.25" customHeight="1" x14ac:dyDescent="0.3"/>
    <row r="221" ht="14.25" customHeight="1" x14ac:dyDescent="0.3"/>
    <row r="222" ht="14.25" customHeight="1" x14ac:dyDescent="0.3"/>
    <row r="223" ht="14.25" customHeight="1" x14ac:dyDescent="0.3"/>
    <row r="224" ht="14.25" customHeight="1" x14ac:dyDescent="0.3"/>
    <row r="225" ht="14.25" customHeight="1" x14ac:dyDescent="0.3"/>
    <row r="226" ht="14.25" customHeight="1" x14ac:dyDescent="0.3"/>
    <row r="227" ht="14.25" customHeight="1" x14ac:dyDescent="0.3"/>
    <row r="228" ht="14.25" customHeight="1" x14ac:dyDescent="0.3"/>
    <row r="229" ht="14.25" customHeight="1" x14ac:dyDescent="0.3"/>
    <row r="230" ht="14.25" customHeight="1" x14ac:dyDescent="0.3"/>
    <row r="231" ht="14.25" customHeight="1" x14ac:dyDescent="0.3"/>
    <row r="232" ht="14.25" customHeight="1" x14ac:dyDescent="0.3"/>
    <row r="233" ht="14.25" customHeight="1" x14ac:dyDescent="0.3"/>
    <row r="234" ht="14.25" customHeight="1" x14ac:dyDescent="0.3"/>
    <row r="235" ht="14.25" customHeight="1" x14ac:dyDescent="0.3"/>
    <row r="236" ht="14.25" customHeight="1" x14ac:dyDescent="0.3"/>
    <row r="237" ht="14.25" customHeight="1" x14ac:dyDescent="0.3"/>
    <row r="238" ht="14.25" customHeight="1" x14ac:dyDescent="0.3"/>
    <row r="239" ht="14.25" customHeight="1" x14ac:dyDescent="0.3"/>
    <row r="240" ht="14.25" customHeight="1" x14ac:dyDescent="0.3"/>
    <row r="241" ht="14.25" customHeight="1" x14ac:dyDescent="0.3"/>
    <row r="242" ht="14.25" customHeight="1" x14ac:dyDescent="0.3"/>
    <row r="243" ht="14.25" customHeight="1" x14ac:dyDescent="0.3"/>
    <row r="244" ht="14.25" customHeight="1" x14ac:dyDescent="0.3"/>
    <row r="245" ht="14.25" customHeight="1" x14ac:dyDescent="0.3"/>
    <row r="246" ht="14.25" customHeight="1" x14ac:dyDescent="0.3"/>
    <row r="247" ht="14.25" customHeight="1" x14ac:dyDescent="0.3"/>
    <row r="248" ht="14.25" customHeight="1" x14ac:dyDescent="0.3"/>
    <row r="249" ht="14.25" customHeight="1" x14ac:dyDescent="0.3"/>
    <row r="250" ht="14.25" customHeight="1" x14ac:dyDescent="0.3"/>
    <row r="251" ht="14.25" customHeight="1" x14ac:dyDescent="0.3"/>
    <row r="252" ht="14.25" customHeight="1" x14ac:dyDescent="0.3"/>
    <row r="253" ht="14.25" customHeight="1" x14ac:dyDescent="0.3"/>
    <row r="254" ht="14.25" customHeight="1" x14ac:dyDescent="0.3"/>
    <row r="255" ht="14.25" customHeight="1" x14ac:dyDescent="0.3"/>
    <row r="256" ht="14.25" customHeight="1" x14ac:dyDescent="0.3"/>
    <row r="257" ht="14.25" customHeight="1" x14ac:dyDescent="0.3"/>
    <row r="258" ht="14.25" customHeight="1" x14ac:dyDescent="0.3"/>
    <row r="259" ht="14.25" customHeight="1" x14ac:dyDescent="0.3"/>
    <row r="260" ht="14.25" customHeight="1" x14ac:dyDescent="0.3"/>
    <row r="261" ht="14.25" customHeight="1" x14ac:dyDescent="0.3"/>
    <row r="262" ht="14.25" customHeight="1" x14ac:dyDescent="0.3"/>
    <row r="263" ht="14.25" customHeight="1" x14ac:dyDescent="0.3"/>
    <row r="264" ht="14.25" customHeight="1" x14ac:dyDescent="0.3"/>
    <row r="265" ht="14.25" customHeight="1" x14ac:dyDescent="0.3"/>
    <row r="266" ht="14.25" customHeight="1" x14ac:dyDescent="0.3"/>
    <row r="267" ht="14.25" customHeight="1" x14ac:dyDescent="0.3"/>
    <row r="268" ht="14.25" customHeight="1" x14ac:dyDescent="0.3"/>
    <row r="269" ht="14.25" customHeight="1" x14ac:dyDescent="0.3"/>
    <row r="270" ht="14.25" customHeight="1" x14ac:dyDescent="0.3"/>
    <row r="271" ht="14.25" customHeight="1" x14ac:dyDescent="0.3"/>
    <row r="272" ht="14.25" customHeight="1" x14ac:dyDescent="0.3"/>
    <row r="273" ht="14.25" customHeight="1" x14ac:dyDescent="0.3"/>
    <row r="274" ht="14.25" customHeight="1" x14ac:dyDescent="0.3"/>
    <row r="275" ht="14.25" customHeight="1" x14ac:dyDescent="0.3"/>
    <row r="276" ht="14.25" customHeight="1" x14ac:dyDescent="0.3"/>
    <row r="277" ht="14.25" customHeight="1" x14ac:dyDescent="0.3"/>
    <row r="278" ht="14.25" customHeight="1" x14ac:dyDescent="0.3"/>
    <row r="279" ht="14.25" customHeight="1" x14ac:dyDescent="0.3"/>
    <row r="280" ht="14.25" customHeight="1" x14ac:dyDescent="0.3"/>
    <row r="281" ht="14.25" customHeight="1" x14ac:dyDescent="0.3"/>
    <row r="282" ht="14.25" customHeight="1" x14ac:dyDescent="0.3"/>
    <row r="283" ht="14.25" customHeight="1" x14ac:dyDescent="0.3"/>
    <row r="284" ht="14.25" customHeight="1" x14ac:dyDescent="0.3"/>
    <row r="285" ht="14.25" customHeight="1" x14ac:dyDescent="0.3"/>
    <row r="286" ht="14.25" customHeight="1" x14ac:dyDescent="0.3"/>
    <row r="287" ht="14.25" customHeight="1" x14ac:dyDescent="0.3"/>
    <row r="288" ht="14.25" customHeight="1" x14ac:dyDescent="0.3"/>
    <row r="289" ht="14.25" customHeight="1" x14ac:dyDescent="0.3"/>
    <row r="290" ht="14.25" customHeight="1" x14ac:dyDescent="0.3"/>
    <row r="291" ht="14.25" customHeight="1" x14ac:dyDescent="0.3"/>
    <row r="292" ht="14.25" customHeight="1" x14ac:dyDescent="0.3"/>
    <row r="293" ht="14.25" customHeight="1" x14ac:dyDescent="0.3"/>
    <row r="294" ht="14.25" customHeight="1" x14ac:dyDescent="0.3"/>
    <row r="295" ht="14.25" customHeight="1" x14ac:dyDescent="0.3"/>
    <row r="296" ht="14.25" customHeight="1" x14ac:dyDescent="0.3"/>
    <row r="297" ht="14.25" customHeight="1" x14ac:dyDescent="0.3"/>
    <row r="298" ht="14.25" customHeight="1" x14ac:dyDescent="0.3"/>
    <row r="299" ht="14.25" customHeight="1" x14ac:dyDescent="0.3"/>
    <row r="300" ht="14.25" customHeight="1" x14ac:dyDescent="0.3"/>
    <row r="301" ht="14.25" customHeight="1" x14ac:dyDescent="0.3"/>
    <row r="302" ht="14.25" customHeight="1" x14ac:dyDescent="0.3"/>
    <row r="303" ht="14.25" customHeight="1" x14ac:dyDescent="0.3"/>
    <row r="304" ht="14.25" customHeight="1" x14ac:dyDescent="0.3"/>
    <row r="305" ht="14.25" customHeight="1" x14ac:dyDescent="0.3"/>
    <row r="306" ht="14.25" customHeight="1" x14ac:dyDescent="0.3"/>
    <row r="307" ht="14.25" customHeight="1" x14ac:dyDescent="0.3"/>
    <row r="308" ht="14.25" customHeight="1" x14ac:dyDescent="0.3"/>
    <row r="309" ht="14.25" customHeight="1" x14ac:dyDescent="0.3"/>
    <row r="310" ht="14.25" customHeight="1" x14ac:dyDescent="0.3"/>
    <row r="311" ht="14.25" customHeight="1" x14ac:dyDescent="0.3"/>
    <row r="312" ht="14.25" customHeight="1" x14ac:dyDescent="0.3"/>
    <row r="313" ht="14.25" customHeight="1" x14ac:dyDescent="0.3"/>
    <row r="314" ht="14.25" customHeight="1" x14ac:dyDescent="0.3"/>
    <row r="315" ht="14.25" customHeight="1" x14ac:dyDescent="0.3"/>
    <row r="316" ht="14.25" customHeight="1" x14ac:dyDescent="0.3"/>
    <row r="317" ht="14.25" customHeight="1" x14ac:dyDescent="0.3"/>
    <row r="318" ht="14.25" customHeight="1" x14ac:dyDescent="0.3"/>
    <row r="319" ht="14.25" customHeight="1" x14ac:dyDescent="0.3"/>
    <row r="320" ht="14.25" customHeight="1" x14ac:dyDescent="0.3"/>
    <row r="321" ht="14.25" customHeight="1" x14ac:dyDescent="0.3"/>
    <row r="322" ht="14.25" customHeight="1" x14ac:dyDescent="0.3"/>
    <row r="323" ht="14.25" customHeight="1" x14ac:dyDescent="0.3"/>
    <row r="324" ht="14.25" customHeight="1" x14ac:dyDescent="0.3"/>
    <row r="325" ht="14.25" customHeight="1" x14ac:dyDescent="0.3"/>
    <row r="326" ht="14.25" customHeight="1" x14ac:dyDescent="0.3"/>
    <row r="327" ht="14.25" customHeight="1" x14ac:dyDescent="0.3"/>
    <row r="328" ht="14.25" customHeight="1" x14ac:dyDescent="0.3"/>
    <row r="329" ht="14.25" customHeight="1" x14ac:dyDescent="0.3"/>
    <row r="330" ht="14.25" customHeight="1" x14ac:dyDescent="0.3"/>
    <row r="331" ht="14.25" customHeight="1" x14ac:dyDescent="0.3"/>
    <row r="332" ht="14.25" customHeight="1" x14ac:dyDescent="0.3"/>
    <row r="333" ht="14.25" customHeight="1" x14ac:dyDescent="0.3"/>
    <row r="334" ht="14.25" customHeight="1" x14ac:dyDescent="0.3"/>
    <row r="335" ht="14.25" customHeight="1" x14ac:dyDescent="0.3"/>
    <row r="336" ht="14.25" customHeight="1" x14ac:dyDescent="0.3"/>
    <row r="337" ht="14.25" customHeight="1" x14ac:dyDescent="0.3"/>
    <row r="338" ht="14.25" customHeight="1" x14ac:dyDescent="0.3"/>
    <row r="339" ht="14.25" customHeight="1" x14ac:dyDescent="0.3"/>
    <row r="340" ht="14.25" customHeight="1" x14ac:dyDescent="0.3"/>
    <row r="341" ht="14.25" customHeight="1" x14ac:dyDescent="0.3"/>
    <row r="342" ht="14.25" customHeight="1" x14ac:dyDescent="0.3"/>
    <row r="343" ht="14.25" customHeight="1" x14ac:dyDescent="0.3"/>
    <row r="344" ht="14.25" customHeight="1" x14ac:dyDescent="0.3"/>
    <row r="345" ht="14.25" customHeight="1" x14ac:dyDescent="0.3"/>
    <row r="346" ht="14.25" customHeight="1" x14ac:dyDescent="0.3"/>
    <row r="347" ht="14.25" customHeight="1" x14ac:dyDescent="0.3"/>
    <row r="348" ht="14.25" customHeight="1" x14ac:dyDescent="0.3"/>
    <row r="349" ht="14.25" customHeight="1" x14ac:dyDescent="0.3"/>
    <row r="350" ht="14.25" customHeight="1" x14ac:dyDescent="0.3"/>
    <row r="351" ht="14.25" customHeight="1" x14ac:dyDescent="0.3"/>
    <row r="352" ht="14.25" customHeight="1" x14ac:dyDescent="0.3"/>
    <row r="353" ht="14.25" customHeight="1" x14ac:dyDescent="0.3"/>
    <row r="354" ht="14.25" customHeight="1" x14ac:dyDescent="0.3"/>
    <row r="355" ht="14.25" customHeight="1" x14ac:dyDescent="0.3"/>
    <row r="356" ht="14.25" customHeight="1" x14ac:dyDescent="0.3"/>
    <row r="357" ht="14.25" customHeight="1" x14ac:dyDescent="0.3"/>
    <row r="358" ht="14.25" customHeight="1" x14ac:dyDescent="0.3"/>
    <row r="359" ht="14.25" customHeight="1" x14ac:dyDescent="0.3"/>
    <row r="360" ht="14.25" customHeight="1" x14ac:dyDescent="0.3"/>
    <row r="361" ht="14.25" customHeight="1" x14ac:dyDescent="0.3"/>
    <row r="362" ht="14.25" customHeight="1" x14ac:dyDescent="0.3"/>
    <row r="363" ht="14.25" customHeight="1" x14ac:dyDescent="0.3"/>
    <row r="364" ht="14.25" customHeight="1" x14ac:dyDescent="0.3"/>
    <row r="365" ht="14.25" customHeight="1" x14ac:dyDescent="0.3"/>
    <row r="366" ht="14.25" customHeight="1" x14ac:dyDescent="0.3"/>
    <row r="367" ht="14.25" customHeight="1" x14ac:dyDescent="0.3"/>
    <row r="368" ht="14.25" customHeight="1" x14ac:dyDescent="0.3"/>
    <row r="369" ht="14.25" customHeight="1" x14ac:dyDescent="0.3"/>
    <row r="370" ht="14.25" customHeight="1" x14ac:dyDescent="0.3"/>
    <row r="371" ht="14.25" customHeight="1" x14ac:dyDescent="0.3"/>
    <row r="372" ht="14.25" customHeight="1" x14ac:dyDescent="0.3"/>
    <row r="373" ht="14.25" customHeight="1" x14ac:dyDescent="0.3"/>
    <row r="374" ht="14.25" customHeight="1" x14ac:dyDescent="0.3"/>
    <row r="375" ht="14.25" customHeight="1" x14ac:dyDescent="0.3"/>
    <row r="376" ht="14.25" customHeight="1" x14ac:dyDescent="0.3"/>
    <row r="377" ht="14.25" customHeight="1" x14ac:dyDescent="0.3"/>
    <row r="378" ht="14.25" customHeight="1" x14ac:dyDescent="0.3"/>
    <row r="379" ht="14.25" customHeight="1" x14ac:dyDescent="0.3"/>
    <row r="380" ht="14.25" customHeight="1" x14ac:dyDescent="0.3"/>
    <row r="381" ht="14.25" customHeight="1" x14ac:dyDescent="0.3"/>
    <row r="382" ht="14.25" customHeight="1" x14ac:dyDescent="0.3"/>
    <row r="383" ht="14.25" customHeight="1" x14ac:dyDescent="0.3"/>
    <row r="384" ht="14.25" customHeight="1" x14ac:dyDescent="0.3"/>
    <row r="385" ht="14.25" customHeight="1" x14ac:dyDescent="0.3"/>
    <row r="386" ht="14.25" customHeight="1" x14ac:dyDescent="0.3"/>
    <row r="387" ht="14.25" customHeight="1" x14ac:dyDescent="0.3"/>
    <row r="388" ht="14.25" customHeight="1" x14ac:dyDescent="0.3"/>
    <row r="389" ht="14.25" customHeight="1" x14ac:dyDescent="0.3"/>
    <row r="390" ht="14.25" customHeight="1" x14ac:dyDescent="0.3"/>
    <row r="391" ht="14.25" customHeight="1" x14ac:dyDescent="0.3"/>
    <row r="392" ht="14.25" customHeight="1" x14ac:dyDescent="0.3"/>
    <row r="393" ht="14.25" customHeight="1" x14ac:dyDescent="0.3"/>
    <row r="394" ht="14.25" customHeight="1" x14ac:dyDescent="0.3"/>
    <row r="395" ht="14.25" customHeight="1" x14ac:dyDescent="0.3"/>
    <row r="396" ht="14.25" customHeight="1" x14ac:dyDescent="0.3"/>
    <row r="397" ht="14.25" customHeight="1" x14ac:dyDescent="0.3"/>
    <row r="398" ht="14.25" customHeight="1" x14ac:dyDescent="0.3"/>
    <row r="399" ht="14.25" customHeight="1" x14ac:dyDescent="0.3"/>
    <row r="400" ht="14.25" customHeight="1" x14ac:dyDescent="0.3"/>
    <row r="401" ht="14.25" customHeight="1" x14ac:dyDescent="0.3"/>
    <row r="402" ht="14.25" customHeight="1" x14ac:dyDescent="0.3"/>
    <row r="403" ht="14.25" customHeight="1" x14ac:dyDescent="0.3"/>
    <row r="404" ht="14.25" customHeight="1" x14ac:dyDescent="0.3"/>
    <row r="405" ht="14.25" customHeight="1" x14ac:dyDescent="0.3"/>
    <row r="406" ht="14.25" customHeight="1" x14ac:dyDescent="0.3"/>
    <row r="407" ht="14.25" customHeight="1" x14ac:dyDescent="0.3"/>
    <row r="408" ht="14.25" customHeight="1" x14ac:dyDescent="0.3"/>
    <row r="409" ht="14.25" customHeight="1" x14ac:dyDescent="0.3"/>
    <row r="410" ht="14.25" customHeight="1" x14ac:dyDescent="0.3"/>
    <row r="411" ht="14.25" customHeight="1" x14ac:dyDescent="0.3"/>
    <row r="412" ht="14.25" customHeight="1" x14ac:dyDescent="0.3"/>
    <row r="413" ht="14.25" customHeight="1" x14ac:dyDescent="0.3"/>
    <row r="414" ht="14.25" customHeight="1" x14ac:dyDescent="0.3"/>
    <row r="415" ht="14.25" customHeight="1" x14ac:dyDescent="0.3"/>
    <row r="416" ht="14.25" customHeight="1" x14ac:dyDescent="0.3"/>
    <row r="417" ht="14.25" customHeight="1" x14ac:dyDescent="0.3"/>
    <row r="418" ht="14.25" customHeight="1" x14ac:dyDescent="0.3"/>
    <row r="419" ht="14.25" customHeight="1" x14ac:dyDescent="0.3"/>
    <row r="420" ht="14.25" customHeight="1" x14ac:dyDescent="0.3"/>
    <row r="421" ht="14.25" customHeight="1" x14ac:dyDescent="0.3"/>
    <row r="422" ht="14.25" customHeight="1" x14ac:dyDescent="0.3"/>
    <row r="423" ht="14.25" customHeight="1" x14ac:dyDescent="0.3"/>
    <row r="424" ht="14.25" customHeight="1" x14ac:dyDescent="0.3"/>
    <row r="425" ht="14.25" customHeight="1" x14ac:dyDescent="0.3"/>
    <row r="426" ht="14.25" customHeight="1" x14ac:dyDescent="0.3"/>
    <row r="427" ht="14.25" customHeight="1" x14ac:dyDescent="0.3"/>
    <row r="428" ht="14.25" customHeight="1" x14ac:dyDescent="0.3"/>
    <row r="429" ht="14.25" customHeight="1" x14ac:dyDescent="0.3"/>
    <row r="430" ht="14.25" customHeight="1" x14ac:dyDescent="0.3"/>
    <row r="431" ht="14.25" customHeight="1" x14ac:dyDescent="0.3"/>
    <row r="432" ht="14.25" customHeight="1" x14ac:dyDescent="0.3"/>
    <row r="433" ht="14.25" customHeight="1" x14ac:dyDescent="0.3"/>
    <row r="434" ht="14.25" customHeight="1" x14ac:dyDescent="0.3"/>
    <row r="435" ht="14.25" customHeight="1" x14ac:dyDescent="0.3"/>
    <row r="436" ht="14.25" customHeight="1" x14ac:dyDescent="0.3"/>
    <row r="437" ht="14.25" customHeight="1" x14ac:dyDescent="0.3"/>
    <row r="438" ht="14.25" customHeight="1" x14ac:dyDescent="0.3"/>
    <row r="439" ht="14.25" customHeight="1" x14ac:dyDescent="0.3"/>
    <row r="440" ht="14.25" customHeight="1" x14ac:dyDescent="0.3"/>
    <row r="441" ht="14.25" customHeight="1" x14ac:dyDescent="0.3"/>
    <row r="442" ht="14.25" customHeight="1" x14ac:dyDescent="0.3"/>
    <row r="443" ht="14.25" customHeight="1" x14ac:dyDescent="0.3"/>
    <row r="444" ht="14.25" customHeight="1" x14ac:dyDescent="0.3"/>
    <row r="445" ht="14.25" customHeight="1" x14ac:dyDescent="0.3"/>
    <row r="446" ht="14.25" customHeight="1" x14ac:dyDescent="0.3"/>
    <row r="447" ht="14.25" customHeight="1" x14ac:dyDescent="0.3"/>
    <row r="448" ht="14.25" customHeight="1" x14ac:dyDescent="0.3"/>
    <row r="449" ht="14.25" customHeight="1" x14ac:dyDescent="0.3"/>
    <row r="450" ht="14.25" customHeight="1" x14ac:dyDescent="0.3"/>
    <row r="451" ht="14.25" customHeight="1" x14ac:dyDescent="0.3"/>
    <row r="452" ht="14.25" customHeight="1" x14ac:dyDescent="0.3"/>
    <row r="453" ht="14.25" customHeight="1" x14ac:dyDescent="0.3"/>
    <row r="454" ht="14.25" customHeight="1" x14ac:dyDescent="0.3"/>
    <row r="455" ht="14.25" customHeight="1" x14ac:dyDescent="0.3"/>
    <row r="456" ht="14.25" customHeight="1" x14ac:dyDescent="0.3"/>
    <row r="457" ht="14.25" customHeight="1" x14ac:dyDescent="0.3"/>
    <row r="458" ht="14.25" customHeight="1" x14ac:dyDescent="0.3"/>
    <row r="459" ht="14.25" customHeight="1" x14ac:dyDescent="0.3"/>
    <row r="460" ht="14.25" customHeight="1" x14ac:dyDescent="0.3"/>
    <row r="461" ht="14.25" customHeight="1" x14ac:dyDescent="0.3"/>
    <row r="462" ht="14.25" customHeight="1" x14ac:dyDescent="0.3"/>
    <row r="463" ht="14.25" customHeight="1" x14ac:dyDescent="0.3"/>
    <row r="464" ht="14.25" customHeight="1" x14ac:dyDescent="0.3"/>
    <row r="465" ht="14.25" customHeight="1" x14ac:dyDescent="0.3"/>
    <row r="466" ht="14.25" customHeight="1" x14ac:dyDescent="0.3"/>
    <row r="467" ht="14.25" customHeight="1" x14ac:dyDescent="0.3"/>
    <row r="468" ht="14.25" customHeight="1" x14ac:dyDescent="0.3"/>
    <row r="469" ht="14.25" customHeight="1" x14ac:dyDescent="0.3"/>
    <row r="470" ht="14.25" customHeight="1" x14ac:dyDescent="0.3"/>
    <row r="471" ht="14.25" customHeight="1" x14ac:dyDescent="0.3"/>
    <row r="472" ht="14.25" customHeight="1" x14ac:dyDescent="0.3"/>
    <row r="473" ht="14.25" customHeight="1" x14ac:dyDescent="0.3"/>
    <row r="474" ht="14.25" customHeight="1" x14ac:dyDescent="0.3"/>
    <row r="475" ht="14.25" customHeight="1" x14ac:dyDescent="0.3"/>
    <row r="476" ht="14.25" customHeight="1" x14ac:dyDescent="0.3"/>
    <row r="477" ht="14.25" customHeight="1" x14ac:dyDescent="0.3"/>
    <row r="478" ht="14.25" customHeight="1" x14ac:dyDescent="0.3"/>
    <row r="479" ht="14.25" customHeight="1" x14ac:dyDescent="0.3"/>
    <row r="480" ht="14.25" customHeight="1" x14ac:dyDescent="0.3"/>
    <row r="481" ht="14.25" customHeight="1" x14ac:dyDescent="0.3"/>
    <row r="482" ht="14.25" customHeight="1" x14ac:dyDescent="0.3"/>
    <row r="483" ht="14.25" customHeight="1" x14ac:dyDescent="0.3"/>
    <row r="484" ht="14.25" customHeight="1" x14ac:dyDescent="0.3"/>
    <row r="485" ht="14.25" customHeight="1" x14ac:dyDescent="0.3"/>
    <row r="486" ht="14.25" customHeight="1" x14ac:dyDescent="0.3"/>
    <row r="487" ht="14.25" customHeight="1" x14ac:dyDescent="0.3"/>
    <row r="488" ht="14.25" customHeight="1" x14ac:dyDescent="0.3"/>
    <row r="489" ht="14.25" customHeight="1" x14ac:dyDescent="0.3"/>
    <row r="490" ht="14.25" customHeight="1" x14ac:dyDescent="0.3"/>
    <row r="491" ht="14.25" customHeight="1" x14ac:dyDescent="0.3"/>
    <row r="492" ht="14.25" customHeight="1" x14ac:dyDescent="0.3"/>
    <row r="493" ht="14.25" customHeight="1" x14ac:dyDescent="0.3"/>
    <row r="494" ht="14.25" customHeight="1" x14ac:dyDescent="0.3"/>
    <row r="495" ht="14.25" customHeight="1" x14ac:dyDescent="0.3"/>
    <row r="496" ht="14.25" customHeight="1" x14ac:dyDescent="0.3"/>
    <row r="497" ht="14.25" customHeight="1" x14ac:dyDescent="0.3"/>
    <row r="498" ht="14.25" customHeight="1" x14ac:dyDescent="0.3"/>
    <row r="499" ht="14.25" customHeight="1" x14ac:dyDescent="0.3"/>
    <row r="500" ht="14.25" customHeight="1" x14ac:dyDescent="0.3"/>
    <row r="501" ht="14.25" customHeight="1" x14ac:dyDescent="0.3"/>
    <row r="502" ht="14.25" customHeight="1" x14ac:dyDescent="0.3"/>
    <row r="503" ht="14.25" customHeight="1" x14ac:dyDescent="0.3"/>
    <row r="504" ht="14.25" customHeight="1" x14ac:dyDescent="0.3"/>
    <row r="505" ht="14.25" customHeight="1" x14ac:dyDescent="0.3"/>
    <row r="506" ht="14.25" customHeight="1" x14ac:dyDescent="0.3"/>
    <row r="507" ht="14.25" customHeight="1" x14ac:dyDescent="0.3"/>
    <row r="508" ht="14.25" customHeight="1" x14ac:dyDescent="0.3"/>
    <row r="509" ht="14.25" customHeight="1" x14ac:dyDescent="0.3"/>
    <row r="510" ht="14.25" customHeight="1" x14ac:dyDescent="0.3"/>
    <row r="511" ht="14.25" customHeight="1" x14ac:dyDescent="0.3"/>
    <row r="512" ht="14.25" customHeight="1" x14ac:dyDescent="0.3"/>
    <row r="513" ht="14.25" customHeight="1" x14ac:dyDescent="0.3"/>
    <row r="514" ht="14.25" customHeight="1" x14ac:dyDescent="0.3"/>
    <row r="515" ht="14.25" customHeight="1" x14ac:dyDescent="0.3"/>
    <row r="516" ht="14.25" customHeight="1" x14ac:dyDescent="0.3"/>
    <row r="517" ht="14.25" customHeight="1" x14ac:dyDescent="0.3"/>
    <row r="518" ht="14.25" customHeight="1" x14ac:dyDescent="0.3"/>
    <row r="519" ht="14.25" customHeight="1" x14ac:dyDescent="0.3"/>
    <row r="520" ht="14.25" customHeight="1" x14ac:dyDescent="0.3"/>
    <row r="521" ht="14.25" customHeight="1" x14ac:dyDescent="0.3"/>
    <row r="522" ht="14.25" customHeight="1" x14ac:dyDescent="0.3"/>
    <row r="523" ht="14.25" customHeight="1" x14ac:dyDescent="0.3"/>
    <row r="524" ht="14.25" customHeight="1" x14ac:dyDescent="0.3"/>
    <row r="525" ht="14.25" customHeight="1" x14ac:dyDescent="0.3"/>
    <row r="526" ht="14.25" customHeight="1" x14ac:dyDescent="0.3"/>
    <row r="527" ht="14.25" customHeight="1" x14ac:dyDescent="0.3"/>
    <row r="528" ht="14.25" customHeight="1" x14ac:dyDescent="0.3"/>
    <row r="529" ht="14.25" customHeight="1" x14ac:dyDescent="0.3"/>
    <row r="530" ht="14.25" customHeight="1" x14ac:dyDescent="0.3"/>
    <row r="531" ht="14.25" customHeight="1" x14ac:dyDescent="0.3"/>
    <row r="532" ht="14.25" customHeight="1" x14ac:dyDescent="0.3"/>
    <row r="533" ht="14.25" customHeight="1" x14ac:dyDescent="0.3"/>
    <row r="534" ht="14.25" customHeight="1" x14ac:dyDescent="0.3"/>
    <row r="535" ht="14.25" customHeight="1" x14ac:dyDescent="0.3"/>
    <row r="536" ht="14.25" customHeight="1" x14ac:dyDescent="0.3"/>
    <row r="537" ht="14.25" customHeight="1" x14ac:dyDescent="0.3"/>
    <row r="538" ht="14.25" customHeight="1" x14ac:dyDescent="0.3"/>
    <row r="539" ht="14.25" customHeight="1" x14ac:dyDescent="0.3"/>
    <row r="540" ht="14.25" customHeight="1" x14ac:dyDescent="0.3"/>
    <row r="541" ht="14.25" customHeight="1" x14ac:dyDescent="0.3"/>
    <row r="542" ht="14.25" customHeight="1" x14ac:dyDescent="0.3"/>
    <row r="543" ht="14.25" customHeight="1" x14ac:dyDescent="0.3"/>
    <row r="544" ht="14.25" customHeight="1" x14ac:dyDescent="0.3"/>
    <row r="545" ht="14.25" customHeight="1" x14ac:dyDescent="0.3"/>
    <row r="546" ht="14.25" customHeight="1" x14ac:dyDescent="0.3"/>
    <row r="547" ht="14.25" customHeight="1" x14ac:dyDescent="0.3"/>
    <row r="548" ht="14.25" customHeight="1" x14ac:dyDescent="0.3"/>
    <row r="549" ht="14.25" customHeight="1" x14ac:dyDescent="0.3"/>
    <row r="550" ht="14.25" customHeight="1" x14ac:dyDescent="0.3"/>
    <row r="551" ht="14.25" customHeight="1" x14ac:dyDescent="0.3"/>
    <row r="552" ht="14.25" customHeight="1" x14ac:dyDescent="0.3"/>
    <row r="553" ht="14.25" customHeight="1" x14ac:dyDescent="0.3"/>
    <row r="554" ht="14.25" customHeight="1" x14ac:dyDescent="0.3"/>
    <row r="555" ht="14.25" customHeight="1" x14ac:dyDescent="0.3"/>
    <row r="556" ht="14.25" customHeight="1" x14ac:dyDescent="0.3"/>
    <row r="557" ht="14.25" customHeight="1" x14ac:dyDescent="0.3"/>
    <row r="558" ht="14.25" customHeight="1" x14ac:dyDescent="0.3"/>
    <row r="559" ht="14.25" customHeight="1" x14ac:dyDescent="0.3"/>
    <row r="560" ht="14.25" customHeight="1" x14ac:dyDescent="0.3"/>
    <row r="561" ht="14.25" customHeight="1" x14ac:dyDescent="0.3"/>
    <row r="562" ht="14.25" customHeight="1" x14ac:dyDescent="0.3"/>
    <row r="563" ht="14.25" customHeight="1" x14ac:dyDescent="0.3"/>
    <row r="564" ht="14.25" customHeight="1" x14ac:dyDescent="0.3"/>
    <row r="565" ht="14.25" customHeight="1" x14ac:dyDescent="0.3"/>
    <row r="566" ht="14.25" customHeight="1" x14ac:dyDescent="0.3"/>
    <row r="567" ht="14.25" customHeight="1" x14ac:dyDescent="0.3"/>
    <row r="568" ht="14.25" customHeight="1" x14ac:dyDescent="0.3"/>
    <row r="569" ht="14.25" customHeight="1" x14ac:dyDescent="0.3"/>
    <row r="570" ht="14.25" customHeight="1" x14ac:dyDescent="0.3"/>
    <row r="571" ht="14.25" customHeight="1" x14ac:dyDescent="0.3"/>
    <row r="572" ht="14.25" customHeight="1" x14ac:dyDescent="0.3"/>
    <row r="573" ht="14.25" customHeight="1" x14ac:dyDescent="0.3"/>
    <row r="574" ht="14.25" customHeight="1" x14ac:dyDescent="0.3"/>
    <row r="575" ht="14.25" customHeight="1" x14ac:dyDescent="0.3"/>
    <row r="576" ht="14.25" customHeight="1" x14ac:dyDescent="0.3"/>
    <row r="577" ht="14.25" customHeight="1" x14ac:dyDescent="0.3"/>
    <row r="578" ht="14.25" customHeight="1" x14ac:dyDescent="0.3"/>
    <row r="579" ht="14.25" customHeight="1" x14ac:dyDescent="0.3"/>
    <row r="580" ht="14.25" customHeight="1" x14ac:dyDescent="0.3"/>
    <row r="581" ht="14.25" customHeight="1" x14ac:dyDescent="0.3"/>
    <row r="582" ht="14.25" customHeight="1" x14ac:dyDescent="0.3"/>
    <row r="583" ht="14.25" customHeight="1" x14ac:dyDescent="0.3"/>
    <row r="584" ht="14.25" customHeight="1" x14ac:dyDescent="0.3"/>
    <row r="585" ht="14.25" customHeight="1" x14ac:dyDescent="0.3"/>
    <row r="586" ht="14.25" customHeight="1" x14ac:dyDescent="0.3"/>
    <row r="587" ht="14.25" customHeight="1" x14ac:dyDescent="0.3"/>
    <row r="588" ht="14.25" customHeight="1" x14ac:dyDescent="0.3"/>
    <row r="589" ht="14.25" customHeight="1" x14ac:dyDescent="0.3"/>
    <row r="590" ht="14.25" customHeight="1" x14ac:dyDescent="0.3"/>
    <row r="591" ht="14.25" customHeight="1" x14ac:dyDescent="0.3"/>
    <row r="592" ht="14.25" customHeight="1" x14ac:dyDescent="0.3"/>
    <row r="593" ht="14.25" customHeight="1" x14ac:dyDescent="0.3"/>
    <row r="594" ht="14.25" customHeight="1" x14ac:dyDescent="0.3"/>
    <row r="595" ht="14.25" customHeight="1" x14ac:dyDescent="0.3"/>
    <row r="596" ht="14.25" customHeight="1" x14ac:dyDescent="0.3"/>
    <row r="597" ht="14.25" customHeight="1" x14ac:dyDescent="0.3"/>
    <row r="598" ht="14.25" customHeight="1" x14ac:dyDescent="0.3"/>
    <row r="599" ht="14.25" customHeight="1" x14ac:dyDescent="0.3"/>
    <row r="600" ht="14.25" customHeight="1" x14ac:dyDescent="0.3"/>
    <row r="601" ht="14.25" customHeight="1" x14ac:dyDescent="0.3"/>
    <row r="602" ht="14.25" customHeight="1" x14ac:dyDescent="0.3"/>
    <row r="603" ht="14.25" customHeight="1" x14ac:dyDescent="0.3"/>
    <row r="604" ht="14.25" customHeight="1" x14ac:dyDescent="0.3"/>
    <row r="605" ht="14.25" customHeight="1" x14ac:dyDescent="0.3"/>
    <row r="606" ht="14.25" customHeight="1" x14ac:dyDescent="0.3"/>
    <row r="607" ht="14.25" customHeight="1" x14ac:dyDescent="0.3"/>
    <row r="608" ht="14.25" customHeight="1" x14ac:dyDescent="0.3"/>
    <row r="609" ht="14.25" customHeight="1" x14ac:dyDescent="0.3"/>
    <row r="610" ht="14.25" customHeight="1" x14ac:dyDescent="0.3"/>
    <row r="611" ht="14.25" customHeight="1" x14ac:dyDescent="0.3"/>
    <row r="612" ht="14.25" customHeight="1" x14ac:dyDescent="0.3"/>
    <row r="613" ht="14.25" customHeight="1" x14ac:dyDescent="0.3"/>
    <row r="614" ht="14.25" customHeight="1" x14ac:dyDescent="0.3"/>
    <row r="615" ht="14.25" customHeight="1" x14ac:dyDescent="0.3"/>
    <row r="616" ht="14.25" customHeight="1" x14ac:dyDescent="0.3"/>
    <row r="617" ht="14.25" customHeight="1" x14ac:dyDescent="0.3"/>
    <row r="618" ht="14.25" customHeight="1" x14ac:dyDescent="0.3"/>
    <row r="619" ht="14.25" customHeight="1" x14ac:dyDescent="0.3"/>
    <row r="620" ht="14.25" customHeight="1" x14ac:dyDescent="0.3"/>
    <row r="621" ht="14.25" customHeight="1" x14ac:dyDescent="0.3"/>
    <row r="622" ht="14.25" customHeight="1" x14ac:dyDescent="0.3"/>
    <row r="623" ht="14.25" customHeight="1" x14ac:dyDescent="0.3"/>
    <row r="624" ht="14.25" customHeight="1" x14ac:dyDescent="0.3"/>
    <row r="625" ht="14.25" customHeight="1" x14ac:dyDescent="0.3"/>
    <row r="626" ht="14.25" customHeight="1" x14ac:dyDescent="0.3"/>
    <row r="627" ht="14.25" customHeight="1" x14ac:dyDescent="0.3"/>
    <row r="628" ht="14.25" customHeight="1" x14ac:dyDescent="0.3"/>
    <row r="629" ht="14.25" customHeight="1" x14ac:dyDescent="0.3"/>
    <row r="630" ht="14.25" customHeight="1" x14ac:dyDescent="0.3"/>
    <row r="631" ht="14.25" customHeight="1" x14ac:dyDescent="0.3"/>
    <row r="632" ht="14.25" customHeight="1" x14ac:dyDescent="0.3"/>
    <row r="633" ht="14.25" customHeight="1" x14ac:dyDescent="0.3"/>
    <row r="634" ht="14.25" customHeight="1" x14ac:dyDescent="0.3"/>
    <row r="635" ht="14.25" customHeight="1" x14ac:dyDescent="0.3"/>
    <row r="636" ht="14.25" customHeight="1" x14ac:dyDescent="0.3"/>
    <row r="637" ht="14.25" customHeight="1" x14ac:dyDescent="0.3"/>
    <row r="638" ht="14.25" customHeight="1" x14ac:dyDescent="0.3"/>
    <row r="639" ht="14.25" customHeight="1" x14ac:dyDescent="0.3"/>
    <row r="640" ht="14.25" customHeight="1" x14ac:dyDescent="0.3"/>
    <row r="641" ht="14.25" customHeight="1" x14ac:dyDescent="0.3"/>
    <row r="642" ht="14.25" customHeight="1" x14ac:dyDescent="0.3"/>
    <row r="643" ht="14.25" customHeight="1" x14ac:dyDescent="0.3"/>
    <row r="644" ht="14.25" customHeight="1" x14ac:dyDescent="0.3"/>
    <row r="645" ht="14.25" customHeight="1" x14ac:dyDescent="0.3"/>
    <row r="646" ht="14.25" customHeight="1" x14ac:dyDescent="0.3"/>
    <row r="647" ht="14.25" customHeight="1" x14ac:dyDescent="0.3"/>
    <row r="648" ht="14.25" customHeight="1" x14ac:dyDescent="0.3"/>
    <row r="649" ht="14.25" customHeight="1" x14ac:dyDescent="0.3"/>
    <row r="650" ht="14.25" customHeight="1" x14ac:dyDescent="0.3"/>
    <row r="651" ht="14.25" customHeight="1" x14ac:dyDescent="0.3"/>
    <row r="652" ht="14.25" customHeight="1" x14ac:dyDescent="0.3"/>
    <row r="653" ht="14.25" customHeight="1" x14ac:dyDescent="0.3"/>
    <row r="654" ht="14.25" customHeight="1" x14ac:dyDescent="0.3"/>
    <row r="655" ht="14.25" customHeight="1" x14ac:dyDescent="0.3"/>
    <row r="656" ht="14.25" customHeight="1" x14ac:dyDescent="0.3"/>
    <row r="657" ht="14.25" customHeight="1" x14ac:dyDescent="0.3"/>
    <row r="658" ht="14.25" customHeight="1" x14ac:dyDescent="0.3"/>
    <row r="659" ht="14.25" customHeight="1" x14ac:dyDescent="0.3"/>
    <row r="660" ht="14.25" customHeight="1" x14ac:dyDescent="0.3"/>
    <row r="661" ht="14.25" customHeight="1" x14ac:dyDescent="0.3"/>
    <row r="662" ht="14.25" customHeight="1" x14ac:dyDescent="0.3"/>
    <row r="663" ht="14.25" customHeight="1" x14ac:dyDescent="0.3"/>
    <row r="664" ht="14.25" customHeight="1" x14ac:dyDescent="0.3"/>
    <row r="665" ht="14.25" customHeight="1" x14ac:dyDescent="0.3"/>
    <row r="666" ht="14.25" customHeight="1" x14ac:dyDescent="0.3"/>
    <row r="667" ht="14.25" customHeight="1" x14ac:dyDescent="0.3"/>
    <row r="668" ht="14.25" customHeight="1" x14ac:dyDescent="0.3"/>
    <row r="669" ht="14.25" customHeight="1" x14ac:dyDescent="0.3"/>
    <row r="670" ht="14.25" customHeight="1" x14ac:dyDescent="0.3"/>
    <row r="671" ht="14.25" customHeight="1" x14ac:dyDescent="0.3"/>
    <row r="672" ht="14.25" customHeight="1" x14ac:dyDescent="0.3"/>
    <row r="673" ht="14.25" customHeight="1" x14ac:dyDescent="0.3"/>
    <row r="674" ht="14.25" customHeight="1" x14ac:dyDescent="0.3"/>
    <row r="675" ht="14.25" customHeight="1" x14ac:dyDescent="0.3"/>
    <row r="676" ht="14.25" customHeight="1" x14ac:dyDescent="0.3"/>
    <row r="677" ht="14.25" customHeight="1" x14ac:dyDescent="0.3"/>
    <row r="678" ht="14.25" customHeight="1" x14ac:dyDescent="0.3"/>
    <row r="679" ht="14.25" customHeight="1" x14ac:dyDescent="0.3"/>
    <row r="680" ht="14.25" customHeight="1" x14ac:dyDescent="0.3"/>
    <row r="681" ht="14.25" customHeight="1" x14ac:dyDescent="0.3"/>
    <row r="682" ht="14.25" customHeight="1" x14ac:dyDescent="0.3"/>
    <row r="683" ht="14.25" customHeight="1" x14ac:dyDescent="0.3"/>
    <row r="684" ht="14.25" customHeight="1" x14ac:dyDescent="0.3"/>
    <row r="685" ht="14.25" customHeight="1" x14ac:dyDescent="0.3"/>
    <row r="686" ht="14.25" customHeight="1" x14ac:dyDescent="0.3"/>
    <row r="687" ht="14.25" customHeight="1" x14ac:dyDescent="0.3"/>
    <row r="688" ht="14.25" customHeight="1" x14ac:dyDescent="0.3"/>
    <row r="689" ht="14.25" customHeight="1" x14ac:dyDescent="0.3"/>
    <row r="690" ht="14.25" customHeight="1" x14ac:dyDescent="0.3"/>
    <row r="691" ht="14.25" customHeight="1" x14ac:dyDescent="0.3"/>
    <row r="692" ht="14.25" customHeight="1" x14ac:dyDescent="0.3"/>
    <row r="693" ht="14.25" customHeight="1" x14ac:dyDescent="0.3"/>
    <row r="694" ht="14.25" customHeight="1" x14ac:dyDescent="0.3"/>
    <row r="695" ht="14.25" customHeight="1" x14ac:dyDescent="0.3"/>
    <row r="696" ht="14.25" customHeight="1" x14ac:dyDescent="0.3"/>
    <row r="697" ht="14.25" customHeight="1" x14ac:dyDescent="0.3"/>
    <row r="698" ht="14.25" customHeight="1" x14ac:dyDescent="0.3"/>
    <row r="699" ht="14.25" customHeight="1" x14ac:dyDescent="0.3"/>
    <row r="700" ht="14.25" customHeight="1" x14ac:dyDescent="0.3"/>
    <row r="701" ht="14.25" customHeight="1" x14ac:dyDescent="0.3"/>
    <row r="702" ht="14.25" customHeight="1" x14ac:dyDescent="0.3"/>
    <row r="703" ht="14.25" customHeight="1" x14ac:dyDescent="0.3"/>
    <row r="704" ht="14.25" customHeight="1" x14ac:dyDescent="0.3"/>
    <row r="705" ht="14.25" customHeight="1" x14ac:dyDescent="0.3"/>
    <row r="706" ht="14.25" customHeight="1" x14ac:dyDescent="0.3"/>
    <row r="707" ht="14.25" customHeight="1" x14ac:dyDescent="0.3"/>
    <row r="708" ht="14.25" customHeight="1" x14ac:dyDescent="0.3"/>
    <row r="709" ht="14.25" customHeight="1" x14ac:dyDescent="0.3"/>
    <row r="710" ht="14.25" customHeight="1" x14ac:dyDescent="0.3"/>
    <row r="711" ht="14.25" customHeight="1" x14ac:dyDescent="0.3"/>
    <row r="712" ht="14.25" customHeight="1" x14ac:dyDescent="0.3"/>
    <row r="713" ht="14.25" customHeight="1" x14ac:dyDescent="0.3"/>
    <row r="714" ht="14.25" customHeight="1" x14ac:dyDescent="0.3"/>
    <row r="715" ht="14.25" customHeight="1" x14ac:dyDescent="0.3"/>
    <row r="716" ht="14.25" customHeight="1" x14ac:dyDescent="0.3"/>
    <row r="717" ht="14.25" customHeight="1" x14ac:dyDescent="0.3"/>
    <row r="718" ht="14.25" customHeight="1" x14ac:dyDescent="0.3"/>
    <row r="719" ht="14.25" customHeight="1" x14ac:dyDescent="0.3"/>
    <row r="720" ht="14.25" customHeight="1" x14ac:dyDescent="0.3"/>
    <row r="721" ht="14.25" customHeight="1" x14ac:dyDescent="0.3"/>
    <row r="722" ht="14.25" customHeight="1" x14ac:dyDescent="0.3"/>
    <row r="723" ht="14.25" customHeight="1" x14ac:dyDescent="0.3"/>
    <row r="724" ht="14.25" customHeight="1" x14ac:dyDescent="0.3"/>
    <row r="725" ht="14.25" customHeight="1" x14ac:dyDescent="0.3"/>
    <row r="726" ht="14.25" customHeight="1" x14ac:dyDescent="0.3"/>
    <row r="727" ht="14.25" customHeight="1" x14ac:dyDescent="0.3"/>
    <row r="728" ht="14.25" customHeight="1" x14ac:dyDescent="0.3"/>
    <row r="729" ht="14.25" customHeight="1" x14ac:dyDescent="0.3"/>
    <row r="730" ht="14.25" customHeight="1" x14ac:dyDescent="0.3"/>
    <row r="731" ht="14.25" customHeight="1" x14ac:dyDescent="0.3"/>
    <row r="732" ht="14.25" customHeight="1" x14ac:dyDescent="0.3"/>
    <row r="733" ht="14.25" customHeight="1" x14ac:dyDescent="0.3"/>
    <row r="734" ht="14.25" customHeight="1" x14ac:dyDescent="0.3"/>
    <row r="735" ht="14.25" customHeight="1" x14ac:dyDescent="0.3"/>
    <row r="736" ht="14.25" customHeight="1" x14ac:dyDescent="0.3"/>
    <row r="737" ht="14.25" customHeight="1" x14ac:dyDescent="0.3"/>
    <row r="738" ht="14.25" customHeight="1" x14ac:dyDescent="0.3"/>
    <row r="739" ht="14.25" customHeight="1" x14ac:dyDescent="0.3"/>
    <row r="740" ht="14.25" customHeight="1" x14ac:dyDescent="0.3"/>
    <row r="741" ht="14.25" customHeight="1" x14ac:dyDescent="0.3"/>
    <row r="742" ht="14.25" customHeight="1" x14ac:dyDescent="0.3"/>
    <row r="743" ht="14.25" customHeight="1" x14ac:dyDescent="0.3"/>
    <row r="744" ht="14.25" customHeight="1" x14ac:dyDescent="0.3"/>
    <row r="745" ht="14.25" customHeight="1" x14ac:dyDescent="0.3"/>
    <row r="746" ht="14.25" customHeight="1" x14ac:dyDescent="0.3"/>
    <row r="747" ht="14.25" customHeight="1" x14ac:dyDescent="0.3"/>
    <row r="748" ht="14.25" customHeight="1" x14ac:dyDescent="0.3"/>
    <row r="749" ht="14.25" customHeight="1" x14ac:dyDescent="0.3"/>
    <row r="750" ht="14.25" customHeight="1" x14ac:dyDescent="0.3"/>
    <row r="751" ht="14.25" customHeight="1" x14ac:dyDescent="0.3"/>
    <row r="752" ht="14.25" customHeight="1" x14ac:dyDescent="0.3"/>
    <row r="753" ht="14.25" customHeight="1" x14ac:dyDescent="0.3"/>
    <row r="754" ht="14.25" customHeight="1" x14ac:dyDescent="0.3"/>
    <row r="755" ht="14.25" customHeight="1" x14ac:dyDescent="0.3"/>
    <row r="756" ht="14.25" customHeight="1" x14ac:dyDescent="0.3"/>
    <row r="757" ht="14.25" customHeight="1" x14ac:dyDescent="0.3"/>
    <row r="758" ht="14.25" customHeight="1" x14ac:dyDescent="0.3"/>
    <row r="759" ht="14.25" customHeight="1" x14ac:dyDescent="0.3"/>
    <row r="760" ht="14.25" customHeight="1" x14ac:dyDescent="0.3"/>
    <row r="761" ht="14.25" customHeight="1" x14ac:dyDescent="0.3"/>
    <row r="762" ht="14.25" customHeight="1" x14ac:dyDescent="0.3"/>
    <row r="763" ht="14.25" customHeight="1" x14ac:dyDescent="0.3"/>
    <row r="764" ht="14.25" customHeight="1" x14ac:dyDescent="0.3"/>
    <row r="765" ht="14.25" customHeight="1" x14ac:dyDescent="0.3"/>
    <row r="766" ht="14.25" customHeight="1" x14ac:dyDescent="0.3"/>
    <row r="767" ht="14.25" customHeight="1" x14ac:dyDescent="0.3"/>
    <row r="768" ht="14.25" customHeight="1" x14ac:dyDescent="0.3"/>
    <row r="769" ht="14.25" customHeight="1" x14ac:dyDescent="0.3"/>
    <row r="770" ht="14.25" customHeight="1" x14ac:dyDescent="0.3"/>
    <row r="771" ht="14.25" customHeight="1" x14ac:dyDescent="0.3"/>
    <row r="772" ht="14.25" customHeight="1" x14ac:dyDescent="0.3"/>
    <row r="773" ht="14.25" customHeight="1" x14ac:dyDescent="0.3"/>
    <row r="774" ht="14.25" customHeight="1" x14ac:dyDescent="0.3"/>
    <row r="775" ht="14.25" customHeight="1" x14ac:dyDescent="0.3"/>
    <row r="776" ht="14.25" customHeight="1" x14ac:dyDescent="0.3"/>
    <row r="777" ht="14.25" customHeight="1" x14ac:dyDescent="0.3"/>
    <row r="778" ht="14.25" customHeight="1" x14ac:dyDescent="0.3"/>
    <row r="779" ht="14.25" customHeight="1" x14ac:dyDescent="0.3"/>
    <row r="780" ht="14.25" customHeight="1" x14ac:dyDescent="0.3"/>
    <row r="781" ht="14.25" customHeight="1" x14ac:dyDescent="0.3"/>
    <row r="782" ht="14.25" customHeight="1" x14ac:dyDescent="0.3"/>
    <row r="783" ht="14.25" customHeight="1" x14ac:dyDescent="0.3"/>
    <row r="784" ht="14.25" customHeight="1" x14ac:dyDescent="0.3"/>
    <row r="785" ht="14.25" customHeight="1" x14ac:dyDescent="0.3"/>
    <row r="786" ht="14.25" customHeight="1" x14ac:dyDescent="0.3"/>
    <row r="787" ht="14.25" customHeight="1" x14ac:dyDescent="0.3"/>
    <row r="788" ht="14.25" customHeight="1" x14ac:dyDescent="0.3"/>
    <row r="789" ht="14.25" customHeight="1" x14ac:dyDescent="0.3"/>
    <row r="790" ht="14.25" customHeight="1" x14ac:dyDescent="0.3"/>
    <row r="791" ht="14.25" customHeight="1" x14ac:dyDescent="0.3"/>
    <row r="792" ht="14.25" customHeight="1" x14ac:dyDescent="0.3"/>
    <row r="793" ht="14.25" customHeight="1" x14ac:dyDescent="0.3"/>
    <row r="794" ht="14.25" customHeight="1" x14ac:dyDescent="0.3"/>
    <row r="795" ht="14.25" customHeight="1" x14ac:dyDescent="0.3"/>
    <row r="796" ht="14.25" customHeight="1" x14ac:dyDescent="0.3"/>
    <row r="797" ht="14.25" customHeight="1" x14ac:dyDescent="0.3"/>
    <row r="798" ht="14.25" customHeight="1" x14ac:dyDescent="0.3"/>
    <row r="799" ht="14.25" customHeight="1" x14ac:dyDescent="0.3"/>
    <row r="800" ht="14.25" customHeight="1" x14ac:dyDescent="0.3"/>
    <row r="801" ht="14.25" customHeight="1" x14ac:dyDescent="0.3"/>
    <row r="802" ht="14.25" customHeight="1" x14ac:dyDescent="0.3"/>
    <row r="803" ht="14.25" customHeight="1" x14ac:dyDescent="0.3"/>
    <row r="804" ht="14.25" customHeight="1" x14ac:dyDescent="0.3"/>
    <row r="805" ht="14.25" customHeight="1" x14ac:dyDescent="0.3"/>
    <row r="806" ht="14.25" customHeight="1" x14ac:dyDescent="0.3"/>
    <row r="807" ht="14.25" customHeight="1" x14ac:dyDescent="0.3"/>
    <row r="808" ht="14.25" customHeight="1" x14ac:dyDescent="0.3"/>
    <row r="809" ht="14.25" customHeight="1" x14ac:dyDescent="0.3"/>
    <row r="810" ht="14.25" customHeight="1" x14ac:dyDescent="0.3"/>
    <row r="811" ht="14.25" customHeight="1" x14ac:dyDescent="0.3"/>
    <row r="812" ht="14.25" customHeight="1" x14ac:dyDescent="0.3"/>
    <row r="813" ht="14.25" customHeight="1" x14ac:dyDescent="0.3"/>
    <row r="814" ht="14.25" customHeight="1" x14ac:dyDescent="0.3"/>
    <row r="815" ht="14.25" customHeight="1" x14ac:dyDescent="0.3"/>
    <row r="816" ht="14.25" customHeight="1" x14ac:dyDescent="0.3"/>
    <row r="817" ht="14.25" customHeight="1" x14ac:dyDescent="0.3"/>
    <row r="818" ht="14.25" customHeight="1" x14ac:dyDescent="0.3"/>
    <row r="819" ht="14.25" customHeight="1" x14ac:dyDescent="0.3"/>
    <row r="820" ht="14.25" customHeight="1" x14ac:dyDescent="0.3"/>
    <row r="821" ht="14.25" customHeight="1" x14ac:dyDescent="0.3"/>
    <row r="822" ht="14.25" customHeight="1" x14ac:dyDescent="0.3"/>
    <row r="823" ht="14.25" customHeight="1" x14ac:dyDescent="0.3"/>
    <row r="824" ht="14.25" customHeight="1" x14ac:dyDescent="0.3"/>
    <row r="825" ht="14.25" customHeight="1" x14ac:dyDescent="0.3"/>
    <row r="826" ht="14.25" customHeight="1" x14ac:dyDescent="0.3"/>
    <row r="827" ht="14.25" customHeight="1" x14ac:dyDescent="0.3"/>
    <row r="828" ht="14.25" customHeight="1" x14ac:dyDescent="0.3"/>
    <row r="829" ht="14.25" customHeight="1" x14ac:dyDescent="0.3"/>
    <row r="830" ht="14.25" customHeight="1" x14ac:dyDescent="0.3"/>
    <row r="831" ht="14.25" customHeight="1" x14ac:dyDescent="0.3"/>
    <row r="832" ht="14.25" customHeight="1" x14ac:dyDescent="0.3"/>
    <row r="833" ht="14.25" customHeight="1" x14ac:dyDescent="0.3"/>
    <row r="834" ht="14.25" customHeight="1" x14ac:dyDescent="0.3"/>
    <row r="835" ht="14.25" customHeight="1" x14ac:dyDescent="0.3"/>
    <row r="836" ht="14.25" customHeight="1" x14ac:dyDescent="0.3"/>
    <row r="837" ht="14.25" customHeight="1" x14ac:dyDescent="0.3"/>
    <row r="838" ht="14.25" customHeight="1" x14ac:dyDescent="0.3"/>
    <row r="839" ht="14.25" customHeight="1" x14ac:dyDescent="0.3"/>
    <row r="840" ht="14.25" customHeight="1" x14ac:dyDescent="0.3"/>
    <row r="841" ht="14.25" customHeight="1" x14ac:dyDescent="0.3"/>
    <row r="842" ht="14.25" customHeight="1" x14ac:dyDescent="0.3"/>
    <row r="843" ht="14.25" customHeight="1" x14ac:dyDescent="0.3"/>
    <row r="844" ht="14.25" customHeight="1" x14ac:dyDescent="0.3"/>
    <row r="845" ht="14.25" customHeight="1" x14ac:dyDescent="0.3"/>
    <row r="846" ht="14.25" customHeight="1" x14ac:dyDescent="0.3"/>
    <row r="847" ht="14.25" customHeight="1" x14ac:dyDescent="0.3"/>
    <row r="848" ht="14.25" customHeight="1" x14ac:dyDescent="0.3"/>
    <row r="849" ht="14.25" customHeight="1" x14ac:dyDescent="0.3"/>
    <row r="850" ht="14.25" customHeight="1" x14ac:dyDescent="0.3"/>
    <row r="851" ht="14.25" customHeight="1" x14ac:dyDescent="0.3"/>
    <row r="852" ht="14.25" customHeight="1" x14ac:dyDescent="0.3"/>
    <row r="853" ht="14.25" customHeight="1" x14ac:dyDescent="0.3"/>
    <row r="854" ht="14.25" customHeight="1" x14ac:dyDescent="0.3"/>
    <row r="855" ht="14.25" customHeight="1" x14ac:dyDescent="0.3"/>
    <row r="856" ht="14.25" customHeight="1" x14ac:dyDescent="0.3"/>
    <row r="857" ht="14.25" customHeight="1" x14ac:dyDescent="0.3"/>
    <row r="858" ht="14.25" customHeight="1" x14ac:dyDescent="0.3"/>
    <row r="859" ht="14.25" customHeight="1" x14ac:dyDescent="0.3"/>
    <row r="860" ht="14.25" customHeight="1" x14ac:dyDescent="0.3"/>
    <row r="861" ht="14.25" customHeight="1" x14ac:dyDescent="0.3"/>
    <row r="862" ht="14.25" customHeight="1" x14ac:dyDescent="0.3"/>
    <row r="863" ht="14.25" customHeight="1" x14ac:dyDescent="0.3"/>
    <row r="864" ht="14.25" customHeight="1" x14ac:dyDescent="0.3"/>
    <row r="865" ht="14.25" customHeight="1" x14ac:dyDescent="0.3"/>
    <row r="866" ht="14.25" customHeight="1" x14ac:dyDescent="0.3"/>
    <row r="867" ht="14.25" customHeight="1" x14ac:dyDescent="0.3"/>
    <row r="868" ht="14.25" customHeight="1" x14ac:dyDescent="0.3"/>
    <row r="869" ht="14.25" customHeight="1" x14ac:dyDescent="0.3"/>
    <row r="870" ht="14.25" customHeight="1" x14ac:dyDescent="0.3"/>
    <row r="871" ht="14.25" customHeight="1" x14ac:dyDescent="0.3"/>
    <row r="872" ht="14.25" customHeight="1" x14ac:dyDescent="0.3"/>
    <row r="873" ht="14.25" customHeight="1" x14ac:dyDescent="0.3"/>
    <row r="874" ht="14.25" customHeight="1" x14ac:dyDescent="0.3"/>
    <row r="875" ht="14.25" customHeight="1" x14ac:dyDescent="0.3"/>
    <row r="876" ht="14.25" customHeight="1" x14ac:dyDescent="0.3"/>
    <row r="877" ht="14.25" customHeight="1" x14ac:dyDescent="0.3"/>
    <row r="878" ht="14.25" customHeight="1" x14ac:dyDescent="0.3"/>
    <row r="879" ht="14.25" customHeight="1" x14ac:dyDescent="0.3"/>
    <row r="880" ht="14.25" customHeight="1" x14ac:dyDescent="0.3"/>
    <row r="881" ht="14.25" customHeight="1" x14ac:dyDescent="0.3"/>
    <row r="882" ht="14.25" customHeight="1" x14ac:dyDescent="0.3"/>
    <row r="883" ht="14.25" customHeight="1" x14ac:dyDescent="0.3"/>
    <row r="884" ht="14.25" customHeight="1" x14ac:dyDescent="0.3"/>
    <row r="885" ht="14.25" customHeight="1" x14ac:dyDescent="0.3"/>
    <row r="886" ht="14.25" customHeight="1" x14ac:dyDescent="0.3"/>
    <row r="887" ht="14.25" customHeight="1" x14ac:dyDescent="0.3"/>
    <row r="888" ht="14.25" customHeight="1" x14ac:dyDescent="0.3"/>
    <row r="889" ht="14.25" customHeight="1" x14ac:dyDescent="0.3"/>
    <row r="890" ht="14.25" customHeight="1" x14ac:dyDescent="0.3"/>
    <row r="891" ht="14.25" customHeight="1" x14ac:dyDescent="0.3"/>
    <row r="892" ht="14.25" customHeight="1" x14ac:dyDescent="0.3"/>
    <row r="893" ht="14.25" customHeight="1" x14ac:dyDescent="0.3"/>
    <row r="894" ht="14.25" customHeight="1" x14ac:dyDescent="0.3"/>
    <row r="895" ht="14.25" customHeight="1" x14ac:dyDescent="0.3"/>
    <row r="896" ht="14.25" customHeight="1" x14ac:dyDescent="0.3"/>
    <row r="897" ht="14.25" customHeight="1" x14ac:dyDescent="0.3"/>
    <row r="898" ht="14.25" customHeight="1" x14ac:dyDescent="0.3"/>
    <row r="899" ht="14.25" customHeight="1" x14ac:dyDescent="0.3"/>
    <row r="900" ht="14.25" customHeight="1" x14ac:dyDescent="0.3"/>
    <row r="901" ht="14.25" customHeight="1" x14ac:dyDescent="0.3"/>
    <row r="902" ht="14.25" customHeight="1" x14ac:dyDescent="0.3"/>
    <row r="903" ht="14.25" customHeight="1" x14ac:dyDescent="0.3"/>
    <row r="904" ht="14.25" customHeight="1" x14ac:dyDescent="0.3"/>
    <row r="905" ht="14.25" customHeight="1" x14ac:dyDescent="0.3"/>
    <row r="906" ht="14.25" customHeight="1" x14ac:dyDescent="0.3"/>
    <row r="907" ht="14.25" customHeight="1" x14ac:dyDescent="0.3"/>
    <row r="908" ht="14.25" customHeight="1" x14ac:dyDescent="0.3"/>
    <row r="909" ht="14.25" customHeight="1" x14ac:dyDescent="0.3"/>
    <row r="910" ht="14.25" customHeight="1" x14ac:dyDescent="0.3"/>
    <row r="911" ht="14.25" customHeight="1" x14ac:dyDescent="0.3"/>
    <row r="912" ht="14.25" customHeight="1" x14ac:dyDescent="0.3"/>
    <row r="913" ht="14.25" customHeight="1" x14ac:dyDescent="0.3"/>
    <row r="914" ht="14.25" customHeight="1" x14ac:dyDescent="0.3"/>
    <row r="915" ht="14.25" customHeight="1" x14ac:dyDescent="0.3"/>
    <row r="916" ht="14.25" customHeight="1" x14ac:dyDescent="0.3"/>
    <row r="917" ht="14.25" customHeight="1" x14ac:dyDescent="0.3"/>
    <row r="918" ht="14.25" customHeight="1" x14ac:dyDescent="0.3"/>
    <row r="919" ht="14.25" customHeight="1" x14ac:dyDescent="0.3"/>
    <row r="920" ht="14.25" customHeight="1" x14ac:dyDescent="0.3"/>
    <row r="921" ht="14.25" customHeight="1" x14ac:dyDescent="0.3"/>
    <row r="922" ht="14.25" customHeight="1" x14ac:dyDescent="0.3"/>
    <row r="923" ht="14.25" customHeight="1" x14ac:dyDescent="0.3"/>
    <row r="924" ht="14.25" customHeight="1" x14ac:dyDescent="0.3"/>
    <row r="925" ht="14.25" customHeight="1" x14ac:dyDescent="0.3"/>
    <row r="926" ht="14.25" customHeight="1" x14ac:dyDescent="0.3"/>
    <row r="927" ht="14.25" customHeight="1" x14ac:dyDescent="0.3"/>
    <row r="928" ht="14.25" customHeight="1" x14ac:dyDescent="0.3"/>
    <row r="929" ht="14.25" customHeight="1" x14ac:dyDescent="0.3"/>
    <row r="930" ht="14.25" customHeight="1" x14ac:dyDescent="0.3"/>
    <row r="931" ht="14.25" customHeight="1" x14ac:dyDescent="0.3"/>
    <row r="932" ht="14.25" customHeight="1" x14ac:dyDescent="0.3"/>
    <row r="933" ht="14.25" customHeight="1" x14ac:dyDescent="0.3"/>
    <row r="934" ht="14.25" customHeight="1" x14ac:dyDescent="0.3"/>
    <row r="935" ht="14.25" customHeight="1" x14ac:dyDescent="0.3"/>
    <row r="936" ht="14.25" customHeight="1" x14ac:dyDescent="0.3"/>
    <row r="937" ht="14.25" customHeight="1" x14ac:dyDescent="0.3"/>
    <row r="938" ht="14.25" customHeight="1" x14ac:dyDescent="0.3"/>
    <row r="939" ht="14.25" customHeight="1" x14ac:dyDescent="0.3"/>
    <row r="940" ht="14.25" customHeight="1" x14ac:dyDescent="0.3"/>
    <row r="941" ht="14.25" customHeight="1" x14ac:dyDescent="0.3"/>
    <row r="942" ht="14.25" customHeight="1" x14ac:dyDescent="0.3"/>
    <row r="943" ht="14.25" customHeight="1" x14ac:dyDescent="0.3"/>
    <row r="944" ht="14.25" customHeight="1" x14ac:dyDescent="0.3"/>
    <row r="945" ht="14.25" customHeight="1" x14ac:dyDescent="0.3"/>
    <row r="946" ht="14.25" customHeight="1" x14ac:dyDescent="0.3"/>
    <row r="947" ht="14.25" customHeight="1" x14ac:dyDescent="0.3"/>
    <row r="948" ht="14.25" customHeight="1" x14ac:dyDescent="0.3"/>
    <row r="949" ht="14.25" customHeight="1" x14ac:dyDescent="0.3"/>
    <row r="950" ht="14.25" customHeight="1" x14ac:dyDescent="0.3"/>
    <row r="951" ht="14.25" customHeight="1" x14ac:dyDescent="0.3"/>
    <row r="952" ht="14.25" customHeight="1" x14ac:dyDescent="0.3"/>
    <row r="953" ht="14.25" customHeight="1" x14ac:dyDescent="0.3"/>
    <row r="954" ht="14.25" customHeight="1" x14ac:dyDescent="0.3"/>
    <row r="955" ht="14.25" customHeight="1" x14ac:dyDescent="0.3"/>
    <row r="956" ht="14.25" customHeight="1" x14ac:dyDescent="0.3"/>
    <row r="957" ht="14.25" customHeight="1" x14ac:dyDescent="0.3"/>
    <row r="958" ht="14.25" customHeight="1" x14ac:dyDescent="0.3"/>
    <row r="959" ht="14.25" customHeight="1" x14ac:dyDescent="0.3"/>
    <row r="960" ht="14.25" customHeight="1" x14ac:dyDescent="0.3"/>
    <row r="961" ht="14.25" customHeight="1" x14ac:dyDescent="0.3"/>
    <row r="962" ht="14.25" customHeight="1" x14ac:dyDescent="0.3"/>
    <row r="963" ht="14.25" customHeight="1" x14ac:dyDescent="0.3"/>
    <row r="964" ht="14.25" customHeight="1" x14ac:dyDescent="0.3"/>
    <row r="965" ht="14.25" customHeight="1" x14ac:dyDescent="0.3"/>
    <row r="966" ht="14.25" customHeight="1" x14ac:dyDescent="0.3"/>
    <row r="967" ht="14.25" customHeight="1" x14ac:dyDescent="0.3"/>
    <row r="968" ht="14.25" customHeight="1" x14ac:dyDescent="0.3"/>
    <row r="969" ht="14.25" customHeight="1" x14ac:dyDescent="0.3"/>
    <row r="970" ht="14.25" customHeight="1" x14ac:dyDescent="0.3"/>
    <row r="971" ht="14.25" customHeight="1" x14ac:dyDescent="0.3"/>
    <row r="972" ht="14.25" customHeight="1" x14ac:dyDescent="0.3"/>
    <row r="973" ht="14.25" customHeight="1" x14ac:dyDescent="0.3"/>
    <row r="974" ht="14.25" customHeight="1" x14ac:dyDescent="0.3"/>
    <row r="975" ht="14.25" customHeight="1" x14ac:dyDescent="0.3"/>
    <row r="976" ht="14.25" customHeight="1" x14ac:dyDescent="0.3"/>
    <row r="977" ht="14.25" customHeight="1" x14ac:dyDescent="0.3"/>
    <row r="978" ht="14.25" customHeight="1" x14ac:dyDescent="0.3"/>
    <row r="979" ht="14.25" customHeight="1" x14ac:dyDescent="0.3"/>
    <row r="980" ht="14.25" customHeight="1" x14ac:dyDescent="0.3"/>
    <row r="981" ht="14.25" customHeight="1" x14ac:dyDescent="0.3"/>
    <row r="982" ht="14.25" customHeight="1" x14ac:dyDescent="0.3"/>
    <row r="983" ht="14.25" customHeight="1" x14ac:dyDescent="0.3"/>
    <row r="984" ht="14.25" customHeight="1" x14ac:dyDescent="0.3"/>
    <row r="985" ht="14.25" customHeight="1" x14ac:dyDescent="0.3"/>
    <row r="986" ht="14.25" customHeight="1" x14ac:dyDescent="0.3"/>
    <row r="987" ht="14.25" customHeight="1" x14ac:dyDescent="0.3"/>
    <row r="988" ht="14.25" customHeight="1" x14ac:dyDescent="0.3"/>
    <row r="989" ht="14.25" customHeight="1" x14ac:dyDescent="0.3"/>
    <row r="990" ht="14.25" customHeight="1" x14ac:dyDescent="0.3"/>
    <row r="991" ht="14.25" customHeight="1" x14ac:dyDescent="0.3"/>
    <row r="992" ht="14.25" customHeight="1" x14ac:dyDescent="0.3"/>
    <row r="993" ht="14.25" customHeight="1" x14ac:dyDescent="0.3"/>
    <row r="994" ht="14.25" customHeight="1" x14ac:dyDescent="0.3"/>
    <row r="995" ht="14.25" customHeight="1" x14ac:dyDescent="0.3"/>
    <row r="996" ht="14.25" customHeight="1" x14ac:dyDescent="0.3"/>
    <row r="997" ht="14.25" customHeight="1" x14ac:dyDescent="0.3"/>
    <row r="998" ht="14.25" customHeight="1" x14ac:dyDescent="0.3"/>
    <row r="999" ht="14.25" customHeight="1" x14ac:dyDescent="0.3"/>
    <row r="1000" ht="14.25" customHeight="1" x14ac:dyDescent="0.3"/>
  </sheetData>
  <pageMargins left="0.7" right="0.7" top="0.75" bottom="0.75" header="0" footer="0"/>
  <pageSetup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0" tint="-0.499984740745262"/>
  </sheetPr>
  <dimension ref="A1:UH1000"/>
  <sheetViews>
    <sheetView workbookViewId="0">
      <pane xSplit="7" ySplit="1" topLeftCell="H2" activePane="bottomRight" state="frozen"/>
      <selection pane="topRight" activeCell="H1" sqref="H1"/>
      <selection pane="bottomLeft" activeCell="A2" sqref="A2"/>
      <selection pane="bottomRight" sqref="A1:UH72"/>
    </sheetView>
  </sheetViews>
  <sheetFormatPr defaultColWidth="14.44140625" defaultRowHeight="15" customHeight="1" x14ac:dyDescent="0.3"/>
  <cols>
    <col min="1" max="354" width="8.6640625" customWidth="1"/>
  </cols>
  <sheetData>
    <row r="1" spans="1:554" ht="14.4" x14ac:dyDescent="0.3">
      <c r="A1" s="75" t="s">
        <v>0</v>
      </c>
      <c r="B1" s="75" t="s">
        <v>1</v>
      </c>
      <c r="C1" s="75" t="s">
        <v>6</v>
      </c>
      <c r="D1" s="75" t="s">
        <v>7</v>
      </c>
      <c r="E1" s="75" t="s">
        <v>8</v>
      </c>
      <c r="F1" s="75" t="s">
        <v>50</v>
      </c>
      <c r="G1" s="75" t="s">
        <v>51</v>
      </c>
      <c r="H1" s="75" t="s">
        <v>424</v>
      </c>
      <c r="I1" s="75" t="s">
        <v>425</v>
      </c>
      <c r="J1" s="75" t="s">
        <v>426</v>
      </c>
      <c r="K1" s="75" t="s">
        <v>427</v>
      </c>
      <c r="L1" s="75" t="s">
        <v>428</v>
      </c>
      <c r="M1" s="75" t="s">
        <v>429</v>
      </c>
      <c r="N1" s="75" t="s">
        <v>430</v>
      </c>
      <c r="O1" s="75" t="s">
        <v>431</v>
      </c>
      <c r="P1" s="75" t="s">
        <v>432</v>
      </c>
      <c r="Q1" s="75" t="s">
        <v>433</v>
      </c>
      <c r="R1" s="75" t="s">
        <v>434</v>
      </c>
      <c r="S1" s="75" t="s">
        <v>435</v>
      </c>
      <c r="T1" s="75" t="s">
        <v>436</v>
      </c>
      <c r="U1" s="75" t="s">
        <v>437</v>
      </c>
      <c r="V1" s="75" t="s">
        <v>438</v>
      </c>
      <c r="W1" s="75" t="s">
        <v>439</v>
      </c>
      <c r="X1" s="75" t="s">
        <v>440</v>
      </c>
      <c r="Y1" s="75" t="s">
        <v>441</v>
      </c>
      <c r="Z1" s="75" t="s">
        <v>442</v>
      </c>
      <c r="AA1" s="75" t="s">
        <v>443</v>
      </c>
      <c r="AB1" s="75" t="s">
        <v>444</v>
      </c>
      <c r="AC1" s="75" t="s">
        <v>445</v>
      </c>
      <c r="AD1" s="75" t="s">
        <v>446</v>
      </c>
      <c r="AE1" s="75" t="s">
        <v>447</v>
      </c>
      <c r="AF1" s="75" t="s">
        <v>448</v>
      </c>
      <c r="AG1" s="75" t="s">
        <v>449</v>
      </c>
      <c r="AH1" s="75" t="s">
        <v>450</v>
      </c>
      <c r="AI1" s="75" t="s">
        <v>451</v>
      </c>
      <c r="AJ1" s="75" t="s">
        <v>452</v>
      </c>
      <c r="AK1" s="75" t="s">
        <v>453</v>
      </c>
      <c r="AL1" s="75" t="s">
        <v>454</v>
      </c>
      <c r="AM1" s="75" t="s">
        <v>455</v>
      </c>
      <c r="AN1" s="75" t="s">
        <v>456</v>
      </c>
      <c r="AO1" s="75" t="s">
        <v>457</v>
      </c>
      <c r="AP1" s="75" t="s">
        <v>458</v>
      </c>
      <c r="AQ1" s="75" t="s">
        <v>459</v>
      </c>
      <c r="AR1" s="75" t="s">
        <v>460</v>
      </c>
      <c r="AS1" s="75" t="s">
        <v>461</v>
      </c>
      <c r="AT1" s="75" t="s">
        <v>462</v>
      </c>
      <c r="AU1" s="75" t="s">
        <v>463</v>
      </c>
      <c r="AV1" s="75" t="s">
        <v>464</v>
      </c>
      <c r="AW1" s="75" t="s">
        <v>465</v>
      </c>
      <c r="AX1" s="75" t="s">
        <v>466</v>
      </c>
      <c r="AY1" s="75" t="s">
        <v>467</v>
      </c>
      <c r="AZ1" s="75" t="s">
        <v>468</v>
      </c>
      <c r="BA1" s="75" t="s">
        <v>469</v>
      </c>
      <c r="BB1" s="75" t="s">
        <v>470</v>
      </c>
      <c r="BC1" s="75" t="s">
        <v>471</v>
      </c>
      <c r="BD1" s="75" t="s">
        <v>472</v>
      </c>
      <c r="BE1" s="75" t="s">
        <v>473</v>
      </c>
      <c r="BF1" s="75" t="s">
        <v>474</v>
      </c>
      <c r="BG1" s="75" t="s">
        <v>475</v>
      </c>
      <c r="BH1" s="75" t="s">
        <v>476</v>
      </c>
      <c r="BI1" s="75" t="s">
        <v>477</v>
      </c>
      <c r="BJ1" s="75" t="s">
        <v>478</v>
      </c>
      <c r="BK1" s="75" t="s">
        <v>479</v>
      </c>
      <c r="BL1" s="75" t="s">
        <v>480</v>
      </c>
      <c r="BM1" s="75" t="s">
        <v>481</v>
      </c>
      <c r="BN1" s="75" t="s">
        <v>482</v>
      </c>
      <c r="BO1" s="75" t="s">
        <v>483</v>
      </c>
      <c r="BP1" s="75" t="s">
        <v>484</v>
      </c>
      <c r="BQ1" s="75" t="s">
        <v>485</v>
      </c>
      <c r="BR1" s="75" t="s">
        <v>486</v>
      </c>
      <c r="BS1" s="75" t="s">
        <v>487</v>
      </c>
      <c r="BT1" s="75" t="s">
        <v>488</v>
      </c>
      <c r="BU1" s="75" t="s">
        <v>489</v>
      </c>
      <c r="BV1" s="75" t="s">
        <v>490</v>
      </c>
      <c r="BW1" s="75" t="s">
        <v>491</v>
      </c>
      <c r="BX1" s="75" t="s">
        <v>492</v>
      </c>
      <c r="BY1" s="75" t="s">
        <v>493</v>
      </c>
      <c r="BZ1" s="75" t="s">
        <v>494</v>
      </c>
      <c r="CA1" s="75" t="s">
        <v>495</v>
      </c>
      <c r="CB1" s="75" t="s">
        <v>496</v>
      </c>
      <c r="CC1" s="75" t="s">
        <v>497</v>
      </c>
      <c r="CD1" s="75" t="s">
        <v>498</v>
      </c>
      <c r="CE1" s="75" t="s">
        <v>499</v>
      </c>
      <c r="CF1" s="75" t="s">
        <v>500</v>
      </c>
      <c r="CG1" s="75" t="s">
        <v>501</v>
      </c>
      <c r="CH1" s="75" t="s">
        <v>502</v>
      </c>
      <c r="CI1" s="75" t="s">
        <v>503</v>
      </c>
      <c r="CJ1" s="75" t="s">
        <v>504</v>
      </c>
      <c r="CK1" s="75" t="s">
        <v>505</v>
      </c>
      <c r="CL1" s="75" t="s">
        <v>506</v>
      </c>
      <c r="CM1" s="75" t="s">
        <v>507</v>
      </c>
      <c r="CN1" s="75" t="s">
        <v>508</v>
      </c>
      <c r="CO1" s="75" t="s">
        <v>509</v>
      </c>
      <c r="CP1" s="75" t="s">
        <v>510</v>
      </c>
      <c r="CQ1" s="75" t="s">
        <v>511</v>
      </c>
      <c r="CR1" s="75" t="s">
        <v>512</v>
      </c>
      <c r="CS1" s="75" t="s">
        <v>513</v>
      </c>
      <c r="CT1" s="75" t="s">
        <v>514</v>
      </c>
      <c r="CU1" s="75" t="s">
        <v>515</v>
      </c>
      <c r="CV1" s="75" t="s">
        <v>516</v>
      </c>
      <c r="CW1" s="75" t="s">
        <v>517</v>
      </c>
      <c r="CX1" s="75" t="s">
        <v>518</v>
      </c>
      <c r="CY1" s="75" t="s">
        <v>519</v>
      </c>
      <c r="CZ1" s="75" t="s">
        <v>520</v>
      </c>
      <c r="DA1" s="75" t="s">
        <v>521</v>
      </c>
      <c r="DB1" s="75" t="s">
        <v>522</v>
      </c>
      <c r="DC1" s="75" t="s">
        <v>523</v>
      </c>
      <c r="DD1" s="75" t="s">
        <v>524</v>
      </c>
      <c r="DE1" s="75" t="s">
        <v>525</v>
      </c>
      <c r="DF1" s="75" t="s">
        <v>526</v>
      </c>
      <c r="DG1" s="75" t="s">
        <v>527</v>
      </c>
      <c r="DH1" s="75" t="s">
        <v>528</v>
      </c>
      <c r="DI1" s="75" t="s">
        <v>529</v>
      </c>
      <c r="DJ1" s="75" t="s">
        <v>530</v>
      </c>
      <c r="DK1" s="75" t="s">
        <v>531</v>
      </c>
      <c r="DL1" s="75" t="s">
        <v>532</v>
      </c>
      <c r="DM1" s="75" t="s">
        <v>533</v>
      </c>
      <c r="DN1" s="75" t="s">
        <v>534</v>
      </c>
      <c r="DO1" s="75" t="s">
        <v>535</v>
      </c>
      <c r="DP1" s="75" t="s">
        <v>536</v>
      </c>
      <c r="DQ1" s="75" t="s">
        <v>537</v>
      </c>
      <c r="DR1" s="75" t="s">
        <v>538</v>
      </c>
      <c r="DS1" s="75" t="s">
        <v>539</v>
      </c>
      <c r="DT1" s="75" t="s">
        <v>540</v>
      </c>
      <c r="DU1" s="75" t="s">
        <v>541</v>
      </c>
      <c r="DV1" s="75" t="s">
        <v>542</v>
      </c>
      <c r="DW1" s="75" t="s">
        <v>543</v>
      </c>
      <c r="DX1" s="75" t="s">
        <v>544</v>
      </c>
      <c r="DY1" s="75" t="s">
        <v>545</v>
      </c>
      <c r="DZ1" s="75" t="s">
        <v>546</v>
      </c>
      <c r="EA1" s="75" t="s">
        <v>547</v>
      </c>
      <c r="EB1" s="75" t="s">
        <v>548</v>
      </c>
      <c r="EC1" s="75" t="s">
        <v>549</v>
      </c>
      <c r="ED1" s="75" t="s">
        <v>550</v>
      </c>
      <c r="EE1" s="75" t="s">
        <v>551</v>
      </c>
      <c r="EF1" s="75" t="s">
        <v>552</v>
      </c>
      <c r="EG1" s="75" t="s">
        <v>553</v>
      </c>
      <c r="EH1" s="75" t="s">
        <v>554</v>
      </c>
      <c r="EI1" s="75" t="s">
        <v>555</v>
      </c>
      <c r="EJ1" s="75" t="s">
        <v>556</v>
      </c>
      <c r="EK1" s="75" t="s">
        <v>557</v>
      </c>
      <c r="EL1" s="75" t="s">
        <v>558</v>
      </c>
      <c r="EM1" s="75" t="s">
        <v>559</v>
      </c>
      <c r="EN1" s="75" t="s">
        <v>560</v>
      </c>
      <c r="EO1" s="75" t="s">
        <v>561</v>
      </c>
      <c r="EP1" s="75" t="s">
        <v>562</v>
      </c>
      <c r="EQ1" s="75" t="s">
        <v>563</v>
      </c>
      <c r="ER1" s="75" t="s">
        <v>564</v>
      </c>
      <c r="ES1" s="75" t="s">
        <v>565</v>
      </c>
      <c r="ET1" s="75" t="s">
        <v>566</v>
      </c>
      <c r="EU1" s="75" t="s">
        <v>567</v>
      </c>
      <c r="EV1" s="75" t="s">
        <v>568</v>
      </c>
      <c r="EW1" s="75" t="s">
        <v>569</v>
      </c>
      <c r="EX1" s="75" t="s">
        <v>570</v>
      </c>
      <c r="EY1" s="75" t="s">
        <v>571</v>
      </c>
      <c r="EZ1" s="75" t="s">
        <v>572</v>
      </c>
      <c r="FA1" s="75" t="s">
        <v>573</v>
      </c>
      <c r="FB1" s="75" t="s">
        <v>574</v>
      </c>
      <c r="FC1" s="75" t="s">
        <v>575</v>
      </c>
      <c r="FD1" s="75" t="s">
        <v>576</v>
      </c>
      <c r="FE1" s="75" t="s">
        <v>577</v>
      </c>
      <c r="FF1" s="75" t="s">
        <v>578</v>
      </c>
      <c r="FG1" s="75" t="s">
        <v>579</v>
      </c>
      <c r="FH1" s="75" t="s">
        <v>580</v>
      </c>
      <c r="FI1" s="75" t="s">
        <v>581</v>
      </c>
      <c r="FJ1" s="75" t="s">
        <v>582</v>
      </c>
      <c r="FK1" s="75" t="s">
        <v>583</v>
      </c>
      <c r="FL1" s="75" t="s">
        <v>584</v>
      </c>
      <c r="FM1" s="75" t="s">
        <v>585</v>
      </c>
      <c r="FN1" s="75" t="s">
        <v>586</v>
      </c>
      <c r="FO1" s="75" t="s">
        <v>587</v>
      </c>
      <c r="FP1" s="75" t="s">
        <v>588</v>
      </c>
      <c r="FQ1" s="75" t="s">
        <v>589</v>
      </c>
      <c r="FR1" s="75" t="s">
        <v>590</v>
      </c>
      <c r="FS1" s="75" t="s">
        <v>591</v>
      </c>
      <c r="FT1" s="75" t="s">
        <v>592</v>
      </c>
      <c r="FU1" s="75" t="s">
        <v>593</v>
      </c>
      <c r="FV1" s="75" t="s">
        <v>594</v>
      </c>
      <c r="FW1" s="75" t="s">
        <v>595</v>
      </c>
      <c r="FX1" s="75" t="s">
        <v>596</v>
      </c>
      <c r="FY1" s="75" t="s">
        <v>597</v>
      </c>
      <c r="FZ1" s="75" t="s">
        <v>598</v>
      </c>
      <c r="GA1" s="75" t="s">
        <v>599</v>
      </c>
      <c r="GB1" s="75" t="s">
        <v>600</v>
      </c>
      <c r="GC1" s="75" t="s">
        <v>601</v>
      </c>
      <c r="GD1" s="75" t="s">
        <v>602</v>
      </c>
      <c r="GE1" s="75" t="s">
        <v>603</v>
      </c>
      <c r="GF1" s="75" t="s">
        <v>604</v>
      </c>
      <c r="GG1" s="75" t="s">
        <v>605</v>
      </c>
      <c r="GH1" s="75" t="s">
        <v>606</v>
      </c>
      <c r="GI1" s="75" t="s">
        <v>607</v>
      </c>
      <c r="GJ1" s="75" t="s">
        <v>608</v>
      </c>
      <c r="GK1" s="75" t="s">
        <v>609</v>
      </c>
      <c r="GL1" s="75" t="s">
        <v>610</v>
      </c>
      <c r="GM1" s="75" t="s">
        <v>611</v>
      </c>
      <c r="GN1" s="75" t="s">
        <v>612</v>
      </c>
      <c r="GO1" s="75" t="s">
        <v>613</v>
      </c>
      <c r="GP1" s="75" t="s">
        <v>614</v>
      </c>
      <c r="GQ1" s="75" t="s">
        <v>615</v>
      </c>
      <c r="GR1" s="75" t="s">
        <v>616</v>
      </c>
      <c r="GS1" s="75" t="s">
        <v>617</v>
      </c>
      <c r="GT1" s="75" t="s">
        <v>618</v>
      </c>
      <c r="GU1" s="75" t="s">
        <v>619</v>
      </c>
      <c r="GV1" s="75" t="s">
        <v>620</v>
      </c>
      <c r="GW1" s="75" t="s">
        <v>621</v>
      </c>
      <c r="GX1" s="75" t="s">
        <v>622</v>
      </c>
      <c r="GY1" s="75" t="s">
        <v>623</v>
      </c>
      <c r="GZ1" s="75" t="s">
        <v>624</v>
      </c>
      <c r="HA1" s="75" t="s">
        <v>625</v>
      </c>
      <c r="HB1" s="75" t="s">
        <v>626</v>
      </c>
      <c r="HC1" s="75" t="s">
        <v>627</v>
      </c>
      <c r="HD1" s="75" t="s">
        <v>628</v>
      </c>
      <c r="HE1" s="75" t="s">
        <v>629</v>
      </c>
      <c r="HF1" s="75" t="s">
        <v>630</v>
      </c>
      <c r="HG1" s="75" t="s">
        <v>631</v>
      </c>
      <c r="HH1" s="75" t="s">
        <v>632</v>
      </c>
      <c r="HI1" s="75" t="s">
        <v>633</v>
      </c>
      <c r="HJ1" s="75" t="s">
        <v>634</v>
      </c>
      <c r="HK1" s="75" t="s">
        <v>635</v>
      </c>
      <c r="HL1" s="75" t="s">
        <v>636</v>
      </c>
      <c r="HM1" s="75" t="s">
        <v>637</v>
      </c>
      <c r="HN1" s="75" t="s">
        <v>638</v>
      </c>
      <c r="HO1" s="75" t="s">
        <v>639</v>
      </c>
      <c r="HP1" s="75" t="s">
        <v>640</v>
      </c>
      <c r="HQ1" s="75" t="s">
        <v>641</v>
      </c>
      <c r="HR1" s="75" t="s">
        <v>642</v>
      </c>
      <c r="HS1" s="75" t="s">
        <v>643</v>
      </c>
      <c r="HT1" s="75" t="s">
        <v>644</v>
      </c>
      <c r="HU1" s="75" t="s">
        <v>645</v>
      </c>
      <c r="HV1" s="75" t="s">
        <v>646</v>
      </c>
      <c r="HW1" s="75" t="s">
        <v>647</v>
      </c>
      <c r="HX1" s="75" t="s">
        <v>648</v>
      </c>
      <c r="HY1" s="75" t="s">
        <v>649</v>
      </c>
      <c r="HZ1" s="75" t="s">
        <v>650</v>
      </c>
      <c r="IA1" s="75" t="s">
        <v>651</v>
      </c>
      <c r="IB1" s="75" t="s">
        <v>652</v>
      </c>
      <c r="IC1" s="75" t="s">
        <v>653</v>
      </c>
      <c r="ID1" s="75" t="s">
        <v>654</v>
      </c>
      <c r="IE1" s="75" t="s">
        <v>655</v>
      </c>
      <c r="IF1" s="75" t="s">
        <v>656</v>
      </c>
      <c r="IG1" s="75" t="s">
        <v>657</v>
      </c>
      <c r="IH1" s="75" t="s">
        <v>658</v>
      </c>
      <c r="II1" s="75" t="s">
        <v>659</v>
      </c>
      <c r="IJ1" s="75" t="s">
        <v>660</v>
      </c>
      <c r="IK1" s="75" t="s">
        <v>661</v>
      </c>
      <c r="IL1" s="75" t="s">
        <v>662</v>
      </c>
      <c r="IM1" s="75" t="s">
        <v>663</v>
      </c>
      <c r="IN1" s="75" t="s">
        <v>664</v>
      </c>
      <c r="IO1" s="75" t="s">
        <v>665</v>
      </c>
      <c r="IP1" s="75" t="s">
        <v>666</v>
      </c>
      <c r="IQ1" s="75" t="s">
        <v>667</v>
      </c>
      <c r="IR1" s="75" t="s">
        <v>668</v>
      </c>
      <c r="IS1" s="75" t="s">
        <v>669</v>
      </c>
      <c r="IT1" s="75" t="s">
        <v>670</v>
      </c>
      <c r="IU1" s="75" t="s">
        <v>671</v>
      </c>
      <c r="IV1" s="75" t="s">
        <v>672</v>
      </c>
      <c r="IW1" s="75" t="s">
        <v>673</v>
      </c>
      <c r="IX1" s="75" t="s">
        <v>674</v>
      </c>
      <c r="IY1" s="75" t="s">
        <v>675</v>
      </c>
      <c r="IZ1" s="75" t="s">
        <v>676</v>
      </c>
      <c r="JA1" s="75" t="s">
        <v>677</v>
      </c>
      <c r="JB1" s="75" t="s">
        <v>678</v>
      </c>
      <c r="JC1" s="75" t="s">
        <v>679</v>
      </c>
      <c r="JD1" s="75" t="s">
        <v>680</v>
      </c>
      <c r="JE1" s="75" t="s">
        <v>681</v>
      </c>
      <c r="JF1" s="75" t="s">
        <v>682</v>
      </c>
      <c r="JG1" s="75" t="s">
        <v>683</v>
      </c>
      <c r="JH1" s="75" t="s">
        <v>684</v>
      </c>
      <c r="JI1" s="75" t="s">
        <v>685</v>
      </c>
      <c r="JJ1" s="75" t="s">
        <v>686</v>
      </c>
      <c r="JK1" s="75" t="s">
        <v>687</v>
      </c>
      <c r="JL1" s="75" t="s">
        <v>688</v>
      </c>
      <c r="JM1" s="75" t="s">
        <v>689</v>
      </c>
      <c r="JN1" s="75" t="s">
        <v>690</v>
      </c>
      <c r="JO1" s="75" t="s">
        <v>691</v>
      </c>
      <c r="JP1" s="75" t="s">
        <v>692</v>
      </c>
      <c r="JQ1" s="75" t="s">
        <v>693</v>
      </c>
      <c r="JR1" s="75" t="s">
        <v>694</v>
      </c>
      <c r="JS1" s="75" t="s">
        <v>695</v>
      </c>
      <c r="JT1" s="75" t="s">
        <v>696</v>
      </c>
      <c r="JU1" s="75" t="s">
        <v>697</v>
      </c>
      <c r="JV1" s="75" t="s">
        <v>698</v>
      </c>
      <c r="JW1" s="75" t="s">
        <v>699</v>
      </c>
      <c r="JX1" s="75" t="s">
        <v>700</v>
      </c>
      <c r="JY1" s="75" t="s">
        <v>701</v>
      </c>
      <c r="JZ1" s="75" t="s">
        <v>702</v>
      </c>
      <c r="KA1" s="75" t="s">
        <v>703</v>
      </c>
      <c r="KB1" s="75" t="s">
        <v>704</v>
      </c>
      <c r="KC1" s="75" t="s">
        <v>705</v>
      </c>
      <c r="KD1" s="75" t="s">
        <v>706</v>
      </c>
      <c r="KE1" s="75" t="s">
        <v>707</v>
      </c>
      <c r="KF1" s="75" t="s">
        <v>708</v>
      </c>
      <c r="KG1" s="75" t="s">
        <v>709</v>
      </c>
      <c r="KH1" s="75" t="s">
        <v>710</v>
      </c>
      <c r="KI1" s="75" t="s">
        <v>711</v>
      </c>
      <c r="KJ1" s="75" t="s">
        <v>712</v>
      </c>
      <c r="KK1" s="75" t="s">
        <v>713</v>
      </c>
      <c r="KL1" s="75" t="s">
        <v>714</v>
      </c>
      <c r="KM1" s="75" t="s">
        <v>715</v>
      </c>
      <c r="KN1" s="75" t="s">
        <v>716</v>
      </c>
      <c r="KO1" s="75" t="s">
        <v>717</v>
      </c>
      <c r="KP1" s="75" t="s">
        <v>718</v>
      </c>
      <c r="KQ1" s="75" t="s">
        <v>719</v>
      </c>
      <c r="KR1" s="75" t="s">
        <v>720</v>
      </c>
      <c r="KS1" s="75" t="s">
        <v>721</v>
      </c>
      <c r="KT1" s="75" t="s">
        <v>722</v>
      </c>
      <c r="KU1" s="75" t="s">
        <v>723</v>
      </c>
      <c r="KV1" s="75" t="s">
        <v>724</v>
      </c>
      <c r="KW1" s="75" t="s">
        <v>725</v>
      </c>
      <c r="KX1" s="75" t="s">
        <v>726</v>
      </c>
      <c r="KY1" s="75" t="s">
        <v>727</v>
      </c>
      <c r="KZ1" s="75" t="s">
        <v>728</v>
      </c>
      <c r="LA1" s="75" t="s">
        <v>729</v>
      </c>
      <c r="LB1" s="75" t="s">
        <v>730</v>
      </c>
      <c r="LC1" s="75" t="s">
        <v>731</v>
      </c>
      <c r="LD1" s="75" t="s">
        <v>732</v>
      </c>
      <c r="LE1" s="75" t="s">
        <v>733</v>
      </c>
      <c r="LF1" s="75" t="s">
        <v>734</v>
      </c>
      <c r="LG1" s="75" t="s">
        <v>735</v>
      </c>
      <c r="LH1" s="75" t="s">
        <v>736</v>
      </c>
      <c r="LI1" s="75" t="s">
        <v>737</v>
      </c>
      <c r="LJ1" s="75" t="s">
        <v>738</v>
      </c>
      <c r="LK1" s="75" t="s">
        <v>739</v>
      </c>
      <c r="LL1" s="75" t="s">
        <v>740</v>
      </c>
      <c r="LM1" s="75" t="s">
        <v>741</v>
      </c>
      <c r="LN1" s="75" t="s">
        <v>742</v>
      </c>
      <c r="LO1" s="75" t="s">
        <v>743</v>
      </c>
      <c r="LP1" s="75" t="s">
        <v>744</v>
      </c>
      <c r="LQ1" s="75" t="s">
        <v>745</v>
      </c>
      <c r="LR1" s="75" t="s">
        <v>746</v>
      </c>
      <c r="LS1" s="75" t="s">
        <v>747</v>
      </c>
      <c r="LT1" s="75" t="s">
        <v>748</v>
      </c>
      <c r="LU1" s="75" t="s">
        <v>749</v>
      </c>
      <c r="LV1" s="75" t="s">
        <v>750</v>
      </c>
      <c r="LW1" s="75" t="s">
        <v>751</v>
      </c>
      <c r="LX1" s="75" t="s">
        <v>752</v>
      </c>
      <c r="LY1" s="75" t="s">
        <v>753</v>
      </c>
      <c r="LZ1" s="75" t="s">
        <v>754</v>
      </c>
      <c r="MA1" s="75" t="s">
        <v>755</v>
      </c>
      <c r="MB1" s="75" t="s">
        <v>756</v>
      </c>
      <c r="MC1" s="75" t="s">
        <v>757</v>
      </c>
      <c r="MD1" s="75" t="s">
        <v>758</v>
      </c>
      <c r="ME1" s="75" t="s">
        <v>759</v>
      </c>
      <c r="MF1" s="75" t="s">
        <v>760</v>
      </c>
      <c r="MG1" s="75" t="s">
        <v>761</v>
      </c>
      <c r="MH1" s="75" t="s">
        <v>62</v>
      </c>
      <c r="MI1" s="75" t="s">
        <v>762</v>
      </c>
      <c r="MJ1" s="75" t="s">
        <v>763</v>
      </c>
      <c r="MK1" s="75" t="s">
        <v>764</v>
      </c>
      <c r="ML1" s="75" t="s">
        <v>765</v>
      </c>
      <c r="MM1" s="75" t="s">
        <v>766</v>
      </c>
      <c r="MN1" s="75" t="s">
        <v>767</v>
      </c>
      <c r="MO1" s="75" t="s">
        <v>768</v>
      </c>
      <c r="MP1" s="75" t="s">
        <v>769</v>
      </c>
      <c r="MQ1" s="75" t="s">
        <v>770</v>
      </c>
      <c r="MR1" s="75" t="s">
        <v>771</v>
      </c>
      <c r="MS1" s="75" t="s">
        <v>772</v>
      </c>
      <c r="MT1" s="75" t="s">
        <v>44</v>
      </c>
      <c r="MU1" s="75" t="s">
        <v>773</v>
      </c>
      <c r="MV1" s="75" t="s">
        <v>774</v>
      </c>
      <c r="MW1" s="75" t="s">
        <v>775</v>
      </c>
      <c r="MX1" s="75" t="s">
        <v>776</v>
      </c>
      <c r="MY1" s="75" t="s">
        <v>777</v>
      </c>
      <c r="MZ1" s="75" t="s">
        <v>63</v>
      </c>
      <c r="NA1" s="75" t="s">
        <v>64</v>
      </c>
      <c r="NB1" s="75" t="s">
        <v>65</v>
      </c>
      <c r="NC1" s="75" t="s">
        <v>66</v>
      </c>
      <c r="ND1" s="75" t="s">
        <v>67</v>
      </c>
      <c r="NE1" s="75" t="s">
        <v>68</v>
      </c>
      <c r="NF1" s="75" t="s">
        <v>69</v>
      </c>
      <c r="NG1" s="75" t="s">
        <v>70</v>
      </c>
      <c r="NH1" s="75" t="s">
        <v>71</v>
      </c>
      <c r="NI1" s="75" t="s">
        <v>72</v>
      </c>
      <c r="NJ1" s="75" t="s">
        <v>73</v>
      </c>
      <c r="NK1" s="75" t="s">
        <v>74</v>
      </c>
      <c r="NL1" s="75" t="s">
        <v>75</v>
      </c>
      <c r="NM1" s="75" t="s">
        <v>76</v>
      </c>
      <c r="NN1" s="75" t="s">
        <v>77</v>
      </c>
      <c r="NO1" s="75" t="s">
        <v>78</v>
      </c>
      <c r="NP1" s="75" t="s">
        <v>79</v>
      </c>
      <c r="NQ1" s="75" t="s">
        <v>80</v>
      </c>
      <c r="NR1" s="75" t="s">
        <v>81</v>
      </c>
      <c r="NS1" s="75" t="s">
        <v>82</v>
      </c>
      <c r="NT1" s="75" t="s">
        <v>83</v>
      </c>
      <c r="NU1" s="75" t="s">
        <v>84</v>
      </c>
      <c r="NV1" s="75" t="s">
        <v>85</v>
      </c>
      <c r="NW1" s="75" t="s">
        <v>86</v>
      </c>
      <c r="NX1" s="75" t="s">
        <v>87</v>
      </c>
      <c r="NY1" s="75" t="s">
        <v>88</v>
      </c>
      <c r="NZ1" s="75" t="s">
        <v>89</v>
      </c>
      <c r="OA1" s="75" t="s">
        <v>90</v>
      </c>
      <c r="OB1" s="75" t="s">
        <v>91</v>
      </c>
      <c r="OC1" s="75" t="s">
        <v>92</v>
      </c>
      <c r="OD1" s="75" t="s">
        <v>93</v>
      </c>
      <c r="OE1" s="75" t="s">
        <v>94</v>
      </c>
      <c r="OF1" s="75" t="s">
        <v>49</v>
      </c>
      <c r="OG1" s="75" t="s">
        <v>95</v>
      </c>
      <c r="OH1" s="75" t="s">
        <v>96</v>
      </c>
      <c r="OI1" s="75" t="s">
        <v>97</v>
      </c>
      <c r="OJ1" s="75" t="s">
        <v>98</v>
      </c>
      <c r="OK1" s="75" t="s">
        <v>99</v>
      </c>
      <c r="OL1" s="75" t="s">
        <v>100</v>
      </c>
      <c r="OM1" s="75" t="s">
        <v>101</v>
      </c>
      <c r="ON1" s="75" t="s">
        <v>102</v>
      </c>
      <c r="OO1" s="75" t="s">
        <v>103</v>
      </c>
      <c r="OP1" s="75" t="s">
        <v>52</v>
      </c>
      <c r="OQ1" s="75" t="s">
        <v>104</v>
      </c>
      <c r="OR1" s="75" t="s">
        <v>105</v>
      </c>
      <c r="OS1" s="75" t="s">
        <v>106</v>
      </c>
      <c r="OT1" s="75" t="s">
        <v>107</v>
      </c>
      <c r="OU1" s="75" t="s">
        <v>108</v>
      </c>
      <c r="OV1" s="75" t="s">
        <v>109</v>
      </c>
      <c r="OW1" s="75" t="s">
        <v>110</v>
      </c>
      <c r="OX1" s="75" t="s">
        <v>111</v>
      </c>
      <c r="OY1" s="75" t="s">
        <v>112</v>
      </c>
      <c r="OZ1" s="75" t="s">
        <v>113</v>
      </c>
      <c r="PA1" s="75" t="s">
        <v>58</v>
      </c>
      <c r="PB1" s="75" t="s">
        <v>114</v>
      </c>
      <c r="PC1" s="75" t="s">
        <v>115</v>
      </c>
      <c r="PD1" s="75" t="s">
        <v>116</v>
      </c>
      <c r="PE1" s="75" t="s">
        <v>117</v>
      </c>
      <c r="PF1" s="75" t="s">
        <v>118</v>
      </c>
      <c r="PG1" s="75" t="s">
        <v>119</v>
      </c>
      <c r="PH1" s="75" t="s">
        <v>120</v>
      </c>
      <c r="PI1" s="75" t="s">
        <v>61</v>
      </c>
      <c r="PJ1" s="75" t="s">
        <v>121</v>
      </c>
      <c r="PK1" s="75" t="s">
        <v>122</v>
      </c>
      <c r="PL1" s="75" t="s">
        <v>123</v>
      </c>
      <c r="PM1" s="75" t="s">
        <v>124</v>
      </c>
      <c r="PN1" s="75" t="s">
        <v>125</v>
      </c>
      <c r="PO1" s="75" t="s">
        <v>126</v>
      </c>
      <c r="PP1" s="75" t="s">
        <v>127</v>
      </c>
      <c r="PQ1" s="75" t="s">
        <v>128</v>
      </c>
      <c r="PR1" s="75" t="s">
        <v>129</v>
      </c>
      <c r="PS1" s="75" t="s">
        <v>130</v>
      </c>
      <c r="PT1" s="75" t="s">
        <v>131</v>
      </c>
      <c r="PU1" s="75" t="s">
        <v>55</v>
      </c>
      <c r="PV1" s="75" t="s">
        <v>132</v>
      </c>
      <c r="PW1" s="75" t="s">
        <v>185</v>
      </c>
      <c r="PX1" s="75" t="s">
        <v>133</v>
      </c>
      <c r="PY1" s="75" t="s">
        <v>186</v>
      </c>
      <c r="PZ1" s="75" t="s">
        <v>187</v>
      </c>
      <c r="QA1" s="75" t="s">
        <v>188</v>
      </c>
      <c r="QB1" s="75" t="s">
        <v>189</v>
      </c>
      <c r="QC1" s="75" t="s">
        <v>190</v>
      </c>
      <c r="QD1" s="75" t="s">
        <v>172</v>
      </c>
      <c r="QE1" s="75" t="s">
        <v>191</v>
      </c>
      <c r="QF1" s="75" t="s">
        <v>192</v>
      </c>
      <c r="QG1" s="75" t="s">
        <v>193</v>
      </c>
      <c r="QH1" s="75" t="s">
        <v>182</v>
      </c>
      <c r="QI1" s="75" t="s">
        <v>194</v>
      </c>
      <c r="QJ1" s="75" t="s">
        <v>195</v>
      </c>
      <c r="QK1" s="75" t="s">
        <v>196</v>
      </c>
      <c r="QL1" s="75" t="s">
        <v>197</v>
      </c>
      <c r="QM1" s="75" t="s">
        <v>198</v>
      </c>
      <c r="QN1" s="75" t="s">
        <v>199</v>
      </c>
      <c r="QO1" s="75" t="s">
        <v>200</v>
      </c>
      <c r="QP1" s="75" t="s">
        <v>201</v>
      </c>
      <c r="QQ1" s="75" t="s">
        <v>202</v>
      </c>
      <c r="QR1" s="75" t="s">
        <v>203</v>
      </c>
      <c r="QS1" s="75" t="s">
        <v>204</v>
      </c>
      <c r="QT1" s="75" t="s">
        <v>173</v>
      </c>
      <c r="QU1" s="75" t="s">
        <v>184</v>
      </c>
      <c r="QV1" s="75" t="s">
        <v>24</v>
      </c>
      <c r="QW1" s="75" t="s">
        <v>31</v>
      </c>
      <c r="QX1" s="75" t="s">
        <v>36</v>
      </c>
      <c r="QY1" s="75" t="s">
        <v>54</v>
      </c>
      <c r="QZ1" s="75" t="s">
        <v>177</v>
      </c>
      <c r="RA1" s="75" t="s">
        <v>21</v>
      </c>
      <c r="RB1" s="75" t="s">
        <v>59</v>
      </c>
      <c r="RC1" s="75" t="s">
        <v>41</v>
      </c>
      <c r="RD1" s="75" t="s">
        <v>174</v>
      </c>
      <c r="RE1" s="75" t="s">
        <v>183</v>
      </c>
      <c r="RF1" s="75" t="s">
        <v>60</v>
      </c>
      <c r="RG1" s="75" t="s">
        <v>181</v>
      </c>
      <c r="RH1" s="75" t="s">
        <v>220</v>
      </c>
      <c r="RI1" s="75" t="s">
        <v>258</v>
      </c>
      <c r="RJ1" s="75" t="s">
        <v>257</v>
      </c>
      <c r="RK1" s="75" t="s">
        <v>248</v>
      </c>
      <c r="RL1" s="75" t="s">
        <v>37</v>
      </c>
      <c r="RM1" s="75" t="s">
        <v>259</v>
      </c>
      <c r="RN1" s="75" t="s">
        <v>260</v>
      </c>
      <c r="RO1" s="75" t="s">
        <v>249</v>
      </c>
      <c r="RP1" s="75" t="s">
        <v>261</v>
      </c>
      <c r="RQ1" s="75" t="s">
        <v>262</v>
      </c>
      <c r="RR1" s="75" t="s">
        <v>251</v>
      </c>
      <c r="RS1" s="75" t="s">
        <v>263</v>
      </c>
      <c r="RT1" s="75" t="s">
        <v>264</v>
      </c>
      <c r="RU1" s="75" t="s">
        <v>53</v>
      </c>
      <c r="RV1" s="75" t="s">
        <v>265</v>
      </c>
      <c r="RW1" s="75" t="s">
        <v>266</v>
      </c>
      <c r="RX1" s="75" t="s">
        <v>256</v>
      </c>
      <c r="RY1" s="75" t="s">
        <v>252</v>
      </c>
      <c r="RZ1" s="75" t="s">
        <v>267</v>
      </c>
      <c r="SA1" s="75" t="s">
        <v>253</v>
      </c>
      <c r="SB1" s="75" t="s">
        <v>268</v>
      </c>
      <c r="SC1" s="75" t="s">
        <v>215</v>
      </c>
      <c r="SD1" s="75" t="s">
        <v>778</v>
      </c>
      <c r="SE1" s="75" t="s">
        <v>779</v>
      </c>
      <c r="SF1" s="75" t="s">
        <v>180</v>
      </c>
      <c r="SG1" s="75" t="s">
        <v>780</v>
      </c>
      <c r="SH1" s="75" t="s">
        <v>781</v>
      </c>
      <c r="SI1" s="75" t="s">
        <v>782</v>
      </c>
      <c r="SJ1" s="75" t="s">
        <v>783</v>
      </c>
      <c r="SK1" s="75" t="s">
        <v>784</v>
      </c>
      <c r="SL1" s="75" t="s">
        <v>785</v>
      </c>
      <c r="SM1" s="75" t="s">
        <v>786</v>
      </c>
      <c r="SN1" s="75" t="s">
        <v>787</v>
      </c>
      <c r="SO1" s="75" t="s">
        <v>788</v>
      </c>
      <c r="SP1" s="75" t="s">
        <v>789</v>
      </c>
      <c r="SQ1" s="75" t="s">
        <v>790</v>
      </c>
      <c r="SR1" s="75" t="s">
        <v>791</v>
      </c>
      <c r="SS1" s="75" t="s">
        <v>792</v>
      </c>
      <c r="ST1" s="75" t="s">
        <v>793</v>
      </c>
      <c r="SU1" s="75" t="s">
        <v>794</v>
      </c>
      <c r="SV1" s="75" t="s">
        <v>795</v>
      </c>
      <c r="SW1" s="75" t="s">
        <v>796</v>
      </c>
      <c r="SX1" s="75" t="s">
        <v>797</v>
      </c>
      <c r="SY1" s="75" t="s">
        <v>798</v>
      </c>
      <c r="SZ1" s="75" t="s">
        <v>799</v>
      </c>
      <c r="TA1" s="75" t="s">
        <v>800</v>
      </c>
      <c r="TB1" s="75" t="s">
        <v>801</v>
      </c>
      <c r="TC1" s="75" t="s">
        <v>802</v>
      </c>
      <c r="TD1" s="75" t="s">
        <v>803</v>
      </c>
      <c r="TE1" s="75" t="s">
        <v>228</v>
      </c>
      <c r="TF1" s="75" t="s">
        <v>233</v>
      </c>
      <c r="TG1" s="75" t="s">
        <v>250</v>
      </c>
      <c r="TH1" s="75" t="s">
        <v>216</v>
      </c>
      <c r="TI1" s="75" t="s">
        <v>804</v>
      </c>
      <c r="TJ1" s="75" t="s">
        <v>179</v>
      </c>
      <c r="TK1" s="75" t="s">
        <v>241</v>
      </c>
      <c r="TL1" s="75" t="s">
        <v>178</v>
      </c>
      <c r="TM1" s="75" t="s">
        <v>817</v>
      </c>
      <c r="TN1" s="75" t="s">
        <v>217</v>
      </c>
      <c r="TO1" s="75" t="s">
        <v>244</v>
      </c>
      <c r="TP1" s="75" t="s">
        <v>232</v>
      </c>
      <c r="TQ1" s="75" t="s">
        <v>255</v>
      </c>
      <c r="TR1" s="75" t="s">
        <v>950</v>
      </c>
      <c r="TS1" s="75" t="s">
        <v>951</v>
      </c>
      <c r="TT1" s="75" t="s">
        <v>236</v>
      </c>
      <c r="TU1" s="75" t="s">
        <v>247</v>
      </c>
      <c r="TV1" s="75" t="s">
        <v>223</v>
      </c>
      <c r="TW1" s="75" t="s">
        <v>952</v>
      </c>
      <c r="TX1" s="75" t="s">
        <v>953</v>
      </c>
      <c r="TY1" s="75" t="s">
        <v>254</v>
      </c>
      <c r="TZ1" s="75" t="s">
        <v>231</v>
      </c>
      <c r="UA1" s="75" t="s">
        <v>954</v>
      </c>
      <c r="UB1" s="75" t="s">
        <v>955</v>
      </c>
      <c r="UC1" s="75" t="s">
        <v>825</v>
      </c>
      <c r="UD1" s="75" t="s">
        <v>826</v>
      </c>
      <c r="UE1" s="75" t="s">
        <v>831</v>
      </c>
      <c r="UF1" s="75" t="s">
        <v>956</v>
      </c>
      <c r="UG1" s="75" t="s">
        <v>844</v>
      </c>
      <c r="UH1" s="75" t="s">
        <v>921</v>
      </c>
    </row>
    <row r="2" spans="1:554" ht="14.4" x14ac:dyDescent="0.3">
      <c r="A2" s="74" t="s">
        <v>807</v>
      </c>
      <c r="B2" s="74" t="s">
        <v>18</v>
      </c>
      <c r="C2" s="74" t="s">
        <v>424</v>
      </c>
      <c r="D2" s="77">
        <v>385.5</v>
      </c>
      <c r="E2" s="74">
        <v>87</v>
      </c>
      <c r="F2" s="77">
        <v>806.47</v>
      </c>
      <c r="G2" s="74" t="s">
        <v>87</v>
      </c>
      <c r="H2" s="74">
        <v>385.5</v>
      </c>
      <c r="I2" s="74">
        <v>393.85</v>
      </c>
      <c r="J2" s="74">
        <v>366.32</v>
      </c>
      <c r="K2" s="74">
        <v>366.53</v>
      </c>
      <c r="L2" s="74">
        <v>378.56</v>
      </c>
      <c r="M2" s="74">
        <v>380.84</v>
      </c>
      <c r="N2" s="74">
        <v>393.78</v>
      </c>
      <c r="O2" s="74">
        <v>413.26</v>
      </c>
      <c r="P2" s="74">
        <v>414.89</v>
      </c>
      <c r="Q2" s="74">
        <v>418.24</v>
      </c>
      <c r="R2" s="74">
        <v>416.2</v>
      </c>
      <c r="S2" s="74">
        <v>428.43</v>
      </c>
      <c r="T2" s="74">
        <v>441.83</v>
      </c>
      <c r="U2" s="74">
        <v>442.44</v>
      </c>
      <c r="V2" s="74">
        <v>443.41</v>
      </c>
      <c r="W2" s="74">
        <v>448.77</v>
      </c>
      <c r="X2" s="74">
        <v>463.07</v>
      </c>
      <c r="Y2" s="74">
        <v>458.86</v>
      </c>
      <c r="Z2" s="74">
        <v>442.57</v>
      </c>
      <c r="AA2" s="74">
        <v>455.13</v>
      </c>
      <c r="AB2" s="74">
        <v>473.81</v>
      </c>
      <c r="AC2" s="74">
        <v>491.27</v>
      </c>
      <c r="AD2" s="74">
        <v>472.22</v>
      </c>
      <c r="AE2" s="74">
        <v>455.22</v>
      </c>
      <c r="AF2" s="74">
        <v>463.26</v>
      </c>
      <c r="AG2" s="74">
        <v>463.98</v>
      </c>
      <c r="AH2" s="74">
        <v>463.3</v>
      </c>
      <c r="AI2" s="74">
        <v>458.36</v>
      </c>
      <c r="AJ2" s="74">
        <v>461.04</v>
      </c>
      <c r="AK2" s="74">
        <v>461.35</v>
      </c>
      <c r="AL2" s="74">
        <v>463.91</v>
      </c>
      <c r="AM2" s="74">
        <v>453.69</v>
      </c>
      <c r="AN2" s="74">
        <v>439.01</v>
      </c>
      <c r="AO2" s="74">
        <v>431.86</v>
      </c>
      <c r="AP2" s="74">
        <v>439.84</v>
      </c>
      <c r="AQ2" s="74">
        <v>441.71</v>
      </c>
      <c r="AR2" s="74">
        <v>425.59</v>
      </c>
      <c r="AS2" s="74">
        <v>428.57</v>
      </c>
      <c r="AT2" s="74">
        <v>432.17</v>
      </c>
      <c r="AU2" s="74">
        <v>428.94</v>
      </c>
      <c r="AV2" s="74">
        <v>436.04</v>
      </c>
      <c r="AW2" s="74">
        <v>443.98</v>
      </c>
      <c r="AX2" s="74">
        <v>446.02</v>
      </c>
      <c r="AY2" s="74">
        <v>444.81</v>
      </c>
      <c r="AZ2" s="74">
        <v>446.97</v>
      </c>
      <c r="BA2" s="74">
        <v>428.5</v>
      </c>
      <c r="BB2" s="74">
        <v>415.08</v>
      </c>
      <c r="BC2" s="74">
        <v>414.93</v>
      </c>
      <c r="BD2" s="74">
        <v>424.54</v>
      </c>
      <c r="BE2" s="74">
        <v>422.26</v>
      </c>
      <c r="BF2" s="74">
        <v>442.39</v>
      </c>
      <c r="BG2" s="74">
        <v>441</v>
      </c>
      <c r="BH2" s="74">
        <v>435.15</v>
      </c>
      <c r="BI2" s="74">
        <v>445.46</v>
      </c>
      <c r="BJ2" s="74">
        <v>433.51</v>
      </c>
      <c r="BK2" s="74">
        <v>440.47</v>
      </c>
      <c r="BL2" s="74">
        <v>432.9</v>
      </c>
      <c r="BM2" s="74">
        <v>431.31</v>
      </c>
      <c r="BN2" s="74">
        <v>429.08</v>
      </c>
      <c r="BO2" s="74">
        <v>438.44</v>
      </c>
      <c r="BP2" s="74">
        <v>439.63</v>
      </c>
      <c r="BQ2" s="74">
        <v>464.72</v>
      </c>
      <c r="BR2" s="74">
        <v>464.49</v>
      </c>
      <c r="BS2" s="74">
        <v>476.05</v>
      </c>
      <c r="BT2" s="74">
        <v>467.33</v>
      </c>
      <c r="BU2" s="74">
        <v>473.13</v>
      </c>
      <c r="BV2" s="74">
        <v>472.64</v>
      </c>
      <c r="BW2" s="74">
        <v>469.82</v>
      </c>
      <c r="BX2" s="74">
        <v>471.43</v>
      </c>
      <c r="BY2" s="74">
        <v>483.5</v>
      </c>
      <c r="BZ2" s="74">
        <v>463.03</v>
      </c>
      <c r="CA2" s="74">
        <v>470.55</v>
      </c>
      <c r="CB2" s="74">
        <v>475.99</v>
      </c>
      <c r="CC2" s="74">
        <v>475.59</v>
      </c>
      <c r="CD2" s="74">
        <v>467.69</v>
      </c>
      <c r="CE2" s="74">
        <v>473.31</v>
      </c>
      <c r="CF2" s="74">
        <v>473</v>
      </c>
      <c r="CG2" s="74">
        <v>442.28</v>
      </c>
      <c r="CH2" s="74">
        <v>454.03</v>
      </c>
      <c r="CI2" s="74">
        <v>454.34</v>
      </c>
      <c r="CJ2" s="74">
        <v>459.42</v>
      </c>
      <c r="CK2" s="74">
        <v>450.41</v>
      </c>
      <c r="CL2" s="74">
        <v>443.68</v>
      </c>
      <c r="CM2" s="74">
        <v>437.08</v>
      </c>
      <c r="CN2" s="74">
        <v>430.51</v>
      </c>
      <c r="CO2" s="74">
        <v>434.8</v>
      </c>
      <c r="CP2" s="74">
        <v>438.99</v>
      </c>
      <c r="CQ2" s="74">
        <v>441.39</v>
      </c>
      <c r="CR2" s="74">
        <v>454.14</v>
      </c>
      <c r="CS2" s="74">
        <v>452.57</v>
      </c>
      <c r="CT2" s="74">
        <v>455.2</v>
      </c>
      <c r="CU2" s="74">
        <v>463.14</v>
      </c>
      <c r="CV2" s="74">
        <v>468.24</v>
      </c>
      <c r="CW2" s="74">
        <v>492.92</v>
      </c>
      <c r="CX2" s="74">
        <v>510.17</v>
      </c>
      <c r="CY2" s="74">
        <v>510.3</v>
      </c>
      <c r="CZ2" s="74">
        <v>511.39</v>
      </c>
      <c r="DA2" s="74">
        <v>500.14</v>
      </c>
      <c r="DB2" s="74">
        <v>502.55</v>
      </c>
      <c r="DC2" s="74">
        <v>531.78</v>
      </c>
      <c r="DD2" s="74">
        <v>537.46</v>
      </c>
      <c r="DE2" s="74">
        <v>549.12</v>
      </c>
      <c r="DF2" s="74">
        <v>544.78</v>
      </c>
      <c r="DG2" s="74">
        <v>542.96</v>
      </c>
      <c r="DH2" s="74">
        <v>548.17999999999995</v>
      </c>
      <c r="DI2" s="74">
        <v>556.71</v>
      </c>
      <c r="DJ2" s="74">
        <v>555.79999999999995</v>
      </c>
      <c r="DK2" s="74">
        <v>528.32000000000005</v>
      </c>
      <c r="DL2" s="74">
        <v>535.34</v>
      </c>
      <c r="DM2" s="74">
        <v>534.03</v>
      </c>
      <c r="DN2" s="74">
        <v>546.35</v>
      </c>
      <c r="DO2" s="74">
        <v>554.72</v>
      </c>
      <c r="DP2" s="74">
        <v>567.30999999999995</v>
      </c>
      <c r="DQ2" s="74">
        <v>574.37</v>
      </c>
      <c r="DR2" s="74">
        <v>565.48</v>
      </c>
      <c r="DS2" s="74" t="s">
        <v>135</v>
      </c>
      <c r="DT2" s="74">
        <v>559.49</v>
      </c>
      <c r="DU2" s="74">
        <v>546.79999999999995</v>
      </c>
      <c r="DV2" s="74">
        <v>549.87</v>
      </c>
      <c r="DW2" s="74">
        <v>542.99</v>
      </c>
      <c r="DX2" s="74">
        <v>537.97</v>
      </c>
      <c r="DY2" s="74">
        <v>539.96</v>
      </c>
      <c r="DZ2" s="74">
        <v>548.66999999999996</v>
      </c>
      <c r="EA2" s="74">
        <v>548.08000000000004</v>
      </c>
      <c r="EB2" s="74">
        <v>561.97</v>
      </c>
      <c r="EC2" s="74">
        <v>562.87</v>
      </c>
      <c r="ED2" s="74">
        <v>565.76</v>
      </c>
      <c r="EE2" s="74">
        <v>555.83000000000004</v>
      </c>
      <c r="EF2" s="74">
        <v>552.98</v>
      </c>
      <c r="EG2" s="74">
        <v>565.6</v>
      </c>
      <c r="EH2" s="74">
        <v>561.44000000000005</v>
      </c>
      <c r="EI2" s="74">
        <v>561.34</v>
      </c>
      <c r="EJ2" s="74">
        <v>577.45000000000005</v>
      </c>
      <c r="EK2" s="74">
        <v>580.38</v>
      </c>
      <c r="EL2" s="74">
        <v>592.38</v>
      </c>
      <c r="EM2" s="74">
        <v>597.13</v>
      </c>
      <c r="EN2" s="74">
        <v>603.25</v>
      </c>
      <c r="EO2" s="74">
        <v>578.88</v>
      </c>
      <c r="EP2" s="74">
        <v>582.02</v>
      </c>
      <c r="EQ2" s="74">
        <v>578.04</v>
      </c>
      <c r="ER2" s="74">
        <v>582.38</v>
      </c>
      <c r="ES2" s="74">
        <v>577.27</v>
      </c>
      <c r="ET2" s="74">
        <v>559.89</v>
      </c>
      <c r="EU2" s="74">
        <v>569.54</v>
      </c>
      <c r="EV2" s="74">
        <v>583</v>
      </c>
      <c r="EW2" s="74">
        <v>590.39</v>
      </c>
      <c r="EX2" s="74">
        <v>563.16999999999996</v>
      </c>
      <c r="EY2" s="74">
        <v>560.4</v>
      </c>
      <c r="EZ2" s="74">
        <v>551.63</v>
      </c>
      <c r="FA2" s="74">
        <v>554.89</v>
      </c>
      <c r="FB2" s="74">
        <v>552.83000000000004</v>
      </c>
      <c r="FC2" s="74">
        <v>550.33000000000004</v>
      </c>
      <c r="FD2" s="74">
        <v>555</v>
      </c>
      <c r="FE2" s="74">
        <v>557.44000000000005</v>
      </c>
      <c r="FF2" s="74">
        <v>566.21</v>
      </c>
      <c r="FG2" s="74">
        <v>559.6</v>
      </c>
      <c r="FH2" s="74">
        <v>549.5</v>
      </c>
      <c r="FI2" s="74">
        <v>543.64</v>
      </c>
      <c r="FJ2" s="74">
        <v>541.5</v>
      </c>
      <c r="FK2" s="74">
        <v>554.70000000000005</v>
      </c>
      <c r="FL2" s="74">
        <v>561.82000000000005</v>
      </c>
      <c r="FM2" s="74">
        <v>568</v>
      </c>
      <c r="FN2" s="74">
        <v>549.54</v>
      </c>
      <c r="FO2" s="74">
        <v>563.65</v>
      </c>
      <c r="FP2" s="74">
        <v>568.30999999999995</v>
      </c>
      <c r="FQ2" s="74">
        <v>578.87</v>
      </c>
      <c r="FR2" s="74">
        <v>588.24</v>
      </c>
      <c r="FS2" s="74">
        <v>588.83000000000004</v>
      </c>
      <c r="FT2" s="74">
        <v>590.88</v>
      </c>
      <c r="FU2" s="74">
        <v>597.16</v>
      </c>
      <c r="FV2" s="74">
        <v>598.51</v>
      </c>
      <c r="FW2" s="74">
        <v>599.32000000000005</v>
      </c>
      <c r="FX2" s="74">
        <v>600.07000000000005</v>
      </c>
      <c r="FY2" s="74">
        <v>605.94000000000005</v>
      </c>
      <c r="FZ2" s="74">
        <v>588.84</v>
      </c>
      <c r="GA2" s="74">
        <v>591.38</v>
      </c>
      <c r="GB2" s="74">
        <v>590.11</v>
      </c>
      <c r="GC2" s="74">
        <v>579.58000000000004</v>
      </c>
      <c r="GD2" s="74">
        <v>578.51</v>
      </c>
      <c r="GE2" s="74">
        <v>572.33000000000004</v>
      </c>
      <c r="GF2" s="74">
        <v>570.54999999999995</v>
      </c>
      <c r="GG2" s="74">
        <v>549.53</v>
      </c>
      <c r="GH2" s="74">
        <v>554.09</v>
      </c>
      <c r="GI2" s="74">
        <v>559.48</v>
      </c>
      <c r="GJ2" s="74">
        <v>544.63</v>
      </c>
      <c r="GK2" s="74">
        <v>546.38</v>
      </c>
      <c r="GL2" s="74">
        <v>553.52</v>
      </c>
      <c r="GM2" s="74">
        <v>558.96</v>
      </c>
      <c r="GN2" s="74">
        <v>555.23</v>
      </c>
      <c r="GO2" s="74">
        <v>541.24</v>
      </c>
      <c r="GP2" s="74">
        <v>548.64</v>
      </c>
      <c r="GQ2" s="74">
        <v>547.16999999999996</v>
      </c>
      <c r="GR2" s="74">
        <v>560.72</v>
      </c>
      <c r="GS2" s="74">
        <v>564.42999999999995</v>
      </c>
      <c r="GT2" s="74">
        <v>558.29999999999995</v>
      </c>
      <c r="GU2" s="74">
        <v>558.66999999999996</v>
      </c>
      <c r="GV2" s="74">
        <v>560.15</v>
      </c>
      <c r="GW2" s="74">
        <v>549.66</v>
      </c>
      <c r="GX2" s="74">
        <v>551.63</v>
      </c>
      <c r="GY2" s="74">
        <v>568.47</v>
      </c>
      <c r="GZ2" s="74">
        <v>550.67999999999995</v>
      </c>
      <c r="HA2" s="74">
        <v>559.98</v>
      </c>
      <c r="HB2" s="74">
        <v>542.51</v>
      </c>
      <c r="HC2" s="74">
        <v>541.38</v>
      </c>
      <c r="HD2" s="74">
        <v>554.39</v>
      </c>
      <c r="HE2" s="74">
        <v>530.16999999999996</v>
      </c>
      <c r="HF2" s="74">
        <v>550.95000000000005</v>
      </c>
      <c r="HG2" s="74">
        <v>554.01</v>
      </c>
      <c r="HH2" s="74">
        <v>568.54</v>
      </c>
      <c r="HI2" s="74">
        <v>581.85</v>
      </c>
      <c r="HJ2" s="74">
        <v>593.48</v>
      </c>
      <c r="HK2" s="74">
        <v>599.42999999999995</v>
      </c>
      <c r="HL2" s="74">
        <v>606.76</v>
      </c>
      <c r="HM2" s="74">
        <v>609.25</v>
      </c>
      <c r="HN2" s="74">
        <v>613.91</v>
      </c>
      <c r="HO2" s="74">
        <v>625.33000000000004</v>
      </c>
      <c r="HP2" s="74">
        <v>619.76</v>
      </c>
      <c r="HQ2" s="74">
        <v>634.76</v>
      </c>
      <c r="HR2" s="74">
        <v>638.41</v>
      </c>
      <c r="HS2" s="74">
        <v>654.16999999999996</v>
      </c>
      <c r="HT2" s="74">
        <v>650.9</v>
      </c>
      <c r="HU2" s="74">
        <v>652.28</v>
      </c>
      <c r="HV2" s="74">
        <v>654.36</v>
      </c>
      <c r="HW2" s="74">
        <v>666.92</v>
      </c>
      <c r="HX2" s="74">
        <v>668.4</v>
      </c>
      <c r="HY2" s="74">
        <v>669.66</v>
      </c>
      <c r="HZ2" s="74">
        <v>669.66</v>
      </c>
      <c r="IA2" s="74">
        <v>673.9</v>
      </c>
      <c r="IB2" s="74">
        <v>670.55</v>
      </c>
      <c r="IC2" s="74">
        <v>665.24</v>
      </c>
      <c r="ID2" s="74">
        <v>678.93</v>
      </c>
      <c r="IE2" s="74">
        <v>685.74</v>
      </c>
      <c r="IF2" s="74">
        <v>690.79</v>
      </c>
      <c r="IG2" s="74">
        <v>687.62</v>
      </c>
      <c r="IH2" s="74">
        <v>688.22</v>
      </c>
      <c r="II2" s="74">
        <v>686.23</v>
      </c>
      <c r="IJ2" s="74">
        <v>687.68</v>
      </c>
      <c r="IK2" s="74">
        <v>699.08</v>
      </c>
      <c r="IL2" s="74">
        <v>705.12</v>
      </c>
      <c r="IM2" s="74">
        <v>716.48</v>
      </c>
      <c r="IN2" s="74">
        <v>715.64</v>
      </c>
      <c r="IO2" s="74">
        <v>680.39</v>
      </c>
      <c r="IP2" s="74">
        <v>698.24</v>
      </c>
      <c r="IQ2" s="74">
        <v>703.72</v>
      </c>
      <c r="IR2" s="74">
        <v>707.71</v>
      </c>
      <c r="IS2" s="74">
        <v>693.8</v>
      </c>
      <c r="IT2" s="74">
        <v>700.76</v>
      </c>
      <c r="IU2" s="74">
        <v>697.55</v>
      </c>
      <c r="IV2" s="74">
        <v>701.23</v>
      </c>
      <c r="IW2" s="74">
        <v>703.76</v>
      </c>
      <c r="IX2" s="74">
        <v>702.46</v>
      </c>
      <c r="IY2" s="74">
        <v>706.49</v>
      </c>
      <c r="IZ2" s="74">
        <v>687.52</v>
      </c>
      <c r="JA2" s="74">
        <v>675.3</v>
      </c>
      <c r="JB2" s="74">
        <v>671.87</v>
      </c>
      <c r="JC2" s="74">
        <v>676.16</v>
      </c>
      <c r="JD2" s="74">
        <v>696.26</v>
      </c>
      <c r="JE2" s="74">
        <v>698.67</v>
      </c>
      <c r="JF2" s="74">
        <v>714.3</v>
      </c>
      <c r="JG2" s="74">
        <v>726.46</v>
      </c>
      <c r="JH2" s="74">
        <v>729.18</v>
      </c>
      <c r="JI2" s="74">
        <v>727.56</v>
      </c>
      <c r="JJ2" s="74">
        <v>727.54</v>
      </c>
      <c r="JK2" s="74">
        <v>745.96</v>
      </c>
      <c r="JL2" s="74">
        <v>749.11</v>
      </c>
      <c r="JM2" s="74">
        <v>752.45</v>
      </c>
      <c r="JN2" s="74">
        <v>753.42</v>
      </c>
      <c r="JO2" s="74">
        <v>763.42</v>
      </c>
      <c r="JP2" s="74">
        <v>766.69</v>
      </c>
      <c r="JQ2" s="74">
        <v>769.44</v>
      </c>
      <c r="JR2" s="74">
        <v>787.24</v>
      </c>
      <c r="JS2" s="74">
        <v>785.73</v>
      </c>
      <c r="JT2" s="74">
        <v>765.4</v>
      </c>
      <c r="JU2" s="74">
        <v>771</v>
      </c>
      <c r="JV2" s="74">
        <v>781.3</v>
      </c>
      <c r="JW2" s="74">
        <v>784.84</v>
      </c>
      <c r="JX2" s="74">
        <v>777.45</v>
      </c>
      <c r="JY2" s="74">
        <v>790.39</v>
      </c>
      <c r="JZ2" s="74">
        <v>799.41</v>
      </c>
      <c r="KA2" s="74">
        <v>812.94</v>
      </c>
      <c r="KB2" s="74">
        <v>787.35</v>
      </c>
      <c r="KC2" s="74">
        <v>773.76</v>
      </c>
      <c r="KD2" s="74">
        <v>792</v>
      </c>
      <c r="KE2" s="74">
        <v>780</v>
      </c>
      <c r="KF2" s="74">
        <v>765</v>
      </c>
      <c r="KG2" s="74">
        <v>752.84</v>
      </c>
      <c r="KH2" s="74">
        <v>747.94</v>
      </c>
      <c r="KI2" s="74">
        <v>769.21</v>
      </c>
      <c r="KJ2" s="74">
        <v>770.97</v>
      </c>
      <c r="KK2" s="74">
        <v>779.66</v>
      </c>
      <c r="KL2" s="74">
        <v>767.14</v>
      </c>
      <c r="KM2" s="74">
        <v>759.79</v>
      </c>
      <c r="KN2" s="74">
        <v>771.34</v>
      </c>
      <c r="KO2" s="74">
        <v>773.63</v>
      </c>
      <c r="KP2" s="74">
        <v>776.09</v>
      </c>
      <c r="KQ2" s="74">
        <v>740.15</v>
      </c>
      <c r="KR2" s="74">
        <v>741.06</v>
      </c>
      <c r="KS2" s="74">
        <v>768.08</v>
      </c>
      <c r="KT2" s="74">
        <v>757.68</v>
      </c>
      <c r="KU2" s="74">
        <v>757.68</v>
      </c>
      <c r="KV2" s="74">
        <v>789.56</v>
      </c>
      <c r="KW2" s="74">
        <v>776.88</v>
      </c>
      <c r="KX2" s="74">
        <v>779.49</v>
      </c>
      <c r="KY2" s="74">
        <v>743.91</v>
      </c>
      <c r="KZ2" s="74">
        <v>755.8</v>
      </c>
      <c r="LA2" s="74">
        <v>756.94</v>
      </c>
      <c r="LB2" s="74">
        <v>767.56</v>
      </c>
      <c r="LC2" s="74">
        <v>773.18</v>
      </c>
      <c r="LD2" s="74">
        <v>774.15</v>
      </c>
      <c r="LE2" s="74">
        <v>774.64</v>
      </c>
      <c r="LF2" s="74">
        <v>778.57</v>
      </c>
      <c r="LG2" s="74">
        <v>759</v>
      </c>
      <c r="LH2" s="74">
        <v>762.4</v>
      </c>
      <c r="LI2" s="74">
        <v>768.37</v>
      </c>
      <c r="LJ2" s="74">
        <v>757</v>
      </c>
      <c r="LK2" s="74">
        <v>759.16</v>
      </c>
      <c r="LL2" s="74">
        <v>757.55</v>
      </c>
      <c r="LM2" s="74">
        <v>783.5</v>
      </c>
      <c r="LN2" s="74">
        <v>785.6</v>
      </c>
      <c r="LO2" s="74">
        <v>782.22</v>
      </c>
      <c r="LP2" s="74">
        <v>769.19</v>
      </c>
      <c r="LQ2" s="74">
        <v>771.34</v>
      </c>
      <c r="LR2" s="74">
        <v>768.71</v>
      </c>
      <c r="LS2" s="74">
        <v>735.81</v>
      </c>
      <c r="LT2" s="74">
        <v>744.78</v>
      </c>
      <c r="LU2" s="74">
        <v>736.45</v>
      </c>
      <c r="LV2" s="74">
        <v>731.36</v>
      </c>
      <c r="LW2" s="74">
        <v>713.91</v>
      </c>
      <c r="LX2" s="74">
        <v>721.95</v>
      </c>
      <c r="LY2" s="74">
        <v>740.95</v>
      </c>
      <c r="LZ2" s="74">
        <v>746.29</v>
      </c>
      <c r="MA2" s="74">
        <v>716.25</v>
      </c>
      <c r="MB2" s="74">
        <v>723.55</v>
      </c>
      <c r="MC2" s="74">
        <v>721.16</v>
      </c>
      <c r="MD2" s="74">
        <v>693.33</v>
      </c>
      <c r="ME2" s="74">
        <v>685.61</v>
      </c>
      <c r="MF2" s="74">
        <v>695.72</v>
      </c>
      <c r="MG2" s="74">
        <v>716.65</v>
      </c>
      <c r="MH2" s="74">
        <v>726.56</v>
      </c>
      <c r="MI2" s="74">
        <v>713.33</v>
      </c>
      <c r="MJ2" s="74">
        <v>721.03</v>
      </c>
      <c r="MK2" s="74">
        <v>722.94</v>
      </c>
      <c r="ML2" s="74">
        <v>729.79</v>
      </c>
      <c r="MM2" s="74">
        <v>730.12</v>
      </c>
      <c r="MN2" s="74">
        <v>721.62</v>
      </c>
      <c r="MO2" s="74">
        <v>760.57</v>
      </c>
      <c r="MP2" s="74">
        <v>758.01</v>
      </c>
      <c r="MQ2" s="74">
        <v>765.05</v>
      </c>
      <c r="MR2" s="74">
        <v>774.18</v>
      </c>
      <c r="MS2" s="74">
        <v>777.05</v>
      </c>
      <c r="MT2" s="74">
        <v>770.83</v>
      </c>
      <c r="MU2" s="74">
        <v>758.15</v>
      </c>
      <c r="MV2" s="74">
        <v>738.51</v>
      </c>
      <c r="MW2" s="74">
        <v>728.86</v>
      </c>
      <c r="MX2" s="74">
        <v>731.12</v>
      </c>
      <c r="MY2" s="74">
        <v>643.29</v>
      </c>
      <c r="MZ2" s="74">
        <v>656.93</v>
      </c>
      <c r="NA2" s="74">
        <v>660.11</v>
      </c>
      <c r="NB2" s="74">
        <v>672</v>
      </c>
      <c r="NC2" s="74">
        <v>704.11</v>
      </c>
      <c r="ND2" s="74">
        <v>703.16</v>
      </c>
      <c r="NE2" s="74">
        <v>698.81</v>
      </c>
      <c r="NF2" s="74">
        <v>709.15</v>
      </c>
      <c r="NG2" s="74">
        <v>712.04</v>
      </c>
      <c r="NH2" s="74">
        <v>721.5</v>
      </c>
      <c r="NI2" s="74">
        <v>709.76</v>
      </c>
      <c r="NJ2" s="74">
        <v>728.58</v>
      </c>
      <c r="NK2" s="74">
        <v>725.5</v>
      </c>
      <c r="NL2" s="74">
        <v>730.17</v>
      </c>
      <c r="NM2" s="74">
        <v>730.17</v>
      </c>
      <c r="NN2" s="74">
        <v>734.31</v>
      </c>
      <c r="NO2" s="74">
        <v>749.33</v>
      </c>
      <c r="NP2" s="74">
        <v>739.59</v>
      </c>
      <c r="NQ2" s="74">
        <v>754.81</v>
      </c>
      <c r="NR2" s="74">
        <v>753.91</v>
      </c>
      <c r="NS2" s="74">
        <v>774.13</v>
      </c>
      <c r="NT2" s="74">
        <v>786.67</v>
      </c>
      <c r="NU2" s="74">
        <v>788.96</v>
      </c>
      <c r="NV2" s="74">
        <v>794.11</v>
      </c>
      <c r="NW2" s="74">
        <v>785.92</v>
      </c>
      <c r="NX2" s="74">
        <v>806.47</v>
      </c>
      <c r="NY2" s="74" t="s">
        <v>134</v>
      </c>
      <c r="NZ2" s="74" t="s">
        <v>134</v>
      </c>
      <c r="OA2" s="74" t="s">
        <v>134</v>
      </c>
      <c r="OB2" s="74" t="s">
        <v>134</v>
      </c>
      <c r="OC2" s="74" t="s">
        <v>134</v>
      </c>
      <c r="OD2" s="74" t="s">
        <v>134</v>
      </c>
      <c r="OE2" s="74" t="s">
        <v>134</v>
      </c>
      <c r="OF2" s="74" t="s">
        <v>134</v>
      </c>
      <c r="OG2" s="74" t="s">
        <v>134</v>
      </c>
      <c r="OH2" s="74" t="s">
        <v>134</v>
      </c>
      <c r="OI2" s="74" t="s">
        <v>134</v>
      </c>
      <c r="OJ2" s="74" t="s">
        <v>134</v>
      </c>
      <c r="OK2" s="74" t="s">
        <v>134</v>
      </c>
      <c r="OL2" s="74" t="s">
        <v>134</v>
      </c>
      <c r="OM2" s="74" t="s">
        <v>134</v>
      </c>
      <c r="ON2" s="74" t="s">
        <v>134</v>
      </c>
      <c r="OO2" s="74" t="s">
        <v>134</v>
      </c>
      <c r="OP2" s="74" t="s">
        <v>134</v>
      </c>
      <c r="OQ2" s="74" t="s">
        <v>134</v>
      </c>
      <c r="OR2" s="74" t="s">
        <v>134</v>
      </c>
      <c r="OS2" s="74" t="s">
        <v>134</v>
      </c>
      <c r="OT2" s="74" t="s">
        <v>134</v>
      </c>
      <c r="OU2" s="74" t="s">
        <v>134</v>
      </c>
      <c r="OV2" s="74" t="s">
        <v>134</v>
      </c>
      <c r="OW2" s="74" t="s">
        <v>134</v>
      </c>
      <c r="OX2" s="74" t="s">
        <v>134</v>
      </c>
      <c r="OY2" s="74" t="s">
        <v>134</v>
      </c>
      <c r="OZ2" s="74" t="s">
        <v>134</v>
      </c>
      <c r="PA2" s="74" t="s">
        <v>134</v>
      </c>
      <c r="PB2" s="74" t="s">
        <v>134</v>
      </c>
      <c r="PC2" s="74" t="s">
        <v>134</v>
      </c>
      <c r="PD2" s="74" t="s">
        <v>134</v>
      </c>
      <c r="PE2" s="74" t="s">
        <v>134</v>
      </c>
      <c r="PF2" s="74" t="s">
        <v>134</v>
      </c>
      <c r="PG2" s="74" t="s">
        <v>134</v>
      </c>
      <c r="PH2" s="74" t="s">
        <v>134</v>
      </c>
      <c r="PI2" s="74" t="s">
        <v>134</v>
      </c>
      <c r="PJ2" s="74" t="s">
        <v>134</v>
      </c>
      <c r="PK2" s="74" t="s">
        <v>134</v>
      </c>
      <c r="PL2" s="74" t="s">
        <v>134</v>
      </c>
      <c r="PM2" s="74" t="s">
        <v>134</v>
      </c>
      <c r="PN2" s="74" t="s">
        <v>134</v>
      </c>
      <c r="PO2" s="74" t="s">
        <v>134</v>
      </c>
      <c r="PP2" s="74" t="s">
        <v>134</v>
      </c>
      <c r="PQ2" s="74" t="s">
        <v>134</v>
      </c>
      <c r="PR2" s="74" t="s">
        <v>134</v>
      </c>
      <c r="PS2" s="74" t="s">
        <v>134</v>
      </c>
      <c r="PT2" s="74" t="s">
        <v>134</v>
      </c>
      <c r="PU2" s="74" t="s">
        <v>134</v>
      </c>
      <c r="PV2" s="74" t="s">
        <v>134</v>
      </c>
      <c r="PW2" s="74" t="s">
        <v>134</v>
      </c>
      <c r="PX2" s="74" t="s">
        <v>134</v>
      </c>
      <c r="PY2" s="74" t="s">
        <v>134</v>
      </c>
      <c r="PZ2" s="74" t="s">
        <v>134</v>
      </c>
      <c r="QA2" s="74" t="s">
        <v>134</v>
      </c>
      <c r="QB2" s="74" t="s">
        <v>134</v>
      </c>
      <c r="QC2" s="74" t="s">
        <v>134</v>
      </c>
      <c r="QD2" s="74" t="s">
        <v>134</v>
      </c>
      <c r="QE2" s="74" t="s">
        <v>134</v>
      </c>
      <c r="QF2" s="74" t="s">
        <v>134</v>
      </c>
      <c r="QG2" s="74" t="s">
        <v>134</v>
      </c>
      <c r="QH2" s="74" t="s">
        <v>134</v>
      </c>
      <c r="QI2" s="74" t="s">
        <v>134</v>
      </c>
      <c r="QJ2" s="74" t="s">
        <v>134</v>
      </c>
      <c r="QK2" s="74" t="s">
        <v>134</v>
      </c>
      <c r="QL2" s="74" t="s">
        <v>134</v>
      </c>
      <c r="QM2" s="74" t="s">
        <v>134</v>
      </c>
      <c r="QN2" s="74" t="s">
        <v>134</v>
      </c>
      <c r="QO2" s="74" t="s">
        <v>134</v>
      </c>
      <c r="QP2" s="74" t="s">
        <v>134</v>
      </c>
      <c r="QQ2" s="74" t="s">
        <v>134</v>
      </c>
      <c r="QR2" s="74" t="s">
        <v>134</v>
      </c>
      <c r="QS2" s="74" t="s">
        <v>134</v>
      </c>
      <c r="QT2" s="74" t="s">
        <v>134</v>
      </c>
      <c r="QU2" s="74" t="s">
        <v>134</v>
      </c>
      <c r="QV2" s="74" t="s">
        <v>134</v>
      </c>
      <c r="QW2" s="74" t="s">
        <v>134</v>
      </c>
      <c r="QX2" s="74" t="s">
        <v>134</v>
      </c>
      <c r="QY2" s="74" t="s">
        <v>134</v>
      </c>
      <c r="QZ2" s="74" t="s">
        <v>134</v>
      </c>
      <c r="RA2" s="74" t="s">
        <v>134</v>
      </c>
      <c r="RB2" s="74" t="s">
        <v>134</v>
      </c>
      <c r="RC2" s="74" t="s">
        <v>134</v>
      </c>
      <c r="RD2" s="74" t="s">
        <v>134</v>
      </c>
      <c r="RE2" s="74" t="s">
        <v>134</v>
      </c>
      <c r="RF2" s="74" t="s">
        <v>134</v>
      </c>
      <c r="RG2" s="74" t="s">
        <v>134</v>
      </c>
      <c r="RH2" s="74" t="s">
        <v>134</v>
      </c>
      <c r="RI2" s="74" t="s">
        <v>134</v>
      </c>
      <c r="RJ2" s="74" t="s">
        <v>134</v>
      </c>
      <c r="RK2" s="74" t="s">
        <v>134</v>
      </c>
      <c r="RL2" s="74" t="s">
        <v>134</v>
      </c>
      <c r="RM2" s="74" t="s">
        <v>134</v>
      </c>
      <c r="RN2" s="74" t="s">
        <v>134</v>
      </c>
      <c r="RO2" s="74" t="s">
        <v>134</v>
      </c>
      <c r="RP2" s="74" t="s">
        <v>134</v>
      </c>
      <c r="RQ2" s="74" t="s">
        <v>134</v>
      </c>
      <c r="RR2" s="74" t="s">
        <v>134</v>
      </c>
      <c r="RS2" s="74" t="s">
        <v>134</v>
      </c>
      <c r="RT2" s="74" t="s">
        <v>134</v>
      </c>
      <c r="RU2" s="74" t="s">
        <v>134</v>
      </c>
      <c r="RV2" s="74" t="s">
        <v>134</v>
      </c>
      <c r="RW2" s="74" t="s">
        <v>134</v>
      </c>
      <c r="RX2" s="74" t="s">
        <v>134</v>
      </c>
      <c r="RY2" s="74" t="s">
        <v>134</v>
      </c>
      <c r="RZ2" s="74" t="s">
        <v>134</v>
      </c>
      <c r="SA2" s="74" t="s">
        <v>134</v>
      </c>
      <c r="SB2" s="74" t="s">
        <v>134</v>
      </c>
      <c r="SC2" s="74" t="s">
        <v>134</v>
      </c>
      <c r="SD2" s="74" t="s">
        <v>134</v>
      </c>
      <c r="SE2" s="74" t="s">
        <v>134</v>
      </c>
      <c r="SF2" s="74" t="s">
        <v>134</v>
      </c>
      <c r="SG2" s="74" t="s">
        <v>134</v>
      </c>
      <c r="SH2" s="74" t="s">
        <v>134</v>
      </c>
      <c r="SI2" s="74" t="s">
        <v>134</v>
      </c>
      <c r="SJ2" s="74" t="s">
        <v>134</v>
      </c>
      <c r="SK2" s="74" t="s">
        <v>134</v>
      </c>
      <c r="SL2" s="74" t="s">
        <v>134</v>
      </c>
      <c r="SM2" s="74" t="s">
        <v>134</v>
      </c>
      <c r="SN2" s="74" t="s">
        <v>134</v>
      </c>
      <c r="SO2" s="74" t="s">
        <v>134</v>
      </c>
      <c r="SP2" s="74" t="s">
        <v>134</v>
      </c>
      <c r="SQ2" s="74" t="s">
        <v>134</v>
      </c>
      <c r="SR2" s="74" t="s">
        <v>134</v>
      </c>
      <c r="SS2" s="74" t="s">
        <v>134</v>
      </c>
      <c r="ST2" s="74" t="s">
        <v>134</v>
      </c>
      <c r="SU2" s="74" t="s">
        <v>134</v>
      </c>
      <c r="SV2" s="74" t="s">
        <v>134</v>
      </c>
      <c r="SW2" s="74" t="s">
        <v>134</v>
      </c>
      <c r="SX2" s="74" t="s">
        <v>134</v>
      </c>
      <c r="SY2" s="74" t="s">
        <v>134</v>
      </c>
      <c r="SZ2" s="74" t="s">
        <v>134</v>
      </c>
      <c r="TA2" s="74" t="s">
        <v>134</v>
      </c>
      <c r="TB2" s="74" t="s">
        <v>134</v>
      </c>
      <c r="TC2" s="74" t="s">
        <v>134</v>
      </c>
      <c r="TD2" s="74" t="s">
        <v>134</v>
      </c>
      <c r="TE2" s="74" t="s">
        <v>134</v>
      </c>
      <c r="TF2" s="74" t="s">
        <v>134</v>
      </c>
      <c r="TG2" s="74" t="s">
        <v>134</v>
      </c>
      <c r="TH2" s="74" t="s">
        <v>134</v>
      </c>
      <c r="TI2" s="74" t="s">
        <v>134</v>
      </c>
      <c r="TJ2" s="74" t="s">
        <v>134</v>
      </c>
      <c r="TK2" s="74" t="s">
        <v>134</v>
      </c>
      <c r="TL2" s="74" t="s">
        <v>134</v>
      </c>
      <c r="TM2" s="74" t="s">
        <v>134</v>
      </c>
      <c r="TN2" s="74" t="s">
        <v>134</v>
      </c>
      <c r="TO2" s="74" t="s">
        <v>134</v>
      </c>
      <c r="TP2" s="74" t="s">
        <v>134</v>
      </c>
      <c r="TQ2" s="74" t="s">
        <v>134</v>
      </c>
      <c r="TR2" s="74" t="s">
        <v>134</v>
      </c>
      <c r="TS2" s="74" t="s">
        <v>134</v>
      </c>
      <c r="TT2" s="74" t="s">
        <v>134</v>
      </c>
      <c r="TU2" s="74" t="s">
        <v>134</v>
      </c>
      <c r="TV2" s="74" t="s">
        <v>134</v>
      </c>
      <c r="TW2" s="74" t="s">
        <v>134</v>
      </c>
      <c r="TX2" s="74" t="s">
        <v>134</v>
      </c>
      <c r="TY2" s="74" t="s">
        <v>134</v>
      </c>
      <c r="TZ2" s="74" t="s">
        <v>134</v>
      </c>
      <c r="UA2" s="74" t="s">
        <v>134</v>
      </c>
      <c r="UB2" s="74" t="s">
        <v>134</v>
      </c>
      <c r="UC2" s="74" t="s">
        <v>134</v>
      </c>
      <c r="UD2" s="74" t="s">
        <v>134</v>
      </c>
      <c r="UE2" s="74" t="s">
        <v>134</v>
      </c>
      <c r="UF2" s="74" t="s">
        <v>134</v>
      </c>
      <c r="UG2" s="74" t="s">
        <v>134</v>
      </c>
      <c r="UH2" s="74" t="s">
        <v>134</v>
      </c>
    </row>
    <row r="3" spans="1:554" ht="14.4" x14ac:dyDescent="0.3">
      <c r="A3" s="74" t="s">
        <v>907</v>
      </c>
      <c r="B3" s="74" t="s">
        <v>18</v>
      </c>
      <c r="C3" s="74" t="s">
        <v>424</v>
      </c>
      <c r="D3" s="77">
        <v>63.9</v>
      </c>
      <c r="E3" s="74">
        <v>522</v>
      </c>
      <c r="F3" s="77">
        <v>64.900000000000006</v>
      </c>
      <c r="G3" s="74" t="s">
        <v>611</v>
      </c>
      <c r="H3" s="74">
        <v>56.891399999999997</v>
      </c>
      <c r="I3" s="74">
        <v>57.336300000000001</v>
      </c>
      <c r="J3" s="74">
        <v>57.683300000000003</v>
      </c>
      <c r="K3" s="74">
        <v>59.231499999999997</v>
      </c>
      <c r="L3" s="74">
        <v>60.228099999999998</v>
      </c>
      <c r="M3" s="74">
        <v>61.669499999999999</v>
      </c>
      <c r="N3" s="74">
        <v>62.363500000000002</v>
      </c>
      <c r="O3" s="74">
        <v>63.110900000000001</v>
      </c>
      <c r="P3" s="74">
        <v>63.021900000000002</v>
      </c>
      <c r="Q3" s="74">
        <v>62.3902</v>
      </c>
      <c r="R3" s="74">
        <v>61.0822</v>
      </c>
      <c r="S3" s="74">
        <v>61.927500000000002</v>
      </c>
      <c r="T3" s="74">
        <v>62.025399999999998</v>
      </c>
      <c r="U3" s="74">
        <v>62.043199999999999</v>
      </c>
      <c r="V3" s="74">
        <v>61.8474</v>
      </c>
      <c r="W3" s="74">
        <v>61.429200000000002</v>
      </c>
      <c r="X3" s="74">
        <v>61.874099999999999</v>
      </c>
      <c r="Y3" s="74">
        <v>61.562899999999999</v>
      </c>
      <c r="Z3" s="74">
        <v>60.696800000000003</v>
      </c>
      <c r="AA3" s="74">
        <v>61.779400000000003</v>
      </c>
      <c r="AB3" s="74">
        <v>61.562899999999999</v>
      </c>
      <c r="AC3" s="74">
        <v>61.986899999999999</v>
      </c>
      <c r="AD3" s="74">
        <v>61.851599999999998</v>
      </c>
      <c r="AE3" s="74">
        <v>61.526800000000001</v>
      </c>
      <c r="AF3" s="74">
        <v>62.329700000000003</v>
      </c>
      <c r="AG3" s="74">
        <v>62.023000000000003</v>
      </c>
      <c r="AH3" s="74">
        <v>61.319299999999998</v>
      </c>
      <c r="AI3" s="74">
        <v>62.654499999999999</v>
      </c>
      <c r="AJ3" s="74">
        <v>63.060400000000001</v>
      </c>
      <c r="AK3" s="74">
        <v>62.943199999999997</v>
      </c>
      <c r="AL3" s="74">
        <v>62.852899999999998</v>
      </c>
      <c r="AM3" s="74">
        <v>62.419899999999998</v>
      </c>
      <c r="AN3" s="74">
        <v>60.678800000000003</v>
      </c>
      <c r="AO3" s="74">
        <v>59.659300000000002</v>
      </c>
      <c r="AP3" s="74">
        <v>59.884900000000002</v>
      </c>
      <c r="AQ3" s="74">
        <v>61.328299999999999</v>
      </c>
      <c r="AR3" s="74">
        <v>60.949399999999997</v>
      </c>
      <c r="AS3" s="74">
        <v>61.292200000000001</v>
      </c>
      <c r="AT3" s="74">
        <v>59.045900000000003</v>
      </c>
      <c r="AU3" s="74">
        <v>59.686399999999999</v>
      </c>
      <c r="AV3" s="74">
        <v>60.146500000000003</v>
      </c>
      <c r="AW3" s="74">
        <v>61.210999999999999</v>
      </c>
      <c r="AX3" s="74">
        <v>61.9328</v>
      </c>
      <c r="AY3" s="74">
        <v>60.9133</v>
      </c>
      <c r="AZ3" s="74">
        <v>60.525399999999998</v>
      </c>
      <c r="BA3" s="74">
        <v>59.217300000000002</v>
      </c>
      <c r="BB3" s="74">
        <v>58.098599999999998</v>
      </c>
      <c r="BC3" s="74">
        <v>57.412999999999997</v>
      </c>
      <c r="BD3" s="74">
        <v>58.080599999999997</v>
      </c>
      <c r="BE3" s="74">
        <v>54.923000000000002</v>
      </c>
      <c r="BF3" s="74">
        <v>55.049300000000002</v>
      </c>
      <c r="BG3" s="74">
        <v>53.668999999999997</v>
      </c>
      <c r="BH3" s="74">
        <v>54.814799999999998</v>
      </c>
      <c r="BI3" s="74">
        <v>55.816200000000002</v>
      </c>
      <c r="BJ3" s="74">
        <v>54.327599999999997</v>
      </c>
      <c r="BK3" s="74">
        <v>52.902200000000001</v>
      </c>
      <c r="BL3" s="74">
        <v>53.66</v>
      </c>
      <c r="BM3" s="74">
        <v>54.724600000000002</v>
      </c>
      <c r="BN3" s="74">
        <v>55.013199999999998</v>
      </c>
      <c r="BO3" s="74">
        <v>55.942500000000003</v>
      </c>
      <c r="BP3" s="74">
        <v>56.4116</v>
      </c>
      <c r="BQ3" s="74">
        <v>57.322800000000001</v>
      </c>
      <c r="BR3" s="74">
        <v>58.694000000000003</v>
      </c>
      <c r="BS3" s="74">
        <v>58.676000000000002</v>
      </c>
      <c r="BT3" s="74">
        <v>59.533000000000001</v>
      </c>
      <c r="BU3" s="74">
        <v>59.2624</v>
      </c>
      <c r="BV3" s="74">
        <v>59.605200000000004</v>
      </c>
      <c r="BW3" s="74">
        <v>59.93</v>
      </c>
      <c r="BX3" s="74">
        <v>59.767600000000002</v>
      </c>
      <c r="BY3" s="74">
        <v>60.236699999999999</v>
      </c>
      <c r="BZ3" s="74">
        <v>60.471299999999999</v>
      </c>
      <c r="CA3" s="74">
        <v>59.911900000000003</v>
      </c>
      <c r="CB3" s="74">
        <v>60.209600000000002</v>
      </c>
      <c r="CC3" s="74">
        <v>59.857799999999997</v>
      </c>
      <c r="CD3" s="74">
        <v>59.587200000000003</v>
      </c>
      <c r="CE3" s="74">
        <v>59.8127</v>
      </c>
      <c r="CF3" s="74">
        <v>60.435200000000002</v>
      </c>
      <c r="CG3" s="74">
        <v>59.136099999999999</v>
      </c>
      <c r="CH3" s="74">
        <v>58.387300000000003</v>
      </c>
      <c r="CI3" s="74">
        <v>58.910499999999999</v>
      </c>
      <c r="CJ3" s="74">
        <v>59.885599999999997</v>
      </c>
      <c r="CK3" s="74">
        <v>59.8673</v>
      </c>
      <c r="CL3" s="74">
        <v>57.441099999999999</v>
      </c>
      <c r="CM3" s="74">
        <v>57.514299999999999</v>
      </c>
      <c r="CN3" s="74">
        <v>57.340400000000002</v>
      </c>
      <c r="CO3" s="74">
        <v>59.061599999999999</v>
      </c>
      <c r="CP3" s="74">
        <v>58.155200000000001</v>
      </c>
      <c r="CQ3" s="74">
        <v>58.466500000000003</v>
      </c>
      <c r="CR3" s="74">
        <v>57.871400000000001</v>
      </c>
      <c r="CS3" s="74">
        <v>57.523499999999999</v>
      </c>
      <c r="CT3" s="74">
        <v>58.338299999999997</v>
      </c>
      <c r="CU3" s="74">
        <v>53.055700000000002</v>
      </c>
      <c r="CV3" s="74">
        <v>51.801400000000001</v>
      </c>
      <c r="CW3" s="74">
        <v>52.369</v>
      </c>
      <c r="CX3" s="74">
        <v>53.449300000000001</v>
      </c>
      <c r="CY3" s="74">
        <v>53.577500000000001</v>
      </c>
      <c r="CZ3" s="74">
        <v>53.183799999999998</v>
      </c>
      <c r="DA3" s="74">
        <v>53.595799999999997</v>
      </c>
      <c r="DB3" s="74">
        <v>53.595799999999997</v>
      </c>
      <c r="DC3" s="74">
        <v>52.707700000000003</v>
      </c>
      <c r="DD3" s="74">
        <v>52.460599999999999</v>
      </c>
      <c r="DE3" s="74">
        <v>52.5246</v>
      </c>
      <c r="DF3" s="74">
        <v>51.874600000000001</v>
      </c>
      <c r="DG3" s="74">
        <v>52.103499999999997</v>
      </c>
      <c r="DH3" s="74">
        <v>53.7789</v>
      </c>
      <c r="DI3" s="74">
        <v>53.760599999999997</v>
      </c>
      <c r="DJ3" s="74">
        <v>54.300800000000002</v>
      </c>
      <c r="DK3" s="74">
        <v>55.3262</v>
      </c>
      <c r="DL3" s="74">
        <v>55.582500000000003</v>
      </c>
      <c r="DM3" s="74">
        <v>54.786000000000001</v>
      </c>
      <c r="DN3" s="74">
        <v>54.749400000000001</v>
      </c>
      <c r="DO3" s="74">
        <v>55.188899999999997</v>
      </c>
      <c r="DP3" s="74">
        <v>55.3262</v>
      </c>
      <c r="DQ3" s="74">
        <v>55.948799999999999</v>
      </c>
      <c r="DR3" s="74">
        <v>55.802300000000002</v>
      </c>
      <c r="DS3" s="74" t="s">
        <v>135</v>
      </c>
      <c r="DT3" s="74">
        <v>54.309899999999999</v>
      </c>
      <c r="DU3" s="74">
        <v>54.090200000000003</v>
      </c>
      <c r="DV3" s="74">
        <v>53.275399999999998</v>
      </c>
      <c r="DW3" s="74">
        <v>52.817599999999999</v>
      </c>
      <c r="DX3" s="74">
        <v>53.650799999999997</v>
      </c>
      <c r="DY3" s="74">
        <v>54.474699999999999</v>
      </c>
      <c r="DZ3" s="74">
        <v>55.4086</v>
      </c>
      <c r="EA3" s="74">
        <v>56.296700000000001</v>
      </c>
      <c r="EB3" s="74">
        <v>56.507199999999997</v>
      </c>
      <c r="EC3" s="74">
        <v>57.129800000000003</v>
      </c>
      <c r="ED3" s="74">
        <v>56.388199999999998</v>
      </c>
      <c r="EE3" s="74">
        <v>55.793100000000003</v>
      </c>
      <c r="EF3" s="74">
        <v>56.919199999999996</v>
      </c>
      <c r="EG3" s="74">
        <v>57.129800000000003</v>
      </c>
      <c r="EH3" s="74">
        <v>57.990400000000001</v>
      </c>
      <c r="EI3" s="74">
        <v>58.933399999999999</v>
      </c>
      <c r="EJ3" s="74">
        <v>59.803199999999997</v>
      </c>
      <c r="EK3" s="74">
        <v>58.347499999999997</v>
      </c>
      <c r="EL3" s="74">
        <v>58.054499999999997</v>
      </c>
      <c r="EM3" s="74">
        <v>58.887700000000002</v>
      </c>
      <c r="EN3" s="74">
        <v>59.299599999999998</v>
      </c>
      <c r="EO3" s="74">
        <v>60.361699999999999</v>
      </c>
      <c r="EP3" s="74">
        <v>60.874400000000001</v>
      </c>
      <c r="EQ3" s="74">
        <v>61.5702</v>
      </c>
      <c r="ER3" s="74">
        <v>61.835700000000003</v>
      </c>
      <c r="ES3" s="74">
        <v>61.890599999999999</v>
      </c>
      <c r="ET3" s="74">
        <v>61.2864</v>
      </c>
      <c r="EU3" s="74">
        <v>61.542700000000004</v>
      </c>
      <c r="EV3" s="74">
        <v>62.262500000000003</v>
      </c>
      <c r="EW3" s="74">
        <v>61.853900000000003</v>
      </c>
      <c r="EX3" s="74">
        <v>60.8508</v>
      </c>
      <c r="EY3" s="74">
        <v>61.259500000000003</v>
      </c>
      <c r="EZ3" s="74">
        <v>60.600099999999998</v>
      </c>
      <c r="FA3" s="74">
        <v>60.553600000000003</v>
      </c>
      <c r="FB3" s="74">
        <v>59.578400000000002</v>
      </c>
      <c r="FC3" s="74">
        <v>59.764200000000002</v>
      </c>
      <c r="FD3" s="74">
        <v>60.507199999999997</v>
      </c>
      <c r="FE3" s="74">
        <v>61.519500000000001</v>
      </c>
      <c r="FF3" s="74">
        <v>61.2502</v>
      </c>
      <c r="FG3" s="74">
        <v>60.767200000000003</v>
      </c>
      <c r="FH3" s="74">
        <v>60.590800000000002</v>
      </c>
      <c r="FI3" s="74">
        <v>60.683599999999998</v>
      </c>
      <c r="FJ3" s="74">
        <v>60.9251</v>
      </c>
      <c r="FK3" s="74">
        <v>60.609299999999998</v>
      </c>
      <c r="FL3" s="74">
        <v>60.237900000000003</v>
      </c>
      <c r="FM3" s="74">
        <v>60.089300000000001</v>
      </c>
      <c r="FN3" s="74">
        <v>59.792099999999998</v>
      </c>
      <c r="FO3" s="74">
        <v>60.321399999999997</v>
      </c>
      <c r="FP3" s="74">
        <v>60.720799999999997</v>
      </c>
      <c r="FQ3" s="74">
        <v>60.600099999999998</v>
      </c>
      <c r="FR3" s="74">
        <v>60.767200000000003</v>
      </c>
      <c r="FS3" s="74">
        <v>60.553600000000003</v>
      </c>
      <c r="FT3" s="74">
        <v>60.878700000000002</v>
      </c>
      <c r="FU3" s="74">
        <v>60.980800000000002</v>
      </c>
      <c r="FV3" s="74">
        <v>59.114100000000001</v>
      </c>
      <c r="FW3" s="74">
        <v>59.726999999999997</v>
      </c>
      <c r="FX3" s="74">
        <v>60.154299999999999</v>
      </c>
      <c r="FY3" s="74">
        <v>59.931399999999996</v>
      </c>
      <c r="FZ3" s="74">
        <v>61.593800000000002</v>
      </c>
      <c r="GA3" s="74">
        <v>62.225299999999997</v>
      </c>
      <c r="GB3" s="74">
        <v>63.646299999999997</v>
      </c>
      <c r="GC3" s="74">
        <v>62.726900000000001</v>
      </c>
      <c r="GD3" s="74">
        <v>63.330500000000001</v>
      </c>
      <c r="GE3" s="74">
        <v>62.949800000000003</v>
      </c>
      <c r="GF3" s="74">
        <v>62.2346</v>
      </c>
      <c r="GG3" s="74">
        <v>61.287300000000002</v>
      </c>
      <c r="GH3" s="74">
        <v>61.473100000000002</v>
      </c>
      <c r="GI3" s="74">
        <v>61.798099999999998</v>
      </c>
      <c r="GJ3" s="74">
        <v>59.884900000000002</v>
      </c>
      <c r="GK3" s="74">
        <v>59.912799999999997</v>
      </c>
      <c r="GL3" s="74">
        <v>60.265700000000002</v>
      </c>
      <c r="GM3" s="74">
        <v>64.900000000000006</v>
      </c>
      <c r="GN3" s="74" t="s">
        <v>134</v>
      </c>
      <c r="GO3" s="74" t="s">
        <v>134</v>
      </c>
      <c r="GP3" s="74" t="s">
        <v>134</v>
      </c>
      <c r="GQ3" s="74" t="s">
        <v>134</v>
      </c>
      <c r="GR3" s="74" t="s">
        <v>134</v>
      </c>
      <c r="GS3" s="74" t="s">
        <v>134</v>
      </c>
      <c r="GT3" s="74" t="s">
        <v>134</v>
      </c>
      <c r="GU3" s="74" t="s">
        <v>134</v>
      </c>
      <c r="GV3" s="74" t="s">
        <v>134</v>
      </c>
      <c r="GW3" s="74" t="s">
        <v>134</v>
      </c>
      <c r="GX3" s="74" t="s">
        <v>134</v>
      </c>
      <c r="GY3" s="74" t="s">
        <v>134</v>
      </c>
      <c r="GZ3" s="74" t="s">
        <v>134</v>
      </c>
      <c r="HA3" s="74" t="s">
        <v>134</v>
      </c>
      <c r="HB3" s="74" t="s">
        <v>134</v>
      </c>
      <c r="HC3" s="74" t="s">
        <v>134</v>
      </c>
      <c r="HD3" s="74" t="s">
        <v>134</v>
      </c>
      <c r="HE3" s="74" t="s">
        <v>134</v>
      </c>
      <c r="HF3" s="74" t="s">
        <v>134</v>
      </c>
      <c r="HG3" s="74" t="s">
        <v>134</v>
      </c>
      <c r="HH3" s="74" t="s">
        <v>134</v>
      </c>
      <c r="HI3" s="74" t="s">
        <v>134</v>
      </c>
      <c r="HJ3" s="74" t="s">
        <v>134</v>
      </c>
      <c r="HK3" s="74" t="s">
        <v>134</v>
      </c>
      <c r="HL3" s="74" t="s">
        <v>134</v>
      </c>
      <c r="HM3" s="74" t="s">
        <v>134</v>
      </c>
      <c r="HN3" s="74" t="s">
        <v>134</v>
      </c>
      <c r="HO3" s="74" t="s">
        <v>134</v>
      </c>
      <c r="HP3" s="74" t="s">
        <v>134</v>
      </c>
      <c r="HQ3" s="74" t="s">
        <v>134</v>
      </c>
      <c r="HR3" s="74" t="s">
        <v>134</v>
      </c>
      <c r="HS3" s="74" t="s">
        <v>134</v>
      </c>
      <c r="HT3" s="74" t="s">
        <v>134</v>
      </c>
      <c r="HU3" s="74" t="s">
        <v>134</v>
      </c>
      <c r="HV3" s="74" t="s">
        <v>134</v>
      </c>
      <c r="HW3" s="74" t="s">
        <v>134</v>
      </c>
      <c r="HX3" s="74" t="s">
        <v>134</v>
      </c>
      <c r="HY3" s="74" t="s">
        <v>134</v>
      </c>
      <c r="HZ3" s="74" t="s">
        <v>134</v>
      </c>
      <c r="IA3" s="74" t="s">
        <v>134</v>
      </c>
      <c r="IB3" s="74" t="s">
        <v>134</v>
      </c>
      <c r="IC3" s="74" t="s">
        <v>134</v>
      </c>
      <c r="ID3" s="74" t="s">
        <v>134</v>
      </c>
      <c r="IE3" s="74" t="s">
        <v>134</v>
      </c>
      <c r="IF3" s="74" t="s">
        <v>134</v>
      </c>
      <c r="IG3" s="74" t="s">
        <v>134</v>
      </c>
      <c r="IH3" s="74" t="s">
        <v>134</v>
      </c>
      <c r="II3" s="74" t="s">
        <v>134</v>
      </c>
      <c r="IJ3" s="74" t="s">
        <v>134</v>
      </c>
      <c r="IK3" s="74" t="s">
        <v>134</v>
      </c>
      <c r="IL3" s="74" t="s">
        <v>134</v>
      </c>
      <c r="IM3" s="74" t="s">
        <v>134</v>
      </c>
      <c r="IN3" s="74" t="s">
        <v>134</v>
      </c>
      <c r="IO3" s="74" t="s">
        <v>134</v>
      </c>
      <c r="IP3" s="74" t="s">
        <v>134</v>
      </c>
      <c r="IQ3" s="74" t="s">
        <v>134</v>
      </c>
      <c r="IR3" s="74" t="s">
        <v>134</v>
      </c>
      <c r="IS3" s="74" t="s">
        <v>134</v>
      </c>
      <c r="IT3" s="74" t="s">
        <v>134</v>
      </c>
      <c r="IU3" s="74" t="s">
        <v>134</v>
      </c>
      <c r="IV3" s="74" t="s">
        <v>134</v>
      </c>
      <c r="IW3" s="74" t="s">
        <v>134</v>
      </c>
      <c r="IX3" s="74" t="s">
        <v>134</v>
      </c>
      <c r="IY3" s="74" t="s">
        <v>134</v>
      </c>
      <c r="IZ3" s="74" t="s">
        <v>134</v>
      </c>
      <c r="JA3" s="74" t="s">
        <v>134</v>
      </c>
      <c r="JB3" s="74" t="s">
        <v>134</v>
      </c>
      <c r="JC3" s="74" t="s">
        <v>134</v>
      </c>
      <c r="JD3" s="74" t="s">
        <v>134</v>
      </c>
      <c r="JE3" s="74" t="s">
        <v>134</v>
      </c>
      <c r="JF3" s="74" t="s">
        <v>134</v>
      </c>
      <c r="JG3" s="74" t="s">
        <v>134</v>
      </c>
      <c r="JH3" s="74" t="s">
        <v>134</v>
      </c>
      <c r="JI3" s="74" t="s">
        <v>134</v>
      </c>
      <c r="JJ3" s="74" t="s">
        <v>134</v>
      </c>
      <c r="JK3" s="74" t="s">
        <v>134</v>
      </c>
      <c r="JL3" s="74" t="s">
        <v>134</v>
      </c>
      <c r="JM3" s="74" t="s">
        <v>134</v>
      </c>
      <c r="JN3" s="74" t="s">
        <v>134</v>
      </c>
      <c r="JO3" s="74" t="s">
        <v>134</v>
      </c>
      <c r="JP3" s="74" t="s">
        <v>134</v>
      </c>
      <c r="JQ3" s="74" t="s">
        <v>134</v>
      </c>
      <c r="JR3" s="74" t="s">
        <v>134</v>
      </c>
      <c r="JS3" s="74" t="s">
        <v>134</v>
      </c>
      <c r="JT3" s="74" t="s">
        <v>134</v>
      </c>
      <c r="JU3" s="74" t="s">
        <v>134</v>
      </c>
      <c r="JV3" s="74" t="s">
        <v>134</v>
      </c>
      <c r="JW3" s="74" t="s">
        <v>134</v>
      </c>
      <c r="JX3" s="74" t="s">
        <v>134</v>
      </c>
      <c r="JY3" s="74" t="s">
        <v>134</v>
      </c>
      <c r="JZ3" s="74" t="s">
        <v>134</v>
      </c>
      <c r="KA3" s="74" t="s">
        <v>134</v>
      </c>
      <c r="KB3" s="74" t="s">
        <v>134</v>
      </c>
      <c r="KC3" s="74" t="s">
        <v>134</v>
      </c>
      <c r="KD3" s="74" t="s">
        <v>134</v>
      </c>
      <c r="KE3" s="74" t="s">
        <v>134</v>
      </c>
      <c r="KF3" s="74" t="s">
        <v>134</v>
      </c>
      <c r="KG3" s="74" t="s">
        <v>134</v>
      </c>
      <c r="KH3" s="74" t="s">
        <v>134</v>
      </c>
      <c r="KI3" s="74" t="s">
        <v>134</v>
      </c>
      <c r="KJ3" s="74" t="s">
        <v>134</v>
      </c>
      <c r="KK3" s="74" t="s">
        <v>134</v>
      </c>
      <c r="KL3" s="74" t="s">
        <v>134</v>
      </c>
      <c r="KM3" s="74" t="s">
        <v>134</v>
      </c>
      <c r="KN3" s="74" t="s">
        <v>134</v>
      </c>
      <c r="KO3" s="74" t="s">
        <v>134</v>
      </c>
      <c r="KP3" s="74" t="s">
        <v>134</v>
      </c>
      <c r="KQ3" s="74" t="s">
        <v>134</v>
      </c>
      <c r="KR3" s="74" t="s">
        <v>134</v>
      </c>
      <c r="KS3" s="74" t="s">
        <v>134</v>
      </c>
      <c r="KT3" s="74" t="s">
        <v>134</v>
      </c>
      <c r="KU3" s="74" t="s">
        <v>134</v>
      </c>
      <c r="KV3" s="74" t="s">
        <v>134</v>
      </c>
      <c r="KW3" s="74" t="s">
        <v>134</v>
      </c>
      <c r="KX3" s="74" t="s">
        <v>134</v>
      </c>
      <c r="KY3" s="74" t="s">
        <v>134</v>
      </c>
      <c r="KZ3" s="74" t="s">
        <v>134</v>
      </c>
      <c r="LA3" s="74" t="s">
        <v>134</v>
      </c>
      <c r="LB3" s="74" t="s">
        <v>134</v>
      </c>
      <c r="LC3" s="74" t="s">
        <v>134</v>
      </c>
      <c r="LD3" s="74" t="s">
        <v>134</v>
      </c>
      <c r="LE3" s="74" t="s">
        <v>134</v>
      </c>
      <c r="LF3" s="74" t="s">
        <v>134</v>
      </c>
      <c r="LG3" s="74" t="s">
        <v>134</v>
      </c>
      <c r="LH3" s="74" t="s">
        <v>134</v>
      </c>
      <c r="LI3" s="74" t="s">
        <v>134</v>
      </c>
      <c r="LJ3" s="74" t="s">
        <v>134</v>
      </c>
      <c r="LK3" s="74" t="s">
        <v>134</v>
      </c>
      <c r="LL3" s="74" t="s">
        <v>134</v>
      </c>
      <c r="LM3" s="74" t="s">
        <v>134</v>
      </c>
      <c r="LN3" s="74" t="s">
        <v>134</v>
      </c>
      <c r="LO3" s="74" t="s">
        <v>134</v>
      </c>
      <c r="LP3" s="74" t="s">
        <v>134</v>
      </c>
      <c r="LQ3" s="74" t="s">
        <v>134</v>
      </c>
      <c r="LR3" s="74" t="s">
        <v>134</v>
      </c>
      <c r="LS3" s="74" t="s">
        <v>134</v>
      </c>
      <c r="LT3" s="74" t="s">
        <v>134</v>
      </c>
      <c r="LU3" s="74" t="s">
        <v>134</v>
      </c>
      <c r="LV3" s="74" t="s">
        <v>134</v>
      </c>
      <c r="LW3" s="74" t="s">
        <v>134</v>
      </c>
      <c r="LX3" s="74" t="s">
        <v>134</v>
      </c>
      <c r="LY3" s="74" t="s">
        <v>134</v>
      </c>
      <c r="LZ3" s="74" t="s">
        <v>134</v>
      </c>
      <c r="MA3" s="74" t="s">
        <v>134</v>
      </c>
      <c r="MB3" s="74" t="s">
        <v>134</v>
      </c>
      <c r="MC3" s="74" t="s">
        <v>134</v>
      </c>
      <c r="MD3" s="74" t="s">
        <v>134</v>
      </c>
      <c r="ME3" s="74" t="s">
        <v>134</v>
      </c>
      <c r="MF3" s="74" t="s">
        <v>134</v>
      </c>
      <c r="MG3" s="74" t="s">
        <v>134</v>
      </c>
      <c r="MH3" s="74" t="s">
        <v>134</v>
      </c>
      <c r="MI3" s="74" t="s">
        <v>134</v>
      </c>
      <c r="MJ3" s="74" t="s">
        <v>134</v>
      </c>
      <c r="MK3" s="74" t="s">
        <v>134</v>
      </c>
      <c r="ML3" s="74" t="s">
        <v>134</v>
      </c>
      <c r="MM3" s="74" t="s">
        <v>134</v>
      </c>
      <c r="MN3" s="74" t="s">
        <v>134</v>
      </c>
      <c r="MO3" s="74" t="s">
        <v>134</v>
      </c>
      <c r="MP3" s="74" t="s">
        <v>134</v>
      </c>
      <c r="MQ3" s="74" t="s">
        <v>134</v>
      </c>
      <c r="MR3" s="74" t="s">
        <v>134</v>
      </c>
      <c r="MS3" s="74" t="s">
        <v>134</v>
      </c>
      <c r="MT3" s="74" t="s">
        <v>134</v>
      </c>
      <c r="MU3" s="74" t="s">
        <v>134</v>
      </c>
      <c r="MV3" s="74" t="s">
        <v>134</v>
      </c>
      <c r="MW3" s="74" t="s">
        <v>134</v>
      </c>
      <c r="MX3" s="74" t="s">
        <v>134</v>
      </c>
      <c r="MY3" s="74" t="s">
        <v>134</v>
      </c>
      <c r="MZ3" s="74" t="s">
        <v>134</v>
      </c>
      <c r="NA3" s="74" t="s">
        <v>134</v>
      </c>
      <c r="NB3" s="74" t="s">
        <v>134</v>
      </c>
      <c r="NC3" s="74" t="s">
        <v>134</v>
      </c>
      <c r="ND3" s="74" t="s">
        <v>134</v>
      </c>
      <c r="NE3" s="74" t="s">
        <v>134</v>
      </c>
      <c r="NF3" s="74" t="s">
        <v>134</v>
      </c>
      <c r="NG3" s="74" t="s">
        <v>134</v>
      </c>
      <c r="NH3" s="74" t="s">
        <v>134</v>
      </c>
      <c r="NI3" s="74" t="s">
        <v>134</v>
      </c>
      <c r="NJ3" s="74" t="s">
        <v>134</v>
      </c>
      <c r="NK3" s="74" t="s">
        <v>134</v>
      </c>
      <c r="NL3" s="74" t="s">
        <v>134</v>
      </c>
      <c r="NM3" s="74" t="s">
        <v>134</v>
      </c>
      <c r="NN3" s="74" t="s">
        <v>134</v>
      </c>
      <c r="NO3" s="74" t="s">
        <v>134</v>
      </c>
      <c r="NP3" s="74" t="s">
        <v>134</v>
      </c>
      <c r="NQ3" s="74" t="s">
        <v>134</v>
      </c>
      <c r="NR3" s="74" t="s">
        <v>134</v>
      </c>
      <c r="NS3" s="74" t="s">
        <v>134</v>
      </c>
      <c r="NT3" s="74" t="s">
        <v>134</v>
      </c>
      <c r="NU3" s="74" t="s">
        <v>134</v>
      </c>
      <c r="NV3" s="74" t="s">
        <v>134</v>
      </c>
      <c r="NW3" s="74" t="s">
        <v>134</v>
      </c>
      <c r="NX3" s="74" t="s">
        <v>134</v>
      </c>
      <c r="NY3" s="74" t="s">
        <v>134</v>
      </c>
      <c r="NZ3" s="74" t="s">
        <v>134</v>
      </c>
      <c r="OA3" s="74" t="s">
        <v>134</v>
      </c>
      <c r="OB3" s="74" t="s">
        <v>134</v>
      </c>
      <c r="OC3" s="74" t="s">
        <v>134</v>
      </c>
      <c r="OD3" s="74" t="s">
        <v>134</v>
      </c>
      <c r="OE3" s="74" t="s">
        <v>134</v>
      </c>
      <c r="OF3" s="74" t="s">
        <v>134</v>
      </c>
      <c r="OG3" s="74" t="s">
        <v>134</v>
      </c>
      <c r="OH3" s="74" t="s">
        <v>134</v>
      </c>
      <c r="OI3" s="74" t="s">
        <v>134</v>
      </c>
      <c r="OJ3" s="74" t="s">
        <v>134</v>
      </c>
      <c r="OK3" s="74" t="s">
        <v>134</v>
      </c>
      <c r="OL3" s="74" t="s">
        <v>134</v>
      </c>
      <c r="OM3" s="74" t="s">
        <v>134</v>
      </c>
      <c r="ON3" s="74" t="s">
        <v>134</v>
      </c>
      <c r="OO3" s="74" t="s">
        <v>134</v>
      </c>
      <c r="OP3" s="74" t="s">
        <v>134</v>
      </c>
      <c r="OQ3" s="74" t="s">
        <v>134</v>
      </c>
      <c r="OR3" s="74" t="s">
        <v>134</v>
      </c>
      <c r="OS3" s="74" t="s">
        <v>134</v>
      </c>
      <c r="OT3" s="74" t="s">
        <v>134</v>
      </c>
      <c r="OU3" s="74" t="s">
        <v>134</v>
      </c>
      <c r="OV3" s="74" t="s">
        <v>134</v>
      </c>
      <c r="OW3" s="74" t="s">
        <v>134</v>
      </c>
      <c r="OX3" s="74" t="s">
        <v>134</v>
      </c>
      <c r="OY3" s="74" t="s">
        <v>134</v>
      </c>
      <c r="OZ3" s="74" t="s">
        <v>134</v>
      </c>
      <c r="PA3" s="74" t="s">
        <v>134</v>
      </c>
      <c r="PB3" s="74" t="s">
        <v>134</v>
      </c>
      <c r="PC3" s="74" t="s">
        <v>134</v>
      </c>
      <c r="PD3" s="74" t="s">
        <v>134</v>
      </c>
      <c r="PE3" s="74" t="s">
        <v>134</v>
      </c>
      <c r="PF3" s="74" t="s">
        <v>134</v>
      </c>
      <c r="PG3" s="74" t="s">
        <v>134</v>
      </c>
      <c r="PH3" s="74" t="s">
        <v>134</v>
      </c>
      <c r="PI3" s="74" t="s">
        <v>134</v>
      </c>
      <c r="PJ3" s="74" t="s">
        <v>134</v>
      </c>
      <c r="PK3" s="74" t="s">
        <v>134</v>
      </c>
      <c r="PL3" s="74" t="s">
        <v>134</v>
      </c>
      <c r="PM3" s="74" t="s">
        <v>134</v>
      </c>
      <c r="PN3" s="74" t="s">
        <v>134</v>
      </c>
      <c r="PO3" s="74" t="s">
        <v>134</v>
      </c>
      <c r="PP3" s="74" t="s">
        <v>134</v>
      </c>
      <c r="PQ3" s="74" t="s">
        <v>134</v>
      </c>
      <c r="PR3" s="74" t="s">
        <v>134</v>
      </c>
      <c r="PS3" s="74" t="s">
        <v>134</v>
      </c>
      <c r="PT3" s="74" t="s">
        <v>134</v>
      </c>
      <c r="PU3" s="74" t="s">
        <v>134</v>
      </c>
      <c r="PV3" s="74" t="s">
        <v>134</v>
      </c>
      <c r="PW3" s="74" t="s">
        <v>134</v>
      </c>
      <c r="PX3" s="74" t="s">
        <v>134</v>
      </c>
      <c r="PY3" s="74" t="s">
        <v>134</v>
      </c>
      <c r="PZ3" s="74" t="s">
        <v>134</v>
      </c>
      <c r="QA3" s="74" t="s">
        <v>134</v>
      </c>
      <c r="QB3" s="74" t="s">
        <v>134</v>
      </c>
      <c r="QC3" s="74" t="s">
        <v>134</v>
      </c>
      <c r="QD3" s="74" t="s">
        <v>134</v>
      </c>
      <c r="QE3" s="74" t="s">
        <v>134</v>
      </c>
      <c r="QF3" s="74" t="s">
        <v>134</v>
      </c>
      <c r="QG3" s="74" t="s">
        <v>134</v>
      </c>
      <c r="QH3" s="74" t="s">
        <v>134</v>
      </c>
      <c r="QI3" s="74" t="s">
        <v>134</v>
      </c>
      <c r="QJ3" s="74" t="s">
        <v>134</v>
      </c>
      <c r="QK3" s="74" t="s">
        <v>134</v>
      </c>
      <c r="QL3" s="74" t="s">
        <v>134</v>
      </c>
      <c r="QM3" s="74" t="s">
        <v>134</v>
      </c>
      <c r="QN3" s="74" t="s">
        <v>134</v>
      </c>
      <c r="QO3" s="74" t="s">
        <v>134</v>
      </c>
      <c r="QP3" s="74" t="s">
        <v>134</v>
      </c>
      <c r="QQ3" s="74" t="s">
        <v>134</v>
      </c>
      <c r="QR3" s="74" t="s">
        <v>134</v>
      </c>
      <c r="QS3" s="74" t="s">
        <v>134</v>
      </c>
      <c r="QT3" s="74" t="s">
        <v>134</v>
      </c>
      <c r="QU3" s="74" t="s">
        <v>134</v>
      </c>
      <c r="QV3" s="74" t="s">
        <v>134</v>
      </c>
      <c r="QW3" s="74" t="s">
        <v>134</v>
      </c>
      <c r="QX3" s="74" t="s">
        <v>134</v>
      </c>
      <c r="QY3" s="74" t="s">
        <v>134</v>
      </c>
      <c r="QZ3" s="74" t="s">
        <v>134</v>
      </c>
      <c r="RA3" s="74" t="s">
        <v>134</v>
      </c>
      <c r="RB3" s="74" t="s">
        <v>134</v>
      </c>
      <c r="RC3" s="74" t="s">
        <v>134</v>
      </c>
      <c r="RD3" s="74" t="s">
        <v>134</v>
      </c>
      <c r="RE3" s="74" t="s">
        <v>134</v>
      </c>
      <c r="RF3" s="74" t="s">
        <v>134</v>
      </c>
      <c r="RG3" s="74" t="s">
        <v>134</v>
      </c>
      <c r="RH3" s="74" t="s">
        <v>134</v>
      </c>
      <c r="RI3" s="74" t="s">
        <v>134</v>
      </c>
      <c r="RJ3" s="74" t="s">
        <v>134</v>
      </c>
      <c r="RK3" s="74" t="s">
        <v>134</v>
      </c>
      <c r="RL3" s="74" t="s">
        <v>134</v>
      </c>
      <c r="RM3" s="74" t="s">
        <v>134</v>
      </c>
      <c r="RN3" s="74" t="s">
        <v>134</v>
      </c>
      <c r="RO3" s="74" t="s">
        <v>134</v>
      </c>
      <c r="RP3" s="74" t="s">
        <v>134</v>
      </c>
      <c r="RQ3" s="74" t="s">
        <v>134</v>
      </c>
      <c r="RR3" s="74" t="s">
        <v>134</v>
      </c>
      <c r="RS3" s="74" t="s">
        <v>134</v>
      </c>
      <c r="RT3" s="74" t="s">
        <v>134</v>
      </c>
      <c r="RU3" s="74" t="s">
        <v>134</v>
      </c>
      <c r="RV3" s="74" t="s">
        <v>134</v>
      </c>
      <c r="RW3" s="74" t="s">
        <v>134</v>
      </c>
      <c r="RX3" s="74" t="s">
        <v>134</v>
      </c>
      <c r="RY3" s="74" t="s">
        <v>134</v>
      </c>
      <c r="RZ3" s="74" t="s">
        <v>134</v>
      </c>
      <c r="SA3" s="74" t="s">
        <v>134</v>
      </c>
      <c r="SB3" s="74" t="s">
        <v>134</v>
      </c>
      <c r="SC3" s="74" t="s">
        <v>134</v>
      </c>
      <c r="SD3" s="74" t="s">
        <v>134</v>
      </c>
      <c r="SE3" s="74" t="s">
        <v>134</v>
      </c>
      <c r="SF3" s="74" t="s">
        <v>134</v>
      </c>
      <c r="SG3" s="74" t="s">
        <v>134</v>
      </c>
      <c r="SH3" s="74" t="s">
        <v>134</v>
      </c>
      <c r="SI3" s="74" t="s">
        <v>134</v>
      </c>
      <c r="SJ3" s="74" t="s">
        <v>134</v>
      </c>
      <c r="SK3" s="74" t="s">
        <v>134</v>
      </c>
      <c r="SL3" s="74" t="s">
        <v>134</v>
      </c>
      <c r="SM3" s="74" t="s">
        <v>134</v>
      </c>
      <c r="SN3" s="74" t="s">
        <v>134</v>
      </c>
      <c r="SO3" s="74" t="s">
        <v>134</v>
      </c>
      <c r="SP3" s="74" t="s">
        <v>134</v>
      </c>
      <c r="SQ3" s="74" t="s">
        <v>134</v>
      </c>
      <c r="SR3" s="74" t="s">
        <v>134</v>
      </c>
      <c r="SS3" s="74" t="s">
        <v>134</v>
      </c>
      <c r="ST3" s="74" t="s">
        <v>134</v>
      </c>
      <c r="SU3" s="74" t="s">
        <v>134</v>
      </c>
      <c r="SV3" s="74" t="s">
        <v>134</v>
      </c>
      <c r="SW3" s="74" t="s">
        <v>134</v>
      </c>
      <c r="SX3" s="74" t="s">
        <v>134</v>
      </c>
      <c r="SY3" s="74" t="s">
        <v>134</v>
      </c>
      <c r="SZ3" s="74" t="s">
        <v>134</v>
      </c>
      <c r="TA3" s="74" t="s">
        <v>134</v>
      </c>
      <c r="TB3" s="74" t="s">
        <v>134</v>
      </c>
      <c r="TC3" s="74" t="s">
        <v>134</v>
      </c>
      <c r="TD3" s="74" t="s">
        <v>134</v>
      </c>
      <c r="TE3" s="74" t="s">
        <v>134</v>
      </c>
      <c r="TF3" s="74" t="s">
        <v>134</v>
      </c>
      <c r="TG3" s="74" t="s">
        <v>134</v>
      </c>
      <c r="TH3" s="74" t="s">
        <v>134</v>
      </c>
      <c r="TI3" s="74" t="s">
        <v>134</v>
      </c>
      <c r="TJ3" s="74" t="s">
        <v>134</v>
      </c>
      <c r="TK3" s="74" t="s">
        <v>134</v>
      </c>
      <c r="TL3" s="74" t="s">
        <v>134</v>
      </c>
      <c r="TM3" s="74" t="s">
        <v>134</v>
      </c>
      <c r="TN3" s="74" t="s">
        <v>134</v>
      </c>
      <c r="TO3" s="74" t="s">
        <v>134</v>
      </c>
      <c r="TP3" s="74" t="s">
        <v>134</v>
      </c>
      <c r="TQ3" s="74" t="s">
        <v>134</v>
      </c>
      <c r="TR3" s="74" t="s">
        <v>134</v>
      </c>
      <c r="TS3" s="74" t="s">
        <v>134</v>
      </c>
      <c r="TT3" s="74" t="s">
        <v>134</v>
      </c>
      <c r="TU3" s="74" t="s">
        <v>134</v>
      </c>
      <c r="TV3" s="74" t="s">
        <v>134</v>
      </c>
      <c r="TW3" s="74" t="s">
        <v>134</v>
      </c>
      <c r="TX3" s="74" t="s">
        <v>134</v>
      </c>
      <c r="TY3" s="74" t="s">
        <v>134</v>
      </c>
      <c r="TZ3" s="74" t="s">
        <v>134</v>
      </c>
      <c r="UA3" s="74" t="s">
        <v>134</v>
      </c>
      <c r="UB3" s="74" t="s">
        <v>134</v>
      </c>
      <c r="UC3" s="74" t="s">
        <v>134</v>
      </c>
      <c r="UD3" s="74" t="s">
        <v>134</v>
      </c>
      <c r="UE3" s="74" t="s">
        <v>134</v>
      </c>
      <c r="UF3" s="74" t="s">
        <v>134</v>
      </c>
      <c r="UG3" s="74" t="s">
        <v>134</v>
      </c>
      <c r="UH3" s="74" t="s">
        <v>134</v>
      </c>
    </row>
    <row r="4" spans="1:554" ht="14.4" x14ac:dyDescent="0.3">
      <c r="A4" s="74" t="s">
        <v>807</v>
      </c>
      <c r="B4" s="74" t="s">
        <v>18</v>
      </c>
      <c r="C4" s="74" t="s">
        <v>424</v>
      </c>
      <c r="D4" s="77">
        <v>385.5</v>
      </c>
      <c r="E4" s="74">
        <v>90</v>
      </c>
      <c r="F4" s="77">
        <v>806.47</v>
      </c>
      <c r="G4" s="74" t="s">
        <v>87</v>
      </c>
      <c r="H4" s="74">
        <v>385.5</v>
      </c>
      <c r="I4" s="74">
        <v>393.85</v>
      </c>
      <c r="J4" s="74">
        <v>366.32</v>
      </c>
      <c r="K4" s="74">
        <v>366.53</v>
      </c>
      <c r="L4" s="74">
        <v>378.56</v>
      </c>
      <c r="M4" s="74">
        <v>380.84</v>
      </c>
      <c r="N4" s="74">
        <v>393.78</v>
      </c>
      <c r="O4" s="74">
        <v>413.26</v>
      </c>
      <c r="P4" s="74">
        <v>414.89</v>
      </c>
      <c r="Q4" s="74">
        <v>418.24</v>
      </c>
      <c r="R4" s="74">
        <v>416.2</v>
      </c>
      <c r="S4" s="74">
        <v>428.43</v>
      </c>
      <c r="T4" s="74">
        <v>441.83</v>
      </c>
      <c r="U4" s="74">
        <v>442.44</v>
      </c>
      <c r="V4" s="74">
        <v>443.41</v>
      </c>
      <c r="W4" s="74">
        <v>448.77</v>
      </c>
      <c r="X4" s="74">
        <v>463.07</v>
      </c>
      <c r="Y4" s="74">
        <v>458.86</v>
      </c>
      <c r="Z4" s="74">
        <v>442.57</v>
      </c>
      <c r="AA4" s="74">
        <v>455.13</v>
      </c>
      <c r="AB4" s="74">
        <v>473.81</v>
      </c>
      <c r="AC4" s="74">
        <v>491.27</v>
      </c>
      <c r="AD4" s="74">
        <v>472.22</v>
      </c>
      <c r="AE4" s="74">
        <v>455.22</v>
      </c>
      <c r="AF4" s="74">
        <v>463.26</v>
      </c>
      <c r="AG4" s="74">
        <v>463.98</v>
      </c>
      <c r="AH4" s="74">
        <v>463.3</v>
      </c>
      <c r="AI4" s="74">
        <v>458.36</v>
      </c>
      <c r="AJ4" s="74">
        <v>461.04</v>
      </c>
      <c r="AK4" s="74">
        <v>461.35</v>
      </c>
      <c r="AL4" s="74">
        <v>463.91</v>
      </c>
      <c r="AM4" s="74">
        <v>453.69</v>
      </c>
      <c r="AN4" s="74">
        <v>439.01</v>
      </c>
      <c r="AO4" s="74">
        <v>431.86</v>
      </c>
      <c r="AP4" s="74">
        <v>439.84</v>
      </c>
      <c r="AQ4" s="74">
        <v>441.71</v>
      </c>
      <c r="AR4" s="74">
        <v>425.59</v>
      </c>
      <c r="AS4" s="74">
        <v>428.57</v>
      </c>
      <c r="AT4" s="74">
        <v>432.17</v>
      </c>
      <c r="AU4" s="74">
        <v>428.94</v>
      </c>
      <c r="AV4" s="74">
        <v>436.04</v>
      </c>
      <c r="AW4" s="74">
        <v>443.98</v>
      </c>
      <c r="AX4" s="74">
        <v>446.02</v>
      </c>
      <c r="AY4" s="74">
        <v>444.81</v>
      </c>
      <c r="AZ4" s="74">
        <v>446.97</v>
      </c>
      <c r="BA4" s="74">
        <v>428.5</v>
      </c>
      <c r="BB4" s="74">
        <v>415.08</v>
      </c>
      <c r="BC4" s="74">
        <v>414.93</v>
      </c>
      <c r="BD4" s="74">
        <v>424.54</v>
      </c>
      <c r="BE4" s="74">
        <v>422.26</v>
      </c>
      <c r="BF4" s="74">
        <v>442.39</v>
      </c>
      <c r="BG4" s="74">
        <v>441</v>
      </c>
      <c r="BH4" s="74">
        <v>435.15</v>
      </c>
      <c r="BI4" s="74">
        <v>445.46</v>
      </c>
      <c r="BJ4" s="74">
        <v>433.51</v>
      </c>
      <c r="BK4" s="74">
        <v>440.47</v>
      </c>
      <c r="BL4" s="74">
        <v>432.9</v>
      </c>
      <c r="BM4" s="74">
        <v>431.31</v>
      </c>
      <c r="BN4" s="74">
        <v>429.08</v>
      </c>
      <c r="BO4" s="74">
        <v>438.44</v>
      </c>
      <c r="BP4" s="74">
        <v>439.63</v>
      </c>
      <c r="BQ4" s="74">
        <v>464.72</v>
      </c>
      <c r="BR4" s="74">
        <v>464.49</v>
      </c>
      <c r="BS4" s="74">
        <v>476.05</v>
      </c>
      <c r="BT4" s="74">
        <v>467.33</v>
      </c>
      <c r="BU4" s="74">
        <v>473.13</v>
      </c>
      <c r="BV4" s="74">
        <v>472.64</v>
      </c>
      <c r="BW4" s="74">
        <v>469.82</v>
      </c>
      <c r="BX4" s="74">
        <v>471.43</v>
      </c>
      <c r="BY4" s="74">
        <v>483.5</v>
      </c>
      <c r="BZ4" s="74">
        <v>463.03</v>
      </c>
      <c r="CA4" s="74">
        <v>470.55</v>
      </c>
      <c r="CB4" s="74">
        <v>475.99</v>
      </c>
      <c r="CC4" s="74">
        <v>475.59</v>
      </c>
      <c r="CD4" s="74">
        <v>467.69</v>
      </c>
      <c r="CE4" s="74">
        <v>473.31</v>
      </c>
      <c r="CF4" s="74">
        <v>473</v>
      </c>
      <c r="CG4" s="74">
        <v>442.28</v>
      </c>
      <c r="CH4" s="74">
        <v>454.03</v>
      </c>
      <c r="CI4" s="74">
        <v>454.34</v>
      </c>
      <c r="CJ4" s="74">
        <v>459.42</v>
      </c>
      <c r="CK4" s="74">
        <v>450.41</v>
      </c>
      <c r="CL4" s="74">
        <v>443.68</v>
      </c>
      <c r="CM4" s="74">
        <v>437.08</v>
      </c>
      <c r="CN4" s="74">
        <v>430.51</v>
      </c>
      <c r="CO4" s="74">
        <v>434.8</v>
      </c>
      <c r="CP4" s="74">
        <v>438.99</v>
      </c>
      <c r="CQ4" s="74">
        <v>441.39</v>
      </c>
      <c r="CR4" s="74">
        <v>454.14</v>
      </c>
      <c r="CS4" s="74">
        <v>452.57</v>
      </c>
      <c r="CT4" s="74">
        <v>455.2</v>
      </c>
      <c r="CU4" s="74">
        <v>463.14</v>
      </c>
      <c r="CV4" s="74">
        <v>468.24</v>
      </c>
      <c r="CW4" s="74">
        <v>492.92</v>
      </c>
      <c r="CX4" s="74">
        <v>510.17</v>
      </c>
      <c r="CY4" s="74">
        <v>510.3</v>
      </c>
      <c r="CZ4" s="74">
        <v>511.39</v>
      </c>
      <c r="DA4" s="74">
        <v>500.14</v>
      </c>
      <c r="DB4" s="74">
        <v>502.55</v>
      </c>
      <c r="DC4" s="74">
        <v>531.78</v>
      </c>
      <c r="DD4" s="74">
        <v>537.46</v>
      </c>
      <c r="DE4" s="74">
        <v>549.12</v>
      </c>
      <c r="DF4" s="74">
        <v>544.78</v>
      </c>
      <c r="DG4" s="74">
        <v>542.96</v>
      </c>
      <c r="DH4" s="74">
        <v>548.17999999999995</v>
      </c>
      <c r="DI4" s="74">
        <v>556.71</v>
      </c>
      <c r="DJ4" s="74">
        <v>555.79999999999995</v>
      </c>
      <c r="DK4" s="74">
        <v>528.32000000000005</v>
      </c>
      <c r="DL4" s="74">
        <v>535.34</v>
      </c>
      <c r="DM4" s="74">
        <v>534.03</v>
      </c>
      <c r="DN4" s="74">
        <v>546.35</v>
      </c>
      <c r="DO4" s="74">
        <v>554.72</v>
      </c>
      <c r="DP4" s="74">
        <v>567.30999999999995</v>
      </c>
      <c r="DQ4" s="74">
        <v>574.37</v>
      </c>
      <c r="DR4" s="74">
        <v>565.48</v>
      </c>
      <c r="DS4" s="74" t="s">
        <v>135</v>
      </c>
      <c r="DT4" s="74">
        <v>559.49</v>
      </c>
      <c r="DU4" s="74">
        <v>546.79999999999995</v>
      </c>
      <c r="DV4" s="74">
        <v>549.87</v>
      </c>
      <c r="DW4" s="74">
        <v>542.99</v>
      </c>
      <c r="DX4" s="74">
        <v>537.97</v>
      </c>
      <c r="DY4" s="74">
        <v>539.96</v>
      </c>
      <c r="DZ4" s="74">
        <v>548.66999999999996</v>
      </c>
      <c r="EA4" s="74">
        <v>548.08000000000004</v>
      </c>
      <c r="EB4" s="74">
        <v>561.97</v>
      </c>
      <c r="EC4" s="74">
        <v>562.87</v>
      </c>
      <c r="ED4" s="74">
        <v>565.76</v>
      </c>
      <c r="EE4" s="74">
        <v>555.83000000000004</v>
      </c>
      <c r="EF4" s="74">
        <v>552.98</v>
      </c>
      <c r="EG4" s="74">
        <v>565.6</v>
      </c>
      <c r="EH4" s="74">
        <v>561.44000000000005</v>
      </c>
      <c r="EI4" s="74">
        <v>561.34</v>
      </c>
      <c r="EJ4" s="74">
        <v>577.45000000000005</v>
      </c>
      <c r="EK4" s="74">
        <v>580.38</v>
      </c>
      <c r="EL4" s="74">
        <v>592.38</v>
      </c>
      <c r="EM4" s="74">
        <v>597.13</v>
      </c>
      <c r="EN4" s="74">
        <v>603.25</v>
      </c>
      <c r="EO4" s="74">
        <v>578.88</v>
      </c>
      <c r="EP4" s="74">
        <v>582.02</v>
      </c>
      <c r="EQ4" s="74">
        <v>578.04</v>
      </c>
      <c r="ER4" s="74">
        <v>582.38</v>
      </c>
      <c r="ES4" s="74">
        <v>577.27</v>
      </c>
      <c r="ET4" s="74">
        <v>559.89</v>
      </c>
      <c r="EU4" s="74">
        <v>569.54</v>
      </c>
      <c r="EV4" s="74">
        <v>583</v>
      </c>
      <c r="EW4" s="74">
        <v>590.39</v>
      </c>
      <c r="EX4" s="74">
        <v>563.16999999999996</v>
      </c>
      <c r="EY4" s="74">
        <v>560.4</v>
      </c>
      <c r="EZ4" s="74">
        <v>551.63</v>
      </c>
      <c r="FA4" s="74">
        <v>554.89</v>
      </c>
      <c r="FB4" s="74">
        <v>552.83000000000004</v>
      </c>
      <c r="FC4" s="74">
        <v>550.33000000000004</v>
      </c>
      <c r="FD4" s="74">
        <v>555</v>
      </c>
      <c r="FE4" s="74">
        <v>557.44000000000005</v>
      </c>
      <c r="FF4" s="74">
        <v>566.21</v>
      </c>
      <c r="FG4" s="74">
        <v>559.6</v>
      </c>
      <c r="FH4" s="74">
        <v>549.5</v>
      </c>
      <c r="FI4" s="74">
        <v>543.64</v>
      </c>
      <c r="FJ4" s="74">
        <v>541.5</v>
      </c>
      <c r="FK4" s="74">
        <v>554.70000000000005</v>
      </c>
      <c r="FL4" s="74">
        <v>561.82000000000005</v>
      </c>
      <c r="FM4" s="74">
        <v>568</v>
      </c>
      <c r="FN4" s="74">
        <v>549.54</v>
      </c>
      <c r="FO4" s="74">
        <v>563.65</v>
      </c>
      <c r="FP4" s="74">
        <v>568.30999999999995</v>
      </c>
      <c r="FQ4" s="74">
        <v>578.87</v>
      </c>
      <c r="FR4" s="74">
        <v>588.24</v>
      </c>
      <c r="FS4" s="74">
        <v>588.83000000000004</v>
      </c>
      <c r="FT4" s="74">
        <v>590.88</v>
      </c>
      <c r="FU4" s="74">
        <v>597.16</v>
      </c>
      <c r="FV4" s="74">
        <v>598.51</v>
      </c>
      <c r="FW4" s="74">
        <v>599.32000000000005</v>
      </c>
      <c r="FX4" s="74">
        <v>600.07000000000005</v>
      </c>
      <c r="FY4" s="74">
        <v>605.94000000000005</v>
      </c>
      <c r="FZ4" s="74">
        <v>588.84</v>
      </c>
      <c r="GA4" s="74">
        <v>591.38</v>
      </c>
      <c r="GB4" s="74">
        <v>590.11</v>
      </c>
      <c r="GC4" s="74">
        <v>579.58000000000004</v>
      </c>
      <c r="GD4" s="74">
        <v>578.51</v>
      </c>
      <c r="GE4" s="74">
        <v>572.33000000000004</v>
      </c>
      <c r="GF4" s="74">
        <v>570.54999999999995</v>
      </c>
      <c r="GG4" s="74">
        <v>549.53</v>
      </c>
      <c r="GH4" s="74">
        <v>554.09</v>
      </c>
      <c r="GI4" s="74">
        <v>559.48</v>
      </c>
      <c r="GJ4" s="74">
        <v>544.63</v>
      </c>
      <c r="GK4" s="74">
        <v>546.38</v>
      </c>
      <c r="GL4" s="74">
        <v>553.52</v>
      </c>
      <c r="GM4" s="74">
        <v>558.96</v>
      </c>
      <c r="GN4" s="74">
        <v>555.23</v>
      </c>
      <c r="GO4" s="74">
        <v>541.24</v>
      </c>
      <c r="GP4" s="74">
        <v>548.64</v>
      </c>
      <c r="GQ4" s="74">
        <v>547.16999999999996</v>
      </c>
      <c r="GR4" s="74">
        <v>560.72</v>
      </c>
      <c r="GS4" s="74">
        <v>564.42999999999995</v>
      </c>
      <c r="GT4" s="74">
        <v>558.29999999999995</v>
      </c>
      <c r="GU4" s="74">
        <v>558.66999999999996</v>
      </c>
      <c r="GV4" s="74">
        <v>560.15</v>
      </c>
      <c r="GW4" s="74">
        <v>549.66</v>
      </c>
      <c r="GX4" s="74">
        <v>551.63</v>
      </c>
      <c r="GY4" s="74">
        <v>568.47</v>
      </c>
      <c r="GZ4" s="74">
        <v>550.67999999999995</v>
      </c>
      <c r="HA4" s="74">
        <v>559.98</v>
      </c>
      <c r="HB4" s="74">
        <v>542.51</v>
      </c>
      <c r="HC4" s="74">
        <v>541.38</v>
      </c>
      <c r="HD4" s="74">
        <v>554.39</v>
      </c>
      <c r="HE4" s="74">
        <v>530.16999999999996</v>
      </c>
      <c r="HF4" s="74">
        <v>550.95000000000005</v>
      </c>
      <c r="HG4" s="74">
        <v>554.01</v>
      </c>
      <c r="HH4" s="74">
        <v>568.54</v>
      </c>
      <c r="HI4" s="74">
        <v>581.85</v>
      </c>
      <c r="HJ4" s="74">
        <v>593.48</v>
      </c>
      <c r="HK4" s="74">
        <v>599.42999999999995</v>
      </c>
      <c r="HL4" s="74">
        <v>606.76</v>
      </c>
      <c r="HM4" s="74">
        <v>609.25</v>
      </c>
      <c r="HN4" s="74">
        <v>613.91</v>
      </c>
      <c r="HO4" s="74">
        <v>625.33000000000004</v>
      </c>
      <c r="HP4" s="74">
        <v>619.76</v>
      </c>
      <c r="HQ4" s="74">
        <v>634.76</v>
      </c>
      <c r="HR4" s="74">
        <v>638.41</v>
      </c>
      <c r="HS4" s="74">
        <v>654.16999999999996</v>
      </c>
      <c r="HT4" s="74">
        <v>650.9</v>
      </c>
      <c r="HU4" s="74">
        <v>652.28</v>
      </c>
      <c r="HV4" s="74">
        <v>654.36</v>
      </c>
      <c r="HW4" s="74">
        <v>666.92</v>
      </c>
      <c r="HX4" s="74">
        <v>668.4</v>
      </c>
      <c r="HY4" s="74">
        <v>669.66</v>
      </c>
      <c r="HZ4" s="74">
        <v>669.66</v>
      </c>
      <c r="IA4" s="74">
        <v>673.9</v>
      </c>
      <c r="IB4" s="74">
        <v>670.55</v>
      </c>
      <c r="IC4" s="74">
        <v>665.24</v>
      </c>
      <c r="ID4" s="74">
        <v>678.93</v>
      </c>
      <c r="IE4" s="74">
        <v>685.74</v>
      </c>
      <c r="IF4" s="74">
        <v>690.79</v>
      </c>
      <c r="IG4" s="74">
        <v>687.62</v>
      </c>
      <c r="IH4" s="74">
        <v>688.22</v>
      </c>
      <c r="II4" s="74">
        <v>686.23</v>
      </c>
      <c r="IJ4" s="74">
        <v>687.68</v>
      </c>
      <c r="IK4" s="74">
        <v>699.08</v>
      </c>
      <c r="IL4" s="74">
        <v>705.12</v>
      </c>
      <c r="IM4" s="74">
        <v>716.48</v>
      </c>
      <c r="IN4" s="74">
        <v>715.64</v>
      </c>
      <c r="IO4" s="74">
        <v>680.39</v>
      </c>
      <c r="IP4" s="74">
        <v>698.24</v>
      </c>
      <c r="IQ4" s="74">
        <v>703.72</v>
      </c>
      <c r="IR4" s="74">
        <v>707.71</v>
      </c>
      <c r="IS4" s="74">
        <v>693.8</v>
      </c>
      <c r="IT4" s="74">
        <v>700.76</v>
      </c>
      <c r="IU4" s="74">
        <v>697.55</v>
      </c>
      <c r="IV4" s="74">
        <v>701.23</v>
      </c>
      <c r="IW4" s="74">
        <v>703.76</v>
      </c>
      <c r="IX4" s="74">
        <v>702.46</v>
      </c>
      <c r="IY4" s="74">
        <v>706.49</v>
      </c>
      <c r="IZ4" s="74">
        <v>687.52</v>
      </c>
      <c r="JA4" s="74">
        <v>675.3</v>
      </c>
      <c r="JB4" s="74">
        <v>671.87</v>
      </c>
      <c r="JC4" s="74">
        <v>676.16</v>
      </c>
      <c r="JD4" s="74">
        <v>696.26</v>
      </c>
      <c r="JE4" s="74">
        <v>698.67</v>
      </c>
      <c r="JF4" s="74">
        <v>714.3</v>
      </c>
      <c r="JG4" s="74">
        <v>726.46</v>
      </c>
      <c r="JH4" s="74">
        <v>729.18</v>
      </c>
      <c r="JI4" s="74">
        <v>727.56</v>
      </c>
      <c r="JJ4" s="74">
        <v>727.54</v>
      </c>
      <c r="JK4" s="74">
        <v>745.96</v>
      </c>
      <c r="JL4" s="74">
        <v>749.11</v>
      </c>
      <c r="JM4" s="74">
        <v>752.45</v>
      </c>
      <c r="JN4" s="74">
        <v>753.42</v>
      </c>
      <c r="JO4" s="74">
        <v>763.42</v>
      </c>
      <c r="JP4" s="74">
        <v>766.69</v>
      </c>
      <c r="JQ4" s="74">
        <v>769.44</v>
      </c>
      <c r="JR4" s="74">
        <v>787.24</v>
      </c>
      <c r="JS4" s="74">
        <v>785.73</v>
      </c>
      <c r="JT4" s="74">
        <v>765.4</v>
      </c>
      <c r="JU4" s="74">
        <v>771</v>
      </c>
      <c r="JV4" s="74">
        <v>781.3</v>
      </c>
      <c r="JW4" s="74">
        <v>784.84</v>
      </c>
      <c r="JX4" s="74">
        <v>777.45</v>
      </c>
      <c r="JY4" s="74">
        <v>790.39</v>
      </c>
      <c r="JZ4" s="74">
        <v>799.41</v>
      </c>
      <c r="KA4" s="74">
        <v>812.94</v>
      </c>
      <c r="KB4" s="74">
        <v>787.35</v>
      </c>
      <c r="KC4" s="74">
        <v>773.76</v>
      </c>
      <c r="KD4" s="74">
        <v>792</v>
      </c>
      <c r="KE4" s="74">
        <v>780</v>
      </c>
      <c r="KF4" s="74">
        <v>765</v>
      </c>
      <c r="KG4" s="74">
        <v>752.84</v>
      </c>
      <c r="KH4" s="74">
        <v>747.94</v>
      </c>
      <c r="KI4" s="74">
        <v>769.21</v>
      </c>
      <c r="KJ4" s="74">
        <v>770.97</v>
      </c>
      <c r="KK4" s="74">
        <v>779.66</v>
      </c>
      <c r="KL4" s="74">
        <v>767.14</v>
      </c>
      <c r="KM4" s="74">
        <v>759.79</v>
      </c>
      <c r="KN4" s="74">
        <v>771.34</v>
      </c>
      <c r="KO4" s="74">
        <v>773.63</v>
      </c>
      <c r="KP4" s="74">
        <v>776.09</v>
      </c>
      <c r="KQ4" s="74">
        <v>740.15</v>
      </c>
      <c r="KR4" s="74">
        <v>741.06</v>
      </c>
      <c r="KS4" s="74">
        <v>768.08</v>
      </c>
      <c r="KT4" s="74">
        <v>757.68</v>
      </c>
      <c r="KU4" s="74">
        <v>757.68</v>
      </c>
      <c r="KV4" s="74">
        <v>789.56</v>
      </c>
      <c r="KW4" s="74">
        <v>776.88</v>
      </c>
      <c r="KX4" s="74">
        <v>779.49</v>
      </c>
      <c r="KY4" s="74">
        <v>743.91</v>
      </c>
      <c r="KZ4" s="74">
        <v>755.8</v>
      </c>
      <c r="LA4" s="74">
        <v>756.94</v>
      </c>
      <c r="LB4" s="74">
        <v>767.56</v>
      </c>
      <c r="LC4" s="74">
        <v>773.18</v>
      </c>
      <c r="LD4" s="74">
        <v>774.15</v>
      </c>
      <c r="LE4" s="74">
        <v>774.64</v>
      </c>
      <c r="LF4" s="74">
        <v>778.57</v>
      </c>
      <c r="LG4" s="74">
        <v>759</v>
      </c>
      <c r="LH4" s="74">
        <v>762.4</v>
      </c>
      <c r="LI4" s="74">
        <v>768.37</v>
      </c>
      <c r="LJ4" s="74">
        <v>757</v>
      </c>
      <c r="LK4" s="74">
        <v>759.16</v>
      </c>
      <c r="LL4" s="74">
        <v>757.55</v>
      </c>
      <c r="LM4" s="74">
        <v>783.5</v>
      </c>
      <c r="LN4" s="74">
        <v>785.6</v>
      </c>
      <c r="LO4" s="74">
        <v>782.22</v>
      </c>
      <c r="LP4" s="74">
        <v>769.19</v>
      </c>
      <c r="LQ4" s="74">
        <v>771.34</v>
      </c>
      <c r="LR4" s="74">
        <v>768.71</v>
      </c>
      <c r="LS4" s="74">
        <v>735.81</v>
      </c>
      <c r="LT4" s="74">
        <v>744.78</v>
      </c>
      <c r="LU4" s="74">
        <v>736.45</v>
      </c>
      <c r="LV4" s="74">
        <v>731.36</v>
      </c>
      <c r="LW4" s="74">
        <v>713.91</v>
      </c>
      <c r="LX4" s="74">
        <v>721.95</v>
      </c>
      <c r="LY4" s="74">
        <v>740.95</v>
      </c>
      <c r="LZ4" s="74">
        <v>746.29</v>
      </c>
      <c r="MA4" s="74">
        <v>716.25</v>
      </c>
      <c r="MB4" s="74">
        <v>723.55</v>
      </c>
      <c r="MC4" s="74">
        <v>721.16</v>
      </c>
      <c r="MD4" s="74">
        <v>693.33</v>
      </c>
      <c r="ME4" s="74">
        <v>685.61</v>
      </c>
      <c r="MF4" s="74">
        <v>695.72</v>
      </c>
      <c r="MG4" s="74">
        <v>716.65</v>
      </c>
      <c r="MH4" s="74">
        <v>726.56</v>
      </c>
      <c r="MI4" s="74">
        <v>713.33</v>
      </c>
      <c r="MJ4" s="74">
        <v>721.03</v>
      </c>
      <c r="MK4" s="74">
        <v>722.94</v>
      </c>
      <c r="ML4" s="74">
        <v>729.79</v>
      </c>
      <c r="MM4" s="74">
        <v>730.12</v>
      </c>
      <c r="MN4" s="74">
        <v>721.62</v>
      </c>
      <c r="MO4" s="74">
        <v>760.57</v>
      </c>
      <c r="MP4" s="74">
        <v>758.01</v>
      </c>
      <c r="MQ4" s="74">
        <v>765.05</v>
      </c>
      <c r="MR4" s="74">
        <v>774.18</v>
      </c>
      <c r="MS4" s="74">
        <v>777.05</v>
      </c>
      <c r="MT4" s="74">
        <v>770.83</v>
      </c>
      <c r="MU4" s="74">
        <v>758.15</v>
      </c>
      <c r="MV4" s="74">
        <v>738.51</v>
      </c>
      <c r="MW4" s="74">
        <v>728.86</v>
      </c>
      <c r="MX4" s="74">
        <v>731.12</v>
      </c>
      <c r="MY4" s="74">
        <v>643.29</v>
      </c>
      <c r="MZ4" s="74">
        <v>656.93</v>
      </c>
      <c r="NA4" s="74">
        <v>660.11</v>
      </c>
      <c r="NB4" s="74">
        <v>672</v>
      </c>
      <c r="NC4" s="74">
        <v>704.11</v>
      </c>
      <c r="ND4" s="74">
        <v>703.16</v>
      </c>
      <c r="NE4" s="74">
        <v>698.81</v>
      </c>
      <c r="NF4" s="74">
        <v>709.15</v>
      </c>
      <c r="NG4" s="74">
        <v>712.04</v>
      </c>
      <c r="NH4" s="74">
        <v>721.5</v>
      </c>
      <c r="NI4" s="74">
        <v>709.76</v>
      </c>
      <c r="NJ4" s="74">
        <v>728.58</v>
      </c>
      <c r="NK4" s="74">
        <v>725.5</v>
      </c>
      <c r="NL4" s="74">
        <v>730.17</v>
      </c>
      <c r="NM4" s="74">
        <v>730.17</v>
      </c>
      <c r="NN4" s="74">
        <v>734.31</v>
      </c>
      <c r="NO4" s="74">
        <v>749.33</v>
      </c>
      <c r="NP4" s="74">
        <v>739.59</v>
      </c>
      <c r="NQ4" s="74">
        <v>754.81</v>
      </c>
      <c r="NR4" s="74">
        <v>753.91</v>
      </c>
      <c r="NS4" s="74">
        <v>774.13</v>
      </c>
      <c r="NT4" s="74">
        <v>786.67</v>
      </c>
      <c r="NU4" s="74">
        <v>788.96</v>
      </c>
      <c r="NV4" s="74">
        <v>794.11</v>
      </c>
      <c r="NW4" s="74">
        <v>785.92</v>
      </c>
      <c r="NX4" s="74">
        <v>806.47</v>
      </c>
      <c r="NY4" s="74" t="s">
        <v>134</v>
      </c>
      <c r="NZ4" s="74" t="s">
        <v>134</v>
      </c>
      <c r="OA4" s="74" t="s">
        <v>134</v>
      </c>
      <c r="OB4" s="74" t="s">
        <v>134</v>
      </c>
      <c r="OC4" s="74" t="s">
        <v>134</v>
      </c>
      <c r="OD4" s="74" t="s">
        <v>134</v>
      </c>
      <c r="OE4" s="74" t="s">
        <v>134</v>
      </c>
      <c r="OF4" s="74" t="s">
        <v>134</v>
      </c>
      <c r="OG4" s="74" t="s">
        <v>134</v>
      </c>
      <c r="OH4" s="74" t="s">
        <v>134</v>
      </c>
      <c r="OI4" s="74" t="s">
        <v>134</v>
      </c>
      <c r="OJ4" s="74" t="s">
        <v>134</v>
      </c>
      <c r="OK4" s="74" t="s">
        <v>134</v>
      </c>
      <c r="OL4" s="74" t="s">
        <v>134</v>
      </c>
      <c r="OM4" s="74" t="s">
        <v>134</v>
      </c>
      <c r="ON4" s="74" t="s">
        <v>134</v>
      </c>
      <c r="OO4" s="74" t="s">
        <v>134</v>
      </c>
      <c r="OP4" s="74" t="s">
        <v>134</v>
      </c>
      <c r="OQ4" s="74" t="s">
        <v>134</v>
      </c>
      <c r="OR4" s="74" t="s">
        <v>134</v>
      </c>
      <c r="OS4" s="74" t="s">
        <v>134</v>
      </c>
      <c r="OT4" s="74" t="s">
        <v>134</v>
      </c>
      <c r="OU4" s="74" t="s">
        <v>134</v>
      </c>
      <c r="OV4" s="74" t="s">
        <v>134</v>
      </c>
      <c r="OW4" s="74" t="s">
        <v>134</v>
      </c>
      <c r="OX4" s="74" t="s">
        <v>134</v>
      </c>
      <c r="OY4" s="74" t="s">
        <v>134</v>
      </c>
      <c r="OZ4" s="74" t="s">
        <v>134</v>
      </c>
      <c r="PA4" s="74" t="s">
        <v>134</v>
      </c>
      <c r="PB4" s="74" t="s">
        <v>134</v>
      </c>
      <c r="PC4" s="74" t="s">
        <v>134</v>
      </c>
      <c r="PD4" s="74" t="s">
        <v>134</v>
      </c>
      <c r="PE4" s="74" t="s">
        <v>134</v>
      </c>
      <c r="PF4" s="74" t="s">
        <v>134</v>
      </c>
      <c r="PG4" s="74" t="s">
        <v>134</v>
      </c>
      <c r="PH4" s="74" t="s">
        <v>134</v>
      </c>
      <c r="PI4" s="74" t="s">
        <v>134</v>
      </c>
      <c r="PJ4" s="74" t="s">
        <v>134</v>
      </c>
      <c r="PK4" s="74" t="s">
        <v>134</v>
      </c>
      <c r="PL4" s="74" t="s">
        <v>134</v>
      </c>
      <c r="PM4" s="74" t="s">
        <v>134</v>
      </c>
      <c r="PN4" s="74" t="s">
        <v>134</v>
      </c>
      <c r="PO4" s="74" t="s">
        <v>134</v>
      </c>
      <c r="PP4" s="74" t="s">
        <v>134</v>
      </c>
      <c r="PQ4" s="74" t="s">
        <v>134</v>
      </c>
      <c r="PR4" s="74" t="s">
        <v>134</v>
      </c>
      <c r="PS4" s="74" t="s">
        <v>134</v>
      </c>
      <c r="PT4" s="74" t="s">
        <v>134</v>
      </c>
      <c r="PU4" s="74" t="s">
        <v>134</v>
      </c>
      <c r="PV4" s="74" t="s">
        <v>134</v>
      </c>
      <c r="PW4" s="74" t="s">
        <v>134</v>
      </c>
      <c r="PX4" s="74" t="s">
        <v>134</v>
      </c>
      <c r="PY4" s="74" t="s">
        <v>134</v>
      </c>
      <c r="PZ4" s="74" t="s">
        <v>134</v>
      </c>
      <c r="QA4" s="74" t="s">
        <v>134</v>
      </c>
      <c r="QB4" s="74" t="s">
        <v>134</v>
      </c>
      <c r="QC4" s="74" t="s">
        <v>134</v>
      </c>
      <c r="QD4" s="74" t="s">
        <v>134</v>
      </c>
      <c r="QE4" s="74" t="s">
        <v>134</v>
      </c>
      <c r="QF4" s="74" t="s">
        <v>134</v>
      </c>
      <c r="QG4" s="74" t="s">
        <v>134</v>
      </c>
      <c r="QH4" s="74" t="s">
        <v>134</v>
      </c>
      <c r="QI4" s="74" t="s">
        <v>134</v>
      </c>
      <c r="QJ4" s="74" t="s">
        <v>134</v>
      </c>
      <c r="QK4" s="74" t="s">
        <v>134</v>
      </c>
      <c r="QL4" s="74" t="s">
        <v>134</v>
      </c>
      <c r="QM4" s="74" t="s">
        <v>134</v>
      </c>
      <c r="QN4" s="74" t="s">
        <v>134</v>
      </c>
      <c r="QO4" s="74" t="s">
        <v>134</v>
      </c>
      <c r="QP4" s="74" t="s">
        <v>134</v>
      </c>
      <c r="QQ4" s="74" t="s">
        <v>134</v>
      </c>
      <c r="QR4" s="74" t="s">
        <v>134</v>
      </c>
      <c r="QS4" s="74" t="s">
        <v>134</v>
      </c>
      <c r="QT4" s="74" t="s">
        <v>134</v>
      </c>
      <c r="QU4" s="74" t="s">
        <v>134</v>
      </c>
      <c r="QV4" s="74" t="s">
        <v>134</v>
      </c>
      <c r="QW4" s="74" t="s">
        <v>134</v>
      </c>
      <c r="QX4" s="74" t="s">
        <v>134</v>
      </c>
      <c r="QY4" s="74" t="s">
        <v>134</v>
      </c>
      <c r="QZ4" s="74" t="s">
        <v>134</v>
      </c>
      <c r="RA4" s="74" t="s">
        <v>134</v>
      </c>
      <c r="RB4" s="74" t="s">
        <v>134</v>
      </c>
      <c r="RC4" s="74" t="s">
        <v>134</v>
      </c>
      <c r="RD4" s="74" t="s">
        <v>134</v>
      </c>
      <c r="RE4" s="74" t="s">
        <v>134</v>
      </c>
      <c r="RF4" s="74" t="s">
        <v>134</v>
      </c>
      <c r="RG4" s="74" t="s">
        <v>134</v>
      </c>
      <c r="RH4" s="74" t="s">
        <v>134</v>
      </c>
      <c r="RI4" s="74" t="s">
        <v>134</v>
      </c>
      <c r="RJ4" s="74" t="s">
        <v>134</v>
      </c>
      <c r="RK4" s="74" t="s">
        <v>134</v>
      </c>
      <c r="RL4" s="74" t="s">
        <v>134</v>
      </c>
      <c r="RM4" s="74" t="s">
        <v>134</v>
      </c>
      <c r="RN4" s="74" t="s">
        <v>134</v>
      </c>
      <c r="RO4" s="74" t="s">
        <v>134</v>
      </c>
      <c r="RP4" s="74" t="s">
        <v>134</v>
      </c>
      <c r="RQ4" s="74" t="s">
        <v>134</v>
      </c>
      <c r="RR4" s="74" t="s">
        <v>134</v>
      </c>
      <c r="RS4" s="74" t="s">
        <v>134</v>
      </c>
      <c r="RT4" s="74" t="s">
        <v>134</v>
      </c>
      <c r="RU4" s="74" t="s">
        <v>134</v>
      </c>
      <c r="RV4" s="74" t="s">
        <v>134</v>
      </c>
      <c r="RW4" s="74" t="s">
        <v>134</v>
      </c>
      <c r="RX4" s="74" t="s">
        <v>134</v>
      </c>
      <c r="RY4" s="74" t="s">
        <v>134</v>
      </c>
      <c r="RZ4" s="74" t="s">
        <v>134</v>
      </c>
      <c r="SA4" s="74" t="s">
        <v>134</v>
      </c>
      <c r="SB4" s="74" t="s">
        <v>134</v>
      </c>
      <c r="SC4" s="74" t="s">
        <v>134</v>
      </c>
      <c r="SD4" s="74" t="s">
        <v>134</v>
      </c>
      <c r="SE4" s="74" t="s">
        <v>134</v>
      </c>
      <c r="SF4" s="74" t="s">
        <v>134</v>
      </c>
      <c r="SG4" s="74" t="s">
        <v>134</v>
      </c>
      <c r="SH4" s="74" t="s">
        <v>134</v>
      </c>
      <c r="SI4" s="74" t="s">
        <v>134</v>
      </c>
      <c r="SJ4" s="74" t="s">
        <v>134</v>
      </c>
      <c r="SK4" s="74" t="s">
        <v>134</v>
      </c>
      <c r="SL4" s="74" t="s">
        <v>134</v>
      </c>
      <c r="SM4" s="74" t="s">
        <v>134</v>
      </c>
      <c r="SN4" s="74" t="s">
        <v>134</v>
      </c>
      <c r="SO4" s="74" t="s">
        <v>134</v>
      </c>
      <c r="SP4" s="74" t="s">
        <v>134</v>
      </c>
      <c r="SQ4" s="74" t="s">
        <v>134</v>
      </c>
      <c r="SR4" s="74" t="s">
        <v>134</v>
      </c>
      <c r="SS4" s="74" t="s">
        <v>134</v>
      </c>
      <c r="ST4" s="74" t="s">
        <v>134</v>
      </c>
      <c r="SU4" s="74" t="s">
        <v>134</v>
      </c>
      <c r="SV4" s="74" t="s">
        <v>134</v>
      </c>
      <c r="SW4" s="74" t="s">
        <v>134</v>
      </c>
      <c r="SX4" s="74" t="s">
        <v>134</v>
      </c>
      <c r="SY4" s="74" t="s">
        <v>134</v>
      </c>
      <c r="SZ4" s="74" t="s">
        <v>134</v>
      </c>
      <c r="TA4" s="74" t="s">
        <v>134</v>
      </c>
      <c r="TB4" s="74" t="s">
        <v>134</v>
      </c>
      <c r="TC4" s="74" t="s">
        <v>134</v>
      </c>
      <c r="TD4" s="74" t="s">
        <v>134</v>
      </c>
      <c r="TE4" s="74" t="s">
        <v>134</v>
      </c>
      <c r="TF4" s="74" t="s">
        <v>134</v>
      </c>
      <c r="TG4" s="74" t="s">
        <v>134</v>
      </c>
      <c r="TH4" s="74" t="s">
        <v>134</v>
      </c>
      <c r="TI4" s="74" t="s">
        <v>134</v>
      </c>
      <c r="TJ4" s="74" t="s">
        <v>134</v>
      </c>
      <c r="TK4" s="74" t="s">
        <v>134</v>
      </c>
      <c r="TL4" s="74" t="s">
        <v>134</v>
      </c>
      <c r="TM4" s="74" t="s">
        <v>134</v>
      </c>
      <c r="TN4" s="74" t="s">
        <v>134</v>
      </c>
      <c r="TO4" s="74" t="s">
        <v>134</v>
      </c>
      <c r="TP4" s="74" t="s">
        <v>134</v>
      </c>
      <c r="TQ4" s="74" t="s">
        <v>134</v>
      </c>
      <c r="TR4" s="74" t="s">
        <v>134</v>
      </c>
      <c r="TS4" s="74" t="s">
        <v>134</v>
      </c>
      <c r="TT4" s="74" t="s">
        <v>134</v>
      </c>
      <c r="TU4" s="74" t="s">
        <v>134</v>
      </c>
      <c r="TV4" s="74" t="s">
        <v>134</v>
      </c>
      <c r="TW4" s="74" t="s">
        <v>134</v>
      </c>
      <c r="TX4" s="74" t="s">
        <v>134</v>
      </c>
      <c r="TY4" s="74" t="s">
        <v>134</v>
      </c>
      <c r="TZ4" s="74" t="s">
        <v>134</v>
      </c>
      <c r="UA4" s="74" t="s">
        <v>134</v>
      </c>
      <c r="UB4" s="74" t="s">
        <v>134</v>
      </c>
      <c r="UC4" s="74" t="s">
        <v>134</v>
      </c>
      <c r="UD4" s="74" t="s">
        <v>134</v>
      </c>
      <c r="UE4" s="74" t="s">
        <v>134</v>
      </c>
      <c r="UF4" s="74" t="s">
        <v>134</v>
      </c>
      <c r="UG4" s="74" t="s">
        <v>134</v>
      </c>
      <c r="UH4" s="74" t="s">
        <v>134</v>
      </c>
    </row>
    <row r="5" spans="1:554" ht="14.4" x14ac:dyDescent="0.3">
      <c r="A5" s="74" t="s">
        <v>810</v>
      </c>
      <c r="B5" s="74" t="s">
        <v>18</v>
      </c>
      <c r="C5" s="74" t="s">
        <v>424</v>
      </c>
      <c r="D5" s="77">
        <v>111.14</v>
      </c>
      <c r="E5" s="74">
        <v>290</v>
      </c>
      <c r="F5" s="77">
        <v>125.08</v>
      </c>
      <c r="G5" s="74" t="s">
        <v>99</v>
      </c>
      <c r="H5" s="74">
        <v>105.2423</v>
      </c>
      <c r="I5" s="74">
        <v>106.1324</v>
      </c>
      <c r="J5" s="74">
        <v>107.6096</v>
      </c>
      <c r="K5" s="74">
        <v>108.746</v>
      </c>
      <c r="L5" s="74">
        <v>104.5226</v>
      </c>
      <c r="M5" s="74">
        <v>104.9298</v>
      </c>
      <c r="N5" s="74">
        <v>105.176</v>
      </c>
      <c r="O5" s="74">
        <v>105.8389</v>
      </c>
      <c r="P5" s="74">
        <v>106.29340000000001</v>
      </c>
      <c r="Q5" s="74">
        <v>104.5889</v>
      </c>
      <c r="R5" s="74">
        <v>103.017</v>
      </c>
      <c r="S5" s="74">
        <v>104.0681</v>
      </c>
      <c r="T5" s="74">
        <v>104.10599999999999</v>
      </c>
      <c r="U5" s="74">
        <v>104.0492</v>
      </c>
      <c r="V5" s="74">
        <v>102.76130000000001</v>
      </c>
      <c r="W5" s="74">
        <v>102.8276</v>
      </c>
      <c r="X5" s="74">
        <v>101.19889999999999</v>
      </c>
      <c r="Y5" s="74">
        <v>99.787999999999997</v>
      </c>
      <c r="Z5" s="74">
        <v>100.4603</v>
      </c>
      <c r="AA5" s="74">
        <v>101.7102</v>
      </c>
      <c r="AB5" s="74">
        <v>101.3031</v>
      </c>
      <c r="AC5" s="74">
        <v>97.969899999999996</v>
      </c>
      <c r="AD5" s="74">
        <v>97.477400000000003</v>
      </c>
      <c r="AE5" s="74">
        <v>98.509600000000006</v>
      </c>
      <c r="AF5" s="74">
        <v>100.072</v>
      </c>
      <c r="AG5" s="74">
        <v>100.9811</v>
      </c>
      <c r="AH5" s="74">
        <v>101.0569</v>
      </c>
      <c r="AI5" s="74">
        <v>102.8087</v>
      </c>
      <c r="AJ5" s="74">
        <v>103.7367</v>
      </c>
      <c r="AK5" s="74">
        <v>102.9697</v>
      </c>
      <c r="AL5" s="74">
        <v>101.9659</v>
      </c>
      <c r="AM5" s="74">
        <v>100.858</v>
      </c>
      <c r="AN5" s="74">
        <v>103.70829999999999</v>
      </c>
      <c r="AO5" s="74">
        <v>103.2822</v>
      </c>
      <c r="AP5" s="74">
        <v>103.3674</v>
      </c>
      <c r="AQ5" s="74">
        <v>104.72150000000001</v>
      </c>
      <c r="AR5" s="74">
        <v>104.0586</v>
      </c>
      <c r="AS5" s="74">
        <v>103.5568</v>
      </c>
      <c r="AT5" s="74">
        <v>100.6023</v>
      </c>
      <c r="AU5" s="74">
        <v>100.9906</v>
      </c>
      <c r="AV5" s="74">
        <v>101.33150000000001</v>
      </c>
      <c r="AW5" s="74">
        <v>101.2084</v>
      </c>
      <c r="AX5" s="74">
        <v>105.20440000000001</v>
      </c>
      <c r="AY5" s="74">
        <v>105.36539999999999</v>
      </c>
      <c r="AZ5" s="74">
        <v>102.5341</v>
      </c>
      <c r="BA5" s="74">
        <v>101.89019999999999</v>
      </c>
      <c r="BB5" s="74">
        <v>101.97539999999999</v>
      </c>
      <c r="BC5" s="74">
        <v>100.1194</v>
      </c>
      <c r="BD5" s="74">
        <v>101.9978</v>
      </c>
      <c r="BE5" s="74">
        <v>102.6271</v>
      </c>
      <c r="BF5" s="74">
        <v>102.3506</v>
      </c>
      <c r="BG5" s="74">
        <v>99.261200000000002</v>
      </c>
      <c r="BH5" s="74">
        <v>100.9299</v>
      </c>
      <c r="BI5" s="74">
        <v>100.6343</v>
      </c>
      <c r="BJ5" s="74">
        <v>99.547300000000007</v>
      </c>
      <c r="BK5" s="74">
        <v>99.385199999999998</v>
      </c>
      <c r="BL5" s="74">
        <v>99.928700000000006</v>
      </c>
      <c r="BM5" s="74">
        <v>101.9597</v>
      </c>
      <c r="BN5" s="74">
        <v>100.62479999999999</v>
      </c>
      <c r="BO5" s="74">
        <v>100.0431</v>
      </c>
      <c r="BP5" s="74">
        <v>100.9966</v>
      </c>
      <c r="BQ5" s="74">
        <v>101.4448</v>
      </c>
      <c r="BR5" s="74">
        <v>103.8095</v>
      </c>
      <c r="BS5" s="74">
        <v>103.7714</v>
      </c>
      <c r="BT5" s="74">
        <v>106.70820000000001</v>
      </c>
      <c r="BU5" s="74">
        <v>107.1087</v>
      </c>
      <c r="BV5" s="74">
        <v>107.37569999999999</v>
      </c>
      <c r="BW5" s="74">
        <v>107.2612</v>
      </c>
      <c r="BX5" s="74">
        <v>108.4627</v>
      </c>
      <c r="BY5" s="74">
        <v>110.2076</v>
      </c>
      <c r="BZ5" s="74">
        <v>109.9502</v>
      </c>
      <c r="CA5" s="74">
        <v>109.6641</v>
      </c>
      <c r="CB5" s="74">
        <v>109.49250000000001</v>
      </c>
      <c r="CC5" s="74">
        <v>108.825</v>
      </c>
      <c r="CD5" s="74">
        <v>108.86320000000001</v>
      </c>
      <c r="CE5" s="74">
        <v>110.0074</v>
      </c>
      <c r="CF5" s="74">
        <v>110.5509</v>
      </c>
      <c r="CG5" s="74">
        <v>111.1135</v>
      </c>
      <c r="CH5" s="74">
        <v>108.1576</v>
      </c>
      <c r="CI5" s="74">
        <v>109.80710000000001</v>
      </c>
      <c r="CJ5" s="74">
        <v>110.1027</v>
      </c>
      <c r="CK5" s="74">
        <v>110.9323</v>
      </c>
      <c r="CL5" s="74">
        <v>112.4102</v>
      </c>
      <c r="CM5" s="74">
        <v>112.72490000000001</v>
      </c>
      <c r="CN5" s="74">
        <v>111.9144</v>
      </c>
      <c r="CO5" s="74">
        <v>112.21</v>
      </c>
      <c r="CP5" s="74">
        <v>112.8775</v>
      </c>
      <c r="CQ5" s="74">
        <v>111.9716</v>
      </c>
      <c r="CR5" s="74">
        <v>112.4198</v>
      </c>
      <c r="CS5" s="74">
        <v>112.086</v>
      </c>
      <c r="CT5" s="74">
        <v>111.6951</v>
      </c>
      <c r="CU5" s="74">
        <v>110.9609</v>
      </c>
      <c r="CV5" s="74">
        <v>110.6844</v>
      </c>
      <c r="CW5" s="74">
        <v>109.42570000000001</v>
      </c>
      <c r="CX5" s="74">
        <v>108.7011</v>
      </c>
      <c r="CY5" s="74">
        <v>110.12179999999999</v>
      </c>
      <c r="CZ5" s="74">
        <v>109.1683</v>
      </c>
      <c r="DA5" s="74">
        <v>108.005</v>
      </c>
      <c r="DB5" s="74">
        <v>108.3197</v>
      </c>
      <c r="DC5" s="74">
        <v>107.0801</v>
      </c>
      <c r="DD5" s="74">
        <v>105.90730000000001</v>
      </c>
      <c r="DE5" s="74">
        <v>104.0956</v>
      </c>
      <c r="DF5" s="74">
        <v>105.2779</v>
      </c>
      <c r="DG5" s="74">
        <v>105.77379999999999</v>
      </c>
      <c r="DH5" s="74">
        <v>107.2899</v>
      </c>
      <c r="DI5" s="74">
        <v>107.8524</v>
      </c>
      <c r="DJ5" s="74">
        <v>104.8965</v>
      </c>
      <c r="DK5" s="74">
        <v>103.5616</v>
      </c>
      <c r="DL5" s="74">
        <v>105.1921</v>
      </c>
      <c r="DM5" s="74">
        <v>105.56399999999999</v>
      </c>
      <c r="DN5" s="74">
        <v>104.7535</v>
      </c>
      <c r="DO5" s="74">
        <v>104.8775</v>
      </c>
      <c r="DP5" s="74">
        <v>104.3015</v>
      </c>
      <c r="DQ5" s="74">
        <v>105.01179999999999</v>
      </c>
      <c r="DR5" s="74">
        <v>104.935</v>
      </c>
      <c r="DS5" s="74" t="s">
        <v>135</v>
      </c>
      <c r="DT5" s="74">
        <v>105.8085</v>
      </c>
      <c r="DU5" s="74">
        <v>106.7012</v>
      </c>
      <c r="DV5" s="74">
        <v>109.15860000000001</v>
      </c>
      <c r="DW5" s="74">
        <v>110.0033</v>
      </c>
      <c r="DX5" s="74">
        <v>108.5442</v>
      </c>
      <c r="DY5" s="74">
        <v>108.77460000000001</v>
      </c>
      <c r="DZ5" s="74">
        <v>107.9299</v>
      </c>
      <c r="EA5" s="74">
        <v>108.9858</v>
      </c>
      <c r="EB5" s="74">
        <v>110.7616</v>
      </c>
      <c r="EC5" s="74">
        <v>109.7441</v>
      </c>
      <c r="ED5" s="74">
        <v>109.13939999999999</v>
      </c>
      <c r="EE5" s="74">
        <v>107.2676</v>
      </c>
      <c r="EF5" s="74">
        <v>104.6279</v>
      </c>
      <c r="EG5" s="74">
        <v>105.54940000000001</v>
      </c>
      <c r="EH5" s="74">
        <v>104.3399</v>
      </c>
      <c r="EI5" s="74">
        <v>103.1593</v>
      </c>
      <c r="EJ5" s="74">
        <v>102.05540000000001</v>
      </c>
      <c r="EK5" s="74">
        <v>103.03449999999999</v>
      </c>
      <c r="EL5" s="74">
        <v>101.3355</v>
      </c>
      <c r="EM5" s="74">
        <v>101.7002</v>
      </c>
      <c r="EN5" s="74">
        <v>101.7002</v>
      </c>
      <c r="EO5" s="74">
        <v>104.1095</v>
      </c>
      <c r="EP5" s="74">
        <v>105.96210000000001</v>
      </c>
      <c r="EQ5" s="74">
        <v>104.4263</v>
      </c>
      <c r="ER5" s="74">
        <v>103.21680000000001</v>
      </c>
      <c r="ES5" s="74">
        <v>102.8425</v>
      </c>
      <c r="ET5" s="74">
        <v>101.0475</v>
      </c>
      <c r="EU5" s="74">
        <v>102.0746</v>
      </c>
      <c r="EV5" s="74">
        <v>102.3721</v>
      </c>
      <c r="EW5" s="74">
        <v>101.05710000000001</v>
      </c>
      <c r="EX5" s="74">
        <v>101.4602</v>
      </c>
      <c r="EY5" s="74">
        <v>101.489</v>
      </c>
      <c r="EZ5" s="74">
        <v>100.78830000000001</v>
      </c>
      <c r="FA5" s="74">
        <v>101.83459999999999</v>
      </c>
      <c r="FB5" s="74">
        <v>102.1418</v>
      </c>
      <c r="FC5" s="74">
        <v>101.8442</v>
      </c>
      <c r="FD5" s="74">
        <v>101.3355</v>
      </c>
      <c r="FE5" s="74">
        <v>103.1305</v>
      </c>
      <c r="FF5" s="74">
        <v>104.5415</v>
      </c>
      <c r="FG5" s="74">
        <v>104.3015</v>
      </c>
      <c r="FH5" s="74">
        <v>104.3687</v>
      </c>
      <c r="FI5" s="74">
        <v>104.55110000000001</v>
      </c>
      <c r="FJ5" s="74">
        <v>104.8199</v>
      </c>
      <c r="FK5" s="74">
        <v>105.2422</v>
      </c>
      <c r="FL5" s="74">
        <v>102.9289</v>
      </c>
      <c r="FM5" s="74">
        <v>106.8356</v>
      </c>
      <c r="FN5" s="74">
        <v>105.0598</v>
      </c>
      <c r="FO5" s="74">
        <v>105.7893</v>
      </c>
      <c r="FP5" s="74">
        <v>104.5607</v>
      </c>
      <c r="FQ5" s="74">
        <v>105.5782</v>
      </c>
      <c r="FR5" s="74">
        <v>105.7893</v>
      </c>
      <c r="FS5" s="74">
        <v>104.6087</v>
      </c>
      <c r="FT5" s="74">
        <v>105.4342</v>
      </c>
      <c r="FU5" s="74">
        <v>103.19759999999999</v>
      </c>
      <c r="FV5" s="74">
        <v>102.2186</v>
      </c>
      <c r="FW5" s="74">
        <v>103.6104</v>
      </c>
      <c r="FX5" s="74">
        <v>104.6759</v>
      </c>
      <c r="FY5" s="74">
        <v>104.2439</v>
      </c>
      <c r="FZ5" s="74">
        <v>104.64709999999999</v>
      </c>
      <c r="GA5" s="74">
        <v>103.48560000000001</v>
      </c>
      <c r="GB5" s="74">
        <v>104.6067</v>
      </c>
      <c r="GC5" s="74">
        <v>103.91079999999999</v>
      </c>
      <c r="GD5" s="74">
        <v>104.2008</v>
      </c>
      <c r="GE5" s="74">
        <v>103.75620000000001</v>
      </c>
      <c r="GF5" s="74">
        <v>103.7079</v>
      </c>
      <c r="GG5" s="74">
        <v>103.1474</v>
      </c>
      <c r="GH5" s="74">
        <v>102.7705</v>
      </c>
      <c r="GI5" s="74">
        <v>102.2872</v>
      </c>
      <c r="GJ5" s="74">
        <v>101.8523</v>
      </c>
      <c r="GK5" s="74">
        <v>100.45099999999999</v>
      </c>
      <c r="GL5" s="74">
        <v>100.7989</v>
      </c>
      <c r="GM5" s="74">
        <v>99.494200000000006</v>
      </c>
      <c r="GN5" s="74">
        <v>99.107699999999994</v>
      </c>
      <c r="GO5" s="74">
        <v>98.353899999999996</v>
      </c>
      <c r="GP5" s="74">
        <v>98.740399999999994</v>
      </c>
      <c r="GQ5" s="74">
        <v>100.1224</v>
      </c>
      <c r="GR5" s="74">
        <v>100.393</v>
      </c>
      <c r="GS5" s="74">
        <v>100.9922</v>
      </c>
      <c r="GT5" s="74">
        <v>100.13209999999999</v>
      </c>
      <c r="GU5" s="74">
        <v>99.987099999999998</v>
      </c>
      <c r="GV5" s="74">
        <v>100.11279999999999</v>
      </c>
      <c r="GW5" s="74">
        <v>100.5187</v>
      </c>
      <c r="GX5" s="74">
        <v>100.6443</v>
      </c>
      <c r="GY5" s="74">
        <v>100.6733</v>
      </c>
      <c r="GZ5" s="74">
        <v>98.566500000000005</v>
      </c>
      <c r="HA5" s="74">
        <v>97.058800000000005</v>
      </c>
      <c r="HB5" s="74">
        <v>99.223600000000005</v>
      </c>
      <c r="HC5" s="74">
        <v>99.880799999999994</v>
      </c>
      <c r="HD5" s="74">
        <v>99.571600000000004</v>
      </c>
      <c r="HE5" s="74">
        <v>100.1514</v>
      </c>
      <c r="HF5" s="74">
        <v>102.00700000000001</v>
      </c>
      <c r="HG5" s="74">
        <v>99.368600000000001</v>
      </c>
      <c r="HH5" s="74">
        <v>99.2333</v>
      </c>
      <c r="HI5" s="74">
        <v>99.252600000000001</v>
      </c>
      <c r="HJ5" s="74">
        <v>99.397599999999997</v>
      </c>
      <c r="HK5" s="74">
        <v>99.397599999999997</v>
      </c>
      <c r="HL5" s="74">
        <v>99.909800000000004</v>
      </c>
      <c r="HM5" s="74">
        <v>100.83759999999999</v>
      </c>
      <c r="HN5" s="74">
        <v>100.509</v>
      </c>
      <c r="HO5" s="74">
        <v>100.8956</v>
      </c>
      <c r="HP5" s="74">
        <v>98.943399999999997</v>
      </c>
      <c r="HQ5" s="74">
        <v>97.986599999999996</v>
      </c>
      <c r="HR5" s="74">
        <v>99.0304</v>
      </c>
      <c r="HS5" s="74">
        <v>98.740399999999994</v>
      </c>
      <c r="HT5" s="74">
        <v>97.947999999999993</v>
      </c>
      <c r="HU5" s="74">
        <v>98.566500000000005</v>
      </c>
      <c r="HV5" s="74">
        <v>98.334500000000006</v>
      </c>
      <c r="HW5" s="74">
        <v>99.2333</v>
      </c>
      <c r="HX5" s="74">
        <v>98.7791</v>
      </c>
      <c r="HY5" s="74">
        <v>98.266900000000007</v>
      </c>
      <c r="HZ5" s="74" t="s">
        <v>135</v>
      </c>
      <c r="IA5" s="74">
        <v>98.450500000000005</v>
      </c>
      <c r="IB5" s="74">
        <v>98.025300000000001</v>
      </c>
      <c r="IC5" s="74">
        <v>96.8172</v>
      </c>
      <c r="ID5" s="74">
        <v>97.735299999999995</v>
      </c>
      <c r="IE5" s="74">
        <v>99.04</v>
      </c>
      <c r="IF5" s="74">
        <v>99.987099999999998</v>
      </c>
      <c r="IG5" s="74">
        <v>101.5334</v>
      </c>
      <c r="IH5" s="74">
        <v>102.6641</v>
      </c>
      <c r="II5" s="74">
        <v>102.0843</v>
      </c>
      <c r="IJ5" s="74">
        <v>100.393</v>
      </c>
      <c r="IK5" s="74">
        <v>100.26739999999999</v>
      </c>
      <c r="IL5" s="74">
        <v>100.86660000000001</v>
      </c>
      <c r="IM5" s="74">
        <v>100.8569</v>
      </c>
      <c r="IN5" s="74">
        <v>103.5146</v>
      </c>
      <c r="IO5" s="74">
        <v>103.0668</v>
      </c>
      <c r="IP5" s="74">
        <v>102.3173</v>
      </c>
      <c r="IQ5" s="74">
        <v>103.2226</v>
      </c>
      <c r="IR5" s="74">
        <v>103.6606</v>
      </c>
      <c r="IS5" s="74">
        <v>102.56059999999999</v>
      </c>
      <c r="IT5" s="74">
        <v>103.5633</v>
      </c>
      <c r="IU5" s="74">
        <v>104.8385</v>
      </c>
      <c r="IV5" s="74">
        <v>104.77030000000001</v>
      </c>
      <c r="IW5" s="74">
        <v>105.111</v>
      </c>
      <c r="IX5" s="74">
        <v>105.88</v>
      </c>
      <c r="IY5" s="74">
        <v>106.1234</v>
      </c>
      <c r="IZ5" s="74">
        <v>110.2313</v>
      </c>
      <c r="JA5" s="74">
        <v>111.7206</v>
      </c>
      <c r="JB5" s="74">
        <v>113.9011</v>
      </c>
      <c r="JC5" s="74">
        <v>114.10550000000001</v>
      </c>
      <c r="JD5" s="74">
        <v>114.26130000000001</v>
      </c>
      <c r="JE5" s="74">
        <v>115.2834</v>
      </c>
      <c r="JF5" s="74">
        <v>115.702</v>
      </c>
      <c r="JG5" s="74">
        <v>115.2834</v>
      </c>
      <c r="JH5" s="74">
        <v>115.4781</v>
      </c>
      <c r="JI5" s="74">
        <v>115.34180000000001</v>
      </c>
      <c r="JJ5" s="74">
        <v>114.9914</v>
      </c>
      <c r="JK5" s="74">
        <v>115.3905</v>
      </c>
      <c r="JL5" s="74">
        <v>115.7312</v>
      </c>
      <c r="JM5" s="74">
        <v>116.2568</v>
      </c>
      <c r="JN5" s="74">
        <v>116.6559</v>
      </c>
      <c r="JO5" s="74">
        <v>115.7214</v>
      </c>
      <c r="JP5" s="74">
        <v>116.93819999999999</v>
      </c>
      <c r="JQ5" s="74">
        <v>117.6099</v>
      </c>
      <c r="JR5" s="74">
        <v>118.0577</v>
      </c>
      <c r="JS5" s="74">
        <v>118.4276</v>
      </c>
      <c r="JT5" s="74">
        <v>117.57089999999999</v>
      </c>
      <c r="JU5" s="74">
        <v>123.0222</v>
      </c>
      <c r="JV5" s="74">
        <v>123.0514</v>
      </c>
      <c r="JW5" s="74">
        <v>122.8275</v>
      </c>
      <c r="JX5" s="74">
        <v>123.5089</v>
      </c>
      <c r="JY5" s="74">
        <v>124.08320000000001</v>
      </c>
      <c r="JZ5" s="74">
        <v>123.246</v>
      </c>
      <c r="KA5" s="74">
        <v>122.1169</v>
      </c>
      <c r="KB5" s="74">
        <v>122.0098</v>
      </c>
      <c r="KC5" s="74">
        <v>122.09739999999999</v>
      </c>
      <c r="KD5" s="74">
        <v>122.477</v>
      </c>
      <c r="KE5" s="74">
        <v>123.17789999999999</v>
      </c>
      <c r="KF5" s="74">
        <v>124.3947</v>
      </c>
      <c r="KG5" s="74">
        <v>123.9859</v>
      </c>
      <c r="KH5" s="74">
        <v>124.7159</v>
      </c>
      <c r="KI5" s="74">
        <v>125.82559999999999</v>
      </c>
      <c r="KJ5" s="74">
        <v>126.0106</v>
      </c>
      <c r="KK5" s="74">
        <v>125.41679999999999</v>
      </c>
      <c r="KL5" s="74">
        <v>125.60169999999999</v>
      </c>
      <c r="KM5" s="74">
        <v>124.7841</v>
      </c>
      <c r="KN5" s="74">
        <v>123.7717</v>
      </c>
      <c r="KO5" s="74">
        <v>123.58669999999999</v>
      </c>
      <c r="KP5" s="74">
        <v>120.75409999999999</v>
      </c>
      <c r="KQ5" s="74">
        <v>119.5665</v>
      </c>
      <c r="KR5" s="74">
        <v>120.462</v>
      </c>
      <c r="KS5" s="74">
        <v>120.6957</v>
      </c>
      <c r="KT5" s="74">
        <v>120.2187</v>
      </c>
      <c r="KU5" s="74">
        <v>119.5081</v>
      </c>
      <c r="KV5" s="74">
        <v>119.401</v>
      </c>
      <c r="KW5" s="74">
        <v>118.9143</v>
      </c>
      <c r="KX5" s="74">
        <v>118.0522</v>
      </c>
      <c r="KY5" s="74">
        <v>119.0416</v>
      </c>
      <c r="KZ5" s="74">
        <v>118.9633</v>
      </c>
      <c r="LA5" s="74">
        <v>119.70780000000001</v>
      </c>
      <c r="LB5" s="74">
        <v>121.3241</v>
      </c>
      <c r="LC5" s="74">
        <v>121.0988</v>
      </c>
      <c r="LD5" s="74">
        <v>121.3241</v>
      </c>
      <c r="LE5" s="74">
        <v>122.7543</v>
      </c>
      <c r="LF5" s="74">
        <v>122.96</v>
      </c>
      <c r="LG5" s="74">
        <v>129.06299999999999</v>
      </c>
      <c r="LH5" s="74">
        <v>129.25890000000001</v>
      </c>
      <c r="LI5" s="74">
        <v>128.3185</v>
      </c>
      <c r="LJ5" s="74">
        <v>127.6915</v>
      </c>
      <c r="LK5" s="74">
        <v>127.25069999999999</v>
      </c>
      <c r="LL5" s="74">
        <v>125.0564</v>
      </c>
      <c r="LM5" s="74">
        <v>125.3797</v>
      </c>
      <c r="LN5" s="74">
        <v>123.97880000000001</v>
      </c>
      <c r="LO5" s="74">
        <v>124.1258</v>
      </c>
      <c r="LP5" s="74">
        <v>124.16500000000001</v>
      </c>
      <c r="LQ5" s="74">
        <v>123.5772</v>
      </c>
      <c r="LR5" s="74">
        <v>123.1756</v>
      </c>
      <c r="LS5" s="74">
        <v>123.6164</v>
      </c>
      <c r="LT5" s="74">
        <v>122.5094</v>
      </c>
      <c r="LU5" s="74">
        <v>122.81310000000001</v>
      </c>
      <c r="LV5" s="74">
        <v>122.676</v>
      </c>
      <c r="LW5" s="74">
        <v>123.21469999999999</v>
      </c>
      <c r="LX5" s="74">
        <v>124.3511</v>
      </c>
      <c r="LY5" s="74">
        <v>124.2923</v>
      </c>
      <c r="LZ5" s="74">
        <v>124.40989999999999</v>
      </c>
      <c r="MA5" s="74">
        <v>128.054</v>
      </c>
      <c r="MB5" s="74">
        <v>128.52420000000001</v>
      </c>
      <c r="MC5" s="74">
        <v>127.4662</v>
      </c>
      <c r="MD5" s="74">
        <v>126.58459999999999</v>
      </c>
      <c r="ME5" s="74">
        <v>126.17319999999999</v>
      </c>
      <c r="MF5" s="74">
        <v>125.6442</v>
      </c>
      <c r="MG5" s="74">
        <v>124.90949999999999</v>
      </c>
      <c r="MH5" s="74">
        <v>124.9682</v>
      </c>
      <c r="MI5" s="74">
        <v>127.7209</v>
      </c>
      <c r="MJ5" s="74">
        <v>126.9079</v>
      </c>
      <c r="MK5" s="74">
        <v>127.574</v>
      </c>
      <c r="ML5" s="74">
        <v>127.4075</v>
      </c>
      <c r="MM5" s="74">
        <v>126.6532</v>
      </c>
      <c r="MN5" s="74">
        <v>126.036</v>
      </c>
      <c r="MO5" s="74">
        <v>129.04339999999999</v>
      </c>
      <c r="MP5" s="74">
        <v>128.2107</v>
      </c>
      <c r="MQ5" s="74">
        <v>128.51439999999999</v>
      </c>
      <c r="MR5" s="74">
        <v>128.3185</v>
      </c>
      <c r="MS5" s="74">
        <v>128.0932</v>
      </c>
      <c r="MT5" s="74">
        <v>128.42619999999999</v>
      </c>
      <c r="MU5" s="74">
        <v>128.41640000000001</v>
      </c>
      <c r="MV5" s="74">
        <v>126.84910000000001</v>
      </c>
      <c r="MW5" s="74">
        <v>123.5184</v>
      </c>
      <c r="MX5" s="74">
        <v>123.3323</v>
      </c>
      <c r="MY5" s="74">
        <v>121.9902</v>
      </c>
      <c r="MZ5" s="74">
        <v>122.9796</v>
      </c>
      <c r="NA5" s="74">
        <v>125.8009</v>
      </c>
      <c r="NB5" s="74">
        <v>126.08499999999999</v>
      </c>
      <c r="NC5" s="74">
        <v>126.8099</v>
      </c>
      <c r="ND5" s="74">
        <v>127.85809999999999</v>
      </c>
      <c r="NE5" s="74">
        <v>128.005</v>
      </c>
      <c r="NF5" s="74">
        <v>128.8083</v>
      </c>
      <c r="NG5" s="74">
        <v>129.15119999999999</v>
      </c>
      <c r="NH5" s="74">
        <v>127.5446</v>
      </c>
      <c r="NI5" s="74">
        <v>126.7315</v>
      </c>
      <c r="NJ5" s="74">
        <v>126.83929999999999</v>
      </c>
      <c r="NK5" s="74">
        <v>125.6469</v>
      </c>
      <c r="NL5" s="74">
        <v>126.1297</v>
      </c>
      <c r="NM5" s="74" t="s">
        <v>135</v>
      </c>
      <c r="NN5" s="74">
        <v>127.78530000000001</v>
      </c>
      <c r="NO5" s="74">
        <v>128.8201</v>
      </c>
      <c r="NP5" s="74">
        <v>131.0275</v>
      </c>
      <c r="NQ5" s="74">
        <v>130.9881</v>
      </c>
      <c r="NR5" s="74">
        <v>129.58869999999999</v>
      </c>
      <c r="NS5" s="74">
        <v>127.9332</v>
      </c>
      <c r="NT5" s="74">
        <v>122.00060000000001</v>
      </c>
      <c r="NU5" s="74">
        <v>126.0411</v>
      </c>
      <c r="NV5" s="74">
        <v>125.86369999999999</v>
      </c>
      <c r="NW5" s="74">
        <v>124.0209</v>
      </c>
      <c r="NX5" s="74">
        <v>124.6121</v>
      </c>
      <c r="NY5" s="74">
        <v>123.95189999999999</v>
      </c>
      <c r="NZ5" s="74">
        <v>124.2081</v>
      </c>
      <c r="OA5" s="74">
        <v>125.4498</v>
      </c>
      <c r="OB5" s="74">
        <v>127.0955</v>
      </c>
      <c r="OC5" s="74">
        <v>125.90309999999999</v>
      </c>
      <c r="OD5" s="74">
        <v>126.25790000000001</v>
      </c>
      <c r="OE5" s="74">
        <v>123.6168</v>
      </c>
      <c r="OF5" s="74">
        <v>124.0603</v>
      </c>
      <c r="OG5" s="74">
        <v>122.44410000000001</v>
      </c>
      <c r="OH5" s="74">
        <v>123.94199999999999</v>
      </c>
      <c r="OI5" s="74">
        <v>123.86320000000001</v>
      </c>
      <c r="OJ5" s="74">
        <v>122.5722</v>
      </c>
      <c r="OK5" s="74">
        <v>125.08</v>
      </c>
      <c r="OL5" s="74" t="s">
        <v>134</v>
      </c>
      <c r="OM5" s="74" t="s">
        <v>134</v>
      </c>
      <c r="ON5" s="74" t="s">
        <v>134</v>
      </c>
      <c r="OO5" s="74" t="s">
        <v>134</v>
      </c>
      <c r="OP5" s="74" t="s">
        <v>134</v>
      </c>
      <c r="OQ5" s="74" t="s">
        <v>134</v>
      </c>
      <c r="OR5" s="74" t="s">
        <v>134</v>
      </c>
      <c r="OS5" s="74" t="s">
        <v>134</v>
      </c>
      <c r="OT5" s="74" t="s">
        <v>134</v>
      </c>
      <c r="OU5" s="74" t="s">
        <v>134</v>
      </c>
      <c r="OV5" s="74" t="s">
        <v>134</v>
      </c>
      <c r="OW5" s="74" t="s">
        <v>134</v>
      </c>
      <c r="OX5" s="74" t="s">
        <v>134</v>
      </c>
      <c r="OY5" s="74" t="s">
        <v>134</v>
      </c>
      <c r="OZ5" s="74" t="s">
        <v>134</v>
      </c>
      <c r="PA5" s="74" t="s">
        <v>134</v>
      </c>
      <c r="PB5" s="74" t="s">
        <v>134</v>
      </c>
      <c r="PC5" s="74" t="s">
        <v>134</v>
      </c>
      <c r="PD5" s="74" t="s">
        <v>134</v>
      </c>
      <c r="PE5" s="74" t="s">
        <v>134</v>
      </c>
      <c r="PF5" s="74" t="s">
        <v>134</v>
      </c>
      <c r="PG5" s="74" t="s">
        <v>134</v>
      </c>
      <c r="PH5" s="74" t="s">
        <v>134</v>
      </c>
      <c r="PI5" s="74" t="s">
        <v>134</v>
      </c>
      <c r="PJ5" s="74" t="s">
        <v>134</v>
      </c>
      <c r="PK5" s="74" t="s">
        <v>134</v>
      </c>
      <c r="PL5" s="74" t="s">
        <v>134</v>
      </c>
      <c r="PM5" s="74" t="s">
        <v>134</v>
      </c>
      <c r="PN5" s="74" t="s">
        <v>134</v>
      </c>
      <c r="PO5" s="74" t="s">
        <v>134</v>
      </c>
      <c r="PP5" s="74" t="s">
        <v>134</v>
      </c>
      <c r="PQ5" s="74" t="s">
        <v>134</v>
      </c>
      <c r="PR5" s="74" t="s">
        <v>134</v>
      </c>
      <c r="PS5" s="74" t="s">
        <v>134</v>
      </c>
      <c r="PT5" s="74" t="s">
        <v>134</v>
      </c>
      <c r="PU5" s="74" t="s">
        <v>134</v>
      </c>
      <c r="PV5" s="74" t="s">
        <v>134</v>
      </c>
      <c r="PW5" s="74" t="s">
        <v>134</v>
      </c>
      <c r="PX5" s="74" t="s">
        <v>134</v>
      </c>
      <c r="PY5" s="74" t="s">
        <v>134</v>
      </c>
      <c r="PZ5" s="74" t="s">
        <v>134</v>
      </c>
      <c r="QA5" s="74" t="s">
        <v>134</v>
      </c>
      <c r="QB5" s="74" t="s">
        <v>134</v>
      </c>
      <c r="QC5" s="74" t="s">
        <v>134</v>
      </c>
      <c r="QD5" s="74" t="s">
        <v>134</v>
      </c>
      <c r="QE5" s="74" t="s">
        <v>134</v>
      </c>
      <c r="QF5" s="74" t="s">
        <v>134</v>
      </c>
      <c r="QG5" s="74" t="s">
        <v>134</v>
      </c>
      <c r="QH5" s="74" t="s">
        <v>134</v>
      </c>
      <c r="QI5" s="74" t="s">
        <v>134</v>
      </c>
      <c r="QJ5" s="74" t="s">
        <v>134</v>
      </c>
      <c r="QK5" s="74" t="s">
        <v>134</v>
      </c>
      <c r="QL5" s="74" t="s">
        <v>134</v>
      </c>
      <c r="QM5" s="74" t="s">
        <v>134</v>
      </c>
      <c r="QN5" s="74" t="s">
        <v>134</v>
      </c>
      <c r="QO5" s="74" t="s">
        <v>134</v>
      </c>
      <c r="QP5" s="74" t="s">
        <v>134</v>
      </c>
      <c r="QQ5" s="74" t="s">
        <v>134</v>
      </c>
      <c r="QR5" s="74" t="s">
        <v>134</v>
      </c>
      <c r="QS5" s="74" t="s">
        <v>134</v>
      </c>
      <c r="QT5" s="74" t="s">
        <v>134</v>
      </c>
      <c r="QU5" s="74" t="s">
        <v>134</v>
      </c>
      <c r="QV5" s="74" t="s">
        <v>134</v>
      </c>
      <c r="QW5" s="74" t="s">
        <v>134</v>
      </c>
      <c r="QX5" s="74" t="s">
        <v>134</v>
      </c>
      <c r="QY5" s="74" t="s">
        <v>134</v>
      </c>
      <c r="QZ5" s="74" t="s">
        <v>134</v>
      </c>
      <c r="RA5" s="74" t="s">
        <v>134</v>
      </c>
      <c r="RB5" s="74" t="s">
        <v>134</v>
      </c>
      <c r="RC5" s="74" t="s">
        <v>134</v>
      </c>
      <c r="RD5" s="74" t="s">
        <v>134</v>
      </c>
      <c r="RE5" s="74" t="s">
        <v>134</v>
      </c>
      <c r="RF5" s="74" t="s">
        <v>134</v>
      </c>
      <c r="RG5" s="74" t="s">
        <v>134</v>
      </c>
      <c r="RH5" s="74" t="s">
        <v>134</v>
      </c>
      <c r="RI5" s="74" t="s">
        <v>134</v>
      </c>
      <c r="RJ5" s="74" t="s">
        <v>134</v>
      </c>
      <c r="RK5" s="74" t="s">
        <v>134</v>
      </c>
      <c r="RL5" s="74" t="s">
        <v>134</v>
      </c>
      <c r="RM5" s="74" t="s">
        <v>134</v>
      </c>
      <c r="RN5" s="74" t="s">
        <v>134</v>
      </c>
      <c r="RO5" s="74" t="s">
        <v>134</v>
      </c>
      <c r="RP5" s="74" t="s">
        <v>134</v>
      </c>
      <c r="RQ5" s="74" t="s">
        <v>134</v>
      </c>
      <c r="RR5" s="74" t="s">
        <v>134</v>
      </c>
      <c r="RS5" s="74" t="s">
        <v>134</v>
      </c>
      <c r="RT5" s="74" t="s">
        <v>134</v>
      </c>
      <c r="RU5" s="74" t="s">
        <v>134</v>
      </c>
      <c r="RV5" s="74" t="s">
        <v>134</v>
      </c>
      <c r="RW5" s="74" t="s">
        <v>134</v>
      </c>
      <c r="RX5" s="74" t="s">
        <v>134</v>
      </c>
      <c r="RY5" s="74" t="s">
        <v>134</v>
      </c>
      <c r="RZ5" s="74" t="s">
        <v>134</v>
      </c>
      <c r="SA5" s="74" t="s">
        <v>134</v>
      </c>
      <c r="SB5" s="74" t="s">
        <v>134</v>
      </c>
      <c r="SC5" s="74" t="s">
        <v>134</v>
      </c>
      <c r="SD5" s="74" t="s">
        <v>134</v>
      </c>
      <c r="SE5" s="74" t="s">
        <v>134</v>
      </c>
      <c r="SF5" s="74" t="s">
        <v>134</v>
      </c>
      <c r="SG5" s="74" t="s">
        <v>134</v>
      </c>
      <c r="SH5" s="74" t="s">
        <v>134</v>
      </c>
      <c r="SI5" s="74" t="s">
        <v>134</v>
      </c>
      <c r="SJ5" s="74" t="s">
        <v>134</v>
      </c>
      <c r="SK5" s="74" t="s">
        <v>134</v>
      </c>
      <c r="SL5" s="74" t="s">
        <v>134</v>
      </c>
      <c r="SM5" s="74" t="s">
        <v>134</v>
      </c>
      <c r="SN5" s="74" t="s">
        <v>134</v>
      </c>
      <c r="SO5" s="74" t="s">
        <v>134</v>
      </c>
      <c r="SP5" s="74" t="s">
        <v>134</v>
      </c>
      <c r="SQ5" s="74" t="s">
        <v>134</v>
      </c>
      <c r="SR5" s="74" t="s">
        <v>134</v>
      </c>
      <c r="SS5" s="74" t="s">
        <v>134</v>
      </c>
      <c r="ST5" s="74" t="s">
        <v>134</v>
      </c>
      <c r="SU5" s="74" t="s">
        <v>134</v>
      </c>
      <c r="SV5" s="74" t="s">
        <v>134</v>
      </c>
      <c r="SW5" s="74" t="s">
        <v>134</v>
      </c>
      <c r="SX5" s="74" t="s">
        <v>134</v>
      </c>
      <c r="SY5" s="74" t="s">
        <v>134</v>
      </c>
      <c r="SZ5" s="74" t="s">
        <v>134</v>
      </c>
      <c r="TA5" s="74" t="s">
        <v>134</v>
      </c>
      <c r="TB5" s="74" t="s">
        <v>134</v>
      </c>
      <c r="TC5" s="74" t="s">
        <v>134</v>
      </c>
      <c r="TD5" s="74" t="s">
        <v>134</v>
      </c>
      <c r="TE5" s="74" t="s">
        <v>134</v>
      </c>
      <c r="TF5" s="74" t="s">
        <v>134</v>
      </c>
      <c r="TG5" s="74" t="s">
        <v>134</v>
      </c>
      <c r="TH5" s="74" t="s">
        <v>134</v>
      </c>
      <c r="TI5" s="74" t="s">
        <v>134</v>
      </c>
      <c r="TJ5" s="74" t="s">
        <v>134</v>
      </c>
      <c r="TK5" s="74" t="s">
        <v>134</v>
      </c>
      <c r="TL5" s="74" t="s">
        <v>134</v>
      </c>
      <c r="TM5" s="74" t="s">
        <v>134</v>
      </c>
      <c r="TN5" s="74" t="s">
        <v>134</v>
      </c>
      <c r="TO5" s="74" t="s">
        <v>134</v>
      </c>
      <c r="TP5" s="74" t="s">
        <v>134</v>
      </c>
      <c r="TQ5" s="74" t="s">
        <v>134</v>
      </c>
      <c r="TR5" s="74" t="s">
        <v>134</v>
      </c>
      <c r="TS5" s="74" t="s">
        <v>134</v>
      </c>
      <c r="TT5" s="74" t="s">
        <v>134</v>
      </c>
      <c r="TU5" s="74" t="s">
        <v>134</v>
      </c>
      <c r="TV5" s="74" t="s">
        <v>134</v>
      </c>
      <c r="TW5" s="74" t="s">
        <v>134</v>
      </c>
      <c r="TX5" s="74" t="s">
        <v>134</v>
      </c>
      <c r="TY5" s="74" t="s">
        <v>134</v>
      </c>
      <c r="TZ5" s="74" t="s">
        <v>134</v>
      </c>
      <c r="UA5" s="74" t="s">
        <v>134</v>
      </c>
      <c r="UB5" s="74" t="s">
        <v>134</v>
      </c>
      <c r="UC5" s="74" t="s">
        <v>134</v>
      </c>
      <c r="UD5" s="74" t="s">
        <v>134</v>
      </c>
      <c r="UE5" s="74" t="s">
        <v>134</v>
      </c>
      <c r="UF5" s="74" t="s">
        <v>134</v>
      </c>
      <c r="UG5" s="74" t="s">
        <v>134</v>
      </c>
      <c r="UH5" s="74" t="s">
        <v>134</v>
      </c>
    </row>
    <row r="6" spans="1:554" ht="14.4" x14ac:dyDescent="0.3">
      <c r="A6" s="74" t="s">
        <v>221</v>
      </c>
      <c r="B6" s="74" t="s">
        <v>18</v>
      </c>
      <c r="C6" s="74" t="s">
        <v>424</v>
      </c>
      <c r="D6" s="77">
        <v>364.9</v>
      </c>
      <c r="E6" s="74">
        <v>90</v>
      </c>
      <c r="F6" s="77"/>
      <c r="G6" s="74"/>
      <c r="H6" s="74">
        <v>358.46370000000002</v>
      </c>
      <c r="I6" s="74">
        <v>356.60750000000002</v>
      </c>
      <c r="J6" s="74">
        <v>352.50220000000002</v>
      </c>
      <c r="K6" s="74">
        <v>356.4504</v>
      </c>
      <c r="L6" s="74">
        <v>343.57479999999998</v>
      </c>
      <c r="M6" s="74">
        <v>346.44260000000003</v>
      </c>
      <c r="N6" s="74">
        <v>353.96559999999999</v>
      </c>
      <c r="O6" s="74">
        <v>352.69869999999997</v>
      </c>
      <c r="P6" s="74">
        <v>355.154</v>
      </c>
      <c r="Q6" s="74">
        <v>351.3433</v>
      </c>
      <c r="R6" s="74">
        <v>345.7158</v>
      </c>
      <c r="S6" s="74">
        <v>344.80239999999998</v>
      </c>
      <c r="T6" s="74">
        <v>339.88200000000001</v>
      </c>
      <c r="U6" s="74">
        <v>336.09100000000001</v>
      </c>
      <c r="V6" s="74">
        <v>340.19630000000001</v>
      </c>
      <c r="W6" s="74">
        <v>343.47660000000002</v>
      </c>
      <c r="X6" s="74">
        <v>341.78730000000002</v>
      </c>
      <c r="Y6" s="74">
        <v>335.983</v>
      </c>
      <c r="Z6" s="74">
        <v>334.41160000000002</v>
      </c>
      <c r="AA6" s="74">
        <v>337.99630000000002</v>
      </c>
      <c r="AB6" s="74">
        <v>336.44459999999998</v>
      </c>
      <c r="AC6" s="74">
        <v>324.78680000000003</v>
      </c>
      <c r="AD6" s="74">
        <v>333.017</v>
      </c>
      <c r="AE6" s="74">
        <v>331.62240000000003</v>
      </c>
      <c r="AF6" s="74">
        <v>333.60629999999998</v>
      </c>
      <c r="AG6" s="74">
        <v>334.63749999999999</v>
      </c>
      <c r="AH6" s="74">
        <v>335.67849999999999</v>
      </c>
      <c r="AI6" s="74">
        <v>338.94900000000001</v>
      </c>
      <c r="AJ6" s="74">
        <v>344.13459999999998</v>
      </c>
      <c r="AK6" s="74">
        <v>342.44970000000001</v>
      </c>
      <c r="AL6" s="74">
        <v>330.08420000000001</v>
      </c>
      <c r="AM6" s="74">
        <v>321.27569999999997</v>
      </c>
      <c r="AN6" s="74">
        <v>323.57139999999998</v>
      </c>
      <c r="AO6" s="74">
        <v>322.69450000000001</v>
      </c>
      <c r="AP6" s="74">
        <v>324.23160000000001</v>
      </c>
      <c r="AQ6" s="74">
        <v>322.70440000000002</v>
      </c>
      <c r="AR6" s="74">
        <v>316.91079999999999</v>
      </c>
      <c r="AS6" s="74">
        <v>311.96460000000002</v>
      </c>
      <c r="AT6" s="74">
        <v>306.64400000000001</v>
      </c>
      <c r="AU6" s="74">
        <v>309.55070000000001</v>
      </c>
      <c r="AV6" s="74">
        <v>310.41770000000002</v>
      </c>
      <c r="AW6" s="74">
        <v>313.74799999999999</v>
      </c>
      <c r="AX6" s="74">
        <v>314.27019999999999</v>
      </c>
      <c r="AY6" s="74">
        <v>306.06270000000001</v>
      </c>
      <c r="AZ6" s="74">
        <v>307.94459999999998</v>
      </c>
      <c r="BA6" s="74">
        <v>312.19130000000001</v>
      </c>
      <c r="BB6" s="74">
        <v>310.38819999999998</v>
      </c>
      <c r="BC6" s="74">
        <v>319.71890000000002</v>
      </c>
      <c r="BD6" s="74">
        <v>322.26100000000002</v>
      </c>
      <c r="BE6" s="74">
        <v>324.62569999999999</v>
      </c>
      <c r="BF6" s="74">
        <v>324.6848</v>
      </c>
      <c r="BG6" s="74">
        <v>324.33999999999997</v>
      </c>
      <c r="BH6" s="74">
        <v>328.69499999999999</v>
      </c>
      <c r="BI6" s="74">
        <v>326.21199999999999</v>
      </c>
      <c r="BJ6" s="74">
        <v>326.10359999999997</v>
      </c>
      <c r="BK6" s="74">
        <v>327.7491</v>
      </c>
      <c r="BL6" s="74">
        <v>331.18779999999998</v>
      </c>
      <c r="BM6" s="74">
        <v>329.68029999999999</v>
      </c>
      <c r="BN6" s="74">
        <v>332.68540000000002</v>
      </c>
      <c r="BO6" s="74">
        <v>330.9316</v>
      </c>
      <c r="BP6" s="74">
        <v>335.6807</v>
      </c>
      <c r="BQ6" s="74">
        <v>338.37060000000002</v>
      </c>
      <c r="BR6" s="74">
        <v>345.58300000000003</v>
      </c>
      <c r="BS6" s="74">
        <v>349.40589999999997</v>
      </c>
      <c r="BT6" s="74">
        <v>356.91390000000001</v>
      </c>
      <c r="BU6" s="74">
        <v>362.87490000000003</v>
      </c>
      <c r="BV6" s="74">
        <v>361.60390000000001</v>
      </c>
      <c r="BW6" s="74">
        <v>358.68740000000003</v>
      </c>
      <c r="BX6" s="74">
        <v>363.62369999999999</v>
      </c>
      <c r="BY6" s="74">
        <v>369.63409999999999</v>
      </c>
      <c r="BZ6" s="74">
        <v>369.22019999999998</v>
      </c>
      <c r="CA6" s="74">
        <v>366.87520000000001</v>
      </c>
      <c r="CB6" s="74">
        <v>364.47109999999998</v>
      </c>
      <c r="CC6" s="74">
        <v>365.02289999999999</v>
      </c>
      <c r="CD6" s="74">
        <v>369.29910000000001</v>
      </c>
      <c r="CE6" s="74">
        <v>379.57569999999998</v>
      </c>
      <c r="CF6" s="74">
        <v>377.71350000000001</v>
      </c>
      <c r="CG6" s="74">
        <v>379.1816</v>
      </c>
      <c r="CH6" s="74">
        <v>370.73759999999999</v>
      </c>
      <c r="CI6" s="74">
        <v>384.61059999999998</v>
      </c>
      <c r="CJ6" s="74">
        <v>390.03949999999998</v>
      </c>
      <c r="CK6" s="74">
        <v>399.8433</v>
      </c>
      <c r="CL6" s="74">
        <v>398.25689999999997</v>
      </c>
      <c r="CM6" s="74">
        <v>424.8501</v>
      </c>
      <c r="CN6" s="74">
        <v>422.14049999999997</v>
      </c>
      <c r="CO6" s="74">
        <v>421.51979999999998</v>
      </c>
      <c r="CP6" s="74">
        <v>426.35759999999999</v>
      </c>
      <c r="CQ6" s="74">
        <v>422.08139999999997</v>
      </c>
      <c r="CR6" s="74">
        <v>429.51049999999998</v>
      </c>
      <c r="CS6" s="74">
        <v>429.14600000000002</v>
      </c>
      <c r="CT6" s="74">
        <v>429.15589999999997</v>
      </c>
      <c r="CU6" s="74">
        <v>429.23489999999998</v>
      </c>
      <c r="CV6" s="74">
        <v>431.34890000000001</v>
      </c>
      <c r="CW6" s="74">
        <v>432.15890000000002</v>
      </c>
      <c r="CX6" s="74">
        <v>432.57380000000001</v>
      </c>
      <c r="CY6" s="74">
        <v>437.0093</v>
      </c>
      <c r="CZ6" s="74">
        <v>428.72120000000001</v>
      </c>
      <c r="DA6" s="74">
        <v>418.07209999999998</v>
      </c>
      <c r="DB6" s="74">
        <v>420.601</v>
      </c>
      <c r="DC6" s="74">
        <v>422.1223</v>
      </c>
      <c r="DD6" s="74">
        <v>420.6207</v>
      </c>
      <c r="DE6" s="74">
        <v>422.05309999999997</v>
      </c>
      <c r="DF6" s="74">
        <v>424.24619999999999</v>
      </c>
      <c r="DG6" s="74">
        <v>431.19080000000002</v>
      </c>
      <c r="DH6" s="74">
        <v>436.9599</v>
      </c>
      <c r="DI6" s="74">
        <v>438.86649999999997</v>
      </c>
      <c r="DJ6" s="74">
        <v>437.69099999999997</v>
      </c>
      <c r="DK6" s="74">
        <v>431.07229999999998</v>
      </c>
      <c r="DL6" s="74">
        <v>440.24950000000001</v>
      </c>
      <c r="DM6" s="74">
        <v>440.62490000000003</v>
      </c>
      <c r="DN6" s="74">
        <v>439.90379999999999</v>
      </c>
      <c r="DO6" s="74">
        <v>440.30880000000002</v>
      </c>
      <c r="DP6" s="74">
        <v>442.28449999999998</v>
      </c>
      <c r="DQ6" s="74">
        <v>448.41910000000001</v>
      </c>
      <c r="DR6" s="74">
        <v>442.27460000000002</v>
      </c>
      <c r="DS6" s="74" t="s">
        <v>135</v>
      </c>
      <c r="DT6" s="74">
        <v>446.46319999999997</v>
      </c>
      <c r="DU6" s="74">
        <v>447.50040000000001</v>
      </c>
      <c r="DV6" s="74">
        <v>452.12360000000001</v>
      </c>
      <c r="DW6" s="74">
        <v>453.26949999999999</v>
      </c>
      <c r="DX6" s="74">
        <v>447.26330000000002</v>
      </c>
      <c r="DY6" s="74">
        <v>458.86079999999998</v>
      </c>
      <c r="DZ6" s="74">
        <v>453.13119999999998</v>
      </c>
      <c r="EA6" s="74">
        <v>458.85090000000002</v>
      </c>
      <c r="EB6" s="74">
        <v>463.28640000000001</v>
      </c>
      <c r="EC6" s="74">
        <v>455.81819999999999</v>
      </c>
      <c r="ED6" s="74">
        <v>460.0462</v>
      </c>
      <c r="EE6" s="74">
        <v>457.5865</v>
      </c>
      <c r="EF6" s="74">
        <v>446.59160000000003</v>
      </c>
      <c r="EG6" s="74">
        <v>447.6585</v>
      </c>
      <c r="EH6" s="74">
        <v>434.05560000000003</v>
      </c>
      <c r="EI6" s="74">
        <v>435.2509</v>
      </c>
      <c r="EJ6" s="74">
        <v>429.42259999999999</v>
      </c>
      <c r="EK6" s="74">
        <v>444.0034</v>
      </c>
      <c r="EL6" s="74">
        <v>441.7115</v>
      </c>
      <c r="EM6" s="74">
        <v>445.72230000000002</v>
      </c>
      <c r="EN6" s="74">
        <v>448.05360000000002</v>
      </c>
      <c r="EO6" s="74">
        <v>458.18900000000002</v>
      </c>
      <c r="EP6" s="74">
        <v>456.4307</v>
      </c>
      <c r="EQ6" s="74">
        <v>453.74369999999999</v>
      </c>
      <c r="ER6" s="74">
        <v>451.9853</v>
      </c>
      <c r="ES6" s="74">
        <v>448.08319999999998</v>
      </c>
      <c r="ET6" s="74">
        <v>449.46620000000001</v>
      </c>
      <c r="EU6" s="74">
        <v>452.91390000000001</v>
      </c>
      <c r="EV6" s="74">
        <v>449.03160000000003</v>
      </c>
      <c r="EW6" s="74">
        <v>447.58929999999998</v>
      </c>
      <c r="EX6" s="74">
        <v>448.9624</v>
      </c>
      <c r="EY6" s="74">
        <v>443.70699999999999</v>
      </c>
      <c r="EZ6" s="74">
        <v>444.03300000000002</v>
      </c>
      <c r="FA6" s="74">
        <v>448.56729999999999</v>
      </c>
      <c r="FB6" s="74">
        <v>515.26760000000002</v>
      </c>
      <c r="FC6" s="74">
        <v>519.84140000000002</v>
      </c>
      <c r="FD6" s="74">
        <v>515.01070000000004</v>
      </c>
      <c r="FE6" s="74">
        <v>521.86649999999997</v>
      </c>
      <c r="FF6" s="74">
        <v>532.60770000000002</v>
      </c>
      <c r="FG6" s="74">
        <v>541.1413</v>
      </c>
      <c r="FH6" s="74">
        <v>540.76509999999996</v>
      </c>
      <c r="FI6" s="74">
        <v>532.27110000000005</v>
      </c>
      <c r="FJ6" s="74">
        <v>540.95320000000004</v>
      </c>
      <c r="FK6" s="74">
        <v>544.53700000000003</v>
      </c>
      <c r="FL6" s="74">
        <v>548.11080000000004</v>
      </c>
      <c r="FM6" s="74">
        <v>547.81380000000001</v>
      </c>
      <c r="FN6" s="74">
        <v>542.50750000000005</v>
      </c>
      <c r="FO6" s="74">
        <v>548.10090000000002</v>
      </c>
      <c r="FP6" s="74">
        <v>548.3682</v>
      </c>
      <c r="FQ6" s="74">
        <v>548.34839999999997</v>
      </c>
      <c r="FR6" s="74">
        <v>542.49760000000003</v>
      </c>
      <c r="FS6" s="74">
        <v>548.6454</v>
      </c>
      <c r="FT6" s="74">
        <v>551.52620000000002</v>
      </c>
      <c r="FU6" s="74">
        <v>552.59540000000004</v>
      </c>
      <c r="FV6" s="74">
        <v>554.33770000000004</v>
      </c>
      <c r="FW6" s="74">
        <v>567.4846</v>
      </c>
      <c r="FX6" s="74">
        <v>580.58199999999999</v>
      </c>
      <c r="FY6" s="74">
        <v>589.59079999999994</v>
      </c>
      <c r="FZ6" s="74">
        <v>593.29330000000004</v>
      </c>
      <c r="GA6" s="74">
        <v>592.87750000000005</v>
      </c>
      <c r="GB6" s="74">
        <v>585.68039999999996</v>
      </c>
      <c r="GC6" s="74">
        <v>569.89030000000002</v>
      </c>
      <c r="GD6" s="74">
        <v>565.55420000000004</v>
      </c>
      <c r="GE6" s="74">
        <v>569.19730000000004</v>
      </c>
      <c r="GF6" s="74">
        <v>563.93060000000003</v>
      </c>
      <c r="GG6" s="74">
        <v>544.61620000000005</v>
      </c>
      <c r="GH6" s="74">
        <v>545.02200000000005</v>
      </c>
      <c r="GI6" s="74">
        <v>546.75450000000001</v>
      </c>
      <c r="GJ6" s="74">
        <v>544.49739999999997</v>
      </c>
      <c r="GK6" s="74">
        <v>544.24990000000003</v>
      </c>
      <c r="GL6" s="74">
        <v>538.99310000000003</v>
      </c>
      <c r="GM6" s="74">
        <v>531.74639999999999</v>
      </c>
      <c r="GN6" s="74">
        <v>532.89480000000003</v>
      </c>
      <c r="GO6" s="74">
        <v>519.92610000000002</v>
      </c>
      <c r="GP6" s="74">
        <v>526.13329999999996</v>
      </c>
      <c r="GQ6" s="74">
        <v>536.05290000000002</v>
      </c>
      <c r="GR6" s="74">
        <v>559.55489999999998</v>
      </c>
      <c r="GS6" s="74">
        <v>566.02940000000001</v>
      </c>
      <c r="GT6" s="74">
        <v>573.50369999999998</v>
      </c>
      <c r="GU6" s="74">
        <v>599.21339999999998</v>
      </c>
      <c r="GV6" s="74">
        <v>604.38109999999995</v>
      </c>
      <c r="GW6" s="74">
        <v>603.09410000000003</v>
      </c>
      <c r="GX6" s="74">
        <v>610.45950000000005</v>
      </c>
      <c r="GY6" s="74">
        <v>602.21299999999997</v>
      </c>
      <c r="GZ6" s="74">
        <v>601.15380000000005</v>
      </c>
      <c r="HA6" s="74">
        <v>584.87850000000003</v>
      </c>
      <c r="HB6" s="74">
        <v>578.78030000000001</v>
      </c>
      <c r="HC6" s="74">
        <v>570.87030000000004</v>
      </c>
      <c r="HD6" s="74">
        <v>586.49220000000003</v>
      </c>
      <c r="HE6" s="74">
        <v>580.58199999999999</v>
      </c>
      <c r="HF6" s="74">
        <v>562.40599999999995</v>
      </c>
      <c r="HG6" s="74">
        <v>554.61490000000003</v>
      </c>
      <c r="HH6" s="74">
        <v>560.04</v>
      </c>
      <c r="HI6" s="74">
        <v>548.37810000000002</v>
      </c>
      <c r="HJ6" s="74">
        <v>548.90279999999996</v>
      </c>
      <c r="HK6" s="74">
        <v>574.47389999999996</v>
      </c>
      <c r="HL6" s="74">
        <v>562.11900000000003</v>
      </c>
      <c r="HM6" s="74">
        <v>589.22450000000003</v>
      </c>
      <c r="HN6" s="74">
        <v>593.91700000000003</v>
      </c>
      <c r="HO6" s="74">
        <v>612.92460000000005</v>
      </c>
      <c r="HP6" s="74">
        <v>585.39329999999995</v>
      </c>
      <c r="HQ6" s="74">
        <v>591.71929999999998</v>
      </c>
      <c r="HR6" s="74">
        <v>606.56889999999999</v>
      </c>
      <c r="HS6" s="74">
        <v>605.8152</v>
      </c>
      <c r="HT6" s="74">
        <v>583.71770000000004</v>
      </c>
      <c r="HU6" s="74">
        <v>583.92600000000004</v>
      </c>
      <c r="HV6" s="74">
        <v>586.86170000000004</v>
      </c>
      <c r="HW6" s="74">
        <v>592.70349999999996</v>
      </c>
      <c r="HX6" s="74">
        <v>587.74440000000004</v>
      </c>
      <c r="HY6" s="74">
        <v>590.21400000000006</v>
      </c>
      <c r="HZ6" s="74" t="s">
        <v>135</v>
      </c>
      <c r="IA6" s="74">
        <v>596.1748</v>
      </c>
      <c r="IB6" s="74">
        <v>586.68320000000006</v>
      </c>
      <c r="IC6" s="74">
        <v>586.75260000000003</v>
      </c>
      <c r="ID6" s="74">
        <v>587.01049999999998</v>
      </c>
      <c r="IE6" s="74">
        <v>586.19719999999995</v>
      </c>
      <c r="IF6" s="74">
        <v>579.25459999999998</v>
      </c>
      <c r="IG6" s="74">
        <v>580.88109999999995</v>
      </c>
      <c r="IH6" s="74">
        <v>583.33090000000004</v>
      </c>
      <c r="II6" s="74">
        <v>584.42190000000005</v>
      </c>
      <c r="IJ6" s="74">
        <v>583.44989999999996</v>
      </c>
      <c r="IK6" s="74">
        <v>593.14980000000003</v>
      </c>
      <c r="IL6" s="74">
        <v>579.25459999999998</v>
      </c>
      <c r="IM6" s="74">
        <v>579.96870000000001</v>
      </c>
      <c r="IN6" s="74">
        <v>592.60429999999997</v>
      </c>
      <c r="IO6" s="74">
        <v>568.96950000000004</v>
      </c>
      <c r="IP6" s="74">
        <v>567.35289999999998</v>
      </c>
      <c r="IQ6" s="74">
        <v>575.00959999999998</v>
      </c>
      <c r="IR6" s="74">
        <v>575.05920000000003</v>
      </c>
      <c r="IS6" s="74">
        <v>565.53790000000004</v>
      </c>
      <c r="IT6" s="74">
        <v>567.31320000000005</v>
      </c>
      <c r="IU6" s="74">
        <v>565.71640000000002</v>
      </c>
      <c r="IV6" s="74">
        <v>565.9941</v>
      </c>
      <c r="IW6" s="74">
        <v>576.74530000000004</v>
      </c>
      <c r="IX6" s="74">
        <v>576.09069999999997</v>
      </c>
      <c r="IY6" s="74">
        <v>578.14380000000006</v>
      </c>
      <c r="IZ6" s="74">
        <v>587.34770000000003</v>
      </c>
      <c r="JA6" s="74">
        <v>612.63879999999995</v>
      </c>
      <c r="JB6" s="74">
        <v>609.46500000000003</v>
      </c>
      <c r="JC6" s="74">
        <v>613.48180000000002</v>
      </c>
      <c r="JD6" s="74">
        <v>620.90049999999997</v>
      </c>
      <c r="JE6" s="74">
        <v>620.35500000000002</v>
      </c>
      <c r="JF6" s="74">
        <v>625.02639999999997</v>
      </c>
      <c r="JG6" s="74">
        <v>630.51110000000006</v>
      </c>
      <c r="JH6" s="74">
        <v>637.65210000000002</v>
      </c>
      <c r="JI6" s="74">
        <v>629.37059999999997</v>
      </c>
      <c r="JJ6" s="74">
        <v>623.75689999999997</v>
      </c>
      <c r="JK6" s="74">
        <v>618.24249999999995</v>
      </c>
      <c r="JL6" s="74">
        <v>623.42960000000005</v>
      </c>
      <c r="JM6" s="74">
        <v>625.71079999999995</v>
      </c>
      <c r="JN6" s="74">
        <v>624.52059999999994</v>
      </c>
      <c r="JO6" s="74">
        <v>628.5077</v>
      </c>
      <c r="JP6" s="74">
        <v>622.47749999999996</v>
      </c>
      <c r="JQ6" s="74">
        <v>634.01220000000001</v>
      </c>
      <c r="JR6" s="74">
        <v>639.71510000000001</v>
      </c>
      <c r="JS6" s="74">
        <v>639.69529999999997</v>
      </c>
      <c r="JT6" s="74">
        <v>640.32010000000002</v>
      </c>
      <c r="JU6" s="74">
        <v>655.01869999999997</v>
      </c>
      <c r="JV6" s="74">
        <v>662.17949999999996</v>
      </c>
      <c r="JW6" s="74">
        <v>700.41359999999997</v>
      </c>
      <c r="JX6" s="74">
        <v>699.25319999999999</v>
      </c>
      <c r="JY6" s="74">
        <v>719.43650000000002</v>
      </c>
      <c r="JZ6" s="74">
        <v>729.65210000000002</v>
      </c>
      <c r="KA6" s="74">
        <v>734.09540000000004</v>
      </c>
      <c r="KB6" s="74">
        <v>731.21910000000003</v>
      </c>
      <c r="KC6" s="74">
        <v>736.88239999999996</v>
      </c>
      <c r="KD6" s="74">
        <v>752.42139999999995</v>
      </c>
      <c r="KE6" s="74">
        <v>752.88840000000005</v>
      </c>
      <c r="KF6" s="74">
        <v>777.01160000000004</v>
      </c>
      <c r="KG6" s="74">
        <v>750.78210000000001</v>
      </c>
      <c r="KH6" s="74">
        <v>741.09500000000003</v>
      </c>
      <c r="KI6" s="74">
        <v>764.67179999999996</v>
      </c>
      <c r="KJ6" s="74">
        <v>764.57249999999999</v>
      </c>
      <c r="KK6" s="74">
        <v>766.93709999999999</v>
      </c>
      <c r="KL6" s="74">
        <v>760.06179999999995</v>
      </c>
      <c r="KM6" s="74">
        <v>752.74929999999995</v>
      </c>
      <c r="KN6" s="74">
        <v>748.81479999999999</v>
      </c>
      <c r="KO6" s="74">
        <v>777.07119999999998</v>
      </c>
      <c r="KP6" s="74">
        <v>787.16570000000002</v>
      </c>
      <c r="KQ6" s="74">
        <v>772.57050000000004</v>
      </c>
      <c r="KR6" s="74">
        <v>774.7364</v>
      </c>
      <c r="KS6" s="74">
        <v>775.12390000000005</v>
      </c>
      <c r="KT6" s="74">
        <v>757.22019999999998</v>
      </c>
      <c r="KU6" s="74">
        <v>729.62950000000001</v>
      </c>
      <c r="KV6" s="74">
        <v>750.07659999999998</v>
      </c>
      <c r="KW6" s="74">
        <v>752.94799999999998</v>
      </c>
      <c r="KX6" s="74">
        <v>755.8193</v>
      </c>
      <c r="KY6" s="74">
        <v>749.30169999999998</v>
      </c>
      <c r="KZ6" s="74">
        <v>757.73689999999999</v>
      </c>
      <c r="LA6" s="74">
        <v>767.79150000000004</v>
      </c>
      <c r="LB6" s="74">
        <v>767.87099999999998</v>
      </c>
      <c r="LC6" s="74">
        <v>765.28779999999995</v>
      </c>
      <c r="LD6" s="74">
        <v>765.63549999999998</v>
      </c>
      <c r="LE6" s="74">
        <v>768.14919999999995</v>
      </c>
      <c r="LF6" s="74">
        <v>769.89790000000005</v>
      </c>
      <c r="LG6" s="74">
        <v>773.1567</v>
      </c>
      <c r="LH6" s="74">
        <v>772.93809999999996</v>
      </c>
      <c r="LI6" s="74">
        <v>755.64049999999997</v>
      </c>
      <c r="LJ6" s="74">
        <v>759.02850000000001</v>
      </c>
      <c r="LK6" s="74">
        <v>770.98080000000004</v>
      </c>
      <c r="LL6" s="74">
        <v>763.12189999999998</v>
      </c>
      <c r="LM6" s="74">
        <v>779.14779999999996</v>
      </c>
      <c r="LN6" s="74">
        <v>772.27239999999995</v>
      </c>
      <c r="LO6" s="74">
        <v>752.3519</v>
      </c>
      <c r="LP6" s="74">
        <v>757.06129999999996</v>
      </c>
      <c r="LQ6" s="74">
        <v>754.68669999999997</v>
      </c>
      <c r="LR6" s="74">
        <v>746.78800000000001</v>
      </c>
      <c r="LS6" s="74">
        <v>745.92359999999996</v>
      </c>
      <c r="LT6" s="74">
        <v>741.91959999999995</v>
      </c>
      <c r="LU6" s="74">
        <v>745.92359999999996</v>
      </c>
      <c r="LV6" s="74">
        <v>741.13469999999995</v>
      </c>
      <c r="LW6" s="74">
        <v>721.62149999999997</v>
      </c>
      <c r="LX6" s="74">
        <v>726.60910000000001</v>
      </c>
      <c r="LY6" s="74">
        <v>740.87639999999999</v>
      </c>
      <c r="LZ6" s="74">
        <v>727.47349999999994</v>
      </c>
      <c r="MA6" s="74">
        <v>720.19079999999997</v>
      </c>
      <c r="MB6" s="74">
        <v>728.77499999999998</v>
      </c>
      <c r="MC6" s="74">
        <v>732.44119999999998</v>
      </c>
      <c r="MD6" s="74">
        <v>776.05780000000004</v>
      </c>
      <c r="ME6" s="74">
        <v>771.73590000000002</v>
      </c>
      <c r="MF6" s="74">
        <v>751.03039999999999</v>
      </c>
      <c r="MG6" s="74">
        <v>730.22559999999999</v>
      </c>
      <c r="MH6" s="74">
        <v>761.73090000000002</v>
      </c>
      <c r="MI6" s="74">
        <v>772.74929999999995</v>
      </c>
      <c r="MJ6" s="74">
        <v>769.99720000000002</v>
      </c>
      <c r="MK6" s="74">
        <v>766.56949999999995</v>
      </c>
      <c r="ML6" s="74">
        <v>755.09400000000005</v>
      </c>
      <c r="MM6" s="74">
        <v>752.80889999999999</v>
      </c>
      <c r="MN6" s="74">
        <v>759.04830000000004</v>
      </c>
      <c r="MO6" s="74">
        <v>783.27239999999995</v>
      </c>
      <c r="MP6" s="74">
        <v>767.44820000000004</v>
      </c>
      <c r="MQ6" s="74">
        <v>766.33349999999996</v>
      </c>
      <c r="MR6" s="74">
        <v>779.45069999999998</v>
      </c>
      <c r="MS6" s="74">
        <v>799.34550000000002</v>
      </c>
      <c r="MT6" s="74">
        <v>799.08680000000004</v>
      </c>
      <c r="MU6" s="74">
        <v>804.60040000000004</v>
      </c>
      <c r="MV6" s="74">
        <v>803.58529999999996</v>
      </c>
      <c r="MW6" s="74">
        <v>804.01319999999998</v>
      </c>
      <c r="MX6" s="74">
        <v>807.66570000000002</v>
      </c>
      <c r="MY6" s="74">
        <v>811.1789</v>
      </c>
      <c r="MZ6" s="74">
        <v>816.43380000000002</v>
      </c>
      <c r="NA6" s="74">
        <v>827.30179999999996</v>
      </c>
      <c r="NB6" s="74">
        <v>828.62549999999999</v>
      </c>
      <c r="NC6" s="74">
        <v>827.79939999999999</v>
      </c>
      <c r="ND6" s="74">
        <v>833.30309999999997</v>
      </c>
      <c r="NE6" s="74">
        <v>845.94259999999997</v>
      </c>
      <c r="NF6" s="74">
        <v>860.88109999999995</v>
      </c>
      <c r="NG6" s="74">
        <v>861.69719999999995</v>
      </c>
      <c r="NH6" s="74">
        <v>863.17020000000002</v>
      </c>
      <c r="NI6" s="74">
        <v>879.12379999999996</v>
      </c>
      <c r="NJ6" s="74">
        <v>874.26710000000003</v>
      </c>
      <c r="NK6" s="74">
        <v>880.79579999999999</v>
      </c>
      <c r="NL6" s="74">
        <v>887.21510000000001</v>
      </c>
      <c r="NM6" s="74" t="s">
        <v>135</v>
      </c>
      <c r="NN6" s="74">
        <v>881.77120000000002</v>
      </c>
      <c r="NO6" s="74">
        <v>879.6712</v>
      </c>
      <c r="NP6" s="74">
        <v>885.87159999999994</v>
      </c>
      <c r="NQ6" s="74">
        <v>900.30250000000001</v>
      </c>
      <c r="NR6" s="74">
        <v>896.96849999999995</v>
      </c>
      <c r="NS6" s="74">
        <v>904.71140000000003</v>
      </c>
      <c r="NT6" s="74">
        <v>901.06889999999999</v>
      </c>
      <c r="NU6" s="74">
        <v>910.01599999999996</v>
      </c>
      <c r="NV6" s="74">
        <v>902.39250000000004</v>
      </c>
      <c r="NW6" s="74">
        <v>893.82349999999997</v>
      </c>
      <c r="NX6" s="74">
        <v>910.21510000000001</v>
      </c>
      <c r="NY6" s="74">
        <v>913.62879999999996</v>
      </c>
      <c r="NZ6" s="74">
        <v>928.05970000000002</v>
      </c>
      <c r="OA6" s="74">
        <v>935.30499999999995</v>
      </c>
      <c r="OB6" s="74">
        <v>929.69190000000003</v>
      </c>
      <c r="OC6" s="74">
        <v>943.88400000000001</v>
      </c>
      <c r="OD6" s="74">
        <v>945.93420000000003</v>
      </c>
      <c r="OE6" s="74">
        <v>937.1164</v>
      </c>
      <c r="OF6" s="74">
        <v>901.27790000000005</v>
      </c>
      <c r="OG6" s="74">
        <v>844.8578</v>
      </c>
      <c r="OH6" s="74">
        <v>853.38699999999994</v>
      </c>
      <c r="OI6" s="74">
        <v>861.84649999999999</v>
      </c>
      <c r="OJ6" s="74">
        <v>874.1078</v>
      </c>
      <c r="OK6" s="74">
        <v>855.78549999999996</v>
      </c>
      <c r="OL6" s="74">
        <v>817.27970000000005</v>
      </c>
      <c r="OM6" s="74">
        <v>800.78859999999997</v>
      </c>
      <c r="ON6" s="74">
        <v>803.94349999999997</v>
      </c>
      <c r="OO6" s="74">
        <v>786.44730000000004</v>
      </c>
      <c r="OP6" s="74">
        <v>800.44029999999998</v>
      </c>
      <c r="OQ6" s="74">
        <v>828.47619999999995</v>
      </c>
      <c r="OR6" s="74">
        <v>800.62940000000003</v>
      </c>
      <c r="OS6" s="74">
        <v>771.5684</v>
      </c>
      <c r="OT6" s="74">
        <v>789.40309999999999</v>
      </c>
      <c r="OU6" s="74">
        <v>768.4633</v>
      </c>
      <c r="OV6" s="74">
        <v>841.28489999999999</v>
      </c>
      <c r="OW6" s="74">
        <v>887.43409999999994</v>
      </c>
      <c r="OX6" s="74">
        <v>880.16880000000003</v>
      </c>
      <c r="OY6" s="74">
        <v>903.72609999999997</v>
      </c>
      <c r="OZ6" s="74">
        <v>927.24360000000001</v>
      </c>
      <c r="PA6" s="74">
        <v>928.43960000000004</v>
      </c>
      <c r="PB6" s="74">
        <v>919.01149999999996</v>
      </c>
      <c r="PC6" s="74">
        <v>918.70249999999999</v>
      </c>
      <c r="PD6" s="74">
        <v>946.76760000000002</v>
      </c>
      <c r="PE6" s="74">
        <v>948.76080000000002</v>
      </c>
      <c r="PF6" s="74">
        <v>950.95339999999999</v>
      </c>
      <c r="PG6" s="74">
        <v>949.52819999999997</v>
      </c>
      <c r="PH6" s="74">
        <v>947.32569999999998</v>
      </c>
      <c r="PI6" s="74">
        <v>951.26239999999996</v>
      </c>
      <c r="PJ6" s="74">
        <v>945.74109999999996</v>
      </c>
      <c r="PK6" s="74">
        <v>937.03049999999996</v>
      </c>
      <c r="PL6" s="74">
        <v>956.78369999999995</v>
      </c>
      <c r="PM6" s="74">
        <v>953.30550000000005</v>
      </c>
      <c r="PN6" s="74">
        <v>943.11990000000003</v>
      </c>
      <c r="PO6" s="74">
        <v>909.67309999999998</v>
      </c>
      <c r="PP6" s="74">
        <v>899.66690000000006</v>
      </c>
      <c r="PQ6" s="74">
        <v>905.20820000000003</v>
      </c>
      <c r="PR6" s="74">
        <v>898.21180000000004</v>
      </c>
      <c r="PS6" s="74">
        <v>917.78560000000004</v>
      </c>
      <c r="PT6" s="74">
        <v>931.86800000000005</v>
      </c>
      <c r="PU6" s="74">
        <v>920.59609999999998</v>
      </c>
      <c r="PV6" s="74">
        <v>920.42669999999998</v>
      </c>
      <c r="PW6" s="74">
        <v>903.12519999999995</v>
      </c>
      <c r="PX6" s="74">
        <v>901.91930000000002</v>
      </c>
      <c r="PY6" s="74">
        <v>911.95529999999997</v>
      </c>
      <c r="PZ6" s="74">
        <v>918.3836</v>
      </c>
      <c r="QA6" s="74">
        <v>915.42359999999996</v>
      </c>
      <c r="QB6" s="74">
        <v>921.31370000000004</v>
      </c>
      <c r="QC6" s="74">
        <v>921.44320000000005</v>
      </c>
      <c r="QD6" s="74">
        <v>906.25459999999998</v>
      </c>
      <c r="QE6" s="74">
        <v>874.83090000000004</v>
      </c>
      <c r="QF6" s="74">
        <v>882.95339999999999</v>
      </c>
      <c r="QG6" s="74">
        <v>881.49839999999995</v>
      </c>
      <c r="QH6" s="74">
        <v>888.06610000000001</v>
      </c>
      <c r="QI6" s="74">
        <v>882.56470000000002</v>
      </c>
      <c r="QJ6" s="74">
        <v>884.16930000000002</v>
      </c>
      <c r="QK6" s="74">
        <v>895.37139999999999</v>
      </c>
      <c r="QL6" s="74">
        <v>910.63980000000004</v>
      </c>
      <c r="QM6" s="74">
        <v>916.6395</v>
      </c>
      <c r="QN6" s="74">
        <v>907.62</v>
      </c>
      <c r="QO6" s="74">
        <v>928.91800000000001</v>
      </c>
      <c r="QP6" s="74">
        <v>926.37660000000005</v>
      </c>
      <c r="QQ6" s="74">
        <v>910.24109999999996</v>
      </c>
      <c r="QR6" s="74">
        <v>913.33069999999998</v>
      </c>
      <c r="QS6" s="74">
        <v>914.02829999999994</v>
      </c>
      <c r="QT6" s="74">
        <v>914.87549999999999</v>
      </c>
      <c r="QU6" s="74">
        <v>903.07539999999995</v>
      </c>
      <c r="QV6" s="74">
        <v>906.08519999999999</v>
      </c>
      <c r="QW6" s="74">
        <v>900.20510000000002</v>
      </c>
      <c r="QX6" s="74">
        <v>888.31529999999998</v>
      </c>
      <c r="QY6" s="74">
        <v>889.69060000000002</v>
      </c>
      <c r="QZ6" s="74">
        <v>892.57090000000005</v>
      </c>
      <c r="RA6" s="74">
        <v>900.53399999999999</v>
      </c>
      <c r="RB6" s="74">
        <v>843.97529999999995</v>
      </c>
      <c r="RC6" s="74">
        <v>826.94290000000001</v>
      </c>
      <c r="RD6" s="74">
        <v>816.16930000000002</v>
      </c>
      <c r="RE6" s="74">
        <v>803.42240000000004</v>
      </c>
      <c r="RF6" s="74">
        <v>803.34270000000004</v>
      </c>
      <c r="RG6" s="74">
        <v>773.76279999999997</v>
      </c>
      <c r="RH6" s="74">
        <v>794.76170000000002</v>
      </c>
      <c r="RI6" s="74">
        <v>828.73680000000002</v>
      </c>
      <c r="RJ6" s="74">
        <v>829.63379999999995</v>
      </c>
      <c r="RK6" s="74">
        <v>816.09960000000001</v>
      </c>
      <c r="RL6" s="74">
        <v>809.07330000000002</v>
      </c>
      <c r="RM6" s="74">
        <v>783.57960000000003</v>
      </c>
      <c r="RN6" s="74">
        <v>744.9162</v>
      </c>
      <c r="RO6" s="74">
        <v>725.94889999999998</v>
      </c>
      <c r="RP6" s="74">
        <v>728.47450000000003</v>
      </c>
      <c r="RQ6" s="74">
        <v>752.11379999999997</v>
      </c>
      <c r="RR6" s="74">
        <v>748.62980000000005</v>
      </c>
      <c r="RS6" s="74">
        <v>746.72310000000004</v>
      </c>
      <c r="RT6" s="74">
        <v>753.7011</v>
      </c>
      <c r="RU6" s="74">
        <v>787.96199999999999</v>
      </c>
      <c r="RV6" s="74">
        <v>786.83399999999995</v>
      </c>
      <c r="RW6" s="74">
        <v>793.98159999999996</v>
      </c>
      <c r="RX6" s="74">
        <v>798.42399999999998</v>
      </c>
      <c r="RY6" s="74">
        <v>811.9307</v>
      </c>
      <c r="RZ6" s="74">
        <v>828.41229999999996</v>
      </c>
      <c r="SA6" s="74">
        <v>824.19960000000003</v>
      </c>
      <c r="SB6" s="74">
        <v>825.28769999999997</v>
      </c>
      <c r="SC6" s="74">
        <v>802.19749999999999</v>
      </c>
      <c r="SD6" s="74">
        <v>798.20439999999996</v>
      </c>
      <c r="SE6" s="74">
        <v>794.66049999999996</v>
      </c>
      <c r="SF6" s="74">
        <v>781.00400000000002</v>
      </c>
      <c r="SG6" s="74">
        <v>787.76239999999996</v>
      </c>
      <c r="SH6" s="74">
        <v>777.65980000000002</v>
      </c>
      <c r="SI6" s="74">
        <v>777.28039999999999</v>
      </c>
      <c r="SJ6" s="74">
        <v>763.39430000000004</v>
      </c>
      <c r="SK6" s="74">
        <v>756.23670000000004</v>
      </c>
      <c r="SL6" s="74">
        <v>766.43910000000005</v>
      </c>
      <c r="SM6" s="74">
        <v>794.91</v>
      </c>
      <c r="SN6" s="74">
        <v>794.30110000000002</v>
      </c>
      <c r="SO6" s="74">
        <v>792.77369999999996</v>
      </c>
      <c r="SP6" s="74">
        <v>781.82259999999997</v>
      </c>
      <c r="SQ6" s="74">
        <v>772.5086</v>
      </c>
      <c r="SR6" s="74">
        <v>770.67179999999996</v>
      </c>
      <c r="SS6" s="74">
        <v>776.73140000000001</v>
      </c>
      <c r="ST6" s="74">
        <v>780.63459999999998</v>
      </c>
      <c r="SU6" s="74">
        <v>763.78369999999995</v>
      </c>
      <c r="SV6" s="74">
        <v>771.95960000000002</v>
      </c>
      <c r="SW6" s="74">
        <v>785.86559999999997</v>
      </c>
      <c r="SX6" s="74" t="s">
        <v>135</v>
      </c>
      <c r="SY6" s="74">
        <v>798.52380000000005</v>
      </c>
      <c r="SZ6" s="74">
        <v>796.10799999999995</v>
      </c>
      <c r="TA6" s="74">
        <v>743.62840000000006</v>
      </c>
      <c r="TB6" s="74">
        <v>745.45529999999997</v>
      </c>
      <c r="TC6" s="74">
        <v>756.29660000000001</v>
      </c>
      <c r="TD6" s="74">
        <v>724.47140000000002</v>
      </c>
      <c r="TE6" s="74">
        <v>741.07280000000003</v>
      </c>
      <c r="TF6" s="74">
        <v>752.68280000000004</v>
      </c>
      <c r="TG6" s="74">
        <v>765.28110000000004</v>
      </c>
      <c r="TH6" s="74">
        <v>784.05870000000004</v>
      </c>
      <c r="TI6" s="74">
        <v>806.77959999999996</v>
      </c>
      <c r="TJ6" s="74">
        <v>803.60500000000002</v>
      </c>
      <c r="TK6" s="74">
        <v>802.69659999999999</v>
      </c>
      <c r="TL6" s="74">
        <v>821.81370000000004</v>
      </c>
      <c r="TM6" s="74">
        <v>809.68460000000005</v>
      </c>
      <c r="TN6" s="74">
        <v>809.03570000000002</v>
      </c>
      <c r="TO6" s="74">
        <v>824.64880000000005</v>
      </c>
      <c r="TP6" s="74">
        <v>840.73109999999997</v>
      </c>
      <c r="TQ6" s="74">
        <v>868.87260000000003</v>
      </c>
      <c r="TR6" s="74">
        <v>876.7989</v>
      </c>
      <c r="TS6" s="74">
        <v>867.38509999999997</v>
      </c>
      <c r="TT6" s="74">
        <v>863.51179999999999</v>
      </c>
      <c r="TU6" s="74">
        <v>871.46810000000005</v>
      </c>
      <c r="TV6" s="74">
        <v>870.36</v>
      </c>
      <c r="TW6" s="74">
        <v>844.27</v>
      </c>
      <c r="TX6" s="74">
        <v>857.2</v>
      </c>
      <c r="TY6" s="74">
        <v>867.05</v>
      </c>
      <c r="TZ6" s="74">
        <v>873.12</v>
      </c>
      <c r="UA6" s="74">
        <v>873.68</v>
      </c>
      <c r="UB6" s="74">
        <v>881.4</v>
      </c>
      <c r="UC6" s="74">
        <v>901.8</v>
      </c>
      <c r="UD6" s="74">
        <v>915.01</v>
      </c>
      <c r="UE6" s="74">
        <v>905.16</v>
      </c>
      <c r="UF6" s="74">
        <v>920.63</v>
      </c>
      <c r="UG6" s="74">
        <v>929.72</v>
      </c>
      <c r="UH6" s="74">
        <v>911.06</v>
      </c>
    </row>
    <row r="7" spans="1:554" ht="14.4" x14ac:dyDescent="0.3">
      <c r="A7" s="74" t="s">
        <v>867</v>
      </c>
      <c r="B7" s="74" t="s">
        <v>18</v>
      </c>
      <c r="C7" s="74" t="s">
        <v>424</v>
      </c>
      <c r="D7" s="77">
        <v>41.43</v>
      </c>
      <c r="E7" s="74">
        <v>810</v>
      </c>
      <c r="F7" s="77"/>
      <c r="G7" s="74"/>
      <c r="H7" s="74">
        <v>40.518900000000002</v>
      </c>
      <c r="I7" s="74">
        <v>41.316899999999997</v>
      </c>
      <c r="J7" s="74">
        <v>40.788800000000002</v>
      </c>
      <c r="K7" s="74">
        <v>43.547800000000002</v>
      </c>
      <c r="L7" s="74">
        <v>44.247999999999998</v>
      </c>
      <c r="M7" s="74">
        <v>44.852400000000003</v>
      </c>
      <c r="N7" s="74">
        <v>45.408900000000003</v>
      </c>
      <c r="O7" s="74">
        <v>45.970300000000002</v>
      </c>
      <c r="P7" s="74">
        <v>46.325299999999999</v>
      </c>
      <c r="Q7" s="74">
        <v>46.063200000000002</v>
      </c>
      <c r="R7" s="74">
        <v>45.662199999999999</v>
      </c>
      <c r="S7" s="74">
        <v>44.390799999999999</v>
      </c>
      <c r="T7" s="74">
        <v>46.210900000000002</v>
      </c>
      <c r="U7" s="74">
        <v>47.998699999999999</v>
      </c>
      <c r="V7" s="74">
        <v>47.677900000000001</v>
      </c>
      <c r="W7" s="74">
        <v>47.765900000000002</v>
      </c>
      <c r="X7" s="74">
        <v>48.680399999999999</v>
      </c>
      <c r="Y7" s="74">
        <v>47.226100000000002</v>
      </c>
      <c r="Z7" s="74">
        <v>46.810400000000001</v>
      </c>
      <c r="AA7" s="74">
        <v>48.910200000000003</v>
      </c>
      <c r="AB7" s="74">
        <v>51.859900000000003</v>
      </c>
      <c r="AC7" s="74">
        <v>52.914200000000001</v>
      </c>
      <c r="AD7" s="74">
        <v>51.761099999999999</v>
      </c>
      <c r="AE7" s="74">
        <v>50.949300000000001</v>
      </c>
      <c r="AF7" s="74">
        <v>52.151299999999999</v>
      </c>
      <c r="AG7" s="74">
        <v>50.652000000000001</v>
      </c>
      <c r="AH7" s="74">
        <v>50.418300000000002</v>
      </c>
      <c r="AI7" s="74">
        <v>49.389400000000002</v>
      </c>
      <c r="AJ7" s="74">
        <v>49.906799999999997</v>
      </c>
      <c r="AK7" s="74">
        <v>50.485799999999998</v>
      </c>
      <c r="AL7" s="74">
        <v>50.884799999999998</v>
      </c>
      <c r="AM7" s="74">
        <v>49.030500000000004</v>
      </c>
      <c r="AN7" s="74">
        <v>48.475900000000003</v>
      </c>
      <c r="AO7" s="74">
        <v>46.777099999999997</v>
      </c>
      <c r="AP7" s="74">
        <v>46.674500000000002</v>
      </c>
      <c r="AQ7" s="74">
        <v>47.470599999999997</v>
      </c>
      <c r="AR7" s="74">
        <v>46.808399999999999</v>
      </c>
      <c r="AS7" s="74">
        <v>47.209400000000002</v>
      </c>
      <c r="AT7" s="74">
        <v>47.532200000000003</v>
      </c>
      <c r="AU7" s="74">
        <v>48.0124</v>
      </c>
      <c r="AV7" s="74">
        <v>47.920400000000001</v>
      </c>
      <c r="AW7" s="74">
        <v>48.083799999999997</v>
      </c>
      <c r="AX7" s="74">
        <v>47.454900000000002</v>
      </c>
      <c r="AY7" s="74">
        <v>46.911099999999998</v>
      </c>
      <c r="AZ7" s="74">
        <v>48.254899999999999</v>
      </c>
      <c r="BA7" s="74">
        <v>47.949800000000003</v>
      </c>
      <c r="BB7" s="74">
        <v>46.829000000000001</v>
      </c>
      <c r="BC7" s="74">
        <v>46.651000000000003</v>
      </c>
      <c r="BD7" s="74">
        <v>48.487000000000002</v>
      </c>
      <c r="BE7" s="74">
        <v>47.806800000000003</v>
      </c>
      <c r="BF7" s="74">
        <v>50.568899999999999</v>
      </c>
      <c r="BG7" s="74">
        <v>49.898499999999999</v>
      </c>
      <c r="BH7" s="74">
        <v>50.382399999999997</v>
      </c>
      <c r="BI7" s="74">
        <v>49.8003</v>
      </c>
      <c r="BJ7" s="74">
        <v>49.696300000000001</v>
      </c>
      <c r="BK7" s="74">
        <v>51.3934</v>
      </c>
      <c r="BL7" s="74">
        <v>49.280099999999997</v>
      </c>
      <c r="BM7" s="74">
        <v>48.662700000000001</v>
      </c>
      <c r="BN7" s="74">
        <v>47.613399999999999</v>
      </c>
      <c r="BO7" s="74">
        <v>50.623800000000003</v>
      </c>
      <c r="BP7" s="74">
        <v>52.156100000000002</v>
      </c>
      <c r="BQ7" s="74">
        <v>52.034300000000002</v>
      </c>
      <c r="BR7" s="74">
        <v>51.1892</v>
      </c>
      <c r="BS7" s="74">
        <v>49.499000000000002</v>
      </c>
      <c r="BT7" s="74">
        <v>48.437899999999999</v>
      </c>
      <c r="BU7" s="74">
        <v>48.468299999999999</v>
      </c>
      <c r="BV7" s="74">
        <v>49.810099999999998</v>
      </c>
      <c r="BW7" s="74">
        <v>49.814999999999998</v>
      </c>
      <c r="BX7" s="74">
        <v>48.790300000000002</v>
      </c>
      <c r="BY7" s="74">
        <v>48.915900000000001</v>
      </c>
      <c r="BZ7" s="74">
        <v>49.160299999999999</v>
      </c>
      <c r="CA7" s="74">
        <v>48.357399999999998</v>
      </c>
      <c r="CB7" s="74">
        <v>48.623399999999997</v>
      </c>
      <c r="CC7" s="74">
        <v>48.196399999999997</v>
      </c>
      <c r="CD7" s="74">
        <v>51.680999999999997</v>
      </c>
      <c r="CE7" s="74">
        <v>50.7652</v>
      </c>
      <c r="CF7" s="74">
        <v>50.489400000000003</v>
      </c>
      <c r="CG7" s="74">
        <v>49.050400000000003</v>
      </c>
      <c r="CH7" s="74">
        <v>48.822699999999998</v>
      </c>
      <c r="CI7" s="74">
        <v>50.932099999999998</v>
      </c>
      <c r="CJ7" s="74">
        <v>51.441499999999998</v>
      </c>
      <c r="CK7" s="74">
        <v>51.416899999999998</v>
      </c>
      <c r="CL7" s="74">
        <v>51.225499999999997</v>
      </c>
      <c r="CM7" s="74">
        <v>50.506100000000004</v>
      </c>
      <c r="CN7" s="74">
        <v>50.279299999999999</v>
      </c>
      <c r="CO7" s="74">
        <v>51.999000000000002</v>
      </c>
      <c r="CP7" s="74">
        <v>51.707500000000003</v>
      </c>
      <c r="CQ7" s="74">
        <v>50.625799999999998</v>
      </c>
      <c r="CR7" s="74">
        <v>51.7575</v>
      </c>
      <c r="CS7" s="74">
        <v>51.775199999999998</v>
      </c>
      <c r="CT7" s="74">
        <v>51.737900000000003</v>
      </c>
      <c r="CU7" s="74">
        <v>54.208500000000001</v>
      </c>
      <c r="CV7" s="74">
        <v>54.862699999999997</v>
      </c>
      <c r="CW7" s="74">
        <v>56.352200000000003</v>
      </c>
      <c r="CX7" s="74">
        <v>58.769799999999996</v>
      </c>
      <c r="CY7" s="74">
        <v>57.8</v>
      </c>
      <c r="CZ7" s="74">
        <v>57.427999999999997</v>
      </c>
      <c r="DA7" s="74">
        <v>56.291400000000003</v>
      </c>
      <c r="DB7" s="74">
        <v>55.543399999999998</v>
      </c>
      <c r="DC7" s="74">
        <v>59.099600000000002</v>
      </c>
      <c r="DD7" s="74">
        <v>61.666400000000003</v>
      </c>
      <c r="DE7" s="74">
        <v>61.834200000000003</v>
      </c>
      <c r="DF7" s="74">
        <v>60.532699999999998</v>
      </c>
      <c r="DG7" s="74">
        <v>60.842799999999997</v>
      </c>
      <c r="DH7" s="74">
        <v>60.235300000000002</v>
      </c>
      <c r="DI7" s="74">
        <v>59.444099999999999</v>
      </c>
      <c r="DJ7" s="74">
        <v>60.091000000000001</v>
      </c>
      <c r="DK7" s="74">
        <v>59.951599999999999</v>
      </c>
      <c r="DL7" s="74">
        <v>60.320700000000002</v>
      </c>
      <c r="DM7" s="74">
        <v>59.540300000000002</v>
      </c>
      <c r="DN7" s="74">
        <v>61.595700000000001</v>
      </c>
      <c r="DO7" s="74">
        <v>61.569600000000001</v>
      </c>
      <c r="DP7" s="74">
        <v>62.011499999999998</v>
      </c>
      <c r="DQ7" s="74">
        <v>61.122799999999998</v>
      </c>
      <c r="DR7" s="74">
        <v>60.300899999999999</v>
      </c>
      <c r="DS7" s="74" t="s">
        <v>135</v>
      </c>
      <c r="DT7" s="74">
        <v>60.461300000000001</v>
      </c>
      <c r="DU7" s="74">
        <v>59.6267</v>
      </c>
      <c r="DV7" s="74">
        <v>61.011499999999998</v>
      </c>
      <c r="DW7" s="74">
        <v>59.917999999999999</v>
      </c>
      <c r="DX7" s="74">
        <v>61.056800000000003</v>
      </c>
      <c r="DY7" s="74">
        <v>63.894399999999997</v>
      </c>
      <c r="DZ7" s="74">
        <v>63.2074</v>
      </c>
      <c r="EA7" s="74">
        <v>63.028300000000002</v>
      </c>
      <c r="EB7" s="74">
        <v>63.2744</v>
      </c>
      <c r="EC7" s="74">
        <v>64.074600000000004</v>
      </c>
      <c r="ED7" s="74">
        <v>61.8688</v>
      </c>
      <c r="EE7" s="74">
        <v>61.122799999999998</v>
      </c>
      <c r="EF7" s="74">
        <v>60.814700000000002</v>
      </c>
      <c r="EG7" s="74">
        <v>61.776299999999999</v>
      </c>
      <c r="EH7" s="74">
        <v>60.967199999999998</v>
      </c>
      <c r="EI7" s="74">
        <v>61.280200000000001</v>
      </c>
      <c r="EJ7" s="74">
        <v>62.825499999999998</v>
      </c>
      <c r="EK7" s="74">
        <v>62.851100000000002</v>
      </c>
      <c r="EL7" s="74">
        <v>64.968299999999999</v>
      </c>
      <c r="EM7" s="74">
        <v>64.561800000000005</v>
      </c>
      <c r="EN7" s="74">
        <v>63.003700000000002</v>
      </c>
      <c r="EO7" s="74">
        <v>60.583399999999997</v>
      </c>
      <c r="EP7" s="74">
        <v>61.381599999999999</v>
      </c>
      <c r="EQ7" s="74">
        <v>62.897399999999998</v>
      </c>
      <c r="ER7" s="74">
        <v>64.000699999999995</v>
      </c>
      <c r="ES7" s="74">
        <v>63.226100000000002</v>
      </c>
      <c r="ET7" s="74">
        <v>69.090400000000002</v>
      </c>
      <c r="EU7" s="74">
        <v>70.991</v>
      </c>
      <c r="EV7" s="74">
        <v>70.718299999999999</v>
      </c>
      <c r="EW7" s="74">
        <v>70.463399999999993</v>
      </c>
      <c r="EX7" s="74">
        <v>67.508700000000005</v>
      </c>
      <c r="EY7" s="74">
        <v>68.244900000000001</v>
      </c>
      <c r="EZ7" s="74">
        <v>67.959400000000002</v>
      </c>
      <c r="FA7" s="74">
        <v>69.426000000000002</v>
      </c>
      <c r="FB7" s="74">
        <v>68.5047</v>
      </c>
      <c r="FC7" s="74">
        <v>67.525400000000005</v>
      </c>
      <c r="FD7" s="74">
        <v>67.558899999999994</v>
      </c>
      <c r="FE7" s="74">
        <v>64.171000000000006</v>
      </c>
      <c r="FF7" s="74">
        <v>65.670100000000005</v>
      </c>
      <c r="FG7" s="74">
        <v>64.550899999999999</v>
      </c>
      <c r="FH7" s="74">
        <v>63.612000000000002</v>
      </c>
      <c r="FI7" s="74">
        <v>63.8354</v>
      </c>
      <c r="FJ7" s="74">
        <v>64.266499999999994</v>
      </c>
      <c r="FK7" s="74">
        <v>65.870800000000003</v>
      </c>
      <c r="FL7" s="74">
        <v>65.6327</v>
      </c>
      <c r="FM7" s="74">
        <v>66.741900000000001</v>
      </c>
      <c r="FN7" s="74">
        <v>64.5608</v>
      </c>
      <c r="FO7" s="74">
        <v>64.988</v>
      </c>
      <c r="FP7" s="74">
        <v>65.583399999999997</v>
      </c>
      <c r="FQ7" s="74">
        <v>67.387600000000006</v>
      </c>
      <c r="FR7" s="74">
        <v>67.572599999999994</v>
      </c>
      <c r="FS7" s="74">
        <v>69.134699999999995</v>
      </c>
      <c r="FT7" s="74">
        <v>69.091399999999993</v>
      </c>
      <c r="FU7" s="74">
        <v>68.974199999999996</v>
      </c>
      <c r="FV7" s="74">
        <v>68.528400000000005</v>
      </c>
      <c r="FW7" s="74">
        <v>66.605099999999993</v>
      </c>
      <c r="FX7" s="74">
        <v>65.835400000000007</v>
      </c>
      <c r="FY7" s="74">
        <v>65.323599999999999</v>
      </c>
      <c r="FZ7" s="74">
        <v>64.437100000000001</v>
      </c>
      <c r="GA7" s="74">
        <v>65.025400000000005</v>
      </c>
      <c r="GB7" s="74">
        <v>64.805300000000003</v>
      </c>
      <c r="GC7" s="74">
        <v>61.515799999999999</v>
      </c>
      <c r="GD7" s="74">
        <v>62.753799999999998</v>
      </c>
      <c r="GE7" s="74">
        <v>61.717199999999998</v>
      </c>
      <c r="GF7" s="74">
        <v>61.096200000000003</v>
      </c>
      <c r="GG7" s="74">
        <v>60.26</v>
      </c>
      <c r="GH7" s="74">
        <v>61.120899999999999</v>
      </c>
      <c r="GI7" s="74">
        <v>61.266500000000001</v>
      </c>
      <c r="GJ7" s="74">
        <v>59.826599999999999</v>
      </c>
      <c r="GK7" s="74">
        <v>60.608499999999999</v>
      </c>
      <c r="GL7" s="74">
        <v>61.9512</v>
      </c>
      <c r="GM7" s="74">
        <v>61.877099999999999</v>
      </c>
      <c r="GN7" s="74">
        <v>62.282899999999998</v>
      </c>
      <c r="GO7" s="74">
        <v>61.022199999999998</v>
      </c>
      <c r="GP7" s="74">
        <v>62.430999999999997</v>
      </c>
      <c r="GQ7" s="74">
        <v>61.784300000000002</v>
      </c>
      <c r="GR7" s="74">
        <v>62.009399999999999</v>
      </c>
      <c r="GS7" s="74">
        <v>61.968000000000004</v>
      </c>
      <c r="GT7" s="74">
        <v>62.628399999999999</v>
      </c>
      <c r="GU7" s="74">
        <v>63.354100000000003</v>
      </c>
      <c r="GV7" s="74">
        <v>64.660200000000003</v>
      </c>
      <c r="GW7" s="74">
        <v>63.688699999999997</v>
      </c>
      <c r="GX7" s="74">
        <v>64.239599999999996</v>
      </c>
      <c r="GY7" s="74">
        <v>64.165599999999998</v>
      </c>
      <c r="GZ7" s="74">
        <v>63.404400000000003</v>
      </c>
      <c r="HA7" s="74">
        <v>59.4268</v>
      </c>
      <c r="HB7" s="74">
        <v>59.268900000000002</v>
      </c>
      <c r="HC7" s="74">
        <v>59.192799999999998</v>
      </c>
      <c r="HD7" s="74">
        <v>59.6312</v>
      </c>
      <c r="HE7" s="74">
        <v>57.589599999999997</v>
      </c>
      <c r="HF7" s="74">
        <v>57.766300000000001</v>
      </c>
      <c r="HG7" s="74">
        <v>57.656700000000001</v>
      </c>
      <c r="HH7" s="74">
        <v>57.605400000000003</v>
      </c>
      <c r="HI7" s="74">
        <v>58.071300000000001</v>
      </c>
      <c r="HJ7" s="74">
        <v>59.891800000000003</v>
      </c>
      <c r="HK7" s="74">
        <v>61.532600000000002</v>
      </c>
      <c r="HL7" s="74">
        <v>62.598799999999997</v>
      </c>
      <c r="HM7" s="74">
        <v>63.089500000000001</v>
      </c>
      <c r="HN7" s="74">
        <v>63.307699999999997</v>
      </c>
      <c r="HO7" s="74">
        <v>63.931600000000003</v>
      </c>
      <c r="HP7" s="74">
        <v>64.196200000000005</v>
      </c>
      <c r="HQ7" s="74">
        <v>67.668300000000002</v>
      </c>
      <c r="HR7" s="74">
        <v>66.483599999999996</v>
      </c>
      <c r="HS7" s="74">
        <v>68.605199999999996</v>
      </c>
      <c r="HT7" s="74">
        <v>68.8994</v>
      </c>
      <c r="HU7" s="74">
        <v>69.150099999999995</v>
      </c>
      <c r="HV7" s="74">
        <v>69.140299999999996</v>
      </c>
      <c r="HW7" s="74">
        <v>70.997299999999996</v>
      </c>
      <c r="HX7" s="74">
        <v>69.834299999999999</v>
      </c>
      <c r="HY7" s="74">
        <v>70.830399999999997</v>
      </c>
      <c r="HZ7" s="74" t="s">
        <v>135</v>
      </c>
      <c r="IA7" s="74">
        <v>70.834400000000002</v>
      </c>
      <c r="IB7" s="74">
        <v>71.322999999999993</v>
      </c>
      <c r="IC7" s="74">
        <v>70.132400000000004</v>
      </c>
      <c r="ID7" s="74">
        <v>70.487799999999993</v>
      </c>
      <c r="IE7" s="74">
        <v>70.678399999999996</v>
      </c>
      <c r="IF7" s="74">
        <v>71.286500000000004</v>
      </c>
      <c r="IG7" s="74">
        <v>70.099900000000005</v>
      </c>
      <c r="IH7" s="74">
        <v>68.824299999999994</v>
      </c>
      <c r="II7" s="74">
        <v>68.600200000000001</v>
      </c>
      <c r="IJ7" s="74">
        <v>69.8994</v>
      </c>
      <c r="IK7" s="74">
        <v>69.419600000000003</v>
      </c>
      <c r="IL7" s="74">
        <v>72.6203</v>
      </c>
      <c r="IM7" s="74">
        <v>72.387600000000006</v>
      </c>
      <c r="IN7" s="74">
        <v>72.725200000000001</v>
      </c>
      <c r="IO7" s="74">
        <v>75.948400000000007</v>
      </c>
      <c r="IP7" s="74">
        <v>76.571100000000001</v>
      </c>
      <c r="IQ7" s="74">
        <v>76.216700000000003</v>
      </c>
      <c r="IR7" s="74">
        <v>77.314499999999995</v>
      </c>
      <c r="IS7" s="74">
        <v>74.732799999999997</v>
      </c>
      <c r="IT7" s="74">
        <v>76.909599999999998</v>
      </c>
      <c r="IU7" s="74">
        <v>77.213499999999996</v>
      </c>
      <c r="IV7" s="74">
        <v>78.7697</v>
      </c>
      <c r="IW7" s="74">
        <v>78.692499999999995</v>
      </c>
      <c r="IX7" s="74">
        <v>78.171800000000005</v>
      </c>
      <c r="IY7" s="74">
        <v>77.537300000000002</v>
      </c>
      <c r="IZ7" s="74">
        <v>74.1755</v>
      </c>
      <c r="JA7" s="74">
        <v>72.950900000000004</v>
      </c>
      <c r="JB7" s="74">
        <v>72.371799999999993</v>
      </c>
      <c r="JC7" s="74">
        <v>72.502499999999998</v>
      </c>
      <c r="JD7" s="74">
        <v>74.953500000000005</v>
      </c>
      <c r="JE7" s="74">
        <v>74.444699999999997</v>
      </c>
      <c r="JF7" s="74">
        <v>74.214100000000002</v>
      </c>
      <c r="JG7" s="74">
        <v>75.254499999999993</v>
      </c>
      <c r="JH7" s="74">
        <v>75.201999999999998</v>
      </c>
      <c r="JI7" s="74">
        <v>75.347499999999997</v>
      </c>
      <c r="JJ7" s="74">
        <v>74.531800000000004</v>
      </c>
      <c r="JK7" s="74">
        <v>77.773799999999994</v>
      </c>
      <c r="JL7" s="74">
        <v>81.799899999999994</v>
      </c>
      <c r="JM7" s="74">
        <v>82.514600000000002</v>
      </c>
      <c r="JN7" s="74">
        <v>82.202799999999996</v>
      </c>
      <c r="JO7" s="74">
        <v>83.9619</v>
      </c>
      <c r="JP7" s="74">
        <v>85.688299999999998</v>
      </c>
      <c r="JQ7" s="74">
        <v>83.059100000000001</v>
      </c>
      <c r="JR7" s="74">
        <v>83.728300000000004</v>
      </c>
      <c r="JS7" s="74">
        <v>82.737399999999994</v>
      </c>
      <c r="JT7" s="74">
        <v>81.686000000000007</v>
      </c>
      <c r="JU7" s="74">
        <v>82.382999999999996</v>
      </c>
      <c r="JV7" s="74">
        <v>83.025400000000005</v>
      </c>
      <c r="JW7" s="74">
        <v>84.274699999999996</v>
      </c>
      <c r="JX7" s="74">
        <v>82.621499999999997</v>
      </c>
      <c r="JY7" s="74">
        <v>83.999499999999998</v>
      </c>
      <c r="JZ7" s="74">
        <v>85.565600000000003</v>
      </c>
      <c r="KA7" s="74">
        <v>90.24</v>
      </c>
      <c r="KB7" s="74">
        <v>89.885599999999997</v>
      </c>
      <c r="KC7" s="74">
        <v>88.360200000000006</v>
      </c>
      <c r="KD7" s="74">
        <v>90.647900000000007</v>
      </c>
      <c r="KE7" s="74">
        <v>90.457800000000006</v>
      </c>
      <c r="KF7" s="74">
        <v>91.670500000000004</v>
      </c>
      <c r="KG7" s="74">
        <v>89.137299999999996</v>
      </c>
      <c r="KH7" s="74">
        <v>89.284800000000004</v>
      </c>
      <c r="KI7" s="74">
        <v>93.484999999999999</v>
      </c>
      <c r="KJ7" s="74">
        <v>91.915000000000006</v>
      </c>
      <c r="KK7" s="74">
        <v>92.930700000000002</v>
      </c>
      <c r="KL7" s="74">
        <v>92.135800000000003</v>
      </c>
      <c r="KM7" s="74">
        <v>91.337900000000005</v>
      </c>
      <c r="KN7" s="74">
        <v>92.880200000000002</v>
      </c>
      <c r="KO7" s="74">
        <v>97.164599999999993</v>
      </c>
      <c r="KP7" s="74">
        <v>96.767600000000002</v>
      </c>
      <c r="KQ7" s="74">
        <v>95.340199999999996</v>
      </c>
      <c r="KR7" s="74">
        <v>97.197299999999998</v>
      </c>
      <c r="KS7" s="74">
        <v>98.455500000000001</v>
      </c>
      <c r="KT7" s="74">
        <v>94.701599999999999</v>
      </c>
      <c r="KU7" s="74">
        <v>92.182299999999998</v>
      </c>
      <c r="KV7" s="74">
        <v>94.328100000000006</v>
      </c>
      <c r="KW7" s="74">
        <v>91.935299999999998</v>
      </c>
      <c r="KX7" s="74">
        <v>91.833100000000002</v>
      </c>
      <c r="KY7" s="74">
        <v>90.2864</v>
      </c>
      <c r="KZ7" s="74">
        <v>91.793400000000005</v>
      </c>
      <c r="LA7" s="74">
        <v>92.365799999999993</v>
      </c>
      <c r="LB7" s="74">
        <v>94.154499999999999</v>
      </c>
      <c r="LC7" s="74">
        <v>97.476900000000001</v>
      </c>
      <c r="LD7" s="74">
        <v>97.013599999999997</v>
      </c>
      <c r="LE7" s="74">
        <v>96.374700000000004</v>
      </c>
      <c r="LF7" s="74">
        <v>95.955100000000002</v>
      </c>
      <c r="LG7" s="74">
        <v>95.800299999999993</v>
      </c>
      <c r="LH7" s="74">
        <v>96.385599999999997</v>
      </c>
      <c r="LI7" s="74">
        <v>97.399500000000003</v>
      </c>
      <c r="LJ7" s="74">
        <v>95.965000000000003</v>
      </c>
      <c r="LK7" s="74">
        <v>97.060199999999995</v>
      </c>
      <c r="LL7" s="74">
        <v>94.407499999999999</v>
      </c>
      <c r="LM7" s="74">
        <v>96.088999999999999</v>
      </c>
      <c r="LN7" s="74">
        <v>95.958100000000002</v>
      </c>
      <c r="LO7" s="74">
        <v>96.561199999999999</v>
      </c>
      <c r="LP7" s="74">
        <v>95.400499999999994</v>
      </c>
      <c r="LQ7" s="74">
        <v>97.5672</v>
      </c>
      <c r="LR7" s="74">
        <v>94.944199999999995</v>
      </c>
      <c r="LS7" s="74">
        <v>93.865799999999993</v>
      </c>
      <c r="LT7" s="74">
        <v>95.558300000000003</v>
      </c>
      <c r="LU7" s="74">
        <v>90.5017</v>
      </c>
      <c r="LV7" s="74">
        <v>88.186300000000003</v>
      </c>
      <c r="LW7" s="74">
        <v>86.334100000000007</v>
      </c>
      <c r="LX7" s="74">
        <v>86.117800000000003</v>
      </c>
      <c r="LY7" s="74">
        <v>88.037400000000005</v>
      </c>
      <c r="LZ7" s="74">
        <v>87.786500000000004</v>
      </c>
      <c r="MA7" s="74">
        <v>89.431299999999993</v>
      </c>
      <c r="MB7" s="74">
        <v>91.802300000000002</v>
      </c>
      <c r="MC7" s="74">
        <v>92.143600000000006</v>
      </c>
      <c r="MD7" s="74">
        <v>88.730900000000005</v>
      </c>
      <c r="ME7" s="74">
        <v>86.120800000000003</v>
      </c>
      <c r="MF7" s="74">
        <v>87.666399999999996</v>
      </c>
      <c r="MG7" s="74">
        <v>90.131699999999995</v>
      </c>
      <c r="MH7" s="74">
        <v>91.72</v>
      </c>
      <c r="MI7" s="74">
        <v>90.764600000000002</v>
      </c>
      <c r="MJ7" s="74">
        <v>90.602900000000005</v>
      </c>
      <c r="MK7" s="74">
        <v>90.033500000000004</v>
      </c>
      <c r="ML7" s="74">
        <v>90.815200000000004</v>
      </c>
      <c r="MM7" s="74">
        <v>89.661500000000004</v>
      </c>
      <c r="MN7" s="74">
        <v>90.529499999999999</v>
      </c>
      <c r="MO7" s="74">
        <v>94.022499999999994</v>
      </c>
      <c r="MP7" s="74">
        <v>93.541399999999996</v>
      </c>
      <c r="MQ7" s="74">
        <v>90.482900000000001</v>
      </c>
      <c r="MR7" s="74">
        <v>93.456100000000006</v>
      </c>
      <c r="MS7" s="74">
        <v>95.634600000000006</v>
      </c>
      <c r="MT7" s="74">
        <v>95.810199999999995</v>
      </c>
      <c r="MU7" s="74">
        <v>95.052300000000002</v>
      </c>
      <c r="MV7" s="74">
        <v>96.2864</v>
      </c>
      <c r="MW7" s="74">
        <v>96.354900000000001</v>
      </c>
      <c r="MX7" s="74">
        <v>94.5672</v>
      </c>
      <c r="MY7" s="74">
        <v>94.315200000000004</v>
      </c>
      <c r="MZ7" s="74">
        <v>92.503699999999995</v>
      </c>
      <c r="NA7" s="74">
        <v>92.8202</v>
      </c>
      <c r="NB7" s="74">
        <v>91.540400000000005</v>
      </c>
      <c r="NC7" s="74">
        <v>96.400499999999994</v>
      </c>
      <c r="ND7" s="74">
        <v>95.455100000000002</v>
      </c>
      <c r="NE7" s="74">
        <v>95.5077</v>
      </c>
      <c r="NF7" s="74">
        <v>99.510599999999997</v>
      </c>
      <c r="NG7" s="74">
        <v>99.181299999999993</v>
      </c>
      <c r="NH7" s="74">
        <v>102.9392</v>
      </c>
      <c r="NI7" s="74">
        <v>103.02549999999999</v>
      </c>
      <c r="NJ7" s="74">
        <v>102.77549999999999</v>
      </c>
      <c r="NK7" s="74">
        <v>106.31910000000001</v>
      </c>
      <c r="NL7" s="74">
        <v>108.295</v>
      </c>
      <c r="NM7" s="74" t="s">
        <v>135</v>
      </c>
      <c r="NN7" s="74">
        <v>105.48520000000001</v>
      </c>
      <c r="NO7" s="74">
        <v>104.3959</v>
      </c>
      <c r="NP7" s="74">
        <v>101.81870000000001</v>
      </c>
      <c r="NQ7" s="74">
        <v>104.6494</v>
      </c>
      <c r="NR7" s="74">
        <v>104.9336</v>
      </c>
      <c r="NS7" s="74">
        <v>104.9406</v>
      </c>
      <c r="NT7" s="74">
        <v>105.83710000000001</v>
      </c>
      <c r="NU7" s="74">
        <v>105.4177</v>
      </c>
      <c r="NV7" s="74">
        <v>106.6292</v>
      </c>
      <c r="NW7" s="74">
        <v>107.6152</v>
      </c>
      <c r="NX7" s="74">
        <v>108.1181</v>
      </c>
      <c r="NY7" s="74">
        <v>109.4907</v>
      </c>
      <c r="NZ7" s="74">
        <v>110.57810000000001</v>
      </c>
      <c r="OA7" s="74">
        <v>112.0441</v>
      </c>
      <c r="OB7" s="74">
        <v>105.34910000000001</v>
      </c>
      <c r="OC7" s="74">
        <v>106.33110000000001</v>
      </c>
      <c r="OD7" s="74">
        <v>106.26049999999999</v>
      </c>
      <c r="OE7" s="74">
        <v>106.9443</v>
      </c>
      <c r="OF7" s="74">
        <v>96.179199999999994</v>
      </c>
      <c r="OG7" s="74">
        <v>94.680400000000006</v>
      </c>
      <c r="OH7" s="74">
        <v>91.153000000000006</v>
      </c>
      <c r="OI7" s="74">
        <v>97.111500000000007</v>
      </c>
      <c r="OJ7" s="74">
        <v>95.385099999999994</v>
      </c>
      <c r="OK7" s="74">
        <v>90.433400000000006</v>
      </c>
      <c r="OL7" s="74">
        <v>87.874099999999999</v>
      </c>
      <c r="OM7" s="74">
        <v>88.919700000000006</v>
      </c>
      <c r="ON7" s="74">
        <v>88.691100000000006</v>
      </c>
      <c r="OO7" s="74">
        <v>84.965900000000005</v>
      </c>
      <c r="OP7" s="74">
        <v>91.563500000000005</v>
      </c>
      <c r="OQ7" s="74">
        <v>82.527799999999999</v>
      </c>
      <c r="OR7" s="74">
        <v>75.835800000000006</v>
      </c>
      <c r="OS7" s="74">
        <v>76.570300000000003</v>
      </c>
      <c r="OT7" s="74">
        <v>76.548400000000001</v>
      </c>
      <c r="OU7" s="74">
        <v>74.349800000000002</v>
      </c>
      <c r="OV7" s="74">
        <v>79.4268</v>
      </c>
      <c r="OW7" s="74">
        <v>80.298400000000001</v>
      </c>
      <c r="OX7" s="74">
        <v>80.595600000000005</v>
      </c>
      <c r="OY7" s="74">
        <v>83.564400000000006</v>
      </c>
      <c r="OZ7" s="74">
        <v>84.018699999999995</v>
      </c>
      <c r="PA7" s="74">
        <v>88.468400000000003</v>
      </c>
      <c r="PB7" s="74">
        <v>86.584000000000003</v>
      </c>
      <c r="PC7" s="74">
        <v>87.591800000000006</v>
      </c>
      <c r="PD7" s="74">
        <v>85.760999999999996</v>
      </c>
      <c r="PE7" s="74">
        <v>86.801599999999993</v>
      </c>
      <c r="PF7" s="74">
        <v>83.063500000000005</v>
      </c>
      <c r="PG7" s="74">
        <v>84.221400000000003</v>
      </c>
      <c r="PH7" s="74">
        <v>81.392700000000005</v>
      </c>
      <c r="PI7" s="74">
        <v>81.544799999999995</v>
      </c>
      <c r="PJ7" s="74">
        <v>80.021100000000004</v>
      </c>
      <c r="PK7" s="74">
        <v>79.246899999999997</v>
      </c>
      <c r="PL7" s="74">
        <v>81.601500000000001</v>
      </c>
      <c r="PM7" s="74">
        <v>76.106099999999998</v>
      </c>
      <c r="PN7" s="74">
        <v>75.978899999999996</v>
      </c>
      <c r="PO7" s="74">
        <v>75.132099999999994</v>
      </c>
      <c r="PP7" s="74">
        <v>72.936499999999995</v>
      </c>
      <c r="PQ7" s="74">
        <v>72.984200000000001</v>
      </c>
      <c r="PR7" s="74">
        <v>72.710899999999995</v>
      </c>
      <c r="PS7" s="74">
        <v>76.218400000000003</v>
      </c>
      <c r="PT7" s="74">
        <v>74.322999999999993</v>
      </c>
      <c r="PU7" s="74">
        <v>76.503699999999995</v>
      </c>
      <c r="PV7" s="74">
        <v>75.385499999999993</v>
      </c>
      <c r="PW7" s="74">
        <v>76.369500000000002</v>
      </c>
      <c r="PX7" s="74">
        <v>75.355599999999995</v>
      </c>
      <c r="PY7" s="74">
        <v>78.665400000000005</v>
      </c>
      <c r="PZ7" s="74">
        <v>77.082300000000004</v>
      </c>
      <c r="QA7" s="74">
        <v>78.168000000000006</v>
      </c>
      <c r="QB7" s="74">
        <v>78.863799999999998</v>
      </c>
      <c r="QC7" s="74">
        <v>80.128900000000002</v>
      </c>
      <c r="QD7" s="74">
        <v>84.490499999999997</v>
      </c>
      <c r="QE7" s="74">
        <v>82.458799999999997</v>
      </c>
      <c r="QF7" s="74">
        <v>81.358199999999997</v>
      </c>
      <c r="QG7" s="74">
        <v>79.493899999999996</v>
      </c>
      <c r="QH7" s="74">
        <v>81.159800000000004</v>
      </c>
      <c r="QI7" s="74">
        <v>80.861699999999999</v>
      </c>
      <c r="QJ7" s="74">
        <v>81.290400000000005</v>
      </c>
      <c r="QK7" s="74">
        <v>80.363200000000006</v>
      </c>
      <c r="QL7" s="74">
        <v>80.762</v>
      </c>
      <c r="QM7" s="74">
        <v>82.606300000000005</v>
      </c>
      <c r="QN7" s="74">
        <v>81.808800000000005</v>
      </c>
      <c r="QO7" s="74">
        <v>82.636200000000002</v>
      </c>
      <c r="QP7" s="74">
        <v>85.437600000000003</v>
      </c>
      <c r="QQ7" s="74">
        <v>76.126199999999997</v>
      </c>
      <c r="QR7" s="74">
        <v>73.912999999999997</v>
      </c>
      <c r="QS7" s="74">
        <v>72.9161</v>
      </c>
      <c r="QT7" s="74">
        <v>72.617000000000004</v>
      </c>
      <c r="QU7" s="74">
        <v>72.617000000000004</v>
      </c>
      <c r="QV7" s="74">
        <v>72.776499999999999</v>
      </c>
      <c r="QW7" s="74">
        <v>72.636899999999997</v>
      </c>
      <c r="QX7" s="74">
        <v>76.335599999999999</v>
      </c>
      <c r="QY7" s="74">
        <v>77.4422</v>
      </c>
      <c r="QZ7" s="74">
        <v>75.218999999999994</v>
      </c>
      <c r="RA7" s="74">
        <v>78.070300000000003</v>
      </c>
      <c r="RB7" s="74">
        <v>76.215999999999994</v>
      </c>
      <c r="RC7" s="74">
        <v>74.122399999999999</v>
      </c>
      <c r="RD7" s="74">
        <v>74.570999999999998</v>
      </c>
      <c r="RE7" s="74">
        <v>73.942899999999995</v>
      </c>
      <c r="RF7" s="74">
        <v>76.1661</v>
      </c>
      <c r="RG7" s="74">
        <v>76.544899999999998</v>
      </c>
      <c r="RH7" s="74">
        <v>78.967500000000001</v>
      </c>
      <c r="RI7" s="74">
        <v>77.960599999999999</v>
      </c>
      <c r="RJ7" s="74">
        <v>75.936800000000005</v>
      </c>
      <c r="RK7" s="74">
        <v>75.468299999999999</v>
      </c>
      <c r="RL7" s="74">
        <v>73.623900000000006</v>
      </c>
      <c r="RM7" s="74">
        <v>74.561000000000007</v>
      </c>
      <c r="RN7" s="74">
        <v>69.835599999999999</v>
      </c>
      <c r="RO7" s="74">
        <v>70.353999999999999</v>
      </c>
      <c r="RP7" s="74">
        <v>69.955200000000005</v>
      </c>
      <c r="RQ7" s="74">
        <v>69.835599999999999</v>
      </c>
      <c r="RR7" s="74">
        <v>72.906099999999995</v>
      </c>
      <c r="RS7" s="74">
        <v>72.417599999999993</v>
      </c>
      <c r="RT7" s="74">
        <v>73.484300000000005</v>
      </c>
      <c r="RU7" s="74">
        <v>72.467500000000001</v>
      </c>
      <c r="RV7" s="74">
        <v>71.350899999999996</v>
      </c>
      <c r="RW7" s="74">
        <v>73.653800000000004</v>
      </c>
      <c r="RX7" s="74">
        <v>78.2697</v>
      </c>
      <c r="RY7" s="74">
        <v>78.100200000000001</v>
      </c>
      <c r="RZ7" s="74">
        <v>78.020399999999995</v>
      </c>
      <c r="SA7" s="74">
        <v>74.979799999999997</v>
      </c>
      <c r="SB7" s="74">
        <v>76.355500000000006</v>
      </c>
      <c r="SC7" s="74">
        <v>77.212900000000005</v>
      </c>
      <c r="SD7" s="74">
        <v>74.900000000000006</v>
      </c>
      <c r="SE7" s="74">
        <v>78.23</v>
      </c>
      <c r="SF7" s="74">
        <v>75.58</v>
      </c>
      <c r="SG7" s="74">
        <v>76.260000000000005</v>
      </c>
      <c r="SH7" s="74">
        <v>77.83</v>
      </c>
      <c r="SI7" s="74">
        <v>77.81</v>
      </c>
      <c r="SJ7" s="74">
        <v>75.2</v>
      </c>
      <c r="SK7" s="74">
        <v>71.209999999999994</v>
      </c>
      <c r="SL7" s="74">
        <v>71.790000000000006</v>
      </c>
      <c r="SM7" s="74">
        <v>73.8</v>
      </c>
      <c r="SN7" s="74">
        <v>73.83</v>
      </c>
      <c r="SO7" s="74">
        <v>73.989999999999995</v>
      </c>
      <c r="SP7" s="74">
        <v>73.400000000000006</v>
      </c>
      <c r="SQ7" s="74">
        <v>72.150000000000006</v>
      </c>
      <c r="SR7" s="74">
        <v>72.23</v>
      </c>
      <c r="SS7" s="74">
        <v>72.44</v>
      </c>
      <c r="ST7" s="74">
        <v>75.11</v>
      </c>
      <c r="SU7" s="74">
        <v>77.98</v>
      </c>
      <c r="SV7" s="74">
        <v>77.52</v>
      </c>
      <c r="SW7" s="74">
        <v>77.040000000000006</v>
      </c>
      <c r="SX7" s="74">
        <v>77.040000000000006</v>
      </c>
      <c r="SY7" s="74">
        <v>74.650000000000006</v>
      </c>
      <c r="SZ7" s="74">
        <v>74.45</v>
      </c>
      <c r="TA7" s="74">
        <v>75.06</v>
      </c>
      <c r="TB7" s="74">
        <v>76.150000000000006</v>
      </c>
      <c r="TC7" s="74">
        <v>79.22</v>
      </c>
      <c r="TD7" s="74">
        <v>80.3</v>
      </c>
      <c r="TE7" s="74">
        <v>81.5</v>
      </c>
      <c r="TF7" s="74">
        <v>83.25</v>
      </c>
      <c r="TG7" s="74">
        <v>81.23</v>
      </c>
      <c r="TH7" s="74">
        <v>79.680000000000007</v>
      </c>
      <c r="TI7" s="74">
        <v>75.63</v>
      </c>
      <c r="TJ7" s="74">
        <v>74.510000000000005</v>
      </c>
      <c r="TK7" s="74">
        <v>75.150000000000006</v>
      </c>
      <c r="TL7" s="74">
        <v>80.73</v>
      </c>
      <c r="TM7" s="74">
        <v>81.05</v>
      </c>
      <c r="TN7" s="74">
        <v>80.19</v>
      </c>
      <c r="TO7" s="74">
        <v>79.91</v>
      </c>
      <c r="TP7" s="74">
        <v>81.94</v>
      </c>
      <c r="TQ7" s="74">
        <v>82.83</v>
      </c>
      <c r="TR7" s="74">
        <v>82.33</v>
      </c>
      <c r="TS7" s="74">
        <v>83.73</v>
      </c>
      <c r="TT7" s="74">
        <v>83.26</v>
      </c>
      <c r="TU7" s="74">
        <v>81.569999999999993</v>
      </c>
      <c r="TV7" s="74">
        <v>83.3</v>
      </c>
      <c r="TW7" s="74">
        <v>82.75</v>
      </c>
      <c r="TX7" s="74">
        <v>86.58</v>
      </c>
      <c r="TY7" s="74">
        <v>87.66</v>
      </c>
      <c r="TZ7" s="74">
        <v>89.02</v>
      </c>
      <c r="UA7" s="74">
        <v>86.02</v>
      </c>
      <c r="UB7" s="74">
        <v>83.34</v>
      </c>
      <c r="UC7" s="74">
        <v>80.290000000000006</v>
      </c>
      <c r="UD7" s="74">
        <v>81.3</v>
      </c>
      <c r="UE7" s="74">
        <v>76.17</v>
      </c>
      <c r="UF7" s="74">
        <v>76.739999999999995</v>
      </c>
      <c r="UG7" s="74">
        <v>75.78</v>
      </c>
      <c r="UH7" s="74">
        <v>76.209999999999994</v>
      </c>
    </row>
    <row r="8" spans="1:554" ht="14.4" x14ac:dyDescent="0.3">
      <c r="A8" s="74" t="s">
        <v>911</v>
      </c>
      <c r="B8" s="74" t="s">
        <v>18</v>
      </c>
      <c r="C8" s="74" t="s">
        <v>424</v>
      </c>
      <c r="D8" s="77">
        <v>119.65</v>
      </c>
      <c r="E8" s="74">
        <v>280</v>
      </c>
      <c r="F8" s="77">
        <v>145.29</v>
      </c>
      <c r="G8" s="74" t="s">
        <v>566</v>
      </c>
      <c r="H8" s="74">
        <v>119.65</v>
      </c>
      <c r="I8" s="74">
        <v>121.97</v>
      </c>
      <c r="J8" s="74">
        <v>120.05</v>
      </c>
      <c r="K8" s="74">
        <v>122.69</v>
      </c>
      <c r="L8" s="74">
        <v>125.96</v>
      </c>
      <c r="M8" s="74">
        <v>127.4</v>
      </c>
      <c r="N8" s="74">
        <v>127.21</v>
      </c>
      <c r="O8" s="74">
        <v>131.09</v>
      </c>
      <c r="P8" s="74">
        <v>129.69</v>
      </c>
      <c r="Q8" s="74">
        <v>130.22999999999999</v>
      </c>
      <c r="R8" s="74">
        <v>129.38</v>
      </c>
      <c r="S8" s="74">
        <v>127.57</v>
      </c>
      <c r="T8" s="74">
        <v>129.94999999999999</v>
      </c>
      <c r="U8" s="74">
        <v>134.97999999999999</v>
      </c>
      <c r="V8" s="74">
        <v>133.62</v>
      </c>
      <c r="W8" s="74">
        <v>134.09</v>
      </c>
      <c r="X8" s="74">
        <v>135.77000000000001</v>
      </c>
      <c r="Y8" s="74">
        <v>135.09</v>
      </c>
      <c r="Z8" s="74">
        <v>133.28</v>
      </c>
      <c r="AA8" s="74">
        <v>134.88</v>
      </c>
      <c r="AB8" s="74">
        <v>138.11000000000001</v>
      </c>
      <c r="AC8" s="74">
        <v>132.31</v>
      </c>
      <c r="AD8" s="74">
        <v>130.55000000000001</v>
      </c>
      <c r="AE8" s="74">
        <v>131.35</v>
      </c>
      <c r="AF8" s="74">
        <v>135.22999999999999</v>
      </c>
      <c r="AG8" s="74">
        <v>134.55000000000001</v>
      </c>
      <c r="AH8" s="74">
        <v>135.02000000000001</v>
      </c>
      <c r="AI8" s="74">
        <v>132.78</v>
      </c>
      <c r="AJ8" s="74">
        <v>133.79</v>
      </c>
      <c r="AK8" s="74">
        <v>134.36000000000001</v>
      </c>
      <c r="AL8" s="74">
        <v>133.38999999999999</v>
      </c>
      <c r="AM8" s="74">
        <v>131.46</v>
      </c>
      <c r="AN8" s="74">
        <v>130.29</v>
      </c>
      <c r="AO8" s="74">
        <v>129.44</v>
      </c>
      <c r="AP8" s="74">
        <v>128.46</v>
      </c>
      <c r="AQ8" s="74">
        <v>130.16</v>
      </c>
      <c r="AR8" s="74">
        <v>126.99</v>
      </c>
      <c r="AS8" s="74">
        <v>126.3</v>
      </c>
      <c r="AT8" s="74">
        <v>125.33</v>
      </c>
      <c r="AU8" s="74">
        <v>123.81</v>
      </c>
      <c r="AV8" s="74">
        <v>124.67</v>
      </c>
      <c r="AW8" s="74">
        <v>124.84</v>
      </c>
      <c r="AX8" s="74">
        <v>124.69</v>
      </c>
      <c r="AY8" s="74">
        <v>121.96</v>
      </c>
      <c r="AZ8" s="74">
        <v>122.66</v>
      </c>
      <c r="BA8" s="74">
        <v>120.56</v>
      </c>
      <c r="BB8" s="74">
        <v>118.38</v>
      </c>
      <c r="BC8" s="74">
        <v>117.33</v>
      </c>
      <c r="BD8" s="74">
        <v>119.96</v>
      </c>
      <c r="BE8" s="74">
        <v>117.52</v>
      </c>
      <c r="BF8" s="74">
        <v>119.47</v>
      </c>
      <c r="BG8" s="74">
        <v>118.71</v>
      </c>
      <c r="BH8" s="74">
        <v>119.12</v>
      </c>
      <c r="BI8" s="74">
        <v>120.39</v>
      </c>
      <c r="BJ8" s="74">
        <v>118.57</v>
      </c>
      <c r="BK8" s="74">
        <v>119.98</v>
      </c>
      <c r="BL8" s="74">
        <v>121.7</v>
      </c>
      <c r="BM8" s="74">
        <v>123.17</v>
      </c>
      <c r="BN8" s="74">
        <v>123.24</v>
      </c>
      <c r="BO8" s="74">
        <v>124.71</v>
      </c>
      <c r="BP8" s="74">
        <v>125.68</v>
      </c>
      <c r="BQ8" s="74">
        <v>128.22999999999999</v>
      </c>
      <c r="BR8" s="74">
        <v>128.07</v>
      </c>
      <c r="BS8" s="74">
        <v>127.6</v>
      </c>
      <c r="BT8" s="74">
        <v>126.14</v>
      </c>
      <c r="BU8" s="74">
        <v>125.29</v>
      </c>
      <c r="BV8" s="74">
        <v>126.34</v>
      </c>
      <c r="BW8" s="74">
        <v>126.01</v>
      </c>
      <c r="BX8" s="74">
        <v>126.39</v>
      </c>
      <c r="BY8" s="74">
        <v>128.46</v>
      </c>
      <c r="BZ8" s="74">
        <v>127.73</v>
      </c>
      <c r="CA8" s="74">
        <v>129.09</v>
      </c>
      <c r="CB8" s="74">
        <v>128.15</v>
      </c>
      <c r="CC8" s="74">
        <v>126.16</v>
      </c>
      <c r="CD8" s="74">
        <v>125.67</v>
      </c>
      <c r="CE8" s="74">
        <v>126.59</v>
      </c>
      <c r="CF8" s="74">
        <v>126.09</v>
      </c>
      <c r="CG8" s="74">
        <v>124.21</v>
      </c>
      <c r="CH8" s="74">
        <v>125.2</v>
      </c>
      <c r="CI8" s="74">
        <v>123.34</v>
      </c>
      <c r="CJ8" s="74">
        <v>125.79</v>
      </c>
      <c r="CK8" s="74">
        <v>125.62</v>
      </c>
      <c r="CL8" s="74">
        <v>125.28</v>
      </c>
      <c r="CM8" s="74">
        <v>125.01</v>
      </c>
      <c r="CN8" s="74">
        <v>125.22</v>
      </c>
      <c r="CO8" s="74">
        <v>129.06</v>
      </c>
      <c r="CP8" s="74">
        <v>129.59</v>
      </c>
      <c r="CQ8" s="74">
        <v>129.12</v>
      </c>
      <c r="CR8" s="74">
        <v>130.38999999999999</v>
      </c>
      <c r="CS8" s="74">
        <v>129.47999999999999</v>
      </c>
      <c r="CT8" s="74">
        <v>130.1</v>
      </c>
      <c r="CU8" s="74">
        <v>130.78</v>
      </c>
      <c r="CV8" s="74">
        <v>129.72999999999999</v>
      </c>
      <c r="CW8" s="74">
        <v>131.62</v>
      </c>
      <c r="CX8" s="74">
        <v>133.80000000000001</v>
      </c>
      <c r="CY8" s="74">
        <v>134.21</v>
      </c>
      <c r="CZ8" s="74">
        <v>134.74</v>
      </c>
      <c r="DA8" s="74">
        <v>130.86000000000001</v>
      </c>
      <c r="DB8" s="74">
        <v>130.35</v>
      </c>
      <c r="DC8" s="74">
        <v>130.93</v>
      </c>
      <c r="DD8" s="74">
        <v>131.03</v>
      </c>
      <c r="DE8" s="74">
        <v>132.69</v>
      </c>
      <c r="DF8" s="74">
        <v>134.4</v>
      </c>
      <c r="DG8" s="74">
        <v>135.07</v>
      </c>
      <c r="DH8" s="74">
        <v>137.93</v>
      </c>
      <c r="DI8" s="74">
        <v>139.28</v>
      </c>
      <c r="DJ8" s="74">
        <v>141.01</v>
      </c>
      <c r="DK8" s="74">
        <v>135.94999999999999</v>
      </c>
      <c r="DL8" s="74">
        <v>137.43</v>
      </c>
      <c r="DM8" s="74">
        <v>138.57</v>
      </c>
      <c r="DN8" s="74">
        <v>140.62</v>
      </c>
      <c r="DO8" s="74">
        <v>140.97</v>
      </c>
      <c r="DP8" s="74">
        <v>141.38</v>
      </c>
      <c r="DQ8" s="74">
        <v>143.59</v>
      </c>
      <c r="DR8" s="74">
        <v>143.15</v>
      </c>
      <c r="DS8" s="74" t="s">
        <v>135</v>
      </c>
      <c r="DT8" s="74">
        <v>141.74</v>
      </c>
      <c r="DU8" s="74">
        <v>141.96</v>
      </c>
      <c r="DV8" s="74">
        <v>142.71</v>
      </c>
      <c r="DW8" s="74">
        <v>140.86000000000001</v>
      </c>
      <c r="DX8" s="74">
        <v>138.30000000000001</v>
      </c>
      <c r="DY8" s="74">
        <v>139.77000000000001</v>
      </c>
      <c r="DZ8" s="74">
        <v>140.63999999999999</v>
      </c>
      <c r="EA8" s="74">
        <v>142.63</v>
      </c>
      <c r="EB8" s="74">
        <v>142.30000000000001</v>
      </c>
      <c r="EC8" s="74">
        <v>140.34</v>
      </c>
      <c r="ED8" s="74">
        <v>138.25</v>
      </c>
      <c r="EE8" s="74">
        <v>137.52000000000001</v>
      </c>
      <c r="EF8" s="74">
        <v>137.25</v>
      </c>
      <c r="EG8" s="74">
        <v>139.1</v>
      </c>
      <c r="EH8" s="74">
        <v>140.9</v>
      </c>
      <c r="EI8" s="74">
        <v>143.19999999999999</v>
      </c>
      <c r="EJ8" s="74">
        <v>145.47</v>
      </c>
      <c r="EK8" s="74">
        <v>144.66999999999999</v>
      </c>
      <c r="EL8" s="74">
        <v>146.55000000000001</v>
      </c>
      <c r="EM8" s="74">
        <v>146.78</v>
      </c>
      <c r="EN8" s="74">
        <v>146.63999999999999</v>
      </c>
      <c r="EO8" s="74">
        <v>143.6</v>
      </c>
      <c r="EP8" s="74">
        <v>145.53</v>
      </c>
      <c r="EQ8" s="74">
        <v>143.09</v>
      </c>
      <c r="ER8" s="74">
        <v>144.24</v>
      </c>
      <c r="ES8" s="74">
        <v>144.19</v>
      </c>
      <c r="ET8" s="74">
        <v>145.29</v>
      </c>
      <c r="EU8" s="74" t="s">
        <v>134</v>
      </c>
      <c r="EV8" s="74" t="s">
        <v>134</v>
      </c>
      <c r="EW8" s="74" t="s">
        <v>134</v>
      </c>
      <c r="EX8" s="74" t="s">
        <v>134</v>
      </c>
      <c r="EY8" s="74" t="s">
        <v>134</v>
      </c>
      <c r="EZ8" s="74" t="s">
        <v>134</v>
      </c>
      <c r="FA8" s="74" t="s">
        <v>134</v>
      </c>
      <c r="FB8" s="74" t="s">
        <v>134</v>
      </c>
      <c r="FC8" s="74" t="s">
        <v>134</v>
      </c>
      <c r="FD8" s="74" t="s">
        <v>134</v>
      </c>
      <c r="FE8" s="74" t="s">
        <v>134</v>
      </c>
      <c r="FF8" s="74" t="s">
        <v>134</v>
      </c>
      <c r="FG8" s="74" t="s">
        <v>134</v>
      </c>
      <c r="FH8" s="74" t="s">
        <v>134</v>
      </c>
      <c r="FI8" s="74" t="s">
        <v>134</v>
      </c>
      <c r="FJ8" s="74" t="s">
        <v>134</v>
      </c>
      <c r="FK8" s="74" t="s">
        <v>134</v>
      </c>
      <c r="FL8" s="74" t="s">
        <v>134</v>
      </c>
      <c r="FM8" s="74" t="s">
        <v>134</v>
      </c>
      <c r="FN8" s="74" t="s">
        <v>134</v>
      </c>
      <c r="FO8" s="74" t="s">
        <v>134</v>
      </c>
      <c r="FP8" s="74" t="s">
        <v>134</v>
      </c>
      <c r="FQ8" s="74" t="s">
        <v>134</v>
      </c>
      <c r="FR8" s="74" t="s">
        <v>134</v>
      </c>
      <c r="FS8" s="74" t="s">
        <v>134</v>
      </c>
      <c r="FT8" s="74" t="s">
        <v>134</v>
      </c>
      <c r="FU8" s="74" t="s">
        <v>134</v>
      </c>
      <c r="FV8" s="74" t="s">
        <v>134</v>
      </c>
      <c r="FW8" s="74" t="s">
        <v>134</v>
      </c>
      <c r="FX8" s="74" t="s">
        <v>134</v>
      </c>
      <c r="FY8" s="74" t="s">
        <v>134</v>
      </c>
      <c r="FZ8" s="74" t="s">
        <v>134</v>
      </c>
      <c r="GA8" s="74" t="s">
        <v>134</v>
      </c>
      <c r="GB8" s="74" t="s">
        <v>134</v>
      </c>
      <c r="GC8" s="74" t="s">
        <v>134</v>
      </c>
      <c r="GD8" s="74" t="s">
        <v>134</v>
      </c>
      <c r="GE8" s="74" t="s">
        <v>134</v>
      </c>
      <c r="GF8" s="74" t="s">
        <v>134</v>
      </c>
      <c r="GG8" s="74" t="s">
        <v>134</v>
      </c>
      <c r="GH8" s="74" t="s">
        <v>134</v>
      </c>
      <c r="GI8" s="74" t="s">
        <v>134</v>
      </c>
      <c r="GJ8" s="74" t="s">
        <v>134</v>
      </c>
      <c r="GK8" s="74" t="s">
        <v>134</v>
      </c>
      <c r="GL8" s="74" t="s">
        <v>134</v>
      </c>
      <c r="GM8" s="74" t="s">
        <v>134</v>
      </c>
      <c r="GN8" s="74" t="s">
        <v>134</v>
      </c>
      <c r="GO8" s="74" t="s">
        <v>134</v>
      </c>
      <c r="GP8" s="74" t="s">
        <v>134</v>
      </c>
      <c r="GQ8" s="74" t="s">
        <v>134</v>
      </c>
      <c r="GR8" s="74" t="s">
        <v>134</v>
      </c>
      <c r="GS8" s="74" t="s">
        <v>134</v>
      </c>
      <c r="GT8" s="74" t="s">
        <v>134</v>
      </c>
      <c r="GU8" s="74" t="s">
        <v>134</v>
      </c>
      <c r="GV8" s="74" t="s">
        <v>134</v>
      </c>
      <c r="GW8" s="74" t="s">
        <v>134</v>
      </c>
      <c r="GX8" s="74" t="s">
        <v>134</v>
      </c>
      <c r="GY8" s="74" t="s">
        <v>134</v>
      </c>
      <c r="GZ8" s="74" t="s">
        <v>134</v>
      </c>
      <c r="HA8" s="74" t="s">
        <v>134</v>
      </c>
      <c r="HB8" s="74" t="s">
        <v>134</v>
      </c>
      <c r="HC8" s="74" t="s">
        <v>134</v>
      </c>
      <c r="HD8" s="74" t="s">
        <v>134</v>
      </c>
      <c r="HE8" s="74" t="s">
        <v>134</v>
      </c>
      <c r="HF8" s="74" t="s">
        <v>134</v>
      </c>
      <c r="HG8" s="74" t="s">
        <v>134</v>
      </c>
      <c r="HH8" s="74" t="s">
        <v>134</v>
      </c>
      <c r="HI8" s="74" t="s">
        <v>134</v>
      </c>
      <c r="HJ8" s="74" t="s">
        <v>134</v>
      </c>
      <c r="HK8" s="74" t="s">
        <v>134</v>
      </c>
      <c r="HL8" s="74" t="s">
        <v>134</v>
      </c>
      <c r="HM8" s="74" t="s">
        <v>134</v>
      </c>
      <c r="HN8" s="74" t="s">
        <v>134</v>
      </c>
      <c r="HO8" s="74" t="s">
        <v>134</v>
      </c>
      <c r="HP8" s="74" t="s">
        <v>134</v>
      </c>
      <c r="HQ8" s="74" t="s">
        <v>134</v>
      </c>
      <c r="HR8" s="74" t="s">
        <v>134</v>
      </c>
      <c r="HS8" s="74" t="s">
        <v>134</v>
      </c>
      <c r="HT8" s="74" t="s">
        <v>134</v>
      </c>
      <c r="HU8" s="74" t="s">
        <v>134</v>
      </c>
      <c r="HV8" s="74" t="s">
        <v>134</v>
      </c>
      <c r="HW8" s="74" t="s">
        <v>134</v>
      </c>
      <c r="HX8" s="74" t="s">
        <v>134</v>
      </c>
      <c r="HY8" s="74" t="s">
        <v>134</v>
      </c>
      <c r="HZ8" s="74" t="s">
        <v>134</v>
      </c>
      <c r="IA8" s="74" t="s">
        <v>134</v>
      </c>
      <c r="IB8" s="74" t="s">
        <v>134</v>
      </c>
      <c r="IC8" s="74" t="s">
        <v>134</v>
      </c>
      <c r="ID8" s="74" t="s">
        <v>134</v>
      </c>
      <c r="IE8" s="74" t="s">
        <v>134</v>
      </c>
      <c r="IF8" s="74" t="s">
        <v>134</v>
      </c>
      <c r="IG8" s="74" t="s">
        <v>134</v>
      </c>
      <c r="IH8" s="74" t="s">
        <v>134</v>
      </c>
      <c r="II8" s="74" t="s">
        <v>134</v>
      </c>
      <c r="IJ8" s="74" t="s">
        <v>134</v>
      </c>
      <c r="IK8" s="74" t="s">
        <v>134</v>
      </c>
      <c r="IL8" s="74" t="s">
        <v>134</v>
      </c>
      <c r="IM8" s="74" t="s">
        <v>134</v>
      </c>
      <c r="IN8" s="74" t="s">
        <v>134</v>
      </c>
      <c r="IO8" s="74" t="s">
        <v>134</v>
      </c>
      <c r="IP8" s="74" t="s">
        <v>134</v>
      </c>
      <c r="IQ8" s="74" t="s">
        <v>134</v>
      </c>
      <c r="IR8" s="74" t="s">
        <v>134</v>
      </c>
      <c r="IS8" s="74" t="s">
        <v>134</v>
      </c>
      <c r="IT8" s="74" t="s">
        <v>134</v>
      </c>
      <c r="IU8" s="74" t="s">
        <v>134</v>
      </c>
      <c r="IV8" s="74" t="s">
        <v>134</v>
      </c>
      <c r="IW8" s="74" t="s">
        <v>134</v>
      </c>
      <c r="IX8" s="74" t="s">
        <v>134</v>
      </c>
      <c r="IY8" s="74" t="s">
        <v>134</v>
      </c>
      <c r="IZ8" s="74" t="s">
        <v>134</v>
      </c>
      <c r="JA8" s="74" t="s">
        <v>134</v>
      </c>
      <c r="JB8" s="74" t="s">
        <v>134</v>
      </c>
      <c r="JC8" s="74" t="s">
        <v>134</v>
      </c>
      <c r="JD8" s="74" t="s">
        <v>134</v>
      </c>
      <c r="JE8" s="74" t="s">
        <v>134</v>
      </c>
      <c r="JF8" s="74" t="s">
        <v>134</v>
      </c>
      <c r="JG8" s="74" t="s">
        <v>134</v>
      </c>
      <c r="JH8" s="74" t="s">
        <v>134</v>
      </c>
      <c r="JI8" s="74" t="s">
        <v>134</v>
      </c>
      <c r="JJ8" s="74" t="s">
        <v>134</v>
      </c>
      <c r="JK8" s="74" t="s">
        <v>134</v>
      </c>
      <c r="JL8" s="74" t="s">
        <v>134</v>
      </c>
      <c r="JM8" s="74" t="s">
        <v>134</v>
      </c>
      <c r="JN8" s="74" t="s">
        <v>134</v>
      </c>
      <c r="JO8" s="74" t="s">
        <v>134</v>
      </c>
      <c r="JP8" s="74" t="s">
        <v>134</v>
      </c>
      <c r="JQ8" s="74" t="s">
        <v>134</v>
      </c>
      <c r="JR8" s="74" t="s">
        <v>134</v>
      </c>
      <c r="JS8" s="74" t="s">
        <v>134</v>
      </c>
      <c r="JT8" s="74" t="s">
        <v>134</v>
      </c>
      <c r="JU8" s="74" t="s">
        <v>134</v>
      </c>
      <c r="JV8" s="74" t="s">
        <v>134</v>
      </c>
      <c r="JW8" s="74" t="s">
        <v>134</v>
      </c>
      <c r="JX8" s="74" t="s">
        <v>134</v>
      </c>
      <c r="JY8" s="74" t="s">
        <v>134</v>
      </c>
      <c r="JZ8" s="74" t="s">
        <v>134</v>
      </c>
      <c r="KA8" s="74" t="s">
        <v>134</v>
      </c>
      <c r="KB8" s="74" t="s">
        <v>134</v>
      </c>
      <c r="KC8" s="74" t="s">
        <v>134</v>
      </c>
      <c r="KD8" s="74" t="s">
        <v>134</v>
      </c>
      <c r="KE8" s="74" t="s">
        <v>134</v>
      </c>
      <c r="KF8" s="74" t="s">
        <v>134</v>
      </c>
      <c r="KG8" s="74" t="s">
        <v>134</v>
      </c>
      <c r="KH8" s="74" t="s">
        <v>134</v>
      </c>
      <c r="KI8" s="74" t="s">
        <v>134</v>
      </c>
      <c r="KJ8" s="74" t="s">
        <v>134</v>
      </c>
      <c r="KK8" s="74" t="s">
        <v>134</v>
      </c>
      <c r="KL8" s="74" t="s">
        <v>134</v>
      </c>
      <c r="KM8" s="74" t="s">
        <v>134</v>
      </c>
      <c r="KN8" s="74" t="s">
        <v>134</v>
      </c>
      <c r="KO8" s="74" t="s">
        <v>134</v>
      </c>
      <c r="KP8" s="74" t="s">
        <v>134</v>
      </c>
      <c r="KQ8" s="74" t="s">
        <v>134</v>
      </c>
      <c r="KR8" s="74" t="s">
        <v>134</v>
      </c>
      <c r="KS8" s="74" t="s">
        <v>134</v>
      </c>
      <c r="KT8" s="74" t="s">
        <v>134</v>
      </c>
      <c r="KU8" s="74" t="s">
        <v>134</v>
      </c>
      <c r="KV8" s="74" t="s">
        <v>134</v>
      </c>
      <c r="KW8" s="74" t="s">
        <v>134</v>
      </c>
      <c r="KX8" s="74" t="s">
        <v>134</v>
      </c>
      <c r="KY8" s="74" t="s">
        <v>134</v>
      </c>
      <c r="KZ8" s="74" t="s">
        <v>134</v>
      </c>
      <c r="LA8" s="74" t="s">
        <v>134</v>
      </c>
      <c r="LB8" s="74" t="s">
        <v>134</v>
      </c>
      <c r="LC8" s="74" t="s">
        <v>134</v>
      </c>
      <c r="LD8" s="74" t="s">
        <v>134</v>
      </c>
      <c r="LE8" s="74" t="s">
        <v>134</v>
      </c>
      <c r="LF8" s="74" t="s">
        <v>134</v>
      </c>
      <c r="LG8" s="74" t="s">
        <v>134</v>
      </c>
      <c r="LH8" s="74" t="s">
        <v>134</v>
      </c>
      <c r="LI8" s="74" t="s">
        <v>134</v>
      </c>
      <c r="LJ8" s="74" t="s">
        <v>134</v>
      </c>
      <c r="LK8" s="74" t="s">
        <v>134</v>
      </c>
      <c r="LL8" s="74" t="s">
        <v>134</v>
      </c>
      <c r="LM8" s="74" t="s">
        <v>134</v>
      </c>
      <c r="LN8" s="74" t="s">
        <v>134</v>
      </c>
      <c r="LO8" s="74" t="s">
        <v>134</v>
      </c>
      <c r="LP8" s="74" t="s">
        <v>134</v>
      </c>
      <c r="LQ8" s="74" t="s">
        <v>134</v>
      </c>
      <c r="LR8" s="74" t="s">
        <v>134</v>
      </c>
      <c r="LS8" s="74" t="s">
        <v>134</v>
      </c>
      <c r="LT8" s="74" t="s">
        <v>134</v>
      </c>
      <c r="LU8" s="74" t="s">
        <v>134</v>
      </c>
      <c r="LV8" s="74" t="s">
        <v>134</v>
      </c>
      <c r="LW8" s="74" t="s">
        <v>134</v>
      </c>
      <c r="LX8" s="74" t="s">
        <v>134</v>
      </c>
      <c r="LY8" s="74" t="s">
        <v>134</v>
      </c>
      <c r="LZ8" s="74" t="s">
        <v>134</v>
      </c>
      <c r="MA8" s="74" t="s">
        <v>134</v>
      </c>
      <c r="MB8" s="74" t="s">
        <v>134</v>
      </c>
      <c r="MC8" s="74" t="s">
        <v>134</v>
      </c>
      <c r="MD8" s="74" t="s">
        <v>134</v>
      </c>
      <c r="ME8" s="74" t="s">
        <v>134</v>
      </c>
      <c r="MF8" s="74" t="s">
        <v>134</v>
      </c>
      <c r="MG8" s="74" t="s">
        <v>134</v>
      </c>
      <c r="MH8" s="74" t="s">
        <v>134</v>
      </c>
      <c r="MI8" s="74" t="s">
        <v>134</v>
      </c>
      <c r="MJ8" s="74" t="s">
        <v>134</v>
      </c>
      <c r="MK8" s="74" t="s">
        <v>134</v>
      </c>
      <c r="ML8" s="74" t="s">
        <v>134</v>
      </c>
      <c r="MM8" s="74" t="s">
        <v>134</v>
      </c>
      <c r="MN8" s="74" t="s">
        <v>134</v>
      </c>
      <c r="MO8" s="74" t="s">
        <v>134</v>
      </c>
      <c r="MP8" s="74" t="s">
        <v>134</v>
      </c>
      <c r="MQ8" s="74" t="s">
        <v>134</v>
      </c>
      <c r="MR8" s="74" t="s">
        <v>134</v>
      </c>
      <c r="MS8" s="74" t="s">
        <v>134</v>
      </c>
      <c r="MT8" s="74" t="s">
        <v>134</v>
      </c>
      <c r="MU8" s="74" t="s">
        <v>134</v>
      </c>
      <c r="MV8" s="74" t="s">
        <v>134</v>
      </c>
      <c r="MW8" s="74" t="s">
        <v>134</v>
      </c>
      <c r="MX8" s="74" t="s">
        <v>134</v>
      </c>
      <c r="MY8" s="74" t="s">
        <v>134</v>
      </c>
      <c r="MZ8" s="74" t="s">
        <v>134</v>
      </c>
      <c r="NA8" s="74" t="s">
        <v>134</v>
      </c>
      <c r="NB8" s="74" t="s">
        <v>134</v>
      </c>
      <c r="NC8" s="74" t="s">
        <v>134</v>
      </c>
      <c r="ND8" s="74" t="s">
        <v>134</v>
      </c>
      <c r="NE8" s="74" t="s">
        <v>134</v>
      </c>
      <c r="NF8" s="74" t="s">
        <v>134</v>
      </c>
      <c r="NG8" s="74" t="s">
        <v>134</v>
      </c>
      <c r="NH8" s="74" t="s">
        <v>134</v>
      </c>
      <c r="NI8" s="74" t="s">
        <v>134</v>
      </c>
      <c r="NJ8" s="74" t="s">
        <v>134</v>
      </c>
      <c r="NK8" s="74" t="s">
        <v>134</v>
      </c>
      <c r="NL8" s="74" t="s">
        <v>134</v>
      </c>
      <c r="NM8" s="74" t="s">
        <v>134</v>
      </c>
      <c r="NN8" s="74" t="s">
        <v>134</v>
      </c>
      <c r="NO8" s="74" t="s">
        <v>134</v>
      </c>
      <c r="NP8" s="74" t="s">
        <v>134</v>
      </c>
      <c r="NQ8" s="74" t="s">
        <v>134</v>
      </c>
      <c r="NR8" s="74" t="s">
        <v>134</v>
      </c>
      <c r="NS8" s="74" t="s">
        <v>134</v>
      </c>
      <c r="NT8" s="74" t="s">
        <v>134</v>
      </c>
      <c r="NU8" s="74" t="s">
        <v>134</v>
      </c>
      <c r="NV8" s="74" t="s">
        <v>134</v>
      </c>
      <c r="NW8" s="74" t="s">
        <v>134</v>
      </c>
      <c r="NX8" s="74" t="s">
        <v>134</v>
      </c>
      <c r="NY8" s="74" t="s">
        <v>134</v>
      </c>
      <c r="NZ8" s="74" t="s">
        <v>134</v>
      </c>
      <c r="OA8" s="74" t="s">
        <v>134</v>
      </c>
      <c r="OB8" s="74" t="s">
        <v>134</v>
      </c>
      <c r="OC8" s="74" t="s">
        <v>134</v>
      </c>
      <c r="OD8" s="74" t="s">
        <v>134</v>
      </c>
      <c r="OE8" s="74" t="s">
        <v>134</v>
      </c>
      <c r="OF8" s="74" t="s">
        <v>134</v>
      </c>
      <c r="OG8" s="74" t="s">
        <v>134</v>
      </c>
      <c r="OH8" s="74" t="s">
        <v>134</v>
      </c>
      <c r="OI8" s="74" t="s">
        <v>134</v>
      </c>
      <c r="OJ8" s="74" t="s">
        <v>134</v>
      </c>
      <c r="OK8" s="74" t="s">
        <v>134</v>
      </c>
      <c r="OL8" s="74" t="s">
        <v>134</v>
      </c>
      <c r="OM8" s="74" t="s">
        <v>134</v>
      </c>
      <c r="ON8" s="74" t="s">
        <v>134</v>
      </c>
      <c r="OO8" s="74" t="s">
        <v>134</v>
      </c>
      <c r="OP8" s="74" t="s">
        <v>134</v>
      </c>
      <c r="OQ8" s="74" t="s">
        <v>134</v>
      </c>
      <c r="OR8" s="74" t="s">
        <v>134</v>
      </c>
      <c r="OS8" s="74" t="s">
        <v>134</v>
      </c>
      <c r="OT8" s="74" t="s">
        <v>134</v>
      </c>
      <c r="OU8" s="74" t="s">
        <v>134</v>
      </c>
      <c r="OV8" s="74" t="s">
        <v>134</v>
      </c>
      <c r="OW8" s="74" t="s">
        <v>134</v>
      </c>
      <c r="OX8" s="74" t="s">
        <v>134</v>
      </c>
      <c r="OY8" s="74" t="s">
        <v>134</v>
      </c>
      <c r="OZ8" s="74" t="s">
        <v>134</v>
      </c>
      <c r="PA8" s="74" t="s">
        <v>134</v>
      </c>
      <c r="PB8" s="74" t="s">
        <v>134</v>
      </c>
      <c r="PC8" s="74" t="s">
        <v>134</v>
      </c>
      <c r="PD8" s="74" t="s">
        <v>134</v>
      </c>
      <c r="PE8" s="74" t="s">
        <v>134</v>
      </c>
      <c r="PF8" s="74" t="s">
        <v>134</v>
      </c>
      <c r="PG8" s="74" t="s">
        <v>134</v>
      </c>
      <c r="PH8" s="74" t="s">
        <v>134</v>
      </c>
      <c r="PI8" s="74" t="s">
        <v>134</v>
      </c>
      <c r="PJ8" s="74" t="s">
        <v>134</v>
      </c>
      <c r="PK8" s="74" t="s">
        <v>134</v>
      </c>
      <c r="PL8" s="74" t="s">
        <v>134</v>
      </c>
      <c r="PM8" s="74" t="s">
        <v>134</v>
      </c>
      <c r="PN8" s="74" t="s">
        <v>134</v>
      </c>
      <c r="PO8" s="74" t="s">
        <v>134</v>
      </c>
      <c r="PP8" s="74" t="s">
        <v>134</v>
      </c>
      <c r="PQ8" s="74" t="s">
        <v>134</v>
      </c>
      <c r="PR8" s="74" t="s">
        <v>134</v>
      </c>
      <c r="PS8" s="74" t="s">
        <v>134</v>
      </c>
      <c r="PT8" s="74" t="s">
        <v>134</v>
      </c>
      <c r="PU8" s="74" t="s">
        <v>134</v>
      </c>
      <c r="PV8" s="74" t="s">
        <v>134</v>
      </c>
      <c r="PW8" s="74" t="s">
        <v>134</v>
      </c>
      <c r="PX8" s="74" t="s">
        <v>134</v>
      </c>
      <c r="PY8" s="74" t="s">
        <v>134</v>
      </c>
      <c r="PZ8" s="74" t="s">
        <v>134</v>
      </c>
      <c r="QA8" s="74" t="s">
        <v>134</v>
      </c>
      <c r="QB8" s="74" t="s">
        <v>134</v>
      </c>
      <c r="QC8" s="74" t="s">
        <v>134</v>
      </c>
      <c r="QD8" s="74" t="s">
        <v>134</v>
      </c>
      <c r="QE8" s="74" t="s">
        <v>134</v>
      </c>
      <c r="QF8" s="74" t="s">
        <v>134</v>
      </c>
      <c r="QG8" s="74" t="s">
        <v>134</v>
      </c>
      <c r="QH8" s="74" t="s">
        <v>134</v>
      </c>
      <c r="QI8" s="74" t="s">
        <v>134</v>
      </c>
      <c r="QJ8" s="74" t="s">
        <v>134</v>
      </c>
      <c r="QK8" s="74" t="s">
        <v>134</v>
      </c>
      <c r="QL8" s="74" t="s">
        <v>134</v>
      </c>
      <c r="QM8" s="74" t="s">
        <v>134</v>
      </c>
      <c r="QN8" s="74" t="s">
        <v>134</v>
      </c>
      <c r="QO8" s="74" t="s">
        <v>134</v>
      </c>
      <c r="QP8" s="74" t="s">
        <v>134</v>
      </c>
      <c r="QQ8" s="74" t="s">
        <v>134</v>
      </c>
      <c r="QR8" s="74" t="s">
        <v>134</v>
      </c>
      <c r="QS8" s="74" t="s">
        <v>134</v>
      </c>
      <c r="QT8" s="74" t="s">
        <v>134</v>
      </c>
      <c r="QU8" s="74" t="s">
        <v>134</v>
      </c>
      <c r="QV8" s="74" t="s">
        <v>134</v>
      </c>
      <c r="QW8" s="74" t="s">
        <v>134</v>
      </c>
      <c r="QX8" s="74" t="s">
        <v>134</v>
      </c>
      <c r="QY8" s="74" t="s">
        <v>134</v>
      </c>
      <c r="QZ8" s="74" t="s">
        <v>134</v>
      </c>
      <c r="RA8" s="74" t="s">
        <v>134</v>
      </c>
      <c r="RB8" s="74" t="s">
        <v>134</v>
      </c>
      <c r="RC8" s="74" t="s">
        <v>134</v>
      </c>
      <c r="RD8" s="74" t="s">
        <v>134</v>
      </c>
      <c r="RE8" s="74" t="s">
        <v>134</v>
      </c>
      <c r="RF8" s="74" t="s">
        <v>134</v>
      </c>
      <c r="RG8" s="74" t="s">
        <v>134</v>
      </c>
      <c r="RH8" s="74" t="s">
        <v>134</v>
      </c>
      <c r="RI8" s="74" t="s">
        <v>134</v>
      </c>
      <c r="RJ8" s="74" t="s">
        <v>134</v>
      </c>
      <c r="RK8" s="74" t="s">
        <v>134</v>
      </c>
      <c r="RL8" s="74" t="s">
        <v>134</v>
      </c>
      <c r="RM8" s="74" t="s">
        <v>134</v>
      </c>
      <c r="RN8" s="74" t="s">
        <v>134</v>
      </c>
      <c r="RO8" s="74" t="s">
        <v>134</v>
      </c>
      <c r="RP8" s="74" t="s">
        <v>134</v>
      </c>
      <c r="RQ8" s="74" t="s">
        <v>134</v>
      </c>
      <c r="RR8" s="74" t="s">
        <v>134</v>
      </c>
      <c r="RS8" s="74" t="s">
        <v>134</v>
      </c>
      <c r="RT8" s="74" t="s">
        <v>134</v>
      </c>
      <c r="RU8" s="74" t="s">
        <v>134</v>
      </c>
      <c r="RV8" s="74" t="s">
        <v>134</v>
      </c>
      <c r="RW8" s="74" t="s">
        <v>134</v>
      </c>
      <c r="RX8" s="74" t="s">
        <v>134</v>
      </c>
      <c r="RY8" s="74" t="s">
        <v>134</v>
      </c>
      <c r="RZ8" s="74" t="s">
        <v>134</v>
      </c>
      <c r="SA8" s="74" t="s">
        <v>134</v>
      </c>
      <c r="SB8" s="74" t="s">
        <v>134</v>
      </c>
      <c r="SC8" s="74" t="s">
        <v>134</v>
      </c>
      <c r="SD8" s="74" t="s">
        <v>134</v>
      </c>
      <c r="SE8" s="74" t="s">
        <v>134</v>
      </c>
      <c r="SF8" s="74" t="s">
        <v>134</v>
      </c>
      <c r="SG8" s="74" t="s">
        <v>134</v>
      </c>
      <c r="SH8" s="74" t="s">
        <v>134</v>
      </c>
      <c r="SI8" s="74" t="s">
        <v>134</v>
      </c>
      <c r="SJ8" s="74" t="s">
        <v>134</v>
      </c>
      <c r="SK8" s="74" t="s">
        <v>134</v>
      </c>
      <c r="SL8" s="74" t="s">
        <v>134</v>
      </c>
      <c r="SM8" s="74" t="s">
        <v>134</v>
      </c>
      <c r="SN8" s="74" t="s">
        <v>134</v>
      </c>
      <c r="SO8" s="74" t="s">
        <v>134</v>
      </c>
      <c r="SP8" s="74" t="s">
        <v>134</v>
      </c>
      <c r="SQ8" s="74" t="s">
        <v>134</v>
      </c>
      <c r="SR8" s="74" t="s">
        <v>134</v>
      </c>
      <c r="SS8" s="74" t="s">
        <v>134</v>
      </c>
      <c r="ST8" s="74" t="s">
        <v>134</v>
      </c>
      <c r="SU8" s="74" t="s">
        <v>134</v>
      </c>
      <c r="SV8" s="74" t="s">
        <v>134</v>
      </c>
      <c r="SW8" s="74" t="s">
        <v>134</v>
      </c>
      <c r="SX8" s="74" t="s">
        <v>134</v>
      </c>
      <c r="SY8" s="74" t="s">
        <v>134</v>
      </c>
      <c r="SZ8" s="74" t="s">
        <v>134</v>
      </c>
      <c r="TA8" s="74" t="s">
        <v>134</v>
      </c>
      <c r="TB8" s="74" t="s">
        <v>134</v>
      </c>
      <c r="TC8" s="74" t="s">
        <v>134</v>
      </c>
      <c r="TD8" s="74" t="s">
        <v>134</v>
      </c>
      <c r="TE8" s="74" t="s">
        <v>134</v>
      </c>
      <c r="TF8" s="74" t="s">
        <v>134</v>
      </c>
      <c r="TG8" s="74" t="s">
        <v>134</v>
      </c>
      <c r="TH8" s="74" t="s">
        <v>134</v>
      </c>
      <c r="TI8" s="74" t="s">
        <v>134</v>
      </c>
      <c r="TJ8" s="74" t="s">
        <v>134</v>
      </c>
      <c r="TK8" s="74" t="s">
        <v>134</v>
      </c>
      <c r="TL8" s="74" t="s">
        <v>134</v>
      </c>
      <c r="TM8" s="74" t="s">
        <v>134</v>
      </c>
      <c r="TN8" s="74" t="s">
        <v>134</v>
      </c>
      <c r="TO8" s="74" t="s">
        <v>134</v>
      </c>
      <c r="TP8" s="74" t="s">
        <v>134</v>
      </c>
      <c r="TQ8" s="74" t="s">
        <v>134</v>
      </c>
      <c r="TR8" s="74" t="s">
        <v>134</v>
      </c>
      <c r="TS8" s="74" t="s">
        <v>134</v>
      </c>
      <c r="TT8" s="74" t="s">
        <v>134</v>
      </c>
      <c r="TU8" s="74" t="s">
        <v>134</v>
      </c>
      <c r="TV8" s="74" t="s">
        <v>134</v>
      </c>
      <c r="TW8" s="74" t="s">
        <v>134</v>
      </c>
      <c r="TX8" s="74" t="s">
        <v>134</v>
      </c>
      <c r="TY8" s="74" t="s">
        <v>134</v>
      </c>
      <c r="TZ8" s="74" t="s">
        <v>134</v>
      </c>
      <c r="UA8" s="74" t="s">
        <v>134</v>
      </c>
      <c r="UB8" s="74" t="s">
        <v>134</v>
      </c>
      <c r="UC8" s="74" t="s">
        <v>134</v>
      </c>
      <c r="UD8" s="74" t="s">
        <v>134</v>
      </c>
      <c r="UE8" s="74" t="s">
        <v>134</v>
      </c>
      <c r="UF8" s="74" t="s">
        <v>134</v>
      </c>
      <c r="UG8" s="74" t="s">
        <v>134</v>
      </c>
      <c r="UH8" s="74" t="s">
        <v>134</v>
      </c>
    </row>
    <row r="9" spans="1:554" ht="14.4" x14ac:dyDescent="0.3">
      <c r="A9" s="74" t="s">
        <v>919</v>
      </c>
      <c r="B9" s="74" t="s">
        <v>18</v>
      </c>
      <c r="C9" s="74" t="s">
        <v>424</v>
      </c>
      <c r="D9" s="77">
        <v>115.8</v>
      </c>
      <c r="E9" s="74">
        <v>285</v>
      </c>
      <c r="F9" s="77">
        <v>119.48</v>
      </c>
      <c r="G9" s="74" t="s">
        <v>441</v>
      </c>
      <c r="H9" s="74">
        <v>113.3549</v>
      </c>
      <c r="I9" s="74">
        <v>115.4491</v>
      </c>
      <c r="J9" s="74">
        <v>115.8699</v>
      </c>
      <c r="K9" s="74">
        <v>118.9722</v>
      </c>
      <c r="L9" s="74">
        <v>116.19289999999999</v>
      </c>
      <c r="M9" s="74">
        <v>117.2302</v>
      </c>
      <c r="N9" s="74">
        <v>116.98560000000001</v>
      </c>
      <c r="O9" s="74">
        <v>116.21250000000001</v>
      </c>
      <c r="P9" s="74">
        <v>117.4455</v>
      </c>
      <c r="Q9" s="74">
        <v>117.2009</v>
      </c>
      <c r="R9" s="74">
        <v>114.8717</v>
      </c>
      <c r="S9" s="74">
        <v>113.2766</v>
      </c>
      <c r="T9" s="74">
        <v>113.25700000000001</v>
      </c>
      <c r="U9" s="74">
        <v>113.30589999999999</v>
      </c>
      <c r="V9" s="74">
        <v>115.2045</v>
      </c>
      <c r="W9" s="74">
        <v>117.6315</v>
      </c>
      <c r="X9" s="74">
        <v>118.1306</v>
      </c>
      <c r="Y9" s="74">
        <v>119.48</v>
      </c>
      <c r="Z9" s="74" t="s">
        <v>134</v>
      </c>
      <c r="AA9" s="74" t="s">
        <v>134</v>
      </c>
      <c r="AB9" s="74" t="s">
        <v>134</v>
      </c>
      <c r="AC9" s="74" t="s">
        <v>134</v>
      </c>
      <c r="AD9" s="74" t="s">
        <v>134</v>
      </c>
      <c r="AE9" s="74" t="s">
        <v>134</v>
      </c>
      <c r="AF9" s="74" t="s">
        <v>134</v>
      </c>
      <c r="AG9" s="74" t="s">
        <v>134</v>
      </c>
      <c r="AH9" s="74" t="s">
        <v>134</v>
      </c>
      <c r="AI9" s="74" t="s">
        <v>134</v>
      </c>
      <c r="AJ9" s="74" t="s">
        <v>134</v>
      </c>
      <c r="AK9" s="74" t="s">
        <v>134</v>
      </c>
      <c r="AL9" s="74" t="s">
        <v>134</v>
      </c>
      <c r="AM9" s="74" t="s">
        <v>134</v>
      </c>
      <c r="AN9" s="74" t="s">
        <v>134</v>
      </c>
      <c r="AO9" s="74" t="s">
        <v>134</v>
      </c>
      <c r="AP9" s="74" t="s">
        <v>134</v>
      </c>
      <c r="AQ9" s="74" t="s">
        <v>134</v>
      </c>
      <c r="AR9" s="74" t="s">
        <v>134</v>
      </c>
      <c r="AS9" s="74" t="s">
        <v>134</v>
      </c>
      <c r="AT9" s="74" t="s">
        <v>134</v>
      </c>
      <c r="AU9" s="74" t="s">
        <v>134</v>
      </c>
      <c r="AV9" s="74" t="s">
        <v>134</v>
      </c>
      <c r="AW9" s="74" t="s">
        <v>134</v>
      </c>
      <c r="AX9" s="74" t="s">
        <v>134</v>
      </c>
      <c r="AY9" s="74" t="s">
        <v>134</v>
      </c>
      <c r="AZ9" s="74" t="s">
        <v>134</v>
      </c>
      <c r="BA9" s="74" t="s">
        <v>134</v>
      </c>
      <c r="BB9" s="74" t="s">
        <v>134</v>
      </c>
      <c r="BC9" s="74" t="s">
        <v>134</v>
      </c>
      <c r="BD9" s="74" t="s">
        <v>134</v>
      </c>
      <c r="BE9" s="74" t="s">
        <v>134</v>
      </c>
      <c r="BF9" s="74" t="s">
        <v>134</v>
      </c>
      <c r="BG9" s="74" t="s">
        <v>134</v>
      </c>
      <c r="BH9" s="74" t="s">
        <v>134</v>
      </c>
      <c r="BI9" s="74" t="s">
        <v>134</v>
      </c>
      <c r="BJ9" s="74" t="s">
        <v>134</v>
      </c>
      <c r="BK9" s="74" t="s">
        <v>134</v>
      </c>
      <c r="BL9" s="74" t="s">
        <v>134</v>
      </c>
      <c r="BM9" s="74" t="s">
        <v>134</v>
      </c>
      <c r="BN9" s="74" t="s">
        <v>134</v>
      </c>
      <c r="BO9" s="74" t="s">
        <v>134</v>
      </c>
      <c r="BP9" s="74" t="s">
        <v>134</v>
      </c>
      <c r="BQ9" s="74" t="s">
        <v>134</v>
      </c>
      <c r="BR9" s="74" t="s">
        <v>134</v>
      </c>
      <c r="BS9" s="74" t="s">
        <v>134</v>
      </c>
      <c r="BT9" s="74" t="s">
        <v>134</v>
      </c>
      <c r="BU9" s="74" t="s">
        <v>134</v>
      </c>
      <c r="BV9" s="74" t="s">
        <v>134</v>
      </c>
      <c r="BW9" s="74" t="s">
        <v>134</v>
      </c>
      <c r="BX9" s="74" t="s">
        <v>134</v>
      </c>
      <c r="BY9" s="74" t="s">
        <v>134</v>
      </c>
      <c r="BZ9" s="74" t="s">
        <v>134</v>
      </c>
      <c r="CA9" s="74" t="s">
        <v>134</v>
      </c>
      <c r="CB9" s="74" t="s">
        <v>134</v>
      </c>
      <c r="CC9" s="74" t="s">
        <v>134</v>
      </c>
      <c r="CD9" s="74" t="s">
        <v>134</v>
      </c>
      <c r="CE9" s="74" t="s">
        <v>134</v>
      </c>
      <c r="CF9" s="74" t="s">
        <v>134</v>
      </c>
      <c r="CG9" s="74" t="s">
        <v>134</v>
      </c>
      <c r="CH9" s="74" t="s">
        <v>134</v>
      </c>
      <c r="CI9" s="74" t="s">
        <v>134</v>
      </c>
      <c r="CJ9" s="74" t="s">
        <v>134</v>
      </c>
      <c r="CK9" s="74" t="s">
        <v>134</v>
      </c>
      <c r="CL9" s="74" t="s">
        <v>134</v>
      </c>
      <c r="CM9" s="74" t="s">
        <v>134</v>
      </c>
      <c r="CN9" s="74" t="s">
        <v>134</v>
      </c>
      <c r="CO9" s="74" t="s">
        <v>134</v>
      </c>
      <c r="CP9" s="74" t="s">
        <v>134</v>
      </c>
      <c r="CQ9" s="74" t="s">
        <v>134</v>
      </c>
      <c r="CR9" s="74" t="s">
        <v>134</v>
      </c>
      <c r="CS9" s="74" t="s">
        <v>134</v>
      </c>
      <c r="CT9" s="74" t="s">
        <v>134</v>
      </c>
      <c r="CU9" s="74" t="s">
        <v>134</v>
      </c>
      <c r="CV9" s="74" t="s">
        <v>134</v>
      </c>
      <c r="CW9" s="74" t="s">
        <v>134</v>
      </c>
      <c r="CX9" s="74" t="s">
        <v>134</v>
      </c>
      <c r="CY9" s="74" t="s">
        <v>134</v>
      </c>
      <c r="CZ9" s="74" t="s">
        <v>134</v>
      </c>
      <c r="DA9" s="74" t="s">
        <v>134</v>
      </c>
      <c r="DB9" s="74" t="s">
        <v>134</v>
      </c>
      <c r="DC9" s="74" t="s">
        <v>134</v>
      </c>
      <c r="DD9" s="74" t="s">
        <v>134</v>
      </c>
      <c r="DE9" s="74" t="s">
        <v>134</v>
      </c>
      <c r="DF9" s="74" t="s">
        <v>134</v>
      </c>
      <c r="DG9" s="74" t="s">
        <v>134</v>
      </c>
      <c r="DH9" s="74" t="s">
        <v>134</v>
      </c>
      <c r="DI9" s="74" t="s">
        <v>134</v>
      </c>
      <c r="DJ9" s="74" t="s">
        <v>134</v>
      </c>
      <c r="DK9" s="74" t="s">
        <v>134</v>
      </c>
      <c r="DL9" s="74" t="s">
        <v>134</v>
      </c>
      <c r="DM9" s="74" t="s">
        <v>134</v>
      </c>
      <c r="DN9" s="74" t="s">
        <v>134</v>
      </c>
      <c r="DO9" s="74" t="s">
        <v>134</v>
      </c>
      <c r="DP9" s="74" t="s">
        <v>134</v>
      </c>
      <c r="DQ9" s="74" t="s">
        <v>134</v>
      </c>
      <c r="DR9" s="74" t="s">
        <v>134</v>
      </c>
      <c r="DS9" s="74" t="s">
        <v>134</v>
      </c>
      <c r="DT9" s="74" t="s">
        <v>134</v>
      </c>
      <c r="DU9" s="74" t="s">
        <v>134</v>
      </c>
      <c r="DV9" s="74" t="s">
        <v>134</v>
      </c>
      <c r="DW9" s="74" t="s">
        <v>134</v>
      </c>
      <c r="DX9" s="74" t="s">
        <v>134</v>
      </c>
      <c r="DY9" s="74" t="s">
        <v>134</v>
      </c>
      <c r="DZ9" s="74" t="s">
        <v>134</v>
      </c>
      <c r="EA9" s="74" t="s">
        <v>134</v>
      </c>
      <c r="EB9" s="74" t="s">
        <v>134</v>
      </c>
      <c r="EC9" s="74" t="s">
        <v>134</v>
      </c>
      <c r="ED9" s="74" t="s">
        <v>134</v>
      </c>
      <c r="EE9" s="74" t="s">
        <v>134</v>
      </c>
      <c r="EF9" s="74" t="s">
        <v>134</v>
      </c>
      <c r="EG9" s="74" t="s">
        <v>134</v>
      </c>
      <c r="EH9" s="74" t="s">
        <v>134</v>
      </c>
      <c r="EI9" s="74" t="s">
        <v>134</v>
      </c>
      <c r="EJ9" s="74" t="s">
        <v>134</v>
      </c>
      <c r="EK9" s="74" t="s">
        <v>134</v>
      </c>
      <c r="EL9" s="74" t="s">
        <v>134</v>
      </c>
      <c r="EM9" s="74" t="s">
        <v>134</v>
      </c>
      <c r="EN9" s="74" t="s">
        <v>134</v>
      </c>
      <c r="EO9" s="74" t="s">
        <v>134</v>
      </c>
      <c r="EP9" s="74" t="s">
        <v>134</v>
      </c>
      <c r="EQ9" s="74" t="s">
        <v>134</v>
      </c>
      <c r="ER9" s="74" t="s">
        <v>134</v>
      </c>
      <c r="ES9" s="74" t="s">
        <v>134</v>
      </c>
      <c r="ET9" s="74" t="s">
        <v>134</v>
      </c>
      <c r="EU9" s="74" t="s">
        <v>134</v>
      </c>
      <c r="EV9" s="74" t="s">
        <v>134</v>
      </c>
      <c r="EW9" s="74" t="s">
        <v>134</v>
      </c>
      <c r="EX9" s="74" t="s">
        <v>134</v>
      </c>
      <c r="EY9" s="74" t="s">
        <v>134</v>
      </c>
      <c r="EZ9" s="74" t="s">
        <v>134</v>
      </c>
      <c r="FA9" s="74" t="s">
        <v>134</v>
      </c>
      <c r="FB9" s="74" t="s">
        <v>134</v>
      </c>
      <c r="FC9" s="74" t="s">
        <v>134</v>
      </c>
      <c r="FD9" s="74" t="s">
        <v>134</v>
      </c>
      <c r="FE9" s="74" t="s">
        <v>134</v>
      </c>
      <c r="FF9" s="74" t="s">
        <v>134</v>
      </c>
      <c r="FG9" s="74" t="s">
        <v>134</v>
      </c>
      <c r="FH9" s="74" t="s">
        <v>134</v>
      </c>
      <c r="FI9" s="74" t="s">
        <v>134</v>
      </c>
      <c r="FJ9" s="74" t="s">
        <v>134</v>
      </c>
      <c r="FK9" s="74" t="s">
        <v>134</v>
      </c>
      <c r="FL9" s="74" t="s">
        <v>134</v>
      </c>
      <c r="FM9" s="74" t="s">
        <v>134</v>
      </c>
      <c r="FN9" s="74" t="s">
        <v>134</v>
      </c>
      <c r="FO9" s="74" t="s">
        <v>134</v>
      </c>
      <c r="FP9" s="74" t="s">
        <v>134</v>
      </c>
      <c r="FQ9" s="74" t="s">
        <v>134</v>
      </c>
      <c r="FR9" s="74" t="s">
        <v>134</v>
      </c>
      <c r="FS9" s="74" t="s">
        <v>134</v>
      </c>
      <c r="FT9" s="74" t="s">
        <v>134</v>
      </c>
      <c r="FU9" s="74" t="s">
        <v>134</v>
      </c>
      <c r="FV9" s="74" t="s">
        <v>134</v>
      </c>
      <c r="FW9" s="74" t="s">
        <v>134</v>
      </c>
      <c r="FX9" s="74" t="s">
        <v>134</v>
      </c>
      <c r="FY9" s="74" t="s">
        <v>134</v>
      </c>
      <c r="FZ9" s="74" t="s">
        <v>134</v>
      </c>
      <c r="GA9" s="74" t="s">
        <v>134</v>
      </c>
      <c r="GB9" s="74" t="s">
        <v>134</v>
      </c>
      <c r="GC9" s="74" t="s">
        <v>134</v>
      </c>
      <c r="GD9" s="74" t="s">
        <v>134</v>
      </c>
      <c r="GE9" s="74" t="s">
        <v>134</v>
      </c>
      <c r="GF9" s="74" t="s">
        <v>134</v>
      </c>
      <c r="GG9" s="74" t="s">
        <v>134</v>
      </c>
      <c r="GH9" s="74" t="s">
        <v>134</v>
      </c>
      <c r="GI9" s="74" t="s">
        <v>134</v>
      </c>
      <c r="GJ9" s="74" t="s">
        <v>134</v>
      </c>
      <c r="GK9" s="74" t="s">
        <v>134</v>
      </c>
      <c r="GL9" s="74" t="s">
        <v>134</v>
      </c>
      <c r="GM9" s="74" t="s">
        <v>134</v>
      </c>
      <c r="GN9" s="74" t="s">
        <v>134</v>
      </c>
      <c r="GO9" s="74" t="s">
        <v>134</v>
      </c>
      <c r="GP9" s="74" t="s">
        <v>134</v>
      </c>
      <c r="GQ9" s="74" t="s">
        <v>134</v>
      </c>
      <c r="GR9" s="74" t="s">
        <v>134</v>
      </c>
      <c r="GS9" s="74" t="s">
        <v>134</v>
      </c>
      <c r="GT9" s="74" t="s">
        <v>134</v>
      </c>
      <c r="GU9" s="74" t="s">
        <v>134</v>
      </c>
      <c r="GV9" s="74" t="s">
        <v>134</v>
      </c>
      <c r="GW9" s="74" t="s">
        <v>134</v>
      </c>
      <c r="GX9" s="74" t="s">
        <v>134</v>
      </c>
      <c r="GY9" s="74" t="s">
        <v>134</v>
      </c>
      <c r="GZ9" s="74" t="s">
        <v>134</v>
      </c>
      <c r="HA9" s="74" t="s">
        <v>134</v>
      </c>
      <c r="HB9" s="74" t="s">
        <v>134</v>
      </c>
      <c r="HC9" s="74" t="s">
        <v>134</v>
      </c>
      <c r="HD9" s="74" t="s">
        <v>134</v>
      </c>
      <c r="HE9" s="74" t="s">
        <v>134</v>
      </c>
      <c r="HF9" s="74" t="s">
        <v>134</v>
      </c>
      <c r="HG9" s="74" t="s">
        <v>134</v>
      </c>
      <c r="HH9" s="74" t="s">
        <v>134</v>
      </c>
      <c r="HI9" s="74" t="s">
        <v>134</v>
      </c>
      <c r="HJ9" s="74" t="s">
        <v>134</v>
      </c>
      <c r="HK9" s="74" t="s">
        <v>134</v>
      </c>
      <c r="HL9" s="74" t="s">
        <v>134</v>
      </c>
      <c r="HM9" s="74" t="s">
        <v>134</v>
      </c>
      <c r="HN9" s="74" t="s">
        <v>134</v>
      </c>
      <c r="HO9" s="74" t="s">
        <v>134</v>
      </c>
      <c r="HP9" s="74" t="s">
        <v>134</v>
      </c>
      <c r="HQ9" s="74" t="s">
        <v>134</v>
      </c>
      <c r="HR9" s="74" t="s">
        <v>134</v>
      </c>
      <c r="HS9" s="74" t="s">
        <v>134</v>
      </c>
      <c r="HT9" s="74" t="s">
        <v>134</v>
      </c>
      <c r="HU9" s="74" t="s">
        <v>134</v>
      </c>
      <c r="HV9" s="74" t="s">
        <v>134</v>
      </c>
      <c r="HW9" s="74" t="s">
        <v>134</v>
      </c>
      <c r="HX9" s="74" t="s">
        <v>134</v>
      </c>
      <c r="HY9" s="74" t="s">
        <v>134</v>
      </c>
      <c r="HZ9" s="74" t="s">
        <v>134</v>
      </c>
      <c r="IA9" s="74" t="s">
        <v>134</v>
      </c>
      <c r="IB9" s="74" t="s">
        <v>134</v>
      </c>
      <c r="IC9" s="74" t="s">
        <v>134</v>
      </c>
      <c r="ID9" s="74" t="s">
        <v>134</v>
      </c>
      <c r="IE9" s="74" t="s">
        <v>134</v>
      </c>
      <c r="IF9" s="74" t="s">
        <v>134</v>
      </c>
      <c r="IG9" s="74" t="s">
        <v>134</v>
      </c>
      <c r="IH9" s="74" t="s">
        <v>134</v>
      </c>
      <c r="II9" s="74" t="s">
        <v>134</v>
      </c>
      <c r="IJ9" s="74" t="s">
        <v>134</v>
      </c>
      <c r="IK9" s="74" t="s">
        <v>134</v>
      </c>
      <c r="IL9" s="74" t="s">
        <v>134</v>
      </c>
      <c r="IM9" s="74" t="s">
        <v>134</v>
      </c>
      <c r="IN9" s="74" t="s">
        <v>134</v>
      </c>
      <c r="IO9" s="74" t="s">
        <v>134</v>
      </c>
      <c r="IP9" s="74" t="s">
        <v>134</v>
      </c>
      <c r="IQ9" s="74" t="s">
        <v>134</v>
      </c>
      <c r="IR9" s="74" t="s">
        <v>134</v>
      </c>
      <c r="IS9" s="74" t="s">
        <v>134</v>
      </c>
      <c r="IT9" s="74" t="s">
        <v>134</v>
      </c>
      <c r="IU9" s="74" t="s">
        <v>134</v>
      </c>
      <c r="IV9" s="74" t="s">
        <v>134</v>
      </c>
      <c r="IW9" s="74" t="s">
        <v>134</v>
      </c>
      <c r="IX9" s="74" t="s">
        <v>134</v>
      </c>
      <c r="IY9" s="74" t="s">
        <v>134</v>
      </c>
      <c r="IZ9" s="74" t="s">
        <v>134</v>
      </c>
      <c r="JA9" s="74" t="s">
        <v>134</v>
      </c>
      <c r="JB9" s="74" t="s">
        <v>134</v>
      </c>
      <c r="JC9" s="74" t="s">
        <v>134</v>
      </c>
      <c r="JD9" s="74" t="s">
        <v>134</v>
      </c>
      <c r="JE9" s="74" t="s">
        <v>134</v>
      </c>
      <c r="JF9" s="74" t="s">
        <v>134</v>
      </c>
      <c r="JG9" s="74" t="s">
        <v>134</v>
      </c>
      <c r="JH9" s="74" t="s">
        <v>134</v>
      </c>
      <c r="JI9" s="74" t="s">
        <v>134</v>
      </c>
      <c r="JJ9" s="74" t="s">
        <v>134</v>
      </c>
      <c r="JK9" s="74" t="s">
        <v>134</v>
      </c>
      <c r="JL9" s="74" t="s">
        <v>134</v>
      </c>
      <c r="JM9" s="74" t="s">
        <v>134</v>
      </c>
      <c r="JN9" s="74" t="s">
        <v>134</v>
      </c>
      <c r="JO9" s="74" t="s">
        <v>134</v>
      </c>
      <c r="JP9" s="74" t="s">
        <v>134</v>
      </c>
      <c r="JQ9" s="74" t="s">
        <v>134</v>
      </c>
      <c r="JR9" s="74" t="s">
        <v>134</v>
      </c>
      <c r="JS9" s="74" t="s">
        <v>134</v>
      </c>
      <c r="JT9" s="74" t="s">
        <v>134</v>
      </c>
      <c r="JU9" s="74" t="s">
        <v>134</v>
      </c>
      <c r="JV9" s="74" t="s">
        <v>134</v>
      </c>
      <c r="JW9" s="74" t="s">
        <v>134</v>
      </c>
      <c r="JX9" s="74" t="s">
        <v>134</v>
      </c>
      <c r="JY9" s="74" t="s">
        <v>134</v>
      </c>
      <c r="JZ9" s="74" t="s">
        <v>134</v>
      </c>
      <c r="KA9" s="74" t="s">
        <v>134</v>
      </c>
      <c r="KB9" s="74" t="s">
        <v>134</v>
      </c>
      <c r="KC9" s="74" t="s">
        <v>134</v>
      </c>
      <c r="KD9" s="74" t="s">
        <v>134</v>
      </c>
      <c r="KE9" s="74" t="s">
        <v>134</v>
      </c>
      <c r="KF9" s="74" t="s">
        <v>134</v>
      </c>
      <c r="KG9" s="74" t="s">
        <v>134</v>
      </c>
      <c r="KH9" s="74" t="s">
        <v>134</v>
      </c>
      <c r="KI9" s="74" t="s">
        <v>134</v>
      </c>
      <c r="KJ9" s="74" t="s">
        <v>134</v>
      </c>
      <c r="KK9" s="74" t="s">
        <v>134</v>
      </c>
      <c r="KL9" s="74" t="s">
        <v>134</v>
      </c>
      <c r="KM9" s="74" t="s">
        <v>134</v>
      </c>
      <c r="KN9" s="74" t="s">
        <v>134</v>
      </c>
      <c r="KO9" s="74" t="s">
        <v>134</v>
      </c>
      <c r="KP9" s="74" t="s">
        <v>134</v>
      </c>
      <c r="KQ9" s="74" t="s">
        <v>134</v>
      </c>
      <c r="KR9" s="74" t="s">
        <v>134</v>
      </c>
      <c r="KS9" s="74" t="s">
        <v>134</v>
      </c>
      <c r="KT9" s="74" t="s">
        <v>134</v>
      </c>
      <c r="KU9" s="74" t="s">
        <v>134</v>
      </c>
      <c r="KV9" s="74" t="s">
        <v>134</v>
      </c>
      <c r="KW9" s="74" t="s">
        <v>134</v>
      </c>
      <c r="KX9" s="74" t="s">
        <v>134</v>
      </c>
      <c r="KY9" s="74" t="s">
        <v>134</v>
      </c>
      <c r="KZ9" s="74" t="s">
        <v>134</v>
      </c>
      <c r="LA9" s="74" t="s">
        <v>134</v>
      </c>
      <c r="LB9" s="74" t="s">
        <v>134</v>
      </c>
      <c r="LC9" s="74" t="s">
        <v>134</v>
      </c>
      <c r="LD9" s="74" t="s">
        <v>134</v>
      </c>
      <c r="LE9" s="74" t="s">
        <v>134</v>
      </c>
      <c r="LF9" s="74" t="s">
        <v>134</v>
      </c>
      <c r="LG9" s="74" t="s">
        <v>134</v>
      </c>
      <c r="LH9" s="74" t="s">
        <v>134</v>
      </c>
      <c r="LI9" s="74" t="s">
        <v>134</v>
      </c>
      <c r="LJ9" s="74" t="s">
        <v>134</v>
      </c>
      <c r="LK9" s="74" t="s">
        <v>134</v>
      </c>
      <c r="LL9" s="74" t="s">
        <v>134</v>
      </c>
      <c r="LM9" s="74" t="s">
        <v>134</v>
      </c>
      <c r="LN9" s="74" t="s">
        <v>134</v>
      </c>
      <c r="LO9" s="74" t="s">
        <v>134</v>
      </c>
      <c r="LP9" s="74" t="s">
        <v>134</v>
      </c>
      <c r="LQ9" s="74" t="s">
        <v>134</v>
      </c>
      <c r="LR9" s="74" t="s">
        <v>134</v>
      </c>
      <c r="LS9" s="74" t="s">
        <v>134</v>
      </c>
      <c r="LT9" s="74" t="s">
        <v>134</v>
      </c>
      <c r="LU9" s="74" t="s">
        <v>134</v>
      </c>
      <c r="LV9" s="74" t="s">
        <v>134</v>
      </c>
      <c r="LW9" s="74" t="s">
        <v>134</v>
      </c>
      <c r="LX9" s="74" t="s">
        <v>134</v>
      </c>
      <c r="LY9" s="74" t="s">
        <v>134</v>
      </c>
      <c r="LZ9" s="74" t="s">
        <v>134</v>
      </c>
      <c r="MA9" s="74" t="s">
        <v>134</v>
      </c>
      <c r="MB9" s="74" t="s">
        <v>134</v>
      </c>
      <c r="MC9" s="74" t="s">
        <v>134</v>
      </c>
      <c r="MD9" s="74" t="s">
        <v>134</v>
      </c>
      <c r="ME9" s="74" t="s">
        <v>134</v>
      </c>
      <c r="MF9" s="74" t="s">
        <v>134</v>
      </c>
      <c r="MG9" s="74" t="s">
        <v>134</v>
      </c>
      <c r="MH9" s="74" t="s">
        <v>134</v>
      </c>
      <c r="MI9" s="74" t="s">
        <v>134</v>
      </c>
      <c r="MJ9" s="74" t="s">
        <v>134</v>
      </c>
      <c r="MK9" s="74" t="s">
        <v>134</v>
      </c>
      <c r="ML9" s="74" t="s">
        <v>134</v>
      </c>
      <c r="MM9" s="74" t="s">
        <v>134</v>
      </c>
      <c r="MN9" s="74" t="s">
        <v>134</v>
      </c>
      <c r="MO9" s="74" t="s">
        <v>134</v>
      </c>
      <c r="MP9" s="74" t="s">
        <v>134</v>
      </c>
      <c r="MQ9" s="74" t="s">
        <v>134</v>
      </c>
      <c r="MR9" s="74" t="s">
        <v>134</v>
      </c>
      <c r="MS9" s="74" t="s">
        <v>134</v>
      </c>
      <c r="MT9" s="74" t="s">
        <v>134</v>
      </c>
      <c r="MU9" s="74" t="s">
        <v>134</v>
      </c>
      <c r="MV9" s="74" t="s">
        <v>134</v>
      </c>
      <c r="MW9" s="74" t="s">
        <v>134</v>
      </c>
      <c r="MX9" s="74" t="s">
        <v>134</v>
      </c>
      <c r="MY9" s="74" t="s">
        <v>134</v>
      </c>
      <c r="MZ9" s="74" t="s">
        <v>134</v>
      </c>
      <c r="NA9" s="74" t="s">
        <v>134</v>
      </c>
      <c r="NB9" s="74" t="s">
        <v>134</v>
      </c>
      <c r="NC9" s="74" t="s">
        <v>134</v>
      </c>
      <c r="ND9" s="74" t="s">
        <v>134</v>
      </c>
      <c r="NE9" s="74" t="s">
        <v>134</v>
      </c>
      <c r="NF9" s="74" t="s">
        <v>134</v>
      </c>
      <c r="NG9" s="74" t="s">
        <v>134</v>
      </c>
      <c r="NH9" s="74" t="s">
        <v>134</v>
      </c>
      <c r="NI9" s="74" t="s">
        <v>134</v>
      </c>
      <c r="NJ9" s="74" t="s">
        <v>134</v>
      </c>
      <c r="NK9" s="74" t="s">
        <v>134</v>
      </c>
      <c r="NL9" s="74" t="s">
        <v>134</v>
      </c>
      <c r="NM9" s="74" t="s">
        <v>134</v>
      </c>
      <c r="NN9" s="74" t="s">
        <v>134</v>
      </c>
      <c r="NO9" s="74" t="s">
        <v>134</v>
      </c>
      <c r="NP9" s="74" t="s">
        <v>134</v>
      </c>
      <c r="NQ9" s="74" t="s">
        <v>134</v>
      </c>
      <c r="NR9" s="74" t="s">
        <v>134</v>
      </c>
      <c r="NS9" s="74" t="s">
        <v>134</v>
      </c>
      <c r="NT9" s="74" t="s">
        <v>134</v>
      </c>
      <c r="NU9" s="74" t="s">
        <v>134</v>
      </c>
      <c r="NV9" s="74" t="s">
        <v>134</v>
      </c>
      <c r="NW9" s="74" t="s">
        <v>134</v>
      </c>
      <c r="NX9" s="74" t="s">
        <v>134</v>
      </c>
      <c r="NY9" s="74" t="s">
        <v>134</v>
      </c>
      <c r="NZ9" s="74" t="s">
        <v>134</v>
      </c>
      <c r="OA9" s="74" t="s">
        <v>134</v>
      </c>
      <c r="OB9" s="74" t="s">
        <v>134</v>
      </c>
      <c r="OC9" s="74" t="s">
        <v>134</v>
      </c>
      <c r="OD9" s="74" t="s">
        <v>134</v>
      </c>
      <c r="OE9" s="74" t="s">
        <v>134</v>
      </c>
      <c r="OF9" s="74" t="s">
        <v>134</v>
      </c>
      <c r="OG9" s="74" t="s">
        <v>134</v>
      </c>
      <c r="OH9" s="74" t="s">
        <v>134</v>
      </c>
      <c r="OI9" s="74" t="s">
        <v>134</v>
      </c>
      <c r="OJ9" s="74" t="s">
        <v>134</v>
      </c>
      <c r="OK9" s="74" t="s">
        <v>134</v>
      </c>
      <c r="OL9" s="74" t="s">
        <v>134</v>
      </c>
      <c r="OM9" s="74" t="s">
        <v>134</v>
      </c>
      <c r="ON9" s="74" t="s">
        <v>134</v>
      </c>
      <c r="OO9" s="74" t="s">
        <v>134</v>
      </c>
      <c r="OP9" s="74" t="s">
        <v>134</v>
      </c>
      <c r="OQ9" s="74" t="s">
        <v>134</v>
      </c>
      <c r="OR9" s="74" t="s">
        <v>134</v>
      </c>
      <c r="OS9" s="74" t="s">
        <v>134</v>
      </c>
      <c r="OT9" s="74" t="s">
        <v>134</v>
      </c>
      <c r="OU9" s="74" t="s">
        <v>134</v>
      </c>
      <c r="OV9" s="74" t="s">
        <v>134</v>
      </c>
      <c r="OW9" s="74" t="s">
        <v>134</v>
      </c>
      <c r="OX9" s="74" t="s">
        <v>134</v>
      </c>
      <c r="OY9" s="74" t="s">
        <v>134</v>
      </c>
      <c r="OZ9" s="74" t="s">
        <v>134</v>
      </c>
      <c r="PA9" s="74" t="s">
        <v>134</v>
      </c>
      <c r="PB9" s="74" t="s">
        <v>134</v>
      </c>
      <c r="PC9" s="74" t="s">
        <v>134</v>
      </c>
      <c r="PD9" s="74" t="s">
        <v>134</v>
      </c>
      <c r="PE9" s="74" t="s">
        <v>134</v>
      </c>
      <c r="PF9" s="74" t="s">
        <v>134</v>
      </c>
      <c r="PG9" s="74" t="s">
        <v>134</v>
      </c>
      <c r="PH9" s="74" t="s">
        <v>134</v>
      </c>
      <c r="PI9" s="74" t="s">
        <v>134</v>
      </c>
      <c r="PJ9" s="74" t="s">
        <v>134</v>
      </c>
      <c r="PK9" s="74" t="s">
        <v>134</v>
      </c>
      <c r="PL9" s="74" t="s">
        <v>134</v>
      </c>
      <c r="PM9" s="74" t="s">
        <v>134</v>
      </c>
      <c r="PN9" s="74" t="s">
        <v>134</v>
      </c>
      <c r="PO9" s="74" t="s">
        <v>134</v>
      </c>
      <c r="PP9" s="74" t="s">
        <v>134</v>
      </c>
      <c r="PQ9" s="74" t="s">
        <v>134</v>
      </c>
      <c r="PR9" s="74" t="s">
        <v>134</v>
      </c>
      <c r="PS9" s="74" t="s">
        <v>134</v>
      </c>
      <c r="PT9" s="74" t="s">
        <v>134</v>
      </c>
      <c r="PU9" s="74" t="s">
        <v>134</v>
      </c>
      <c r="PV9" s="74" t="s">
        <v>134</v>
      </c>
      <c r="PW9" s="74" t="s">
        <v>134</v>
      </c>
      <c r="PX9" s="74" t="s">
        <v>134</v>
      </c>
      <c r="PY9" s="74" t="s">
        <v>134</v>
      </c>
      <c r="PZ9" s="74" t="s">
        <v>134</v>
      </c>
      <c r="QA9" s="74" t="s">
        <v>134</v>
      </c>
      <c r="QB9" s="74" t="s">
        <v>134</v>
      </c>
      <c r="QC9" s="74" t="s">
        <v>134</v>
      </c>
      <c r="QD9" s="74" t="s">
        <v>134</v>
      </c>
      <c r="QE9" s="74" t="s">
        <v>134</v>
      </c>
      <c r="QF9" s="74" t="s">
        <v>134</v>
      </c>
      <c r="QG9" s="74" t="s">
        <v>134</v>
      </c>
      <c r="QH9" s="74" t="s">
        <v>134</v>
      </c>
      <c r="QI9" s="74" t="s">
        <v>134</v>
      </c>
      <c r="QJ9" s="74" t="s">
        <v>134</v>
      </c>
      <c r="QK9" s="74" t="s">
        <v>134</v>
      </c>
      <c r="QL9" s="74" t="s">
        <v>134</v>
      </c>
      <c r="QM9" s="74" t="s">
        <v>134</v>
      </c>
      <c r="QN9" s="74" t="s">
        <v>134</v>
      </c>
      <c r="QO9" s="74" t="s">
        <v>134</v>
      </c>
      <c r="QP9" s="74" t="s">
        <v>134</v>
      </c>
      <c r="QQ9" s="74" t="s">
        <v>134</v>
      </c>
      <c r="QR9" s="74" t="s">
        <v>134</v>
      </c>
      <c r="QS9" s="74" t="s">
        <v>134</v>
      </c>
      <c r="QT9" s="74" t="s">
        <v>134</v>
      </c>
      <c r="QU9" s="74" t="s">
        <v>134</v>
      </c>
      <c r="QV9" s="74" t="s">
        <v>134</v>
      </c>
      <c r="QW9" s="74" t="s">
        <v>134</v>
      </c>
      <c r="QX9" s="74" t="s">
        <v>134</v>
      </c>
      <c r="QY9" s="74" t="s">
        <v>134</v>
      </c>
      <c r="QZ9" s="74" t="s">
        <v>134</v>
      </c>
      <c r="RA9" s="74" t="s">
        <v>134</v>
      </c>
      <c r="RB9" s="74" t="s">
        <v>134</v>
      </c>
      <c r="RC9" s="74" t="s">
        <v>134</v>
      </c>
      <c r="RD9" s="74" t="s">
        <v>134</v>
      </c>
      <c r="RE9" s="74" t="s">
        <v>134</v>
      </c>
      <c r="RF9" s="74" t="s">
        <v>134</v>
      </c>
      <c r="RG9" s="74" t="s">
        <v>134</v>
      </c>
      <c r="RH9" s="74" t="s">
        <v>134</v>
      </c>
      <c r="RI9" s="74" t="s">
        <v>134</v>
      </c>
      <c r="RJ9" s="74" t="s">
        <v>134</v>
      </c>
      <c r="RK9" s="74" t="s">
        <v>134</v>
      </c>
      <c r="RL9" s="74" t="s">
        <v>134</v>
      </c>
      <c r="RM9" s="74" t="s">
        <v>134</v>
      </c>
      <c r="RN9" s="74" t="s">
        <v>134</v>
      </c>
      <c r="RO9" s="74" t="s">
        <v>134</v>
      </c>
      <c r="RP9" s="74" t="s">
        <v>134</v>
      </c>
      <c r="RQ9" s="74" t="s">
        <v>134</v>
      </c>
      <c r="RR9" s="74" t="s">
        <v>134</v>
      </c>
      <c r="RS9" s="74" t="s">
        <v>134</v>
      </c>
      <c r="RT9" s="74" t="s">
        <v>134</v>
      </c>
      <c r="RU9" s="74" t="s">
        <v>134</v>
      </c>
      <c r="RV9" s="74" t="s">
        <v>134</v>
      </c>
      <c r="RW9" s="74" t="s">
        <v>134</v>
      </c>
      <c r="RX9" s="74" t="s">
        <v>134</v>
      </c>
      <c r="RY9" s="74" t="s">
        <v>134</v>
      </c>
      <c r="RZ9" s="74" t="s">
        <v>134</v>
      </c>
      <c r="SA9" s="74" t="s">
        <v>134</v>
      </c>
      <c r="SB9" s="74" t="s">
        <v>134</v>
      </c>
      <c r="SC9" s="74" t="s">
        <v>134</v>
      </c>
      <c r="SD9" s="74" t="s">
        <v>134</v>
      </c>
      <c r="SE9" s="74" t="s">
        <v>134</v>
      </c>
      <c r="SF9" s="74" t="s">
        <v>134</v>
      </c>
      <c r="SG9" s="74" t="s">
        <v>134</v>
      </c>
      <c r="SH9" s="74" t="s">
        <v>134</v>
      </c>
      <c r="SI9" s="74" t="s">
        <v>134</v>
      </c>
      <c r="SJ9" s="74" t="s">
        <v>134</v>
      </c>
      <c r="SK9" s="74" t="s">
        <v>134</v>
      </c>
      <c r="SL9" s="74" t="s">
        <v>134</v>
      </c>
      <c r="SM9" s="74" t="s">
        <v>134</v>
      </c>
      <c r="SN9" s="74" t="s">
        <v>134</v>
      </c>
      <c r="SO9" s="74" t="s">
        <v>134</v>
      </c>
      <c r="SP9" s="74" t="s">
        <v>134</v>
      </c>
      <c r="SQ9" s="74" t="s">
        <v>134</v>
      </c>
      <c r="SR9" s="74" t="s">
        <v>134</v>
      </c>
      <c r="SS9" s="74" t="s">
        <v>134</v>
      </c>
      <c r="ST9" s="74" t="s">
        <v>134</v>
      </c>
      <c r="SU9" s="74" t="s">
        <v>134</v>
      </c>
      <c r="SV9" s="74" t="s">
        <v>134</v>
      </c>
      <c r="SW9" s="74" t="s">
        <v>134</v>
      </c>
      <c r="SX9" s="74" t="s">
        <v>134</v>
      </c>
      <c r="SY9" s="74" t="s">
        <v>134</v>
      </c>
      <c r="SZ9" s="74" t="s">
        <v>134</v>
      </c>
      <c r="TA9" s="74" t="s">
        <v>134</v>
      </c>
      <c r="TB9" s="74" t="s">
        <v>134</v>
      </c>
      <c r="TC9" s="74" t="s">
        <v>134</v>
      </c>
      <c r="TD9" s="74" t="s">
        <v>134</v>
      </c>
      <c r="TE9" s="74" t="s">
        <v>134</v>
      </c>
      <c r="TF9" s="74" t="s">
        <v>134</v>
      </c>
      <c r="TG9" s="74" t="s">
        <v>134</v>
      </c>
      <c r="TH9" s="74" t="s">
        <v>134</v>
      </c>
      <c r="TI9" s="74" t="s">
        <v>134</v>
      </c>
      <c r="TJ9" s="74" t="s">
        <v>134</v>
      </c>
      <c r="TK9" s="74" t="s">
        <v>134</v>
      </c>
      <c r="TL9" s="74" t="s">
        <v>134</v>
      </c>
      <c r="TM9" s="74" t="s">
        <v>134</v>
      </c>
      <c r="TN9" s="74" t="s">
        <v>134</v>
      </c>
      <c r="TO9" s="74" t="s">
        <v>134</v>
      </c>
      <c r="TP9" s="74" t="s">
        <v>134</v>
      </c>
      <c r="TQ9" s="74" t="s">
        <v>134</v>
      </c>
      <c r="TR9" s="74" t="s">
        <v>134</v>
      </c>
      <c r="TS9" s="74" t="s">
        <v>134</v>
      </c>
      <c r="TT9" s="74" t="s">
        <v>134</v>
      </c>
      <c r="TU9" s="74" t="s">
        <v>134</v>
      </c>
      <c r="TV9" s="74" t="s">
        <v>134</v>
      </c>
      <c r="TW9" s="74" t="s">
        <v>134</v>
      </c>
      <c r="TX9" s="74" t="s">
        <v>134</v>
      </c>
      <c r="TY9" s="74" t="s">
        <v>134</v>
      </c>
      <c r="TZ9" s="74" t="s">
        <v>134</v>
      </c>
      <c r="UA9" s="74" t="s">
        <v>134</v>
      </c>
      <c r="UB9" s="74" t="s">
        <v>134</v>
      </c>
      <c r="UC9" s="74" t="s">
        <v>134</v>
      </c>
      <c r="UD9" s="74" t="s">
        <v>134</v>
      </c>
      <c r="UE9" s="74" t="s">
        <v>134</v>
      </c>
      <c r="UF9" s="74" t="s">
        <v>134</v>
      </c>
      <c r="UG9" s="74" t="s">
        <v>134</v>
      </c>
      <c r="UH9" s="74" t="s">
        <v>134</v>
      </c>
    </row>
    <row r="10" spans="1:554" ht="14.4" x14ac:dyDescent="0.3">
      <c r="A10" s="74" t="s">
        <v>811</v>
      </c>
      <c r="B10" s="74" t="s">
        <v>18</v>
      </c>
      <c r="C10" s="74" t="s">
        <v>424</v>
      </c>
      <c r="D10" s="77">
        <v>118.75</v>
      </c>
      <c r="E10" s="74">
        <v>262</v>
      </c>
      <c r="F10" s="77">
        <v>108.97</v>
      </c>
      <c r="G10" s="74" t="s">
        <v>522</v>
      </c>
      <c r="H10" s="74">
        <v>115.25749999999999</v>
      </c>
      <c r="I10" s="74">
        <v>117.6452</v>
      </c>
      <c r="J10" s="74">
        <v>117.07250000000001</v>
      </c>
      <c r="K10" s="74">
        <v>120.86750000000001</v>
      </c>
      <c r="L10" s="74">
        <v>121.1781</v>
      </c>
      <c r="M10" s="74">
        <v>122.139</v>
      </c>
      <c r="N10" s="74">
        <v>124.1772</v>
      </c>
      <c r="O10" s="74">
        <v>124.12869999999999</v>
      </c>
      <c r="P10" s="74">
        <v>125.0605</v>
      </c>
      <c r="Q10" s="74">
        <v>124.37139999999999</v>
      </c>
      <c r="R10" s="74">
        <v>122.71169999999999</v>
      </c>
      <c r="S10" s="74">
        <v>120.86750000000001</v>
      </c>
      <c r="T10" s="74">
        <v>122.8961</v>
      </c>
      <c r="U10" s="74">
        <v>124.517</v>
      </c>
      <c r="V10" s="74">
        <v>123.09990000000001</v>
      </c>
      <c r="W10" s="74">
        <v>123.0902</v>
      </c>
      <c r="X10" s="74">
        <v>123.77930000000001</v>
      </c>
      <c r="Y10" s="74">
        <v>123.77930000000001</v>
      </c>
      <c r="Z10" s="74">
        <v>122.6534</v>
      </c>
      <c r="AA10" s="74">
        <v>123.5852</v>
      </c>
      <c r="AB10" s="74">
        <v>125.6914</v>
      </c>
      <c r="AC10" s="74">
        <v>125.26430000000001</v>
      </c>
      <c r="AD10" s="74">
        <v>123.857</v>
      </c>
      <c r="AE10" s="74">
        <v>122.0322</v>
      </c>
      <c r="AF10" s="74">
        <v>121.64400000000001</v>
      </c>
      <c r="AG10" s="74">
        <v>119.29519999999999</v>
      </c>
      <c r="AH10" s="74">
        <v>118.58669999999999</v>
      </c>
      <c r="AI10" s="74">
        <v>118.6352</v>
      </c>
      <c r="AJ10" s="74">
        <v>121.4693</v>
      </c>
      <c r="AK10" s="74">
        <v>122.4884</v>
      </c>
      <c r="AL10" s="74">
        <v>123.7308</v>
      </c>
      <c r="AM10" s="74">
        <v>120.72190000000001</v>
      </c>
      <c r="AN10" s="74">
        <v>121.16840000000001</v>
      </c>
      <c r="AO10" s="74">
        <v>117.5384</v>
      </c>
      <c r="AP10" s="74">
        <v>116.3737</v>
      </c>
      <c r="AQ10" s="74">
        <v>116.4319</v>
      </c>
      <c r="AR10" s="74">
        <v>114.5684</v>
      </c>
      <c r="AS10" s="74">
        <v>115.044</v>
      </c>
      <c r="AT10" s="74">
        <v>115.29640000000001</v>
      </c>
      <c r="AU10" s="74">
        <v>115.0925</v>
      </c>
      <c r="AV10" s="74">
        <v>116.06310000000001</v>
      </c>
      <c r="AW10" s="74">
        <v>117.7178</v>
      </c>
      <c r="AX10" s="74">
        <v>116.9683</v>
      </c>
      <c r="AY10" s="74">
        <v>116.4038</v>
      </c>
      <c r="AZ10" s="74">
        <v>116.6666</v>
      </c>
      <c r="BA10" s="74">
        <v>114.7296</v>
      </c>
      <c r="BB10" s="74">
        <v>114.3597</v>
      </c>
      <c r="BC10" s="74">
        <v>113.7465</v>
      </c>
      <c r="BD10" s="74">
        <v>115.8295</v>
      </c>
      <c r="BE10" s="74">
        <v>115.02160000000001</v>
      </c>
      <c r="BF10" s="74">
        <v>117.43559999999999</v>
      </c>
      <c r="BG10" s="74">
        <v>117.1825</v>
      </c>
      <c r="BH10" s="74">
        <v>117.9709</v>
      </c>
      <c r="BI10" s="74">
        <v>122.2634</v>
      </c>
      <c r="BJ10" s="74">
        <v>116.31619999999999</v>
      </c>
      <c r="BK10" s="74">
        <v>117.747</v>
      </c>
      <c r="BL10" s="74">
        <v>117.494</v>
      </c>
      <c r="BM10" s="74">
        <v>114.6712</v>
      </c>
      <c r="BN10" s="74">
        <v>114.7296</v>
      </c>
      <c r="BO10" s="74">
        <v>117.27979999999999</v>
      </c>
      <c r="BP10" s="74">
        <v>116.9002</v>
      </c>
      <c r="BQ10" s="74">
        <v>119.3725</v>
      </c>
      <c r="BR10" s="74">
        <v>118.4284</v>
      </c>
      <c r="BS10" s="74">
        <v>120.3946</v>
      </c>
      <c r="BT10" s="74">
        <v>117.6789</v>
      </c>
      <c r="BU10" s="74">
        <v>117.017</v>
      </c>
      <c r="BV10" s="74">
        <v>118.66200000000001</v>
      </c>
      <c r="BW10" s="74">
        <v>120.0149</v>
      </c>
      <c r="BX10" s="74">
        <v>120.36539999999999</v>
      </c>
      <c r="BY10" s="74">
        <v>123.0616</v>
      </c>
      <c r="BZ10" s="74">
        <v>122.5943</v>
      </c>
      <c r="CA10" s="74">
        <v>122.8279</v>
      </c>
      <c r="CB10" s="74">
        <v>122.84739999999999</v>
      </c>
      <c r="CC10" s="74">
        <v>122.3218</v>
      </c>
      <c r="CD10" s="74">
        <v>121.1343</v>
      </c>
      <c r="CE10" s="74">
        <v>122.1855</v>
      </c>
      <c r="CF10" s="74">
        <v>123.70399999999999</v>
      </c>
      <c r="CG10" s="74">
        <v>121.3387</v>
      </c>
      <c r="CH10" s="74">
        <v>120.5406</v>
      </c>
      <c r="CI10" s="74">
        <v>122.351</v>
      </c>
      <c r="CJ10" s="74">
        <v>123.3438</v>
      </c>
      <c r="CK10" s="74">
        <v>124.5119</v>
      </c>
      <c r="CL10" s="74">
        <v>123.8694</v>
      </c>
      <c r="CM10" s="74">
        <v>123.3633</v>
      </c>
      <c r="CN10" s="74">
        <v>120.3751</v>
      </c>
      <c r="CO10" s="74">
        <v>123.21729999999999</v>
      </c>
      <c r="CP10" s="74">
        <v>123.4996</v>
      </c>
      <c r="CQ10" s="74">
        <v>121.767</v>
      </c>
      <c r="CR10" s="74">
        <v>120.21939999999999</v>
      </c>
      <c r="CS10" s="74">
        <v>118.9637</v>
      </c>
      <c r="CT10" s="74">
        <v>117.0073</v>
      </c>
      <c r="CU10" s="74">
        <v>116.6374</v>
      </c>
      <c r="CV10" s="74">
        <v>113.3767</v>
      </c>
      <c r="CW10" s="74">
        <v>113.8633</v>
      </c>
      <c r="CX10" s="74">
        <v>115.703</v>
      </c>
      <c r="CY10" s="74">
        <v>111.7025</v>
      </c>
      <c r="CZ10" s="74">
        <v>107.2445</v>
      </c>
      <c r="DA10" s="74">
        <v>105.8818</v>
      </c>
      <c r="DB10" s="74">
        <v>108.97</v>
      </c>
      <c r="DC10" s="74" t="s">
        <v>134</v>
      </c>
      <c r="DD10" s="74" t="s">
        <v>134</v>
      </c>
      <c r="DE10" s="74" t="s">
        <v>134</v>
      </c>
      <c r="DF10" s="74" t="s">
        <v>134</v>
      </c>
      <c r="DG10" s="74" t="s">
        <v>134</v>
      </c>
      <c r="DH10" s="74" t="s">
        <v>134</v>
      </c>
      <c r="DI10" s="74" t="s">
        <v>134</v>
      </c>
      <c r="DJ10" s="74" t="s">
        <v>134</v>
      </c>
      <c r="DK10" s="74" t="s">
        <v>134</v>
      </c>
      <c r="DL10" s="74" t="s">
        <v>134</v>
      </c>
      <c r="DM10" s="74" t="s">
        <v>134</v>
      </c>
      <c r="DN10" s="74" t="s">
        <v>134</v>
      </c>
      <c r="DO10" s="74" t="s">
        <v>134</v>
      </c>
      <c r="DP10" s="74" t="s">
        <v>134</v>
      </c>
      <c r="DQ10" s="74" t="s">
        <v>134</v>
      </c>
      <c r="DR10" s="74" t="s">
        <v>134</v>
      </c>
      <c r="DS10" s="74" t="s">
        <v>134</v>
      </c>
      <c r="DT10" s="74" t="s">
        <v>134</v>
      </c>
      <c r="DU10" s="74" t="s">
        <v>134</v>
      </c>
      <c r="DV10" s="74" t="s">
        <v>134</v>
      </c>
      <c r="DW10" s="74" t="s">
        <v>134</v>
      </c>
      <c r="DX10" s="74" t="s">
        <v>134</v>
      </c>
      <c r="DY10" s="74" t="s">
        <v>134</v>
      </c>
      <c r="DZ10" s="74" t="s">
        <v>134</v>
      </c>
      <c r="EA10" s="74" t="s">
        <v>134</v>
      </c>
      <c r="EB10" s="74" t="s">
        <v>134</v>
      </c>
      <c r="EC10" s="74" t="s">
        <v>134</v>
      </c>
      <c r="ED10" s="74" t="s">
        <v>134</v>
      </c>
      <c r="EE10" s="74" t="s">
        <v>134</v>
      </c>
      <c r="EF10" s="74" t="s">
        <v>134</v>
      </c>
      <c r="EG10" s="74" t="s">
        <v>134</v>
      </c>
      <c r="EH10" s="74" t="s">
        <v>134</v>
      </c>
      <c r="EI10" s="74" t="s">
        <v>134</v>
      </c>
      <c r="EJ10" s="74" t="s">
        <v>134</v>
      </c>
      <c r="EK10" s="74" t="s">
        <v>134</v>
      </c>
      <c r="EL10" s="74" t="s">
        <v>134</v>
      </c>
      <c r="EM10" s="74" t="s">
        <v>134</v>
      </c>
      <c r="EN10" s="74" t="s">
        <v>134</v>
      </c>
      <c r="EO10" s="74" t="s">
        <v>134</v>
      </c>
      <c r="EP10" s="74" t="s">
        <v>134</v>
      </c>
      <c r="EQ10" s="74" t="s">
        <v>134</v>
      </c>
      <c r="ER10" s="74" t="s">
        <v>134</v>
      </c>
      <c r="ES10" s="74" t="s">
        <v>134</v>
      </c>
      <c r="ET10" s="74" t="s">
        <v>134</v>
      </c>
      <c r="EU10" s="74" t="s">
        <v>134</v>
      </c>
      <c r="EV10" s="74" t="s">
        <v>134</v>
      </c>
      <c r="EW10" s="74" t="s">
        <v>134</v>
      </c>
      <c r="EX10" s="74" t="s">
        <v>134</v>
      </c>
      <c r="EY10" s="74" t="s">
        <v>134</v>
      </c>
      <c r="EZ10" s="74" t="s">
        <v>134</v>
      </c>
      <c r="FA10" s="74" t="s">
        <v>134</v>
      </c>
      <c r="FB10" s="74" t="s">
        <v>134</v>
      </c>
      <c r="FC10" s="74" t="s">
        <v>134</v>
      </c>
      <c r="FD10" s="74" t="s">
        <v>134</v>
      </c>
      <c r="FE10" s="74" t="s">
        <v>134</v>
      </c>
      <c r="FF10" s="74" t="s">
        <v>134</v>
      </c>
      <c r="FG10" s="74" t="s">
        <v>134</v>
      </c>
      <c r="FH10" s="74" t="s">
        <v>134</v>
      </c>
      <c r="FI10" s="74" t="s">
        <v>134</v>
      </c>
      <c r="FJ10" s="74" t="s">
        <v>134</v>
      </c>
      <c r="FK10" s="74" t="s">
        <v>134</v>
      </c>
      <c r="FL10" s="74" t="s">
        <v>134</v>
      </c>
      <c r="FM10" s="74" t="s">
        <v>134</v>
      </c>
      <c r="FN10" s="74" t="s">
        <v>134</v>
      </c>
      <c r="FO10" s="74" t="s">
        <v>134</v>
      </c>
      <c r="FP10" s="74" t="s">
        <v>134</v>
      </c>
      <c r="FQ10" s="74" t="s">
        <v>134</v>
      </c>
      <c r="FR10" s="74" t="s">
        <v>134</v>
      </c>
      <c r="FS10" s="74" t="s">
        <v>134</v>
      </c>
      <c r="FT10" s="74" t="s">
        <v>134</v>
      </c>
      <c r="FU10" s="74" t="s">
        <v>134</v>
      </c>
      <c r="FV10" s="74" t="s">
        <v>134</v>
      </c>
      <c r="FW10" s="74" t="s">
        <v>134</v>
      </c>
      <c r="FX10" s="74" t="s">
        <v>134</v>
      </c>
      <c r="FY10" s="74" t="s">
        <v>134</v>
      </c>
      <c r="FZ10" s="74" t="s">
        <v>134</v>
      </c>
      <c r="GA10" s="74" t="s">
        <v>134</v>
      </c>
      <c r="GB10" s="74" t="s">
        <v>134</v>
      </c>
      <c r="GC10" s="74" t="s">
        <v>134</v>
      </c>
      <c r="GD10" s="74" t="s">
        <v>134</v>
      </c>
      <c r="GE10" s="74" t="s">
        <v>134</v>
      </c>
      <c r="GF10" s="74" t="s">
        <v>134</v>
      </c>
      <c r="GG10" s="74" t="s">
        <v>134</v>
      </c>
      <c r="GH10" s="74" t="s">
        <v>134</v>
      </c>
      <c r="GI10" s="74" t="s">
        <v>134</v>
      </c>
      <c r="GJ10" s="74" t="s">
        <v>134</v>
      </c>
      <c r="GK10" s="74" t="s">
        <v>134</v>
      </c>
      <c r="GL10" s="74" t="s">
        <v>134</v>
      </c>
      <c r="GM10" s="74" t="s">
        <v>134</v>
      </c>
      <c r="GN10" s="74" t="s">
        <v>134</v>
      </c>
      <c r="GO10" s="74" t="s">
        <v>134</v>
      </c>
      <c r="GP10" s="74" t="s">
        <v>134</v>
      </c>
      <c r="GQ10" s="74" t="s">
        <v>134</v>
      </c>
      <c r="GR10" s="74" t="s">
        <v>134</v>
      </c>
      <c r="GS10" s="74" t="s">
        <v>134</v>
      </c>
      <c r="GT10" s="74" t="s">
        <v>134</v>
      </c>
      <c r="GU10" s="74" t="s">
        <v>134</v>
      </c>
      <c r="GV10" s="74" t="s">
        <v>134</v>
      </c>
      <c r="GW10" s="74" t="s">
        <v>134</v>
      </c>
      <c r="GX10" s="74" t="s">
        <v>134</v>
      </c>
      <c r="GY10" s="74" t="s">
        <v>134</v>
      </c>
      <c r="GZ10" s="74" t="s">
        <v>134</v>
      </c>
      <c r="HA10" s="74" t="s">
        <v>134</v>
      </c>
      <c r="HB10" s="74" t="s">
        <v>134</v>
      </c>
      <c r="HC10" s="74" t="s">
        <v>134</v>
      </c>
      <c r="HD10" s="74" t="s">
        <v>134</v>
      </c>
      <c r="HE10" s="74" t="s">
        <v>134</v>
      </c>
      <c r="HF10" s="74" t="s">
        <v>134</v>
      </c>
      <c r="HG10" s="74" t="s">
        <v>134</v>
      </c>
      <c r="HH10" s="74" t="s">
        <v>134</v>
      </c>
      <c r="HI10" s="74" t="s">
        <v>134</v>
      </c>
      <c r="HJ10" s="74" t="s">
        <v>134</v>
      </c>
      <c r="HK10" s="74" t="s">
        <v>134</v>
      </c>
      <c r="HL10" s="74" t="s">
        <v>134</v>
      </c>
      <c r="HM10" s="74" t="s">
        <v>134</v>
      </c>
      <c r="HN10" s="74" t="s">
        <v>134</v>
      </c>
      <c r="HO10" s="74" t="s">
        <v>134</v>
      </c>
      <c r="HP10" s="74" t="s">
        <v>134</v>
      </c>
      <c r="HQ10" s="74" t="s">
        <v>134</v>
      </c>
      <c r="HR10" s="74" t="s">
        <v>134</v>
      </c>
      <c r="HS10" s="74" t="s">
        <v>134</v>
      </c>
      <c r="HT10" s="74" t="s">
        <v>134</v>
      </c>
      <c r="HU10" s="74" t="s">
        <v>134</v>
      </c>
      <c r="HV10" s="74" t="s">
        <v>134</v>
      </c>
      <c r="HW10" s="74" t="s">
        <v>134</v>
      </c>
      <c r="HX10" s="74" t="s">
        <v>134</v>
      </c>
      <c r="HY10" s="74" t="s">
        <v>134</v>
      </c>
      <c r="HZ10" s="74" t="s">
        <v>134</v>
      </c>
      <c r="IA10" s="74" t="s">
        <v>134</v>
      </c>
      <c r="IB10" s="74" t="s">
        <v>134</v>
      </c>
      <c r="IC10" s="74" t="s">
        <v>134</v>
      </c>
      <c r="ID10" s="74" t="s">
        <v>134</v>
      </c>
      <c r="IE10" s="74" t="s">
        <v>134</v>
      </c>
      <c r="IF10" s="74" t="s">
        <v>134</v>
      </c>
      <c r="IG10" s="74" t="s">
        <v>134</v>
      </c>
      <c r="IH10" s="74" t="s">
        <v>134</v>
      </c>
      <c r="II10" s="74" t="s">
        <v>134</v>
      </c>
      <c r="IJ10" s="74" t="s">
        <v>134</v>
      </c>
      <c r="IK10" s="74" t="s">
        <v>134</v>
      </c>
      <c r="IL10" s="74" t="s">
        <v>134</v>
      </c>
      <c r="IM10" s="74" t="s">
        <v>134</v>
      </c>
      <c r="IN10" s="74" t="s">
        <v>134</v>
      </c>
      <c r="IO10" s="74" t="s">
        <v>134</v>
      </c>
      <c r="IP10" s="74" t="s">
        <v>134</v>
      </c>
      <c r="IQ10" s="74" t="s">
        <v>134</v>
      </c>
      <c r="IR10" s="74" t="s">
        <v>134</v>
      </c>
      <c r="IS10" s="74" t="s">
        <v>134</v>
      </c>
      <c r="IT10" s="74" t="s">
        <v>134</v>
      </c>
      <c r="IU10" s="74" t="s">
        <v>134</v>
      </c>
      <c r="IV10" s="74" t="s">
        <v>134</v>
      </c>
      <c r="IW10" s="74" t="s">
        <v>134</v>
      </c>
      <c r="IX10" s="74" t="s">
        <v>134</v>
      </c>
      <c r="IY10" s="74" t="s">
        <v>134</v>
      </c>
      <c r="IZ10" s="74" t="s">
        <v>134</v>
      </c>
      <c r="JA10" s="74" t="s">
        <v>134</v>
      </c>
      <c r="JB10" s="74" t="s">
        <v>134</v>
      </c>
      <c r="JC10" s="74" t="s">
        <v>134</v>
      </c>
      <c r="JD10" s="74" t="s">
        <v>134</v>
      </c>
      <c r="JE10" s="74" t="s">
        <v>134</v>
      </c>
      <c r="JF10" s="74" t="s">
        <v>134</v>
      </c>
      <c r="JG10" s="74" t="s">
        <v>134</v>
      </c>
      <c r="JH10" s="74" t="s">
        <v>134</v>
      </c>
      <c r="JI10" s="74" t="s">
        <v>134</v>
      </c>
      <c r="JJ10" s="74" t="s">
        <v>134</v>
      </c>
      <c r="JK10" s="74" t="s">
        <v>134</v>
      </c>
      <c r="JL10" s="74" t="s">
        <v>134</v>
      </c>
      <c r="JM10" s="74" t="s">
        <v>134</v>
      </c>
      <c r="JN10" s="74" t="s">
        <v>134</v>
      </c>
      <c r="JO10" s="74" t="s">
        <v>134</v>
      </c>
      <c r="JP10" s="74" t="s">
        <v>134</v>
      </c>
      <c r="JQ10" s="74" t="s">
        <v>134</v>
      </c>
      <c r="JR10" s="74" t="s">
        <v>134</v>
      </c>
      <c r="JS10" s="74" t="s">
        <v>134</v>
      </c>
      <c r="JT10" s="74" t="s">
        <v>134</v>
      </c>
      <c r="JU10" s="74" t="s">
        <v>134</v>
      </c>
      <c r="JV10" s="74" t="s">
        <v>134</v>
      </c>
      <c r="JW10" s="74" t="s">
        <v>134</v>
      </c>
      <c r="JX10" s="74" t="s">
        <v>134</v>
      </c>
      <c r="JY10" s="74" t="s">
        <v>134</v>
      </c>
      <c r="JZ10" s="74" t="s">
        <v>134</v>
      </c>
      <c r="KA10" s="74" t="s">
        <v>134</v>
      </c>
      <c r="KB10" s="74" t="s">
        <v>134</v>
      </c>
      <c r="KC10" s="74" t="s">
        <v>134</v>
      </c>
      <c r="KD10" s="74" t="s">
        <v>134</v>
      </c>
      <c r="KE10" s="74" t="s">
        <v>134</v>
      </c>
      <c r="KF10" s="74" t="s">
        <v>134</v>
      </c>
      <c r="KG10" s="74" t="s">
        <v>134</v>
      </c>
      <c r="KH10" s="74" t="s">
        <v>134</v>
      </c>
      <c r="KI10" s="74" t="s">
        <v>134</v>
      </c>
      <c r="KJ10" s="74" t="s">
        <v>134</v>
      </c>
      <c r="KK10" s="74" t="s">
        <v>134</v>
      </c>
      <c r="KL10" s="74" t="s">
        <v>134</v>
      </c>
      <c r="KM10" s="74" t="s">
        <v>134</v>
      </c>
      <c r="KN10" s="74" t="s">
        <v>134</v>
      </c>
      <c r="KO10" s="74" t="s">
        <v>134</v>
      </c>
      <c r="KP10" s="74" t="s">
        <v>134</v>
      </c>
      <c r="KQ10" s="74" t="s">
        <v>134</v>
      </c>
      <c r="KR10" s="74" t="s">
        <v>134</v>
      </c>
      <c r="KS10" s="74" t="s">
        <v>134</v>
      </c>
      <c r="KT10" s="74" t="s">
        <v>134</v>
      </c>
      <c r="KU10" s="74" t="s">
        <v>134</v>
      </c>
      <c r="KV10" s="74" t="s">
        <v>134</v>
      </c>
      <c r="KW10" s="74" t="s">
        <v>134</v>
      </c>
      <c r="KX10" s="74" t="s">
        <v>134</v>
      </c>
      <c r="KY10" s="74" t="s">
        <v>134</v>
      </c>
      <c r="KZ10" s="74" t="s">
        <v>134</v>
      </c>
      <c r="LA10" s="74" t="s">
        <v>134</v>
      </c>
      <c r="LB10" s="74" t="s">
        <v>134</v>
      </c>
      <c r="LC10" s="74" t="s">
        <v>134</v>
      </c>
      <c r="LD10" s="74" t="s">
        <v>134</v>
      </c>
      <c r="LE10" s="74" t="s">
        <v>134</v>
      </c>
      <c r="LF10" s="74" t="s">
        <v>134</v>
      </c>
      <c r="LG10" s="74" t="s">
        <v>134</v>
      </c>
      <c r="LH10" s="74" t="s">
        <v>134</v>
      </c>
      <c r="LI10" s="74" t="s">
        <v>134</v>
      </c>
      <c r="LJ10" s="74" t="s">
        <v>134</v>
      </c>
      <c r="LK10" s="74" t="s">
        <v>134</v>
      </c>
      <c r="LL10" s="74" t="s">
        <v>134</v>
      </c>
      <c r="LM10" s="74" t="s">
        <v>134</v>
      </c>
      <c r="LN10" s="74" t="s">
        <v>134</v>
      </c>
      <c r="LO10" s="74" t="s">
        <v>134</v>
      </c>
      <c r="LP10" s="74" t="s">
        <v>134</v>
      </c>
      <c r="LQ10" s="74" t="s">
        <v>134</v>
      </c>
      <c r="LR10" s="74" t="s">
        <v>134</v>
      </c>
      <c r="LS10" s="74" t="s">
        <v>134</v>
      </c>
      <c r="LT10" s="74" t="s">
        <v>134</v>
      </c>
      <c r="LU10" s="74" t="s">
        <v>134</v>
      </c>
      <c r="LV10" s="74" t="s">
        <v>134</v>
      </c>
      <c r="LW10" s="74" t="s">
        <v>134</v>
      </c>
      <c r="LX10" s="74" t="s">
        <v>134</v>
      </c>
      <c r="LY10" s="74" t="s">
        <v>134</v>
      </c>
      <c r="LZ10" s="74" t="s">
        <v>134</v>
      </c>
      <c r="MA10" s="74" t="s">
        <v>134</v>
      </c>
      <c r="MB10" s="74" t="s">
        <v>134</v>
      </c>
      <c r="MC10" s="74" t="s">
        <v>134</v>
      </c>
      <c r="MD10" s="74" t="s">
        <v>134</v>
      </c>
      <c r="ME10" s="74" t="s">
        <v>134</v>
      </c>
      <c r="MF10" s="74" t="s">
        <v>134</v>
      </c>
      <c r="MG10" s="74" t="s">
        <v>134</v>
      </c>
      <c r="MH10" s="74" t="s">
        <v>134</v>
      </c>
      <c r="MI10" s="74" t="s">
        <v>134</v>
      </c>
      <c r="MJ10" s="74" t="s">
        <v>134</v>
      </c>
      <c r="MK10" s="74" t="s">
        <v>134</v>
      </c>
      <c r="ML10" s="74" t="s">
        <v>134</v>
      </c>
      <c r="MM10" s="74" t="s">
        <v>134</v>
      </c>
      <c r="MN10" s="74" t="s">
        <v>134</v>
      </c>
      <c r="MO10" s="74" t="s">
        <v>134</v>
      </c>
      <c r="MP10" s="74" t="s">
        <v>134</v>
      </c>
      <c r="MQ10" s="74" t="s">
        <v>134</v>
      </c>
      <c r="MR10" s="74" t="s">
        <v>134</v>
      </c>
      <c r="MS10" s="74" t="s">
        <v>134</v>
      </c>
      <c r="MT10" s="74" t="s">
        <v>134</v>
      </c>
      <c r="MU10" s="74" t="s">
        <v>134</v>
      </c>
      <c r="MV10" s="74" t="s">
        <v>134</v>
      </c>
      <c r="MW10" s="74" t="s">
        <v>134</v>
      </c>
      <c r="MX10" s="74" t="s">
        <v>134</v>
      </c>
      <c r="MY10" s="74" t="s">
        <v>134</v>
      </c>
      <c r="MZ10" s="74" t="s">
        <v>134</v>
      </c>
      <c r="NA10" s="74" t="s">
        <v>134</v>
      </c>
      <c r="NB10" s="74" t="s">
        <v>134</v>
      </c>
      <c r="NC10" s="74" t="s">
        <v>134</v>
      </c>
      <c r="ND10" s="74" t="s">
        <v>134</v>
      </c>
      <c r="NE10" s="74" t="s">
        <v>134</v>
      </c>
      <c r="NF10" s="74" t="s">
        <v>134</v>
      </c>
      <c r="NG10" s="74" t="s">
        <v>134</v>
      </c>
      <c r="NH10" s="74" t="s">
        <v>134</v>
      </c>
      <c r="NI10" s="74" t="s">
        <v>134</v>
      </c>
      <c r="NJ10" s="74" t="s">
        <v>134</v>
      </c>
      <c r="NK10" s="74" t="s">
        <v>134</v>
      </c>
      <c r="NL10" s="74" t="s">
        <v>134</v>
      </c>
      <c r="NM10" s="74" t="s">
        <v>134</v>
      </c>
      <c r="NN10" s="74" t="s">
        <v>134</v>
      </c>
      <c r="NO10" s="74" t="s">
        <v>134</v>
      </c>
      <c r="NP10" s="74" t="s">
        <v>134</v>
      </c>
      <c r="NQ10" s="74" t="s">
        <v>134</v>
      </c>
      <c r="NR10" s="74" t="s">
        <v>134</v>
      </c>
      <c r="NS10" s="74" t="s">
        <v>134</v>
      </c>
      <c r="NT10" s="74" t="s">
        <v>134</v>
      </c>
      <c r="NU10" s="74" t="s">
        <v>134</v>
      </c>
      <c r="NV10" s="74" t="s">
        <v>134</v>
      </c>
      <c r="NW10" s="74" t="s">
        <v>134</v>
      </c>
      <c r="NX10" s="74" t="s">
        <v>134</v>
      </c>
      <c r="NY10" s="74" t="s">
        <v>134</v>
      </c>
      <c r="NZ10" s="74" t="s">
        <v>134</v>
      </c>
      <c r="OA10" s="74" t="s">
        <v>134</v>
      </c>
      <c r="OB10" s="74" t="s">
        <v>134</v>
      </c>
      <c r="OC10" s="74" t="s">
        <v>134</v>
      </c>
      <c r="OD10" s="74" t="s">
        <v>134</v>
      </c>
      <c r="OE10" s="74" t="s">
        <v>134</v>
      </c>
      <c r="OF10" s="74" t="s">
        <v>134</v>
      </c>
      <c r="OG10" s="74" t="s">
        <v>134</v>
      </c>
      <c r="OH10" s="74" t="s">
        <v>134</v>
      </c>
      <c r="OI10" s="74" t="s">
        <v>134</v>
      </c>
      <c r="OJ10" s="74" t="s">
        <v>134</v>
      </c>
      <c r="OK10" s="74" t="s">
        <v>134</v>
      </c>
      <c r="OL10" s="74" t="s">
        <v>134</v>
      </c>
      <c r="OM10" s="74" t="s">
        <v>134</v>
      </c>
      <c r="ON10" s="74" t="s">
        <v>134</v>
      </c>
      <c r="OO10" s="74" t="s">
        <v>134</v>
      </c>
      <c r="OP10" s="74" t="s">
        <v>134</v>
      </c>
      <c r="OQ10" s="74" t="s">
        <v>134</v>
      </c>
      <c r="OR10" s="74" t="s">
        <v>134</v>
      </c>
      <c r="OS10" s="74" t="s">
        <v>134</v>
      </c>
      <c r="OT10" s="74" t="s">
        <v>134</v>
      </c>
      <c r="OU10" s="74" t="s">
        <v>134</v>
      </c>
      <c r="OV10" s="74" t="s">
        <v>134</v>
      </c>
      <c r="OW10" s="74" t="s">
        <v>134</v>
      </c>
      <c r="OX10" s="74" t="s">
        <v>134</v>
      </c>
      <c r="OY10" s="74" t="s">
        <v>134</v>
      </c>
      <c r="OZ10" s="74" t="s">
        <v>134</v>
      </c>
      <c r="PA10" s="74" t="s">
        <v>134</v>
      </c>
      <c r="PB10" s="74" t="s">
        <v>134</v>
      </c>
      <c r="PC10" s="74" t="s">
        <v>134</v>
      </c>
      <c r="PD10" s="74" t="s">
        <v>134</v>
      </c>
      <c r="PE10" s="74" t="s">
        <v>134</v>
      </c>
      <c r="PF10" s="74" t="s">
        <v>134</v>
      </c>
      <c r="PG10" s="74" t="s">
        <v>134</v>
      </c>
      <c r="PH10" s="74" t="s">
        <v>134</v>
      </c>
      <c r="PI10" s="74" t="s">
        <v>134</v>
      </c>
      <c r="PJ10" s="74" t="s">
        <v>134</v>
      </c>
      <c r="PK10" s="74" t="s">
        <v>134</v>
      </c>
      <c r="PL10" s="74" t="s">
        <v>134</v>
      </c>
      <c r="PM10" s="74" t="s">
        <v>134</v>
      </c>
      <c r="PN10" s="74" t="s">
        <v>134</v>
      </c>
      <c r="PO10" s="74" t="s">
        <v>134</v>
      </c>
      <c r="PP10" s="74" t="s">
        <v>134</v>
      </c>
      <c r="PQ10" s="74" t="s">
        <v>134</v>
      </c>
      <c r="PR10" s="74" t="s">
        <v>134</v>
      </c>
      <c r="PS10" s="74" t="s">
        <v>134</v>
      </c>
      <c r="PT10" s="74" t="s">
        <v>134</v>
      </c>
      <c r="PU10" s="74" t="s">
        <v>134</v>
      </c>
      <c r="PV10" s="74" t="s">
        <v>134</v>
      </c>
      <c r="PW10" s="74" t="s">
        <v>134</v>
      </c>
      <c r="PX10" s="74" t="s">
        <v>134</v>
      </c>
      <c r="PY10" s="74" t="s">
        <v>134</v>
      </c>
      <c r="PZ10" s="74" t="s">
        <v>134</v>
      </c>
      <c r="QA10" s="74" t="s">
        <v>134</v>
      </c>
      <c r="QB10" s="74" t="s">
        <v>134</v>
      </c>
      <c r="QC10" s="74" t="s">
        <v>134</v>
      </c>
      <c r="QD10" s="74" t="s">
        <v>134</v>
      </c>
      <c r="QE10" s="74" t="s">
        <v>134</v>
      </c>
      <c r="QF10" s="74" t="s">
        <v>134</v>
      </c>
      <c r="QG10" s="74" t="s">
        <v>134</v>
      </c>
      <c r="QH10" s="74" t="s">
        <v>134</v>
      </c>
      <c r="QI10" s="74" t="s">
        <v>134</v>
      </c>
      <c r="QJ10" s="74" t="s">
        <v>134</v>
      </c>
      <c r="QK10" s="74" t="s">
        <v>134</v>
      </c>
      <c r="QL10" s="74" t="s">
        <v>134</v>
      </c>
      <c r="QM10" s="74" t="s">
        <v>134</v>
      </c>
      <c r="QN10" s="74" t="s">
        <v>134</v>
      </c>
      <c r="QO10" s="74" t="s">
        <v>134</v>
      </c>
      <c r="QP10" s="74" t="s">
        <v>134</v>
      </c>
      <c r="QQ10" s="74" t="s">
        <v>134</v>
      </c>
      <c r="QR10" s="74" t="s">
        <v>134</v>
      </c>
      <c r="QS10" s="74" t="s">
        <v>134</v>
      </c>
      <c r="QT10" s="74" t="s">
        <v>134</v>
      </c>
      <c r="QU10" s="74" t="s">
        <v>134</v>
      </c>
      <c r="QV10" s="74" t="s">
        <v>134</v>
      </c>
      <c r="QW10" s="74" t="s">
        <v>134</v>
      </c>
      <c r="QX10" s="74" t="s">
        <v>134</v>
      </c>
      <c r="QY10" s="74" t="s">
        <v>134</v>
      </c>
      <c r="QZ10" s="74" t="s">
        <v>134</v>
      </c>
      <c r="RA10" s="74" t="s">
        <v>134</v>
      </c>
      <c r="RB10" s="74" t="s">
        <v>134</v>
      </c>
      <c r="RC10" s="74" t="s">
        <v>134</v>
      </c>
      <c r="RD10" s="74" t="s">
        <v>134</v>
      </c>
      <c r="RE10" s="74" t="s">
        <v>134</v>
      </c>
      <c r="RF10" s="74" t="s">
        <v>134</v>
      </c>
      <c r="RG10" s="74" t="s">
        <v>134</v>
      </c>
      <c r="RH10" s="74" t="s">
        <v>134</v>
      </c>
      <c r="RI10" s="74" t="s">
        <v>134</v>
      </c>
      <c r="RJ10" s="74" t="s">
        <v>134</v>
      </c>
      <c r="RK10" s="74" t="s">
        <v>134</v>
      </c>
      <c r="RL10" s="74" t="s">
        <v>134</v>
      </c>
      <c r="RM10" s="74" t="s">
        <v>134</v>
      </c>
      <c r="RN10" s="74" t="s">
        <v>134</v>
      </c>
      <c r="RO10" s="74" t="s">
        <v>134</v>
      </c>
      <c r="RP10" s="74" t="s">
        <v>134</v>
      </c>
      <c r="RQ10" s="74" t="s">
        <v>134</v>
      </c>
      <c r="RR10" s="74" t="s">
        <v>134</v>
      </c>
      <c r="RS10" s="74" t="s">
        <v>134</v>
      </c>
      <c r="RT10" s="74" t="s">
        <v>134</v>
      </c>
      <c r="RU10" s="74" t="s">
        <v>134</v>
      </c>
      <c r="RV10" s="74" t="s">
        <v>134</v>
      </c>
      <c r="RW10" s="74" t="s">
        <v>134</v>
      </c>
      <c r="RX10" s="74" t="s">
        <v>134</v>
      </c>
      <c r="RY10" s="74" t="s">
        <v>134</v>
      </c>
      <c r="RZ10" s="74" t="s">
        <v>134</v>
      </c>
      <c r="SA10" s="74" t="s">
        <v>134</v>
      </c>
      <c r="SB10" s="74" t="s">
        <v>134</v>
      </c>
      <c r="SC10" s="74" t="s">
        <v>134</v>
      </c>
      <c r="SD10" s="74" t="s">
        <v>134</v>
      </c>
      <c r="SE10" s="74" t="s">
        <v>134</v>
      </c>
      <c r="SF10" s="74" t="s">
        <v>134</v>
      </c>
      <c r="SG10" s="74" t="s">
        <v>134</v>
      </c>
      <c r="SH10" s="74" t="s">
        <v>134</v>
      </c>
      <c r="SI10" s="74" t="s">
        <v>134</v>
      </c>
      <c r="SJ10" s="74" t="s">
        <v>134</v>
      </c>
      <c r="SK10" s="74" t="s">
        <v>134</v>
      </c>
      <c r="SL10" s="74" t="s">
        <v>134</v>
      </c>
      <c r="SM10" s="74" t="s">
        <v>134</v>
      </c>
      <c r="SN10" s="74" t="s">
        <v>134</v>
      </c>
      <c r="SO10" s="74" t="s">
        <v>134</v>
      </c>
      <c r="SP10" s="74" t="s">
        <v>134</v>
      </c>
      <c r="SQ10" s="74" t="s">
        <v>134</v>
      </c>
      <c r="SR10" s="74" t="s">
        <v>134</v>
      </c>
      <c r="SS10" s="74" t="s">
        <v>134</v>
      </c>
      <c r="ST10" s="74" t="s">
        <v>134</v>
      </c>
      <c r="SU10" s="74" t="s">
        <v>134</v>
      </c>
      <c r="SV10" s="74" t="s">
        <v>134</v>
      </c>
      <c r="SW10" s="74" t="s">
        <v>134</v>
      </c>
      <c r="SX10" s="74" t="s">
        <v>134</v>
      </c>
      <c r="SY10" s="74" t="s">
        <v>134</v>
      </c>
      <c r="SZ10" s="74" t="s">
        <v>134</v>
      </c>
      <c r="TA10" s="74" t="s">
        <v>134</v>
      </c>
      <c r="TB10" s="74" t="s">
        <v>134</v>
      </c>
      <c r="TC10" s="74" t="s">
        <v>134</v>
      </c>
      <c r="TD10" s="74" t="s">
        <v>134</v>
      </c>
      <c r="TE10" s="74" t="s">
        <v>134</v>
      </c>
      <c r="TF10" s="74" t="s">
        <v>134</v>
      </c>
      <c r="TG10" s="74" t="s">
        <v>134</v>
      </c>
      <c r="TH10" s="74" t="s">
        <v>134</v>
      </c>
      <c r="TI10" s="74" t="s">
        <v>134</v>
      </c>
      <c r="TJ10" s="74" t="s">
        <v>134</v>
      </c>
      <c r="TK10" s="74" t="s">
        <v>134</v>
      </c>
      <c r="TL10" s="74" t="s">
        <v>134</v>
      </c>
      <c r="TM10" s="74" t="s">
        <v>134</v>
      </c>
      <c r="TN10" s="74" t="s">
        <v>134</v>
      </c>
      <c r="TO10" s="74" t="s">
        <v>134</v>
      </c>
      <c r="TP10" s="74" t="s">
        <v>134</v>
      </c>
      <c r="TQ10" s="74" t="s">
        <v>134</v>
      </c>
      <c r="TR10" s="74" t="s">
        <v>134</v>
      </c>
      <c r="TS10" s="74" t="s">
        <v>134</v>
      </c>
      <c r="TT10" s="74" t="s">
        <v>134</v>
      </c>
      <c r="TU10" s="74" t="s">
        <v>134</v>
      </c>
      <c r="TV10" s="74" t="s">
        <v>134</v>
      </c>
      <c r="TW10" s="74" t="s">
        <v>134</v>
      </c>
      <c r="TX10" s="74" t="s">
        <v>134</v>
      </c>
      <c r="TY10" s="74" t="s">
        <v>134</v>
      </c>
      <c r="TZ10" s="74" t="s">
        <v>134</v>
      </c>
      <c r="UA10" s="74" t="s">
        <v>134</v>
      </c>
      <c r="UB10" s="74" t="s">
        <v>134</v>
      </c>
      <c r="UC10" s="74" t="s">
        <v>134</v>
      </c>
      <c r="UD10" s="74" t="s">
        <v>134</v>
      </c>
      <c r="UE10" s="74" t="s">
        <v>134</v>
      </c>
      <c r="UF10" s="74" t="s">
        <v>134</v>
      </c>
      <c r="UG10" s="74" t="s">
        <v>134</v>
      </c>
      <c r="UH10" s="74" t="s">
        <v>134</v>
      </c>
    </row>
    <row r="11" spans="1:554" ht="14.4" x14ac:dyDescent="0.3">
      <c r="A11" s="74" t="s">
        <v>806</v>
      </c>
      <c r="B11" s="74" t="s">
        <v>18</v>
      </c>
      <c r="C11" s="74" t="s">
        <v>424</v>
      </c>
      <c r="D11" s="77">
        <v>242.62</v>
      </c>
      <c r="E11" s="74">
        <v>110</v>
      </c>
      <c r="F11" s="77"/>
      <c r="G11" s="74"/>
      <c r="H11" s="74">
        <v>239.13550000000001</v>
      </c>
      <c r="I11" s="74">
        <v>244.7105</v>
      </c>
      <c r="J11" s="74">
        <v>246.10669999999999</v>
      </c>
      <c r="K11" s="74">
        <v>250.256</v>
      </c>
      <c r="L11" s="74">
        <v>245.6053</v>
      </c>
      <c r="M11" s="74">
        <v>246.20500000000001</v>
      </c>
      <c r="N11" s="74">
        <v>248.09289999999999</v>
      </c>
      <c r="O11" s="74">
        <v>250.87549999999999</v>
      </c>
      <c r="P11" s="74">
        <v>254.53309999999999</v>
      </c>
      <c r="Q11" s="74">
        <v>253.9923</v>
      </c>
      <c r="R11" s="74">
        <v>252.45849999999999</v>
      </c>
      <c r="S11" s="74">
        <v>252.6748</v>
      </c>
      <c r="T11" s="74">
        <v>257.02069999999998</v>
      </c>
      <c r="U11" s="74">
        <v>259.3904</v>
      </c>
      <c r="V11" s="74">
        <v>248.4468</v>
      </c>
      <c r="W11" s="74">
        <v>249.39080000000001</v>
      </c>
      <c r="X11" s="74">
        <v>250.5805</v>
      </c>
      <c r="Y11" s="74">
        <v>250.5018</v>
      </c>
      <c r="Z11" s="74">
        <v>249.0564</v>
      </c>
      <c r="AA11" s="74">
        <v>250.79679999999999</v>
      </c>
      <c r="AB11" s="74">
        <v>257.0797</v>
      </c>
      <c r="AC11" s="74">
        <v>253.6679</v>
      </c>
      <c r="AD11" s="74">
        <v>253.75640000000001</v>
      </c>
      <c r="AE11" s="74">
        <v>249.27279999999999</v>
      </c>
      <c r="AF11" s="74">
        <v>250.95410000000001</v>
      </c>
      <c r="AG11" s="74">
        <v>252.1045</v>
      </c>
      <c r="AH11" s="74">
        <v>251.90790000000001</v>
      </c>
      <c r="AI11" s="74">
        <v>252.32079999999999</v>
      </c>
      <c r="AJ11" s="74">
        <v>255.76220000000001</v>
      </c>
      <c r="AK11" s="74">
        <v>254.5626</v>
      </c>
      <c r="AL11" s="74">
        <v>254.7003</v>
      </c>
      <c r="AM11" s="74">
        <v>258.7414</v>
      </c>
      <c r="AN11" s="74">
        <v>258.4366</v>
      </c>
      <c r="AO11" s="74">
        <v>251.7997</v>
      </c>
      <c r="AP11" s="74">
        <v>249.84299999999999</v>
      </c>
      <c r="AQ11" s="74">
        <v>247.7586</v>
      </c>
      <c r="AR11" s="74">
        <v>244.96610000000001</v>
      </c>
      <c r="AS11" s="74">
        <v>243.88460000000001</v>
      </c>
      <c r="AT11" s="74">
        <v>239.3715</v>
      </c>
      <c r="AU11" s="74">
        <v>240.2072</v>
      </c>
      <c r="AV11" s="74">
        <v>239.66640000000001</v>
      </c>
      <c r="AW11" s="74">
        <v>245.80189999999999</v>
      </c>
      <c r="AX11" s="74">
        <v>247.5128</v>
      </c>
      <c r="AY11" s="74">
        <v>241.22</v>
      </c>
      <c r="AZ11" s="74">
        <v>247.21780000000001</v>
      </c>
      <c r="BA11" s="74">
        <v>247.90600000000001</v>
      </c>
      <c r="BB11" s="74">
        <v>242.46870000000001</v>
      </c>
      <c r="BC11" s="74">
        <v>242.9308</v>
      </c>
      <c r="BD11" s="74">
        <v>246.49019999999999</v>
      </c>
      <c r="BE11" s="74">
        <v>243.32409999999999</v>
      </c>
      <c r="BF11" s="74">
        <v>250.72620000000001</v>
      </c>
      <c r="BG11" s="74">
        <v>247.05969999999999</v>
      </c>
      <c r="BH11" s="74">
        <v>252.7567</v>
      </c>
      <c r="BI11" s="74">
        <v>254.9743</v>
      </c>
      <c r="BJ11" s="74">
        <v>250.72620000000001</v>
      </c>
      <c r="BK11" s="74">
        <v>249.13939999999999</v>
      </c>
      <c r="BL11" s="74">
        <v>250.5685</v>
      </c>
      <c r="BM11" s="74">
        <v>250.75579999999999</v>
      </c>
      <c r="BN11" s="74">
        <v>250.82480000000001</v>
      </c>
      <c r="BO11" s="74">
        <v>253.6634</v>
      </c>
      <c r="BP11" s="74">
        <v>255.71360000000001</v>
      </c>
      <c r="BQ11" s="74">
        <v>259.89269999999999</v>
      </c>
      <c r="BR11" s="74">
        <v>260.36579999999998</v>
      </c>
      <c r="BS11" s="74">
        <v>263.39170000000001</v>
      </c>
      <c r="BT11" s="74">
        <v>267.41309999999999</v>
      </c>
      <c r="BU11" s="74">
        <v>266.70339999999999</v>
      </c>
      <c r="BV11" s="74">
        <v>267.09769999999997</v>
      </c>
      <c r="BW11" s="74">
        <v>267.6891</v>
      </c>
      <c r="BX11" s="74">
        <v>268.46769999999998</v>
      </c>
      <c r="BY11" s="74">
        <v>269.48289999999997</v>
      </c>
      <c r="BZ11" s="74">
        <v>269.42380000000003</v>
      </c>
      <c r="CA11" s="74">
        <v>267.20609999999999</v>
      </c>
      <c r="CB11" s="74">
        <v>267.55110000000002</v>
      </c>
      <c r="CC11" s="74">
        <v>269.06889999999999</v>
      </c>
      <c r="CD11" s="74">
        <v>266.89069999999998</v>
      </c>
      <c r="CE11" s="74">
        <v>277.17090000000002</v>
      </c>
      <c r="CF11" s="74">
        <v>282.13850000000002</v>
      </c>
      <c r="CG11" s="74">
        <v>277.93970000000002</v>
      </c>
      <c r="CH11" s="74">
        <v>274.07600000000002</v>
      </c>
      <c r="CI11" s="74">
        <v>278.38319999999999</v>
      </c>
      <c r="CJ11" s="74">
        <v>283.20299999999997</v>
      </c>
      <c r="CK11" s="74">
        <v>279.9307</v>
      </c>
      <c r="CL11" s="74">
        <v>276.51049999999998</v>
      </c>
      <c r="CM11" s="74">
        <v>274.214</v>
      </c>
      <c r="CN11" s="74">
        <v>273.64229999999998</v>
      </c>
      <c r="CO11" s="74">
        <v>274.06610000000001</v>
      </c>
      <c r="CP11" s="74">
        <v>273.7901</v>
      </c>
      <c r="CQ11" s="74">
        <v>270.11369999999999</v>
      </c>
      <c r="CR11" s="74">
        <v>274.53919999999999</v>
      </c>
      <c r="CS11" s="74">
        <v>274.10559999999998</v>
      </c>
      <c r="CT11" s="74">
        <v>271.9076</v>
      </c>
      <c r="CU11" s="74">
        <v>273.53390000000002</v>
      </c>
      <c r="CV11" s="74">
        <v>271.61189999999999</v>
      </c>
      <c r="CW11" s="74">
        <v>271.50349999999997</v>
      </c>
      <c r="CX11" s="74">
        <v>275.38690000000003</v>
      </c>
      <c r="CY11" s="74">
        <v>278.4128</v>
      </c>
      <c r="CZ11" s="74">
        <v>273.06079999999997</v>
      </c>
      <c r="DA11" s="74">
        <v>263.91410000000002</v>
      </c>
      <c r="DB11" s="74">
        <v>261.0951</v>
      </c>
      <c r="DC11" s="74">
        <v>260.29680000000002</v>
      </c>
      <c r="DD11" s="74">
        <v>260.61219999999997</v>
      </c>
      <c r="DE11" s="74">
        <v>260.38549999999998</v>
      </c>
      <c r="DF11" s="74">
        <v>260.39530000000002</v>
      </c>
      <c r="DG11" s="74">
        <v>264.02249999999998</v>
      </c>
      <c r="DH11" s="74">
        <v>270.32069999999999</v>
      </c>
      <c r="DI11" s="74">
        <v>268.31990000000002</v>
      </c>
      <c r="DJ11" s="74">
        <v>267.29480000000001</v>
      </c>
      <c r="DK11" s="74">
        <v>269.60120000000001</v>
      </c>
      <c r="DL11" s="74">
        <v>269.56180000000001</v>
      </c>
      <c r="DM11" s="74">
        <v>267.88619999999997</v>
      </c>
      <c r="DN11" s="74">
        <v>272.27229999999997</v>
      </c>
      <c r="DO11" s="74">
        <v>275.8304</v>
      </c>
      <c r="DP11" s="74">
        <v>280.11790000000002</v>
      </c>
      <c r="DQ11" s="74">
        <v>282.37979999999999</v>
      </c>
      <c r="DR11" s="74">
        <v>286.51839999999999</v>
      </c>
      <c r="DS11" s="74" t="s">
        <v>135</v>
      </c>
      <c r="DT11" s="74">
        <v>281.7971</v>
      </c>
      <c r="DU11" s="74">
        <v>283.45639999999997</v>
      </c>
      <c r="DV11" s="74">
        <v>290.78530000000001</v>
      </c>
      <c r="DW11" s="74">
        <v>291.7731</v>
      </c>
      <c r="DX11" s="74">
        <v>291.24959999999999</v>
      </c>
      <c r="DY11" s="74">
        <v>293.94600000000003</v>
      </c>
      <c r="DZ11" s="74">
        <v>295.84249999999997</v>
      </c>
      <c r="EA11" s="74">
        <v>296.75119999999998</v>
      </c>
      <c r="EB11" s="74">
        <v>299.75380000000001</v>
      </c>
      <c r="EC11" s="74">
        <v>293.92630000000003</v>
      </c>
      <c r="ED11" s="74">
        <v>294.68680000000001</v>
      </c>
      <c r="EE11" s="74">
        <v>290.84460000000001</v>
      </c>
      <c r="EF11" s="74">
        <v>287.91109999999998</v>
      </c>
      <c r="EG11" s="74">
        <v>292.10890000000001</v>
      </c>
      <c r="EH11" s="74">
        <v>291.0718</v>
      </c>
      <c r="EI11" s="74">
        <v>291.61500000000001</v>
      </c>
      <c r="EJ11" s="74">
        <v>292.34589999999997</v>
      </c>
      <c r="EK11" s="74">
        <v>292.91879999999998</v>
      </c>
      <c r="EL11" s="74">
        <v>288.2765</v>
      </c>
      <c r="EM11" s="74">
        <v>286.1825</v>
      </c>
      <c r="EN11" s="74">
        <v>283.18970000000002</v>
      </c>
      <c r="EO11" s="74">
        <v>283.38729999999998</v>
      </c>
      <c r="EP11" s="74">
        <v>281.63900000000001</v>
      </c>
      <c r="EQ11" s="74">
        <v>281.67849999999999</v>
      </c>
      <c r="ER11" s="74">
        <v>282.02420000000001</v>
      </c>
      <c r="ES11" s="74">
        <v>278.71539999999999</v>
      </c>
      <c r="ET11" s="74">
        <v>272.9273</v>
      </c>
      <c r="EU11" s="74">
        <v>269.89499999999998</v>
      </c>
      <c r="EV11" s="74">
        <v>269.46039999999999</v>
      </c>
      <c r="EW11" s="74">
        <v>270.50740000000002</v>
      </c>
      <c r="EX11" s="74">
        <v>266.08240000000001</v>
      </c>
      <c r="EY11" s="74">
        <v>267.42570000000001</v>
      </c>
      <c r="EZ11" s="74">
        <v>265.39100000000002</v>
      </c>
      <c r="FA11" s="74">
        <v>269.23320000000001</v>
      </c>
      <c r="FB11" s="74">
        <v>264.32429999999999</v>
      </c>
      <c r="FC11" s="74">
        <v>263.82049999999998</v>
      </c>
      <c r="FD11" s="74">
        <v>264.75889999999998</v>
      </c>
      <c r="FE11" s="74">
        <v>266.27010000000001</v>
      </c>
      <c r="FF11" s="74">
        <v>267.56400000000002</v>
      </c>
      <c r="FG11" s="74">
        <v>265.47000000000003</v>
      </c>
      <c r="FH11" s="74">
        <v>263.77109999999999</v>
      </c>
      <c r="FI11" s="74">
        <v>262.34879999999998</v>
      </c>
      <c r="FJ11" s="74">
        <v>265.73669999999998</v>
      </c>
      <c r="FK11" s="74">
        <v>271.44569999999999</v>
      </c>
      <c r="FL11" s="74">
        <v>271.4556</v>
      </c>
      <c r="FM11" s="74">
        <v>273.76690000000002</v>
      </c>
      <c r="FN11" s="74">
        <v>269.24310000000003</v>
      </c>
      <c r="FO11" s="74">
        <v>269.9246</v>
      </c>
      <c r="FP11" s="74">
        <v>274.13229999999999</v>
      </c>
      <c r="FQ11" s="74">
        <v>275.92009999999999</v>
      </c>
      <c r="FR11" s="74">
        <v>276.32510000000002</v>
      </c>
      <c r="FS11" s="74">
        <v>273.89530000000002</v>
      </c>
      <c r="FT11" s="74">
        <v>277.36219999999997</v>
      </c>
      <c r="FU11" s="74">
        <v>270.8827</v>
      </c>
      <c r="FV11" s="74">
        <v>271.19880000000001</v>
      </c>
      <c r="FW11" s="74">
        <v>268.55169999999998</v>
      </c>
      <c r="FX11" s="74">
        <v>270.221</v>
      </c>
      <c r="FY11" s="74">
        <v>269.1345</v>
      </c>
      <c r="FZ11" s="74">
        <v>257.66699999999997</v>
      </c>
      <c r="GA11" s="74">
        <v>259.26710000000003</v>
      </c>
      <c r="GB11" s="74">
        <v>260.9402</v>
      </c>
      <c r="GC11" s="74">
        <v>253.7133</v>
      </c>
      <c r="GD11" s="74">
        <v>253.149</v>
      </c>
      <c r="GE11" s="74">
        <v>251.7432</v>
      </c>
      <c r="GF11" s="74">
        <v>251.66399999999999</v>
      </c>
      <c r="GG11" s="74">
        <v>250.90180000000001</v>
      </c>
      <c r="GH11" s="74">
        <v>249.74350000000001</v>
      </c>
      <c r="GI11" s="74">
        <v>251.9709</v>
      </c>
      <c r="GJ11" s="74">
        <v>245.9716</v>
      </c>
      <c r="GK11" s="74">
        <v>244.78360000000001</v>
      </c>
      <c r="GL11" s="74">
        <v>248.1397</v>
      </c>
      <c r="GM11" s="74">
        <v>243.51650000000001</v>
      </c>
      <c r="GN11" s="74">
        <v>244.73410000000001</v>
      </c>
      <c r="GO11" s="74">
        <v>241.53649999999999</v>
      </c>
      <c r="GP11" s="74">
        <v>240.92269999999999</v>
      </c>
      <c r="GQ11" s="74">
        <v>242.97200000000001</v>
      </c>
      <c r="GR11" s="74">
        <v>242.92250000000001</v>
      </c>
      <c r="GS11" s="74">
        <v>246.45670000000001</v>
      </c>
      <c r="GT11" s="74">
        <v>250.53550000000001</v>
      </c>
      <c r="GU11" s="74">
        <v>241.62559999999999</v>
      </c>
      <c r="GV11" s="74">
        <v>232.61670000000001</v>
      </c>
      <c r="GW11" s="74">
        <v>235.04220000000001</v>
      </c>
      <c r="GX11" s="74">
        <v>237.0222</v>
      </c>
      <c r="GY11" s="74">
        <v>241.5266</v>
      </c>
      <c r="GZ11" s="74">
        <v>240.0812</v>
      </c>
      <c r="HA11" s="74">
        <v>241.60579999999999</v>
      </c>
      <c r="HB11" s="74">
        <v>238.715</v>
      </c>
      <c r="HC11" s="74">
        <v>238.52690000000001</v>
      </c>
      <c r="HD11" s="74">
        <v>227.81530000000001</v>
      </c>
      <c r="HE11" s="74">
        <v>223.10300000000001</v>
      </c>
      <c r="HF11" s="74">
        <v>219.58850000000001</v>
      </c>
      <c r="HG11" s="74">
        <v>223.03370000000001</v>
      </c>
      <c r="HH11" s="74">
        <v>221.10319999999999</v>
      </c>
      <c r="HI11" s="74">
        <v>223.87520000000001</v>
      </c>
      <c r="HJ11" s="74">
        <v>223.10300000000001</v>
      </c>
      <c r="HK11" s="74">
        <v>225.63730000000001</v>
      </c>
      <c r="HL11" s="74">
        <v>228.52809999999999</v>
      </c>
      <c r="HM11" s="74">
        <v>228.6865</v>
      </c>
      <c r="HN11" s="74">
        <v>230.77539999999999</v>
      </c>
      <c r="HO11" s="74">
        <v>229.23099999999999</v>
      </c>
      <c r="HP11" s="74">
        <v>225.2809</v>
      </c>
      <c r="HQ11" s="74">
        <v>230.48830000000001</v>
      </c>
      <c r="HR11" s="74">
        <v>227.6866</v>
      </c>
      <c r="HS11" s="74">
        <v>235.20060000000001</v>
      </c>
      <c r="HT11" s="74">
        <v>238.65559999999999</v>
      </c>
      <c r="HU11" s="74">
        <v>238.01220000000001</v>
      </c>
      <c r="HV11" s="74">
        <v>243.91249999999999</v>
      </c>
      <c r="HW11" s="74">
        <v>245.9221</v>
      </c>
      <c r="HX11" s="74">
        <v>246.07060000000001</v>
      </c>
      <c r="HY11" s="74">
        <v>250.4761</v>
      </c>
      <c r="HZ11" s="74" t="s">
        <v>135</v>
      </c>
      <c r="IA11" s="74">
        <v>249.65440000000001</v>
      </c>
      <c r="IB11" s="74">
        <v>248.85249999999999</v>
      </c>
      <c r="IC11" s="74">
        <v>244.1798</v>
      </c>
      <c r="ID11" s="74">
        <v>246.58539999999999</v>
      </c>
      <c r="IE11" s="74">
        <v>247.97139999999999</v>
      </c>
      <c r="IF11" s="74">
        <v>249.83260000000001</v>
      </c>
      <c r="IG11" s="74">
        <v>254.56469999999999</v>
      </c>
      <c r="IH11" s="74">
        <v>249.9811</v>
      </c>
      <c r="II11" s="74">
        <v>249.8623</v>
      </c>
      <c r="IJ11" s="74">
        <v>251.4066</v>
      </c>
      <c r="IK11" s="74">
        <v>254.95079999999999</v>
      </c>
      <c r="IL11" s="74">
        <v>259.39580000000001</v>
      </c>
      <c r="IM11" s="74">
        <v>260.36599999999999</v>
      </c>
      <c r="IN11" s="74">
        <v>266.19049999999999</v>
      </c>
      <c r="IO11" s="74">
        <v>273.71179999999998</v>
      </c>
      <c r="IP11" s="74">
        <v>268.29410000000001</v>
      </c>
      <c r="IQ11" s="74">
        <v>265.10899999999998</v>
      </c>
      <c r="IR11" s="74">
        <v>267.09350000000001</v>
      </c>
      <c r="IS11" s="74">
        <v>261.42770000000002</v>
      </c>
      <c r="IT11" s="74">
        <v>266.66680000000002</v>
      </c>
      <c r="IU11" s="74">
        <v>267.8972</v>
      </c>
      <c r="IV11" s="74">
        <v>269.59390000000002</v>
      </c>
      <c r="IW11" s="74">
        <v>269.11759999999998</v>
      </c>
      <c r="IX11" s="74">
        <v>268.38339999999999</v>
      </c>
      <c r="IY11" s="74">
        <v>268.58179999999999</v>
      </c>
      <c r="IZ11" s="74">
        <v>273.1859</v>
      </c>
      <c r="JA11" s="74">
        <v>269.971</v>
      </c>
      <c r="JB11" s="74">
        <v>270.98309999999998</v>
      </c>
      <c r="JC11" s="74">
        <v>273.70179999999999</v>
      </c>
      <c r="JD11" s="74">
        <v>279.30799999999999</v>
      </c>
      <c r="JE11" s="74">
        <v>277.16480000000001</v>
      </c>
      <c r="JF11" s="74">
        <v>280.31020000000001</v>
      </c>
      <c r="JG11" s="74">
        <v>280.33999999999997</v>
      </c>
      <c r="JH11" s="74">
        <v>280.00259999999997</v>
      </c>
      <c r="JI11" s="74">
        <v>278.64319999999998</v>
      </c>
      <c r="JJ11" s="74">
        <v>275.726</v>
      </c>
      <c r="JK11" s="74">
        <v>282.61219999999997</v>
      </c>
      <c r="JL11" s="74">
        <v>285.5394</v>
      </c>
      <c r="JM11" s="74">
        <v>286.0752</v>
      </c>
      <c r="JN11" s="74">
        <v>282.70150000000001</v>
      </c>
      <c r="JO11" s="74">
        <v>276.7679</v>
      </c>
      <c r="JP11" s="74">
        <v>283.80290000000002</v>
      </c>
      <c r="JQ11" s="74">
        <v>281.233</v>
      </c>
      <c r="JR11" s="74">
        <v>284.50740000000002</v>
      </c>
      <c r="JS11" s="74">
        <v>299.25220000000002</v>
      </c>
      <c r="JT11" s="74">
        <v>302.53660000000002</v>
      </c>
      <c r="JU11" s="74">
        <v>312.22089999999997</v>
      </c>
      <c r="JV11" s="74">
        <v>307.0215</v>
      </c>
      <c r="JW11" s="74">
        <v>308.2122</v>
      </c>
      <c r="JX11" s="74">
        <v>304.44170000000003</v>
      </c>
      <c r="JY11" s="74">
        <v>304.8981</v>
      </c>
      <c r="JZ11" s="74">
        <v>303.09219999999999</v>
      </c>
      <c r="KA11" s="74">
        <v>303.94560000000001</v>
      </c>
      <c r="KB11" s="74">
        <v>307.75580000000002</v>
      </c>
      <c r="KC11" s="74">
        <v>302.17939999999999</v>
      </c>
      <c r="KD11" s="74">
        <v>303.0625</v>
      </c>
      <c r="KE11" s="74">
        <v>305.27519999999998</v>
      </c>
      <c r="KF11" s="74">
        <v>306.1583</v>
      </c>
      <c r="KG11" s="74">
        <v>306.18799999999999</v>
      </c>
      <c r="KH11" s="74">
        <v>309.2045</v>
      </c>
      <c r="KI11" s="74">
        <v>310.41500000000002</v>
      </c>
      <c r="KJ11" s="74">
        <v>312.91550000000001</v>
      </c>
      <c r="KK11" s="74">
        <v>310.7722</v>
      </c>
      <c r="KL11" s="74">
        <v>311.56599999999997</v>
      </c>
      <c r="KM11" s="74">
        <v>309.64109999999999</v>
      </c>
      <c r="KN11" s="74">
        <v>309.28390000000002</v>
      </c>
      <c r="KO11" s="74">
        <v>309.56169999999997</v>
      </c>
      <c r="KP11" s="74">
        <v>311.6454</v>
      </c>
      <c r="KQ11" s="74">
        <v>313.09410000000003</v>
      </c>
      <c r="KR11" s="74">
        <v>320.89319999999998</v>
      </c>
      <c r="KS11" s="74">
        <v>322.14339999999999</v>
      </c>
      <c r="KT11" s="74">
        <v>322.84789999999998</v>
      </c>
      <c r="KU11" s="74">
        <v>318.75979999999998</v>
      </c>
      <c r="KV11" s="74">
        <v>321.04199999999997</v>
      </c>
      <c r="KW11" s="74">
        <v>319.40480000000002</v>
      </c>
      <c r="KX11" s="74">
        <v>322.9246</v>
      </c>
      <c r="KY11" s="74">
        <v>320.13060000000002</v>
      </c>
      <c r="KZ11" s="74">
        <v>325.30090000000001</v>
      </c>
      <c r="LA11" s="74">
        <v>328.59199999999998</v>
      </c>
      <c r="LB11" s="74">
        <v>326.98129999999998</v>
      </c>
      <c r="LC11" s="74">
        <v>326.97129999999999</v>
      </c>
      <c r="LD11" s="74">
        <v>328.05509999999998</v>
      </c>
      <c r="LE11" s="74">
        <v>325.45010000000002</v>
      </c>
      <c r="LF11" s="74">
        <v>325.83780000000002</v>
      </c>
      <c r="LG11" s="74">
        <v>329.79509999999999</v>
      </c>
      <c r="LH11" s="74">
        <v>331.62459999999999</v>
      </c>
      <c r="LI11" s="74">
        <v>328.22410000000002</v>
      </c>
      <c r="LJ11" s="74">
        <v>327.46850000000001</v>
      </c>
      <c r="LK11" s="74">
        <v>330.30220000000003</v>
      </c>
      <c r="LL11" s="74">
        <v>323.31229999999999</v>
      </c>
      <c r="LM11" s="74">
        <v>326.92160000000001</v>
      </c>
      <c r="LN11" s="74">
        <v>326.14609999999999</v>
      </c>
      <c r="LO11" s="74">
        <v>327.0111</v>
      </c>
      <c r="LP11" s="74">
        <v>325.88749999999999</v>
      </c>
      <c r="LQ11" s="74">
        <v>325.38049999999998</v>
      </c>
      <c r="LR11" s="74">
        <v>320.97579999999999</v>
      </c>
      <c r="LS11" s="74">
        <v>320.7869</v>
      </c>
      <c r="LT11" s="74">
        <v>312.09679999999997</v>
      </c>
      <c r="LU11" s="74">
        <v>309.25310000000002</v>
      </c>
      <c r="LV11" s="74">
        <v>295.30329999999998</v>
      </c>
      <c r="LW11" s="74">
        <v>303.36689999999999</v>
      </c>
      <c r="LX11" s="74">
        <v>308.53719999999998</v>
      </c>
      <c r="LY11" s="74">
        <v>317.60509999999999</v>
      </c>
      <c r="LZ11" s="74">
        <v>317.19749999999999</v>
      </c>
      <c r="MA11" s="74">
        <v>312.32549999999998</v>
      </c>
      <c r="MB11" s="74">
        <v>304.93790000000001</v>
      </c>
      <c r="MC11" s="74">
        <v>309.64089999999999</v>
      </c>
      <c r="MD11" s="74">
        <v>308.05</v>
      </c>
      <c r="ME11" s="74">
        <v>307.67219999999998</v>
      </c>
      <c r="MF11" s="74">
        <v>307.07560000000001</v>
      </c>
      <c r="MG11" s="74">
        <v>306.0018</v>
      </c>
      <c r="MH11" s="74">
        <v>308.28870000000001</v>
      </c>
      <c r="MI11" s="74">
        <v>312.65359999999998</v>
      </c>
      <c r="MJ11" s="74">
        <v>307.65230000000003</v>
      </c>
      <c r="MK11" s="74">
        <v>320.05110000000002</v>
      </c>
      <c r="ML11" s="74">
        <v>324.78390000000002</v>
      </c>
      <c r="MM11" s="74">
        <v>315.36799999999999</v>
      </c>
      <c r="MN11" s="74">
        <v>318.66899999999998</v>
      </c>
      <c r="MO11" s="74">
        <v>325.09210000000002</v>
      </c>
      <c r="MP11" s="74">
        <v>320.8664</v>
      </c>
      <c r="MQ11" s="74">
        <v>321.01549999999997</v>
      </c>
      <c r="MR11" s="74">
        <v>323.19299999999998</v>
      </c>
      <c r="MS11" s="74">
        <v>319.28550000000001</v>
      </c>
      <c r="MT11" s="74">
        <v>316.59100000000001</v>
      </c>
      <c r="MU11" s="74">
        <v>313.51859999999999</v>
      </c>
      <c r="MV11" s="74">
        <v>316.8793</v>
      </c>
      <c r="MW11" s="74">
        <v>316.83949999999999</v>
      </c>
      <c r="MX11" s="74">
        <v>323.27260000000001</v>
      </c>
      <c r="MY11" s="74">
        <v>333.18560000000002</v>
      </c>
      <c r="MZ11" s="74">
        <v>337.80900000000003</v>
      </c>
      <c r="NA11" s="74">
        <v>330.79930000000002</v>
      </c>
      <c r="NB11" s="74">
        <v>330.10329999999999</v>
      </c>
      <c r="NC11" s="74">
        <v>334.9853</v>
      </c>
      <c r="ND11" s="74">
        <v>334.89580000000001</v>
      </c>
      <c r="NE11" s="74">
        <v>335.51220000000001</v>
      </c>
      <c r="NF11" s="74">
        <v>339.31040000000002</v>
      </c>
      <c r="NG11" s="74">
        <v>334.38869999999997</v>
      </c>
      <c r="NH11" s="74">
        <v>338.863</v>
      </c>
      <c r="NI11" s="74">
        <v>338.95249999999999</v>
      </c>
      <c r="NJ11" s="74">
        <v>336.19299999999998</v>
      </c>
      <c r="NK11" s="74">
        <v>334.20049999999998</v>
      </c>
      <c r="NL11" s="74">
        <v>339.351</v>
      </c>
      <c r="NM11" s="74" t="s">
        <v>135</v>
      </c>
      <c r="NN11" s="74">
        <v>337.08960000000002</v>
      </c>
      <c r="NO11" s="74">
        <v>337.63749999999999</v>
      </c>
      <c r="NP11" s="74">
        <v>340.07819999999998</v>
      </c>
      <c r="NQ11" s="74">
        <v>339.1617</v>
      </c>
      <c r="NR11" s="74">
        <v>339.19159999999999</v>
      </c>
      <c r="NS11" s="74">
        <v>341.99090000000001</v>
      </c>
      <c r="NT11" s="74">
        <v>320.06420000000003</v>
      </c>
      <c r="NU11" s="74">
        <v>313.92750000000001</v>
      </c>
      <c r="NV11" s="74">
        <v>318.49020000000002</v>
      </c>
      <c r="NW11" s="74">
        <v>325.3143</v>
      </c>
      <c r="NX11" s="74">
        <v>319.08789999999999</v>
      </c>
      <c r="NY11" s="74">
        <v>315.01339999999999</v>
      </c>
      <c r="NZ11" s="74">
        <v>315.71080000000001</v>
      </c>
      <c r="OA11" s="74">
        <v>314.1567</v>
      </c>
      <c r="OB11" s="74">
        <v>316.30849999999998</v>
      </c>
      <c r="OC11" s="74">
        <v>323.09269999999998</v>
      </c>
      <c r="OD11" s="74">
        <v>315.78050000000002</v>
      </c>
      <c r="OE11" s="74">
        <v>317.70319999999998</v>
      </c>
      <c r="OF11" s="74">
        <v>321.75779999999997</v>
      </c>
      <c r="OG11" s="74">
        <v>320.51249999999999</v>
      </c>
      <c r="OH11" s="74">
        <v>320.9409</v>
      </c>
      <c r="OI11" s="74">
        <v>324.14870000000002</v>
      </c>
      <c r="OJ11" s="74">
        <v>338.8827</v>
      </c>
      <c r="OK11" s="74">
        <v>342.63850000000002</v>
      </c>
      <c r="OL11" s="74">
        <v>351.45499999999998</v>
      </c>
      <c r="OM11" s="74">
        <v>353.4375</v>
      </c>
      <c r="ON11" s="74">
        <v>357.3725</v>
      </c>
      <c r="OO11" s="74">
        <v>359.98259999999999</v>
      </c>
      <c r="OP11" s="74">
        <v>361.67619999999999</v>
      </c>
      <c r="OQ11" s="74">
        <v>361.74590000000001</v>
      </c>
      <c r="OR11" s="74">
        <v>355.01150000000001</v>
      </c>
      <c r="OS11" s="74">
        <v>348.85489999999999</v>
      </c>
      <c r="OT11" s="74">
        <v>351.59449999999998</v>
      </c>
      <c r="OU11" s="74">
        <v>350.93700000000001</v>
      </c>
      <c r="OV11" s="74">
        <v>359.30520000000001</v>
      </c>
      <c r="OW11" s="74">
        <v>359.53429999999997</v>
      </c>
      <c r="OX11" s="74">
        <v>360.0324</v>
      </c>
      <c r="OY11" s="74">
        <v>367.46420000000001</v>
      </c>
      <c r="OZ11" s="74">
        <v>370.1739</v>
      </c>
      <c r="PA11" s="74">
        <v>370.48270000000002</v>
      </c>
      <c r="PB11" s="74">
        <v>372.35559999999998</v>
      </c>
      <c r="PC11" s="74">
        <v>372.79390000000001</v>
      </c>
      <c r="PD11" s="74">
        <v>373.88979999999998</v>
      </c>
      <c r="PE11" s="74">
        <v>375.24459999999999</v>
      </c>
      <c r="PF11" s="74">
        <v>381.67020000000002</v>
      </c>
      <c r="PG11" s="74">
        <v>387.30880000000002</v>
      </c>
      <c r="PH11" s="74">
        <v>387.0299</v>
      </c>
      <c r="PI11" s="74">
        <v>388.70350000000002</v>
      </c>
      <c r="PJ11" s="74">
        <v>388.70350000000002</v>
      </c>
      <c r="PK11" s="74">
        <v>391.30360000000002</v>
      </c>
      <c r="PL11" s="74">
        <v>394.09300000000002</v>
      </c>
      <c r="PM11" s="74">
        <v>394.33210000000003</v>
      </c>
      <c r="PN11" s="74">
        <v>392.80790000000002</v>
      </c>
      <c r="PO11" s="74">
        <v>396.24489999999997</v>
      </c>
      <c r="PP11" s="74">
        <v>386.51179999999999</v>
      </c>
      <c r="PQ11" s="74">
        <v>383.49329999999998</v>
      </c>
      <c r="PR11" s="74">
        <v>384.96769999999998</v>
      </c>
      <c r="PS11" s="74">
        <v>387.17930000000001</v>
      </c>
      <c r="PT11" s="74">
        <v>390.18790000000001</v>
      </c>
      <c r="PU11" s="74">
        <v>393.18650000000002</v>
      </c>
      <c r="PV11" s="74">
        <v>402.57659999999998</v>
      </c>
      <c r="PW11" s="74">
        <v>396.65910000000002</v>
      </c>
      <c r="PX11" s="74">
        <v>399.04410000000001</v>
      </c>
      <c r="PY11" s="74">
        <v>402.66640000000001</v>
      </c>
      <c r="PZ11" s="74">
        <v>403.80399999999997</v>
      </c>
      <c r="QA11" s="74">
        <v>404.84179999999998</v>
      </c>
      <c r="QB11" s="74">
        <v>400.95</v>
      </c>
      <c r="QC11" s="74">
        <v>404.25299999999999</v>
      </c>
      <c r="QD11" s="74">
        <v>403.00569999999999</v>
      </c>
      <c r="QE11" s="74">
        <v>402.42689999999999</v>
      </c>
      <c r="QF11" s="74">
        <v>405.5702</v>
      </c>
      <c r="QG11" s="74">
        <v>404.59230000000002</v>
      </c>
      <c r="QH11" s="74">
        <v>402.9957</v>
      </c>
      <c r="QI11" s="74">
        <v>391.62979999999999</v>
      </c>
      <c r="QJ11" s="74">
        <v>393.2364</v>
      </c>
      <c r="QK11" s="74">
        <v>381.7208</v>
      </c>
      <c r="QL11" s="74">
        <v>377.77910000000003</v>
      </c>
      <c r="QM11" s="74">
        <v>385.54270000000002</v>
      </c>
      <c r="QN11" s="74">
        <v>386.43079999999998</v>
      </c>
      <c r="QO11" s="74">
        <v>393.7054</v>
      </c>
      <c r="QP11" s="74">
        <v>394.9427</v>
      </c>
      <c r="QQ11" s="74">
        <v>400.41120000000001</v>
      </c>
      <c r="QR11" s="74">
        <v>408.36430000000001</v>
      </c>
      <c r="QS11" s="74">
        <v>405.62009999999998</v>
      </c>
      <c r="QT11" s="74">
        <v>414.66090000000003</v>
      </c>
      <c r="QU11" s="74">
        <v>409.89109999999999</v>
      </c>
      <c r="QV11" s="74">
        <v>407.30650000000003</v>
      </c>
      <c r="QW11" s="74">
        <v>409.1626</v>
      </c>
      <c r="QX11" s="74">
        <v>398.05610000000001</v>
      </c>
      <c r="QY11" s="74">
        <v>362.78089999999997</v>
      </c>
      <c r="QZ11" s="74">
        <v>355.83569999999997</v>
      </c>
      <c r="RA11" s="74">
        <v>359.90699999999998</v>
      </c>
      <c r="RB11" s="74">
        <v>360.15649999999999</v>
      </c>
      <c r="RC11" s="74">
        <v>357.98110000000003</v>
      </c>
      <c r="RD11" s="74">
        <v>356.43439999999998</v>
      </c>
      <c r="RE11" s="74">
        <v>362.39179999999999</v>
      </c>
      <c r="RF11" s="74">
        <v>365.8843</v>
      </c>
      <c r="RG11" s="74">
        <v>348.01220000000001</v>
      </c>
      <c r="RH11" s="74">
        <v>355.27679999999998</v>
      </c>
      <c r="RI11" s="74">
        <v>353.41079999999999</v>
      </c>
      <c r="RJ11" s="74">
        <v>357.23270000000002</v>
      </c>
      <c r="RK11" s="74">
        <v>349.7885</v>
      </c>
      <c r="RL11" s="74">
        <v>348.58100000000002</v>
      </c>
      <c r="RM11" s="74">
        <v>344.77910000000003</v>
      </c>
      <c r="RN11" s="74">
        <v>342.23450000000003</v>
      </c>
      <c r="RO11" s="74">
        <v>335.1395</v>
      </c>
      <c r="RP11" s="74">
        <v>334.40109999999999</v>
      </c>
      <c r="RQ11" s="74">
        <v>332.29559999999998</v>
      </c>
      <c r="RR11" s="74">
        <v>331.53719999999998</v>
      </c>
      <c r="RS11" s="74">
        <v>324.24259999999998</v>
      </c>
      <c r="RT11" s="74">
        <v>324.93119999999999</v>
      </c>
      <c r="RU11" s="74">
        <v>328.25409999999999</v>
      </c>
      <c r="RV11" s="74">
        <v>324.78149999999999</v>
      </c>
      <c r="RW11" s="74">
        <v>326.52780000000001</v>
      </c>
      <c r="RX11" s="74">
        <v>326.93689999999998</v>
      </c>
      <c r="RY11" s="74">
        <v>326.37810000000002</v>
      </c>
      <c r="RZ11" s="74">
        <v>323.40440000000001</v>
      </c>
      <c r="SA11" s="74">
        <v>319.37290000000002</v>
      </c>
      <c r="SB11" s="74">
        <v>319.0736</v>
      </c>
      <c r="SC11" s="74">
        <v>317.82619999999997</v>
      </c>
      <c r="SD11" s="74">
        <v>316.1198</v>
      </c>
      <c r="SE11" s="74">
        <v>314.47329999999999</v>
      </c>
      <c r="SF11" s="74">
        <v>311.33</v>
      </c>
      <c r="SG11" s="74">
        <v>313.93</v>
      </c>
      <c r="SH11" s="74">
        <v>309.60000000000002</v>
      </c>
      <c r="SI11" s="74">
        <v>307.77999999999997</v>
      </c>
      <c r="SJ11" s="74">
        <v>299.14999999999998</v>
      </c>
      <c r="SK11" s="74">
        <v>297.52</v>
      </c>
      <c r="SL11" s="74">
        <v>303.62</v>
      </c>
      <c r="SM11" s="74">
        <v>303.52</v>
      </c>
      <c r="SN11" s="74">
        <v>304.62</v>
      </c>
      <c r="SO11" s="74">
        <v>302.76</v>
      </c>
      <c r="SP11" s="74">
        <v>302.52</v>
      </c>
      <c r="SQ11" s="74">
        <v>298.42</v>
      </c>
      <c r="SR11" s="74">
        <v>300.14999999999998</v>
      </c>
      <c r="SS11" s="74">
        <v>297.75</v>
      </c>
      <c r="ST11" s="74">
        <v>296.7</v>
      </c>
      <c r="SU11" s="74">
        <v>296.92</v>
      </c>
      <c r="SV11" s="74">
        <v>308.20999999999998</v>
      </c>
      <c r="SW11" s="74">
        <v>311.25</v>
      </c>
      <c r="SX11" s="74">
        <v>311.25</v>
      </c>
      <c r="SY11" s="74">
        <v>302.82</v>
      </c>
      <c r="SZ11" s="74">
        <v>308.18</v>
      </c>
      <c r="TA11" s="74">
        <v>305.79000000000002</v>
      </c>
      <c r="TB11" s="74">
        <v>306.25</v>
      </c>
      <c r="TC11" s="74">
        <v>309.44</v>
      </c>
      <c r="TD11" s="74">
        <v>310.45</v>
      </c>
      <c r="TE11" s="74">
        <v>318.47000000000003</v>
      </c>
      <c r="TF11" s="74">
        <v>319.51</v>
      </c>
      <c r="TG11" s="74">
        <v>325.36</v>
      </c>
      <c r="TH11" s="74">
        <v>313.07</v>
      </c>
      <c r="TI11" s="74">
        <v>332</v>
      </c>
      <c r="TJ11" s="74">
        <v>328.7</v>
      </c>
      <c r="TK11" s="74">
        <v>327.62</v>
      </c>
      <c r="TL11" s="74">
        <v>334.61</v>
      </c>
      <c r="TM11" s="74">
        <v>329.91</v>
      </c>
      <c r="TN11" s="74">
        <v>334.3</v>
      </c>
      <c r="TO11" s="74">
        <v>334.8</v>
      </c>
      <c r="TP11" s="74">
        <v>336.83</v>
      </c>
      <c r="TQ11" s="74">
        <v>324.52999999999997</v>
      </c>
      <c r="TR11" s="74">
        <v>322.05</v>
      </c>
      <c r="TS11" s="74">
        <v>318.26</v>
      </c>
      <c r="TT11" s="74">
        <v>323.73</v>
      </c>
      <c r="TU11" s="74">
        <v>312.38</v>
      </c>
      <c r="TV11" s="74">
        <v>321.92</v>
      </c>
      <c r="TW11" s="74">
        <v>316.20999999999998</v>
      </c>
      <c r="TX11" s="74">
        <v>316.70999999999998</v>
      </c>
      <c r="TY11" s="74">
        <v>320.56</v>
      </c>
      <c r="TZ11" s="74">
        <v>321.5</v>
      </c>
      <c r="UA11" s="74">
        <v>316.42</v>
      </c>
      <c r="UB11" s="74">
        <v>319.57</v>
      </c>
      <c r="UC11" s="74">
        <v>333.07</v>
      </c>
      <c r="UD11" s="74">
        <v>319.91000000000003</v>
      </c>
      <c r="UE11" s="74">
        <v>320.94</v>
      </c>
      <c r="UF11" s="74">
        <v>306.3</v>
      </c>
      <c r="UG11" s="74">
        <v>311.27999999999997</v>
      </c>
      <c r="UH11" s="74">
        <v>312.05</v>
      </c>
    </row>
    <row r="12" spans="1:554" ht="14.4" x14ac:dyDescent="0.3">
      <c r="A12" s="74" t="s">
        <v>871</v>
      </c>
      <c r="B12" s="74" t="s">
        <v>18</v>
      </c>
      <c r="C12" s="74" t="s">
        <v>424</v>
      </c>
      <c r="D12" s="77">
        <v>66.95</v>
      </c>
      <c r="E12" s="74">
        <v>500</v>
      </c>
      <c r="F12" s="77"/>
      <c r="G12" s="74"/>
      <c r="H12" s="74">
        <v>63.454900000000002</v>
      </c>
      <c r="I12" s="74">
        <v>65.246300000000005</v>
      </c>
      <c r="J12" s="74">
        <v>63.872</v>
      </c>
      <c r="K12" s="74">
        <v>66.137200000000007</v>
      </c>
      <c r="L12" s="74">
        <v>65.653800000000004</v>
      </c>
      <c r="M12" s="74">
        <v>65.388400000000004</v>
      </c>
      <c r="N12" s="74">
        <v>68.080200000000005</v>
      </c>
      <c r="O12" s="74">
        <v>68.336100000000002</v>
      </c>
      <c r="P12" s="74">
        <v>67.435699999999997</v>
      </c>
      <c r="Q12" s="74">
        <v>67.966499999999996</v>
      </c>
      <c r="R12" s="74">
        <v>67.909599999999998</v>
      </c>
      <c r="S12" s="74">
        <v>67.909599999999998</v>
      </c>
      <c r="T12" s="74">
        <v>69.028000000000006</v>
      </c>
      <c r="U12" s="74">
        <v>70.402299999999997</v>
      </c>
      <c r="V12" s="74">
        <v>70.971000000000004</v>
      </c>
      <c r="W12" s="74">
        <v>70.004199999999997</v>
      </c>
      <c r="X12" s="74">
        <v>70.307500000000005</v>
      </c>
      <c r="Y12" s="74">
        <v>71.264799999999994</v>
      </c>
      <c r="Z12" s="74">
        <v>70.629800000000003</v>
      </c>
      <c r="AA12" s="74">
        <v>71.122600000000006</v>
      </c>
      <c r="AB12" s="74">
        <v>70.971000000000004</v>
      </c>
      <c r="AC12" s="74">
        <v>72.288399999999996</v>
      </c>
      <c r="AD12" s="74">
        <v>71.861900000000006</v>
      </c>
      <c r="AE12" s="74">
        <v>70.629800000000003</v>
      </c>
      <c r="AF12" s="74">
        <v>71.008899999999997</v>
      </c>
      <c r="AG12" s="74">
        <v>71.084699999999998</v>
      </c>
      <c r="AH12" s="74">
        <v>70.127399999999994</v>
      </c>
      <c r="AI12" s="74">
        <v>71.350099999999998</v>
      </c>
      <c r="AJ12" s="74">
        <v>71.928200000000004</v>
      </c>
      <c r="AK12" s="74">
        <v>71.795500000000004</v>
      </c>
      <c r="AL12" s="74">
        <v>71.767099999999999</v>
      </c>
      <c r="AM12" s="74">
        <v>73.975499999999997</v>
      </c>
      <c r="AN12" s="74">
        <v>73.359399999999994</v>
      </c>
      <c r="AO12" s="74">
        <v>72.809700000000007</v>
      </c>
      <c r="AP12" s="74">
        <v>71.672300000000007</v>
      </c>
      <c r="AQ12" s="74">
        <v>72.193600000000004</v>
      </c>
      <c r="AR12" s="74">
        <v>70.961500000000001</v>
      </c>
      <c r="AS12" s="74">
        <v>70.971000000000004</v>
      </c>
      <c r="AT12" s="74">
        <v>70.827699999999993</v>
      </c>
      <c r="AU12" s="74">
        <v>69.843500000000006</v>
      </c>
      <c r="AV12" s="74">
        <v>71.047499999999999</v>
      </c>
      <c r="AW12" s="74">
        <v>71.964799999999997</v>
      </c>
      <c r="AX12" s="74">
        <v>71.850200000000001</v>
      </c>
      <c r="AY12" s="74">
        <v>70.684399999999997</v>
      </c>
      <c r="AZ12" s="74">
        <v>71.4011</v>
      </c>
      <c r="BA12" s="74">
        <v>69.231899999999996</v>
      </c>
      <c r="BB12" s="74">
        <v>64.817099999999996</v>
      </c>
      <c r="BC12" s="74">
        <v>66.135800000000003</v>
      </c>
      <c r="BD12" s="74">
        <v>68.381399999999999</v>
      </c>
      <c r="BE12" s="74">
        <v>68.0852</v>
      </c>
      <c r="BF12" s="74">
        <v>67.703000000000003</v>
      </c>
      <c r="BG12" s="74">
        <v>65.696200000000005</v>
      </c>
      <c r="BH12" s="74">
        <v>66.059399999999997</v>
      </c>
      <c r="BI12" s="74">
        <v>66.3078</v>
      </c>
      <c r="BJ12" s="74">
        <v>63.230800000000002</v>
      </c>
      <c r="BK12" s="74">
        <v>62.838999999999999</v>
      </c>
      <c r="BL12" s="74">
        <v>64.482600000000005</v>
      </c>
      <c r="BM12" s="74">
        <v>64.864900000000006</v>
      </c>
      <c r="BN12" s="74">
        <v>65.715299999999999</v>
      </c>
      <c r="BO12" s="74">
        <v>66.852500000000006</v>
      </c>
      <c r="BP12" s="74">
        <v>67.798500000000004</v>
      </c>
      <c r="BQ12" s="74">
        <v>68.505600000000001</v>
      </c>
      <c r="BR12" s="74">
        <v>68.543899999999994</v>
      </c>
      <c r="BS12" s="74">
        <v>67.253799999999998</v>
      </c>
      <c r="BT12" s="74">
        <v>67.425799999999995</v>
      </c>
      <c r="BU12" s="74">
        <v>68.371899999999997</v>
      </c>
      <c r="BV12" s="74">
        <v>69.585499999999996</v>
      </c>
      <c r="BW12" s="74">
        <v>71.037899999999993</v>
      </c>
      <c r="BX12" s="74">
        <v>71.315100000000001</v>
      </c>
      <c r="BY12" s="74">
        <v>71.190799999999996</v>
      </c>
      <c r="BZ12" s="74">
        <v>70.799000000000007</v>
      </c>
      <c r="CA12" s="74">
        <v>71.897999999999996</v>
      </c>
      <c r="CB12" s="74">
        <v>72.098600000000005</v>
      </c>
      <c r="CC12" s="74">
        <v>72.863100000000003</v>
      </c>
      <c r="CD12" s="74">
        <v>72.509500000000003</v>
      </c>
      <c r="CE12" s="74">
        <v>72.270600000000002</v>
      </c>
      <c r="CF12" s="74">
        <v>71.983999999999995</v>
      </c>
      <c r="CG12" s="74">
        <v>72.996899999999997</v>
      </c>
      <c r="CH12" s="74">
        <v>72.786600000000007</v>
      </c>
      <c r="CI12" s="74">
        <v>74.525800000000004</v>
      </c>
      <c r="CJ12" s="74">
        <v>75.7012</v>
      </c>
      <c r="CK12" s="74">
        <v>74.783799999999999</v>
      </c>
      <c r="CL12" s="74">
        <v>73.914199999999994</v>
      </c>
      <c r="CM12" s="74">
        <v>74.076700000000002</v>
      </c>
      <c r="CN12" s="74">
        <v>73.484200000000001</v>
      </c>
      <c r="CO12" s="74">
        <v>75.261600000000001</v>
      </c>
      <c r="CP12" s="74">
        <v>72.939499999999995</v>
      </c>
      <c r="CQ12" s="74">
        <v>74.841200000000001</v>
      </c>
      <c r="CR12" s="74">
        <v>75.854100000000003</v>
      </c>
      <c r="CS12" s="74">
        <v>75.634299999999996</v>
      </c>
      <c r="CT12" s="74">
        <v>75.777600000000007</v>
      </c>
      <c r="CU12" s="74">
        <v>77.164299999999997</v>
      </c>
      <c r="CV12" s="74">
        <v>74.660600000000002</v>
      </c>
      <c r="CW12" s="74">
        <v>74.641300000000001</v>
      </c>
      <c r="CX12" s="74">
        <v>74.034599999999998</v>
      </c>
      <c r="CY12" s="74">
        <v>73.7072</v>
      </c>
      <c r="CZ12" s="74">
        <v>73.659000000000006</v>
      </c>
      <c r="DA12" s="74">
        <v>73.350899999999996</v>
      </c>
      <c r="DB12" s="74">
        <v>71.482699999999994</v>
      </c>
      <c r="DC12" s="74">
        <v>70.895300000000006</v>
      </c>
      <c r="DD12" s="74">
        <v>70.818200000000004</v>
      </c>
      <c r="DE12" s="74">
        <v>70.423400000000001</v>
      </c>
      <c r="DF12" s="74">
        <v>71.848600000000005</v>
      </c>
      <c r="DG12" s="74">
        <v>71.848600000000005</v>
      </c>
      <c r="DH12" s="74">
        <v>72.956100000000006</v>
      </c>
      <c r="DI12" s="74">
        <v>73.273799999999994</v>
      </c>
      <c r="DJ12" s="74">
        <v>75.739099999999993</v>
      </c>
      <c r="DK12" s="74">
        <v>77.443600000000004</v>
      </c>
      <c r="DL12" s="74">
        <v>76.846500000000006</v>
      </c>
      <c r="DM12" s="74">
        <v>78.098399999999998</v>
      </c>
      <c r="DN12" s="74">
        <v>78.7821</v>
      </c>
      <c r="DO12" s="74">
        <v>78.917000000000002</v>
      </c>
      <c r="DP12" s="74">
        <v>78.522099999999995</v>
      </c>
      <c r="DQ12" s="74">
        <v>77.183599999999998</v>
      </c>
      <c r="DR12" s="74">
        <v>77.433999999999997</v>
      </c>
      <c r="DS12" s="74" t="s">
        <v>135</v>
      </c>
      <c r="DT12" s="74">
        <v>76.287999999999997</v>
      </c>
      <c r="DU12" s="74">
        <v>76.066500000000005</v>
      </c>
      <c r="DV12" s="74">
        <v>75.556100000000001</v>
      </c>
      <c r="DW12" s="74">
        <v>73.456800000000001</v>
      </c>
      <c r="DX12" s="74">
        <v>76.625100000000003</v>
      </c>
      <c r="DY12" s="74">
        <v>77.7517</v>
      </c>
      <c r="DZ12" s="74">
        <v>77.096900000000005</v>
      </c>
      <c r="EA12" s="74">
        <v>77.414699999999996</v>
      </c>
      <c r="EB12" s="74">
        <v>77.896199999999993</v>
      </c>
      <c r="EC12" s="74">
        <v>78.454700000000003</v>
      </c>
      <c r="ED12" s="74">
        <v>78.1755</v>
      </c>
      <c r="EE12" s="74">
        <v>77.318399999999997</v>
      </c>
      <c r="EF12" s="74">
        <v>76.856200000000001</v>
      </c>
      <c r="EG12" s="74">
        <v>76.239900000000006</v>
      </c>
      <c r="EH12" s="74">
        <v>77.905799999999999</v>
      </c>
      <c r="EI12" s="74">
        <v>76.740600000000001</v>
      </c>
      <c r="EJ12" s="74">
        <v>77.8673</v>
      </c>
      <c r="EK12" s="74">
        <v>77.019900000000007</v>
      </c>
      <c r="EL12" s="74">
        <v>76.345799999999997</v>
      </c>
      <c r="EM12" s="74">
        <v>75.691000000000003</v>
      </c>
      <c r="EN12" s="74">
        <v>77.443600000000004</v>
      </c>
      <c r="EO12" s="74">
        <v>78.974699999999999</v>
      </c>
      <c r="EP12" s="74">
        <v>79.263599999999997</v>
      </c>
      <c r="EQ12" s="74">
        <v>79.610299999999995</v>
      </c>
      <c r="ER12" s="74">
        <v>79.8703</v>
      </c>
      <c r="ES12" s="74">
        <v>80.159199999999998</v>
      </c>
      <c r="ET12" s="74">
        <v>78.213999999999999</v>
      </c>
      <c r="EU12" s="74">
        <v>78.011799999999994</v>
      </c>
      <c r="EV12" s="74">
        <v>79.1096</v>
      </c>
      <c r="EW12" s="74">
        <v>81.468900000000005</v>
      </c>
      <c r="EX12" s="74">
        <v>80.477000000000004</v>
      </c>
      <c r="EY12" s="74">
        <v>80.688900000000004</v>
      </c>
      <c r="EZ12" s="74">
        <v>79.331100000000006</v>
      </c>
      <c r="FA12" s="74">
        <v>81.651899999999998</v>
      </c>
      <c r="FB12" s="74">
        <v>82.133300000000006</v>
      </c>
      <c r="FC12" s="74">
        <v>82.306700000000006</v>
      </c>
      <c r="FD12" s="74">
        <v>81.805899999999994</v>
      </c>
      <c r="FE12" s="74">
        <v>81.141499999999994</v>
      </c>
      <c r="FF12" s="74">
        <v>81.752600000000001</v>
      </c>
      <c r="FG12" s="74">
        <v>80.772900000000007</v>
      </c>
      <c r="FH12" s="74">
        <v>80.753500000000003</v>
      </c>
      <c r="FI12" s="74">
        <v>79.337199999999996</v>
      </c>
      <c r="FJ12" s="74">
        <v>78.764899999999997</v>
      </c>
      <c r="FK12" s="74">
        <v>77.911299999999997</v>
      </c>
      <c r="FL12" s="74">
        <v>77.455399999999997</v>
      </c>
      <c r="FM12" s="74">
        <v>78.570899999999995</v>
      </c>
      <c r="FN12" s="74">
        <v>77.950100000000006</v>
      </c>
      <c r="FO12" s="74">
        <v>78.599999999999994</v>
      </c>
      <c r="FP12" s="74">
        <v>78.852199999999996</v>
      </c>
      <c r="FQ12" s="74">
        <v>80.569199999999995</v>
      </c>
      <c r="FR12" s="74">
        <v>80.423699999999997</v>
      </c>
      <c r="FS12" s="74">
        <v>80.394599999999997</v>
      </c>
      <c r="FT12" s="74">
        <v>80.161799999999999</v>
      </c>
      <c r="FU12" s="74">
        <v>78.435100000000006</v>
      </c>
      <c r="FV12" s="74">
        <v>79.521600000000007</v>
      </c>
      <c r="FW12" s="74">
        <v>80.0745</v>
      </c>
      <c r="FX12" s="74">
        <v>80.123000000000005</v>
      </c>
      <c r="FY12" s="74">
        <v>81.228800000000007</v>
      </c>
      <c r="FZ12" s="74">
        <v>81.083299999999994</v>
      </c>
      <c r="GA12" s="74">
        <v>80.1036</v>
      </c>
      <c r="GB12" s="74">
        <v>81.975700000000003</v>
      </c>
      <c r="GC12" s="74">
        <v>81.8399</v>
      </c>
      <c r="GD12" s="74">
        <v>82.247299999999996</v>
      </c>
      <c r="GE12" s="74">
        <v>81.228800000000007</v>
      </c>
      <c r="GF12" s="74">
        <v>82.703199999999995</v>
      </c>
      <c r="GG12" s="74">
        <v>81.228800000000007</v>
      </c>
      <c r="GH12" s="74">
        <v>80.346100000000007</v>
      </c>
      <c r="GI12" s="74">
        <v>80.695300000000003</v>
      </c>
      <c r="GJ12" s="74">
        <v>78.658199999999994</v>
      </c>
      <c r="GK12" s="74">
        <v>77.794899999999998</v>
      </c>
      <c r="GL12" s="74">
        <v>78.0471</v>
      </c>
      <c r="GM12" s="74">
        <v>79.463399999999993</v>
      </c>
      <c r="GN12" s="74">
        <v>79.278999999999996</v>
      </c>
      <c r="GO12" s="74">
        <v>76.931600000000003</v>
      </c>
      <c r="GP12" s="74">
        <v>79.201400000000007</v>
      </c>
      <c r="GQ12" s="74">
        <v>80.510999999999996</v>
      </c>
      <c r="GR12" s="74">
        <v>79.036500000000004</v>
      </c>
      <c r="GS12" s="74">
        <v>79.657399999999996</v>
      </c>
      <c r="GT12" s="74">
        <v>81.160899999999998</v>
      </c>
      <c r="GU12" s="74">
        <v>83.236699999999999</v>
      </c>
      <c r="GV12" s="74">
        <v>82.450999999999993</v>
      </c>
      <c r="GW12" s="74">
        <v>82.596500000000006</v>
      </c>
      <c r="GX12" s="74">
        <v>83.100899999999996</v>
      </c>
      <c r="GY12" s="74">
        <v>83.964200000000005</v>
      </c>
      <c r="GZ12" s="74">
        <v>83.188199999999995</v>
      </c>
      <c r="HA12" s="74">
        <v>81.403400000000005</v>
      </c>
      <c r="HB12" s="74">
        <v>81.374300000000005</v>
      </c>
      <c r="HC12" s="74">
        <v>80.501300000000001</v>
      </c>
      <c r="HD12" s="74">
        <v>81.762299999999996</v>
      </c>
      <c r="HE12" s="74">
        <v>80.190899999999999</v>
      </c>
      <c r="HF12" s="74">
        <v>80.549800000000005</v>
      </c>
      <c r="HG12" s="74">
        <v>78.910399999999996</v>
      </c>
      <c r="HH12" s="74">
        <v>79.4148</v>
      </c>
      <c r="HI12" s="74">
        <v>81.102699999999999</v>
      </c>
      <c r="HJ12" s="74">
        <v>82.868099999999998</v>
      </c>
      <c r="HK12" s="74">
        <v>85.167000000000002</v>
      </c>
      <c r="HL12" s="74">
        <v>85.797499999999999</v>
      </c>
      <c r="HM12" s="74">
        <v>85.496799999999993</v>
      </c>
      <c r="HN12" s="74">
        <v>83.081500000000005</v>
      </c>
      <c r="HO12" s="74">
        <v>83.779899999999998</v>
      </c>
      <c r="HP12" s="74">
        <v>82.101799999999997</v>
      </c>
      <c r="HQ12" s="74">
        <v>83.401600000000002</v>
      </c>
      <c r="HR12" s="74">
        <v>83.499300000000005</v>
      </c>
      <c r="HS12" s="74">
        <v>84.935400000000001</v>
      </c>
      <c r="HT12" s="74">
        <v>84.290599999999998</v>
      </c>
      <c r="HU12" s="74">
        <v>84.769300000000001</v>
      </c>
      <c r="HV12" s="74">
        <v>85.472700000000003</v>
      </c>
      <c r="HW12" s="74">
        <v>86.508300000000006</v>
      </c>
      <c r="HX12" s="74">
        <v>86.693899999999999</v>
      </c>
      <c r="HY12" s="74">
        <v>86.654799999999994</v>
      </c>
      <c r="HZ12" s="74" t="s">
        <v>135</v>
      </c>
      <c r="IA12" s="74">
        <v>87.553600000000003</v>
      </c>
      <c r="IB12" s="74">
        <v>88.042100000000005</v>
      </c>
      <c r="IC12" s="74">
        <v>87.250799999999998</v>
      </c>
      <c r="ID12" s="74">
        <v>86.166300000000007</v>
      </c>
      <c r="IE12" s="74">
        <v>87.045599999999993</v>
      </c>
      <c r="IF12" s="74">
        <v>87.397300000000001</v>
      </c>
      <c r="IG12" s="74">
        <v>87.748999999999995</v>
      </c>
      <c r="IH12" s="74">
        <v>87.807599999999994</v>
      </c>
      <c r="II12" s="74">
        <v>85.404300000000006</v>
      </c>
      <c r="IJ12" s="74">
        <v>85.4923</v>
      </c>
      <c r="IK12" s="74">
        <v>85.697400000000002</v>
      </c>
      <c r="IL12" s="74">
        <v>86.039299999999997</v>
      </c>
      <c r="IM12" s="74">
        <v>86.557100000000005</v>
      </c>
      <c r="IN12" s="74">
        <v>88.755200000000002</v>
      </c>
      <c r="IO12" s="74">
        <v>89.7517</v>
      </c>
      <c r="IP12" s="74">
        <v>88.696600000000004</v>
      </c>
      <c r="IQ12" s="74">
        <v>88.061599999999999</v>
      </c>
      <c r="IR12" s="74">
        <v>88.208200000000005</v>
      </c>
      <c r="IS12" s="74">
        <v>86.488699999999994</v>
      </c>
      <c r="IT12" s="74">
        <v>87.876000000000005</v>
      </c>
      <c r="IU12" s="74">
        <v>87.885800000000003</v>
      </c>
      <c r="IV12" s="74">
        <v>88.374200000000002</v>
      </c>
      <c r="IW12" s="74">
        <v>88.950599999999994</v>
      </c>
      <c r="IX12" s="74">
        <v>89.058099999999996</v>
      </c>
      <c r="IY12" s="74">
        <v>88.090900000000005</v>
      </c>
      <c r="IZ12" s="74">
        <v>88.159300000000002</v>
      </c>
      <c r="JA12" s="74">
        <v>86.86</v>
      </c>
      <c r="JB12" s="74">
        <v>86.654799999999994</v>
      </c>
      <c r="JC12" s="74">
        <v>86.478999999999999</v>
      </c>
      <c r="JD12" s="74">
        <v>87.739199999999997</v>
      </c>
      <c r="JE12" s="74">
        <v>87.524299999999997</v>
      </c>
      <c r="JF12" s="74">
        <v>88.638000000000005</v>
      </c>
      <c r="JG12" s="74">
        <v>87.905299999999997</v>
      </c>
      <c r="JH12" s="74">
        <v>89.810299999999998</v>
      </c>
      <c r="JI12" s="74">
        <v>89.214399999999998</v>
      </c>
      <c r="JJ12" s="74">
        <v>87.573099999999997</v>
      </c>
      <c r="JK12" s="74">
        <v>86.957700000000003</v>
      </c>
      <c r="JL12" s="74">
        <v>87.778300000000002</v>
      </c>
      <c r="JM12" s="74">
        <v>86.889300000000006</v>
      </c>
      <c r="JN12" s="74">
        <v>86.029600000000002</v>
      </c>
      <c r="JO12" s="74">
        <v>85.120999999999995</v>
      </c>
      <c r="JP12" s="74">
        <v>85.2089</v>
      </c>
      <c r="JQ12" s="74">
        <v>85.375</v>
      </c>
      <c r="JR12" s="74">
        <v>85.1601</v>
      </c>
      <c r="JS12" s="74">
        <v>84.925600000000003</v>
      </c>
      <c r="JT12" s="74">
        <v>84.515299999999996</v>
      </c>
      <c r="JU12" s="74">
        <v>86.195700000000002</v>
      </c>
      <c r="JV12" s="74">
        <v>85.902600000000007</v>
      </c>
      <c r="JW12" s="74">
        <v>84.515299999999996</v>
      </c>
      <c r="JX12" s="74">
        <v>84.534899999999993</v>
      </c>
      <c r="JY12" s="74">
        <v>84.759500000000003</v>
      </c>
      <c r="JZ12" s="74">
        <v>84.974500000000006</v>
      </c>
      <c r="KA12" s="74">
        <v>85.638800000000003</v>
      </c>
      <c r="KB12" s="74">
        <v>85.531300000000002</v>
      </c>
      <c r="KC12" s="74">
        <v>85.257800000000003</v>
      </c>
      <c r="KD12" s="74">
        <v>91.217100000000002</v>
      </c>
      <c r="KE12" s="74">
        <v>91.578599999999994</v>
      </c>
      <c r="KF12" s="74">
        <v>90.982699999999994</v>
      </c>
      <c r="KG12" s="74">
        <v>90.670100000000005</v>
      </c>
      <c r="KH12" s="74">
        <v>92.076800000000006</v>
      </c>
      <c r="KI12" s="74">
        <v>92.253799999999998</v>
      </c>
      <c r="KJ12" s="74">
        <v>91.850700000000003</v>
      </c>
      <c r="KK12" s="74">
        <v>90.326599999999999</v>
      </c>
      <c r="KL12" s="74">
        <v>90.5822</v>
      </c>
      <c r="KM12" s="74">
        <v>90.326599999999999</v>
      </c>
      <c r="KN12" s="74">
        <v>90.621600000000001</v>
      </c>
      <c r="KO12" s="74">
        <v>91.172200000000004</v>
      </c>
      <c r="KP12" s="74">
        <v>91.840900000000005</v>
      </c>
      <c r="KQ12" s="74">
        <v>90.021699999999996</v>
      </c>
      <c r="KR12" s="74">
        <v>90.533100000000005</v>
      </c>
      <c r="KS12" s="74">
        <v>90.503600000000006</v>
      </c>
      <c r="KT12" s="74">
        <v>90.464200000000005</v>
      </c>
      <c r="KU12" s="74">
        <v>91.152500000000003</v>
      </c>
      <c r="KV12" s="74">
        <v>91.309899999999999</v>
      </c>
      <c r="KW12" s="74">
        <v>91.132900000000006</v>
      </c>
      <c r="KX12" s="74">
        <v>90.169200000000004</v>
      </c>
      <c r="KY12" s="74">
        <v>89.825100000000006</v>
      </c>
      <c r="KZ12" s="74">
        <v>90.759200000000007</v>
      </c>
      <c r="LA12" s="74">
        <v>92.096500000000006</v>
      </c>
      <c r="LB12" s="74">
        <v>91.437700000000007</v>
      </c>
      <c r="LC12" s="74">
        <v>91.545900000000003</v>
      </c>
      <c r="LD12" s="74">
        <v>90.542900000000003</v>
      </c>
      <c r="LE12" s="74">
        <v>89.746399999999994</v>
      </c>
      <c r="LF12" s="74">
        <v>89.490799999999993</v>
      </c>
      <c r="LG12" s="74">
        <v>91.250900000000001</v>
      </c>
      <c r="LH12" s="74">
        <v>91.880200000000002</v>
      </c>
      <c r="LI12" s="74">
        <v>90.454400000000007</v>
      </c>
      <c r="LJ12" s="74">
        <v>89.461299999999994</v>
      </c>
      <c r="LK12" s="74">
        <v>89.746399999999994</v>
      </c>
      <c r="LL12" s="74">
        <v>88.930300000000003</v>
      </c>
      <c r="LM12" s="74">
        <v>90.228200000000001</v>
      </c>
      <c r="LN12" s="74">
        <v>90.2577</v>
      </c>
      <c r="LO12" s="74">
        <v>90.464200000000005</v>
      </c>
      <c r="LP12" s="74">
        <v>88.694299999999998</v>
      </c>
      <c r="LQ12" s="74">
        <v>88.861400000000003</v>
      </c>
      <c r="LR12" s="74">
        <v>88.2911</v>
      </c>
      <c r="LS12" s="74">
        <v>87.6126</v>
      </c>
      <c r="LT12" s="74">
        <v>86.835800000000006</v>
      </c>
      <c r="LU12" s="74">
        <v>88.202600000000004</v>
      </c>
      <c r="LV12" s="74">
        <v>89.2941</v>
      </c>
      <c r="LW12" s="74">
        <v>89.795599999999993</v>
      </c>
      <c r="LX12" s="74">
        <v>90.080699999999993</v>
      </c>
      <c r="LY12" s="74">
        <v>91.378699999999995</v>
      </c>
      <c r="LZ12" s="74">
        <v>92.135800000000003</v>
      </c>
      <c r="MA12" s="74">
        <v>92.430800000000005</v>
      </c>
      <c r="MB12" s="74">
        <v>92.765199999999993</v>
      </c>
      <c r="MC12" s="74">
        <v>94.181100000000001</v>
      </c>
      <c r="MD12" s="74">
        <v>93.689499999999995</v>
      </c>
      <c r="ME12" s="74">
        <v>92.784800000000004</v>
      </c>
      <c r="MF12" s="74">
        <v>94.476100000000002</v>
      </c>
      <c r="MG12" s="74">
        <v>94.210599999999999</v>
      </c>
      <c r="MH12" s="74">
        <v>95.164400000000001</v>
      </c>
      <c r="MI12" s="74">
        <v>95.833100000000002</v>
      </c>
      <c r="MJ12" s="74">
        <v>96.757400000000004</v>
      </c>
      <c r="MK12" s="74">
        <v>97.5047</v>
      </c>
      <c r="ML12" s="74">
        <v>97.781700000000001</v>
      </c>
      <c r="MM12" s="74">
        <v>98.424800000000005</v>
      </c>
      <c r="MN12" s="74">
        <v>97.771799999999999</v>
      </c>
      <c r="MO12" s="74">
        <v>99.928700000000006</v>
      </c>
      <c r="MP12" s="74">
        <v>99.879199999999997</v>
      </c>
      <c r="MQ12" s="74">
        <v>100.21559999999999</v>
      </c>
      <c r="MR12" s="74">
        <v>99.770399999999995</v>
      </c>
      <c r="MS12" s="74">
        <v>100.0277</v>
      </c>
      <c r="MT12" s="74">
        <v>100.7895</v>
      </c>
      <c r="MU12" s="74">
        <v>98.899699999999996</v>
      </c>
      <c r="MV12" s="74">
        <v>99.8001</v>
      </c>
      <c r="MW12" s="74">
        <v>99.760499999999993</v>
      </c>
      <c r="MX12" s="74">
        <v>99.572500000000005</v>
      </c>
      <c r="MY12" s="74">
        <v>101.0665</v>
      </c>
      <c r="MZ12" s="74">
        <v>102.57040000000001</v>
      </c>
      <c r="NA12" s="74">
        <v>102.9563</v>
      </c>
      <c r="NB12" s="74">
        <v>103.3817</v>
      </c>
      <c r="NC12" s="74">
        <v>103.89619999999999</v>
      </c>
      <c r="ND12" s="74">
        <v>103.54</v>
      </c>
      <c r="NE12" s="74">
        <v>102.7089</v>
      </c>
      <c r="NF12" s="74">
        <v>102.4319</v>
      </c>
      <c r="NG12" s="74">
        <v>102.3626</v>
      </c>
      <c r="NH12" s="74">
        <v>101.77889999999999</v>
      </c>
      <c r="NI12" s="74">
        <v>102.7683</v>
      </c>
      <c r="NJ12" s="74">
        <v>102.9365</v>
      </c>
      <c r="NK12" s="74">
        <v>102.6891</v>
      </c>
      <c r="NL12" s="74">
        <v>102.83750000000001</v>
      </c>
      <c r="NM12" s="74" t="s">
        <v>135</v>
      </c>
      <c r="NN12" s="74">
        <v>101.9372</v>
      </c>
      <c r="NO12" s="74">
        <v>101.2347</v>
      </c>
      <c r="NP12" s="74">
        <v>101.87779999999999</v>
      </c>
      <c r="NQ12" s="74">
        <v>99.859499999999997</v>
      </c>
      <c r="NR12" s="74">
        <v>100.7499</v>
      </c>
      <c r="NS12" s="74">
        <v>102.2538</v>
      </c>
      <c r="NT12" s="74">
        <v>103.1442</v>
      </c>
      <c r="NU12" s="74">
        <v>102.8969</v>
      </c>
      <c r="NV12" s="74">
        <v>104.846</v>
      </c>
      <c r="NW12" s="74">
        <v>104.23260000000001</v>
      </c>
      <c r="NX12" s="74">
        <v>105.3506</v>
      </c>
      <c r="NY12" s="74">
        <v>103.3124</v>
      </c>
      <c r="NZ12" s="74">
        <v>103.71810000000001</v>
      </c>
      <c r="OA12" s="74">
        <v>103.44110000000001</v>
      </c>
      <c r="OB12" s="74">
        <v>103.54</v>
      </c>
      <c r="OC12" s="74">
        <v>103.09480000000001</v>
      </c>
      <c r="OD12" s="74">
        <v>104.2227</v>
      </c>
      <c r="OE12" s="74">
        <v>104.8163</v>
      </c>
      <c r="OF12" s="74">
        <v>105.65730000000001</v>
      </c>
      <c r="OG12" s="74">
        <v>104.8262</v>
      </c>
      <c r="OH12" s="74">
        <v>106.27070000000001</v>
      </c>
      <c r="OI12" s="74">
        <v>107.4778</v>
      </c>
      <c r="OJ12" s="74">
        <v>108.4276</v>
      </c>
      <c r="OK12" s="74">
        <v>108.38800000000001</v>
      </c>
      <c r="OL12" s="74">
        <v>107.33929999999999</v>
      </c>
      <c r="OM12" s="74">
        <v>108.6156</v>
      </c>
      <c r="ON12" s="74">
        <v>110.4658</v>
      </c>
      <c r="OO12" s="74">
        <v>111.04949999999999</v>
      </c>
      <c r="OP12" s="74">
        <v>110.07</v>
      </c>
      <c r="OQ12" s="74">
        <v>111.1979</v>
      </c>
      <c r="OR12" s="74">
        <v>111.56399999999999</v>
      </c>
      <c r="OS12" s="74">
        <v>109.8622</v>
      </c>
      <c r="OT12" s="74">
        <v>113.7406</v>
      </c>
      <c r="OU12" s="74">
        <v>113.60209999999999</v>
      </c>
      <c r="OV12" s="74">
        <v>114.5025</v>
      </c>
      <c r="OW12" s="74">
        <v>116.15479999999999</v>
      </c>
      <c r="OX12" s="74">
        <v>116.0453</v>
      </c>
      <c r="OY12" s="74">
        <v>116.5926</v>
      </c>
      <c r="OZ12" s="74">
        <v>116.93089999999999</v>
      </c>
      <c r="PA12" s="74">
        <v>115.7667</v>
      </c>
      <c r="PB12" s="74">
        <v>115.3488</v>
      </c>
      <c r="PC12" s="74">
        <v>114.9706</v>
      </c>
      <c r="PD12" s="74">
        <v>115.8562</v>
      </c>
      <c r="PE12" s="74">
        <v>115.7567</v>
      </c>
      <c r="PF12" s="74">
        <v>117.2394</v>
      </c>
      <c r="PG12" s="74">
        <v>118.7818</v>
      </c>
      <c r="PH12" s="74">
        <v>118.6524</v>
      </c>
      <c r="PI12" s="74">
        <v>119.6674</v>
      </c>
      <c r="PJ12" s="74">
        <v>120.4734</v>
      </c>
      <c r="PK12" s="74">
        <v>119.9559</v>
      </c>
      <c r="PL12" s="74">
        <v>120.0853</v>
      </c>
      <c r="PM12" s="74">
        <v>121.4585</v>
      </c>
      <c r="PN12" s="74">
        <v>123.86660000000001</v>
      </c>
      <c r="PO12" s="74">
        <v>123.38890000000001</v>
      </c>
      <c r="PP12" s="74">
        <v>123.986</v>
      </c>
      <c r="PQ12" s="74">
        <v>126.7025</v>
      </c>
      <c r="PR12" s="74">
        <v>128.38419999999999</v>
      </c>
      <c r="PS12" s="74">
        <v>128.02600000000001</v>
      </c>
      <c r="PT12" s="74">
        <v>128.1951</v>
      </c>
      <c r="PU12" s="74">
        <v>129.11060000000001</v>
      </c>
      <c r="PV12" s="74">
        <v>128.54339999999999</v>
      </c>
      <c r="PW12" s="74">
        <v>126.8319</v>
      </c>
      <c r="PX12" s="74">
        <v>127.04089999999999</v>
      </c>
      <c r="PY12" s="74">
        <v>124.77209999999999</v>
      </c>
      <c r="PZ12" s="74">
        <v>124.6527</v>
      </c>
      <c r="QA12" s="74">
        <v>127.9563</v>
      </c>
      <c r="QB12" s="74">
        <v>126.9712</v>
      </c>
      <c r="QC12" s="74">
        <v>128.44390000000001</v>
      </c>
      <c r="QD12" s="74">
        <v>125.9264</v>
      </c>
      <c r="QE12" s="74">
        <v>126.5732</v>
      </c>
      <c r="QF12" s="74">
        <v>127.3991</v>
      </c>
      <c r="QG12" s="74">
        <v>126.9513</v>
      </c>
      <c r="QH12" s="74">
        <v>126.404</v>
      </c>
      <c r="QI12" s="74">
        <v>125.8368</v>
      </c>
      <c r="QJ12" s="74">
        <v>124.9413</v>
      </c>
      <c r="QK12" s="74">
        <v>123.6576</v>
      </c>
      <c r="QL12" s="74">
        <v>124.1551</v>
      </c>
      <c r="QM12" s="74">
        <v>123.7273</v>
      </c>
      <c r="QN12" s="74">
        <v>122.5033</v>
      </c>
      <c r="QO12" s="74">
        <v>124.56310000000001</v>
      </c>
      <c r="QP12" s="74">
        <v>126.9712</v>
      </c>
      <c r="QQ12" s="74">
        <v>128.6131</v>
      </c>
      <c r="QR12" s="74">
        <v>129.70760000000001</v>
      </c>
      <c r="QS12" s="74">
        <v>130.09569999999999</v>
      </c>
      <c r="QT12" s="74">
        <v>131.5883</v>
      </c>
      <c r="QU12" s="74">
        <v>129.41909999999999</v>
      </c>
      <c r="QV12" s="74">
        <v>129.44890000000001</v>
      </c>
      <c r="QW12" s="74">
        <v>131.1206</v>
      </c>
      <c r="QX12" s="74">
        <v>131.38929999999999</v>
      </c>
      <c r="QY12" s="74">
        <v>129.55840000000001</v>
      </c>
      <c r="QZ12" s="74">
        <v>129.92660000000001</v>
      </c>
      <c r="RA12" s="74">
        <v>136.66319999999999</v>
      </c>
      <c r="RB12" s="74">
        <v>137.76769999999999</v>
      </c>
      <c r="RC12" s="74">
        <v>134.21530000000001</v>
      </c>
      <c r="RD12" s="74">
        <v>132.61330000000001</v>
      </c>
      <c r="RE12" s="74">
        <v>133.6481</v>
      </c>
      <c r="RF12" s="74">
        <v>134.45410000000001</v>
      </c>
      <c r="RG12" s="74">
        <v>133.01130000000001</v>
      </c>
      <c r="RH12" s="74">
        <v>136.24529999999999</v>
      </c>
      <c r="RI12" s="74">
        <v>137.51900000000001</v>
      </c>
      <c r="RJ12" s="74">
        <v>136.95179999999999</v>
      </c>
      <c r="RK12" s="74">
        <v>135.29</v>
      </c>
      <c r="RL12" s="74">
        <v>134.94999999999999</v>
      </c>
      <c r="RM12" s="74">
        <v>134.41999999999999</v>
      </c>
      <c r="RN12" s="74">
        <v>136.02000000000001</v>
      </c>
      <c r="RO12" s="74">
        <v>137.01</v>
      </c>
      <c r="RP12" s="74">
        <v>138.18</v>
      </c>
      <c r="RQ12" s="74">
        <v>137.4</v>
      </c>
      <c r="RR12" s="74">
        <v>137.88</v>
      </c>
      <c r="RS12" s="74">
        <v>137.91</v>
      </c>
      <c r="RT12" s="74">
        <v>135.75</v>
      </c>
      <c r="RU12" s="74">
        <v>138.96</v>
      </c>
      <c r="RV12" s="74">
        <v>139.30000000000001</v>
      </c>
      <c r="RW12" s="74">
        <v>138.18</v>
      </c>
      <c r="RX12" s="74">
        <v>134.03</v>
      </c>
      <c r="RY12" s="74">
        <v>132.85</v>
      </c>
      <c r="RZ12" s="74">
        <v>133.59</v>
      </c>
      <c r="SA12" s="74">
        <v>132.61000000000001</v>
      </c>
      <c r="SB12" s="74">
        <v>131.37</v>
      </c>
      <c r="SC12" s="74">
        <v>129.44999999999999</v>
      </c>
      <c r="SD12" s="74">
        <v>129.27000000000001</v>
      </c>
      <c r="SE12" s="74">
        <v>128.59</v>
      </c>
      <c r="SF12" s="74">
        <v>128.44</v>
      </c>
      <c r="SG12" s="74">
        <v>129.12</v>
      </c>
      <c r="SH12" s="74">
        <v>128.69999999999999</v>
      </c>
      <c r="SI12" s="74">
        <v>129.22999999999999</v>
      </c>
      <c r="SJ12" s="74">
        <v>125.59</v>
      </c>
      <c r="SK12" s="74">
        <v>123.78</v>
      </c>
      <c r="SL12" s="74">
        <v>124.64</v>
      </c>
      <c r="SM12" s="74">
        <v>125.62</v>
      </c>
      <c r="SN12" s="74">
        <v>126.59</v>
      </c>
      <c r="SO12" s="74">
        <v>126.39</v>
      </c>
      <c r="SP12" s="74">
        <v>125</v>
      </c>
      <c r="SQ12" s="74">
        <v>124.92</v>
      </c>
      <c r="SR12" s="74">
        <v>126.03</v>
      </c>
      <c r="SS12" s="74">
        <v>124.72</v>
      </c>
      <c r="ST12" s="74">
        <v>125.82</v>
      </c>
      <c r="SU12" s="74">
        <v>124.05</v>
      </c>
      <c r="SV12" s="74">
        <v>124.24</v>
      </c>
      <c r="SW12" s="74">
        <v>126.48</v>
      </c>
      <c r="SX12" s="74">
        <v>126.48</v>
      </c>
      <c r="SY12" s="74">
        <v>124.78</v>
      </c>
      <c r="SZ12" s="74">
        <v>125.72</v>
      </c>
      <c r="TA12" s="74">
        <v>126.87</v>
      </c>
      <c r="TB12" s="74">
        <v>126.59</v>
      </c>
      <c r="TC12" s="74">
        <v>128.72999999999999</v>
      </c>
      <c r="TD12" s="74">
        <v>129.34</v>
      </c>
      <c r="TE12" s="74">
        <v>133.66999999999999</v>
      </c>
      <c r="TF12" s="74">
        <v>131.15</v>
      </c>
      <c r="TG12" s="74">
        <v>132.24</v>
      </c>
      <c r="TH12" s="74">
        <v>136.75</v>
      </c>
      <c r="TI12" s="74">
        <v>138.44999999999999</v>
      </c>
      <c r="TJ12" s="74">
        <v>137.15</v>
      </c>
      <c r="TK12" s="74">
        <v>134.93</v>
      </c>
      <c r="TL12" s="74">
        <v>137.18</v>
      </c>
      <c r="TM12" s="74">
        <v>136.47999999999999</v>
      </c>
      <c r="TN12" s="74">
        <v>140.38</v>
      </c>
      <c r="TO12" s="74">
        <v>138.86000000000001</v>
      </c>
      <c r="TP12" s="74">
        <v>142.19</v>
      </c>
      <c r="TQ12" s="74">
        <v>142.38999999999999</v>
      </c>
      <c r="TR12" s="74">
        <v>142.59</v>
      </c>
      <c r="TS12" s="74">
        <v>143.11000000000001</v>
      </c>
      <c r="TT12" s="74">
        <v>143.4</v>
      </c>
      <c r="TU12" s="74">
        <v>146.5</v>
      </c>
      <c r="TV12" s="74">
        <v>151.44</v>
      </c>
      <c r="TW12" s="74">
        <v>149.97</v>
      </c>
      <c r="TX12" s="74">
        <v>150.80000000000001</v>
      </c>
      <c r="TY12" s="74">
        <v>149.71</v>
      </c>
      <c r="TZ12" s="74">
        <v>150.32</v>
      </c>
      <c r="UA12" s="74">
        <v>148.58000000000001</v>
      </c>
      <c r="UB12" s="74">
        <v>150.63999999999999</v>
      </c>
      <c r="UC12" s="74">
        <v>151.74</v>
      </c>
      <c r="UD12" s="74">
        <v>150.65</v>
      </c>
      <c r="UE12" s="74">
        <v>151.52000000000001</v>
      </c>
      <c r="UF12" s="74">
        <v>153.51</v>
      </c>
      <c r="UG12" s="74">
        <v>156.86000000000001</v>
      </c>
      <c r="UH12" s="74">
        <v>153.9</v>
      </c>
    </row>
    <row r="13" spans="1:554" ht="14.4" x14ac:dyDescent="0.3">
      <c r="A13" s="74" t="s">
        <v>914</v>
      </c>
      <c r="B13" s="74" t="s">
        <v>18</v>
      </c>
      <c r="C13" s="74" t="s">
        <v>424</v>
      </c>
      <c r="D13" s="77">
        <v>40.119999999999997</v>
      </c>
      <c r="E13" s="74">
        <v>830</v>
      </c>
      <c r="F13" s="77">
        <v>40</v>
      </c>
      <c r="G13" s="74" t="s">
        <v>435</v>
      </c>
      <c r="H13" s="74">
        <v>34.432000000000002</v>
      </c>
      <c r="I13" s="74">
        <v>35.2988</v>
      </c>
      <c r="J13" s="74">
        <v>35.787999999999997</v>
      </c>
      <c r="K13" s="74">
        <v>36.208599999999997</v>
      </c>
      <c r="L13" s="74">
        <v>36.0625</v>
      </c>
      <c r="M13" s="74">
        <v>36.568100000000001</v>
      </c>
      <c r="N13" s="74">
        <v>35.896900000000002</v>
      </c>
      <c r="O13" s="74">
        <v>36.446100000000001</v>
      </c>
      <c r="P13" s="74">
        <v>36.489699999999999</v>
      </c>
      <c r="Q13" s="74">
        <v>35.609299999999998</v>
      </c>
      <c r="R13" s="74">
        <v>34.842199999999998</v>
      </c>
      <c r="S13" s="74">
        <v>40</v>
      </c>
      <c r="T13" s="74" t="s">
        <v>134</v>
      </c>
      <c r="U13" s="74" t="s">
        <v>134</v>
      </c>
      <c r="V13" s="74" t="s">
        <v>134</v>
      </c>
      <c r="W13" s="74" t="s">
        <v>134</v>
      </c>
      <c r="X13" s="74" t="s">
        <v>134</v>
      </c>
      <c r="Y13" s="74" t="s">
        <v>134</v>
      </c>
      <c r="Z13" s="74" t="s">
        <v>134</v>
      </c>
      <c r="AA13" s="74" t="s">
        <v>134</v>
      </c>
      <c r="AB13" s="74" t="s">
        <v>134</v>
      </c>
      <c r="AC13" s="74" t="s">
        <v>134</v>
      </c>
      <c r="AD13" s="74" t="s">
        <v>134</v>
      </c>
      <c r="AE13" s="74" t="s">
        <v>134</v>
      </c>
      <c r="AF13" s="74" t="s">
        <v>134</v>
      </c>
      <c r="AG13" s="74" t="s">
        <v>134</v>
      </c>
      <c r="AH13" s="74" t="s">
        <v>134</v>
      </c>
      <c r="AI13" s="74" t="s">
        <v>134</v>
      </c>
      <c r="AJ13" s="74" t="s">
        <v>134</v>
      </c>
      <c r="AK13" s="74" t="s">
        <v>134</v>
      </c>
      <c r="AL13" s="74" t="s">
        <v>134</v>
      </c>
      <c r="AM13" s="74" t="s">
        <v>134</v>
      </c>
      <c r="AN13" s="74" t="s">
        <v>134</v>
      </c>
      <c r="AO13" s="74" t="s">
        <v>134</v>
      </c>
      <c r="AP13" s="74" t="s">
        <v>134</v>
      </c>
      <c r="AQ13" s="74" t="s">
        <v>134</v>
      </c>
      <c r="AR13" s="74" t="s">
        <v>134</v>
      </c>
      <c r="AS13" s="74" t="s">
        <v>134</v>
      </c>
      <c r="AT13" s="74" t="s">
        <v>134</v>
      </c>
      <c r="AU13" s="74" t="s">
        <v>134</v>
      </c>
      <c r="AV13" s="74" t="s">
        <v>134</v>
      </c>
      <c r="AW13" s="74" t="s">
        <v>134</v>
      </c>
      <c r="AX13" s="74" t="s">
        <v>134</v>
      </c>
      <c r="AY13" s="74" t="s">
        <v>134</v>
      </c>
      <c r="AZ13" s="74" t="s">
        <v>134</v>
      </c>
      <c r="BA13" s="74" t="s">
        <v>134</v>
      </c>
      <c r="BB13" s="74" t="s">
        <v>134</v>
      </c>
      <c r="BC13" s="74" t="s">
        <v>134</v>
      </c>
      <c r="BD13" s="74" t="s">
        <v>134</v>
      </c>
      <c r="BE13" s="74" t="s">
        <v>134</v>
      </c>
      <c r="BF13" s="74" t="s">
        <v>134</v>
      </c>
      <c r="BG13" s="74" t="s">
        <v>134</v>
      </c>
      <c r="BH13" s="74" t="s">
        <v>134</v>
      </c>
      <c r="BI13" s="74" t="s">
        <v>134</v>
      </c>
      <c r="BJ13" s="74" t="s">
        <v>134</v>
      </c>
      <c r="BK13" s="74" t="s">
        <v>134</v>
      </c>
      <c r="BL13" s="74" t="s">
        <v>134</v>
      </c>
      <c r="BM13" s="74" t="s">
        <v>134</v>
      </c>
      <c r="BN13" s="74" t="s">
        <v>134</v>
      </c>
      <c r="BO13" s="74" t="s">
        <v>134</v>
      </c>
      <c r="BP13" s="74" t="s">
        <v>134</v>
      </c>
      <c r="BQ13" s="74" t="s">
        <v>134</v>
      </c>
      <c r="BR13" s="74" t="s">
        <v>134</v>
      </c>
      <c r="BS13" s="74" t="s">
        <v>134</v>
      </c>
      <c r="BT13" s="74" t="s">
        <v>134</v>
      </c>
      <c r="BU13" s="74" t="s">
        <v>134</v>
      </c>
      <c r="BV13" s="74" t="s">
        <v>134</v>
      </c>
      <c r="BW13" s="74" t="s">
        <v>134</v>
      </c>
      <c r="BX13" s="74" t="s">
        <v>134</v>
      </c>
      <c r="BY13" s="74" t="s">
        <v>134</v>
      </c>
      <c r="BZ13" s="74" t="s">
        <v>134</v>
      </c>
      <c r="CA13" s="74" t="s">
        <v>134</v>
      </c>
      <c r="CB13" s="74" t="s">
        <v>134</v>
      </c>
      <c r="CC13" s="74" t="s">
        <v>134</v>
      </c>
      <c r="CD13" s="74" t="s">
        <v>134</v>
      </c>
      <c r="CE13" s="74" t="s">
        <v>134</v>
      </c>
      <c r="CF13" s="74" t="s">
        <v>134</v>
      </c>
      <c r="CG13" s="74" t="s">
        <v>134</v>
      </c>
      <c r="CH13" s="74" t="s">
        <v>134</v>
      </c>
      <c r="CI13" s="74" t="s">
        <v>134</v>
      </c>
      <c r="CJ13" s="74" t="s">
        <v>134</v>
      </c>
      <c r="CK13" s="74" t="s">
        <v>134</v>
      </c>
      <c r="CL13" s="74" t="s">
        <v>134</v>
      </c>
      <c r="CM13" s="74" t="s">
        <v>134</v>
      </c>
      <c r="CN13" s="74" t="s">
        <v>134</v>
      </c>
      <c r="CO13" s="74" t="s">
        <v>134</v>
      </c>
      <c r="CP13" s="74" t="s">
        <v>134</v>
      </c>
      <c r="CQ13" s="74" t="s">
        <v>134</v>
      </c>
      <c r="CR13" s="74" t="s">
        <v>134</v>
      </c>
      <c r="CS13" s="74" t="s">
        <v>134</v>
      </c>
      <c r="CT13" s="74" t="s">
        <v>134</v>
      </c>
      <c r="CU13" s="74" t="s">
        <v>134</v>
      </c>
      <c r="CV13" s="74" t="s">
        <v>134</v>
      </c>
      <c r="CW13" s="74" t="s">
        <v>134</v>
      </c>
      <c r="CX13" s="74" t="s">
        <v>134</v>
      </c>
      <c r="CY13" s="74" t="s">
        <v>134</v>
      </c>
      <c r="CZ13" s="74" t="s">
        <v>134</v>
      </c>
      <c r="DA13" s="74" t="s">
        <v>134</v>
      </c>
      <c r="DB13" s="74" t="s">
        <v>134</v>
      </c>
      <c r="DC13" s="74" t="s">
        <v>134</v>
      </c>
      <c r="DD13" s="74" t="s">
        <v>134</v>
      </c>
      <c r="DE13" s="74" t="s">
        <v>134</v>
      </c>
      <c r="DF13" s="74" t="s">
        <v>134</v>
      </c>
      <c r="DG13" s="74" t="s">
        <v>134</v>
      </c>
      <c r="DH13" s="74" t="s">
        <v>134</v>
      </c>
      <c r="DI13" s="74" t="s">
        <v>134</v>
      </c>
      <c r="DJ13" s="74" t="s">
        <v>134</v>
      </c>
      <c r="DK13" s="74" t="s">
        <v>134</v>
      </c>
      <c r="DL13" s="74" t="s">
        <v>134</v>
      </c>
      <c r="DM13" s="74" t="s">
        <v>134</v>
      </c>
      <c r="DN13" s="74" t="s">
        <v>134</v>
      </c>
      <c r="DO13" s="74" t="s">
        <v>134</v>
      </c>
      <c r="DP13" s="74" t="s">
        <v>134</v>
      </c>
      <c r="DQ13" s="74" t="s">
        <v>134</v>
      </c>
      <c r="DR13" s="74" t="s">
        <v>134</v>
      </c>
      <c r="DS13" s="74" t="s">
        <v>134</v>
      </c>
      <c r="DT13" s="74" t="s">
        <v>134</v>
      </c>
      <c r="DU13" s="74" t="s">
        <v>134</v>
      </c>
      <c r="DV13" s="74" t="s">
        <v>134</v>
      </c>
      <c r="DW13" s="74" t="s">
        <v>134</v>
      </c>
      <c r="DX13" s="74" t="s">
        <v>134</v>
      </c>
      <c r="DY13" s="74" t="s">
        <v>134</v>
      </c>
      <c r="DZ13" s="74" t="s">
        <v>134</v>
      </c>
      <c r="EA13" s="74" t="s">
        <v>134</v>
      </c>
      <c r="EB13" s="74" t="s">
        <v>134</v>
      </c>
      <c r="EC13" s="74" t="s">
        <v>134</v>
      </c>
      <c r="ED13" s="74" t="s">
        <v>134</v>
      </c>
      <c r="EE13" s="74" t="s">
        <v>134</v>
      </c>
      <c r="EF13" s="74" t="s">
        <v>134</v>
      </c>
      <c r="EG13" s="74" t="s">
        <v>134</v>
      </c>
      <c r="EH13" s="74" t="s">
        <v>134</v>
      </c>
      <c r="EI13" s="74" t="s">
        <v>134</v>
      </c>
      <c r="EJ13" s="74" t="s">
        <v>134</v>
      </c>
      <c r="EK13" s="74" t="s">
        <v>134</v>
      </c>
      <c r="EL13" s="74" t="s">
        <v>134</v>
      </c>
      <c r="EM13" s="74" t="s">
        <v>134</v>
      </c>
      <c r="EN13" s="74" t="s">
        <v>134</v>
      </c>
      <c r="EO13" s="74" t="s">
        <v>134</v>
      </c>
      <c r="EP13" s="74" t="s">
        <v>134</v>
      </c>
      <c r="EQ13" s="74" t="s">
        <v>134</v>
      </c>
      <c r="ER13" s="74" t="s">
        <v>134</v>
      </c>
      <c r="ES13" s="74" t="s">
        <v>134</v>
      </c>
      <c r="ET13" s="74" t="s">
        <v>134</v>
      </c>
      <c r="EU13" s="74" t="s">
        <v>134</v>
      </c>
      <c r="EV13" s="74" t="s">
        <v>134</v>
      </c>
      <c r="EW13" s="74" t="s">
        <v>134</v>
      </c>
      <c r="EX13" s="74" t="s">
        <v>134</v>
      </c>
      <c r="EY13" s="74" t="s">
        <v>134</v>
      </c>
      <c r="EZ13" s="74" t="s">
        <v>134</v>
      </c>
      <c r="FA13" s="74" t="s">
        <v>134</v>
      </c>
      <c r="FB13" s="74" t="s">
        <v>134</v>
      </c>
      <c r="FC13" s="74" t="s">
        <v>134</v>
      </c>
      <c r="FD13" s="74" t="s">
        <v>134</v>
      </c>
      <c r="FE13" s="74" t="s">
        <v>134</v>
      </c>
      <c r="FF13" s="74" t="s">
        <v>134</v>
      </c>
      <c r="FG13" s="74" t="s">
        <v>134</v>
      </c>
      <c r="FH13" s="74" t="s">
        <v>134</v>
      </c>
      <c r="FI13" s="74" t="s">
        <v>134</v>
      </c>
      <c r="FJ13" s="74" t="s">
        <v>134</v>
      </c>
      <c r="FK13" s="74" t="s">
        <v>134</v>
      </c>
      <c r="FL13" s="74" t="s">
        <v>134</v>
      </c>
      <c r="FM13" s="74" t="s">
        <v>134</v>
      </c>
      <c r="FN13" s="74" t="s">
        <v>134</v>
      </c>
      <c r="FO13" s="74" t="s">
        <v>134</v>
      </c>
      <c r="FP13" s="74" t="s">
        <v>134</v>
      </c>
      <c r="FQ13" s="74" t="s">
        <v>134</v>
      </c>
      <c r="FR13" s="74" t="s">
        <v>134</v>
      </c>
      <c r="FS13" s="74" t="s">
        <v>134</v>
      </c>
      <c r="FT13" s="74" t="s">
        <v>134</v>
      </c>
      <c r="FU13" s="74" t="s">
        <v>134</v>
      </c>
      <c r="FV13" s="74" t="s">
        <v>134</v>
      </c>
      <c r="FW13" s="74" t="s">
        <v>134</v>
      </c>
      <c r="FX13" s="74" t="s">
        <v>134</v>
      </c>
      <c r="FY13" s="74" t="s">
        <v>134</v>
      </c>
      <c r="FZ13" s="74" t="s">
        <v>134</v>
      </c>
      <c r="GA13" s="74" t="s">
        <v>134</v>
      </c>
      <c r="GB13" s="74" t="s">
        <v>134</v>
      </c>
      <c r="GC13" s="74" t="s">
        <v>134</v>
      </c>
      <c r="GD13" s="74" t="s">
        <v>134</v>
      </c>
      <c r="GE13" s="74" t="s">
        <v>134</v>
      </c>
      <c r="GF13" s="74" t="s">
        <v>134</v>
      </c>
      <c r="GG13" s="74" t="s">
        <v>134</v>
      </c>
      <c r="GH13" s="74" t="s">
        <v>134</v>
      </c>
      <c r="GI13" s="74" t="s">
        <v>134</v>
      </c>
      <c r="GJ13" s="74" t="s">
        <v>134</v>
      </c>
      <c r="GK13" s="74" t="s">
        <v>134</v>
      </c>
      <c r="GL13" s="74" t="s">
        <v>134</v>
      </c>
      <c r="GM13" s="74" t="s">
        <v>134</v>
      </c>
      <c r="GN13" s="74" t="s">
        <v>134</v>
      </c>
      <c r="GO13" s="74" t="s">
        <v>134</v>
      </c>
      <c r="GP13" s="74" t="s">
        <v>134</v>
      </c>
      <c r="GQ13" s="74" t="s">
        <v>134</v>
      </c>
      <c r="GR13" s="74" t="s">
        <v>134</v>
      </c>
      <c r="GS13" s="74" t="s">
        <v>134</v>
      </c>
      <c r="GT13" s="74" t="s">
        <v>134</v>
      </c>
      <c r="GU13" s="74" t="s">
        <v>134</v>
      </c>
      <c r="GV13" s="74" t="s">
        <v>134</v>
      </c>
      <c r="GW13" s="74" t="s">
        <v>134</v>
      </c>
      <c r="GX13" s="74" t="s">
        <v>134</v>
      </c>
      <c r="GY13" s="74" t="s">
        <v>134</v>
      </c>
      <c r="GZ13" s="74" t="s">
        <v>134</v>
      </c>
      <c r="HA13" s="74" t="s">
        <v>134</v>
      </c>
      <c r="HB13" s="74" t="s">
        <v>134</v>
      </c>
      <c r="HC13" s="74" t="s">
        <v>134</v>
      </c>
      <c r="HD13" s="74" t="s">
        <v>134</v>
      </c>
      <c r="HE13" s="74" t="s">
        <v>134</v>
      </c>
      <c r="HF13" s="74" t="s">
        <v>134</v>
      </c>
      <c r="HG13" s="74" t="s">
        <v>134</v>
      </c>
      <c r="HH13" s="74" t="s">
        <v>134</v>
      </c>
      <c r="HI13" s="74" t="s">
        <v>134</v>
      </c>
      <c r="HJ13" s="74" t="s">
        <v>134</v>
      </c>
      <c r="HK13" s="74" t="s">
        <v>134</v>
      </c>
      <c r="HL13" s="74" t="s">
        <v>134</v>
      </c>
      <c r="HM13" s="74" t="s">
        <v>134</v>
      </c>
      <c r="HN13" s="74" t="s">
        <v>134</v>
      </c>
      <c r="HO13" s="74" t="s">
        <v>134</v>
      </c>
      <c r="HP13" s="74" t="s">
        <v>134</v>
      </c>
      <c r="HQ13" s="74" t="s">
        <v>134</v>
      </c>
      <c r="HR13" s="74" t="s">
        <v>134</v>
      </c>
      <c r="HS13" s="74" t="s">
        <v>134</v>
      </c>
      <c r="HT13" s="74" t="s">
        <v>134</v>
      </c>
      <c r="HU13" s="74" t="s">
        <v>134</v>
      </c>
      <c r="HV13" s="74" t="s">
        <v>134</v>
      </c>
      <c r="HW13" s="74" t="s">
        <v>134</v>
      </c>
      <c r="HX13" s="74" t="s">
        <v>134</v>
      </c>
      <c r="HY13" s="74" t="s">
        <v>134</v>
      </c>
      <c r="HZ13" s="74" t="s">
        <v>134</v>
      </c>
      <c r="IA13" s="74" t="s">
        <v>134</v>
      </c>
      <c r="IB13" s="74" t="s">
        <v>134</v>
      </c>
      <c r="IC13" s="74" t="s">
        <v>134</v>
      </c>
      <c r="ID13" s="74" t="s">
        <v>134</v>
      </c>
      <c r="IE13" s="74" t="s">
        <v>134</v>
      </c>
      <c r="IF13" s="74" t="s">
        <v>134</v>
      </c>
      <c r="IG13" s="74" t="s">
        <v>134</v>
      </c>
      <c r="IH13" s="74" t="s">
        <v>134</v>
      </c>
      <c r="II13" s="74" t="s">
        <v>134</v>
      </c>
      <c r="IJ13" s="74" t="s">
        <v>134</v>
      </c>
      <c r="IK13" s="74" t="s">
        <v>134</v>
      </c>
      <c r="IL13" s="74" t="s">
        <v>134</v>
      </c>
      <c r="IM13" s="74" t="s">
        <v>134</v>
      </c>
      <c r="IN13" s="74" t="s">
        <v>134</v>
      </c>
      <c r="IO13" s="74" t="s">
        <v>134</v>
      </c>
      <c r="IP13" s="74" t="s">
        <v>134</v>
      </c>
      <c r="IQ13" s="74" t="s">
        <v>134</v>
      </c>
      <c r="IR13" s="74" t="s">
        <v>134</v>
      </c>
      <c r="IS13" s="74" t="s">
        <v>134</v>
      </c>
      <c r="IT13" s="74" t="s">
        <v>134</v>
      </c>
      <c r="IU13" s="74" t="s">
        <v>134</v>
      </c>
      <c r="IV13" s="74" t="s">
        <v>134</v>
      </c>
      <c r="IW13" s="74" t="s">
        <v>134</v>
      </c>
      <c r="IX13" s="74" t="s">
        <v>134</v>
      </c>
      <c r="IY13" s="74" t="s">
        <v>134</v>
      </c>
      <c r="IZ13" s="74" t="s">
        <v>134</v>
      </c>
      <c r="JA13" s="74" t="s">
        <v>134</v>
      </c>
      <c r="JB13" s="74" t="s">
        <v>134</v>
      </c>
      <c r="JC13" s="74" t="s">
        <v>134</v>
      </c>
      <c r="JD13" s="74" t="s">
        <v>134</v>
      </c>
      <c r="JE13" s="74" t="s">
        <v>134</v>
      </c>
      <c r="JF13" s="74" t="s">
        <v>134</v>
      </c>
      <c r="JG13" s="74" t="s">
        <v>134</v>
      </c>
      <c r="JH13" s="74" t="s">
        <v>134</v>
      </c>
      <c r="JI13" s="74" t="s">
        <v>134</v>
      </c>
      <c r="JJ13" s="74" t="s">
        <v>134</v>
      </c>
      <c r="JK13" s="74" t="s">
        <v>134</v>
      </c>
      <c r="JL13" s="74" t="s">
        <v>134</v>
      </c>
      <c r="JM13" s="74" t="s">
        <v>134</v>
      </c>
      <c r="JN13" s="74" t="s">
        <v>134</v>
      </c>
      <c r="JO13" s="74" t="s">
        <v>134</v>
      </c>
      <c r="JP13" s="74" t="s">
        <v>134</v>
      </c>
      <c r="JQ13" s="74" t="s">
        <v>134</v>
      </c>
      <c r="JR13" s="74" t="s">
        <v>134</v>
      </c>
      <c r="JS13" s="74" t="s">
        <v>134</v>
      </c>
      <c r="JT13" s="74" t="s">
        <v>134</v>
      </c>
      <c r="JU13" s="74" t="s">
        <v>134</v>
      </c>
      <c r="JV13" s="74" t="s">
        <v>134</v>
      </c>
      <c r="JW13" s="74" t="s">
        <v>134</v>
      </c>
      <c r="JX13" s="74" t="s">
        <v>134</v>
      </c>
      <c r="JY13" s="74" t="s">
        <v>134</v>
      </c>
      <c r="JZ13" s="74" t="s">
        <v>134</v>
      </c>
      <c r="KA13" s="74" t="s">
        <v>134</v>
      </c>
      <c r="KB13" s="74" t="s">
        <v>134</v>
      </c>
      <c r="KC13" s="74" t="s">
        <v>134</v>
      </c>
      <c r="KD13" s="74" t="s">
        <v>134</v>
      </c>
      <c r="KE13" s="74" t="s">
        <v>134</v>
      </c>
      <c r="KF13" s="74" t="s">
        <v>134</v>
      </c>
      <c r="KG13" s="74" t="s">
        <v>134</v>
      </c>
      <c r="KH13" s="74" t="s">
        <v>134</v>
      </c>
      <c r="KI13" s="74" t="s">
        <v>134</v>
      </c>
      <c r="KJ13" s="74" t="s">
        <v>134</v>
      </c>
      <c r="KK13" s="74" t="s">
        <v>134</v>
      </c>
      <c r="KL13" s="74" t="s">
        <v>134</v>
      </c>
      <c r="KM13" s="74" t="s">
        <v>134</v>
      </c>
      <c r="KN13" s="74" t="s">
        <v>134</v>
      </c>
      <c r="KO13" s="74" t="s">
        <v>134</v>
      </c>
      <c r="KP13" s="74" t="s">
        <v>134</v>
      </c>
      <c r="KQ13" s="74" t="s">
        <v>134</v>
      </c>
      <c r="KR13" s="74" t="s">
        <v>134</v>
      </c>
      <c r="KS13" s="74" t="s">
        <v>134</v>
      </c>
      <c r="KT13" s="74" t="s">
        <v>134</v>
      </c>
      <c r="KU13" s="74" t="s">
        <v>134</v>
      </c>
      <c r="KV13" s="74" t="s">
        <v>134</v>
      </c>
      <c r="KW13" s="74" t="s">
        <v>134</v>
      </c>
      <c r="KX13" s="74" t="s">
        <v>134</v>
      </c>
      <c r="KY13" s="74" t="s">
        <v>134</v>
      </c>
      <c r="KZ13" s="74" t="s">
        <v>134</v>
      </c>
      <c r="LA13" s="74" t="s">
        <v>134</v>
      </c>
      <c r="LB13" s="74" t="s">
        <v>134</v>
      </c>
      <c r="LC13" s="74" t="s">
        <v>134</v>
      </c>
      <c r="LD13" s="74" t="s">
        <v>134</v>
      </c>
      <c r="LE13" s="74" t="s">
        <v>134</v>
      </c>
      <c r="LF13" s="74" t="s">
        <v>134</v>
      </c>
      <c r="LG13" s="74" t="s">
        <v>134</v>
      </c>
      <c r="LH13" s="74" t="s">
        <v>134</v>
      </c>
      <c r="LI13" s="74" t="s">
        <v>134</v>
      </c>
      <c r="LJ13" s="74" t="s">
        <v>134</v>
      </c>
      <c r="LK13" s="74" t="s">
        <v>134</v>
      </c>
      <c r="LL13" s="74" t="s">
        <v>134</v>
      </c>
      <c r="LM13" s="74" t="s">
        <v>134</v>
      </c>
      <c r="LN13" s="74" t="s">
        <v>134</v>
      </c>
      <c r="LO13" s="74" t="s">
        <v>134</v>
      </c>
      <c r="LP13" s="74" t="s">
        <v>134</v>
      </c>
      <c r="LQ13" s="74" t="s">
        <v>134</v>
      </c>
      <c r="LR13" s="74" t="s">
        <v>134</v>
      </c>
      <c r="LS13" s="74" t="s">
        <v>134</v>
      </c>
      <c r="LT13" s="74" t="s">
        <v>134</v>
      </c>
      <c r="LU13" s="74" t="s">
        <v>134</v>
      </c>
      <c r="LV13" s="74" t="s">
        <v>134</v>
      </c>
      <c r="LW13" s="74" t="s">
        <v>134</v>
      </c>
      <c r="LX13" s="74" t="s">
        <v>134</v>
      </c>
      <c r="LY13" s="74" t="s">
        <v>134</v>
      </c>
      <c r="LZ13" s="74" t="s">
        <v>134</v>
      </c>
      <c r="MA13" s="74" t="s">
        <v>134</v>
      </c>
      <c r="MB13" s="74" t="s">
        <v>134</v>
      </c>
      <c r="MC13" s="74" t="s">
        <v>134</v>
      </c>
      <c r="MD13" s="74" t="s">
        <v>134</v>
      </c>
      <c r="ME13" s="74" t="s">
        <v>134</v>
      </c>
      <c r="MF13" s="74" t="s">
        <v>134</v>
      </c>
      <c r="MG13" s="74" t="s">
        <v>134</v>
      </c>
      <c r="MH13" s="74" t="s">
        <v>134</v>
      </c>
      <c r="MI13" s="74" t="s">
        <v>134</v>
      </c>
      <c r="MJ13" s="74" t="s">
        <v>134</v>
      </c>
      <c r="MK13" s="74" t="s">
        <v>134</v>
      </c>
      <c r="ML13" s="74" t="s">
        <v>134</v>
      </c>
      <c r="MM13" s="74" t="s">
        <v>134</v>
      </c>
      <c r="MN13" s="74" t="s">
        <v>134</v>
      </c>
      <c r="MO13" s="74" t="s">
        <v>134</v>
      </c>
      <c r="MP13" s="74" t="s">
        <v>134</v>
      </c>
      <c r="MQ13" s="74" t="s">
        <v>134</v>
      </c>
      <c r="MR13" s="74" t="s">
        <v>134</v>
      </c>
      <c r="MS13" s="74" t="s">
        <v>134</v>
      </c>
      <c r="MT13" s="74" t="s">
        <v>134</v>
      </c>
      <c r="MU13" s="74" t="s">
        <v>134</v>
      </c>
      <c r="MV13" s="74" t="s">
        <v>134</v>
      </c>
      <c r="MW13" s="74" t="s">
        <v>134</v>
      </c>
      <c r="MX13" s="74" t="s">
        <v>134</v>
      </c>
      <c r="MY13" s="74" t="s">
        <v>134</v>
      </c>
      <c r="MZ13" s="74" t="s">
        <v>134</v>
      </c>
      <c r="NA13" s="74" t="s">
        <v>134</v>
      </c>
      <c r="NB13" s="74" t="s">
        <v>134</v>
      </c>
      <c r="NC13" s="74" t="s">
        <v>134</v>
      </c>
      <c r="ND13" s="74" t="s">
        <v>134</v>
      </c>
      <c r="NE13" s="74" t="s">
        <v>134</v>
      </c>
      <c r="NF13" s="74" t="s">
        <v>134</v>
      </c>
      <c r="NG13" s="74" t="s">
        <v>134</v>
      </c>
      <c r="NH13" s="74" t="s">
        <v>134</v>
      </c>
      <c r="NI13" s="74" t="s">
        <v>134</v>
      </c>
      <c r="NJ13" s="74" t="s">
        <v>134</v>
      </c>
      <c r="NK13" s="74" t="s">
        <v>134</v>
      </c>
      <c r="NL13" s="74" t="s">
        <v>134</v>
      </c>
      <c r="NM13" s="74" t="s">
        <v>134</v>
      </c>
      <c r="NN13" s="74" t="s">
        <v>134</v>
      </c>
      <c r="NO13" s="74" t="s">
        <v>134</v>
      </c>
      <c r="NP13" s="74" t="s">
        <v>134</v>
      </c>
      <c r="NQ13" s="74" t="s">
        <v>134</v>
      </c>
      <c r="NR13" s="74" t="s">
        <v>134</v>
      </c>
      <c r="NS13" s="74" t="s">
        <v>134</v>
      </c>
      <c r="NT13" s="74" t="s">
        <v>134</v>
      </c>
      <c r="NU13" s="74" t="s">
        <v>134</v>
      </c>
      <c r="NV13" s="74" t="s">
        <v>134</v>
      </c>
      <c r="NW13" s="74" t="s">
        <v>134</v>
      </c>
      <c r="NX13" s="74" t="s">
        <v>134</v>
      </c>
      <c r="NY13" s="74" t="s">
        <v>134</v>
      </c>
      <c r="NZ13" s="74" t="s">
        <v>134</v>
      </c>
      <c r="OA13" s="74" t="s">
        <v>134</v>
      </c>
      <c r="OB13" s="74" t="s">
        <v>134</v>
      </c>
      <c r="OC13" s="74" t="s">
        <v>134</v>
      </c>
      <c r="OD13" s="74" t="s">
        <v>134</v>
      </c>
      <c r="OE13" s="74" t="s">
        <v>134</v>
      </c>
      <c r="OF13" s="74" t="s">
        <v>134</v>
      </c>
      <c r="OG13" s="74" t="s">
        <v>134</v>
      </c>
      <c r="OH13" s="74" t="s">
        <v>134</v>
      </c>
      <c r="OI13" s="74" t="s">
        <v>134</v>
      </c>
      <c r="OJ13" s="74" t="s">
        <v>134</v>
      </c>
      <c r="OK13" s="74" t="s">
        <v>134</v>
      </c>
      <c r="OL13" s="74" t="s">
        <v>134</v>
      </c>
      <c r="OM13" s="74" t="s">
        <v>134</v>
      </c>
      <c r="ON13" s="74" t="s">
        <v>134</v>
      </c>
      <c r="OO13" s="74" t="s">
        <v>134</v>
      </c>
      <c r="OP13" s="74" t="s">
        <v>134</v>
      </c>
      <c r="OQ13" s="74" t="s">
        <v>134</v>
      </c>
      <c r="OR13" s="74" t="s">
        <v>134</v>
      </c>
      <c r="OS13" s="74" t="s">
        <v>134</v>
      </c>
      <c r="OT13" s="74" t="s">
        <v>134</v>
      </c>
      <c r="OU13" s="74" t="s">
        <v>134</v>
      </c>
      <c r="OV13" s="74" t="s">
        <v>134</v>
      </c>
      <c r="OW13" s="74" t="s">
        <v>134</v>
      </c>
      <c r="OX13" s="74" t="s">
        <v>134</v>
      </c>
      <c r="OY13" s="74" t="s">
        <v>134</v>
      </c>
      <c r="OZ13" s="74" t="s">
        <v>134</v>
      </c>
      <c r="PA13" s="74" t="s">
        <v>134</v>
      </c>
      <c r="PB13" s="74" t="s">
        <v>134</v>
      </c>
      <c r="PC13" s="74" t="s">
        <v>134</v>
      </c>
      <c r="PD13" s="74" t="s">
        <v>134</v>
      </c>
      <c r="PE13" s="74" t="s">
        <v>134</v>
      </c>
      <c r="PF13" s="74" t="s">
        <v>134</v>
      </c>
      <c r="PG13" s="74" t="s">
        <v>134</v>
      </c>
      <c r="PH13" s="74" t="s">
        <v>134</v>
      </c>
      <c r="PI13" s="74" t="s">
        <v>134</v>
      </c>
      <c r="PJ13" s="74" t="s">
        <v>134</v>
      </c>
      <c r="PK13" s="74" t="s">
        <v>134</v>
      </c>
      <c r="PL13" s="74" t="s">
        <v>134</v>
      </c>
      <c r="PM13" s="74" t="s">
        <v>134</v>
      </c>
      <c r="PN13" s="74" t="s">
        <v>134</v>
      </c>
      <c r="PO13" s="74" t="s">
        <v>134</v>
      </c>
      <c r="PP13" s="74" t="s">
        <v>134</v>
      </c>
      <c r="PQ13" s="74" t="s">
        <v>134</v>
      </c>
      <c r="PR13" s="74" t="s">
        <v>134</v>
      </c>
      <c r="PS13" s="74" t="s">
        <v>134</v>
      </c>
      <c r="PT13" s="74" t="s">
        <v>134</v>
      </c>
      <c r="PU13" s="74" t="s">
        <v>134</v>
      </c>
      <c r="PV13" s="74" t="s">
        <v>134</v>
      </c>
      <c r="PW13" s="74" t="s">
        <v>134</v>
      </c>
      <c r="PX13" s="74" t="s">
        <v>134</v>
      </c>
      <c r="PY13" s="74" t="s">
        <v>134</v>
      </c>
      <c r="PZ13" s="74" t="s">
        <v>134</v>
      </c>
      <c r="QA13" s="74" t="s">
        <v>134</v>
      </c>
      <c r="QB13" s="74" t="s">
        <v>134</v>
      </c>
      <c r="QC13" s="74" t="s">
        <v>134</v>
      </c>
      <c r="QD13" s="74" t="s">
        <v>134</v>
      </c>
      <c r="QE13" s="74" t="s">
        <v>134</v>
      </c>
      <c r="QF13" s="74" t="s">
        <v>134</v>
      </c>
      <c r="QG13" s="74" t="s">
        <v>134</v>
      </c>
      <c r="QH13" s="74" t="s">
        <v>134</v>
      </c>
      <c r="QI13" s="74" t="s">
        <v>134</v>
      </c>
      <c r="QJ13" s="74" t="s">
        <v>134</v>
      </c>
      <c r="QK13" s="74" t="s">
        <v>134</v>
      </c>
      <c r="QL13" s="74" t="s">
        <v>134</v>
      </c>
      <c r="QM13" s="74" t="s">
        <v>134</v>
      </c>
      <c r="QN13" s="74" t="s">
        <v>134</v>
      </c>
      <c r="QO13" s="74" t="s">
        <v>134</v>
      </c>
      <c r="QP13" s="74" t="s">
        <v>134</v>
      </c>
      <c r="QQ13" s="74" t="s">
        <v>134</v>
      </c>
      <c r="QR13" s="74" t="s">
        <v>134</v>
      </c>
      <c r="QS13" s="74" t="s">
        <v>134</v>
      </c>
      <c r="QT13" s="74" t="s">
        <v>134</v>
      </c>
      <c r="QU13" s="74" t="s">
        <v>134</v>
      </c>
      <c r="QV13" s="74" t="s">
        <v>134</v>
      </c>
      <c r="QW13" s="74" t="s">
        <v>134</v>
      </c>
      <c r="QX13" s="74" t="s">
        <v>134</v>
      </c>
      <c r="QY13" s="74" t="s">
        <v>134</v>
      </c>
      <c r="QZ13" s="74" t="s">
        <v>134</v>
      </c>
      <c r="RA13" s="74" t="s">
        <v>134</v>
      </c>
      <c r="RB13" s="74" t="s">
        <v>134</v>
      </c>
      <c r="RC13" s="74" t="s">
        <v>134</v>
      </c>
      <c r="RD13" s="74" t="s">
        <v>134</v>
      </c>
      <c r="RE13" s="74" t="s">
        <v>134</v>
      </c>
      <c r="RF13" s="74" t="s">
        <v>134</v>
      </c>
      <c r="RG13" s="74" t="s">
        <v>134</v>
      </c>
      <c r="RH13" s="74" t="s">
        <v>134</v>
      </c>
      <c r="RI13" s="74" t="s">
        <v>134</v>
      </c>
      <c r="RJ13" s="74" t="s">
        <v>134</v>
      </c>
      <c r="RK13" s="74" t="s">
        <v>134</v>
      </c>
      <c r="RL13" s="74" t="s">
        <v>134</v>
      </c>
      <c r="RM13" s="74" t="s">
        <v>134</v>
      </c>
      <c r="RN13" s="74" t="s">
        <v>134</v>
      </c>
      <c r="RO13" s="74" t="s">
        <v>134</v>
      </c>
      <c r="RP13" s="74" t="s">
        <v>134</v>
      </c>
      <c r="RQ13" s="74" t="s">
        <v>134</v>
      </c>
      <c r="RR13" s="74" t="s">
        <v>134</v>
      </c>
      <c r="RS13" s="74" t="s">
        <v>134</v>
      </c>
      <c r="RT13" s="74" t="s">
        <v>134</v>
      </c>
      <c r="RU13" s="74" t="s">
        <v>134</v>
      </c>
      <c r="RV13" s="74" t="s">
        <v>134</v>
      </c>
      <c r="RW13" s="74" t="s">
        <v>134</v>
      </c>
      <c r="RX13" s="74" t="s">
        <v>134</v>
      </c>
      <c r="RY13" s="74" t="s">
        <v>134</v>
      </c>
      <c r="RZ13" s="74" t="s">
        <v>134</v>
      </c>
      <c r="SA13" s="74" t="s">
        <v>134</v>
      </c>
      <c r="SB13" s="74" t="s">
        <v>134</v>
      </c>
      <c r="SC13" s="74" t="s">
        <v>134</v>
      </c>
      <c r="SD13" s="74" t="s">
        <v>134</v>
      </c>
      <c r="SE13" s="74" t="s">
        <v>134</v>
      </c>
      <c r="SF13" s="74" t="s">
        <v>134</v>
      </c>
      <c r="SG13" s="74" t="s">
        <v>134</v>
      </c>
      <c r="SH13" s="74" t="s">
        <v>134</v>
      </c>
      <c r="SI13" s="74" t="s">
        <v>134</v>
      </c>
      <c r="SJ13" s="74" t="s">
        <v>134</v>
      </c>
      <c r="SK13" s="74" t="s">
        <v>134</v>
      </c>
      <c r="SL13" s="74" t="s">
        <v>134</v>
      </c>
      <c r="SM13" s="74" t="s">
        <v>134</v>
      </c>
      <c r="SN13" s="74" t="s">
        <v>134</v>
      </c>
      <c r="SO13" s="74" t="s">
        <v>134</v>
      </c>
      <c r="SP13" s="74" t="s">
        <v>134</v>
      </c>
      <c r="SQ13" s="74" t="s">
        <v>134</v>
      </c>
      <c r="SR13" s="74" t="s">
        <v>134</v>
      </c>
      <c r="SS13" s="74" t="s">
        <v>134</v>
      </c>
      <c r="ST13" s="74" t="s">
        <v>134</v>
      </c>
      <c r="SU13" s="74" t="s">
        <v>134</v>
      </c>
      <c r="SV13" s="74" t="s">
        <v>134</v>
      </c>
      <c r="SW13" s="74" t="s">
        <v>134</v>
      </c>
      <c r="SX13" s="74" t="s">
        <v>134</v>
      </c>
      <c r="SY13" s="74" t="s">
        <v>134</v>
      </c>
      <c r="SZ13" s="74" t="s">
        <v>134</v>
      </c>
      <c r="TA13" s="74" t="s">
        <v>134</v>
      </c>
      <c r="TB13" s="74" t="s">
        <v>134</v>
      </c>
      <c r="TC13" s="74" t="s">
        <v>134</v>
      </c>
      <c r="TD13" s="74" t="s">
        <v>134</v>
      </c>
      <c r="TE13" s="74" t="s">
        <v>134</v>
      </c>
      <c r="TF13" s="74" t="s">
        <v>134</v>
      </c>
      <c r="TG13" s="74" t="s">
        <v>134</v>
      </c>
      <c r="TH13" s="74" t="s">
        <v>134</v>
      </c>
      <c r="TI13" s="74" t="s">
        <v>134</v>
      </c>
      <c r="TJ13" s="74" t="s">
        <v>134</v>
      </c>
      <c r="TK13" s="74" t="s">
        <v>134</v>
      </c>
      <c r="TL13" s="74" t="s">
        <v>134</v>
      </c>
      <c r="TM13" s="74" t="s">
        <v>134</v>
      </c>
      <c r="TN13" s="74" t="s">
        <v>134</v>
      </c>
      <c r="TO13" s="74" t="s">
        <v>134</v>
      </c>
      <c r="TP13" s="74" t="s">
        <v>134</v>
      </c>
      <c r="TQ13" s="74" t="s">
        <v>134</v>
      </c>
      <c r="TR13" s="74" t="s">
        <v>134</v>
      </c>
      <c r="TS13" s="74" t="s">
        <v>134</v>
      </c>
      <c r="TT13" s="74" t="s">
        <v>134</v>
      </c>
      <c r="TU13" s="74" t="s">
        <v>134</v>
      </c>
      <c r="TV13" s="74" t="s">
        <v>134</v>
      </c>
      <c r="TW13" s="74" t="s">
        <v>134</v>
      </c>
      <c r="TX13" s="74" t="s">
        <v>134</v>
      </c>
      <c r="TY13" s="74" t="s">
        <v>134</v>
      </c>
      <c r="TZ13" s="74" t="s">
        <v>134</v>
      </c>
      <c r="UA13" s="74" t="s">
        <v>134</v>
      </c>
      <c r="UB13" s="74" t="s">
        <v>134</v>
      </c>
      <c r="UC13" s="74" t="s">
        <v>134</v>
      </c>
      <c r="UD13" s="74" t="s">
        <v>134</v>
      </c>
      <c r="UE13" s="74" t="s">
        <v>134</v>
      </c>
      <c r="UF13" s="74" t="s">
        <v>134</v>
      </c>
      <c r="UG13" s="74" t="s">
        <v>134</v>
      </c>
      <c r="UH13" s="74" t="s">
        <v>134</v>
      </c>
    </row>
    <row r="14" spans="1:554" ht="14.4" x14ac:dyDescent="0.3">
      <c r="A14" s="74" t="s">
        <v>917</v>
      </c>
      <c r="B14" s="74" t="s">
        <v>18</v>
      </c>
      <c r="C14" s="74" t="s">
        <v>424</v>
      </c>
      <c r="D14" s="77">
        <v>142.61000000000001</v>
      </c>
      <c r="E14" s="74">
        <v>233</v>
      </c>
      <c r="F14" s="77">
        <v>147.9</v>
      </c>
      <c r="G14" s="74" t="s">
        <v>461</v>
      </c>
      <c r="H14" s="74">
        <v>141.19399999999999</v>
      </c>
      <c r="I14" s="74">
        <v>144.32259999999999</v>
      </c>
      <c r="J14" s="74">
        <v>147.49090000000001</v>
      </c>
      <c r="K14" s="74">
        <v>150.4512</v>
      </c>
      <c r="L14" s="74">
        <v>146.62950000000001</v>
      </c>
      <c r="M14" s="74">
        <v>146.03540000000001</v>
      </c>
      <c r="N14" s="74">
        <v>143.24340000000001</v>
      </c>
      <c r="O14" s="74">
        <v>144.7286</v>
      </c>
      <c r="P14" s="74">
        <v>146.4117</v>
      </c>
      <c r="Q14" s="74">
        <v>145.0949</v>
      </c>
      <c r="R14" s="74">
        <v>144.2038</v>
      </c>
      <c r="S14" s="74">
        <v>144.83750000000001</v>
      </c>
      <c r="T14" s="74">
        <v>147.98589999999999</v>
      </c>
      <c r="U14" s="74">
        <v>146.93639999999999</v>
      </c>
      <c r="V14" s="74">
        <v>144.69890000000001</v>
      </c>
      <c r="W14" s="74">
        <v>144.69890000000001</v>
      </c>
      <c r="X14" s="74">
        <v>144.08500000000001</v>
      </c>
      <c r="Y14" s="74">
        <v>143.76820000000001</v>
      </c>
      <c r="Z14" s="74">
        <v>143.71870000000001</v>
      </c>
      <c r="AA14" s="74">
        <v>146.73840000000001</v>
      </c>
      <c r="AB14" s="74">
        <v>151.1541</v>
      </c>
      <c r="AC14" s="74">
        <v>148.93639999999999</v>
      </c>
      <c r="AD14" s="74">
        <v>146.93639999999999</v>
      </c>
      <c r="AE14" s="74">
        <v>143.5009</v>
      </c>
      <c r="AF14" s="74">
        <v>143.07509999999999</v>
      </c>
      <c r="AG14" s="74">
        <v>143.77809999999999</v>
      </c>
      <c r="AH14" s="74">
        <v>144.33250000000001</v>
      </c>
      <c r="AI14" s="74">
        <v>145.58000000000001</v>
      </c>
      <c r="AJ14" s="74">
        <v>146.91659999999999</v>
      </c>
      <c r="AK14" s="74">
        <v>146.86709999999999</v>
      </c>
      <c r="AL14" s="74">
        <v>146.66909999999999</v>
      </c>
      <c r="AM14" s="74">
        <v>148.49080000000001</v>
      </c>
      <c r="AN14" s="74">
        <v>149.25319999999999</v>
      </c>
      <c r="AO14" s="74">
        <v>147.0849</v>
      </c>
      <c r="AP14" s="74">
        <v>145.93639999999999</v>
      </c>
      <c r="AQ14" s="74">
        <v>145.5899</v>
      </c>
      <c r="AR14" s="74">
        <v>145.46119999999999</v>
      </c>
      <c r="AS14" s="74">
        <v>147.9</v>
      </c>
      <c r="AT14" s="74" t="s">
        <v>134</v>
      </c>
      <c r="AU14" s="74" t="s">
        <v>134</v>
      </c>
      <c r="AV14" s="74" t="s">
        <v>134</v>
      </c>
      <c r="AW14" s="74" t="s">
        <v>134</v>
      </c>
      <c r="AX14" s="74" t="s">
        <v>134</v>
      </c>
      <c r="AY14" s="74" t="s">
        <v>134</v>
      </c>
      <c r="AZ14" s="74" t="s">
        <v>134</v>
      </c>
      <c r="BA14" s="74" t="s">
        <v>134</v>
      </c>
      <c r="BB14" s="74" t="s">
        <v>134</v>
      </c>
      <c r="BC14" s="74" t="s">
        <v>134</v>
      </c>
      <c r="BD14" s="74" t="s">
        <v>134</v>
      </c>
      <c r="BE14" s="74" t="s">
        <v>134</v>
      </c>
      <c r="BF14" s="74" t="s">
        <v>134</v>
      </c>
      <c r="BG14" s="74" t="s">
        <v>134</v>
      </c>
      <c r="BH14" s="74" t="s">
        <v>134</v>
      </c>
      <c r="BI14" s="74" t="s">
        <v>134</v>
      </c>
      <c r="BJ14" s="74" t="s">
        <v>134</v>
      </c>
      <c r="BK14" s="74" t="s">
        <v>134</v>
      </c>
      <c r="BL14" s="74" t="s">
        <v>134</v>
      </c>
      <c r="BM14" s="74" t="s">
        <v>134</v>
      </c>
      <c r="BN14" s="74" t="s">
        <v>134</v>
      </c>
      <c r="BO14" s="74" t="s">
        <v>134</v>
      </c>
      <c r="BP14" s="74" t="s">
        <v>134</v>
      </c>
      <c r="BQ14" s="74" t="s">
        <v>134</v>
      </c>
      <c r="BR14" s="74" t="s">
        <v>134</v>
      </c>
      <c r="BS14" s="74" t="s">
        <v>134</v>
      </c>
      <c r="BT14" s="74" t="s">
        <v>134</v>
      </c>
      <c r="BU14" s="74" t="s">
        <v>134</v>
      </c>
      <c r="BV14" s="74" t="s">
        <v>134</v>
      </c>
      <c r="BW14" s="74" t="s">
        <v>134</v>
      </c>
      <c r="BX14" s="74" t="s">
        <v>134</v>
      </c>
      <c r="BY14" s="74" t="s">
        <v>134</v>
      </c>
      <c r="BZ14" s="74" t="s">
        <v>134</v>
      </c>
      <c r="CA14" s="74" t="s">
        <v>134</v>
      </c>
      <c r="CB14" s="74" t="s">
        <v>134</v>
      </c>
      <c r="CC14" s="74" t="s">
        <v>134</v>
      </c>
      <c r="CD14" s="74" t="s">
        <v>134</v>
      </c>
      <c r="CE14" s="74" t="s">
        <v>134</v>
      </c>
      <c r="CF14" s="74" t="s">
        <v>134</v>
      </c>
      <c r="CG14" s="74" t="s">
        <v>134</v>
      </c>
      <c r="CH14" s="74" t="s">
        <v>134</v>
      </c>
      <c r="CI14" s="74" t="s">
        <v>134</v>
      </c>
      <c r="CJ14" s="74" t="s">
        <v>134</v>
      </c>
      <c r="CK14" s="74" t="s">
        <v>134</v>
      </c>
      <c r="CL14" s="74" t="s">
        <v>134</v>
      </c>
      <c r="CM14" s="74" t="s">
        <v>134</v>
      </c>
      <c r="CN14" s="74" t="s">
        <v>134</v>
      </c>
      <c r="CO14" s="74" t="s">
        <v>134</v>
      </c>
      <c r="CP14" s="74" t="s">
        <v>134</v>
      </c>
      <c r="CQ14" s="74" t="s">
        <v>134</v>
      </c>
      <c r="CR14" s="74" t="s">
        <v>134</v>
      </c>
      <c r="CS14" s="74" t="s">
        <v>134</v>
      </c>
      <c r="CT14" s="74" t="s">
        <v>134</v>
      </c>
      <c r="CU14" s="74" t="s">
        <v>134</v>
      </c>
      <c r="CV14" s="74" t="s">
        <v>134</v>
      </c>
      <c r="CW14" s="74" t="s">
        <v>134</v>
      </c>
      <c r="CX14" s="74" t="s">
        <v>134</v>
      </c>
      <c r="CY14" s="74" t="s">
        <v>134</v>
      </c>
      <c r="CZ14" s="74" t="s">
        <v>134</v>
      </c>
      <c r="DA14" s="74" t="s">
        <v>134</v>
      </c>
      <c r="DB14" s="74" t="s">
        <v>134</v>
      </c>
      <c r="DC14" s="74" t="s">
        <v>134</v>
      </c>
      <c r="DD14" s="74" t="s">
        <v>134</v>
      </c>
      <c r="DE14" s="74" t="s">
        <v>134</v>
      </c>
      <c r="DF14" s="74" t="s">
        <v>134</v>
      </c>
      <c r="DG14" s="74" t="s">
        <v>134</v>
      </c>
      <c r="DH14" s="74" t="s">
        <v>134</v>
      </c>
      <c r="DI14" s="74" t="s">
        <v>134</v>
      </c>
      <c r="DJ14" s="74" t="s">
        <v>134</v>
      </c>
      <c r="DK14" s="74" t="s">
        <v>134</v>
      </c>
      <c r="DL14" s="74" t="s">
        <v>134</v>
      </c>
      <c r="DM14" s="74" t="s">
        <v>134</v>
      </c>
      <c r="DN14" s="74" t="s">
        <v>134</v>
      </c>
      <c r="DO14" s="74" t="s">
        <v>134</v>
      </c>
      <c r="DP14" s="74" t="s">
        <v>134</v>
      </c>
      <c r="DQ14" s="74" t="s">
        <v>134</v>
      </c>
      <c r="DR14" s="74" t="s">
        <v>134</v>
      </c>
      <c r="DS14" s="74" t="s">
        <v>134</v>
      </c>
      <c r="DT14" s="74" t="s">
        <v>134</v>
      </c>
      <c r="DU14" s="74" t="s">
        <v>134</v>
      </c>
      <c r="DV14" s="74" t="s">
        <v>134</v>
      </c>
      <c r="DW14" s="74" t="s">
        <v>134</v>
      </c>
      <c r="DX14" s="74" t="s">
        <v>134</v>
      </c>
      <c r="DY14" s="74" t="s">
        <v>134</v>
      </c>
      <c r="DZ14" s="74" t="s">
        <v>134</v>
      </c>
      <c r="EA14" s="74" t="s">
        <v>134</v>
      </c>
      <c r="EB14" s="74" t="s">
        <v>134</v>
      </c>
      <c r="EC14" s="74" t="s">
        <v>134</v>
      </c>
      <c r="ED14" s="74" t="s">
        <v>134</v>
      </c>
      <c r="EE14" s="74" t="s">
        <v>134</v>
      </c>
      <c r="EF14" s="74" t="s">
        <v>134</v>
      </c>
      <c r="EG14" s="74" t="s">
        <v>134</v>
      </c>
      <c r="EH14" s="74" t="s">
        <v>134</v>
      </c>
      <c r="EI14" s="74" t="s">
        <v>134</v>
      </c>
      <c r="EJ14" s="74" t="s">
        <v>134</v>
      </c>
      <c r="EK14" s="74" t="s">
        <v>134</v>
      </c>
      <c r="EL14" s="74" t="s">
        <v>134</v>
      </c>
      <c r="EM14" s="74" t="s">
        <v>134</v>
      </c>
      <c r="EN14" s="74" t="s">
        <v>134</v>
      </c>
      <c r="EO14" s="74" t="s">
        <v>134</v>
      </c>
      <c r="EP14" s="74" t="s">
        <v>134</v>
      </c>
      <c r="EQ14" s="74" t="s">
        <v>134</v>
      </c>
      <c r="ER14" s="74" t="s">
        <v>134</v>
      </c>
      <c r="ES14" s="74" t="s">
        <v>134</v>
      </c>
      <c r="ET14" s="74" t="s">
        <v>134</v>
      </c>
      <c r="EU14" s="74" t="s">
        <v>134</v>
      </c>
      <c r="EV14" s="74" t="s">
        <v>134</v>
      </c>
      <c r="EW14" s="74" t="s">
        <v>134</v>
      </c>
      <c r="EX14" s="74" t="s">
        <v>134</v>
      </c>
      <c r="EY14" s="74" t="s">
        <v>134</v>
      </c>
      <c r="EZ14" s="74" t="s">
        <v>134</v>
      </c>
      <c r="FA14" s="74" t="s">
        <v>134</v>
      </c>
      <c r="FB14" s="74" t="s">
        <v>134</v>
      </c>
      <c r="FC14" s="74" t="s">
        <v>134</v>
      </c>
      <c r="FD14" s="74" t="s">
        <v>134</v>
      </c>
      <c r="FE14" s="74" t="s">
        <v>134</v>
      </c>
      <c r="FF14" s="74" t="s">
        <v>134</v>
      </c>
      <c r="FG14" s="74" t="s">
        <v>134</v>
      </c>
      <c r="FH14" s="74" t="s">
        <v>134</v>
      </c>
      <c r="FI14" s="74" t="s">
        <v>134</v>
      </c>
      <c r="FJ14" s="74" t="s">
        <v>134</v>
      </c>
      <c r="FK14" s="74" t="s">
        <v>134</v>
      </c>
      <c r="FL14" s="74" t="s">
        <v>134</v>
      </c>
      <c r="FM14" s="74" t="s">
        <v>134</v>
      </c>
      <c r="FN14" s="74" t="s">
        <v>134</v>
      </c>
      <c r="FO14" s="74" t="s">
        <v>134</v>
      </c>
      <c r="FP14" s="74" t="s">
        <v>134</v>
      </c>
      <c r="FQ14" s="74" t="s">
        <v>134</v>
      </c>
      <c r="FR14" s="74" t="s">
        <v>134</v>
      </c>
      <c r="FS14" s="74" t="s">
        <v>134</v>
      </c>
      <c r="FT14" s="74" t="s">
        <v>134</v>
      </c>
      <c r="FU14" s="74" t="s">
        <v>134</v>
      </c>
      <c r="FV14" s="74" t="s">
        <v>134</v>
      </c>
      <c r="FW14" s="74" t="s">
        <v>134</v>
      </c>
      <c r="FX14" s="74" t="s">
        <v>134</v>
      </c>
      <c r="FY14" s="74" t="s">
        <v>134</v>
      </c>
      <c r="FZ14" s="74" t="s">
        <v>134</v>
      </c>
      <c r="GA14" s="74" t="s">
        <v>134</v>
      </c>
      <c r="GB14" s="74" t="s">
        <v>134</v>
      </c>
      <c r="GC14" s="74" t="s">
        <v>134</v>
      </c>
      <c r="GD14" s="74" t="s">
        <v>134</v>
      </c>
      <c r="GE14" s="74" t="s">
        <v>134</v>
      </c>
      <c r="GF14" s="74" t="s">
        <v>134</v>
      </c>
      <c r="GG14" s="74" t="s">
        <v>134</v>
      </c>
      <c r="GH14" s="74" t="s">
        <v>134</v>
      </c>
      <c r="GI14" s="74" t="s">
        <v>134</v>
      </c>
      <c r="GJ14" s="74" t="s">
        <v>134</v>
      </c>
      <c r="GK14" s="74" t="s">
        <v>134</v>
      </c>
      <c r="GL14" s="74" t="s">
        <v>134</v>
      </c>
      <c r="GM14" s="74" t="s">
        <v>134</v>
      </c>
      <c r="GN14" s="74" t="s">
        <v>134</v>
      </c>
      <c r="GO14" s="74" t="s">
        <v>134</v>
      </c>
      <c r="GP14" s="74" t="s">
        <v>134</v>
      </c>
      <c r="GQ14" s="74" t="s">
        <v>134</v>
      </c>
      <c r="GR14" s="74" t="s">
        <v>134</v>
      </c>
      <c r="GS14" s="74" t="s">
        <v>134</v>
      </c>
      <c r="GT14" s="74" t="s">
        <v>134</v>
      </c>
      <c r="GU14" s="74" t="s">
        <v>134</v>
      </c>
      <c r="GV14" s="74" t="s">
        <v>134</v>
      </c>
      <c r="GW14" s="74" t="s">
        <v>134</v>
      </c>
      <c r="GX14" s="74" t="s">
        <v>134</v>
      </c>
      <c r="GY14" s="74" t="s">
        <v>134</v>
      </c>
      <c r="GZ14" s="74" t="s">
        <v>134</v>
      </c>
      <c r="HA14" s="74" t="s">
        <v>134</v>
      </c>
      <c r="HB14" s="74" t="s">
        <v>134</v>
      </c>
      <c r="HC14" s="74" t="s">
        <v>134</v>
      </c>
      <c r="HD14" s="74" t="s">
        <v>134</v>
      </c>
      <c r="HE14" s="74" t="s">
        <v>134</v>
      </c>
      <c r="HF14" s="74" t="s">
        <v>134</v>
      </c>
      <c r="HG14" s="74" t="s">
        <v>134</v>
      </c>
      <c r="HH14" s="74" t="s">
        <v>134</v>
      </c>
      <c r="HI14" s="74" t="s">
        <v>134</v>
      </c>
      <c r="HJ14" s="74" t="s">
        <v>134</v>
      </c>
      <c r="HK14" s="74" t="s">
        <v>134</v>
      </c>
      <c r="HL14" s="74" t="s">
        <v>134</v>
      </c>
      <c r="HM14" s="74" t="s">
        <v>134</v>
      </c>
      <c r="HN14" s="74" t="s">
        <v>134</v>
      </c>
      <c r="HO14" s="74" t="s">
        <v>134</v>
      </c>
      <c r="HP14" s="74" t="s">
        <v>134</v>
      </c>
      <c r="HQ14" s="74" t="s">
        <v>134</v>
      </c>
      <c r="HR14" s="74" t="s">
        <v>134</v>
      </c>
      <c r="HS14" s="74" t="s">
        <v>134</v>
      </c>
      <c r="HT14" s="74" t="s">
        <v>134</v>
      </c>
      <c r="HU14" s="74" t="s">
        <v>134</v>
      </c>
      <c r="HV14" s="74" t="s">
        <v>134</v>
      </c>
      <c r="HW14" s="74" t="s">
        <v>134</v>
      </c>
      <c r="HX14" s="74" t="s">
        <v>134</v>
      </c>
      <c r="HY14" s="74" t="s">
        <v>134</v>
      </c>
      <c r="HZ14" s="74" t="s">
        <v>134</v>
      </c>
      <c r="IA14" s="74" t="s">
        <v>134</v>
      </c>
      <c r="IB14" s="74" t="s">
        <v>134</v>
      </c>
      <c r="IC14" s="74" t="s">
        <v>134</v>
      </c>
      <c r="ID14" s="74" t="s">
        <v>134</v>
      </c>
      <c r="IE14" s="74" t="s">
        <v>134</v>
      </c>
      <c r="IF14" s="74" t="s">
        <v>134</v>
      </c>
      <c r="IG14" s="74" t="s">
        <v>134</v>
      </c>
      <c r="IH14" s="74" t="s">
        <v>134</v>
      </c>
      <c r="II14" s="74" t="s">
        <v>134</v>
      </c>
      <c r="IJ14" s="74" t="s">
        <v>134</v>
      </c>
      <c r="IK14" s="74" t="s">
        <v>134</v>
      </c>
      <c r="IL14" s="74" t="s">
        <v>134</v>
      </c>
      <c r="IM14" s="74" t="s">
        <v>134</v>
      </c>
      <c r="IN14" s="74" t="s">
        <v>134</v>
      </c>
      <c r="IO14" s="74" t="s">
        <v>134</v>
      </c>
      <c r="IP14" s="74" t="s">
        <v>134</v>
      </c>
      <c r="IQ14" s="74" t="s">
        <v>134</v>
      </c>
      <c r="IR14" s="74" t="s">
        <v>134</v>
      </c>
      <c r="IS14" s="74" t="s">
        <v>134</v>
      </c>
      <c r="IT14" s="74" t="s">
        <v>134</v>
      </c>
      <c r="IU14" s="74" t="s">
        <v>134</v>
      </c>
      <c r="IV14" s="74" t="s">
        <v>134</v>
      </c>
      <c r="IW14" s="74" t="s">
        <v>134</v>
      </c>
      <c r="IX14" s="74" t="s">
        <v>134</v>
      </c>
      <c r="IY14" s="74" t="s">
        <v>134</v>
      </c>
      <c r="IZ14" s="74" t="s">
        <v>134</v>
      </c>
      <c r="JA14" s="74" t="s">
        <v>134</v>
      </c>
      <c r="JB14" s="74" t="s">
        <v>134</v>
      </c>
      <c r="JC14" s="74" t="s">
        <v>134</v>
      </c>
      <c r="JD14" s="74" t="s">
        <v>134</v>
      </c>
      <c r="JE14" s="74" t="s">
        <v>134</v>
      </c>
      <c r="JF14" s="74" t="s">
        <v>134</v>
      </c>
      <c r="JG14" s="74" t="s">
        <v>134</v>
      </c>
      <c r="JH14" s="74" t="s">
        <v>134</v>
      </c>
      <c r="JI14" s="74" t="s">
        <v>134</v>
      </c>
      <c r="JJ14" s="74" t="s">
        <v>134</v>
      </c>
      <c r="JK14" s="74" t="s">
        <v>134</v>
      </c>
      <c r="JL14" s="74" t="s">
        <v>134</v>
      </c>
      <c r="JM14" s="74" t="s">
        <v>134</v>
      </c>
      <c r="JN14" s="74" t="s">
        <v>134</v>
      </c>
      <c r="JO14" s="74" t="s">
        <v>134</v>
      </c>
      <c r="JP14" s="74" t="s">
        <v>134</v>
      </c>
      <c r="JQ14" s="74" t="s">
        <v>134</v>
      </c>
      <c r="JR14" s="74" t="s">
        <v>134</v>
      </c>
      <c r="JS14" s="74" t="s">
        <v>134</v>
      </c>
      <c r="JT14" s="74" t="s">
        <v>134</v>
      </c>
      <c r="JU14" s="74" t="s">
        <v>134</v>
      </c>
      <c r="JV14" s="74" t="s">
        <v>134</v>
      </c>
      <c r="JW14" s="74" t="s">
        <v>134</v>
      </c>
      <c r="JX14" s="74" t="s">
        <v>134</v>
      </c>
      <c r="JY14" s="74" t="s">
        <v>134</v>
      </c>
      <c r="JZ14" s="74" t="s">
        <v>134</v>
      </c>
      <c r="KA14" s="74" t="s">
        <v>134</v>
      </c>
      <c r="KB14" s="74" t="s">
        <v>134</v>
      </c>
      <c r="KC14" s="74" t="s">
        <v>134</v>
      </c>
      <c r="KD14" s="74" t="s">
        <v>134</v>
      </c>
      <c r="KE14" s="74" t="s">
        <v>134</v>
      </c>
      <c r="KF14" s="74" t="s">
        <v>134</v>
      </c>
      <c r="KG14" s="74" t="s">
        <v>134</v>
      </c>
      <c r="KH14" s="74" t="s">
        <v>134</v>
      </c>
      <c r="KI14" s="74" t="s">
        <v>134</v>
      </c>
      <c r="KJ14" s="74" t="s">
        <v>134</v>
      </c>
      <c r="KK14" s="74" t="s">
        <v>134</v>
      </c>
      <c r="KL14" s="74" t="s">
        <v>134</v>
      </c>
      <c r="KM14" s="74" t="s">
        <v>134</v>
      </c>
      <c r="KN14" s="74" t="s">
        <v>134</v>
      </c>
      <c r="KO14" s="74" t="s">
        <v>134</v>
      </c>
      <c r="KP14" s="74" t="s">
        <v>134</v>
      </c>
      <c r="KQ14" s="74" t="s">
        <v>134</v>
      </c>
      <c r="KR14" s="74" t="s">
        <v>134</v>
      </c>
      <c r="KS14" s="74" t="s">
        <v>134</v>
      </c>
      <c r="KT14" s="74" t="s">
        <v>134</v>
      </c>
      <c r="KU14" s="74" t="s">
        <v>134</v>
      </c>
      <c r="KV14" s="74" t="s">
        <v>134</v>
      </c>
      <c r="KW14" s="74" t="s">
        <v>134</v>
      </c>
      <c r="KX14" s="74" t="s">
        <v>134</v>
      </c>
      <c r="KY14" s="74" t="s">
        <v>134</v>
      </c>
      <c r="KZ14" s="74" t="s">
        <v>134</v>
      </c>
      <c r="LA14" s="74" t="s">
        <v>134</v>
      </c>
      <c r="LB14" s="74" t="s">
        <v>134</v>
      </c>
      <c r="LC14" s="74" t="s">
        <v>134</v>
      </c>
      <c r="LD14" s="74" t="s">
        <v>134</v>
      </c>
      <c r="LE14" s="74" t="s">
        <v>134</v>
      </c>
      <c r="LF14" s="74" t="s">
        <v>134</v>
      </c>
      <c r="LG14" s="74" t="s">
        <v>134</v>
      </c>
      <c r="LH14" s="74" t="s">
        <v>134</v>
      </c>
      <c r="LI14" s="74" t="s">
        <v>134</v>
      </c>
      <c r="LJ14" s="74" t="s">
        <v>134</v>
      </c>
      <c r="LK14" s="74" t="s">
        <v>134</v>
      </c>
      <c r="LL14" s="74" t="s">
        <v>134</v>
      </c>
      <c r="LM14" s="74" t="s">
        <v>134</v>
      </c>
      <c r="LN14" s="74" t="s">
        <v>134</v>
      </c>
      <c r="LO14" s="74" t="s">
        <v>134</v>
      </c>
      <c r="LP14" s="74" t="s">
        <v>134</v>
      </c>
      <c r="LQ14" s="74" t="s">
        <v>134</v>
      </c>
      <c r="LR14" s="74" t="s">
        <v>134</v>
      </c>
      <c r="LS14" s="74" t="s">
        <v>134</v>
      </c>
      <c r="LT14" s="74" t="s">
        <v>134</v>
      </c>
      <c r="LU14" s="74" t="s">
        <v>134</v>
      </c>
      <c r="LV14" s="74" t="s">
        <v>134</v>
      </c>
      <c r="LW14" s="74" t="s">
        <v>134</v>
      </c>
      <c r="LX14" s="74" t="s">
        <v>134</v>
      </c>
      <c r="LY14" s="74" t="s">
        <v>134</v>
      </c>
      <c r="LZ14" s="74" t="s">
        <v>134</v>
      </c>
      <c r="MA14" s="74" t="s">
        <v>134</v>
      </c>
      <c r="MB14" s="74" t="s">
        <v>134</v>
      </c>
      <c r="MC14" s="74" t="s">
        <v>134</v>
      </c>
      <c r="MD14" s="74" t="s">
        <v>134</v>
      </c>
      <c r="ME14" s="74" t="s">
        <v>134</v>
      </c>
      <c r="MF14" s="74" t="s">
        <v>134</v>
      </c>
      <c r="MG14" s="74" t="s">
        <v>134</v>
      </c>
      <c r="MH14" s="74" t="s">
        <v>134</v>
      </c>
      <c r="MI14" s="74" t="s">
        <v>134</v>
      </c>
      <c r="MJ14" s="74" t="s">
        <v>134</v>
      </c>
      <c r="MK14" s="74" t="s">
        <v>134</v>
      </c>
      <c r="ML14" s="74" t="s">
        <v>134</v>
      </c>
      <c r="MM14" s="74" t="s">
        <v>134</v>
      </c>
      <c r="MN14" s="74" t="s">
        <v>134</v>
      </c>
      <c r="MO14" s="74" t="s">
        <v>134</v>
      </c>
      <c r="MP14" s="74" t="s">
        <v>134</v>
      </c>
      <c r="MQ14" s="74" t="s">
        <v>134</v>
      </c>
      <c r="MR14" s="74" t="s">
        <v>134</v>
      </c>
      <c r="MS14" s="74" t="s">
        <v>134</v>
      </c>
      <c r="MT14" s="74" t="s">
        <v>134</v>
      </c>
      <c r="MU14" s="74" t="s">
        <v>134</v>
      </c>
      <c r="MV14" s="74" t="s">
        <v>134</v>
      </c>
      <c r="MW14" s="74" t="s">
        <v>134</v>
      </c>
      <c r="MX14" s="74" t="s">
        <v>134</v>
      </c>
      <c r="MY14" s="74" t="s">
        <v>134</v>
      </c>
      <c r="MZ14" s="74" t="s">
        <v>134</v>
      </c>
      <c r="NA14" s="74" t="s">
        <v>134</v>
      </c>
      <c r="NB14" s="74" t="s">
        <v>134</v>
      </c>
      <c r="NC14" s="74" t="s">
        <v>134</v>
      </c>
      <c r="ND14" s="74" t="s">
        <v>134</v>
      </c>
      <c r="NE14" s="74" t="s">
        <v>134</v>
      </c>
      <c r="NF14" s="74" t="s">
        <v>134</v>
      </c>
      <c r="NG14" s="74" t="s">
        <v>134</v>
      </c>
      <c r="NH14" s="74" t="s">
        <v>134</v>
      </c>
      <c r="NI14" s="74" t="s">
        <v>134</v>
      </c>
      <c r="NJ14" s="74" t="s">
        <v>134</v>
      </c>
      <c r="NK14" s="74" t="s">
        <v>134</v>
      </c>
      <c r="NL14" s="74" t="s">
        <v>134</v>
      </c>
      <c r="NM14" s="74" t="s">
        <v>134</v>
      </c>
      <c r="NN14" s="74" t="s">
        <v>134</v>
      </c>
      <c r="NO14" s="74" t="s">
        <v>134</v>
      </c>
      <c r="NP14" s="74" t="s">
        <v>134</v>
      </c>
      <c r="NQ14" s="74" t="s">
        <v>134</v>
      </c>
      <c r="NR14" s="74" t="s">
        <v>134</v>
      </c>
      <c r="NS14" s="74" t="s">
        <v>134</v>
      </c>
      <c r="NT14" s="74" t="s">
        <v>134</v>
      </c>
      <c r="NU14" s="74" t="s">
        <v>134</v>
      </c>
      <c r="NV14" s="74" t="s">
        <v>134</v>
      </c>
      <c r="NW14" s="74" t="s">
        <v>134</v>
      </c>
      <c r="NX14" s="74" t="s">
        <v>134</v>
      </c>
      <c r="NY14" s="74" t="s">
        <v>134</v>
      </c>
      <c r="NZ14" s="74" t="s">
        <v>134</v>
      </c>
      <c r="OA14" s="74" t="s">
        <v>134</v>
      </c>
      <c r="OB14" s="74" t="s">
        <v>134</v>
      </c>
      <c r="OC14" s="74" t="s">
        <v>134</v>
      </c>
      <c r="OD14" s="74" t="s">
        <v>134</v>
      </c>
      <c r="OE14" s="74" t="s">
        <v>134</v>
      </c>
      <c r="OF14" s="74" t="s">
        <v>134</v>
      </c>
      <c r="OG14" s="74" t="s">
        <v>134</v>
      </c>
      <c r="OH14" s="74" t="s">
        <v>134</v>
      </c>
      <c r="OI14" s="74" t="s">
        <v>134</v>
      </c>
      <c r="OJ14" s="74" t="s">
        <v>134</v>
      </c>
      <c r="OK14" s="74" t="s">
        <v>134</v>
      </c>
      <c r="OL14" s="74" t="s">
        <v>134</v>
      </c>
      <c r="OM14" s="74" t="s">
        <v>134</v>
      </c>
      <c r="ON14" s="74" t="s">
        <v>134</v>
      </c>
      <c r="OO14" s="74" t="s">
        <v>134</v>
      </c>
      <c r="OP14" s="74" t="s">
        <v>134</v>
      </c>
      <c r="OQ14" s="74" t="s">
        <v>134</v>
      </c>
      <c r="OR14" s="74" t="s">
        <v>134</v>
      </c>
      <c r="OS14" s="74" t="s">
        <v>134</v>
      </c>
      <c r="OT14" s="74" t="s">
        <v>134</v>
      </c>
      <c r="OU14" s="74" t="s">
        <v>134</v>
      </c>
      <c r="OV14" s="74" t="s">
        <v>134</v>
      </c>
      <c r="OW14" s="74" t="s">
        <v>134</v>
      </c>
      <c r="OX14" s="74" t="s">
        <v>134</v>
      </c>
      <c r="OY14" s="74" t="s">
        <v>134</v>
      </c>
      <c r="OZ14" s="74" t="s">
        <v>134</v>
      </c>
      <c r="PA14" s="74" t="s">
        <v>134</v>
      </c>
      <c r="PB14" s="74" t="s">
        <v>134</v>
      </c>
      <c r="PC14" s="74" t="s">
        <v>134</v>
      </c>
      <c r="PD14" s="74" t="s">
        <v>134</v>
      </c>
      <c r="PE14" s="74" t="s">
        <v>134</v>
      </c>
      <c r="PF14" s="74" t="s">
        <v>134</v>
      </c>
      <c r="PG14" s="74" t="s">
        <v>134</v>
      </c>
      <c r="PH14" s="74" t="s">
        <v>134</v>
      </c>
      <c r="PI14" s="74" t="s">
        <v>134</v>
      </c>
      <c r="PJ14" s="74" t="s">
        <v>134</v>
      </c>
      <c r="PK14" s="74" t="s">
        <v>134</v>
      </c>
      <c r="PL14" s="74" t="s">
        <v>134</v>
      </c>
      <c r="PM14" s="74" t="s">
        <v>134</v>
      </c>
      <c r="PN14" s="74" t="s">
        <v>134</v>
      </c>
      <c r="PO14" s="74" t="s">
        <v>134</v>
      </c>
      <c r="PP14" s="74" t="s">
        <v>134</v>
      </c>
      <c r="PQ14" s="74" t="s">
        <v>134</v>
      </c>
      <c r="PR14" s="74" t="s">
        <v>134</v>
      </c>
      <c r="PS14" s="74" t="s">
        <v>134</v>
      </c>
      <c r="PT14" s="74" t="s">
        <v>134</v>
      </c>
      <c r="PU14" s="74" t="s">
        <v>134</v>
      </c>
      <c r="PV14" s="74" t="s">
        <v>134</v>
      </c>
      <c r="PW14" s="74" t="s">
        <v>134</v>
      </c>
      <c r="PX14" s="74" t="s">
        <v>134</v>
      </c>
      <c r="PY14" s="74" t="s">
        <v>134</v>
      </c>
      <c r="PZ14" s="74" t="s">
        <v>134</v>
      </c>
      <c r="QA14" s="74" t="s">
        <v>134</v>
      </c>
      <c r="QB14" s="74" t="s">
        <v>134</v>
      </c>
      <c r="QC14" s="74" t="s">
        <v>134</v>
      </c>
      <c r="QD14" s="74" t="s">
        <v>134</v>
      </c>
      <c r="QE14" s="74" t="s">
        <v>134</v>
      </c>
      <c r="QF14" s="74" t="s">
        <v>134</v>
      </c>
      <c r="QG14" s="74" t="s">
        <v>134</v>
      </c>
      <c r="QH14" s="74" t="s">
        <v>134</v>
      </c>
      <c r="QI14" s="74" t="s">
        <v>134</v>
      </c>
      <c r="QJ14" s="74" t="s">
        <v>134</v>
      </c>
      <c r="QK14" s="74" t="s">
        <v>134</v>
      </c>
      <c r="QL14" s="74" t="s">
        <v>134</v>
      </c>
      <c r="QM14" s="74" t="s">
        <v>134</v>
      </c>
      <c r="QN14" s="74" t="s">
        <v>134</v>
      </c>
      <c r="QO14" s="74" t="s">
        <v>134</v>
      </c>
      <c r="QP14" s="74" t="s">
        <v>134</v>
      </c>
      <c r="QQ14" s="74" t="s">
        <v>134</v>
      </c>
      <c r="QR14" s="74" t="s">
        <v>134</v>
      </c>
      <c r="QS14" s="74" t="s">
        <v>134</v>
      </c>
      <c r="QT14" s="74" t="s">
        <v>134</v>
      </c>
      <c r="QU14" s="74" t="s">
        <v>134</v>
      </c>
      <c r="QV14" s="74" t="s">
        <v>134</v>
      </c>
      <c r="QW14" s="74" t="s">
        <v>134</v>
      </c>
      <c r="QX14" s="74" t="s">
        <v>134</v>
      </c>
      <c r="QY14" s="74" t="s">
        <v>134</v>
      </c>
      <c r="QZ14" s="74" t="s">
        <v>134</v>
      </c>
      <c r="RA14" s="74" t="s">
        <v>134</v>
      </c>
      <c r="RB14" s="74" t="s">
        <v>134</v>
      </c>
      <c r="RC14" s="74" t="s">
        <v>134</v>
      </c>
      <c r="RD14" s="74" t="s">
        <v>134</v>
      </c>
      <c r="RE14" s="74" t="s">
        <v>134</v>
      </c>
      <c r="RF14" s="74" t="s">
        <v>134</v>
      </c>
      <c r="RG14" s="74" t="s">
        <v>134</v>
      </c>
      <c r="RH14" s="74" t="s">
        <v>134</v>
      </c>
      <c r="RI14" s="74" t="s">
        <v>134</v>
      </c>
      <c r="RJ14" s="74" t="s">
        <v>134</v>
      </c>
      <c r="RK14" s="74" t="s">
        <v>134</v>
      </c>
      <c r="RL14" s="74" t="s">
        <v>134</v>
      </c>
      <c r="RM14" s="74" t="s">
        <v>134</v>
      </c>
      <c r="RN14" s="74" t="s">
        <v>134</v>
      </c>
      <c r="RO14" s="74" t="s">
        <v>134</v>
      </c>
      <c r="RP14" s="74" t="s">
        <v>134</v>
      </c>
      <c r="RQ14" s="74" t="s">
        <v>134</v>
      </c>
      <c r="RR14" s="74" t="s">
        <v>134</v>
      </c>
      <c r="RS14" s="74" t="s">
        <v>134</v>
      </c>
      <c r="RT14" s="74" t="s">
        <v>134</v>
      </c>
      <c r="RU14" s="74" t="s">
        <v>134</v>
      </c>
      <c r="RV14" s="74" t="s">
        <v>134</v>
      </c>
      <c r="RW14" s="74" t="s">
        <v>134</v>
      </c>
      <c r="RX14" s="74" t="s">
        <v>134</v>
      </c>
      <c r="RY14" s="74" t="s">
        <v>134</v>
      </c>
      <c r="RZ14" s="74" t="s">
        <v>134</v>
      </c>
      <c r="SA14" s="74" t="s">
        <v>134</v>
      </c>
      <c r="SB14" s="74" t="s">
        <v>134</v>
      </c>
      <c r="SC14" s="74" t="s">
        <v>134</v>
      </c>
      <c r="SD14" s="74" t="s">
        <v>134</v>
      </c>
      <c r="SE14" s="74" t="s">
        <v>134</v>
      </c>
      <c r="SF14" s="74" t="s">
        <v>134</v>
      </c>
      <c r="SG14" s="74" t="s">
        <v>134</v>
      </c>
      <c r="SH14" s="74" t="s">
        <v>134</v>
      </c>
      <c r="SI14" s="74" t="s">
        <v>134</v>
      </c>
      <c r="SJ14" s="74" t="s">
        <v>134</v>
      </c>
      <c r="SK14" s="74" t="s">
        <v>134</v>
      </c>
      <c r="SL14" s="74" t="s">
        <v>134</v>
      </c>
      <c r="SM14" s="74" t="s">
        <v>134</v>
      </c>
      <c r="SN14" s="74" t="s">
        <v>134</v>
      </c>
      <c r="SO14" s="74" t="s">
        <v>134</v>
      </c>
      <c r="SP14" s="74" t="s">
        <v>134</v>
      </c>
      <c r="SQ14" s="74" t="s">
        <v>134</v>
      </c>
      <c r="SR14" s="74" t="s">
        <v>134</v>
      </c>
      <c r="SS14" s="74" t="s">
        <v>134</v>
      </c>
      <c r="ST14" s="74" t="s">
        <v>134</v>
      </c>
      <c r="SU14" s="74" t="s">
        <v>134</v>
      </c>
      <c r="SV14" s="74" t="s">
        <v>134</v>
      </c>
      <c r="SW14" s="74" t="s">
        <v>134</v>
      </c>
      <c r="SX14" s="74" t="s">
        <v>134</v>
      </c>
      <c r="SY14" s="74" t="s">
        <v>134</v>
      </c>
      <c r="SZ14" s="74" t="s">
        <v>134</v>
      </c>
      <c r="TA14" s="74" t="s">
        <v>134</v>
      </c>
      <c r="TB14" s="74" t="s">
        <v>134</v>
      </c>
      <c r="TC14" s="74" t="s">
        <v>134</v>
      </c>
      <c r="TD14" s="74" t="s">
        <v>134</v>
      </c>
      <c r="TE14" s="74" t="s">
        <v>134</v>
      </c>
      <c r="TF14" s="74" t="s">
        <v>134</v>
      </c>
      <c r="TG14" s="74" t="s">
        <v>134</v>
      </c>
      <c r="TH14" s="74" t="s">
        <v>134</v>
      </c>
      <c r="TI14" s="74" t="s">
        <v>134</v>
      </c>
      <c r="TJ14" s="74" t="s">
        <v>134</v>
      </c>
      <c r="TK14" s="74" t="s">
        <v>134</v>
      </c>
      <c r="TL14" s="74" t="s">
        <v>134</v>
      </c>
      <c r="TM14" s="74" t="s">
        <v>134</v>
      </c>
      <c r="TN14" s="74" t="s">
        <v>134</v>
      </c>
      <c r="TO14" s="74" t="s">
        <v>134</v>
      </c>
      <c r="TP14" s="74" t="s">
        <v>134</v>
      </c>
      <c r="TQ14" s="74" t="s">
        <v>134</v>
      </c>
      <c r="TR14" s="74" t="s">
        <v>134</v>
      </c>
      <c r="TS14" s="74" t="s">
        <v>134</v>
      </c>
      <c r="TT14" s="74" t="s">
        <v>134</v>
      </c>
      <c r="TU14" s="74" t="s">
        <v>134</v>
      </c>
      <c r="TV14" s="74" t="s">
        <v>134</v>
      </c>
      <c r="TW14" s="74" t="s">
        <v>134</v>
      </c>
      <c r="TX14" s="74" t="s">
        <v>134</v>
      </c>
      <c r="TY14" s="74" t="s">
        <v>134</v>
      </c>
      <c r="TZ14" s="74" t="s">
        <v>134</v>
      </c>
      <c r="UA14" s="74" t="s">
        <v>134</v>
      </c>
      <c r="UB14" s="74" t="s">
        <v>134</v>
      </c>
      <c r="UC14" s="74" t="s">
        <v>134</v>
      </c>
      <c r="UD14" s="74" t="s">
        <v>134</v>
      </c>
      <c r="UE14" s="74" t="s">
        <v>134</v>
      </c>
      <c r="UF14" s="74" t="s">
        <v>134</v>
      </c>
      <c r="UG14" s="74" t="s">
        <v>134</v>
      </c>
      <c r="UH14" s="74" t="s">
        <v>134</v>
      </c>
    </row>
    <row r="15" spans="1:554" ht="14.4" x14ac:dyDescent="0.3">
      <c r="A15" s="74" t="s">
        <v>864</v>
      </c>
      <c r="B15" s="74" t="s">
        <v>18</v>
      </c>
      <c r="C15" s="74" t="s">
        <v>424</v>
      </c>
      <c r="D15" s="77">
        <v>45.37</v>
      </c>
      <c r="E15" s="74">
        <v>735</v>
      </c>
      <c r="F15" s="77"/>
      <c r="G15" s="74"/>
      <c r="H15" s="74">
        <v>42.167200000000001</v>
      </c>
      <c r="I15" s="74">
        <v>43.710099999999997</v>
      </c>
      <c r="J15" s="74">
        <v>43.459099999999999</v>
      </c>
      <c r="K15" s="74">
        <v>44.444299999999998</v>
      </c>
      <c r="L15" s="74">
        <v>44.435000000000002</v>
      </c>
      <c r="M15" s="74">
        <v>44.416400000000003</v>
      </c>
      <c r="N15" s="74">
        <v>45.615299999999998</v>
      </c>
      <c r="O15" s="74">
        <v>46.247300000000003</v>
      </c>
      <c r="P15" s="74">
        <v>45.531700000000001</v>
      </c>
      <c r="Q15" s="74">
        <v>45.624600000000001</v>
      </c>
      <c r="R15" s="74">
        <v>45.364400000000003</v>
      </c>
      <c r="S15" s="74">
        <v>44.946199999999997</v>
      </c>
      <c r="T15" s="74">
        <v>45.801200000000001</v>
      </c>
      <c r="U15" s="74">
        <v>47.111699999999999</v>
      </c>
      <c r="V15" s="74">
        <v>47.399799999999999</v>
      </c>
      <c r="W15" s="74">
        <v>47.223199999999999</v>
      </c>
      <c r="X15" s="74">
        <v>47.167499999999997</v>
      </c>
      <c r="Y15" s="74">
        <v>47.975999999999999</v>
      </c>
      <c r="Z15" s="74">
        <v>47.66</v>
      </c>
      <c r="AA15" s="74">
        <v>48.1526</v>
      </c>
      <c r="AB15" s="74">
        <v>48.013199999999998</v>
      </c>
      <c r="AC15" s="74">
        <v>49.258600000000001</v>
      </c>
      <c r="AD15" s="74">
        <v>48.886899999999997</v>
      </c>
      <c r="AE15" s="74">
        <v>48.208399999999997</v>
      </c>
      <c r="AF15" s="74">
        <v>47.8645</v>
      </c>
      <c r="AG15" s="74">
        <v>48.217700000000001</v>
      </c>
      <c r="AH15" s="74">
        <v>46.9816</v>
      </c>
      <c r="AI15" s="74">
        <v>47.390500000000003</v>
      </c>
      <c r="AJ15" s="74">
        <v>47.594999999999999</v>
      </c>
      <c r="AK15" s="74">
        <v>47.251100000000001</v>
      </c>
      <c r="AL15" s="74">
        <v>46.963000000000001</v>
      </c>
      <c r="AM15" s="74">
        <v>47.306899999999999</v>
      </c>
      <c r="AN15" s="74">
        <v>46.8979</v>
      </c>
      <c r="AO15" s="74">
        <v>46.451799999999999</v>
      </c>
      <c r="AP15" s="74">
        <v>46.042900000000003</v>
      </c>
      <c r="AQ15" s="74">
        <v>46.935099999999998</v>
      </c>
      <c r="AR15" s="74">
        <v>46.182299999999998</v>
      </c>
      <c r="AS15" s="74">
        <v>45.847700000000003</v>
      </c>
      <c r="AT15" s="74">
        <v>45.215699999999998</v>
      </c>
      <c r="AU15" s="74">
        <v>44.184100000000001</v>
      </c>
      <c r="AV15" s="74">
        <v>44.500100000000003</v>
      </c>
      <c r="AW15" s="74">
        <v>45.085599999999999</v>
      </c>
      <c r="AX15" s="74">
        <v>45.429499999999997</v>
      </c>
      <c r="AY15" s="74">
        <v>44.146900000000002</v>
      </c>
      <c r="AZ15" s="74">
        <v>44.6023</v>
      </c>
      <c r="BA15" s="74">
        <v>43.310400000000001</v>
      </c>
      <c r="BB15" s="74">
        <v>41.507399999999997</v>
      </c>
      <c r="BC15" s="74">
        <v>41.749000000000002</v>
      </c>
      <c r="BD15" s="74">
        <v>42.882899999999999</v>
      </c>
      <c r="BE15" s="74">
        <v>42.892200000000003</v>
      </c>
      <c r="BF15" s="74">
        <v>42.7806</v>
      </c>
      <c r="BG15" s="74">
        <v>41.116999999999997</v>
      </c>
      <c r="BH15" s="74">
        <v>41.089100000000002</v>
      </c>
      <c r="BI15" s="74">
        <v>40.801000000000002</v>
      </c>
      <c r="BJ15" s="74">
        <v>38.895699999999998</v>
      </c>
      <c r="BK15" s="74">
        <v>38.747</v>
      </c>
      <c r="BL15" s="74">
        <v>39.378999999999998</v>
      </c>
      <c r="BM15" s="74">
        <v>39.880899999999997</v>
      </c>
      <c r="BN15" s="74">
        <v>40.020299999999999</v>
      </c>
      <c r="BO15" s="74">
        <v>40.875399999999999</v>
      </c>
      <c r="BP15" s="74">
        <v>41.3215</v>
      </c>
      <c r="BQ15" s="74">
        <v>40.701799999999999</v>
      </c>
      <c r="BR15" s="74">
        <v>40.053899999999999</v>
      </c>
      <c r="BS15" s="74">
        <v>39.678400000000003</v>
      </c>
      <c r="BT15" s="74">
        <v>39.406100000000002</v>
      </c>
      <c r="BU15" s="74">
        <v>40.025799999999997</v>
      </c>
      <c r="BV15" s="74">
        <v>41.199399999999997</v>
      </c>
      <c r="BW15" s="74">
        <v>41.631300000000003</v>
      </c>
      <c r="BX15" s="74">
        <v>41.584400000000002</v>
      </c>
      <c r="BY15" s="74">
        <v>41.067999999999998</v>
      </c>
      <c r="BZ15" s="74">
        <v>40.833199999999998</v>
      </c>
      <c r="CA15" s="74">
        <v>41.697000000000003</v>
      </c>
      <c r="CB15" s="74">
        <v>41.603200000000001</v>
      </c>
      <c r="CC15" s="74">
        <v>41.997500000000002</v>
      </c>
      <c r="CD15" s="74">
        <v>41.856699999999996</v>
      </c>
      <c r="CE15" s="74">
        <v>42.42</v>
      </c>
      <c r="CF15" s="74">
        <v>42.7956</v>
      </c>
      <c r="CG15" s="74">
        <v>43.527900000000002</v>
      </c>
      <c r="CH15" s="74">
        <v>43.020899999999997</v>
      </c>
      <c r="CI15" s="74">
        <v>44.260300000000001</v>
      </c>
      <c r="CJ15" s="74">
        <v>45.114699999999999</v>
      </c>
      <c r="CK15" s="74">
        <v>44.757899999999999</v>
      </c>
      <c r="CL15" s="74">
        <v>44.297800000000002</v>
      </c>
      <c r="CM15" s="74">
        <v>44.6828</v>
      </c>
      <c r="CN15" s="74">
        <v>44.851799999999997</v>
      </c>
      <c r="CO15" s="74">
        <v>44.926900000000003</v>
      </c>
      <c r="CP15" s="74">
        <v>44.541899999999998</v>
      </c>
      <c r="CQ15" s="74">
        <v>43.997399999999999</v>
      </c>
      <c r="CR15" s="74">
        <v>44.166400000000003</v>
      </c>
      <c r="CS15" s="74">
        <v>43.847099999999998</v>
      </c>
      <c r="CT15" s="74">
        <v>43.65</v>
      </c>
      <c r="CU15" s="74">
        <v>44.297800000000002</v>
      </c>
      <c r="CV15" s="74">
        <v>42.842500000000001</v>
      </c>
      <c r="CW15" s="74">
        <v>43.039700000000003</v>
      </c>
      <c r="CX15" s="74">
        <v>42.297899999999998</v>
      </c>
      <c r="CY15" s="74">
        <v>42.034999999999997</v>
      </c>
      <c r="CZ15" s="74">
        <v>41.697000000000003</v>
      </c>
      <c r="DA15" s="74">
        <v>41.781500000000001</v>
      </c>
      <c r="DB15" s="74">
        <v>40.241700000000002</v>
      </c>
      <c r="DC15" s="74">
        <v>40.194800000000001</v>
      </c>
      <c r="DD15" s="74">
        <v>40.2605</v>
      </c>
      <c r="DE15" s="74">
        <v>40.514000000000003</v>
      </c>
      <c r="DF15" s="74">
        <v>40.504600000000003</v>
      </c>
      <c r="DG15" s="74">
        <v>40.870800000000003</v>
      </c>
      <c r="DH15" s="74">
        <v>42.523299999999999</v>
      </c>
      <c r="DI15" s="74">
        <v>41.931800000000003</v>
      </c>
      <c r="DJ15" s="74">
        <v>42.5608</v>
      </c>
      <c r="DK15" s="74">
        <v>43.556100000000001</v>
      </c>
      <c r="DL15" s="74">
        <v>42.006900000000002</v>
      </c>
      <c r="DM15" s="74">
        <v>42.927</v>
      </c>
      <c r="DN15" s="74">
        <v>43.255600000000001</v>
      </c>
      <c r="DO15" s="74">
        <v>43.105400000000003</v>
      </c>
      <c r="DP15" s="74">
        <v>43.490400000000001</v>
      </c>
      <c r="DQ15" s="74">
        <v>43.311999999999998</v>
      </c>
      <c r="DR15" s="74">
        <v>43.265000000000001</v>
      </c>
      <c r="DS15" s="74" t="s">
        <v>135</v>
      </c>
      <c r="DT15" s="74">
        <v>42.645299999999999</v>
      </c>
      <c r="DU15" s="74">
        <v>42.2134</v>
      </c>
      <c r="DV15" s="74">
        <v>41.772199999999998</v>
      </c>
      <c r="DW15" s="74">
        <v>41.753399999999999</v>
      </c>
      <c r="DX15" s="74">
        <v>43.067900000000002</v>
      </c>
      <c r="DY15" s="74">
        <v>44.091299999999997</v>
      </c>
      <c r="DZ15" s="74">
        <v>43.734499999999997</v>
      </c>
      <c r="EA15" s="74">
        <v>44.710900000000002</v>
      </c>
      <c r="EB15" s="74">
        <v>44.805700000000002</v>
      </c>
      <c r="EC15" s="74">
        <v>45.744100000000003</v>
      </c>
      <c r="ED15" s="74">
        <v>46.237000000000002</v>
      </c>
      <c r="EE15" s="74">
        <v>45.668300000000002</v>
      </c>
      <c r="EF15" s="74">
        <v>45.402900000000002</v>
      </c>
      <c r="EG15" s="74">
        <v>45.469200000000001</v>
      </c>
      <c r="EH15" s="74">
        <v>46.246499999999997</v>
      </c>
      <c r="EI15" s="74">
        <v>45.791499999999999</v>
      </c>
      <c r="EJ15" s="74">
        <v>45.990600000000001</v>
      </c>
      <c r="EK15" s="74">
        <v>45.564</v>
      </c>
      <c r="EL15" s="74">
        <v>45.412399999999998</v>
      </c>
      <c r="EM15" s="74">
        <v>45.118499999999997</v>
      </c>
      <c r="EN15" s="74">
        <v>45.6967</v>
      </c>
      <c r="EO15" s="74">
        <v>47.099600000000002</v>
      </c>
      <c r="EP15" s="74">
        <v>46.947899999999997</v>
      </c>
      <c r="EQ15" s="74">
        <v>47.0901</v>
      </c>
      <c r="ER15" s="74">
        <v>46.720399999999998</v>
      </c>
      <c r="ES15" s="74">
        <v>46.322299999999998</v>
      </c>
      <c r="ET15" s="74">
        <v>45.497700000000002</v>
      </c>
      <c r="EU15" s="74">
        <v>45.620899999999999</v>
      </c>
      <c r="EV15" s="74">
        <v>45.990600000000001</v>
      </c>
      <c r="EW15" s="74">
        <v>46.037999999999997</v>
      </c>
      <c r="EX15" s="74">
        <v>45.9527</v>
      </c>
      <c r="EY15" s="74">
        <v>45.706200000000003</v>
      </c>
      <c r="EZ15" s="74">
        <v>42.587699999999998</v>
      </c>
      <c r="FA15" s="74">
        <v>43.213299999999997</v>
      </c>
      <c r="FB15" s="74">
        <v>43.118499999999997</v>
      </c>
      <c r="FC15" s="74">
        <v>42.189599999999999</v>
      </c>
      <c r="FD15" s="74">
        <v>41.289099999999998</v>
      </c>
      <c r="FE15" s="74">
        <v>40.578200000000002</v>
      </c>
      <c r="FF15" s="74">
        <v>40.568800000000003</v>
      </c>
      <c r="FG15" s="74">
        <v>39.886299999999999</v>
      </c>
      <c r="FH15" s="74">
        <v>39.4313</v>
      </c>
      <c r="FI15" s="74">
        <v>39.810499999999998</v>
      </c>
      <c r="FJ15" s="74">
        <v>39.772599999999997</v>
      </c>
      <c r="FK15" s="74">
        <v>39.469200000000001</v>
      </c>
      <c r="FL15" s="74">
        <v>39.753599999999999</v>
      </c>
      <c r="FM15" s="74">
        <v>41.023699999999998</v>
      </c>
      <c r="FN15" s="74">
        <v>41.042700000000004</v>
      </c>
      <c r="FO15" s="74">
        <v>40.815199999999997</v>
      </c>
      <c r="FP15" s="74">
        <v>41.118499999999997</v>
      </c>
      <c r="FQ15" s="74">
        <v>41.279699999999998</v>
      </c>
      <c r="FR15" s="74">
        <v>41.630400000000002</v>
      </c>
      <c r="FS15" s="74">
        <v>41.402900000000002</v>
      </c>
      <c r="FT15" s="74">
        <v>40.834200000000003</v>
      </c>
      <c r="FU15" s="74">
        <v>40.047400000000003</v>
      </c>
      <c r="FV15" s="74">
        <v>40.417099999999998</v>
      </c>
      <c r="FW15" s="74">
        <v>40.369700000000002</v>
      </c>
      <c r="FX15" s="74">
        <v>40.170699999999997</v>
      </c>
      <c r="FY15" s="74">
        <v>40.777299999999997</v>
      </c>
      <c r="FZ15" s="74">
        <v>41.033200000000001</v>
      </c>
      <c r="GA15" s="74">
        <v>40.597200000000001</v>
      </c>
      <c r="GB15" s="74">
        <v>42.056899999999999</v>
      </c>
      <c r="GC15" s="74">
        <v>42.293900000000001</v>
      </c>
      <c r="GD15" s="74">
        <v>41.412399999999998</v>
      </c>
      <c r="GE15" s="74">
        <v>41.184899999999999</v>
      </c>
      <c r="GF15" s="74">
        <v>41.687199999999997</v>
      </c>
      <c r="GG15" s="74">
        <v>40.682499999999997</v>
      </c>
      <c r="GH15" s="74">
        <v>40.341299999999997</v>
      </c>
      <c r="GI15" s="74">
        <v>40.237000000000002</v>
      </c>
      <c r="GJ15" s="74">
        <v>39.5261</v>
      </c>
      <c r="GK15" s="74">
        <v>39.251199999999997</v>
      </c>
      <c r="GL15" s="74">
        <v>40</v>
      </c>
      <c r="GM15" s="74">
        <v>40.364100000000001</v>
      </c>
      <c r="GN15" s="74">
        <v>39.607199999999999</v>
      </c>
      <c r="GO15" s="74">
        <v>38.428800000000003</v>
      </c>
      <c r="GP15" s="74">
        <v>38.907800000000002</v>
      </c>
      <c r="GQ15" s="74">
        <v>39.051499999999997</v>
      </c>
      <c r="GR15" s="74">
        <v>37.988100000000003</v>
      </c>
      <c r="GS15" s="74">
        <v>39.003599999999999</v>
      </c>
      <c r="GT15" s="74">
        <v>40.182099999999998</v>
      </c>
      <c r="GU15" s="74">
        <v>41.302999999999997</v>
      </c>
      <c r="GV15" s="74">
        <v>40.9773</v>
      </c>
      <c r="GW15" s="74">
        <v>41.6096</v>
      </c>
      <c r="GX15" s="74">
        <v>41.753300000000003</v>
      </c>
      <c r="GY15" s="74">
        <v>41.801200000000001</v>
      </c>
      <c r="GZ15" s="74">
        <v>41.360500000000002</v>
      </c>
      <c r="HA15" s="74">
        <v>40.076700000000002</v>
      </c>
      <c r="HB15" s="74">
        <v>40.076700000000002</v>
      </c>
      <c r="HC15" s="74">
        <v>39.703000000000003</v>
      </c>
      <c r="HD15" s="74">
        <v>40.6036</v>
      </c>
      <c r="HE15" s="74">
        <v>39.588099999999997</v>
      </c>
      <c r="HF15" s="74">
        <v>40.325800000000001</v>
      </c>
      <c r="HG15" s="74">
        <v>39.904200000000003</v>
      </c>
      <c r="HH15" s="74">
        <v>39.808399999999999</v>
      </c>
      <c r="HI15" s="74">
        <v>40.680300000000003</v>
      </c>
      <c r="HJ15" s="74">
        <v>40.986899999999999</v>
      </c>
      <c r="HK15" s="74">
        <v>42.127000000000002</v>
      </c>
      <c r="HL15" s="74">
        <v>42.232399999999998</v>
      </c>
      <c r="HM15" s="74">
        <v>42.423999999999999</v>
      </c>
      <c r="HN15" s="74">
        <v>41.945</v>
      </c>
      <c r="HO15" s="74">
        <v>42.174900000000001</v>
      </c>
      <c r="HP15" s="74">
        <v>40.316200000000002</v>
      </c>
      <c r="HQ15" s="74">
        <v>40.7761</v>
      </c>
      <c r="HR15" s="74">
        <v>40.948500000000003</v>
      </c>
      <c r="HS15" s="74">
        <v>42.644399999999997</v>
      </c>
      <c r="HT15" s="74">
        <v>42.596499999999999</v>
      </c>
      <c r="HU15" s="74">
        <v>42.778500000000001</v>
      </c>
      <c r="HV15" s="74">
        <v>42.673099999999998</v>
      </c>
      <c r="HW15" s="74">
        <v>43.075499999999998</v>
      </c>
      <c r="HX15" s="74">
        <v>42.6539</v>
      </c>
      <c r="HY15" s="74">
        <v>42.8264</v>
      </c>
      <c r="HZ15" s="74" t="s">
        <v>135</v>
      </c>
      <c r="IA15" s="74">
        <v>43.219200000000001</v>
      </c>
      <c r="IB15" s="74">
        <v>43.3917</v>
      </c>
      <c r="IC15" s="74">
        <v>43.640799999999999</v>
      </c>
      <c r="ID15" s="74">
        <v>43.506599999999999</v>
      </c>
      <c r="IE15" s="74">
        <v>43.918599999999998</v>
      </c>
      <c r="IF15" s="74">
        <v>44.8</v>
      </c>
      <c r="IG15" s="74">
        <v>45.202399999999997</v>
      </c>
      <c r="IH15" s="74">
        <v>44.972499999999997</v>
      </c>
      <c r="II15" s="74">
        <v>44.129399999999997</v>
      </c>
      <c r="IJ15" s="74">
        <v>44.282699999999998</v>
      </c>
      <c r="IK15" s="74">
        <v>44.761699999999998</v>
      </c>
      <c r="IL15" s="74">
        <v>44.953299999999999</v>
      </c>
      <c r="IM15" s="74">
        <v>44.771299999999997</v>
      </c>
      <c r="IN15" s="74">
        <v>46.371299999999998</v>
      </c>
      <c r="IO15" s="74">
        <v>48.411999999999999</v>
      </c>
      <c r="IP15" s="74">
        <v>47.281500000000001</v>
      </c>
      <c r="IQ15" s="74">
        <v>47.147399999999998</v>
      </c>
      <c r="IR15" s="74">
        <v>47.683900000000001</v>
      </c>
      <c r="IS15" s="74">
        <v>46.380899999999997</v>
      </c>
      <c r="IT15" s="74">
        <v>47.3294</v>
      </c>
      <c r="IU15" s="74">
        <v>47.808399999999999</v>
      </c>
      <c r="IV15" s="74">
        <v>48.364100000000001</v>
      </c>
      <c r="IW15" s="74">
        <v>48.622799999999998</v>
      </c>
      <c r="IX15" s="74">
        <v>48.814399999999999</v>
      </c>
      <c r="IY15" s="74">
        <v>48.176499999999997</v>
      </c>
      <c r="IZ15" s="74">
        <v>48.882100000000001</v>
      </c>
      <c r="JA15" s="74">
        <v>47.992800000000003</v>
      </c>
      <c r="JB15" s="74">
        <v>47.6158</v>
      </c>
      <c r="JC15" s="74">
        <v>47.055199999999999</v>
      </c>
      <c r="JD15" s="74">
        <v>47.084200000000003</v>
      </c>
      <c r="JE15" s="74">
        <v>46.620199999999997</v>
      </c>
      <c r="JF15" s="74">
        <v>47.026200000000003</v>
      </c>
      <c r="JG15" s="74">
        <v>46.320500000000003</v>
      </c>
      <c r="JH15" s="74">
        <v>47.470799999999997</v>
      </c>
      <c r="JI15" s="74">
        <v>47.702800000000003</v>
      </c>
      <c r="JJ15" s="74">
        <v>46.417200000000001</v>
      </c>
      <c r="JK15" s="74">
        <v>46.011200000000002</v>
      </c>
      <c r="JL15" s="74">
        <v>46.446199999999997</v>
      </c>
      <c r="JM15" s="74">
        <v>46.8232</v>
      </c>
      <c r="JN15" s="74">
        <v>46.088500000000003</v>
      </c>
      <c r="JO15" s="74">
        <v>45.962899999999998</v>
      </c>
      <c r="JP15" s="74">
        <v>45.8566</v>
      </c>
      <c r="JQ15" s="74">
        <v>45.817900000000002</v>
      </c>
      <c r="JR15" s="74">
        <v>46.484900000000003</v>
      </c>
      <c r="JS15" s="74">
        <v>45.431199999999997</v>
      </c>
      <c r="JT15" s="74">
        <v>44.8416</v>
      </c>
      <c r="JU15" s="74">
        <v>45.653599999999997</v>
      </c>
      <c r="JV15" s="74">
        <v>44.812600000000003</v>
      </c>
      <c r="JW15" s="74">
        <v>43.295000000000002</v>
      </c>
      <c r="JX15" s="74">
        <v>43.594700000000003</v>
      </c>
      <c r="JY15" s="74">
        <v>43.585000000000001</v>
      </c>
      <c r="JZ15" s="74">
        <v>44.000599999999999</v>
      </c>
      <c r="KA15" s="74">
        <v>44.010300000000001</v>
      </c>
      <c r="KB15" s="74">
        <v>43.768700000000003</v>
      </c>
      <c r="KC15" s="74">
        <v>42.985700000000001</v>
      </c>
      <c r="KD15" s="74">
        <v>44.087600000000002</v>
      </c>
      <c r="KE15" s="74">
        <v>42.734400000000001</v>
      </c>
      <c r="KF15" s="74">
        <v>42.299399999999999</v>
      </c>
      <c r="KG15" s="74">
        <v>41.603400000000001</v>
      </c>
      <c r="KH15" s="74">
        <v>42.608699999999999</v>
      </c>
      <c r="KI15" s="74">
        <v>42.618400000000001</v>
      </c>
      <c r="KJ15" s="74">
        <v>42.686</v>
      </c>
      <c r="KK15" s="74">
        <v>41.535800000000002</v>
      </c>
      <c r="KL15" s="74">
        <v>41.216799999999999</v>
      </c>
      <c r="KM15" s="74">
        <v>41.062100000000001</v>
      </c>
      <c r="KN15" s="74">
        <v>40.878500000000003</v>
      </c>
      <c r="KO15" s="74">
        <v>42.531399999999998</v>
      </c>
      <c r="KP15" s="74">
        <v>42.628</v>
      </c>
      <c r="KQ15" s="74">
        <v>41.535800000000002</v>
      </c>
      <c r="KR15" s="74">
        <v>41.990099999999998</v>
      </c>
      <c r="KS15" s="74">
        <v>42.0867</v>
      </c>
      <c r="KT15" s="74">
        <v>42.937399999999997</v>
      </c>
      <c r="KU15" s="74">
        <v>43.043700000000001</v>
      </c>
      <c r="KV15" s="74">
        <v>42.173699999999997</v>
      </c>
      <c r="KW15" s="74">
        <v>41.9514</v>
      </c>
      <c r="KX15" s="74">
        <v>41.168399999999998</v>
      </c>
      <c r="KY15" s="74">
        <v>41.062100000000001</v>
      </c>
      <c r="KZ15" s="74">
        <v>41.342399999999998</v>
      </c>
      <c r="LA15" s="74">
        <v>41.932099999999998</v>
      </c>
      <c r="LB15" s="74">
        <v>42.212400000000002</v>
      </c>
      <c r="LC15" s="74">
        <v>42.444400000000002</v>
      </c>
      <c r="LD15" s="74">
        <v>41.912700000000001</v>
      </c>
      <c r="LE15" s="74">
        <v>41.226399999999998</v>
      </c>
      <c r="LF15" s="74">
        <v>40.936500000000002</v>
      </c>
      <c r="LG15" s="74">
        <v>42.173699999999997</v>
      </c>
      <c r="LH15" s="74">
        <v>42.525300000000001</v>
      </c>
      <c r="LI15" s="74">
        <v>41.861199999999997</v>
      </c>
      <c r="LJ15" s="74">
        <v>41.753700000000002</v>
      </c>
      <c r="LK15" s="74">
        <v>42.183500000000002</v>
      </c>
      <c r="LL15" s="74">
        <v>41.665799999999997</v>
      </c>
      <c r="LM15" s="74">
        <v>42.085799999999999</v>
      </c>
      <c r="LN15" s="74">
        <v>42.476500000000001</v>
      </c>
      <c r="LO15" s="74">
        <v>42.984400000000001</v>
      </c>
      <c r="LP15" s="74">
        <v>41.411900000000003</v>
      </c>
      <c r="LQ15" s="74">
        <v>42.164000000000001</v>
      </c>
      <c r="LR15" s="74">
        <v>41.831899999999997</v>
      </c>
      <c r="LS15" s="74">
        <v>41.255600000000001</v>
      </c>
      <c r="LT15" s="74">
        <v>40.7087</v>
      </c>
      <c r="LU15" s="74">
        <v>41.245899999999999</v>
      </c>
      <c r="LV15" s="74">
        <v>41.646299999999997</v>
      </c>
      <c r="LW15" s="74">
        <v>42.124899999999997</v>
      </c>
      <c r="LX15" s="74">
        <v>42.124899999999997</v>
      </c>
      <c r="LY15" s="74">
        <v>42.544899999999998</v>
      </c>
      <c r="LZ15" s="74">
        <v>42.593699999999998</v>
      </c>
      <c r="MA15" s="74">
        <v>42.349499999999999</v>
      </c>
      <c r="MB15" s="74">
        <v>42.974600000000002</v>
      </c>
      <c r="MC15" s="74">
        <v>43.628999999999998</v>
      </c>
      <c r="MD15" s="74">
        <v>43.248100000000001</v>
      </c>
      <c r="ME15" s="74">
        <v>42.789000000000001</v>
      </c>
      <c r="MF15" s="74">
        <v>45.142899999999997</v>
      </c>
      <c r="MG15" s="74">
        <v>45.699599999999997</v>
      </c>
      <c r="MH15" s="74">
        <v>45.953499999999998</v>
      </c>
      <c r="MI15" s="74">
        <v>46.031700000000001</v>
      </c>
      <c r="MJ15" s="74">
        <v>46.334499999999998</v>
      </c>
      <c r="MK15" s="74">
        <v>46.441899999999997</v>
      </c>
      <c r="ML15" s="74">
        <v>46.451700000000002</v>
      </c>
      <c r="MM15" s="74">
        <v>46.500500000000002</v>
      </c>
      <c r="MN15" s="74">
        <v>46.842300000000002</v>
      </c>
      <c r="MO15" s="74">
        <v>47.5749</v>
      </c>
      <c r="MP15" s="74">
        <v>47.5749</v>
      </c>
      <c r="MQ15" s="74">
        <v>47.770200000000003</v>
      </c>
      <c r="MR15" s="74">
        <v>47.5944</v>
      </c>
      <c r="MS15" s="74">
        <v>47.242800000000003</v>
      </c>
      <c r="MT15" s="74">
        <v>47.340400000000002</v>
      </c>
      <c r="MU15" s="74">
        <v>46.090299999999999</v>
      </c>
      <c r="MV15" s="74">
        <v>46.393099999999997</v>
      </c>
      <c r="MW15" s="74">
        <v>46.080500000000001</v>
      </c>
      <c r="MX15" s="74">
        <v>46.305199999999999</v>
      </c>
      <c r="MY15" s="74">
        <v>47.8581</v>
      </c>
      <c r="MZ15" s="74">
        <v>49.088700000000003</v>
      </c>
      <c r="NA15" s="74">
        <v>48.864100000000001</v>
      </c>
      <c r="NB15" s="74">
        <v>48.834800000000001</v>
      </c>
      <c r="NC15" s="74">
        <v>48.610199999999999</v>
      </c>
      <c r="ND15" s="74">
        <v>48.6785</v>
      </c>
      <c r="NE15" s="74">
        <v>48.551600000000001</v>
      </c>
      <c r="NF15" s="74">
        <v>48.737099999999998</v>
      </c>
      <c r="NG15" s="74">
        <v>48.4343</v>
      </c>
      <c r="NH15" s="74">
        <v>48.366</v>
      </c>
      <c r="NI15" s="74">
        <v>48.873899999999999</v>
      </c>
      <c r="NJ15" s="74">
        <v>48.932499999999997</v>
      </c>
      <c r="NK15" s="74">
        <v>48.834800000000001</v>
      </c>
      <c r="NL15" s="74">
        <v>49.088700000000003</v>
      </c>
      <c r="NM15" s="74" t="s">
        <v>135</v>
      </c>
      <c r="NN15" s="74">
        <v>48.903199999999998</v>
      </c>
      <c r="NO15" s="74">
        <v>49.244999999999997</v>
      </c>
      <c r="NP15" s="74">
        <v>49.508699999999997</v>
      </c>
      <c r="NQ15" s="74">
        <v>48.727400000000003</v>
      </c>
      <c r="NR15" s="74">
        <v>48.688299999999998</v>
      </c>
      <c r="NS15" s="74">
        <v>49.625900000000001</v>
      </c>
      <c r="NT15" s="74">
        <v>50.065399999999997</v>
      </c>
      <c r="NU15" s="74">
        <v>50.134399999999999</v>
      </c>
      <c r="NV15" s="74">
        <v>51.031100000000002</v>
      </c>
      <c r="NW15" s="74">
        <v>51.060600000000001</v>
      </c>
      <c r="NX15" s="74">
        <v>51.681399999999996</v>
      </c>
      <c r="NY15" s="74">
        <v>51.119700000000002</v>
      </c>
      <c r="NZ15" s="74">
        <v>51.474499999999999</v>
      </c>
      <c r="OA15" s="74">
        <v>51.346400000000003</v>
      </c>
      <c r="OB15" s="74">
        <v>52.203600000000002</v>
      </c>
      <c r="OC15" s="74">
        <v>51.691299999999998</v>
      </c>
      <c r="OD15" s="74">
        <v>51.868600000000001</v>
      </c>
      <c r="OE15" s="74">
        <v>52.321899999999999</v>
      </c>
      <c r="OF15" s="74">
        <v>52.646999999999998</v>
      </c>
      <c r="OG15" s="74">
        <v>52.430300000000003</v>
      </c>
      <c r="OH15" s="74">
        <v>52.518900000000002</v>
      </c>
      <c r="OI15" s="74">
        <v>52.883499999999998</v>
      </c>
      <c r="OJ15" s="74">
        <v>52.775100000000002</v>
      </c>
      <c r="OK15" s="74">
        <v>52.745600000000003</v>
      </c>
      <c r="OL15" s="74">
        <v>52.410600000000002</v>
      </c>
      <c r="OM15" s="74">
        <v>52.962299999999999</v>
      </c>
      <c r="ON15" s="74">
        <v>53.395899999999997</v>
      </c>
      <c r="OO15" s="74">
        <v>54.056100000000001</v>
      </c>
      <c r="OP15" s="74">
        <v>53.642200000000003</v>
      </c>
      <c r="OQ15" s="74">
        <v>54.489600000000003</v>
      </c>
      <c r="OR15" s="74">
        <v>55.573500000000003</v>
      </c>
      <c r="OS15" s="74">
        <v>54.854199999999999</v>
      </c>
      <c r="OT15" s="74">
        <v>56.3322</v>
      </c>
      <c r="OU15" s="74">
        <v>56.953000000000003</v>
      </c>
      <c r="OV15" s="74">
        <v>58.125599999999999</v>
      </c>
      <c r="OW15" s="74">
        <v>58.5</v>
      </c>
      <c r="OX15" s="74">
        <v>58.115699999999997</v>
      </c>
      <c r="OY15" s="74">
        <v>58.411299999999997</v>
      </c>
      <c r="OZ15" s="74">
        <v>57.662399999999998</v>
      </c>
      <c r="PA15" s="74">
        <v>57.189500000000002</v>
      </c>
      <c r="PB15" s="74">
        <v>57.563899999999997</v>
      </c>
      <c r="PC15" s="74">
        <v>57.554099999999998</v>
      </c>
      <c r="PD15" s="74">
        <v>58.066400000000002</v>
      </c>
      <c r="PE15" s="74">
        <v>57.9285</v>
      </c>
      <c r="PF15" s="74">
        <v>58.371899999999997</v>
      </c>
      <c r="PG15" s="74">
        <v>58.706899999999997</v>
      </c>
      <c r="PH15" s="74">
        <v>58.982799999999997</v>
      </c>
      <c r="PI15" s="74">
        <v>59.396700000000003</v>
      </c>
      <c r="PJ15" s="74">
        <v>60.273600000000002</v>
      </c>
      <c r="PK15" s="74">
        <v>60.224299999999999</v>
      </c>
      <c r="PL15" s="74">
        <v>61.199800000000003</v>
      </c>
      <c r="PM15" s="74">
        <v>61.524999999999999</v>
      </c>
      <c r="PN15" s="74">
        <v>61.633400000000002</v>
      </c>
      <c r="PO15" s="74">
        <v>61.8994</v>
      </c>
      <c r="PP15" s="74">
        <v>61.938800000000001</v>
      </c>
      <c r="PQ15" s="74">
        <v>63.219799999999999</v>
      </c>
      <c r="PR15" s="74">
        <v>64.017899999999997</v>
      </c>
      <c r="PS15" s="74">
        <v>64.372699999999995</v>
      </c>
      <c r="PT15" s="74">
        <v>64.047499999999999</v>
      </c>
      <c r="PU15" s="74">
        <v>64.1066</v>
      </c>
      <c r="PV15" s="74">
        <v>63.751899999999999</v>
      </c>
      <c r="PW15" s="74">
        <v>63.485799999999998</v>
      </c>
      <c r="PX15" s="74">
        <v>63.269100000000002</v>
      </c>
      <c r="PY15" s="74">
        <v>61.288499999999999</v>
      </c>
      <c r="PZ15" s="74">
        <v>61.259</v>
      </c>
      <c r="QA15" s="74">
        <v>63.269100000000002</v>
      </c>
      <c r="QB15" s="74">
        <v>63.0227</v>
      </c>
      <c r="QC15" s="74">
        <v>63.939100000000003</v>
      </c>
      <c r="QD15" s="74">
        <v>62.894599999999997</v>
      </c>
      <c r="QE15" s="74">
        <v>62.904499999999999</v>
      </c>
      <c r="QF15" s="74">
        <v>63.190199999999997</v>
      </c>
      <c r="QG15" s="74">
        <v>63.398600000000002</v>
      </c>
      <c r="QH15" s="74">
        <v>62.753599999999999</v>
      </c>
      <c r="QI15" s="74">
        <v>62.088799999999999</v>
      </c>
      <c r="QJ15" s="74">
        <v>62.049100000000003</v>
      </c>
      <c r="QK15" s="74">
        <v>62.138399999999997</v>
      </c>
      <c r="QL15" s="74">
        <v>61.900199999999998</v>
      </c>
      <c r="QM15" s="74">
        <v>62.217799999999997</v>
      </c>
      <c r="QN15" s="74">
        <v>61.096499999999999</v>
      </c>
      <c r="QO15" s="74">
        <v>62.465899999999998</v>
      </c>
      <c r="QP15" s="74">
        <v>63.438299999999998</v>
      </c>
      <c r="QQ15" s="74">
        <v>63.795499999999997</v>
      </c>
      <c r="QR15" s="74">
        <v>64.162700000000001</v>
      </c>
      <c r="QS15" s="74">
        <v>63.8551</v>
      </c>
      <c r="QT15" s="74">
        <v>65.045900000000003</v>
      </c>
      <c r="QU15" s="74">
        <v>64.172600000000003</v>
      </c>
      <c r="QV15" s="74">
        <v>64.351200000000006</v>
      </c>
      <c r="QW15" s="74">
        <v>65.353499999999997</v>
      </c>
      <c r="QX15" s="74">
        <v>65.452699999999993</v>
      </c>
      <c r="QY15" s="74">
        <v>64.470299999999995</v>
      </c>
      <c r="QZ15" s="74">
        <v>64.242099999999994</v>
      </c>
      <c r="RA15" s="74">
        <v>65.522199999999998</v>
      </c>
      <c r="RB15" s="74">
        <v>65.968699999999998</v>
      </c>
      <c r="RC15" s="74">
        <v>64.9863</v>
      </c>
      <c r="RD15" s="74">
        <v>63.696300000000001</v>
      </c>
      <c r="RE15" s="74">
        <v>63.8551</v>
      </c>
      <c r="RF15" s="74">
        <v>63.974200000000003</v>
      </c>
      <c r="RG15" s="74">
        <v>62.733800000000002</v>
      </c>
      <c r="RH15" s="74">
        <v>63.954300000000003</v>
      </c>
      <c r="RI15" s="74">
        <v>64.648899999999998</v>
      </c>
      <c r="RJ15" s="74">
        <v>64.341300000000004</v>
      </c>
      <c r="RK15" s="74">
        <v>63.984099999999998</v>
      </c>
      <c r="RL15" s="74">
        <v>63.954300000000003</v>
      </c>
      <c r="RM15" s="74">
        <v>63.011600000000001</v>
      </c>
      <c r="RN15" s="74">
        <v>63.110900000000001</v>
      </c>
      <c r="RO15" s="74">
        <v>63.368899999999996</v>
      </c>
      <c r="RP15" s="74">
        <v>63.755899999999997</v>
      </c>
      <c r="RQ15" s="74">
        <v>63.616900000000001</v>
      </c>
      <c r="RR15" s="74">
        <v>63.805500000000002</v>
      </c>
      <c r="RS15" s="74">
        <v>63.061199999999999</v>
      </c>
      <c r="RT15" s="74">
        <v>62.713900000000002</v>
      </c>
      <c r="RU15" s="74">
        <v>63.755899999999997</v>
      </c>
      <c r="RV15" s="74">
        <v>64.043599999999998</v>
      </c>
      <c r="RW15" s="74">
        <v>63.577199999999998</v>
      </c>
      <c r="RX15" s="74">
        <v>61.781199999999998</v>
      </c>
      <c r="RY15" s="74">
        <v>62.287199999999999</v>
      </c>
      <c r="RZ15" s="74">
        <v>61.652200000000001</v>
      </c>
      <c r="SA15" s="74">
        <v>61.652200000000001</v>
      </c>
      <c r="SB15" s="74">
        <v>61.175899999999999</v>
      </c>
      <c r="SC15" s="74">
        <v>60.590400000000002</v>
      </c>
      <c r="SD15" s="74">
        <v>60.679699999999997</v>
      </c>
      <c r="SE15" s="74">
        <v>60.253</v>
      </c>
      <c r="SF15" s="74">
        <v>59.578200000000002</v>
      </c>
      <c r="SG15" s="74">
        <v>59.449199999999998</v>
      </c>
      <c r="SH15" s="74">
        <v>59.022500000000001</v>
      </c>
      <c r="SI15" s="74">
        <v>59.756799999999998</v>
      </c>
      <c r="SJ15" s="74">
        <v>58.2485</v>
      </c>
      <c r="SK15" s="74">
        <v>57.286000000000001</v>
      </c>
      <c r="SL15" s="74">
        <v>58.308100000000003</v>
      </c>
      <c r="SM15" s="74">
        <v>58.476799999999997</v>
      </c>
      <c r="SN15" s="74">
        <v>58.8142</v>
      </c>
      <c r="SO15" s="74">
        <v>58.923299999999998</v>
      </c>
      <c r="SP15" s="74">
        <v>58.437100000000001</v>
      </c>
      <c r="SQ15" s="74">
        <v>58.06</v>
      </c>
      <c r="SR15" s="74">
        <v>58.89</v>
      </c>
      <c r="SS15" s="74">
        <v>57.96</v>
      </c>
      <c r="ST15" s="74">
        <v>58.31</v>
      </c>
      <c r="SU15" s="74">
        <v>56.9</v>
      </c>
      <c r="SV15" s="74">
        <v>57.07</v>
      </c>
      <c r="SW15" s="74">
        <v>58.27</v>
      </c>
      <c r="SX15" s="74">
        <v>58.27</v>
      </c>
      <c r="SY15" s="74">
        <v>57.39</v>
      </c>
      <c r="SZ15" s="74">
        <v>58</v>
      </c>
      <c r="TA15" s="74">
        <v>58.1</v>
      </c>
      <c r="TB15" s="74">
        <v>58.05</v>
      </c>
      <c r="TC15" s="74">
        <v>58.36</v>
      </c>
      <c r="TD15" s="74">
        <v>58.9</v>
      </c>
      <c r="TE15" s="74">
        <v>60.29</v>
      </c>
      <c r="TF15" s="74">
        <v>58.36</v>
      </c>
      <c r="TG15" s="74">
        <v>59.44</v>
      </c>
      <c r="TH15" s="74">
        <v>60.82</v>
      </c>
      <c r="TI15" s="74">
        <v>61.82</v>
      </c>
      <c r="TJ15" s="74">
        <v>60.83</v>
      </c>
      <c r="TK15" s="74">
        <v>59.6</v>
      </c>
      <c r="TL15" s="74">
        <v>60.16</v>
      </c>
      <c r="TM15" s="74">
        <v>60.42</v>
      </c>
      <c r="TN15" s="74">
        <v>61.36</v>
      </c>
      <c r="TO15" s="74">
        <v>60.19</v>
      </c>
      <c r="TP15" s="74">
        <v>60.86</v>
      </c>
      <c r="TQ15" s="74">
        <v>60.53</v>
      </c>
      <c r="TR15" s="74">
        <v>60.59</v>
      </c>
      <c r="TS15" s="74">
        <v>59.76</v>
      </c>
      <c r="TT15" s="74">
        <v>59.57</v>
      </c>
      <c r="TU15" s="74">
        <v>59.94</v>
      </c>
      <c r="TV15" s="74">
        <v>64.94</v>
      </c>
      <c r="TW15" s="74">
        <v>66.53</v>
      </c>
      <c r="TX15" s="74">
        <v>66.77</v>
      </c>
      <c r="TY15" s="74">
        <v>66.959999999999994</v>
      </c>
      <c r="TZ15" s="74">
        <v>66.849999999999994</v>
      </c>
      <c r="UA15" s="74">
        <v>66.08</v>
      </c>
      <c r="UB15" s="74">
        <v>67.760000000000005</v>
      </c>
      <c r="UC15" s="74">
        <v>68.150000000000006</v>
      </c>
      <c r="UD15" s="74">
        <v>68.28</v>
      </c>
      <c r="UE15" s="74">
        <v>68.66</v>
      </c>
      <c r="UF15" s="74">
        <v>69.180000000000007</v>
      </c>
      <c r="UG15" s="74">
        <v>70.36</v>
      </c>
      <c r="UH15" s="74">
        <v>69.81</v>
      </c>
    </row>
    <row r="16" spans="1:554" ht="14.4" x14ac:dyDescent="0.3">
      <c r="A16" s="74" t="s">
        <v>815</v>
      </c>
      <c r="B16" s="74" t="s">
        <v>18</v>
      </c>
      <c r="C16" s="74" t="s">
        <v>424</v>
      </c>
      <c r="D16" s="77">
        <v>64.7</v>
      </c>
      <c r="E16" s="74">
        <v>515</v>
      </c>
      <c r="F16" s="77">
        <v>58.54</v>
      </c>
      <c r="G16" s="74" t="s">
        <v>476</v>
      </c>
      <c r="H16" s="74">
        <v>61.83</v>
      </c>
      <c r="I16" s="74">
        <v>62.842399999999998</v>
      </c>
      <c r="J16" s="74">
        <v>62.106999999999999</v>
      </c>
      <c r="K16" s="74">
        <v>64.131699999999995</v>
      </c>
      <c r="L16" s="74">
        <v>63.778300000000002</v>
      </c>
      <c r="M16" s="74">
        <v>64.284499999999994</v>
      </c>
      <c r="N16" s="74">
        <v>64.551900000000003</v>
      </c>
      <c r="O16" s="74">
        <v>65.306399999999996</v>
      </c>
      <c r="P16" s="74">
        <v>65.736199999999997</v>
      </c>
      <c r="Q16" s="74">
        <v>64.723799999999997</v>
      </c>
      <c r="R16" s="74">
        <v>63.186199999999999</v>
      </c>
      <c r="S16" s="74">
        <v>61.915999999999997</v>
      </c>
      <c r="T16" s="74">
        <v>63.081099999999999</v>
      </c>
      <c r="U16" s="74">
        <v>63.730600000000003</v>
      </c>
      <c r="V16" s="74">
        <v>65.000799999999998</v>
      </c>
      <c r="W16" s="74">
        <v>65.039000000000001</v>
      </c>
      <c r="X16" s="74">
        <v>65.726600000000005</v>
      </c>
      <c r="Y16" s="74">
        <v>65.755300000000005</v>
      </c>
      <c r="Z16" s="74">
        <v>65.191800000000001</v>
      </c>
      <c r="AA16" s="74">
        <v>66.442899999999995</v>
      </c>
      <c r="AB16" s="74">
        <v>63.377200000000002</v>
      </c>
      <c r="AC16" s="74">
        <v>61.667700000000004</v>
      </c>
      <c r="AD16" s="74">
        <v>62.765999999999998</v>
      </c>
      <c r="AE16" s="74">
        <v>62.861499999999999</v>
      </c>
      <c r="AF16" s="74">
        <v>61.619900000000001</v>
      </c>
      <c r="AG16" s="74">
        <v>62.135599999999997</v>
      </c>
      <c r="AH16" s="74">
        <v>61.782299999999999</v>
      </c>
      <c r="AI16" s="74">
        <v>61.686799999999998</v>
      </c>
      <c r="AJ16" s="74">
        <v>62.746899999999997</v>
      </c>
      <c r="AK16" s="74">
        <v>62.259799999999998</v>
      </c>
      <c r="AL16" s="74">
        <v>62.269300000000001</v>
      </c>
      <c r="AM16" s="74">
        <v>61.553100000000001</v>
      </c>
      <c r="AN16" s="74">
        <v>61.801400000000001</v>
      </c>
      <c r="AO16" s="74">
        <v>59.872199999999999</v>
      </c>
      <c r="AP16" s="74">
        <v>59.681199999999997</v>
      </c>
      <c r="AQ16" s="74">
        <v>60.282800000000002</v>
      </c>
      <c r="AR16" s="74">
        <v>59.738500000000002</v>
      </c>
      <c r="AS16" s="74">
        <v>59.919899999999998</v>
      </c>
      <c r="AT16" s="74">
        <v>59.900799999999997</v>
      </c>
      <c r="AU16" s="74">
        <v>60.349699999999999</v>
      </c>
      <c r="AV16" s="74">
        <v>60.827199999999998</v>
      </c>
      <c r="AW16" s="74">
        <v>62.2789</v>
      </c>
      <c r="AX16" s="74">
        <v>62.6036</v>
      </c>
      <c r="AY16" s="74">
        <v>62.183399999999999</v>
      </c>
      <c r="AZ16" s="74">
        <v>62.0974</v>
      </c>
      <c r="BA16" s="74">
        <v>60.454700000000003</v>
      </c>
      <c r="BB16" s="74">
        <v>58.697499999999998</v>
      </c>
      <c r="BC16" s="74">
        <v>57.8093</v>
      </c>
      <c r="BD16" s="74">
        <v>59.757599999999996</v>
      </c>
      <c r="BE16" s="74">
        <v>56.338500000000003</v>
      </c>
      <c r="BF16" s="74">
        <v>56.777799999999999</v>
      </c>
      <c r="BG16" s="74">
        <v>55.0578</v>
      </c>
      <c r="BH16" s="74">
        <v>58.54</v>
      </c>
      <c r="BI16" s="74" t="s">
        <v>134</v>
      </c>
      <c r="BJ16" s="74" t="s">
        <v>134</v>
      </c>
      <c r="BK16" s="74" t="s">
        <v>134</v>
      </c>
      <c r="BL16" s="74" t="s">
        <v>134</v>
      </c>
      <c r="BM16" s="74" t="s">
        <v>134</v>
      </c>
      <c r="BN16" s="74" t="s">
        <v>134</v>
      </c>
      <c r="BO16" s="74" t="s">
        <v>134</v>
      </c>
      <c r="BP16" s="74" t="s">
        <v>134</v>
      </c>
      <c r="BQ16" s="74" t="s">
        <v>134</v>
      </c>
      <c r="BR16" s="74" t="s">
        <v>134</v>
      </c>
      <c r="BS16" s="74" t="s">
        <v>134</v>
      </c>
      <c r="BT16" s="74" t="s">
        <v>134</v>
      </c>
      <c r="BU16" s="74" t="s">
        <v>134</v>
      </c>
      <c r="BV16" s="74" t="s">
        <v>134</v>
      </c>
      <c r="BW16" s="74" t="s">
        <v>134</v>
      </c>
      <c r="BX16" s="74" t="s">
        <v>134</v>
      </c>
      <c r="BY16" s="74" t="s">
        <v>134</v>
      </c>
      <c r="BZ16" s="74" t="s">
        <v>134</v>
      </c>
      <c r="CA16" s="74" t="s">
        <v>134</v>
      </c>
      <c r="CB16" s="74" t="s">
        <v>134</v>
      </c>
      <c r="CC16" s="74" t="s">
        <v>134</v>
      </c>
      <c r="CD16" s="74" t="s">
        <v>134</v>
      </c>
      <c r="CE16" s="74" t="s">
        <v>134</v>
      </c>
      <c r="CF16" s="74" t="s">
        <v>134</v>
      </c>
      <c r="CG16" s="74" t="s">
        <v>134</v>
      </c>
      <c r="CH16" s="74" t="s">
        <v>134</v>
      </c>
      <c r="CI16" s="74" t="s">
        <v>134</v>
      </c>
      <c r="CJ16" s="74" t="s">
        <v>134</v>
      </c>
      <c r="CK16" s="74" t="s">
        <v>134</v>
      </c>
      <c r="CL16" s="74" t="s">
        <v>134</v>
      </c>
      <c r="CM16" s="74" t="s">
        <v>134</v>
      </c>
      <c r="CN16" s="74" t="s">
        <v>134</v>
      </c>
      <c r="CO16" s="74" t="s">
        <v>134</v>
      </c>
      <c r="CP16" s="74" t="s">
        <v>134</v>
      </c>
      <c r="CQ16" s="74" t="s">
        <v>134</v>
      </c>
      <c r="CR16" s="74" t="s">
        <v>134</v>
      </c>
      <c r="CS16" s="74" t="s">
        <v>134</v>
      </c>
      <c r="CT16" s="74" t="s">
        <v>134</v>
      </c>
      <c r="CU16" s="74" t="s">
        <v>134</v>
      </c>
      <c r="CV16" s="74" t="s">
        <v>134</v>
      </c>
      <c r="CW16" s="74" t="s">
        <v>134</v>
      </c>
      <c r="CX16" s="74" t="s">
        <v>134</v>
      </c>
      <c r="CY16" s="74" t="s">
        <v>134</v>
      </c>
      <c r="CZ16" s="74" t="s">
        <v>134</v>
      </c>
      <c r="DA16" s="74" t="s">
        <v>134</v>
      </c>
      <c r="DB16" s="74" t="s">
        <v>134</v>
      </c>
      <c r="DC16" s="74" t="s">
        <v>134</v>
      </c>
      <c r="DD16" s="74" t="s">
        <v>134</v>
      </c>
      <c r="DE16" s="74" t="s">
        <v>134</v>
      </c>
      <c r="DF16" s="74" t="s">
        <v>134</v>
      </c>
      <c r="DG16" s="74" t="s">
        <v>134</v>
      </c>
      <c r="DH16" s="74" t="s">
        <v>134</v>
      </c>
      <c r="DI16" s="74" t="s">
        <v>134</v>
      </c>
      <c r="DJ16" s="74" t="s">
        <v>134</v>
      </c>
      <c r="DK16" s="74" t="s">
        <v>134</v>
      </c>
      <c r="DL16" s="74" t="s">
        <v>134</v>
      </c>
      <c r="DM16" s="74" t="s">
        <v>134</v>
      </c>
      <c r="DN16" s="74" t="s">
        <v>134</v>
      </c>
      <c r="DO16" s="74" t="s">
        <v>134</v>
      </c>
      <c r="DP16" s="74" t="s">
        <v>134</v>
      </c>
      <c r="DQ16" s="74" t="s">
        <v>134</v>
      </c>
      <c r="DR16" s="74" t="s">
        <v>134</v>
      </c>
      <c r="DS16" s="74" t="s">
        <v>134</v>
      </c>
      <c r="DT16" s="74" t="s">
        <v>134</v>
      </c>
      <c r="DU16" s="74" t="s">
        <v>134</v>
      </c>
      <c r="DV16" s="74" t="s">
        <v>134</v>
      </c>
      <c r="DW16" s="74" t="s">
        <v>134</v>
      </c>
      <c r="DX16" s="74" t="s">
        <v>134</v>
      </c>
      <c r="DY16" s="74" t="s">
        <v>134</v>
      </c>
      <c r="DZ16" s="74" t="s">
        <v>134</v>
      </c>
      <c r="EA16" s="74" t="s">
        <v>134</v>
      </c>
      <c r="EB16" s="74" t="s">
        <v>134</v>
      </c>
      <c r="EC16" s="74" t="s">
        <v>134</v>
      </c>
      <c r="ED16" s="74" t="s">
        <v>134</v>
      </c>
      <c r="EE16" s="74" t="s">
        <v>134</v>
      </c>
      <c r="EF16" s="74" t="s">
        <v>134</v>
      </c>
      <c r="EG16" s="74" t="s">
        <v>134</v>
      </c>
      <c r="EH16" s="74" t="s">
        <v>134</v>
      </c>
      <c r="EI16" s="74" t="s">
        <v>134</v>
      </c>
      <c r="EJ16" s="74" t="s">
        <v>134</v>
      </c>
      <c r="EK16" s="74" t="s">
        <v>134</v>
      </c>
      <c r="EL16" s="74" t="s">
        <v>134</v>
      </c>
      <c r="EM16" s="74" t="s">
        <v>134</v>
      </c>
      <c r="EN16" s="74" t="s">
        <v>134</v>
      </c>
      <c r="EO16" s="74" t="s">
        <v>134</v>
      </c>
      <c r="EP16" s="74" t="s">
        <v>134</v>
      </c>
      <c r="EQ16" s="74" t="s">
        <v>134</v>
      </c>
      <c r="ER16" s="74" t="s">
        <v>134</v>
      </c>
      <c r="ES16" s="74" t="s">
        <v>134</v>
      </c>
      <c r="ET16" s="74" t="s">
        <v>134</v>
      </c>
      <c r="EU16" s="74" t="s">
        <v>134</v>
      </c>
      <c r="EV16" s="74" t="s">
        <v>134</v>
      </c>
      <c r="EW16" s="74" t="s">
        <v>134</v>
      </c>
      <c r="EX16" s="74" t="s">
        <v>134</v>
      </c>
      <c r="EY16" s="74" t="s">
        <v>134</v>
      </c>
      <c r="EZ16" s="74" t="s">
        <v>134</v>
      </c>
      <c r="FA16" s="74" t="s">
        <v>134</v>
      </c>
      <c r="FB16" s="74" t="s">
        <v>134</v>
      </c>
      <c r="FC16" s="74" t="s">
        <v>134</v>
      </c>
      <c r="FD16" s="74" t="s">
        <v>134</v>
      </c>
      <c r="FE16" s="74" t="s">
        <v>134</v>
      </c>
      <c r="FF16" s="74" t="s">
        <v>134</v>
      </c>
      <c r="FG16" s="74" t="s">
        <v>134</v>
      </c>
      <c r="FH16" s="74" t="s">
        <v>134</v>
      </c>
      <c r="FI16" s="74" t="s">
        <v>134</v>
      </c>
      <c r="FJ16" s="74" t="s">
        <v>134</v>
      </c>
      <c r="FK16" s="74" t="s">
        <v>134</v>
      </c>
      <c r="FL16" s="74" t="s">
        <v>134</v>
      </c>
      <c r="FM16" s="74" t="s">
        <v>134</v>
      </c>
      <c r="FN16" s="74" t="s">
        <v>134</v>
      </c>
      <c r="FO16" s="74" t="s">
        <v>134</v>
      </c>
      <c r="FP16" s="74" t="s">
        <v>134</v>
      </c>
      <c r="FQ16" s="74" t="s">
        <v>134</v>
      </c>
      <c r="FR16" s="74" t="s">
        <v>134</v>
      </c>
      <c r="FS16" s="74" t="s">
        <v>134</v>
      </c>
      <c r="FT16" s="74" t="s">
        <v>134</v>
      </c>
      <c r="FU16" s="74" t="s">
        <v>134</v>
      </c>
      <c r="FV16" s="74" t="s">
        <v>134</v>
      </c>
      <c r="FW16" s="74" t="s">
        <v>134</v>
      </c>
      <c r="FX16" s="74" t="s">
        <v>134</v>
      </c>
      <c r="FY16" s="74" t="s">
        <v>134</v>
      </c>
      <c r="FZ16" s="74" t="s">
        <v>134</v>
      </c>
      <c r="GA16" s="74" t="s">
        <v>134</v>
      </c>
      <c r="GB16" s="74" t="s">
        <v>134</v>
      </c>
      <c r="GC16" s="74" t="s">
        <v>134</v>
      </c>
      <c r="GD16" s="74" t="s">
        <v>134</v>
      </c>
      <c r="GE16" s="74" t="s">
        <v>134</v>
      </c>
      <c r="GF16" s="74" t="s">
        <v>134</v>
      </c>
      <c r="GG16" s="74" t="s">
        <v>134</v>
      </c>
      <c r="GH16" s="74" t="s">
        <v>134</v>
      </c>
      <c r="GI16" s="74" t="s">
        <v>134</v>
      </c>
      <c r="GJ16" s="74" t="s">
        <v>134</v>
      </c>
      <c r="GK16" s="74" t="s">
        <v>134</v>
      </c>
      <c r="GL16" s="74" t="s">
        <v>134</v>
      </c>
      <c r="GM16" s="74" t="s">
        <v>134</v>
      </c>
      <c r="GN16" s="74" t="s">
        <v>134</v>
      </c>
      <c r="GO16" s="74" t="s">
        <v>134</v>
      </c>
      <c r="GP16" s="74" t="s">
        <v>134</v>
      </c>
      <c r="GQ16" s="74" t="s">
        <v>134</v>
      </c>
      <c r="GR16" s="74" t="s">
        <v>134</v>
      </c>
      <c r="GS16" s="74" t="s">
        <v>134</v>
      </c>
      <c r="GT16" s="74" t="s">
        <v>134</v>
      </c>
      <c r="GU16" s="74" t="s">
        <v>134</v>
      </c>
      <c r="GV16" s="74" t="s">
        <v>134</v>
      </c>
      <c r="GW16" s="74" t="s">
        <v>134</v>
      </c>
      <c r="GX16" s="74" t="s">
        <v>134</v>
      </c>
      <c r="GY16" s="74" t="s">
        <v>134</v>
      </c>
      <c r="GZ16" s="74" t="s">
        <v>134</v>
      </c>
      <c r="HA16" s="74" t="s">
        <v>134</v>
      </c>
      <c r="HB16" s="74" t="s">
        <v>134</v>
      </c>
      <c r="HC16" s="74" t="s">
        <v>134</v>
      </c>
      <c r="HD16" s="74" t="s">
        <v>134</v>
      </c>
      <c r="HE16" s="74" t="s">
        <v>134</v>
      </c>
      <c r="HF16" s="74" t="s">
        <v>134</v>
      </c>
      <c r="HG16" s="74" t="s">
        <v>134</v>
      </c>
      <c r="HH16" s="74" t="s">
        <v>134</v>
      </c>
      <c r="HI16" s="74" t="s">
        <v>134</v>
      </c>
      <c r="HJ16" s="74" t="s">
        <v>134</v>
      </c>
      <c r="HK16" s="74" t="s">
        <v>134</v>
      </c>
      <c r="HL16" s="74" t="s">
        <v>134</v>
      </c>
      <c r="HM16" s="74" t="s">
        <v>134</v>
      </c>
      <c r="HN16" s="74" t="s">
        <v>134</v>
      </c>
      <c r="HO16" s="74" t="s">
        <v>134</v>
      </c>
      <c r="HP16" s="74" t="s">
        <v>134</v>
      </c>
      <c r="HQ16" s="74" t="s">
        <v>134</v>
      </c>
      <c r="HR16" s="74" t="s">
        <v>134</v>
      </c>
      <c r="HS16" s="74" t="s">
        <v>134</v>
      </c>
      <c r="HT16" s="74" t="s">
        <v>134</v>
      </c>
      <c r="HU16" s="74" t="s">
        <v>134</v>
      </c>
      <c r="HV16" s="74" t="s">
        <v>134</v>
      </c>
      <c r="HW16" s="74" t="s">
        <v>134</v>
      </c>
      <c r="HX16" s="74" t="s">
        <v>134</v>
      </c>
      <c r="HY16" s="74" t="s">
        <v>134</v>
      </c>
      <c r="HZ16" s="74" t="s">
        <v>134</v>
      </c>
      <c r="IA16" s="74" t="s">
        <v>134</v>
      </c>
      <c r="IB16" s="74" t="s">
        <v>134</v>
      </c>
      <c r="IC16" s="74" t="s">
        <v>134</v>
      </c>
      <c r="ID16" s="74" t="s">
        <v>134</v>
      </c>
      <c r="IE16" s="74" t="s">
        <v>134</v>
      </c>
      <c r="IF16" s="74" t="s">
        <v>134</v>
      </c>
      <c r="IG16" s="74" t="s">
        <v>134</v>
      </c>
      <c r="IH16" s="74" t="s">
        <v>134</v>
      </c>
      <c r="II16" s="74" t="s">
        <v>134</v>
      </c>
      <c r="IJ16" s="74" t="s">
        <v>134</v>
      </c>
      <c r="IK16" s="74" t="s">
        <v>134</v>
      </c>
      <c r="IL16" s="74" t="s">
        <v>134</v>
      </c>
      <c r="IM16" s="74" t="s">
        <v>134</v>
      </c>
      <c r="IN16" s="74" t="s">
        <v>134</v>
      </c>
      <c r="IO16" s="74" t="s">
        <v>134</v>
      </c>
      <c r="IP16" s="74" t="s">
        <v>134</v>
      </c>
      <c r="IQ16" s="74" t="s">
        <v>134</v>
      </c>
      <c r="IR16" s="74" t="s">
        <v>134</v>
      </c>
      <c r="IS16" s="74" t="s">
        <v>134</v>
      </c>
      <c r="IT16" s="74" t="s">
        <v>134</v>
      </c>
      <c r="IU16" s="74" t="s">
        <v>134</v>
      </c>
      <c r="IV16" s="74" t="s">
        <v>134</v>
      </c>
      <c r="IW16" s="74" t="s">
        <v>134</v>
      </c>
      <c r="IX16" s="74" t="s">
        <v>134</v>
      </c>
      <c r="IY16" s="74" t="s">
        <v>134</v>
      </c>
      <c r="IZ16" s="74" t="s">
        <v>134</v>
      </c>
      <c r="JA16" s="74" t="s">
        <v>134</v>
      </c>
      <c r="JB16" s="74" t="s">
        <v>134</v>
      </c>
      <c r="JC16" s="74" t="s">
        <v>134</v>
      </c>
      <c r="JD16" s="74" t="s">
        <v>134</v>
      </c>
      <c r="JE16" s="74" t="s">
        <v>134</v>
      </c>
      <c r="JF16" s="74" t="s">
        <v>134</v>
      </c>
      <c r="JG16" s="74" t="s">
        <v>134</v>
      </c>
      <c r="JH16" s="74" t="s">
        <v>134</v>
      </c>
      <c r="JI16" s="74" t="s">
        <v>134</v>
      </c>
      <c r="JJ16" s="74" t="s">
        <v>134</v>
      </c>
      <c r="JK16" s="74" t="s">
        <v>134</v>
      </c>
      <c r="JL16" s="74" t="s">
        <v>134</v>
      </c>
      <c r="JM16" s="74" t="s">
        <v>134</v>
      </c>
      <c r="JN16" s="74" t="s">
        <v>134</v>
      </c>
      <c r="JO16" s="74" t="s">
        <v>134</v>
      </c>
      <c r="JP16" s="74" t="s">
        <v>134</v>
      </c>
      <c r="JQ16" s="74" t="s">
        <v>134</v>
      </c>
      <c r="JR16" s="74" t="s">
        <v>134</v>
      </c>
      <c r="JS16" s="74" t="s">
        <v>134</v>
      </c>
      <c r="JT16" s="74" t="s">
        <v>134</v>
      </c>
      <c r="JU16" s="74" t="s">
        <v>134</v>
      </c>
      <c r="JV16" s="74" t="s">
        <v>134</v>
      </c>
      <c r="JW16" s="74" t="s">
        <v>134</v>
      </c>
      <c r="JX16" s="74" t="s">
        <v>134</v>
      </c>
      <c r="JY16" s="74" t="s">
        <v>134</v>
      </c>
      <c r="JZ16" s="74" t="s">
        <v>134</v>
      </c>
      <c r="KA16" s="74" t="s">
        <v>134</v>
      </c>
      <c r="KB16" s="74" t="s">
        <v>134</v>
      </c>
      <c r="KC16" s="74" t="s">
        <v>134</v>
      </c>
      <c r="KD16" s="74" t="s">
        <v>134</v>
      </c>
      <c r="KE16" s="74" t="s">
        <v>134</v>
      </c>
      <c r="KF16" s="74" t="s">
        <v>134</v>
      </c>
      <c r="KG16" s="74" t="s">
        <v>134</v>
      </c>
      <c r="KH16" s="74" t="s">
        <v>134</v>
      </c>
      <c r="KI16" s="74" t="s">
        <v>134</v>
      </c>
      <c r="KJ16" s="74" t="s">
        <v>134</v>
      </c>
      <c r="KK16" s="74" t="s">
        <v>134</v>
      </c>
      <c r="KL16" s="74" t="s">
        <v>134</v>
      </c>
      <c r="KM16" s="74" t="s">
        <v>134</v>
      </c>
      <c r="KN16" s="74" t="s">
        <v>134</v>
      </c>
      <c r="KO16" s="74" t="s">
        <v>134</v>
      </c>
      <c r="KP16" s="74" t="s">
        <v>134</v>
      </c>
      <c r="KQ16" s="74" t="s">
        <v>134</v>
      </c>
      <c r="KR16" s="74" t="s">
        <v>134</v>
      </c>
      <c r="KS16" s="74" t="s">
        <v>134</v>
      </c>
      <c r="KT16" s="74" t="s">
        <v>134</v>
      </c>
      <c r="KU16" s="74" t="s">
        <v>134</v>
      </c>
      <c r="KV16" s="74" t="s">
        <v>134</v>
      </c>
      <c r="KW16" s="74" t="s">
        <v>134</v>
      </c>
      <c r="KX16" s="74" t="s">
        <v>134</v>
      </c>
      <c r="KY16" s="74" t="s">
        <v>134</v>
      </c>
      <c r="KZ16" s="74" t="s">
        <v>134</v>
      </c>
      <c r="LA16" s="74" t="s">
        <v>134</v>
      </c>
      <c r="LB16" s="74" t="s">
        <v>134</v>
      </c>
      <c r="LC16" s="74" t="s">
        <v>134</v>
      </c>
      <c r="LD16" s="74" t="s">
        <v>134</v>
      </c>
      <c r="LE16" s="74" t="s">
        <v>134</v>
      </c>
      <c r="LF16" s="74" t="s">
        <v>134</v>
      </c>
      <c r="LG16" s="74" t="s">
        <v>134</v>
      </c>
      <c r="LH16" s="74" t="s">
        <v>134</v>
      </c>
      <c r="LI16" s="74" t="s">
        <v>134</v>
      </c>
      <c r="LJ16" s="74" t="s">
        <v>134</v>
      </c>
      <c r="LK16" s="74" t="s">
        <v>134</v>
      </c>
      <c r="LL16" s="74" t="s">
        <v>134</v>
      </c>
      <c r="LM16" s="74" t="s">
        <v>134</v>
      </c>
      <c r="LN16" s="74" t="s">
        <v>134</v>
      </c>
      <c r="LO16" s="74" t="s">
        <v>134</v>
      </c>
      <c r="LP16" s="74" t="s">
        <v>134</v>
      </c>
      <c r="LQ16" s="74" t="s">
        <v>134</v>
      </c>
      <c r="LR16" s="74" t="s">
        <v>134</v>
      </c>
      <c r="LS16" s="74" t="s">
        <v>134</v>
      </c>
      <c r="LT16" s="74" t="s">
        <v>134</v>
      </c>
      <c r="LU16" s="74" t="s">
        <v>134</v>
      </c>
      <c r="LV16" s="74" t="s">
        <v>134</v>
      </c>
      <c r="LW16" s="74" t="s">
        <v>134</v>
      </c>
      <c r="LX16" s="74" t="s">
        <v>134</v>
      </c>
      <c r="LY16" s="74" t="s">
        <v>134</v>
      </c>
      <c r="LZ16" s="74" t="s">
        <v>134</v>
      </c>
      <c r="MA16" s="74" t="s">
        <v>134</v>
      </c>
      <c r="MB16" s="74" t="s">
        <v>134</v>
      </c>
      <c r="MC16" s="74" t="s">
        <v>134</v>
      </c>
      <c r="MD16" s="74" t="s">
        <v>134</v>
      </c>
      <c r="ME16" s="74" t="s">
        <v>134</v>
      </c>
      <c r="MF16" s="74" t="s">
        <v>134</v>
      </c>
      <c r="MG16" s="74" t="s">
        <v>134</v>
      </c>
      <c r="MH16" s="74" t="s">
        <v>134</v>
      </c>
      <c r="MI16" s="74" t="s">
        <v>134</v>
      </c>
      <c r="MJ16" s="74" t="s">
        <v>134</v>
      </c>
      <c r="MK16" s="74" t="s">
        <v>134</v>
      </c>
      <c r="ML16" s="74" t="s">
        <v>134</v>
      </c>
      <c r="MM16" s="74" t="s">
        <v>134</v>
      </c>
      <c r="MN16" s="74" t="s">
        <v>134</v>
      </c>
      <c r="MO16" s="74" t="s">
        <v>134</v>
      </c>
      <c r="MP16" s="74" t="s">
        <v>134</v>
      </c>
      <c r="MQ16" s="74" t="s">
        <v>134</v>
      </c>
      <c r="MR16" s="74" t="s">
        <v>134</v>
      </c>
      <c r="MS16" s="74" t="s">
        <v>134</v>
      </c>
      <c r="MT16" s="74" t="s">
        <v>134</v>
      </c>
      <c r="MU16" s="74" t="s">
        <v>134</v>
      </c>
      <c r="MV16" s="74" t="s">
        <v>134</v>
      </c>
      <c r="MW16" s="74" t="s">
        <v>134</v>
      </c>
      <c r="MX16" s="74" t="s">
        <v>134</v>
      </c>
      <c r="MY16" s="74" t="s">
        <v>134</v>
      </c>
      <c r="MZ16" s="74" t="s">
        <v>134</v>
      </c>
      <c r="NA16" s="74" t="s">
        <v>134</v>
      </c>
      <c r="NB16" s="74" t="s">
        <v>134</v>
      </c>
      <c r="NC16" s="74" t="s">
        <v>134</v>
      </c>
      <c r="ND16" s="74" t="s">
        <v>134</v>
      </c>
      <c r="NE16" s="74" t="s">
        <v>134</v>
      </c>
      <c r="NF16" s="74" t="s">
        <v>134</v>
      </c>
      <c r="NG16" s="74" t="s">
        <v>134</v>
      </c>
      <c r="NH16" s="74" t="s">
        <v>134</v>
      </c>
      <c r="NI16" s="74" t="s">
        <v>134</v>
      </c>
      <c r="NJ16" s="74" t="s">
        <v>134</v>
      </c>
      <c r="NK16" s="74" t="s">
        <v>134</v>
      </c>
      <c r="NL16" s="74" t="s">
        <v>134</v>
      </c>
      <c r="NM16" s="74" t="s">
        <v>134</v>
      </c>
      <c r="NN16" s="74" t="s">
        <v>134</v>
      </c>
      <c r="NO16" s="74" t="s">
        <v>134</v>
      </c>
      <c r="NP16" s="74" t="s">
        <v>134</v>
      </c>
      <c r="NQ16" s="74" t="s">
        <v>134</v>
      </c>
      <c r="NR16" s="74" t="s">
        <v>134</v>
      </c>
      <c r="NS16" s="74" t="s">
        <v>134</v>
      </c>
      <c r="NT16" s="74" t="s">
        <v>134</v>
      </c>
      <c r="NU16" s="74" t="s">
        <v>134</v>
      </c>
      <c r="NV16" s="74" t="s">
        <v>134</v>
      </c>
      <c r="NW16" s="74" t="s">
        <v>134</v>
      </c>
      <c r="NX16" s="74" t="s">
        <v>134</v>
      </c>
      <c r="NY16" s="74" t="s">
        <v>134</v>
      </c>
      <c r="NZ16" s="74" t="s">
        <v>134</v>
      </c>
      <c r="OA16" s="74" t="s">
        <v>134</v>
      </c>
      <c r="OB16" s="74" t="s">
        <v>134</v>
      </c>
      <c r="OC16" s="74" t="s">
        <v>134</v>
      </c>
      <c r="OD16" s="74" t="s">
        <v>134</v>
      </c>
      <c r="OE16" s="74" t="s">
        <v>134</v>
      </c>
      <c r="OF16" s="74" t="s">
        <v>134</v>
      </c>
      <c r="OG16" s="74" t="s">
        <v>134</v>
      </c>
      <c r="OH16" s="74" t="s">
        <v>134</v>
      </c>
      <c r="OI16" s="74" t="s">
        <v>134</v>
      </c>
      <c r="OJ16" s="74" t="s">
        <v>134</v>
      </c>
      <c r="OK16" s="74" t="s">
        <v>134</v>
      </c>
      <c r="OL16" s="74" t="s">
        <v>134</v>
      </c>
      <c r="OM16" s="74" t="s">
        <v>134</v>
      </c>
      <c r="ON16" s="74" t="s">
        <v>134</v>
      </c>
      <c r="OO16" s="74" t="s">
        <v>134</v>
      </c>
      <c r="OP16" s="74" t="s">
        <v>134</v>
      </c>
      <c r="OQ16" s="74" t="s">
        <v>134</v>
      </c>
      <c r="OR16" s="74" t="s">
        <v>134</v>
      </c>
      <c r="OS16" s="74" t="s">
        <v>134</v>
      </c>
      <c r="OT16" s="74" t="s">
        <v>134</v>
      </c>
      <c r="OU16" s="74" t="s">
        <v>134</v>
      </c>
      <c r="OV16" s="74" t="s">
        <v>134</v>
      </c>
      <c r="OW16" s="74" t="s">
        <v>134</v>
      </c>
      <c r="OX16" s="74" t="s">
        <v>134</v>
      </c>
      <c r="OY16" s="74" t="s">
        <v>134</v>
      </c>
      <c r="OZ16" s="74" t="s">
        <v>134</v>
      </c>
      <c r="PA16" s="74" t="s">
        <v>134</v>
      </c>
      <c r="PB16" s="74" t="s">
        <v>134</v>
      </c>
      <c r="PC16" s="74" t="s">
        <v>134</v>
      </c>
      <c r="PD16" s="74" t="s">
        <v>134</v>
      </c>
      <c r="PE16" s="74" t="s">
        <v>134</v>
      </c>
      <c r="PF16" s="74" t="s">
        <v>134</v>
      </c>
      <c r="PG16" s="74" t="s">
        <v>134</v>
      </c>
      <c r="PH16" s="74" t="s">
        <v>134</v>
      </c>
      <c r="PI16" s="74" t="s">
        <v>134</v>
      </c>
      <c r="PJ16" s="74" t="s">
        <v>134</v>
      </c>
      <c r="PK16" s="74" t="s">
        <v>134</v>
      </c>
      <c r="PL16" s="74" t="s">
        <v>134</v>
      </c>
      <c r="PM16" s="74" t="s">
        <v>134</v>
      </c>
      <c r="PN16" s="74" t="s">
        <v>134</v>
      </c>
      <c r="PO16" s="74" t="s">
        <v>134</v>
      </c>
      <c r="PP16" s="74" t="s">
        <v>134</v>
      </c>
      <c r="PQ16" s="74" t="s">
        <v>134</v>
      </c>
      <c r="PR16" s="74" t="s">
        <v>134</v>
      </c>
      <c r="PS16" s="74" t="s">
        <v>134</v>
      </c>
      <c r="PT16" s="74" t="s">
        <v>134</v>
      </c>
      <c r="PU16" s="74" t="s">
        <v>134</v>
      </c>
      <c r="PV16" s="74" t="s">
        <v>134</v>
      </c>
      <c r="PW16" s="74" t="s">
        <v>134</v>
      </c>
      <c r="PX16" s="74" t="s">
        <v>134</v>
      </c>
      <c r="PY16" s="74" t="s">
        <v>134</v>
      </c>
      <c r="PZ16" s="74" t="s">
        <v>134</v>
      </c>
      <c r="QA16" s="74" t="s">
        <v>134</v>
      </c>
      <c r="QB16" s="74" t="s">
        <v>134</v>
      </c>
      <c r="QC16" s="74" t="s">
        <v>134</v>
      </c>
      <c r="QD16" s="74" t="s">
        <v>134</v>
      </c>
      <c r="QE16" s="74" t="s">
        <v>134</v>
      </c>
      <c r="QF16" s="74" t="s">
        <v>134</v>
      </c>
      <c r="QG16" s="74" t="s">
        <v>134</v>
      </c>
      <c r="QH16" s="74" t="s">
        <v>134</v>
      </c>
      <c r="QI16" s="74" t="s">
        <v>134</v>
      </c>
      <c r="QJ16" s="74" t="s">
        <v>134</v>
      </c>
      <c r="QK16" s="74" t="s">
        <v>134</v>
      </c>
      <c r="QL16" s="74" t="s">
        <v>134</v>
      </c>
      <c r="QM16" s="74" t="s">
        <v>134</v>
      </c>
      <c r="QN16" s="74" t="s">
        <v>134</v>
      </c>
      <c r="QO16" s="74" t="s">
        <v>134</v>
      </c>
      <c r="QP16" s="74" t="s">
        <v>134</v>
      </c>
      <c r="QQ16" s="74" t="s">
        <v>134</v>
      </c>
      <c r="QR16" s="74" t="s">
        <v>134</v>
      </c>
      <c r="QS16" s="74" t="s">
        <v>134</v>
      </c>
      <c r="QT16" s="74" t="s">
        <v>134</v>
      </c>
      <c r="QU16" s="74" t="s">
        <v>134</v>
      </c>
      <c r="QV16" s="74" t="s">
        <v>134</v>
      </c>
      <c r="QW16" s="74" t="s">
        <v>134</v>
      </c>
      <c r="QX16" s="74" t="s">
        <v>134</v>
      </c>
      <c r="QY16" s="74" t="s">
        <v>134</v>
      </c>
      <c r="QZ16" s="74" t="s">
        <v>134</v>
      </c>
      <c r="RA16" s="74" t="s">
        <v>134</v>
      </c>
      <c r="RB16" s="74" t="s">
        <v>134</v>
      </c>
      <c r="RC16" s="74" t="s">
        <v>134</v>
      </c>
      <c r="RD16" s="74" t="s">
        <v>134</v>
      </c>
      <c r="RE16" s="74" t="s">
        <v>134</v>
      </c>
      <c r="RF16" s="74" t="s">
        <v>134</v>
      </c>
      <c r="RG16" s="74" t="s">
        <v>134</v>
      </c>
      <c r="RH16" s="74" t="s">
        <v>134</v>
      </c>
      <c r="RI16" s="74" t="s">
        <v>134</v>
      </c>
      <c r="RJ16" s="74" t="s">
        <v>134</v>
      </c>
      <c r="RK16" s="74" t="s">
        <v>134</v>
      </c>
      <c r="RL16" s="74" t="s">
        <v>134</v>
      </c>
      <c r="RM16" s="74" t="s">
        <v>134</v>
      </c>
      <c r="RN16" s="74" t="s">
        <v>134</v>
      </c>
      <c r="RO16" s="74" t="s">
        <v>134</v>
      </c>
      <c r="RP16" s="74" t="s">
        <v>134</v>
      </c>
      <c r="RQ16" s="74" t="s">
        <v>134</v>
      </c>
      <c r="RR16" s="74" t="s">
        <v>134</v>
      </c>
      <c r="RS16" s="74" t="s">
        <v>134</v>
      </c>
      <c r="RT16" s="74" t="s">
        <v>134</v>
      </c>
      <c r="RU16" s="74" t="s">
        <v>134</v>
      </c>
      <c r="RV16" s="74" t="s">
        <v>134</v>
      </c>
      <c r="RW16" s="74" t="s">
        <v>134</v>
      </c>
      <c r="RX16" s="74" t="s">
        <v>134</v>
      </c>
      <c r="RY16" s="74" t="s">
        <v>134</v>
      </c>
      <c r="RZ16" s="74" t="s">
        <v>134</v>
      </c>
      <c r="SA16" s="74" t="s">
        <v>134</v>
      </c>
      <c r="SB16" s="74" t="s">
        <v>134</v>
      </c>
      <c r="SC16" s="74" t="s">
        <v>134</v>
      </c>
      <c r="SD16" s="74" t="s">
        <v>134</v>
      </c>
      <c r="SE16" s="74" t="s">
        <v>134</v>
      </c>
      <c r="SF16" s="74" t="s">
        <v>134</v>
      </c>
      <c r="SG16" s="74" t="s">
        <v>134</v>
      </c>
      <c r="SH16" s="74" t="s">
        <v>134</v>
      </c>
      <c r="SI16" s="74" t="s">
        <v>134</v>
      </c>
      <c r="SJ16" s="74" t="s">
        <v>134</v>
      </c>
      <c r="SK16" s="74" t="s">
        <v>134</v>
      </c>
      <c r="SL16" s="74" t="s">
        <v>134</v>
      </c>
      <c r="SM16" s="74" t="s">
        <v>134</v>
      </c>
      <c r="SN16" s="74" t="s">
        <v>134</v>
      </c>
      <c r="SO16" s="74" t="s">
        <v>134</v>
      </c>
      <c r="SP16" s="74" t="s">
        <v>134</v>
      </c>
      <c r="SQ16" s="74" t="s">
        <v>134</v>
      </c>
      <c r="SR16" s="74" t="s">
        <v>134</v>
      </c>
      <c r="SS16" s="74" t="s">
        <v>134</v>
      </c>
      <c r="ST16" s="74" t="s">
        <v>134</v>
      </c>
      <c r="SU16" s="74" t="s">
        <v>134</v>
      </c>
      <c r="SV16" s="74" t="s">
        <v>134</v>
      </c>
      <c r="SW16" s="74" t="s">
        <v>134</v>
      </c>
      <c r="SX16" s="74" t="s">
        <v>134</v>
      </c>
      <c r="SY16" s="74" t="s">
        <v>134</v>
      </c>
      <c r="SZ16" s="74" t="s">
        <v>134</v>
      </c>
      <c r="TA16" s="74" t="s">
        <v>134</v>
      </c>
      <c r="TB16" s="74" t="s">
        <v>134</v>
      </c>
      <c r="TC16" s="74" t="s">
        <v>134</v>
      </c>
      <c r="TD16" s="74" t="s">
        <v>134</v>
      </c>
      <c r="TE16" s="74" t="s">
        <v>134</v>
      </c>
      <c r="TF16" s="74" t="s">
        <v>134</v>
      </c>
      <c r="TG16" s="74" t="s">
        <v>134</v>
      </c>
      <c r="TH16" s="74" t="s">
        <v>134</v>
      </c>
      <c r="TI16" s="74" t="s">
        <v>134</v>
      </c>
      <c r="TJ16" s="74" t="s">
        <v>134</v>
      </c>
      <c r="TK16" s="74" t="s">
        <v>134</v>
      </c>
      <c r="TL16" s="74" t="s">
        <v>134</v>
      </c>
      <c r="TM16" s="74" t="s">
        <v>134</v>
      </c>
      <c r="TN16" s="74" t="s">
        <v>134</v>
      </c>
      <c r="TO16" s="74" t="s">
        <v>134</v>
      </c>
      <c r="TP16" s="74" t="s">
        <v>134</v>
      </c>
      <c r="TQ16" s="74" t="s">
        <v>134</v>
      </c>
      <c r="TR16" s="74" t="s">
        <v>134</v>
      </c>
      <c r="TS16" s="74" t="s">
        <v>134</v>
      </c>
      <c r="TT16" s="74" t="s">
        <v>134</v>
      </c>
      <c r="TU16" s="74" t="s">
        <v>134</v>
      </c>
      <c r="TV16" s="74" t="s">
        <v>134</v>
      </c>
      <c r="TW16" s="74" t="s">
        <v>134</v>
      </c>
      <c r="TX16" s="74" t="s">
        <v>134</v>
      </c>
      <c r="TY16" s="74" t="s">
        <v>134</v>
      </c>
      <c r="TZ16" s="74" t="s">
        <v>134</v>
      </c>
      <c r="UA16" s="74" t="s">
        <v>134</v>
      </c>
      <c r="UB16" s="74" t="s">
        <v>134</v>
      </c>
      <c r="UC16" s="74" t="s">
        <v>134</v>
      </c>
      <c r="UD16" s="74" t="s">
        <v>134</v>
      </c>
      <c r="UE16" s="74" t="s">
        <v>134</v>
      </c>
      <c r="UF16" s="74" t="s">
        <v>134</v>
      </c>
      <c r="UG16" s="74" t="s">
        <v>134</v>
      </c>
      <c r="UH16" s="74" t="s">
        <v>134</v>
      </c>
    </row>
    <row r="17" spans="1:554" ht="14.4" x14ac:dyDescent="0.3">
      <c r="A17" s="74" t="s">
        <v>56</v>
      </c>
      <c r="B17" s="74" t="s">
        <v>18</v>
      </c>
      <c r="C17" s="74" t="s">
        <v>424</v>
      </c>
      <c r="D17" s="77">
        <v>124.88</v>
      </c>
      <c r="E17" s="74">
        <v>300</v>
      </c>
      <c r="F17" s="77"/>
      <c r="G17" s="74"/>
      <c r="H17" s="74">
        <v>123.63249999999999</v>
      </c>
      <c r="I17" s="74">
        <v>124.90770000000001</v>
      </c>
      <c r="J17" s="74">
        <v>123.5831</v>
      </c>
      <c r="K17" s="74">
        <v>128.1302</v>
      </c>
      <c r="L17" s="74">
        <v>128.6541</v>
      </c>
      <c r="M17" s="74">
        <v>129.22749999999999</v>
      </c>
      <c r="N17" s="74">
        <v>131.95580000000001</v>
      </c>
      <c r="O17" s="74">
        <v>131.8767</v>
      </c>
      <c r="P17" s="74">
        <v>133.21119999999999</v>
      </c>
      <c r="Q17" s="74">
        <v>134.3776</v>
      </c>
      <c r="R17" s="74">
        <v>133.65600000000001</v>
      </c>
      <c r="S17" s="74">
        <v>133.71530000000001</v>
      </c>
      <c r="T17" s="74">
        <v>136.28540000000001</v>
      </c>
      <c r="U17" s="74">
        <v>139.48820000000001</v>
      </c>
      <c r="V17" s="74">
        <v>140.89189999999999</v>
      </c>
      <c r="W17" s="74">
        <v>140.2296</v>
      </c>
      <c r="X17" s="74">
        <v>142.30539999999999</v>
      </c>
      <c r="Y17" s="74">
        <v>144.25280000000001</v>
      </c>
      <c r="Z17" s="74">
        <v>141.35650000000001</v>
      </c>
      <c r="AA17" s="74">
        <v>142.63159999999999</v>
      </c>
      <c r="AB17" s="74">
        <v>143.7585</v>
      </c>
      <c r="AC17" s="74">
        <v>149.0866</v>
      </c>
      <c r="AD17" s="74">
        <v>152.7243</v>
      </c>
      <c r="AE17" s="74">
        <v>149.98609999999999</v>
      </c>
      <c r="AF17" s="74">
        <v>152.87260000000001</v>
      </c>
      <c r="AG17" s="74">
        <v>150.1739</v>
      </c>
      <c r="AH17" s="74">
        <v>149.136</v>
      </c>
      <c r="AI17" s="74">
        <v>149.50229999999999</v>
      </c>
      <c r="AJ17" s="74">
        <v>152.31399999999999</v>
      </c>
      <c r="AK17" s="74">
        <v>151.6704</v>
      </c>
      <c r="AL17" s="74">
        <v>153.7792</v>
      </c>
      <c r="AM17" s="74">
        <v>152.1754</v>
      </c>
      <c r="AN17" s="74">
        <v>151.02690000000001</v>
      </c>
      <c r="AO17" s="74">
        <v>146.99760000000001</v>
      </c>
      <c r="AP17" s="74">
        <v>147.42330000000001</v>
      </c>
      <c r="AQ17" s="74">
        <v>147.9084</v>
      </c>
      <c r="AR17" s="74">
        <v>145.24520000000001</v>
      </c>
      <c r="AS17" s="74">
        <v>146.44319999999999</v>
      </c>
      <c r="AT17" s="74">
        <v>145.9383</v>
      </c>
      <c r="AU17" s="74">
        <v>143.85919999999999</v>
      </c>
      <c r="AV17" s="74">
        <v>144.45320000000001</v>
      </c>
      <c r="AW17" s="74">
        <v>149.52209999999999</v>
      </c>
      <c r="AX17" s="74">
        <v>152.29419999999999</v>
      </c>
      <c r="AY17" s="74">
        <v>150.0864</v>
      </c>
      <c r="AZ17" s="74">
        <v>151.34370000000001</v>
      </c>
      <c r="BA17" s="74">
        <v>149.0865</v>
      </c>
      <c r="BB17" s="74">
        <v>147.01740000000001</v>
      </c>
      <c r="BC17" s="74">
        <v>148.96770000000001</v>
      </c>
      <c r="BD17" s="74">
        <v>151.06649999999999</v>
      </c>
      <c r="BE17" s="74">
        <v>151.46250000000001</v>
      </c>
      <c r="BF17" s="74">
        <v>154.29400000000001</v>
      </c>
      <c r="BG17" s="74">
        <v>153.45249999999999</v>
      </c>
      <c r="BH17" s="74">
        <v>155.82849999999999</v>
      </c>
      <c r="BI17" s="74">
        <v>157.68969999999999</v>
      </c>
      <c r="BJ17" s="74">
        <v>156.2542</v>
      </c>
      <c r="BK17" s="74">
        <v>157.3432</v>
      </c>
      <c r="BL17" s="74">
        <v>158.65010000000001</v>
      </c>
      <c r="BM17" s="74">
        <v>156.69970000000001</v>
      </c>
      <c r="BN17" s="74">
        <v>156.07599999999999</v>
      </c>
      <c r="BO17" s="74">
        <v>159.16489999999999</v>
      </c>
      <c r="BP17" s="74">
        <v>160.739</v>
      </c>
      <c r="BQ17" s="74">
        <v>163.25360000000001</v>
      </c>
      <c r="BR17" s="74">
        <v>164.511</v>
      </c>
      <c r="BS17" s="74">
        <v>163.97630000000001</v>
      </c>
      <c r="BT17" s="74">
        <v>162.125</v>
      </c>
      <c r="BU17" s="74">
        <v>163.01599999999999</v>
      </c>
      <c r="BV17" s="74">
        <v>160.41229999999999</v>
      </c>
      <c r="BW17" s="74">
        <v>159.19460000000001</v>
      </c>
      <c r="BX17" s="74">
        <v>158.5016</v>
      </c>
      <c r="BY17" s="74">
        <v>163.90700000000001</v>
      </c>
      <c r="BZ17" s="74">
        <v>163.56049999999999</v>
      </c>
      <c r="CA17" s="74">
        <v>163.58029999999999</v>
      </c>
      <c r="CB17" s="74">
        <v>164.80799999999999</v>
      </c>
      <c r="CC17" s="74">
        <v>165.9564</v>
      </c>
      <c r="CD17" s="74">
        <v>164.9862</v>
      </c>
      <c r="CE17" s="74">
        <v>163.3724</v>
      </c>
      <c r="CF17" s="74">
        <v>163.67930000000001</v>
      </c>
      <c r="CG17" s="74">
        <v>162.13489999999999</v>
      </c>
      <c r="CH17" s="74">
        <v>162.125</v>
      </c>
      <c r="CI17" s="74">
        <v>166.7286</v>
      </c>
      <c r="CJ17" s="74">
        <v>167.98589999999999</v>
      </c>
      <c r="CK17" s="74">
        <v>167.89680000000001</v>
      </c>
      <c r="CL17" s="74">
        <v>166.85730000000001</v>
      </c>
      <c r="CM17" s="74">
        <v>165.7782</v>
      </c>
      <c r="CN17" s="74">
        <v>164.13470000000001</v>
      </c>
      <c r="CO17" s="74">
        <v>171.83709999999999</v>
      </c>
      <c r="CP17" s="74">
        <v>171.76779999999999</v>
      </c>
      <c r="CQ17" s="74">
        <v>170.05500000000001</v>
      </c>
      <c r="CR17" s="74">
        <v>171.82220000000001</v>
      </c>
      <c r="CS17" s="74">
        <v>172.0153</v>
      </c>
      <c r="CT17" s="74">
        <v>171.08340000000001</v>
      </c>
      <c r="CU17" s="74">
        <v>170.58770000000001</v>
      </c>
      <c r="CV17" s="74">
        <v>170.58770000000001</v>
      </c>
      <c r="CW17" s="74">
        <v>171.20230000000001</v>
      </c>
      <c r="CX17" s="74">
        <v>173.542</v>
      </c>
      <c r="CY17" s="74">
        <v>173.65110000000001</v>
      </c>
      <c r="CZ17" s="74">
        <v>172.69929999999999</v>
      </c>
      <c r="DA17" s="74">
        <v>170.0821</v>
      </c>
      <c r="DB17" s="74">
        <v>170.3597</v>
      </c>
      <c r="DC17" s="74">
        <v>171.49979999999999</v>
      </c>
      <c r="DD17" s="74">
        <v>173.9187</v>
      </c>
      <c r="DE17" s="74">
        <v>175.77260000000001</v>
      </c>
      <c r="DF17" s="74">
        <v>175.72309999999999</v>
      </c>
      <c r="DG17" s="74">
        <v>178.5386</v>
      </c>
      <c r="DH17" s="74">
        <v>179.3912</v>
      </c>
      <c r="DI17" s="74">
        <v>178.03299999999999</v>
      </c>
      <c r="DJ17" s="74">
        <v>177.6662</v>
      </c>
      <c r="DK17" s="74">
        <v>176.28809999999999</v>
      </c>
      <c r="DL17" s="74">
        <v>179.0145</v>
      </c>
      <c r="DM17" s="74">
        <v>179.40110000000001</v>
      </c>
      <c r="DN17" s="74">
        <v>182.20670000000001</v>
      </c>
      <c r="DO17" s="74">
        <v>181.73079999999999</v>
      </c>
      <c r="DP17" s="74">
        <v>182.36529999999999</v>
      </c>
      <c r="DQ17" s="74">
        <v>184.4076</v>
      </c>
      <c r="DR17" s="74">
        <v>183.327</v>
      </c>
      <c r="DS17" s="74" t="s">
        <v>135</v>
      </c>
      <c r="DT17" s="74">
        <v>183.4162</v>
      </c>
      <c r="DU17" s="74">
        <v>182.37530000000001</v>
      </c>
      <c r="DV17" s="74">
        <v>185.38910000000001</v>
      </c>
      <c r="DW17" s="74">
        <v>185.0718</v>
      </c>
      <c r="DX17" s="74">
        <v>183.67400000000001</v>
      </c>
      <c r="DY17" s="74">
        <v>186.43989999999999</v>
      </c>
      <c r="DZ17" s="74">
        <v>187.61969999999999</v>
      </c>
      <c r="EA17" s="74">
        <v>187.95670000000001</v>
      </c>
      <c r="EB17" s="74">
        <v>192.29900000000001</v>
      </c>
      <c r="EC17" s="74">
        <v>190.80199999999999</v>
      </c>
      <c r="ED17" s="74">
        <v>189.68180000000001</v>
      </c>
      <c r="EE17" s="74">
        <v>190.1576</v>
      </c>
      <c r="EF17" s="74">
        <v>189.03739999999999</v>
      </c>
      <c r="EG17" s="74">
        <v>186.98519999999999</v>
      </c>
      <c r="EH17" s="74">
        <v>186.4598</v>
      </c>
      <c r="EI17" s="74">
        <v>188.1352</v>
      </c>
      <c r="EJ17" s="74">
        <v>188.89859999999999</v>
      </c>
      <c r="EK17" s="74">
        <v>189.04730000000001</v>
      </c>
      <c r="EL17" s="74">
        <v>192.31880000000001</v>
      </c>
      <c r="EM17" s="74">
        <v>192.06110000000001</v>
      </c>
      <c r="EN17" s="74">
        <v>193.41929999999999</v>
      </c>
      <c r="EO17" s="74">
        <v>191.46629999999999</v>
      </c>
      <c r="EP17" s="74">
        <v>190.28649999999999</v>
      </c>
      <c r="EQ17" s="74">
        <v>191.08949999999999</v>
      </c>
      <c r="ER17" s="74">
        <v>191.952</v>
      </c>
      <c r="ES17" s="74">
        <v>192.8245</v>
      </c>
      <c r="ET17" s="74">
        <v>191.55549999999999</v>
      </c>
      <c r="EU17" s="74">
        <v>194.143</v>
      </c>
      <c r="EV17" s="74">
        <v>194.7577</v>
      </c>
      <c r="EW17" s="74">
        <v>193.91990000000001</v>
      </c>
      <c r="EX17" s="74">
        <v>190.92099999999999</v>
      </c>
      <c r="EY17" s="74">
        <v>189.5231</v>
      </c>
      <c r="EZ17" s="74">
        <v>180.4222</v>
      </c>
      <c r="FA17" s="74">
        <v>177.30930000000001</v>
      </c>
      <c r="FB17" s="74">
        <v>178.25110000000001</v>
      </c>
      <c r="FC17" s="74">
        <v>176.655</v>
      </c>
      <c r="FD17" s="74">
        <v>176.43690000000001</v>
      </c>
      <c r="FE17" s="74">
        <v>176.49639999999999</v>
      </c>
      <c r="FF17" s="74">
        <v>178.15430000000001</v>
      </c>
      <c r="FG17" s="74">
        <v>176.15889999999999</v>
      </c>
      <c r="FH17" s="74">
        <v>175.28530000000001</v>
      </c>
      <c r="FI17" s="74">
        <v>172.73400000000001</v>
      </c>
      <c r="FJ17" s="74">
        <v>173.22040000000001</v>
      </c>
      <c r="FK17" s="74">
        <v>174.56059999999999</v>
      </c>
      <c r="FL17" s="74">
        <v>175.94049999999999</v>
      </c>
      <c r="FM17" s="74">
        <v>179.8022</v>
      </c>
      <c r="FN17" s="74">
        <v>175.0967</v>
      </c>
      <c r="FO17" s="74">
        <v>177.31039999999999</v>
      </c>
      <c r="FP17" s="74">
        <v>178.87899999999999</v>
      </c>
      <c r="FQ17" s="74">
        <v>182.78039999999999</v>
      </c>
      <c r="FR17" s="74">
        <v>186.28469999999999</v>
      </c>
      <c r="FS17" s="74">
        <v>186.50309999999999</v>
      </c>
      <c r="FT17" s="74">
        <v>188.08150000000001</v>
      </c>
      <c r="FU17" s="74">
        <v>188.31979999999999</v>
      </c>
      <c r="FV17" s="74">
        <v>181.57919999999999</v>
      </c>
      <c r="FW17" s="74">
        <v>176.2681</v>
      </c>
      <c r="FX17" s="74">
        <v>176.8836</v>
      </c>
      <c r="FY17" s="74">
        <v>178.05500000000001</v>
      </c>
      <c r="FZ17" s="74">
        <v>175.01730000000001</v>
      </c>
      <c r="GA17" s="74">
        <v>172.9425</v>
      </c>
      <c r="GB17" s="74">
        <v>174.46129999999999</v>
      </c>
      <c r="GC17" s="74">
        <v>173.73660000000001</v>
      </c>
      <c r="GD17" s="74">
        <v>176.67509999999999</v>
      </c>
      <c r="GE17" s="74">
        <v>177.7671</v>
      </c>
      <c r="GF17" s="74">
        <v>174.2132</v>
      </c>
      <c r="GG17" s="74">
        <v>172.6645</v>
      </c>
      <c r="GH17" s="74">
        <v>173.51820000000001</v>
      </c>
      <c r="GI17" s="74">
        <v>174.7989</v>
      </c>
      <c r="GJ17" s="74">
        <v>170.7088</v>
      </c>
      <c r="GK17" s="74">
        <v>169.19</v>
      </c>
      <c r="GL17" s="74">
        <v>169.44810000000001</v>
      </c>
      <c r="GM17" s="74">
        <v>169.96430000000001</v>
      </c>
      <c r="GN17" s="74">
        <v>172.48580000000001</v>
      </c>
      <c r="GO17" s="74">
        <v>171.1456</v>
      </c>
      <c r="GP17" s="74">
        <v>172.3965</v>
      </c>
      <c r="GQ17" s="74">
        <v>173.63740000000001</v>
      </c>
      <c r="GR17" s="74">
        <v>176.1986</v>
      </c>
      <c r="GS17" s="74">
        <v>177.68770000000001</v>
      </c>
      <c r="GT17" s="74">
        <v>177.09200000000001</v>
      </c>
      <c r="GU17" s="74">
        <v>178.49180000000001</v>
      </c>
      <c r="GV17" s="74">
        <v>179.39519999999999</v>
      </c>
      <c r="GW17" s="74">
        <v>177.5487</v>
      </c>
      <c r="GX17" s="74">
        <v>177.4196</v>
      </c>
      <c r="GY17" s="74">
        <v>175.86109999999999</v>
      </c>
      <c r="GZ17" s="74">
        <v>174.56059999999999</v>
      </c>
      <c r="HA17" s="74">
        <v>174.18340000000001</v>
      </c>
      <c r="HB17" s="74">
        <v>171.62209999999999</v>
      </c>
      <c r="HC17" s="74">
        <v>171.7413</v>
      </c>
      <c r="HD17" s="74">
        <v>172.1781</v>
      </c>
      <c r="HE17" s="74">
        <v>169.85509999999999</v>
      </c>
      <c r="HF17" s="74">
        <v>165.67570000000001</v>
      </c>
      <c r="HG17" s="74">
        <v>166.99600000000001</v>
      </c>
      <c r="HH17" s="74">
        <v>169.05099999999999</v>
      </c>
      <c r="HI17" s="74">
        <v>169.5275</v>
      </c>
      <c r="HJ17" s="74">
        <v>172.70419999999999</v>
      </c>
      <c r="HK17" s="74">
        <v>176.27799999999999</v>
      </c>
      <c r="HL17" s="74">
        <v>175.3647</v>
      </c>
      <c r="HM17" s="74">
        <v>177.92590000000001</v>
      </c>
      <c r="HN17" s="74">
        <v>180.49709999999999</v>
      </c>
      <c r="HO17" s="74">
        <v>181.55930000000001</v>
      </c>
      <c r="HP17" s="74">
        <v>181.08279999999999</v>
      </c>
      <c r="HQ17" s="74">
        <v>185.2876</v>
      </c>
      <c r="HR17" s="74">
        <v>183.69710000000001</v>
      </c>
      <c r="HS17" s="74">
        <v>186.32130000000001</v>
      </c>
      <c r="HT17" s="74">
        <v>186.8879</v>
      </c>
      <c r="HU17" s="74">
        <v>188.5778</v>
      </c>
      <c r="HV17" s="74">
        <v>188.55789999999999</v>
      </c>
      <c r="HW17" s="74">
        <v>190.3074</v>
      </c>
      <c r="HX17" s="74">
        <v>189.50229999999999</v>
      </c>
      <c r="HY17" s="74">
        <v>190.16829999999999</v>
      </c>
      <c r="HZ17" s="74" t="s">
        <v>135</v>
      </c>
      <c r="IA17" s="74">
        <v>188.83619999999999</v>
      </c>
      <c r="IB17" s="74">
        <v>188.65729999999999</v>
      </c>
      <c r="IC17" s="74">
        <v>189.2637</v>
      </c>
      <c r="ID17" s="74">
        <v>188.2398</v>
      </c>
      <c r="IE17" s="74">
        <v>188.81639999999999</v>
      </c>
      <c r="IF17" s="74">
        <v>190.09870000000001</v>
      </c>
      <c r="IG17" s="74">
        <v>188.29949999999999</v>
      </c>
      <c r="IH17" s="74">
        <v>192.26570000000001</v>
      </c>
      <c r="II17" s="74">
        <v>191.1722</v>
      </c>
      <c r="IJ17" s="74">
        <v>193.11060000000001</v>
      </c>
      <c r="IK17" s="74">
        <v>194.542</v>
      </c>
      <c r="IL17" s="74">
        <v>192.02709999999999</v>
      </c>
      <c r="IM17" s="74">
        <v>193.548</v>
      </c>
      <c r="IN17" s="74">
        <v>196.77860000000001</v>
      </c>
      <c r="IO17" s="74">
        <v>196.92769999999999</v>
      </c>
      <c r="IP17" s="74">
        <v>196.39089999999999</v>
      </c>
      <c r="IQ17" s="74">
        <v>194.7209</v>
      </c>
      <c r="IR17" s="74">
        <v>195.7647</v>
      </c>
      <c r="IS17" s="74">
        <v>193.66720000000001</v>
      </c>
      <c r="IT17" s="74">
        <v>193.5181</v>
      </c>
      <c r="IU17" s="74">
        <v>192.44460000000001</v>
      </c>
      <c r="IV17" s="74">
        <v>191.89789999999999</v>
      </c>
      <c r="IW17" s="74">
        <v>191.9973</v>
      </c>
      <c r="IX17" s="74">
        <v>192.4247</v>
      </c>
      <c r="IY17" s="74">
        <v>191.381</v>
      </c>
      <c r="IZ17" s="74">
        <v>184.53210000000001</v>
      </c>
      <c r="JA17" s="74">
        <v>183.15039999999999</v>
      </c>
      <c r="JB17" s="74">
        <v>180.8244</v>
      </c>
      <c r="JC17" s="74">
        <v>180.09870000000001</v>
      </c>
      <c r="JD17" s="74">
        <v>184.45259999999999</v>
      </c>
      <c r="JE17" s="74">
        <v>184.0351</v>
      </c>
      <c r="JF17" s="74">
        <v>185.0788</v>
      </c>
      <c r="JG17" s="74">
        <v>184.48240000000001</v>
      </c>
      <c r="JH17" s="74">
        <v>184.81039999999999</v>
      </c>
      <c r="JI17" s="74">
        <v>182.5341</v>
      </c>
      <c r="JJ17" s="74">
        <v>181.5898</v>
      </c>
      <c r="JK17" s="74">
        <v>187.5042</v>
      </c>
      <c r="JL17" s="74">
        <v>190.41679999999999</v>
      </c>
      <c r="JM17" s="74">
        <v>192.7329</v>
      </c>
      <c r="JN17" s="74">
        <v>194.01519999999999</v>
      </c>
      <c r="JO17" s="74">
        <v>193.33920000000001</v>
      </c>
      <c r="JP17" s="74">
        <v>193.0112</v>
      </c>
      <c r="JQ17" s="74">
        <v>191.27160000000001</v>
      </c>
      <c r="JR17" s="74">
        <v>190.5857</v>
      </c>
      <c r="JS17" s="74">
        <v>186.9178</v>
      </c>
      <c r="JT17" s="74">
        <v>183.29949999999999</v>
      </c>
      <c r="JU17" s="74">
        <v>185.7448</v>
      </c>
      <c r="JV17" s="74">
        <v>184.74080000000001</v>
      </c>
      <c r="JW17" s="74">
        <v>186.5599</v>
      </c>
      <c r="JX17" s="74">
        <v>188.17019999999999</v>
      </c>
      <c r="JY17" s="74">
        <v>188.27959999999999</v>
      </c>
      <c r="JZ17" s="74">
        <v>187.1961</v>
      </c>
      <c r="KA17" s="74">
        <v>187.96250000000001</v>
      </c>
      <c r="KB17" s="74">
        <v>186.2705</v>
      </c>
      <c r="KC17" s="74">
        <v>184.1704</v>
      </c>
      <c r="KD17" s="74">
        <v>183.28460000000001</v>
      </c>
      <c r="KE17" s="74">
        <v>182.99590000000001</v>
      </c>
      <c r="KF17" s="74">
        <v>181.45320000000001</v>
      </c>
      <c r="KG17" s="74">
        <v>180.70670000000001</v>
      </c>
      <c r="KH17" s="74">
        <v>181.4632</v>
      </c>
      <c r="KI17" s="74">
        <v>183.5035</v>
      </c>
      <c r="KJ17" s="74">
        <v>181.66220000000001</v>
      </c>
      <c r="KK17" s="74">
        <v>180.30860000000001</v>
      </c>
      <c r="KL17" s="74">
        <v>181.77170000000001</v>
      </c>
      <c r="KM17" s="74">
        <v>180.56739999999999</v>
      </c>
      <c r="KN17" s="74">
        <v>179.90049999999999</v>
      </c>
      <c r="KO17" s="74">
        <v>178.81569999999999</v>
      </c>
      <c r="KP17" s="74">
        <v>174.27709999999999</v>
      </c>
      <c r="KQ17" s="74">
        <v>169.32050000000001</v>
      </c>
      <c r="KR17" s="74">
        <v>168.3252</v>
      </c>
      <c r="KS17" s="74">
        <v>168.20580000000001</v>
      </c>
      <c r="KT17" s="74">
        <v>169.92760000000001</v>
      </c>
      <c r="KU17" s="74">
        <v>171.93809999999999</v>
      </c>
      <c r="KV17" s="74">
        <v>172.41589999999999</v>
      </c>
      <c r="KW17" s="74">
        <v>170.32579999999999</v>
      </c>
      <c r="KX17" s="74">
        <v>172.18700000000001</v>
      </c>
      <c r="KY17" s="74">
        <v>171.80879999999999</v>
      </c>
      <c r="KZ17" s="74">
        <v>172.90360000000001</v>
      </c>
      <c r="LA17" s="74">
        <v>175.2525</v>
      </c>
      <c r="LB17" s="74">
        <v>177.83029999999999</v>
      </c>
      <c r="LC17" s="74">
        <v>170.56460000000001</v>
      </c>
      <c r="LD17" s="74">
        <v>171.47040000000001</v>
      </c>
      <c r="LE17" s="74">
        <v>170.0471</v>
      </c>
      <c r="LF17" s="74">
        <v>168.91239999999999</v>
      </c>
      <c r="LG17" s="74">
        <v>172.49549999999999</v>
      </c>
      <c r="LH17" s="74">
        <v>170.67410000000001</v>
      </c>
      <c r="LI17" s="74">
        <v>169.23089999999999</v>
      </c>
      <c r="LJ17" s="74">
        <v>168.04650000000001</v>
      </c>
      <c r="LK17" s="74">
        <v>168.8527</v>
      </c>
      <c r="LL17" s="74">
        <v>168.0266</v>
      </c>
      <c r="LM17" s="74">
        <v>168.78299999999999</v>
      </c>
      <c r="LN17" s="74">
        <v>167.6584</v>
      </c>
      <c r="LO17" s="74">
        <v>168.87260000000001</v>
      </c>
      <c r="LP17" s="74">
        <v>166.9915</v>
      </c>
      <c r="LQ17" s="74">
        <v>174.2174</v>
      </c>
      <c r="LR17" s="74">
        <v>175.72030000000001</v>
      </c>
      <c r="LS17" s="74">
        <v>171.8784</v>
      </c>
      <c r="LT17" s="74">
        <v>168.584</v>
      </c>
      <c r="LU17" s="74">
        <v>167.2105</v>
      </c>
      <c r="LV17" s="74">
        <v>166.255</v>
      </c>
      <c r="LW17" s="74">
        <v>164.22460000000001</v>
      </c>
      <c r="LX17" s="74">
        <v>165.06059999999999</v>
      </c>
      <c r="LY17" s="74">
        <v>166.1156</v>
      </c>
      <c r="LZ17" s="74">
        <v>168.22569999999999</v>
      </c>
      <c r="MA17" s="74">
        <v>169.0916</v>
      </c>
      <c r="MB17" s="74">
        <v>168.5044</v>
      </c>
      <c r="MC17" s="74">
        <v>172.68459999999999</v>
      </c>
      <c r="MD17" s="74">
        <v>169.52950000000001</v>
      </c>
      <c r="ME17" s="74">
        <v>168.5044</v>
      </c>
      <c r="MF17" s="74">
        <v>172.21680000000001</v>
      </c>
      <c r="MG17" s="74">
        <v>182.51820000000001</v>
      </c>
      <c r="MH17" s="74">
        <v>180.85599999999999</v>
      </c>
      <c r="MI17" s="74">
        <v>181.5428</v>
      </c>
      <c r="MJ17" s="74">
        <v>181.88120000000001</v>
      </c>
      <c r="MK17" s="74">
        <v>183.70259999999999</v>
      </c>
      <c r="ML17" s="74">
        <v>182.43680000000001</v>
      </c>
      <c r="MM17" s="74">
        <v>185.65600000000001</v>
      </c>
      <c r="MN17" s="74">
        <v>186.8022</v>
      </c>
      <c r="MO17" s="74">
        <v>189.08449999999999</v>
      </c>
      <c r="MP17" s="74">
        <v>189.20410000000001</v>
      </c>
      <c r="MQ17" s="74">
        <v>189.23400000000001</v>
      </c>
      <c r="MR17" s="74">
        <v>190.40010000000001</v>
      </c>
      <c r="MS17" s="74">
        <v>191.70570000000001</v>
      </c>
      <c r="MT17" s="74">
        <v>190.26060000000001</v>
      </c>
      <c r="MU17" s="74">
        <v>186.25399999999999</v>
      </c>
      <c r="MV17" s="74">
        <v>189.34360000000001</v>
      </c>
      <c r="MW17" s="74">
        <v>189.3536</v>
      </c>
      <c r="MX17" s="74">
        <v>189.65260000000001</v>
      </c>
      <c r="MY17" s="74">
        <v>190.64920000000001</v>
      </c>
      <c r="MZ17" s="74">
        <v>191.60599999999999</v>
      </c>
      <c r="NA17" s="74">
        <v>193.3801</v>
      </c>
      <c r="NB17" s="74">
        <v>193.69900000000001</v>
      </c>
      <c r="NC17" s="74">
        <v>195.2139</v>
      </c>
      <c r="ND17" s="74">
        <v>193.82859999999999</v>
      </c>
      <c r="NE17" s="74">
        <v>196.23050000000001</v>
      </c>
      <c r="NF17" s="74">
        <v>192.47309999999999</v>
      </c>
      <c r="NG17" s="74">
        <v>206.45609999999999</v>
      </c>
      <c r="NH17" s="74">
        <v>212.3563</v>
      </c>
      <c r="NI17" s="74">
        <v>213.5224</v>
      </c>
      <c r="NJ17" s="74">
        <v>211.7782</v>
      </c>
      <c r="NK17" s="74">
        <v>215.9442</v>
      </c>
      <c r="NL17" s="74">
        <v>213.57220000000001</v>
      </c>
      <c r="NM17" s="74" t="s">
        <v>135</v>
      </c>
      <c r="NN17" s="74">
        <v>208.9776</v>
      </c>
      <c r="NO17" s="74">
        <v>206.79499999999999</v>
      </c>
      <c r="NP17" s="74">
        <v>207.44280000000001</v>
      </c>
      <c r="NQ17" s="74">
        <v>208.36969999999999</v>
      </c>
      <c r="NR17" s="74">
        <v>212.53569999999999</v>
      </c>
      <c r="NS17" s="74">
        <v>213.3828</v>
      </c>
      <c r="NT17" s="74">
        <v>209.9145</v>
      </c>
      <c r="NU17" s="74">
        <v>216.024</v>
      </c>
      <c r="NV17" s="74">
        <v>219.53219999999999</v>
      </c>
      <c r="NW17" s="74">
        <v>220.80789999999999</v>
      </c>
      <c r="NX17" s="74">
        <v>225.58179999999999</v>
      </c>
      <c r="NY17" s="74">
        <v>227.05690000000001</v>
      </c>
      <c r="NZ17" s="74">
        <v>227.91399999999999</v>
      </c>
      <c r="OA17" s="74">
        <v>232.1996</v>
      </c>
      <c r="OB17" s="74">
        <v>226.80770000000001</v>
      </c>
      <c r="OC17" s="74">
        <v>229.76779999999999</v>
      </c>
      <c r="OD17" s="74">
        <v>233.6148</v>
      </c>
      <c r="OE17" s="74">
        <v>234.0334</v>
      </c>
      <c r="OF17" s="74">
        <v>228.11330000000001</v>
      </c>
      <c r="OG17" s="74">
        <v>223.42910000000001</v>
      </c>
      <c r="OH17" s="74">
        <v>223.55860000000001</v>
      </c>
      <c r="OI17" s="74">
        <v>223.2098</v>
      </c>
      <c r="OJ17" s="74">
        <v>224.25630000000001</v>
      </c>
      <c r="OK17" s="74">
        <v>217.80799999999999</v>
      </c>
      <c r="OL17" s="74">
        <v>216.76150000000001</v>
      </c>
      <c r="OM17" s="74">
        <v>217.22989999999999</v>
      </c>
      <c r="ON17" s="74">
        <v>217.50899999999999</v>
      </c>
      <c r="OO17" s="74">
        <v>218.06710000000001</v>
      </c>
      <c r="OP17" s="74">
        <v>221.33609999999999</v>
      </c>
      <c r="OQ17" s="74">
        <v>217.62860000000001</v>
      </c>
      <c r="OR17" s="74">
        <v>219.12350000000001</v>
      </c>
      <c r="OS17" s="74">
        <v>208.56899999999999</v>
      </c>
      <c r="OT17" s="74">
        <v>206.5359</v>
      </c>
      <c r="OU17" s="74">
        <v>209.1172</v>
      </c>
      <c r="OV17" s="74">
        <v>212.59549999999999</v>
      </c>
      <c r="OW17" s="74">
        <v>215.51570000000001</v>
      </c>
      <c r="OX17" s="74">
        <v>217.0523</v>
      </c>
      <c r="OY17" s="74">
        <v>220.7841</v>
      </c>
      <c r="OZ17" s="74">
        <v>221.23310000000001</v>
      </c>
      <c r="PA17" s="74">
        <v>224.22649999999999</v>
      </c>
      <c r="PB17" s="74">
        <v>225.55359999999999</v>
      </c>
      <c r="PC17" s="74">
        <v>225.3939</v>
      </c>
      <c r="PD17" s="74">
        <v>226.01259999999999</v>
      </c>
      <c r="PE17" s="74">
        <v>225.90280000000001</v>
      </c>
      <c r="PF17" s="74">
        <v>224.0369</v>
      </c>
      <c r="PG17" s="74">
        <v>226.34180000000001</v>
      </c>
      <c r="PH17" s="74">
        <v>226.68109999999999</v>
      </c>
      <c r="PI17" s="74">
        <v>227.5292</v>
      </c>
      <c r="PJ17" s="74">
        <v>225.99260000000001</v>
      </c>
      <c r="PK17" s="74">
        <v>229.28540000000001</v>
      </c>
      <c r="PL17" s="74">
        <v>228.49709999999999</v>
      </c>
      <c r="PM17" s="74">
        <v>222.2808</v>
      </c>
      <c r="PN17" s="74">
        <v>220.36500000000001</v>
      </c>
      <c r="PO17" s="74">
        <v>221.89160000000001</v>
      </c>
      <c r="PP17" s="74">
        <v>220.33510000000001</v>
      </c>
      <c r="PQ17" s="74">
        <v>220.42490000000001</v>
      </c>
      <c r="PR17" s="74">
        <v>219.6266</v>
      </c>
      <c r="PS17" s="74">
        <v>222.17099999999999</v>
      </c>
      <c r="PT17" s="74">
        <v>222.2808</v>
      </c>
      <c r="PU17" s="74">
        <v>222.01140000000001</v>
      </c>
      <c r="PV17" s="74">
        <v>215.8449</v>
      </c>
      <c r="PW17" s="74">
        <v>216.31389999999999</v>
      </c>
      <c r="PX17" s="74">
        <v>220.2054</v>
      </c>
      <c r="PY17" s="74">
        <v>228.3674</v>
      </c>
      <c r="PZ17" s="74">
        <v>227.69890000000001</v>
      </c>
      <c r="QA17" s="74">
        <v>225.9727</v>
      </c>
      <c r="QB17" s="74">
        <v>226.8707</v>
      </c>
      <c r="QC17" s="74">
        <v>225.87289999999999</v>
      </c>
      <c r="QD17" s="74">
        <v>227.0204</v>
      </c>
      <c r="QE17" s="74">
        <v>227.28980000000001</v>
      </c>
      <c r="QF17" s="74">
        <v>232.48830000000001</v>
      </c>
      <c r="QG17" s="74">
        <v>225.7132</v>
      </c>
      <c r="QH17" s="74">
        <v>226.28200000000001</v>
      </c>
      <c r="QI17" s="74">
        <v>225.17439999999999</v>
      </c>
      <c r="QJ17" s="74">
        <v>226.30189999999999</v>
      </c>
      <c r="QK17" s="74">
        <v>221.20320000000001</v>
      </c>
      <c r="QL17" s="74">
        <v>225.27420000000001</v>
      </c>
      <c r="QM17" s="74">
        <v>229.0359</v>
      </c>
      <c r="QN17" s="74">
        <v>228.53700000000001</v>
      </c>
      <c r="QO17" s="74">
        <v>227.05029999999999</v>
      </c>
      <c r="QP17" s="74">
        <v>230.7921</v>
      </c>
      <c r="QQ17" s="74">
        <v>233.3365</v>
      </c>
      <c r="QR17" s="74">
        <v>231.27099999999999</v>
      </c>
      <c r="QS17" s="74">
        <v>231.64019999999999</v>
      </c>
      <c r="QT17" s="74">
        <v>234.48390000000001</v>
      </c>
      <c r="QU17" s="74">
        <v>235.9607</v>
      </c>
      <c r="QV17" s="74">
        <v>235.34200000000001</v>
      </c>
      <c r="QW17" s="74">
        <v>230.25319999999999</v>
      </c>
      <c r="QX17" s="74">
        <v>230.06370000000001</v>
      </c>
      <c r="QY17" s="74">
        <v>230.90180000000001</v>
      </c>
      <c r="QZ17" s="74">
        <v>232.88740000000001</v>
      </c>
      <c r="RA17" s="74">
        <v>233.1568</v>
      </c>
      <c r="RB17" s="74">
        <v>229.59469999999999</v>
      </c>
      <c r="RC17" s="74">
        <v>225.41390000000001</v>
      </c>
      <c r="RD17" s="74">
        <v>222.4205</v>
      </c>
      <c r="RE17" s="74">
        <v>221.52250000000001</v>
      </c>
      <c r="RF17" s="74">
        <v>222.95930000000001</v>
      </c>
      <c r="RG17" s="74">
        <v>222.23089999999999</v>
      </c>
      <c r="RH17" s="74">
        <v>226.9804</v>
      </c>
      <c r="RI17" s="74">
        <v>226.7107</v>
      </c>
      <c r="RJ17" s="74">
        <v>223.9837</v>
      </c>
      <c r="RK17" s="74">
        <v>223.9837</v>
      </c>
      <c r="RL17" s="74">
        <v>224.87280000000001</v>
      </c>
      <c r="RM17" s="74">
        <v>227.96940000000001</v>
      </c>
      <c r="RN17" s="74">
        <v>224.75290000000001</v>
      </c>
      <c r="RO17" s="74">
        <v>227.7696</v>
      </c>
      <c r="RP17" s="74">
        <v>228.02930000000001</v>
      </c>
      <c r="RQ17" s="74">
        <v>228.74850000000001</v>
      </c>
      <c r="RR17" s="74">
        <v>228.26900000000001</v>
      </c>
      <c r="RS17" s="74">
        <v>229.61750000000001</v>
      </c>
      <c r="RT17" s="74">
        <v>232.61420000000001</v>
      </c>
      <c r="RU17" s="74">
        <v>234.80179999999999</v>
      </c>
      <c r="RV17" s="74">
        <v>234.672</v>
      </c>
      <c r="RW17" s="74">
        <v>237.0693</v>
      </c>
      <c r="RX17" s="74">
        <v>239.32689999999999</v>
      </c>
      <c r="RY17" s="74">
        <v>242.3835</v>
      </c>
      <c r="RZ17" s="74">
        <v>242.7431</v>
      </c>
      <c r="SA17" s="74">
        <v>242.7731</v>
      </c>
      <c r="SB17" s="74">
        <v>242.57329999999999</v>
      </c>
      <c r="SC17" s="74">
        <v>246.47900000000001</v>
      </c>
      <c r="SD17" s="74">
        <v>247.49789999999999</v>
      </c>
      <c r="SE17" s="74">
        <v>246.2193</v>
      </c>
      <c r="SF17" s="74">
        <v>247.68770000000001</v>
      </c>
      <c r="SG17" s="74">
        <v>247.85749999999999</v>
      </c>
      <c r="SH17" s="74">
        <v>250.76429999999999</v>
      </c>
      <c r="SI17" s="74">
        <v>253.20160000000001</v>
      </c>
      <c r="SJ17" s="74">
        <v>247.77760000000001</v>
      </c>
      <c r="SK17" s="74">
        <v>249.51570000000001</v>
      </c>
      <c r="SL17" s="74">
        <v>254.2105</v>
      </c>
      <c r="SM17" s="74">
        <v>254.9896</v>
      </c>
      <c r="SN17" s="74">
        <v>257.91640000000001</v>
      </c>
      <c r="SO17" s="74">
        <v>258.7355</v>
      </c>
      <c r="SP17" s="74">
        <v>255.30930000000001</v>
      </c>
      <c r="SQ17" s="74">
        <v>251.923</v>
      </c>
      <c r="SR17" s="74">
        <v>250.14500000000001</v>
      </c>
      <c r="SS17" s="74">
        <v>243.5822</v>
      </c>
      <c r="ST17" s="74">
        <v>243.09270000000001</v>
      </c>
      <c r="SU17" s="74">
        <v>244.73089999999999</v>
      </c>
      <c r="SV17" s="74">
        <v>241.94399999999999</v>
      </c>
      <c r="SW17" s="74">
        <v>242.43340000000001</v>
      </c>
      <c r="SX17" s="74" t="s">
        <v>135</v>
      </c>
      <c r="SY17" s="74">
        <v>236.5899</v>
      </c>
      <c r="SZ17" s="74">
        <v>234.14259999999999</v>
      </c>
      <c r="TA17" s="74">
        <v>233.02379999999999</v>
      </c>
      <c r="TB17" s="74">
        <v>237.6088</v>
      </c>
      <c r="TC17" s="74">
        <v>228.0093</v>
      </c>
      <c r="TD17" s="74">
        <v>229.72739999999999</v>
      </c>
      <c r="TE17" s="74">
        <v>222.3955</v>
      </c>
      <c r="TF17" s="74">
        <v>223.58420000000001</v>
      </c>
      <c r="TG17" s="74">
        <v>223.4144</v>
      </c>
      <c r="TH17" s="74">
        <v>222.53530000000001</v>
      </c>
      <c r="TI17" s="74">
        <v>229.60759999999999</v>
      </c>
      <c r="TJ17" s="74">
        <v>237.9983</v>
      </c>
      <c r="TK17" s="74">
        <v>239.09710000000001</v>
      </c>
      <c r="TL17" s="74">
        <v>237.32910000000001</v>
      </c>
      <c r="TM17" s="74">
        <v>235.74080000000001</v>
      </c>
      <c r="TN17" s="74">
        <v>227.75960000000001</v>
      </c>
      <c r="TO17" s="74">
        <v>232.54429999999999</v>
      </c>
      <c r="TP17" s="74">
        <v>232.21469999999999</v>
      </c>
      <c r="TQ17" s="74">
        <v>232.9639</v>
      </c>
      <c r="TR17" s="74">
        <v>227.38</v>
      </c>
      <c r="TS17" s="74">
        <v>227.65</v>
      </c>
      <c r="TT17" s="74">
        <v>232.62</v>
      </c>
      <c r="TU17" s="74">
        <v>236.87</v>
      </c>
      <c r="TV17" s="74">
        <v>241.53</v>
      </c>
      <c r="TW17" s="74">
        <v>244.6</v>
      </c>
      <c r="TX17" s="74">
        <v>244.47</v>
      </c>
      <c r="TY17" s="74">
        <v>244.87</v>
      </c>
      <c r="TZ17" s="74">
        <v>245.83</v>
      </c>
      <c r="UA17" s="74">
        <v>245.55</v>
      </c>
      <c r="UB17" s="74">
        <v>247.1</v>
      </c>
      <c r="UC17" s="74">
        <v>247.04</v>
      </c>
      <c r="UD17" s="74">
        <v>240.36</v>
      </c>
      <c r="UE17" s="74">
        <v>237.3</v>
      </c>
      <c r="UF17" s="74">
        <v>241.84</v>
      </c>
      <c r="UG17" s="74">
        <v>238.03</v>
      </c>
      <c r="UH17" s="74">
        <v>235.93</v>
      </c>
    </row>
    <row r="18" spans="1:554" ht="14.4" x14ac:dyDescent="0.3">
      <c r="A18" s="74" t="s">
        <v>816</v>
      </c>
      <c r="B18" s="74" t="s">
        <v>18</v>
      </c>
      <c r="C18" s="74" t="s">
        <v>424</v>
      </c>
      <c r="D18" s="77">
        <v>41.6</v>
      </c>
      <c r="E18" s="74">
        <v>870</v>
      </c>
      <c r="F18" s="77"/>
      <c r="G18" s="74"/>
      <c r="H18" s="74">
        <v>40.473100000000002</v>
      </c>
      <c r="I18" s="74">
        <v>40.881700000000002</v>
      </c>
      <c r="J18" s="74">
        <v>40.395299999999999</v>
      </c>
      <c r="K18" s="74">
        <v>41.951599999999999</v>
      </c>
      <c r="L18" s="74">
        <v>42.311500000000002</v>
      </c>
      <c r="M18" s="74">
        <v>42.797800000000002</v>
      </c>
      <c r="N18" s="74">
        <v>43.955300000000001</v>
      </c>
      <c r="O18" s="74">
        <v>44.0137</v>
      </c>
      <c r="P18" s="74">
        <v>44.616700000000002</v>
      </c>
      <c r="Q18" s="74">
        <v>44.188800000000001</v>
      </c>
      <c r="R18" s="74">
        <v>42.3309</v>
      </c>
      <c r="S18" s="74">
        <v>40.764899999999997</v>
      </c>
      <c r="T18" s="74">
        <v>41.4069</v>
      </c>
      <c r="U18" s="74">
        <v>42.097499999999997</v>
      </c>
      <c r="V18" s="74">
        <v>42.506</v>
      </c>
      <c r="W18" s="74">
        <v>42.321199999999997</v>
      </c>
      <c r="X18" s="74">
        <v>42.4574</v>
      </c>
      <c r="Y18" s="74">
        <v>42.428199999999997</v>
      </c>
      <c r="Z18" s="74">
        <v>42.389299999999999</v>
      </c>
      <c r="AA18" s="74">
        <v>44.286000000000001</v>
      </c>
      <c r="AB18" s="74">
        <v>44.879399999999997</v>
      </c>
      <c r="AC18" s="74">
        <v>45.842300000000002</v>
      </c>
      <c r="AD18" s="74">
        <v>45.608899999999998</v>
      </c>
      <c r="AE18" s="74">
        <v>44.889099999999999</v>
      </c>
      <c r="AF18" s="74">
        <v>43.177199999999999</v>
      </c>
      <c r="AG18" s="74">
        <v>43.828899999999997</v>
      </c>
      <c r="AH18" s="74">
        <v>43.692700000000002</v>
      </c>
      <c r="AI18" s="74">
        <v>43.605200000000004</v>
      </c>
      <c r="AJ18" s="74">
        <v>44.198500000000003</v>
      </c>
      <c r="AK18" s="74">
        <v>43.896999999999998</v>
      </c>
      <c r="AL18" s="74">
        <v>44.237400000000001</v>
      </c>
      <c r="AM18" s="74">
        <v>43.994199999999999</v>
      </c>
      <c r="AN18" s="74">
        <v>43.984499999999997</v>
      </c>
      <c r="AO18" s="74">
        <v>42.6325</v>
      </c>
      <c r="AP18" s="74">
        <v>42.408799999999999</v>
      </c>
      <c r="AQ18" s="74">
        <v>43.235500000000002</v>
      </c>
      <c r="AR18" s="74">
        <v>43.040999999999997</v>
      </c>
      <c r="AS18" s="74">
        <v>43.7316</v>
      </c>
      <c r="AT18" s="74">
        <v>43.799700000000001</v>
      </c>
      <c r="AU18" s="74">
        <v>44.3444</v>
      </c>
      <c r="AV18" s="74">
        <v>44.8307</v>
      </c>
      <c r="AW18" s="74">
        <v>46.484299999999998</v>
      </c>
      <c r="AX18" s="74">
        <v>47.058199999999999</v>
      </c>
      <c r="AY18" s="74">
        <v>46.250799999999998</v>
      </c>
      <c r="AZ18" s="74">
        <v>46.095199999999998</v>
      </c>
      <c r="BA18" s="74">
        <v>44.889099999999999</v>
      </c>
      <c r="BB18" s="74">
        <v>44.393000000000001</v>
      </c>
      <c r="BC18" s="74">
        <v>43.527299999999997</v>
      </c>
      <c r="BD18" s="74">
        <v>44.5</v>
      </c>
      <c r="BE18" s="74">
        <v>42.1267</v>
      </c>
      <c r="BF18" s="74">
        <v>43.264699999999998</v>
      </c>
      <c r="BG18" s="74">
        <v>42.554699999999997</v>
      </c>
      <c r="BH18" s="74">
        <v>43.760800000000003</v>
      </c>
      <c r="BI18" s="74">
        <v>43.965000000000003</v>
      </c>
      <c r="BJ18" s="74">
        <v>42.972900000000003</v>
      </c>
      <c r="BK18" s="74">
        <v>43.089599999999997</v>
      </c>
      <c r="BL18" s="74">
        <v>42.72</v>
      </c>
      <c r="BM18" s="74">
        <v>43.089599999999997</v>
      </c>
      <c r="BN18" s="74">
        <v>43.527299999999997</v>
      </c>
      <c r="BO18" s="74">
        <v>44.140099999999997</v>
      </c>
      <c r="BP18" s="74">
        <v>43.8581</v>
      </c>
      <c r="BQ18" s="74">
        <v>44.5</v>
      </c>
      <c r="BR18" s="74">
        <v>44.441699999999997</v>
      </c>
      <c r="BS18" s="74">
        <v>41.718200000000003</v>
      </c>
      <c r="BT18" s="74">
        <v>40.9497</v>
      </c>
      <c r="BU18" s="74">
        <v>40.657899999999998</v>
      </c>
      <c r="BV18" s="74">
        <v>41.144300000000001</v>
      </c>
      <c r="BW18" s="74">
        <v>42.3309</v>
      </c>
      <c r="BX18" s="74">
        <v>42.661700000000003</v>
      </c>
      <c r="BY18" s="74">
        <v>42.895099999999999</v>
      </c>
      <c r="BZ18" s="74">
        <v>43.089599999999997</v>
      </c>
      <c r="CA18" s="74">
        <v>43.546799999999998</v>
      </c>
      <c r="CB18" s="74">
        <v>43.585700000000003</v>
      </c>
      <c r="CC18" s="74">
        <v>43.751100000000001</v>
      </c>
      <c r="CD18" s="74">
        <v>44.140099999999997</v>
      </c>
      <c r="CE18" s="74">
        <v>43.984499999999997</v>
      </c>
      <c r="CF18" s="74">
        <v>40.784399999999998</v>
      </c>
      <c r="CG18" s="74">
        <v>41.163699999999999</v>
      </c>
      <c r="CH18" s="74">
        <v>39.539400000000001</v>
      </c>
      <c r="CI18" s="74">
        <v>40.327199999999998</v>
      </c>
      <c r="CJ18" s="74">
        <v>40.677399999999999</v>
      </c>
      <c r="CK18" s="74">
        <v>40.045200000000001</v>
      </c>
      <c r="CL18" s="74">
        <v>40.677399999999999</v>
      </c>
      <c r="CM18" s="74">
        <v>39.967300000000002</v>
      </c>
      <c r="CN18" s="74">
        <v>40.157899999999998</v>
      </c>
      <c r="CO18" s="74">
        <v>41.408499999999997</v>
      </c>
      <c r="CP18" s="74">
        <v>41.6235</v>
      </c>
      <c r="CQ18" s="74">
        <v>41.799399999999999</v>
      </c>
      <c r="CR18" s="74">
        <v>42.092500000000001</v>
      </c>
      <c r="CS18" s="74">
        <v>41.848199999999999</v>
      </c>
      <c r="CT18" s="74">
        <v>41.428100000000001</v>
      </c>
      <c r="CU18" s="74">
        <v>41.828699999999998</v>
      </c>
      <c r="CV18" s="74">
        <v>41.183799999999998</v>
      </c>
      <c r="CW18" s="74">
        <v>41.916600000000003</v>
      </c>
      <c r="CX18" s="74">
        <v>42.278100000000002</v>
      </c>
      <c r="CY18" s="74">
        <v>41.809100000000001</v>
      </c>
      <c r="CZ18" s="74">
        <v>41.4574</v>
      </c>
      <c r="DA18" s="74">
        <v>40.558500000000002</v>
      </c>
      <c r="DB18" s="74">
        <v>40.353299999999997</v>
      </c>
      <c r="DC18" s="74">
        <v>40.255600000000001</v>
      </c>
      <c r="DD18" s="74">
        <v>39.9527</v>
      </c>
      <c r="DE18" s="74">
        <v>40.792999999999999</v>
      </c>
      <c r="DF18" s="74">
        <v>39.962499999999999</v>
      </c>
      <c r="DG18" s="74">
        <v>40.548699999999997</v>
      </c>
      <c r="DH18" s="74">
        <v>42.444200000000002</v>
      </c>
      <c r="DI18" s="74">
        <v>42.209699999999998</v>
      </c>
      <c r="DJ18" s="74">
        <v>42.844799999999999</v>
      </c>
      <c r="DK18" s="74">
        <v>44.554699999999997</v>
      </c>
      <c r="DL18" s="74">
        <v>44.554699999999997</v>
      </c>
      <c r="DM18" s="74">
        <v>44.261600000000001</v>
      </c>
      <c r="DN18" s="74">
        <v>44.779400000000003</v>
      </c>
      <c r="DO18" s="74">
        <v>45.697899999999997</v>
      </c>
      <c r="DP18" s="74">
        <v>45.101900000000001</v>
      </c>
      <c r="DQ18" s="74">
        <v>45.473199999999999</v>
      </c>
      <c r="DR18" s="74">
        <v>45.805399999999999</v>
      </c>
      <c r="DS18" s="74" t="s">
        <v>135</v>
      </c>
      <c r="DT18" s="74">
        <v>46.518599999999999</v>
      </c>
      <c r="DU18" s="74">
        <v>47.114699999999999</v>
      </c>
      <c r="DV18" s="74">
        <v>46.942999999999998</v>
      </c>
      <c r="DW18" s="74">
        <v>47.129399999999997</v>
      </c>
      <c r="DX18" s="74">
        <v>47.698300000000003</v>
      </c>
      <c r="DY18" s="74">
        <v>48.541800000000002</v>
      </c>
      <c r="DZ18" s="74">
        <v>48.375</v>
      </c>
      <c r="EA18" s="74">
        <v>48.541800000000002</v>
      </c>
      <c r="EB18" s="74">
        <v>48.757599999999996</v>
      </c>
      <c r="EC18" s="74">
        <v>49.081200000000003</v>
      </c>
      <c r="ED18" s="74">
        <v>48.296599999999998</v>
      </c>
      <c r="EE18" s="74">
        <v>48.129800000000003</v>
      </c>
      <c r="EF18" s="74">
        <v>48.384799999999998</v>
      </c>
      <c r="EG18" s="74">
        <v>50.277900000000002</v>
      </c>
      <c r="EH18" s="74">
        <v>51.984499999999997</v>
      </c>
      <c r="EI18" s="74">
        <v>52.102200000000003</v>
      </c>
      <c r="EJ18" s="74">
        <v>52.102200000000003</v>
      </c>
      <c r="EK18" s="74">
        <v>52.808399999999999</v>
      </c>
      <c r="EL18" s="74">
        <v>53.514600000000002</v>
      </c>
      <c r="EM18" s="74">
        <v>54.181600000000003</v>
      </c>
      <c r="EN18" s="74">
        <v>54.171799999999998</v>
      </c>
      <c r="EO18" s="74">
        <v>53.622500000000002</v>
      </c>
      <c r="EP18" s="74">
        <v>52.720199999999998</v>
      </c>
      <c r="EQ18" s="74">
        <v>52.779000000000003</v>
      </c>
      <c r="ER18" s="74">
        <v>52.877099999999999</v>
      </c>
      <c r="ES18" s="74">
        <v>53.387099999999997</v>
      </c>
      <c r="ET18" s="74">
        <v>55.662700000000001</v>
      </c>
      <c r="EU18" s="74">
        <v>57.8598</v>
      </c>
      <c r="EV18" s="74">
        <v>58.408999999999999</v>
      </c>
      <c r="EW18" s="74">
        <v>58.654200000000003</v>
      </c>
      <c r="EX18" s="74">
        <v>57.85</v>
      </c>
      <c r="EY18" s="74">
        <v>56.986800000000002</v>
      </c>
      <c r="EZ18" s="74">
        <v>55.986400000000003</v>
      </c>
      <c r="FA18" s="74">
        <v>56.986800000000002</v>
      </c>
      <c r="FB18" s="74">
        <v>56.290399999999998</v>
      </c>
      <c r="FC18" s="74">
        <v>55.084000000000003</v>
      </c>
      <c r="FD18" s="74">
        <v>54.338500000000003</v>
      </c>
      <c r="FE18" s="74">
        <v>54.475900000000003</v>
      </c>
      <c r="FF18" s="74">
        <v>54.9467</v>
      </c>
      <c r="FG18" s="74">
        <v>54.348399999999998</v>
      </c>
      <c r="FH18" s="74">
        <v>53.426400000000001</v>
      </c>
      <c r="FI18" s="74">
        <v>52.0336</v>
      </c>
      <c r="FJ18" s="74">
        <v>52.367100000000001</v>
      </c>
      <c r="FK18" s="74">
        <v>52.543599999999998</v>
      </c>
      <c r="FL18" s="74">
        <v>52.769199999999998</v>
      </c>
      <c r="FM18" s="74">
        <v>54.171799999999998</v>
      </c>
      <c r="FN18" s="74">
        <v>52.896700000000003</v>
      </c>
      <c r="FO18" s="74">
        <v>53.965800000000002</v>
      </c>
      <c r="FP18" s="74">
        <v>54.505299999999998</v>
      </c>
      <c r="FQ18" s="74">
        <v>55.672499999999999</v>
      </c>
      <c r="FR18" s="74">
        <v>56.084400000000002</v>
      </c>
      <c r="FS18" s="74">
        <v>56.349299999999999</v>
      </c>
      <c r="FT18" s="74">
        <v>56.829900000000002</v>
      </c>
      <c r="FU18" s="74">
        <v>55.338999999999999</v>
      </c>
      <c r="FV18" s="74">
        <v>55.319400000000002</v>
      </c>
      <c r="FW18" s="74">
        <v>56.153100000000002</v>
      </c>
      <c r="FX18" s="74">
        <v>57.536099999999998</v>
      </c>
      <c r="FY18" s="74">
        <v>57.810699999999997</v>
      </c>
      <c r="FZ18" s="74">
        <v>55.495899999999999</v>
      </c>
      <c r="GA18" s="74">
        <v>54.181600000000003</v>
      </c>
      <c r="GB18" s="74">
        <v>53.710799999999999</v>
      </c>
      <c r="GC18" s="74">
        <v>53.416600000000003</v>
      </c>
      <c r="GD18" s="74">
        <v>53.347900000000003</v>
      </c>
      <c r="GE18" s="74">
        <v>52.818199999999997</v>
      </c>
      <c r="GF18" s="74">
        <v>52.7986</v>
      </c>
      <c r="GG18" s="74">
        <v>51.552999999999997</v>
      </c>
      <c r="GH18" s="74">
        <v>51.856999999999999</v>
      </c>
      <c r="GI18" s="74">
        <v>52.553400000000003</v>
      </c>
      <c r="GJ18" s="74">
        <v>51.709899999999998</v>
      </c>
      <c r="GK18" s="74">
        <v>54.024700000000003</v>
      </c>
      <c r="GL18" s="74">
        <v>54.868200000000002</v>
      </c>
      <c r="GM18" s="74">
        <v>54.142400000000002</v>
      </c>
      <c r="GN18" s="74">
        <v>53.514600000000002</v>
      </c>
      <c r="GO18" s="74">
        <v>52.494599999999998</v>
      </c>
      <c r="GP18" s="74">
        <v>53.563699999999997</v>
      </c>
      <c r="GQ18" s="74">
        <v>52.4848</v>
      </c>
      <c r="GR18" s="74">
        <v>53.24</v>
      </c>
      <c r="GS18" s="74">
        <v>53.965800000000002</v>
      </c>
      <c r="GT18" s="74">
        <v>54.358199999999997</v>
      </c>
      <c r="GU18" s="74">
        <v>54.966299999999997</v>
      </c>
      <c r="GV18" s="74">
        <v>53.436199999999999</v>
      </c>
      <c r="GW18" s="74">
        <v>51.552999999999997</v>
      </c>
      <c r="GX18" s="74">
        <v>52.131700000000002</v>
      </c>
      <c r="GY18" s="74">
        <v>51.886400000000002</v>
      </c>
      <c r="GZ18" s="74">
        <v>49.189100000000003</v>
      </c>
      <c r="HA18" s="74">
        <v>48.061199999999999</v>
      </c>
      <c r="HB18" s="74">
        <v>47.354999999999997</v>
      </c>
      <c r="HC18" s="74">
        <v>47.570700000000002</v>
      </c>
      <c r="HD18" s="74">
        <v>47.227499999999999</v>
      </c>
      <c r="HE18" s="74">
        <v>46.1387</v>
      </c>
      <c r="HF18" s="74">
        <v>45.6907</v>
      </c>
      <c r="HG18" s="74">
        <v>45.789099999999998</v>
      </c>
      <c r="HH18" s="74">
        <v>46.645800000000001</v>
      </c>
      <c r="HI18" s="74">
        <v>46.931399999999996</v>
      </c>
      <c r="HJ18" s="74">
        <v>48.900799999999997</v>
      </c>
      <c r="HK18" s="74">
        <v>49.206099999999999</v>
      </c>
      <c r="HL18" s="74">
        <v>49.7575</v>
      </c>
      <c r="HM18" s="74">
        <v>49.5015</v>
      </c>
      <c r="HN18" s="74">
        <v>49.678800000000003</v>
      </c>
      <c r="HO18" s="74">
        <v>50.171100000000003</v>
      </c>
      <c r="HP18" s="74">
        <v>49.659100000000002</v>
      </c>
      <c r="HQ18" s="74">
        <v>50.712699999999998</v>
      </c>
      <c r="HR18" s="74">
        <v>50.161299999999997</v>
      </c>
      <c r="HS18" s="74">
        <v>52.002699999999997</v>
      </c>
      <c r="HT18" s="74">
        <v>51.549700000000001</v>
      </c>
      <c r="HU18" s="74">
        <v>51.874699999999997</v>
      </c>
      <c r="HV18" s="74">
        <v>52.406399999999998</v>
      </c>
      <c r="HW18" s="74">
        <v>52.770800000000001</v>
      </c>
      <c r="HX18" s="74">
        <v>51.923900000000003</v>
      </c>
      <c r="HY18" s="74">
        <v>51.943600000000004</v>
      </c>
      <c r="HZ18" s="74" t="s">
        <v>135</v>
      </c>
      <c r="IA18" s="74">
        <v>52.170099999999998</v>
      </c>
      <c r="IB18" s="74">
        <v>51.3429</v>
      </c>
      <c r="IC18" s="74">
        <v>50.840699999999998</v>
      </c>
      <c r="ID18" s="74">
        <v>51.411900000000003</v>
      </c>
      <c r="IE18" s="74">
        <v>51.165700000000001</v>
      </c>
      <c r="IF18" s="74">
        <v>52.406399999999998</v>
      </c>
      <c r="IG18" s="74">
        <v>52.642800000000001</v>
      </c>
      <c r="IH18" s="74">
        <v>51.766399999999997</v>
      </c>
      <c r="II18" s="74">
        <v>52.199599999999997</v>
      </c>
      <c r="IJ18" s="74">
        <v>52.081499999999998</v>
      </c>
      <c r="IK18" s="74">
        <v>54.4251</v>
      </c>
      <c r="IL18" s="74">
        <v>55.094700000000003</v>
      </c>
      <c r="IM18" s="74">
        <v>55.468899999999998</v>
      </c>
      <c r="IN18" s="74">
        <v>54.947000000000003</v>
      </c>
      <c r="IO18" s="74">
        <v>57.911000000000001</v>
      </c>
      <c r="IP18" s="74">
        <v>56.453600000000002</v>
      </c>
      <c r="IQ18" s="74">
        <v>55.892299999999999</v>
      </c>
      <c r="IR18" s="74">
        <v>56.1188</v>
      </c>
      <c r="IS18" s="74">
        <v>55.328400000000002</v>
      </c>
      <c r="IT18" s="74">
        <v>56.237299999999998</v>
      </c>
      <c r="IU18" s="74">
        <v>56.415199999999999</v>
      </c>
      <c r="IV18" s="74">
        <v>56.751100000000001</v>
      </c>
      <c r="IW18" s="74">
        <v>57.087000000000003</v>
      </c>
      <c r="IX18" s="74">
        <v>56.948700000000002</v>
      </c>
      <c r="IY18" s="74">
        <v>56.761000000000003</v>
      </c>
      <c r="IZ18" s="74">
        <v>55.773000000000003</v>
      </c>
      <c r="JA18" s="74">
        <v>54.241599999999998</v>
      </c>
      <c r="JB18" s="74">
        <v>54.814599999999999</v>
      </c>
      <c r="JC18" s="74">
        <v>55.051699999999997</v>
      </c>
      <c r="JD18" s="74">
        <v>55.743299999999998</v>
      </c>
      <c r="JE18" s="74">
        <v>56.1188</v>
      </c>
      <c r="JF18" s="74">
        <v>56.355899999999998</v>
      </c>
      <c r="JG18" s="74">
        <v>56.178100000000001</v>
      </c>
      <c r="JH18" s="74">
        <v>55.466700000000003</v>
      </c>
      <c r="JI18" s="74">
        <v>55.180199999999999</v>
      </c>
      <c r="JJ18" s="74">
        <v>54.399700000000003</v>
      </c>
      <c r="JK18" s="74">
        <v>54.735599999999998</v>
      </c>
      <c r="JL18" s="74">
        <v>55.209800000000001</v>
      </c>
      <c r="JM18" s="74">
        <v>55.644500000000001</v>
      </c>
      <c r="JN18" s="74">
        <v>55.2395</v>
      </c>
      <c r="JO18" s="74">
        <v>54.310699999999997</v>
      </c>
      <c r="JP18" s="74">
        <v>55.634700000000002</v>
      </c>
      <c r="JQ18" s="74">
        <v>54.844299999999997</v>
      </c>
      <c r="JR18" s="74">
        <v>55.634700000000002</v>
      </c>
      <c r="JS18" s="74">
        <v>55.654400000000003</v>
      </c>
      <c r="JT18" s="74">
        <v>54.053899999999999</v>
      </c>
      <c r="JU18" s="74">
        <v>54.923299999999998</v>
      </c>
      <c r="JV18" s="74">
        <v>56.098999999999997</v>
      </c>
      <c r="JW18" s="74">
        <v>55.585299999999997</v>
      </c>
      <c r="JX18" s="74">
        <v>53.658700000000003</v>
      </c>
      <c r="JY18" s="74">
        <v>53.184399999999997</v>
      </c>
      <c r="JZ18" s="74">
        <v>54.399700000000003</v>
      </c>
      <c r="KA18" s="74">
        <v>55.338299999999997</v>
      </c>
      <c r="KB18" s="74">
        <v>55.367899999999999</v>
      </c>
      <c r="KC18" s="74">
        <v>53.322699999999998</v>
      </c>
      <c r="KD18" s="74">
        <v>54.340400000000002</v>
      </c>
      <c r="KE18" s="74">
        <v>55.377800000000001</v>
      </c>
      <c r="KF18" s="74">
        <v>53.352400000000003</v>
      </c>
      <c r="KG18" s="74">
        <v>52.789200000000001</v>
      </c>
      <c r="KH18" s="74">
        <v>53.125100000000003</v>
      </c>
      <c r="KI18" s="74">
        <v>53.2042</v>
      </c>
      <c r="KJ18" s="74">
        <v>53.55</v>
      </c>
      <c r="KK18" s="74">
        <v>53.352400000000003</v>
      </c>
      <c r="KL18" s="74">
        <v>54.379899999999999</v>
      </c>
      <c r="KM18" s="74">
        <v>54.103299999999997</v>
      </c>
      <c r="KN18" s="74">
        <v>54.913400000000003</v>
      </c>
      <c r="KO18" s="74">
        <v>55.782899999999998</v>
      </c>
      <c r="KP18" s="74">
        <v>56.464599999999997</v>
      </c>
      <c r="KQ18" s="74">
        <v>55.911299999999997</v>
      </c>
      <c r="KR18" s="74">
        <v>57.027799999999999</v>
      </c>
      <c r="KS18" s="74">
        <v>58.835799999999999</v>
      </c>
      <c r="KT18" s="74">
        <v>57.3538</v>
      </c>
      <c r="KU18" s="74">
        <v>56.454700000000003</v>
      </c>
      <c r="KV18" s="74">
        <v>57.205599999999997</v>
      </c>
      <c r="KW18" s="74">
        <v>57.1661</v>
      </c>
      <c r="KX18" s="74">
        <v>56.622700000000002</v>
      </c>
      <c r="KY18" s="74">
        <v>56.3658</v>
      </c>
      <c r="KZ18" s="74">
        <v>56.415199999999999</v>
      </c>
      <c r="LA18" s="74">
        <v>57.778599999999997</v>
      </c>
      <c r="LB18" s="74">
        <v>57.847799999999999</v>
      </c>
      <c r="LC18" s="74">
        <v>59.102600000000002</v>
      </c>
      <c r="LD18" s="74">
        <v>57.1661</v>
      </c>
      <c r="LE18" s="74">
        <v>56.682000000000002</v>
      </c>
      <c r="LF18" s="74">
        <v>56.849899999999998</v>
      </c>
      <c r="LG18" s="74">
        <v>56.988199999999999</v>
      </c>
      <c r="LH18" s="74">
        <v>57.4328</v>
      </c>
      <c r="LI18" s="74">
        <v>56.711599999999997</v>
      </c>
      <c r="LJ18" s="74">
        <v>56.1188</v>
      </c>
      <c r="LK18" s="74">
        <v>56.257100000000001</v>
      </c>
      <c r="LL18" s="74">
        <v>55.180199999999999</v>
      </c>
      <c r="LM18" s="74">
        <v>55.763100000000001</v>
      </c>
      <c r="LN18" s="74">
        <v>57.146299999999997</v>
      </c>
      <c r="LO18" s="74">
        <v>57.4131</v>
      </c>
      <c r="LP18" s="74">
        <v>56.207700000000003</v>
      </c>
      <c r="LQ18" s="74">
        <v>55.940899999999999</v>
      </c>
      <c r="LR18" s="74">
        <v>56.158299999999997</v>
      </c>
      <c r="LS18" s="74">
        <v>54.794899999999998</v>
      </c>
      <c r="LT18" s="74">
        <v>54.103299999999997</v>
      </c>
      <c r="LU18" s="74">
        <v>53.599400000000003</v>
      </c>
      <c r="LV18" s="74">
        <v>52.739800000000002</v>
      </c>
      <c r="LW18" s="74">
        <v>52.887999999999998</v>
      </c>
      <c r="LX18" s="74">
        <v>52.976900000000001</v>
      </c>
      <c r="LY18" s="74">
        <v>54.478700000000003</v>
      </c>
      <c r="LZ18" s="74">
        <v>54.113100000000003</v>
      </c>
      <c r="MA18" s="74">
        <v>59.092700000000001</v>
      </c>
      <c r="MB18" s="74">
        <v>59.7744</v>
      </c>
      <c r="MC18" s="74">
        <v>61.957900000000002</v>
      </c>
      <c r="MD18" s="74">
        <v>60.752499999999998</v>
      </c>
      <c r="ME18" s="74">
        <v>60.387</v>
      </c>
      <c r="MF18" s="74">
        <v>60.396900000000002</v>
      </c>
      <c r="MG18" s="74">
        <v>61.5366</v>
      </c>
      <c r="MH18" s="74">
        <v>63.489100000000001</v>
      </c>
      <c r="MI18" s="74">
        <v>63.6873</v>
      </c>
      <c r="MJ18" s="74">
        <v>63.736899999999999</v>
      </c>
      <c r="MK18" s="74">
        <v>64.658600000000007</v>
      </c>
      <c r="ML18" s="74">
        <v>64.916200000000003</v>
      </c>
      <c r="MM18" s="74">
        <v>63.756700000000002</v>
      </c>
      <c r="MN18" s="74">
        <v>64.381100000000004</v>
      </c>
      <c r="MO18" s="74">
        <v>65.2136</v>
      </c>
      <c r="MP18" s="74">
        <v>64.420699999999997</v>
      </c>
      <c r="MQ18" s="74">
        <v>64.648700000000005</v>
      </c>
      <c r="MR18" s="74">
        <v>65.391999999999996</v>
      </c>
      <c r="MS18" s="74">
        <v>65.629800000000003</v>
      </c>
      <c r="MT18" s="74">
        <v>64.767600000000002</v>
      </c>
      <c r="MU18" s="74">
        <v>63.776499999999999</v>
      </c>
      <c r="MV18" s="74">
        <v>65.064899999999994</v>
      </c>
      <c r="MW18" s="74">
        <v>64.093599999999995</v>
      </c>
      <c r="MX18" s="74">
        <v>62.507899999999999</v>
      </c>
      <c r="MY18" s="74">
        <v>62.775500000000001</v>
      </c>
      <c r="MZ18" s="74">
        <v>62.626800000000003</v>
      </c>
      <c r="NA18" s="74">
        <v>61.4375</v>
      </c>
      <c r="NB18" s="74">
        <v>60.7239</v>
      </c>
      <c r="NC18" s="74">
        <v>62.606999999999999</v>
      </c>
      <c r="ND18" s="74">
        <v>61.923200000000001</v>
      </c>
      <c r="NE18" s="74">
        <v>62.1511</v>
      </c>
      <c r="NF18" s="74">
        <v>61.982599999999998</v>
      </c>
      <c r="NG18" s="74">
        <v>61.447400000000002</v>
      </c>
      <c r="NH18" s="74">
        <v>63.806199999999997</v>
      </c>
      <c r="NI18" s="74">
        <v>63.419699999999999</v>
      </c>
      <c r="NJ18" s="74">
        <v>63.776499999999999</v>
      </c>
      <c r="NK18" s="74">
        <v>64.539599999999993</v>
      </c>
      <c r="NL18" s="74">
        <v>65.134299999999996</v>
      </c>
      <c r="NM18" s="74" t="s">
        <v>135</v>
      </c>
      <c r="NN18" s="74">
        <v>63.6477</v>
      </c>
      <c r="NO18" s="74">
        <v>62.5045</v>
      </c>
      <c r="NP18" s="74">
        <v>64.244100000000003</v>
      </c>
      <c r="NQ18" s="74">
        <v>63.548299999999998</v>
      </c>
      <c r="NR18" s="74">
        <v>62.4846</v>
      </c>
      <c r="NS18" s="74">
        <v>62.852400000000003</v>
      </c>
      <c r="NT18" s="74">
        <v>62.703299999999999</v>
      </c>
      <c r="NU18" s="74">
        <v>61.5304</v>
      </c>
      <c r="NV18" s="74">
        <v>62.454799999999999</v>
      </c>
      <c r="NW18" s="74">
        <v>63.081099999999999</v>
      </c>
      <c r="NX18" s="74">
        <v>62.862400000000001</v>
      </c>
      <c r="NY18" s="74">
        <v>62.753</v>
      </c>
      <c r="NZ18" s="74">
        <v>61.917999999999999</v>
      </c>
      <c r="OA18" s="74">
        <v>63.220199999999998</v>
      </c>
      <c r="OB18" s="74">
        <v>66.013400000000004</v>
      </c>
      <c r="OC18" s="74">
        <v>65.605900000000005</v>
      </c>
      <c r="OD18" s="74">
        <v>66.957800000000006</v>
      </c>
      <c r="OE18" s="74">
        <v>69.462699999999998</v>
      </c>
      <c r="OF18" s="74">
        <v>67.176500000000004</v>
      </c>
      <c r="OG18" s="74">
        <v>66.649600000000007</v>
      </c>
      <c r="OH18" s="74">
        <v>65.844499999999996</v>
      </c>
      <c r="OI18" s="74">
        <v>67.593900000000005</v>
      </c>
      <c r="OJ18" s="74">
        <v>67.862300000000005</v>
      </c>
      <c r="OK18" s="74">
        <v>65.596000000000004</v>
      </c>
      <c r="OL18" s="74">
        <v>64.442899999999995</v>
      </c>
      <c r="OM18" s="74">
        <v>66.371300000000005</v>
      </c>
      <c r="ON18" s="74">
        <v>67.216200000000001</v>
      </c>
      <c r="OO18" s="74">
        <v>67.0274</v>
      </c>
      <c r="OP18" s="74">
        <v>67.703299999999999</v>
      </c>
      <c r="OQ18" s="74">
        <v>65.665499999999994</v>
      </c>
      <c r="OR18" s="74">
        <v>63.607900000000001</v>
      </c>
      <c r="OS18" s="74">
        <v>63.170499999999997</v>
      </c>
      <c r="OT18" s="74">
        <v>63.756999999999998</v>
      </c>
      <c r="OU18" s="74">
        <v>62.7331</v>
      </c>
      <c r="OV18" s="74">
        <v>64.094999999999999</v>
      </c>
      <c r="OW18" s="74">
        <v>63.995600000000003</v>
      </c>
      <c r="OX18" s="74">
        <v>63.906100000000002</v>
      </c>
      <c r="OY18" s="74">
        <v>65.079099999999997</v>
      </c>
      <c r="OZ18" s="74">
        <v>65.287800000000004</v>
      </c>
      <c r="PA18" s="74">
        <v>67.991600000000005</v>
      </c>
      <c r="PB18" s="74">
        <v>66.977699999999999</v>
      </c>
      <c r="PC18" s="74">
        <v>68.230099999999993</v>
      </c>
      <c r="PD18" s="74">
        <v>68.150599999999997</v>
      </c>
      <c r="PE18" s="74">
        <v>69.244</v>
      </c>
      <c r="PF18" s="74">
        <v>69.164500000000004</v>
      </c>
      <c r="PG18" s="74">
        <v>70.8245</v>
      </c>
      <c r="PH18" s="74">
        <v>71.271900000000002</v>
      </c>
      <c r="PI18" s="74">
        <v>71.331500000000005</v>
      </c>
      <c r="PJ18" s="74">
        <v>70.685400000000001</v>
      </c>
      <c r="PK18" s="74">
        <v>70.665499999999994</v>
      </c>
      <c r="PL18" s="74">
        <v>72.345399999999998</v>
      </c>
      <c r="PM18" s="74">
        <v>69.641599999999997</v>
      </c>
      <c r="PN18" s="74">
        <v>68.697299999999998</v>
      </c>
      <c r="PO18" s="74">
        <v>68.627700000000004</v>
      </c>
      <c r="PP18" s="74">
        <v>69.065100000000001</v>
      </c>
      <c r="PQ18" s="74">
        <v>70.307599999999994</v>
      </c>
      <c r="PR18" s="74">
        <v>71.4011</v>
      </c>
      <c r="PS18" s="74">
        <v>73.230099999999993</v>
      </c>
      <c r="PT18" s="74">
        <v>74.919899999999998</v>
      </c>
      <c r="PU18" s="74">
        <v>76.053100000000001</v>
      </c>
      <c r="PV18" s="74">
        <v>76.649600000000007</v>
      </c>
      <c r="PW18" s="74">
        <v>77.494500000000002</v>
      </c>
      <c r="PX18" s="74">
        <v>77.723100000000002</v>
      </c>
      <c r="PY18" s="74">
        <v>80.088899999999995</v>
      </c>
      <c r="PZ18" s="74">
        <v>79.442800000000005</v>
      </c>
      <c r="QA18" s="74">
        <v>80.397000000000006</v>
      </c>
      <c r="QB18" s="74">
        <v>79.9298</v>
      </c>
      <c r="QC18" s="74">
        <v>79.194299999999998</v>
      </c>
      <c r="QD18" s="74">
        <v>79.303600000000003</v>
      </c>
      <c r="QE18" s="74">
        <v>80.039199999999994</v>
      </c>
      <c r="QF18" s="74">
        <v>80.009399999999999</v>
      </c>
      <c r="QG18" s="74">
        <v>78.876199999999997</v>
      </c>
      <c r="QH18" s="74">
        <v>80.059100000000001</v>
      </c>
      <c r="QI18" s="74">
        <v>79.572000000000003</v>
      </c>
      <c r="QJ18" s="74">
        <v>80.317499999999995</v>
      </c>
      <c r="QK18" s="74">
        <v>79.939800000000005</v>
      </c>
      <c r="QL18" s="74">
        <v>80.357299999999995</v>
      </c>
      <c r="QM18" s="74">
        <v>81.5899</v>
      </c>
      <c r="QN18" s="74">
        <v>79.949700000000007</v>
      </c>
      <c r="QO18" s="74">
        <v>81.122699999999995</v>
      </c>
      <c r="QP18" s="74">
        <v>82.176299999999998</v>
      </c>
      <c r="QQ18" s="74">
        <v>81.122699999999995</v>
      </c>
      <c r="QR18" s="74">
        <v>80.566000000000003</v>
      </c>
      <c r="QS18" s="74">
        <v>80.953699999999998</v>
      </c>
      <c r="QT18" s="74">
        <v>81.063000000000002</v>
      </c>
      <c r="QU18" s="74">
        <v>80.894099999999995</v>
      </c>
      <c r="QV18" s="74">
        <v>79.671400000000006</v>
      </c>
      <c r="QW18" s="74">
        <v>79.4726</v>
      </c>
      <c r="QX18" s="74">
        <v>72.464699999999993</v>
      </c>
      <c r="QY18" s="74">
        <v>73.471299999999999</v>
      </c>
      <c r="QZ18" s="74">
        <v>75.404700000000005</v>
      </c>
      <c r="RA18" s="74">
        <v>74.348299999999995</v>
      </c>
      <c r="RB18" s="74">
        <v>73.351699999999994</v>
      </c>
      <c r="RC18" s="74">
        <v>72.474699999999999</v>
      </c>
      <c r="RD18" s="74">
        <v>72.345100000000002</v>
      </c>
      <c r="RE18" s="74">
        <v>72.155699999999996</v>
      </c>
      <c r="RF18" s="74">
        <v>73.650700000000001</v>
      </c>
      <c r="RG18" s="74">
        <v>75.125699999999995</v>
      </c>
      <c r="RH18" s="74">
        <v>74.876499999999993</v>
      </c>
      <c r="RI18" s="74">
        <v>76.421300000000002</v>
      </c>
      <c r="RJ18" s="74">
        <v>76.032600000000002</v>
      </c>
      <c r="RK18" s="74">
        <v>75.185500000000005</v>
      </c>
      <c r="RL18" s="74">
        <v>76.142200000000003</v>
      </c>
      <c r="RM18" s="74">
        <v>74.717100000000002</v>
      </c>
      <c r="RN18" s="74">
        <v>74.278499999999994</v>
      </c>
      <c r="RO18" s="74">
        <v>73.800200000000004</v>
      </c>
      <c r="RP18" s="74">
        <v>74.0792</v>
      </c>
      <c r="RQ18" s="74">
        <v>74.248699999999999</v>
      </c>
      <c r="RR18" s="74">
        <v>75.753600000000006</v>
      </c>
      <c r="RS18" s="74">
        <v>76.740200000000002</v>
      </c>
      <c r="RT18" s="74">
        <v>78.603899999999996</v>
      </c>
      <c r="RU18" s="74">
        <v>76.680400000000006</v>
      </c>
      <c r="RV18" s="74">
        <v>76.640600000000006</v>
      </c>
      <c r="RW18" s="74">
        <v>77.108999999999995</v>
      </c>
      <c r="RX18" s="74">
        <v>76.032600000000002</v>
      </c>
      <c r="RY18" s="74">
        <v>75.325000000000003</v>
      </c>
      <c r="RZ18" s="74">
        <v>75.125699999999995</v>
      </c>
      <c r="SA18" s="74">
        <v>73.740399999999994</v>
      </c>
      <c r="SB18" s="74">
        <v>73.421499999999995</v>
      </c>
      <c r="SC18" s="74">
        <v>72.953000000000003</v>
      </c>
      <c r="SD18" s="74">
        <v>72.564400000000006</v>
      </c>
      <c r="SE18" s="74">
        <v>73.451300000000003</v>
      </c>
      <c r="SF18" s="74">
        <v>73.291899999999998</v>
      </c>
      <c r="SG18" s="74">
        <v>72.7637</v>
      </c>
      <c r="SH18" s="74">
        <v>71.348500000000001</v>
      </c>
      <c r="SI18" s="74">
        <v>70.042900000000003</v>
      </c>
      <c r="SJ18" s="74">
        <v>66.803899999999999</v>
      </c>
      <c r="SK18" s="74">
        <v>66.465000000000003</v>
      </c>
      <c r="SL18" s="74">
        <v>68.489999999999995</v>
      </c>
      <c r="SM18" s="74">
        <v>68.790000000000006</v>
      </c>
      <c r="SN18" s="74">
        <v>69.45</v>
      </c>
      <c r="SO18" s="74">
        <v>69.64</v>
      </c>
      <c r="SP18" s="74">
        <v>68.900000000000006</v>
      </c>
      <c r="SQ18" s="74">
        <v>68.23</v>
      </c>
      <c r="SR18" s="74">
        <v>68.260000000000005</v>
      </c>
      <c r="SS18" s="74">
        <v>68.33</v>
      </c>
      <c r="ST18" s="74">
        <v>69.260000000000005</v>
      </c>
      <c r="SU18" s="74">
        <v>68.709999999999994</v>
      </c>
      <c r="SV18" s="74">
        <v>68.209999999999994</v>
      </c>
      <c r="SW18" s="74">
        <v>68.45</v>
      </c>
      <c r="SX18" s="74">
        <v>68.45</v>
      </c>
      <c r="SY18" s="74">
        <v>66.510000000000005</v>
      </c>
      <c r="SZ18" s="74">
        <v>67.11</v>
      </c>
      <c r="TA18" s="74">
        <v>68.400000000000006</v>
      </c>
      <c r="TB18" s="74">
        <v>68.8</v>
      </c>
      <c r="TC18" s="74">
        <v>69.739999999999995</v>
      </c>
      <c r="TD18" s="74">
        <v>69.66</v>
      </c>
      <c r="TE18" s="74">
        <v>70.55</v>
      </c>
      <c r="TF18" s="74">
        <v>70.03</v>
      </c>
      <c r="TG18" s="74">
        <v>69.88</v>
      </c>
      <c r="TH18" s="74">
        <v>70.12</v>
      </c>
      <c r="TI18" s="74">
        <v>67.430000000000007</v>
      </c>
      <c r="TJ18" s="74">
        <v>67.3</v>
      </c>
      <c r="TK18" s="74">
        <v>64.8</v>
      </c>
      <c r="TL18" s="74">
        <v>65.97</v>
      </c>
      <c r="TM18" s="74">
        <v>65.38</v>
      </c>
      <c r="TN18" s="74">
        <v>63.15</v>
      </c>
      <c r="TO18" s="74">
        <v>63.88</v>
      </c>
      <c r="TP18" s="74">
        <v>64.56</v>
      </c>
      <c r="TQ18" s="74">
        <v>65.209999999999994</v>
      </c>
      <c r="TR18" s="74">
        <v>64.17</v>
      </c>
      <c r="TS18" s="74">
        <v>66.23</v>
      </c>
      <c r="TT18" s="74">
        <v>65.16</v>
      </c>
      <c r="TU18" s="74">
        <v>63.6</v>
      </c>
      <c r="TV18" s="74">
        <v>63.67</v>
      </c>
      <c r="TW18" s="74">
        <v>65.13</v>
      </c>
      <c r="TX18" s="74">
        <v>66.59</v>
      </c>
      <c r="TY18" s="74">
        <v>65.98</v>
      </c>
      <c r="TZ18" s="74">
        <v>67.11</v>
      </c>
      <c r="UA18" s="74">
        <v>66.13</v>
      </c>
      <c r="UB18" s="74">
        <v>66.55</v>
      </c>
      <c r="UC18" s="74">
        <v>67.2</v>
      </c>
      <c r="UD18" s="74">
        <v>66.099999999999994</v>
      </c>
      <c r="UE18" s="74">
        <v>64.08</v>
      </c>
      <c r="UF18" s="74">
        <v>64.8</v>
      </c>
      <c r="UG18" s="74">
        <v>63.26</v>
      </c>
      <c r="UH18" s="74">
        <v>62.07</v>
      </c>
    </row>
    <row r="19" spans="1:554" ht="14.4" x14ac:dyDescent="0.3">
      <c r="A19" s="74" t="s">
        <v>877</v>
      </c>
      <c r="B19" s="74" t="s">
        <v>18</v>
      </c>
      <c r="C19" s="74" t="s">
        <v>424</v>
      </c>
      <c r="D19" s="77">
        <v>78.44</v>
      </c>
      <c r="E19" s="74">
        <v>230</v>
      </c>
      <c r="F19" s="77"/>
      <c r="G19" s="74"/>
      <c r="H19" s="74">
        <v>78.44</v>
      </c>
      <c r="I19" s="74">
        <v>79.72</v>
      </c>
      <c r="J19" s="74">
        <v>78.430000000000007</v>
      </c>
      <c r="K19" s="74">
        <v>80.92</v>
      </c>
      <c r="L19" s="74">
        <v>81.760000000000005</v>
      </c>
      <c r="M19" s="74">
        <v>82.73</v>
      </c>
      <c r="N19" s="74">
        <v>84.83</v>
      </c>
      <c r="O19" s="74">
        <v>85.63</v>
      </c>
      <c r="P19" s="74">
        <v>86.11</v>
      </c>
      <c r="Q19" s="74">
        <v>84.7</v>
      </c>
      <c r="R19" s="74">
        <v>83.61</v>
      </c>
      <c r="S19" s="74">
        <v>83.39</v>
      </c>
      <c r="T19" s="74">
        <v>84.29</v>
      </c>
      <c r="U19" s="74">
        <v>85.07</v>
      </c>
      <c r="V19" s="74">
        <v>83.2</v>
      </c>
      <c r="W19" s="74">
        <v>83.05</v>
      </c>
      <c r="X19" s="74">
        <v>84.1</v>
      </c>
      <c r="Y19" s="74">
        <v>84.46</v>
      </c>
      <c r="Z19" s="74">
        <v>83.67</v>
      </c>
      <c r="AA19" s="74">
        <v>85.51</v>
      </c>
      <c r="AB19" s="74">
        <v>85.17</v>
      </c>
      <c r="AC19" s="74">
        <v>88.54</v>
      </c>
      <c r="AD19" s="74">
        <v>87.14</v>
      </c>
      <c r="AE19" s="74">
        <v>85.63</v>
      </c>
      <c r="AF19" s="74">
        <v>87.02</v>
      </c>
      <c r="AG19" s="74">
        <v>84.77</v>
      </c>
      <c r="AH19" s="74">
        <v>87.66</v>
      </c>
      <c r="AI19" s="74">
        <v>87.3</v>
      </c>
      <c r="AJ19" s="74">
        <v>88.9</v>
      </c>
      <c r="AK19" s="74">
        <v>88.9</v>
      </c>
      <c r="AL19" s="74">
        <v>89.51</v>
      </c>
      <c r="AM19" s="74">
        <v>88.5</v>
      </c>
      <c r="AN19" s="74">
        <v>88.76</v>
      </c>
      <c r="AO19" s="74">
        <v>85.79</v>
      </c>
      <c r="AP19" s="74">
        <v>85.94</v>
      </c>
      <c r="AQ19" s="74">
        <v>86.85</v>
      </c>
      <c r="AR19" s="74">
        <v>84.99</v>
      </c>
      <c r="AS19" s="74">
        <v>85.19</v>
      </c>
      <c r="AT19" s="74">
        <v>85.14</v>
      </c>
      <c r="AU19" s="74">
        <v>84.39</v>
      </c>
      <c r="AV19" s="74">
        <v>84.22</v>
      </c>
      <c r="AW19" s="74">
        <v>85.92</v>
      </c>
      <c r="AX19" s="74">
        <v>85.14</v>
      </c>
      <c r="AY19" s="74">
        <v>83.02</v>
      </c>
      <c r="AZ19" s="74">
        <v>83.36</v>
      </c>
      <c r="BA19" s="74">
        <v>81.5</v>
      </c>
      <c r="BB19" s="74">
        <v>78.39</v>
      </c>
      <c r="BC19" s="74">
        <v>75.37</v>
      </c>
      <c r="BD19" s="74">
        <v>75.77</v>
      </c>
      <c r="BE19" s="74">
        <v>73.91</v>
      </c>
      <c r="BF19" s="74">
        <v>75.56</v>
      </c>
      <c r="BG19" s="74">
        <v>73.87</v>
      </c>
      <c r="BH19" s="74">
        <v>74.760000000000005</v>
      </c>
      <c r="BI19" s="74">
        <v>75.17</v>
      </c>
      <c r="BJ19" s="74">
        <v>71.209999999999994</v>
      </c>
      <c r="BK19" s="74">
        <v>68.91</v>
      </c>
      <c r="BL19" s="74">
        <v>68.86</v>
      </c>
      <c r="BM19" s="74">
        <v>69.37</v>
      </c>
      <c r="BN19" s="74">
        <v>68.45</v>
      </c>
      <c r="BO19" s="74">
        <v>69.41</v>
      </c>
      <c r="BP19" s="74">
        <v>70.84</v>
      </c>
      <c r="BQ19" s="74">
        <v>72.81</v>
      </c>
      <c r="BR19" s="74">
        <v>72.77</v>
      </c>
      <c r="BS19" s="74">
        <v>70.91</v>
      </c>
      <c r="BT19" s="74">
        <v>70.08</v>
      </c>
      <c r="BU19" s="74">
        <v>70.31</v>
      </c>
      <c r="BV19" s="74">
        <v>69.95</v>
      </c>
      <c r="BW19" s="74">
        <v>70.459999999999994</v>
      </c>
      <c r="BX19" s="74">
        <v>69.84</v>
      </c>
      <c r="BY19" s="74">
        <v>70.75</v>
      </c>
      <c r="BZ19" s="74">
        <v>70.819999999999993</v>
      </c>
      <c r="CA19" s="74">
        <v>72.290000000000006</v>
      </c>
      <c r="CB19" s="74">
        <v>71.98</v>
      </c>
      <c r="CC19" s="74">
        <v>72.25</v>
      </c>
      <c r="CD19" s="74">
        <v>72.239999999999995</v>
      </c>
      <c r="CE19" s="74">
        <v>71.86</v>
      </c>
      <c r="CF19" s="74">
        <v>71.069999999999993</v>
      </c>
      <c r="CG19" s="74">
        <v>70.48</v>
      </c>
      <c r="CH19" s="74">
        <v>69.94</v>
      </c>
      <c r="CI19" s="74">
        <v>76.14</v>
      </c>
      <c r="CJ19" s="74">
        <v>76.66</v>
      </c>
      <c r="CK19" s="74">
        <v>76.400000000000006</v>
      </c>
      <c r="CL19" s="74">
        <v>75.099999999999994</v>
      </c>
      <c r="CM19" s="74">
        <v>74.09</v>
      </c>
      <c r="CN19" s="74">
        <v>73.66</v>
      </c>
      <c r="CO19" s="74">
        <v>74.55</v>
      </c>
      <c r="CP19" s="74">
        <v>73.14</v>
      </c>
      <c r="CQ19" s="74">
        <v>73.38</v>
      </c>
      <c r="CR19" s="74">
        <v>73.81</v>
      </c>
      <c r="CS19" s="74">
        <v>73.64</v>
      </c>
      <c r="CT19" s="74">
        <v>73.099999999999994</v>
      </c>
      <c r="CU19" s="74">
        <v>74.16</v>
      </c>
      <c r="CV19" s="74">
        <v>73.569999999999993</v>
      </c>
      <c r="CW19" s="74">
        <v>75.36</v>
      </c>
      <c r="CX19" s="74">
        <v>76.81</v>
      </c>
      <c r="CY19" s="74">
        <v>77.28</v>
      </c>
      <c r="CZ19" s="74">
        <v>78.06</v>
      </c>
      <c r="DA19" s="74">
        <v>76.13</v>
      </c>
      <c r="DB19" s="74">
        <v>74.510000000000005</v>
      </c>
      <c r="DC19" s="74">
        <v>74.97</v>
      </c>
      <c r="DD19" s="74">
        <v>75.569999999999993</v>
      </c>
      <c r="DE19" s="74">
        <v>75.05</v>
      </c>
      <c r="DF19" s="74">
        <v>74.92</v>
      </c>
      <c r="DG19" s="74">
        <v>75.02</v>
      </c>
      <c r="DH19" s="74">
        <v>77.13</v>
      </c>
      <c r="DI19" s="74">
        <v>76.05</v>
      </c>
      <c r="DJ19" s="74">
        <v>77.599999999999994</v>
      </c>
      <c r="DK19" s="74">
        <v>79.94</v>
      </c>
      <c r="DL19" s="74">
        <v>78.63</v>
      </c>
      <c r="DM19" s="74">
        <v>78.94</v>
      </c>
      <c r="DN19" s="74">
        <v>78.349999999999994</v>
      </c>
      <c r="DO19" s="74">
        <v>79.239999999999995</v>
      </c>
      <c r="DP19" s="74">
        <v>78.39</v>
      </c>
      <c r="DQ19" s="74">
        <v>78.67</v>
      </c>
      <c r="DR19" s="74">
        <v>77.81</v>
      </c>
      <c r="DS19" s="74" t="s">
        <v>135</v>
      </c>
      <c r="DT19" s="74">
        <v>76.94</v>
      </c>
      <c r="DU19" s="74">
        <v>76.72</v>
      </c>
      <c r="DV19" s="74">
        <v>76.239999999999995</v>
      </c>
      <c r="DW19" s="74">
        <v>75.23</v>
      </c>
      <c r="DX19" s="74">
        <v>75.56</v>
      </c>
      <c r="DY19" s="74">
        <v>77.97</v>
      </c>
      <c r="DZ19" s="74">
        <v>78.47</v>
      </c>
      <c r="EA19" s="74">
        <v>80.3</v>
      </c>
      <c r="EB19" s="74">
        <v>80.709999999999994</v>
      </c>
      <c r="EC19" s="74">
        <v>81.8</v>
      </c>
      <c r="ED19" s="74">
        <v>81.97</v>
      </c>
      <c r="EE19" s="74">
        <v>81.900000000000006</v>
      </c>
      <c r="EF19" s="74">
        <v>81.87</v>
      </c>
      <c r="EG19" s="74">
        <v>83.34</v>
      </c>
      <c r="EH19" s="74">
        <v>83.8</v>
      </c>
      <c r="EI19" s="74">
        <v>86.43</v>
      </c>
      <c r="EJ19" s="74">
        <v>88.3</v>
      </c>
      <c r="EK19" s="74">
        <v>86.99</v>
      </c>
      <c r="EL19" s="74">
        <v>88.14</v>
      </c>
      <c r="EM19" s="74">
        <v>88.5</v>
      </c>
      <c r="EN19" s="74">
        <v>88.91</v>
      </c>
      <c r="EO19" s="74">
        <v>87.95</v>
      </c>
      <c r="EP19" s="74">
        <v>87.72</v>
      </c>
      <c r="EQ19" s="74">
        <v>87.24</v>
      </c>
      <c r="ER19" s="74">
        <v>88.11</v>
      </c>
      <c r="ES19" s="74">
        <v>88.36</v>
      </c>
      <c r="ET19" s="74">
        <v>83.25</v>
      </c>
      <c r="EU19" s="74">
        <v>82.4</v>
      </c>
      <c r="EV19" s="74">
        <v>83.31</v>
      </c>
      <c r="EW19" s="74">
        <v>83.01</v>
      </c>
      <c r="EX19" s="74">
        <v>83.43</v>
      </c>
      <c r="EY19" s="74">
        <v>83.61</v>
      </c>
      <c r="EZ19" s="74">
        <v>83.92</v>
      </c>
      <c r="FA19" s="74">
        <v>84.94</v>
      </c>
      <c r="FB19" s="74">
        <v>85.05</v>
      </c>
      <c r="FC19" s="74">
        <v>84.08</v>
      </c>
      <c r="FD19" s="74">
        <v>84.3</v>
      </c>
      <c r="FE19" s="74">
        <v>84.53</v>
      </c>
      <c r="FF19" s="74">
        <v>84.65</v>
      </c>
      <c r="FG19" s="74">
        <v>83.28</v>
      </c>
      <c r="FH19" s="74">
        <v>82.37</v>
      </c>
      <c r="FI19" s="74">
        <v>82.26</v>
      </c>
      <c r="FJ19" s="74">
        <v>82.29</v>
      </c>
      <c r="FK19" s="74">
        <v>81.489999999999995</v>
      </c>
      <c r="FL19" s="74">
        <v>80.95</v>
      </c>
      <c r="FM19" s="74">
        <v>83.17</v>
      </c>
      <c r="FN19" s="74">
        <v>83.56</v>
      </c>
      <c r="FO19" s="74">
        <v>82.58</v>
      </c>
      <c r="FP19" s="74">
        <v>84.59</v>
      </c>
      <c r="FQ19" s="74">
        <v>85.7</v>
      </c>
      <c r="FR19" s="74">
        <v>84.68</v>
      </c>
      <c r="FS19" s="74">
        <v>85.05</v>
      </c>
      <c r="FT19" s="74">
        <v>86.02</v>
      </c>
      <c r="FU19" s="74">
        <v>85.87</v>
      </c>
      <c r="FV19" s="74">
        <v>85.84</v>
      </c>
      <c r="FW19" s="74">
        <v>85</v>
      </c>
      <c r="FX19" s="74">
        <v>85.24</v>
      </c>
      <c r="FY19" s="74">
        <v>85.36</v>
      </c>
      <c r="FZ19" s="74">
        <v>84.76</v>
      </c>
      <c r="GA19" s="74">
        <v>79.069999999999993</v>
      </c>
      <c r="GB19" s="74">
        <v>79.75</v>
      </c>
      <c r="GC19" s="74">
        <v>78.42</v>
      </c>
      <c r="GD19" s="74">
        <v>78.930000000000007</v>
      </c>
      <c r="GE19" s="74">
        <v>78.38</v>
      </c>
      <c r="GF19" s="74">
        <v>78.09</v>
      </c>
      <c r="GG19" s="74">
        <v>75.180000000000007</v>
      </c>
      <c r="GH19" s="74">
        <v>75.17</v>
      </c>
      <c r="GI19" s="74">
        <v>74.98</v>
      </c>
      <c r="GJ19" s="74">
        <v>73.67</v>
      </c>
      <c r="GK19" s="74">
        <v>73.489999999999995</v>
      </c>
      <c r="GL19" s="74">
        <v>73.3</v>
      </c>
      <c r="GM19" s="74">
        <v>73.86</v>
      </c>
      <c r="GN19" s="74">
        <v>73.03</v>
      </c>
      <c r="GO19" s="74">
        <v>71.33</v>
      </c>
      <c r="GP19" s="74">
        <v>71.17</v>
      </c>
      <c r="GQ19" s="74">
        <v>72.290000000000006</v>
      </c>
      <c r="GR19" s="74">
        <v>72.78</v>
      </c>
      <c r="GS19" s="74">
        <v>72.7</v>
      </c>
      <c r="GT19" s="74">
        <v>73.17</v>
      </c>
      <c r="GU19" s="74">
        <v>73.849999999999994</v>
      </c>
      <c r="GV19" s="74">
        <v>72.3</v>
      </c>
      <c r="GW19" s="74">
        <v>71.45</v>
      </c>
      <c r="GX19" s="74">
        <v>72.430000000000007</v>
      </c>
      <c r="GY19" s="74">
        <v>71.510000000000005</v>
      </c>
      <c r="GZ19" s="74">
        <v>69.8</v>
      </c>
      <c r="HA19" s="74">
        <v>68.319999999999993</v>
      </c>
      <c r="HB19" s="74">
        <v>67.489999999999995</v>
      </c>
      <c r="HC19" s="74">
        <v>66.849999999999994</v>
      </c>
      <c r="HD19" s="74">
        <v>66.83</v>
      </c>
      <c r="HE19" s="74">
        <v>65.760000000000005</v>
      </c>
      <c r="HF19" s="74">
        <v>66.459999999999994</v>
      </c>
      <c r="HG19" s="74">
        <v>66.150000000000006</v>
      </c>
      <c r="HH19" s="74">
        <v>67.5</v>
      </c>
      <c r="HI19" s="74">
        <v>69.34</v>
      </c>
      <c r="HJ19" s="74">
        <v>70.19</v>
      </c>
      <c r="HK19" s="74">
        <v>71.7</v>
      </c>
      <c r="HL19" s="74">
        <v>76.010000000000005</v>
      </c>
      <c r="HM19" s="74">
        <v>75.12</v>
      </c>
      <c r="HN19" s="74">
        <v>74.319999999999993</v>
      </c>
      <c r="HO19" s="74">
        <v>73.930000000000007</v>
      </c>
      <c r="HP19" s="74">
        <v>72.05</v>
      </c>
      <c r="HQ19" s="74">
        <v>73.489999999999995</v>
      </c>
      <c r="HR19" s="74">
        <v>73.319999999999993</v>
      </c>
      <c r="HS19" s="74">
        <v>77.94</v>
      </c>
      <c r="HT19" s="74">
        <v>78.599999999999994</v>
      </c>
      <c r="HU19" s="74">
        <v>78.05</v>
      </c>
      <c r="HV19" s="74">
        <v>78.14</v>
      </c>
      <c r="HW19" s="74">
        <v>78.12</v>
      </c>
      <c r="HX19" s="74">
        <v>77.900000000000006</v>
      </c>
      <c r="HY19" s="74">
        <v>78.459999999999994</v>
      </c>
      <c r="HZ19" s="74">
        <v>78.459999999999994</v>
      </c>
      <c r="IA19" s="74">
        <v>79.010000000000005</v>
      </c>
      <c r="IB19" s="74">
        <v>79</v>
      </c>
      <c r="IC19" s="74">
        <v>79.03</v>
      </c>
      <c r="ID19" s="74">
        <v>79.38</v>
      </c>
      <c r="IE19" s="74">
        <v>78.959999999999994</v>
      </c>
      <c r="IF19" s="74">
        <v>81.41</v>
      </c>
      <c r="IG19" s="74">
        <v>82.18</v>
      </c>
      <c r="IH19" s="74">
        <v>81.11</v>
      </c>
      <c r="II19" s="74">
        <v>81.45</v>
      </c>
      <c r="IJ19" s="74">
        <v>82.66</v>
      </c>
      <c r="IK19" s="74">
        <v>82.69</v>
      </c>
      <c r="IL19" s="74">
        <v>82.25</v>
      </c>
      <c r="IM19" s="74">
        <v>82.3</v>
      </c>
      <c r="IN19" s="74">
        <v>86.1</v>
      </c>
      <c r="IO19" s="74">
        <v>91.07</v>
      </c>
      <c r="IP19" s="74">
        <v>91.12</v>
      </c>
      <c r="IQ19" s="74">
        <v>91.48</v>
      </c>
      <c r="IR19" s="74">
        <v>90.41</v>
      </c>
      <c r="IS19" s="74">
        <v>89.74</v>
      </c>
      <c r="IT19" s="74">
        <v>91.51</v>
      </c>
      <c r="IU19" s="74">
        <v>91.95</v>
      </c>
      <c r="IV19" s="74">
        <v>92.61</v>
      </c>
      <c r="IW19" s="74">
        <v>93.64</v>
      </c>
      <c r="IX19" s="74">
        <v>93.82</v>
      </c>
      <c r="IY19" s="74">
        <v>93.09</v>
      </c>
      <c r="IZ19" s="74">
        <v>93.22</v>
      </c>
      <c r="JA19" s="74">
        <v>89.05</v>
      </c>
      <c r="JB19" s="74">
        <v>87.42</v>
      </c>
      <c r="JC19" s="74">
        <v>87.05</v>
      </c>
      <c r="JD19" s="74">
        <v>88.18</v>
      </c>
      <c r="JE19" s="74">
        <v>86.72</v>
      </c>
      <c r="JF19" s="74">
        <v>86.65</v>
      </c>
      <c r="JG19" s="74">
        <v>84.86</v>
      </c>
      <c r="JH19" s="74">
        <v>85.26</v>
      </c>
      <c r="JI19" s="74">
        <v>85.43</v>
      </c>
      <c r="JJ19" s="74">
        <v>83.6</v>
      </c>
      <c r="JK19" s="74">
        <v>84.32</v>
      </c>
      <c r="JL19" s="74">
        <v>85.51</v>
      </c>
      <c r="JM19" s="74">
        <v>87.41</v>
      </c>
      <c r="JN19" s="74">
        <v>86.42</v>
      </c>
      <c r="JO19" s="74">
        <v>85.85</v>
      </c>
      <c r="JP19" s="74">
        <v>86.75</v>
      </c>
      <c r="JQ19" s="74">
        <v>86.27</v>
      </c>
      <c r="JR19" s="74">
        <v>87.87</v>
      </c>
      <c r="JS19" s="74">
        <v>86.69</v>
      </c>
      <c r="JT19" s="74">
        <v>86.31</v>
      </c>
      <c r="JU19" s="74">
        <v>86.19</v>
      </c>
      <c r="JV19" s="74">
        <v>85</v>
      </c>
      <c r="JW19" s="74">
        <v>83.34</v>
      </c>
      <c r="JX19" s="74">
        <v>84.19</v>
      </c>
      <c r="JY19" s="74">
        <v>83.94</v>
      </c>
      <c r="JZ19" s="74">
        <v>85.96</v>
      </c>
      <c r="KA19" s="74">
        <v>86.55</v>
      </c>
      <c r="KB19" s="74">
        <v>88.28</v>
      </c>
      <c r="KC19" s="74">
        <v>85.14</v>
      </c>
      <c r="KD19" s="74">
        <v>86.89</v>
      </c>
      <c r="KE19" s="74">
        <v>94.3</v>
      </c>
      <c r="KF19" s="74">
        <v>93.13</v>
      </c>
      <c r="KG19" s="74">
        <v>90.97</v>
      </c>
      <c r="KH19" s="74">
        <v>90.46</v>
      </c>
      <c r="KI19" s="74">
        <v>91.53</v>
      </c>
      <c r="KJ19" s="74">
        <v>90.11</v>
      </c>
      <c r="KK19" s="74">
        <v>89.95</v>
      </c>
      <c r="KL19" s="74">
        <v>90.88</v>
      </c>
      <c r="KM19" s="74">
        <v>91.2</v>
      </c>
      <c r="KN19" s="74">
        <v>91.89</v>
      </c>
      <c r="KO19" s="74">
        <v>92.98</v>
      </c>
      <c r="KP19" s="74">
        <v>92.16</v>
      </c>
      <c r="KQ19" s="74">
        <v>91.88</v>
      </c>
      <c r="KR19" s="74">
        <v>92.3</v>
      </c>
      <c r="KS19" s="74">
        <v>92.86</v>
      </c>
      <c r="KT19" s="74">
        <v>94.37</v>
      </c>
      <c r="KU19" s="74">
        <v>93.45</v>
      </c>
      <c r="KV19" s="74">
        <v>93.74</v>
      </c>
      <c r="KW19" s="74">
        <v>94.17</v>
      </c>
      <c r="KX19" s="74">
        <v>93.28</v>
      </c>
      <c r="KY19" s="74">
        <v>93.21</v>
      </c>
      <c r="KZ19" s="74">
        <v>93.05</v>
      </c>
      <c r="LA19" s="74">
        <v>93.48</v>
      </c>
      <c r="LB19" s="74">
        <v>95.64</v>
      </c>
      <c r="LC19" s="74">
        <v>98.12</v>
      </c>
      <c r="LD19" s="74">
        <v>96.59</v>
      </c>
      <c r="LE19" s="74">
        <v>95.71</v>
      </c>
      <c r="LF19" s="74">
        <v>95.9</v>
      </c>
      <c r="LG19" s="74">
        <v>96.84</v>
      </c>
      <c r="LH19" s="74">
        <v>97.24</v>
      </c>
      <c r="LI19" s="74">
        <v>94.98</v>
      </c>
      <c r="LJ19" s="74">
        <v>94.35</v>
      </c>
      <c r="LK19" s="74">
        <v>95.43</v>
      </c>
      <c r="LL19" s="74">
        <v>95.46</v>
      </c>
      <c r="LM19" s="74">
        <v>96.14</v>
      </c>
      <c r="LN19" s="74">
        <v>96.51</v>
      </c>
      <c r="LO19" s="74">
        <v>96.2</v>
      </c>
      <c r="LP19" s="74">
        <v>91.33</v>
      </c>
      <c r="LQ19" s="74">
        <v>90.68</v>
      </c>
      <c r="LR19" s="74">
        <v>89.39</v>
      </c>
      <c r="LS19" s="74">
        <v>86.99</v>
      </c>
      <c r="LT19" s="74">
        <v>85.5</v>
      </c>
      <c r="LU19" s="74">
        <v>85.14</v>
      </c>
      <c r="LV19" s="74">
        <v>85.14</v>
      </c>
      <c r="LW19" s="74">
        <v>84.9</v>
      </c>
      <c r="LX19" s="74">
        <v>86.04</v>
      </c>
      <c r="LY19" s="74">
        <v>87.11</v>
      </c>
      <c r="LZ19" s="74">
        <v>86.77</v>
      </c>
      <c r="MA19" s="74">
        <v>87.02</v>
      </c>
      <c r="MB19" s="74">
        <v>87.33</v>
      </c>
      <c r="MC19" s="74">
        <v>87.94</v>
      </c>
      <c r="MD19" s="74">
        <v>86.89</v>
      </c>
      <c r="ME19" s="74">
        <v>86.27</v>
      </c>
      <c r="MF19" s="74">
        <v>86.79</v>
      </c>
      <c r="MG19" s="74">
        <v>86.61</v>
      </c>
      <c r="MH19" s="74">
        <v>86.32</v>
      </c>
      <c r="MI19" s="74">
        <v>86.51</v>
      </c>
      <c r="MJ19" s="74">
        <v>86.5</v>
      </c>
      <c r="MK19" s="74">
        <v>87.44</v>
      </c>
      <c r="ML19" s="74">
        <v>90.22</v>
      </c>
      <c r="MM19" s="74">
        <v>88.13</v>
      </c>
      <c r="MN19" s="74">
        <v>88.72</v>
      </c>
      <c r="MO19" s="74">
        <v>92.26</v>
      </c>
      <c r="MP19" s="74">
        <v>92.05</v>
      </c>
      <c r="MQ19" s="74">
        <v>91.27</v>
      </c>
      <c r="MR19" s="74">
        <v>90.19</v>
      </c>
      <c r="MS19" s="74">
        <v>90.42</v>
      </c>
      <c r="MT19" s="74">
        <v>89.61</v>
      </c>
      <c r="MU19" s="74">
        <v>87.65</v>
      </c>
      <c r="MV19" s="74">
        <v>87.5</v>
      </c>
      <c r="MW19" s="74">
        <v>86.76</v>
      </c>
      <c r="MX19" s="74">
        <v>86.08</v>
      </c>
      <c r="MY19" s="74">
        <v>86.88</v>
      </c>
      <c r="MZ19" s="74">
        <v>88.07</v>
      </c>
      <c r="NA19" s="74">
        <v>86.59</v>
      </c>
      <c r="NB19" s="74">
        <v>85.64</v>
      </c>
      <c r="NC19" s="74">
        <v>86.42</v>
      </c>
      <c r="ND19" s="74">
        <v>86</v>
      </c>
      <c r="NE19" s="74">
        <v>85.63</v>
      </c>
      <c r="NF19" s="74">
        <v>87.62</v>
      </c>
      <c r="NG19" s="74">
        <v>87.14</v>
      </c>
      <c r="NH19" s="74">
        <v>89.02</v>
      </c>
      <c r="NI19" s="74">
        <v>89.04</v>
      </c>
      <c r="NJ19" s="74">
        <v>86.9</v>
      </c>
      <c r="NK19" s="74">
        <v>87.37</v>
      </c>
      <c r="NL19" s="74">
        <v>88.67</v>
      </c>
      <c r="NM19" s="74">
        <v>88.67</v>
      </c>
      <c r="NN19" s="74">
        <v>90.18</v>
      </c>
      <c r="NO19" s="74">
        <v>90.38</v>
      </c>
      <c r="NP19" s="74">
        <v>89.26</v>
      </c>
      <c r="NQ19" s="74">
        <v>88.3</v>
      </c>
      <c r="NR19" s="74">
        <v>88.17</v>
      </c>
      <c r="NS19" s="74">
        <v>88.5</v>
      </c>
      <c r="NT19" s="74">
        <v>89.11</v>
      </c>
      <c r="NU19" s="74">
        <v>85.97</v>
      </c>
      <c r="NV19" s="74">
        <v>87.08</v>
      </c>
      <c r="NW19" s="74">
        <v>87.39</v>
      </c>
      <c r="NX19" s="74">
        <v>87.21</v>
      </c>
      <c r="NY19" s="74">
        <v>88.36</v>
      </c>
      <c r="NZ19" s="74">
        <v>88.77</v>
      </c>
      <c r="OA19" s="74">
        <v>89.95</v>
      </c>
      <c r="OB19" s="74">
        <v>93.12</v>
      </c>
      <c r="OC19" s="74">
        <v>94.65</v>
      </c>
      <c r="OD19" s="74">
        <v>95.85</v>
      </c>
      <c r="OE19" s="74">
        <v>97.23</v>
      </c>
      <c r="OF19" s="74">
        <v>97.92</v>
      </c>
      <c r="OG19" s="74">
        <v>97.09</v>
      </c>
      <c r="OH19" s="74">
        <v>97.83</v>
      </c>
      <c r="OI19" s="74">
        <v>98.77</v>
      </c>
      <c r="OJ19" s="74">
        <v>99.16</v>
      </c>
      <c r="OK19" s="74">
        <v>98.3</v>
      </c>
      <c r="OL19" s="74">
        <v>107.43</v>
      </c>
      <c r="OM19" s="74">
        <v>110.55</v>
      </c>
      <c r="ON19" s="74">
        <v>110.54</v>
      </c>
      <c r="OO19" s="74">
        <v>112</v>
      </c>
      <c r="OP19" s="74">
        <v>112.71</v>
      </c>
      <c r="OQ19" s="74">
        <v>112.39</v>
      </c>
      <c r="OR19" s="74">
        <v>110.38</v>
      </c>
      <c r="OS19" s="74">
        <v>106.62</v>
      </c>
      <c r="OT19" s="74">
        <v>108.12</v>
      </c>
      <c r="OU19" s="74">
        <v>106.32</v>
      </c>
      <c r="OV19" s="74">
        <v>108.68</v>
      </c>
      <c r="OW19" s="74">
        <v>109.14</v>
      </c>
      <c r="OX19" s="74">
        <v>107.87</v>
      </c>
      <c r="OY19" s="74">
        <v>110.35</v>
      </c>
      <c r="OZ19" s="74">
        <v>110.49</v>
      </c>
      <c r="PA19" s="74">
        <v>110.57</v>
      </c>
      <c r="PB19" s="74">
        <v>111.73</v>
      </c>
      <c r="PC19" s="74">
        <v>112.5</v>
      </c>
      <c r="PD19" s="74">
        <v>111.5</v>
      </c>
      <c r="PE19" s="74">
        <v>112.24</v>
      </c>
      <c r="PF19" s="74">
        <v>112.85</v>
      </c>
      <c r="PG19" s="74">
        <v>117.03</v>
      </c>
      <c r="PH19" s="74">
        <v>116.72</v>
      </c>
      <c r="PI19" s="74">
        <v>115.34</v>
      </c>
      <c r="PJ19" s="74">
        <v>115.11</v>
      </c>
      <c r="PK19" s="74">
        <v>114.62</v>
      </c>
      <c r="PL19" s="74">
        <v>115.14</v>
      </c>
      <c r="PM19" s="74">
        <v>115.66</v>
      </c>
      <c r="PN19" s="74">
        <v>114.79</v>
      </c>
      <c r="PO19" s="74">
        <v>114.15</v>
      </c>
      <c r="PP19" s="74">
        <v>113.55</v>
      </c>
      <c r="PQ19" s="74">
        <v>115.26</v>
      </c>
      <c r="PR19" s="74">
        <v>116.8</v>
      </c>
      <c r="PS19" s="74">
        <v>117.12</v>
      </c>
      <c r="PT19" s="74">
        <v>117.48</v>
      </c>
      <c r="PU19" s="74">
        <v>118.66</v>
      </c>
      <c r="PV19" s="74">
        <v>119.5</v>
      </c>
      <c r="PW19" s="74">
        <v>118.17</v>
      </c>
      <c r="PX19" s="74">
        <v>120.35</v>
      </c>
      <c r="PY19" s="74">
        <v>122.49</v>
      </c>
      <c r="PZ19" s="74">
        <v>121.6</v>
      </c>
      <c r="QA19" s="74">
        <v>121.81</v>
      </c>
      <c r="QB19" s="74">
        <v>123.36</v>
      </c>
      <c r="QC19" s="74">
        <v>122.36</v>
      </c>
      <c r="QD19" s="74">
        <v>123.48</v>
      </c>
      <c r="QE19" s="74">
        <v>123.17</v>
      </c>
      <c r="QF19" s="74">
        <v>124.48</v>
      </c>
      <c r="QG19" s="74">
        <v>123.75</v>
      </c>
      <c r="QH19" s="74">
        <v>124.99</v>
      </c>
      <c r="QI19" s="74">
        <v>122.52</v>
      </c>
      <c r="QJ19" s="74">
        <v>120.84</v>
      </c>
      <c r="QK19" s="74">
        <v>119.22</v>
      </c>
      <c r="QL19" s="74">
        <v>121.03</v>
      </c>
      <c r="QM19" s="74">
        <v>120.9</v>
      </c>
      <c r="QN19" s="74">
        <v>119.51</v>
      </c>
      <c r="QO19" s="74">
        <v>121.93</v>
      </c>
      <c r="QP19" s="74">
        <v>122.09</v>
      </c>
      <c r="QQ19" s="74">
        <v>122.77</v>
      </c>
      <c r="QR19" s="74">
        <v>124.37</v>
      </c>
      <c r="QS19" s="74">
        <v>124.93</v>
      </c>
      <c r="QT19" s="74">
        <v>125.68</v>
      </c>
      <c r="QU19" s="74">
        <v>123.52</v>
      </c>
      <c r="QV19" s="74">
        <v>122.73</v>
      </c>
      <c r="QW19" s="74">
        <v>123.12</v>
      </c>
      <c r="QX19" s="74">
        <v>133.5</v>
      </c>
      <c r="QY19" s="74">
        <v>132.54</v>
      </c>
      <c r="QZ19" s="74">
        <v>131.59</v>
      </c>
      <c r="RA19" s="74">
        <v>130.91</v>
      </c>
      <c r="RB19" s="74">
        <v>132.02000000000001</v>
      </c>
      <c r="RC19" s="74">
        <v>130.97</v>
      </c>
      <c r="RD19" s="74">
        <v>130.18</v>
      </c>
      <c r="RE19" s="74">
        <v>131.54</v>
      </c>
      <c r="RF19" s="74">
        <v>134.72</v>
      </c>
      <c r="RG19" s="74">
        <v>129.4</v>
      </c>
      <c r="RH19" s="74">
        <v>132.05000000000001</v>
      </c>
      <c r="RI19" s="74">
        <v>136.08000000000001</v>
      </c>
      <c r="RJ19" s="74">
        <v>135.80000000000001</v>
      </c>
      <c r="RK19" s="74">
        <v>133.80000000000001</v>
      </c>
      <c r="RL19" s="74">
        <v>135.55000000000001</v>
      </c>
      <c r="RM19" s="74">
        <v>132</v>
      </c>
      <c r="RN19" s="74">
        <v>130.22999999999999</v>
      </c>
      <c r="RO19" s="74">
        <v>132.66999999999999</v>
      </c>
      <c r="RP19" s="74">
        <v>132.16</v>
      </c>
      <c r="RQ19" s="74">
        <v>131.78</v>
      </c>
      <c r="RR19" s="74">
        <v>131.65</v>
      </c>
      <c r="RS19" s="74">
        <v>135.43</v>
      </c>
      <c r="RT19" s="74">
        <v>138.69</v>
      </c>
      <c r="RU19" s="74">
        <v>140.43</v>
      </c>
      <c r="RV19" s="74">
        <v>140.71</v>
      </c>
      <c r="RW19" s="74">
        <v>139.99</v>
      </c>
      <c r="RX19" s="74">
        <v>138.38999999999999</v>
      </c>
      <c r="RY19" s="74">
        <v>137.13</v>
      </c>
      <c r="RZ19" s="74">
        <v>137.75</v>
      </c>
      <c r="SA19" s="74">
        <v>136.41999999999999</v>
      </c>
      <c r="SB19" s="74">
        <v>137.88</v>
      </c>
      <c r="SC19" s="74">
        <v>137.29</v>
      </c>
      <c r="SD19" s="74">
        <v>135.88</v>
      </c>
      <c r="SE19" s="74">
        <v>137.66</v>
      </c>
      <c r="SF19" s="74">
        <v>139.69</v>
      </c>
      <c r="SG19" s="74">
        <v>137.30000000000001</v>
      </c>
      <c r="SH19" s="74">
        <v>137.93</v>
      </c>
      <c r="SI19" s="74">
        <v>135.83000000000001</v>
      </c>
      <c r="SJ19" s="74">
        <v>128.91999999999999</v>
      </c>
      <c r="SK19" s="74">
        <v>125.65</v>
      </c>
      <c r="SL19" s="74">
        <v>129.16</v>
      </c>
      <c r="SM19" s="74">
        <v>130.51</v>
      </c>
      <c r="SN19" s="74">
        <v>131.91999999999999</v>
      </c>
      <c r="SO19" s="74">
        <v>132</v>
      </c>
      <c r="SP19" s="74">
        <v>130.63</v>
      </c>
      <c r="SQ19" s="74">
        <v>130.27000000000001</v>
      </c>
      <c r="SR19" s="74">
        <v>131.29</v>
      </c>
      <c r="SS19" s="74">
        <v>129.9</v>
      </c>
      <c r="ST19" s="74">
        <v>131.5</v>
      </c>
      <c r="SU19" s="74">
        <v>132.38999999999999</v>
      </c>
      <c r="SV19" s="74">
        <v>128.63999999999999</v>
      </c>
      <c r="SW19" s="74">
        <v>129.78</v>
      </c>
      <c r="SX19" s="74">
        <v>129.78</v>
      </c>
      <c r="SY19" s="74">
        <v>123.67</v>
      </c>
      <c r="SZ19" s="74">
        <v>123.56</v>
      </c>
      <c r="TA19" s="74">
        <v>124.91</v>
      </c>
      <c r="TB19" s="74">
        <v>131.30000000000001</v>
      </c>
      <c r="TC19" s="74">
        <v>134.75</v>
      </c>
      <c r="TD19" s="74">
        <v>136.91</v>
      </c>
      <c r="TE19" s="74">
        <v>140.94</v>
      </c>
      <c r="TF19" s="74">
        <v>139.44</v>
      </c>
      <c r="TG19" s="74">
        <v>141.02000000000001</v>
      </c>
      <c r="TH19" s="74">
        <v>141.13</v>
      </c>
      <c r="TI19" s="74">
        <v>143.12</v>
      </c>
      <c r="TJ19" s="74">
        <v>142.6</v>
      </c>
      <c r="TK19" s="74">
        <v>141.63999999999999</v>
      </c>
      <c r="TL19" s="74">
        <v>144.65</v>
      </c>
      <c r="TM19" s="74">
        <v>144.74</v>
      </c>
      <c r="TN19" s="74">
        <v>142.57</v>
      </c>
      <c r="TO19" s="74">
        <v>143.87</v>
      </c>
      <c r="TP19" s="74">
        <v>147.13</v>
      </c>
      <c r="TQ19" s="74">
        <v>144.58000000000001</v>
      </c>
      <c r="TR19" s="74">
        <v>142.77000000000001</v>
      </c>
      <c r="TS19" s="74">
        <v>143.86000000000001</v>
      </c>
      <c r="TT19" s="74">
        <v>141.79</v>
      </c>
      <c r="TU19" s="74">
        <v>140.65</v>
      </c>
      <c r="TV19" s="74">
        <v>143.13</v>
      </c>
      <c r="TW19" s="74">
        <v>143.72999999999999</v>
      </c>
      <c r="TX19" s="74">
        <v>143.80000000000001</v>
      </c>
      <c r="TY19" s="74">
        <v>143.68</v>
      </c>
      <c r="TZ19" s="74">
        <v>141.66999999999999</v>
      </c>
      <c r="UA19" s="74">
        <v>135.78</v>
      </c>
      <c r="UB19" s="74">
        <v>137.88999999999999</v>
      </c>
      <c r="UC19" s="74">
        <v>138.69999999999999</v>
      </c>
      <c r="UD19" s="74">
        <v>140.68</v>
      </c>
      <c r="UE19" s="74">
        <v>139.78</v>
      </c>
      <c r="UF19" s="74">
        <v>141.94</v>
      </c>
      <c r="UG19" s="74">
        <v>140.62</v>
      </c>
      <c r="UH19" s="74">
        <v>139.59</v>
      </c>
    </row>
    <row r="20" spans="1:554" ht="14.4" x14ac:dyDescent="0.3">
      <c r="A20" s="74" t="s">
        <v>805</v>
      </c>
      <c r="B20" s="74" t="s">
        <v>18</v>
      </c>
      <c r="C20" s="74" t="s">
        <v>424</v>
      </c>
      <c r="D20" s="77">
        <v>38.799999999999997</v>
      </c>
      <c r="E20" s="74">
        <v>870</v>
      </c>
      <c r="F20" s="77">
        <v>37.979999999999997</v>
      </c>
      <c r="G20" s="74" t="s">
        <v>436</v>
      </c>
      <c r="H20" s="74">
        <v>35.0745</v>
      </c>
      <c r="I20" s="74">
        <v>34.911900000000003</v>
      </c>
      <c r="J20" s="74">
        <v>36.104199999999999</v>
      </c>
      <c r="K20" s="74">
        <v>36.9985</v>
      </c>
      <c r="L20" s="74">
        <v>36.5107</v>
      </c>
      <c r="M20" s="74">
        <v>36.528799999999997</v>
      </c>
      <c r="N20" s="74">
        <v>36.600999999999999</v>
      </c>
      <c r="O20" s="74">
        <v>36.248699999999999</v>
      </c>
      <c r="P20" s="74">
        <v>36.049999999999997</v>
      </c>
      <c r="Q20" s="74">
        <v>36.1584</v>
      </c>
      <c r="R20" s="74">
        <v>34.731200000000001</v>
      </c>
      <c r="S20" s="74">
        <v>34.568600000000004</v>
      </c>
      <c r="T20" s="74">
        <v>37.979999999999997</v>
      </c>
      <c r="U20" s="74" t="s">
        <v>134</v>
      </c>
      <c r="V20" s="74" t="s">
        <v>134</v>
      </c>
      <c r="W20" s="74" t="s">
        <v>134</v>
      </c>
      <c r="X20" s="74" t="s">
        <v>134</v>
      </c>
      <c r="Y20" s="74" t="s">
        <v>134</v>
      </c>
      <c r="Z20" s="74" t="s">
        <v>134</v>
      </c>
      <c r="AA20" s="74" t="s">
        <v>134</v>
      </c>
      <c r="AB20" s="74" t="s">
        <v>134</v>
      </c>
      <c r="AC20" s="74" t="s">
        <v>134</v>
      </c>
      <c r="AD20" s="74" t="s">
        <v>134</v>
      </c>
      <c r="AE20" s="74" t="s">
        <v>134</v>
      </c>
      <c r="AF20" s="74" t="s">
        <v>134</v>
      </c>
      <c r="AG20" s="74" t="s">
        <v>134</v>
      </c>
      <c r="AH20" s="74" t="s">
        <v>134</v>
      </c>
      <c r="AI20" s="74" t="s">
        <v>134</v>
      </c>
      <c r="AJ20" s="74" t="s">
        <v>134</v>
      </c>
      <c r="AK20" s="74" t="s">
        <v>134</v>
      </c>
      <c r="AL20" s="74" t="s">
        <v>134</v>
      </c>
      <c r="AM20" s="74" t="s">
        <v>134</v>
      </c>
      <c r="AN20" s="74" t="s">
        <v>134</v>
      </c>
      <c r="AO20" s="74" t="s">
        <v>134</v>
      </c>
      <c r="AP20" s="74" t="s">
        <v>134</v>
      </c>
      <c r="AQ20" s="74" t="s">
        <v>134</v>
      </c>
      <c r="AR20" s="74" t="s">
        <v>134</v>
      </c>
      <c r="AS20" s="74" t="s">
        <v>134</v>
      </c>
      <c r="AT20" s="74" t="s">
        <v>134</v>
      </c>
      <c r="AU20" s="74" t="s">
        <v>134</v>
      </c>
      <c r="AV20" s="74" t="s">
        <v>134</v>
      </c>
      <c r="AW20" s="74" t="s">
        <v>134</v>
      </c>
      <c r="AX20" s="74" t="s">
        <v>134</v>
      </c>
      <c r="AY20" s="74" t="s">
        <v>134</v>
      </c>
      <c r="AZ20" s="74" t="s">
        <v>134</v>
      </c>
      <c r="BA20" s="74" t="s">
        <v>134</v>
      </c>
      <c r="BB20" s="74" t="s">
        <v>134</v>
      </c>
      <c r="BC20" s="74" t="s">
        <v>134</v>
      </c>
      <c r="BD20" s="74" t="s">
        <v>134</v>
      </c>
      <c r="BE20" s="74" t="s">
        <v>134</v>
      </c>
      <c r="BF20" s="74" t="s">
        <v>134</v>
      </c>
      <c r="BG20" s="74" t="s">
        <v>134</v>
      </c>
      <c r="BH20" s="74" t="s">
        <v>134</v>
      </c>
      <c r="BI20" s="74" t="s">
        <v>134</v>
      </c>
      <c r="BJ20" s="74" t="s">
        <v>134</v>
      </c>
      <c r="BK20" s="74" t="s">
        <v>134</v>
      </c>
      <c r="BL20" s="74" t="s">
        <v>134</v>
      </c>
      <c r="BM20" s="74" t="s">
        <v>134</v>
      </c>
      <c r="BN20" s="74" t="s">
        <v>134</v>
      </c>
      <c r="BO20" s="74" t="s">
        <v>134</v>
      </c>
      <c r="BP20" s="74" t="s">
        <v>134</v>
      </c>
      <c r="BQ20" s="74" t="s">
        <v>134</v>
      </c>
      <c r="BR20" s="74" t="s">
        <v>134</v>
      </c>
      <c r="BS20" s="74" t="s">
        <v>134</v>
      </c>
      <c r="BT20" s="74" t="s">
        <v>134</v>
      </c>
      <c r="BU20" s="74" t="s">
        <v>134</v>
      </c>
      <c r="BV20" s="74" t="s">
        <v>134</v>
      </c>
      <c r="BW20" s="74" t="s">
        <v>134</v>
      </c>
      <c r="BX20" s="74" t="s">
        <v>134</v>
      </c>
      <c r="BY20" s="74" t="s">
        <v>134</v>
      </c>
      <c r="BZ20" s="74" t="s">
        <v>134</v>
      </c>
      <c r="CA20" s="74" t="s">
        <v>134</v>
      </c>
      <c r="CB20" s="74" t="s">
        <v>134</v>
      </c>
      <c r="CC20" s="74" t="s">
        <v>134</v>
      </c>
      <c r="CD20" s="74" t="s">
        <v>134</v>
      </c>
      <c r="CE20" s="74" t="s">
        <v>134</v>
      </c>
      <c r="CF20" s="74" t="s">
        <v>134</v>
      </c>
      <c r="CG20" s="74" t="s">
        <v>134</v>
      </c>
      <c r="CH20" s="74" t="s">
        <v>134</v>
      </c>
      <c r="CI20" s="74" t="s">
        <v>134</v>
      </c>
      <c r="CJ20" s="74" t="s">
        <v>134</v>
      </c>
      <c r="CK20" s="74" t="s">
        <v>134</v>
      </c>
      <c r="CL20" s="74" t="s">
        <v>134</v>
      </c>
      <c r="CM20" s="74" t="s">
        <v>134</v>
      </c>
      <c r="CN20" s="74" t="s">
        <v>134</v>
      </c>
      <c r="CO20" s="74" t="s">
        <v>134</v>
      </c>
      <c r="CP20" s="74" t="s">
        <v>134</v>
      </c>
      <c r="CQ20" s="74" t="s">
        <v>134</v>
      </c>
      <c r="CR20" s="74" t="s">
        <v>134</v>
      </c>
      <c r="CS20" s="74" t="s">
        <v>134</v>
      </c>
      <c r="CT20" s="74" t="s">
        <v>134</v>
      </c>
      <c r="CU20" s="74" t="s">
        <v>134</v>
      </c>
      <c r="CV20" s="74" t="s">
        <v>134</v>
      </c>
      <c r="CW20" s="74" t="s">
        <v>134</v>
      </c>
      <c r="CX20" s="74" t="s">
        <v>134</v>
      </c>
      <c r="CY20" s="74" t="s">
        <v>134</v>
      </c>
      <c r="CZ20" s="74" t="s">
        <v>134</v>
      </c>
      <c r="DA20" s="74" t="s">
        <v>134</v>
      </c>
      <c r="DB20" s="74" t="s">
        <v>134</v>
      </c>
      <c r="DC20" s="74" t="s">
        <v>134</v>
      </c>
      <c r="DD20" s="74" t="s">
        <v>134</v>
      </c>
      <c r="DE20" s="74" t="s">
        <v>134</v>
      </c>
      <c r="DF20" s="74" t="s">
        <v>134</v>
      </c>
      <c r="DG20" s="74" t="s">
        <v>134</v>
      </c>
      <c r="DH20" s="74" t="s">
        <v>134</v>
      </c>
      <c r="DI20" s="74" t="s">
        <v>134</v>
      </c>
      <c r="DJ20" s="74" t="s">
        <v>134</v>
      </c>
      <c r="DK20" s="74" t="s">
        <v>134</v>
      </c>
      <c r="DL20" s="74" t="s">
        <v>134</v>
      </c>
      <c r="DM20" s="74" t="s">
        <v>134</v>
      </c>
      <c r="DN20" s="74" t="s">
        <v>134</v>
      </c>
      <c r="DO20" s="74" t="s">
        <v>134</v>
      </c>
      <c r="DP20" s="74" t="s">
        <v>134</v>
      </c>
      <c r="DQ20" s="74" t="s">
        <v>134</v>
      </c>
      <c r="DR20" s="74" t="s">
        <v>134</v>
      </c>
      <c r="DS20" s="74" t="s">
        <v>134</v>
      </c>
      <c r="DT20" s="74" t="s">
        <v>134</v>
      </c>
      <c r="DU20" s="74" t="s">
        <v>134</v>
      </c>
      <c r="DV20" s="74" t="s">
        <v>134</v>
      </c>
      <c r="DW20" s="74" t="s">
        <v>134</v>
      </c>
      <c r="DX20" s="74" t="s">
        <v>134</v>
      </c>
      <c r="DY20" s="74" t="s">
        <v>134</v>
      </c>
      <c r="DZ20" s="74" t="s">
        <v>134</v>
      </c>
      <c r="EA20" s="74" t="s">
        <v>134</v>
      </c>
      <c r="EB20" s="74" t="s">
        <v>134</v>
      </c>
      <c r="EC20" s="74" t="s">
        <v>134</v>
      </c>
      <c r="ED20" s="74" t="s">
        <v>134</v>
      </c>
      <c r="EE20" s="74" t="s">
        <v>134</v>
      </c>
      <c r="EF20" s="74" t="s">
        <v>134</v>
      </c>
      <c r="EG20" s="74" t="s">
        <v>134</v>
      </c>
      <c r="EH20" s="74" t="s">
        <v>134</v>
      </c>
      <c r="EI20" s="74" t="s">
        <v>134</v>
      </c>
      <c r="EJ20" s="74" t="s">
        <v>134</v>
      </c>
      <c r="EK20" s="74" t="s">
        <v>134</v>
      </c>
      <c r="EL20" s="74" t="s">
        <v>134</v>
      </c>
      <c r="EM20" s="74" t="s">
        <v>134</v>
      </c>
      <c r="EN20" s="74" t="s">
        <v>134</v>
      </c>
      <c r="EO20" s="74" t="s">
        <v>134</v>
      </c>
      <c r="EP20" s="74" t="s">
        <v>134</v>
      </c>
      <c r="EQ20" s="74" t="s">
        <v>134</v>
      </c>
      <c r="ER20" s="74" t="s">
        <v>134</v>
      </c>
      <c r="ES20" s="74" t="s">
        <v>134</v>
      </c>
      <c r="ET20" s="74" t="s">
        <v>134</v>
      </c>
      <c r="EU20" s="74" t="s">
        <v>134</v>
      </c>
      <c r="EV20" s="74" t="s">
        <v>134</v>
      </c>
      <c r="EW20" s="74" t="s">
        <v>134</v>
      </c>
      <c r="EX20" s="74" t="s">
        <v>134</v>
      </c>
      <c r="EY20" s="74" t="s">
        <v>134</v>
      </c>
      <c r="EZ20" s="74" t="s">
        <v>134</v>
      </c>
      <c r="FA20" s="74" t="s">
        <v>134</v>
      </c>
      <c r="FB20" s="74" t="s">
        <v>134</v>
      </c>
      <c r="FC20" s="74" t="s">
        <v>134</v>
      </c>
      <c r="FD20" s="74" t="s">
        <v>134</v>
      </c>
      <c r="FE20" s="74" t="s">
        <v>134</v>
      </c>
      <c r="FF20" s="74" t="s">
        <v>134</v>
      </c>
      <c r="FG20" s="74" t="s">
        <v>134</v>
      </c>
      <c r="FH20" s="74" t="s">
        <v>134</v>
      </c>
      <c r="FI20" s="74" t="s">
        <v>134</v>
      </c>
      <c r="FJ20" s="74" t="s">
        <v>134</v>
      </c>
      <c r="FK20" s="74" t="s">
        <v>134</v>
      </c>
      <c r="FL20" s="74" t="s">
        <v>134</v>
      </c>
      <c r="FM20" s="74" t="s">
        <v>134</v>
      </c>
      <c r="FN20" s="74" t="s">
        <v>134</v>
      </c>
      <c r="FO20" s="74" t="s">
        <v>134</v>
      </c>
      <c r="FP20" s="74" t="s">
        <v>134</v>
      </c>
      <c r="FQ20" s="74" t="s">
        <v>134</v>
      </c>
      <c r="FR20" s="74" t="s">
        <v>134</v>
      </c>
      <c r="FS20" s="74" t="s">
        <v>134</v>
      </c>
      <c r="FT20" s="74" t="s">
        <v>134</v>
      </c>
      <c r="FU20" s="74" t="s">
        <v>134</v>
      </c>
      <c r="FV20" s="74" t="s">
        <v>134</v>
      </c>
      <c r="FW20" s="74" t="s">
        <v>134</v>
      </c>
      <c r="FX20" s="74" t="s">
        <v>134</v>
      </c>
      <c r="FY20" s="74" t="s">
        <v>134</v>
      </c>
      <c r="FZ20" s="74" t="s">
        <v>134</v>
      </c>
      <c r="GA20" s="74" t="s">
        <v>134</v>
      </c>
      <c r="GB20" s="74" t="s">
        <v>134</v>
      </c>
      <c r="GC20" s="74" t="s">
        <v>134</v>
      </c>
      <c r="GD20" s="74" t="s">
        <v>134</v>
      </c>
      <c r="GE20" s="74" t="s">
        <v>134</v>
      </c>
      <c r="GF20" s="74" t="s">
        <v>134</v>
      </c>
      <c r="GG20" s="74" t="s">
        <v>134</v>
      </c>
      <c r="GH20" s="74" t="s">
        <v>134</v>
      </c>
      <c r="GI20" s="74" t="s">
        <v>134</v>
      </c>
      <c r="GJ20" s="74" t="s">
        <v>134</v>
      </c>
      <c r="GK20" s="74" t="s">
        <v>134</v>
      </c>
      <c r="GL20" s="74" t="s">
        <v>134</v>
      </c>
      <c r="GM20" s="74" t="s">
        <v>134</v>
      </c>
      <c r="GN20" s="74" t="s">
        <v>134</v>
      </c>
      <c r="GO20" s="74" t="s">
        <v>134</v>
      </c>
      <c r="GP20" s="74" t="s">
        <v>134</v>
      </c>
      <c r="GQ20" s="74" t="s">
        <v>134</v>
      </c>
      <c r="GR20" s="74" t="s">
        <v>134</v>
      </c>
      <c r="GS20" s="74" t="s">
        <v>134</v>
      </c>
      <c r="GT20" s="74" t="s">
        <v>134</v>
      </c>
      <c r="GU20" s="74" t="s">
        <v>134</v>
      </c>
      <c r="GV20" s="74" t="s">
        <v>134</v>
      </c>
      <c r="GW20" s="74" t="s">
        <v>134</v>
      </c>
      <c r="GX20" s="74" t="s">
        <v>134</v>
      </c>
      <c r="GY20" s="74" t="s">
        <v>134</v>
      </c>
      <c r="GZ20" s="74" t="s">
        <v>134</v>
      </c>
      <c r="HA20" s="74" t="s">
        <v>134</v>
      </c>
      <c r="HB20" s="74" t="s">
        <v>134</v>
      </c>
      <c r="HC20" s="74" t="s">
        <v>134</v>
      </c>
      <c r="HD20" s="74" t="s">
        <v>134</v>
      </c>
      <c r="HE20" s="74" t="s">
        <v>134</v>
      </c>
      <c r="HF20" s="74" t="s">
        <v>134</v>
      </c>
      <c r="HG20" s="74" t="s">
        <v>134</v>
      </c>
      <c r="HH20" s="74" t="s">
        <v>134</v>
      </c>
      <c r="HI20" s="74" t="s">
        <v>134</v>
      </c>
      <c r="HJ20" s="74" t="s">
        <v>134</v>
      </c>
      <c r="HK20" s="74" t="s">
        <v>134</v>
      </c>
      <c r="HL20" s="74" t="s">
        <v>134</v>
      </c>
      <c r="HM20" s="74" t="s">
        <v>134</v>
      </c>
      <c r="HN20" s="74" t="s">
        <v>134</v>
      </c>
      <c r="HO20" s="74" t="s">
        <v>134</v>
      </c>
      <c r="HP20" s="74" t="s">
        <v>134</v>
      </c>
      <c r="HQ20" s="74" t="s">
        <v>134</v>
      </c>
      <c r="HR20" s="74" t="s">
        <v>134</v>
      </c>
      <c r="HS20" s="74" t="s">
        <v>134</v>
      </c>
      <c r="HT20" s="74" t="s">
        <v>134</v>
      </c>
      <c r="HU20" s="74" t="s">
        <v>134</v>
      </c>
      <c r="HV20" s="74" t="s">
        <v>134</v>
      </c>
      <c r="HW20" s="74" t="s">
        <v>134</v>
      </c>
      <c r="HX20" s="74" t="s">
        <v>134</v>
      </c>
      <c r="HY20" s="74" t="s">
        <v>134</v>
      </c>
      <c r="HZ20" s="74" t="s">
        <v>134</v>
      </c>
      <c r="IA20" s="74" t="s">
        <v>134</v>
      </c>
      <c r="IB20" s="74" t="s">
        <v>134</v>
      </c>
      <c r="IC20" s="74" t="s">
        <v>134</v>
      </c>
      <c r="ID20" s="74" t="s">
        <v>134</v>
      </c>
      <c r="IE20" s="74" t="s">
        <v>134</v>
      </c>
      <c r="IF20" s="74" t="s">
        <v>134</v>
      </c>
      <c r="IG20" s="74" t="s">
        <v>134</v>
      </c>
      <c r="IH20" s="74" t="s">
        <v>134</v>
      </c>
      <c r="II20" s="74" t="s">
        <v>134</v>
      </c>
      <c r="IJ20" s="74" t="s">
        <v>134</v>
      </c>
      <c r="IK20" s="74" t="s">
        <v>134</v>
      </c>
      <c r="IL20" s="74" t="s">
        <v>134</v>
      </c>
      <c r="IM20" s="74" t="s">
        <v>134</v>
      </c>
      <c r="IN20" s="74" t="s">
        <v>134</v>
      </c>
      <c r="IO20" s="74" t="s">
        <v>134</v>
      </c>
      <c r="IP20" s="74" t="s">
        <v>134</v>
      </c>
      <c r="IQ20" s="74" t="s">
        <v>134</v>
      </c>
      <c r="IR20" s="74" t="s">
        <v>134</v>
      </c>
      <c r="IS20" s="74" t="s">
        <v>134</v>
      </c>
      <c r="IT20" s="74" t="s">
        <v>134</v>
      </c>
      <c r="IU20" s="74" t="s">
        <v>134</v>
      </c>
      <c r="IV20" s="74" t="s">
        <v>134</v>
      </c>
      <c r="IW20" s="74" t="s">
        <v>134</v>
      </c>
      <c r="IX20" s="74" t="s">
        <v>134</v>
      </c>
      <c r="IY20" s="74" t="s">
        <v>134</v>
      </c>
      <c r="IZ20" s="74" t="s">
        <v>134</v>
      </c>
      <c r="JA20" s="74" t="s">
        <v>134</v>
      </c>
      <c r="JB20" s="74" t="s">
        <v>134</v>
      </c>
      <c r="JC20" s="74" t="s">
        <v>134</v>
      </c>
      <c r="JD20" s="74" t="s">
        <v>134</v>
      </c>
      <c r="JE20" s="74" t="s">
        <v>134</v>
      </c>
      <c r="JF20" s="74" t="s">
        <v>134</v>
      </c>
      <c r="JG20" s="74" t="s">
        <v>134</v>
      </c>
      <c r="JH20" s="74" t="s">
        <v>134</v>
      </c>
      <c r="JI20" s="74" t="s">
        <v>134</v>
      </c>
      <c r="JJ20" s="74" t="s">
        <v>134</v>
      </c>
      <c r="JK20" s="74" t="s">
        <v>134</v>
      </c>
      <c r="JL20" s="74" t="s">
        <v>134</v>
      </c>
      <c r="JM20" s="74" t="s">
        <v>134</v>
      </c>
      <c r="JN20" s="74" t="s">
        <v>134</v>
      </c>
      <c r="JO20" s="74" t="s">
        <v>134</v>
      </c>
      <c r="JP20" s="74" t="s">
        <v>134</v>
      </c>
      <c r="JQ20" s="74" t="s">
        <v>134</v>
      </c>
      <c r="JR20" s="74" t="s">
        <v>134</v>
      </c>
      <c r="JS20" s="74" t="s">
        <v>134</v>
      </c>
      <c r="JT20" s="74" t="s">
        <v>134</v>
      </c>
      <c r="JU20" s="74" t="s">
        <v>134</v>
      </c>
      <c r="JV20" s="74" t="s">
        <v>134</v>
      </c>
      <c r="JW20" s="74" t="s">
        <v>134</v>
      </c>
      <c r="JX20" s="74" t="s">
        <v>134</v>
      </c>
      <c r="JY20" s="74" t="s">
        <v>134</v>
      </c>
      <c r="JZ20" s="74" t="s">
        <v>134</v>
      </c>
      <c r="KA20" s="74" t="s">
        <v>134</v>
      </c>
      <c r="KB20" s="74" t="s">
        <v>134</v>
      </c>
      <c r="KC20" s="74" t="s">
        <v>134</v>
      </c>
      <c r="KD20" s="74" t="s">
        <v>134</v>
      </c>
      <c r="KE20" s="74" t="s">
        <v>134</v>
      </c>
      <c r="KF20" s="74" t="s">
        <v>134</v>
      </c>
      <c r="KG20" s="74" t="s">
        <v>134</v>
      </c>
      <c r="KH20" s="74" t="s">
        <v>134</v>
      </c>
      <c r="KI20" s="74" t="s">
        <v>134</v>
      </c>
      <c r="KJ20" s="74" t="s">
        <v>134</v>
      </c>
      <c r="KK20" s="74" t="s">
        <v>134</v>
      </c>
      <c r="KL20" s="74" t="s">
        <v>134</v>
      </c>
      <c r="KM20" s="74" t="s">
        <v>134</v>
      </c>
      <c r="KN20" s="74" t="s">
        <v>134</v>
      </c>
      <c r="KO20" s="74" t="s">
        <v>134</v>
      </c>
      <c r="KP20" s="74" t="s">
        <v>134</v>
      </c>
      <c r="KQ20" s="74" t="s">
        <v>134</v>
      </c>
      <c r="KR20" s="74" t="s">
        <v>134</v>
      </c>
      <c r="KS20" s="74" t="s">
        <v>134</v>
      </c>
      <c r="KT20" s="74" t="s">
        <v>134</v>
      </c>
      <c r="KU20" s="74" t="s">
        <v>134</v>
      </c>
      <c r="KV20" s="74" t="s">
        <v>134</v>
      </c>
      <c r="KW20" s="74" t="s">
        <v>134</v>
      </c>
      <c r="KX20" s="74" t="s">
        <v>134</v>
      </c>
      <c r="KY20" s="74" t="s">
        <v>134</v>
      </c>
      <c r="KZ20" s="74" t="s">
        <v>134</v>
      </c>
      <c r="LA20" s="74" t="s">
        <v>134</v>
      </c>
      <c r="LB20" s="74" t="s">
        <v>134</v>
      </c>
      <c r="LC20" s="74" t="s">
        <v>134</v>
      </c>
      <c r="LD20" s="74" t="s">
        <v>134</v>
      </c>
      <c r="LE20" s="74" t="s">
        <v>134</v>
      </c>
      <c r="LF20" s="74" t="s">
        <v>134</v>
      </c>
      <c r="LG20" s="74" t="s">
        <v>134</v>
      </c>
      <c r="LH20" s="74" t="s">
        <v>134</v>
      </c>
      <c r="LI20" s="74" t="s">
        <v>134</v>
      </c>
      <c r="LJ20" s="74" t="s">
        <v>134</v>
      </c>
      <c r="LK20" s="74" t="s">
        <v>134</v>
      </c>
      <c r="LL20" s="74" t="s">
        <v>134</v>
      </c>
      <c r="LM20" s="74" t="s">
        <v>134</v>
      </c>
      <c r="LN20" s="74" t="s">
        <v>134</v>
      </c>
      <c r="LO20" s="74" t="s">
        <v>134</v>
      </c>
      <c r="LP20" s="74" t="s">
        <v>134</v>
      </c>
      <c r="LQ20" s="74" t="s">
        <v>134</v>
      </c>
      <c r="LR20" s="74" t="s">
        <v>134</v>
      </c>
      <c r="LS20" s="74" t="s">
        <v>134</v>
      </c>
      <c r="LT20" s="74" t="s">
        <v>134</v>
      </c>
      <c r="LU20" s="74" t="s">
        <v>134</v>
      </c>
      <c r="LV20" s="74" t="s">
        <v>134</v>
      </c>
      <c r="LW20" s="74" t="s">
        <v>134</v>
      </c>
      <c r="LX20" s="74" t="s">
        <v>134</v>
      </c>
      <c r="LY20" s="74" t="s">
        <v>134</v>
      </c>
      <c r="LZ20" s="74" t="s">
        <v>134</v>
      </c>
      <c r="MA20" s="74" t="s">
        <v>134</v>
      </c>
      <c r="MB20" s="74" t="s">
        <v>134</v>
      </c>
      <c r="MC20" s="74" t="s">
        <v>134</v>
      </c>
      <c r="MD20" s="74" t="s">
        <v>134</v>
      </c>
      <c r="ME20" s="74" t="s">
        <v>134</v>
      </c>
      <c r="MF20" s="74" t="s">
        <v>134</v>
      </c>
      <c r="MG20" s="74" t="s">
        <v>134</v>
      </c>
      <c r="MH20" s="74" t="s">
        <v>134</v>
      </c>
      <c r="MI20" s="74" t="s">
        <v>134</v>
      </c>
      <c r="MJ20" s="74" t="s">
        <v>134</v>
      </c>
      <c r="MK20" s="74" t="s">
        <v>134</v>
      </c>
      <c r="ML20" s="74" t="s">
        <v>134</v>
      </c>
      <c r="MM20" s="74" t="s">
        <v>134</v>
      </c>
      <c r="MN20" s="74" t="s">
        <v>134</v>
      </c>
      <c r="MO20" s="74" t="s">
        <v>134</v>
      </c>
      <c r="MP20" s="74" t="s">
        <v>134</v>
      </c>
      <c r="MQ20" s="74" t="s">
        <v>134</v>
      </c>
      <c r="MR20" s="74" t="s">
        <v>134</v>
      </c>
      <c r="MS20" s="74" t="s">
        <v>134</v>
      </c>
      <c r="MT20" s="74" t="s">
        <v>134</v>
      </c>
      <c r="MU20" s="74" t="s">
        <v>134</v>
      </c>
      <c r="MV20" s="74" t="s">
        <v>134</v>
      </c>
      <c r="MW20" s="74" t="s">
        <v>134</v>
      </c>
      <c r="MX20" s="74" t="s">
        <v>134</v>
      </c>
      <c r="MY20" s="74" t="s">
        <v>134</v>
      </c>
      <c r="MZ20" s="74" t="s">
        <v>134</v>
      </c>
      <c r="NA20" s="74" t="s">
        <v>134</v>
      </c>
      <c r="NB20" s="74" t="s">
        <v>134</v>
      </c>
      <c r="NC20" s="74" t="s">
        <v>134</v>
      </c>
      <c r="ND20" s="74" t="s">
        <v>134</v>
      </c>
      <c r="NE20" s="74" t="s">
        <v>134</v>
      </c>
      <c r="NF20" s="74" t="s">
        <v>134</v>
      </c>
      <c r="NG20" s="74" t="s">
        <v>134</v>
      </c>
      <c r="NH20" s="74" t="s">
        <v>134</v>
      </c>
      <c r="NI20" s="74" t="s">
        <v>134</v>
      </c>
      <c r="NJ20" s="74" t="s">
        <v>134</v>
      </c>
      <c r="NK20" s="74" t="s">
        <v>134</v>
      </c>
      <c r="NL20" s="74" t="s">
        <v>134</v>
      </c>
      <c r="NM20" s="74" t="s">
        <v>134</v>
      </c>
      <c r="NN20" s="74" t="s">
        <v>134</v>
      </c>
      <c r="NO20" s="74" t="s">
        <v>134</v>
      </c>
      <c r="NP20" s="74" t="s">
        <v>134</v>
      </c>
      <c r="NQ20" s="74" t="s">
        <v>134</v>
      </c>
      <c r="NR20" s="74" t="s">
        <v>134</v>
      </c>
      <c r="NS20" s="74" t="s">
        <v>134</v>
      </c>
      <c r="NT20" s="74" t="s">
        <v>134</v>
      </c>
      <c r="NU20" s="74" t="s">
        <v>134</v>
      </c>
      <c r="NV20" s="74" t="s">
        <v>134</v>
      </c>
      <c r="NW20" s="74" t="s">
        <v>134</v>
      </c>
      <c r="NX20" s="74" t="s">
        <v>134</v>
      </c>
      <c r="NY20" s="74" t="s">
        <v>134</v>
      </c>
      <c r="NZ20" s="74" t="s">
        <v>134</v>
      </c>
      <c r="OA20" s="74" t="s">
        <v>134</v>
      </c>
      <c r="OB20" s="74" t="s">
        <v>134</v>
      </c>
      <c r="OC20" s="74" t="s">
        <v>134</v>
      </c>
      <c r="OD20" s="74" t="s">
        <v>134</v>
      </c>
      <c r="OE20" s="74" t="s">
        <v>134</v>
      </c>
      <c r="OF20" s="74" t="s">
        <v>134</v>
      </c>
      <c r="OG20" s="74" t="s">
        <v>134</v>
      </c>
      <c r="OH20" s="74" t="s">
        <v>134</v>
      </c>
      <c r="OI20" s="74" t="s">
        <v>134</v>
      </c>
      <c r="OJ20" s="74" t="s">
        <v>134</v>
      </c>
      <c r="OK20" s="74" t="s">
        <v>134</v>
      </c>
      <c r="OL20" s="74" t="s">
        <v>134</v>
      </c>
      <c r="OM20" s="74" t="s">
        <v>134</v>
      </c>
      <c r="ON20" s="74" t="s">
        <v>134</v>
      </c>
      <c r="OO20" s="74" t="s">
        <v>134</v>
      </c>
      <c r="OP20" s="74" t="s">
        <v>134</v>
      </c>
      <c r="OQ20" s="74" t="s">
        <v>134</v>
      </c>
      <c r="OR20" s="74" t="s">
        <v>134</v>
      </c>
      <c r="OS20" s="74" t="s">
        <v>134</v>
      </c>
      <c r="OT20" s="74" t="s">
        <v>134</v>
      </c>
      <c r="OU20" s="74" t="s">
        <v>134</v>
      </c>
      <c r="OV20" s="74" t="s">
        <v>134</v>
      </c>
      <c r="OW20" s="74" t="s">
        <v>134</v>
      </c>
      <c r="OX20" s="74" t="s">
        <v>134</v>
      </c>
      <c r="OY20" s="74" t="s">
        <v>134</v>
      </c>
      <c r="OZ20" s="74" t="s">
        <v>134</v>
      </c>
      <c r="PA20" s="74" t="s">
        <v>134</v>
      </c>
      <c r="PB20" s="74" t="s">
        <v>134</v>
      </c>
      <c r="PC20" s="74" t="s">
        <v>134</v>
      </c>
      <c r="PD20" s="74" t="s">
        <v>134</v>
      </c>
      <c r="PE20" s="74" t="s">
        <v>134</v>
      </c>
      <c r="PF20" s="74" t="s">
        <v>134</v>
      </c>
      <c r="PG20" s="74" t="s">
        <v>134</v>
      </c>
      <c r="PH20" s="74" t="s">
        <v>134</v>
      </c>
      <c r="PI20" s="74" t="s">
        <v>134</v>
      </c>
      <c r="PJ20" s="74" t="s">
        <v>134</v>
      </c>
      <c r="PK20" s="74" t="s">
        <v>134</v>
      </c>
      <c r="PL20" s="74" t="s">
        <v>134</v>
      </c>
      <c r="PM20" s="74" t="s">
        <v>134</v>
      </c>
      <c r="PN20" s="74" t="s">
        <v>134</v>
      </c>
      <c r="PO20" s="74" t="s">
        <v>134</v>
      </c>
      <c r="PP20" s="74" t="s">
        <v>134</v>
      </c>
      <c r="PQ20" s="74" t="s">
        <v>134</v>
      </c>
      <c r="PR20" s="74" t="s">
        <v>134</v>
      </c>
      <c r="PS20" s="74" t="s">
        <v>134</v>
      </c>
      <c r="PT20" s="74" t="s">
        <v>134</v>
      </c>
      <c r="PU20" s="74" t="s">
        <v>134</v>
      </c>
      <c r="PV20" s="74" t="s">
        <v>134</v>
      </c>
      <c r="PW20" s="74" t="s">
        <v>134</v>
      </c>
      <c r="PX20" s="74" t="s">
        <v>134</v>
      </c>
      <c r="PY20" s="74" t="s">
        <v>134</v>
      </c>
      <c r="PZ20" s="74" t="s">
        <v>134</v>
      </c>
      <c r="QA20" s="74" t="s">
        <v>134</v>
      </c>
      <c r="QB20" s="74" t="s">
        <v>134</v>
      </c>
      <c r="QC20" s="74" t="s">
        <v>134</v>
      </c>
      <c r="QD20" s="74" t="s">
        <v>134</v>
      </c>
      <c r="QE20" s="74" t="s">
        <v>134</v>
      </c>
      <c r="QF20" s="74" t="s">
        <v>134</v>
      </c>
      <c r="QG20" s="74" t="s">
        <v>134</v>
      </c>
      <c r="QH20" s="74" t="s">
        <v>134</v>
      </c>
      <c r="QI20" s="74" t="s">
        <v>134</v>
      </c>
      <c r="QJ20" s="74" t="s">
        <v>134</v>
      </c>
      <c r="QK20" s="74" t="s">
        <v>134</v>
      </c>
      <c r="QL20" s="74" t="s">
        <v>134</v>
      </c>
      <c r="QM20" s="74" t="s">
        <v>134</v>
      </c>
      <c r="QN20" s="74" t="s">
        <v>134</v>
      </c>
      <c r="QO20" s="74" t="s">
        <v>134</v>
      </c>
      <c r="QP20" s="74" t="s">
        <v>134</v>
      </c>
      <c r="QQ20" s="74" t="s">
        <v>134</v>
      </c>
      <c r="QR20" s="74" t="s">
        <v>134</v>
      </c>
      <c r="QS20" s="74" t="s">
        <v>134</v>
      </c>
      <c r="QT20" s="74" t="s">
        <v>134</v>
      </c>
      <c r="QU20" s="74" t="s">
        <v>134</v>
      </c>
      <c r="QV20" s="74" t="s">
        <v>134</v>
      </c>
      <c r="QW20" s="74" t="s">
        <v>134</v>
      </c>
      <c r="QX20" s="74" t="s">
        <v>134</v>
      </c>
      <c r="QY20" s="74" t="s">
        <v>134</v>
      </c>
      <c r="QZ20" s="74" t="s">
        <v>134</v>
      </c>
      <c r="RA20" s="74" t="s">
        <v>134</v>
      </c>
      <c r="RB20" s="74" t="s">
        <v>134</v>
      </c>
      <c r="RC20" s="74" t="s">
        <v>134</v>
      </c>
      <c r="RD20" s="74" t="s">
        <v>134</v>
      </c>
      <c r="RE20" s="74" t="s">
        <v>134</v>
      </c>
      <c r="RF20" s="74" t="s">
        <v>134</v>
      </c>
      <c r="RG20" s="74" t="s">
        <v>134</v>
      </c>
      <c r="RH20" s="74" t="s">
        <v>134</v>
      </c>
      <c r="RI20" s="74" t="s">
        <v>134</v>
      </c>
      <c r="RJ20" s="74" t="s">
        <v>134</v>
      </c>
      <c r="RK20" s="74" t="s">
        <v>134</v>
      </c>
      <c r="RL20" s="74" t="s">
        <v>134</v>
      </c>
      <c r="RM20" s="74" t="s">
        <v>134</v>
      </c>
      <c r="RN20" s="74" t="s">
        <v>134</v>
      </c>
      <c r="RO20" s="74" t="s">
        <v>134</v>
      </c>
      <c r="RP20" s="74" t="s">
        <v>134</v>
      </c>
      <c r="RQ20" s="74" t="s">
        <v>134</v>
      </c>
      <c r="RR20" s="74" t="s">
        <v>134</v>
      </c>
      <c r="RS20" s="74" t="s">
        <v>134</v>
      </c>
      <c r="RT20" s="74" t="s">
        <v>134</v>
      </c>
      <c r="RU20" s="74" t="s">
        <v>134</v>
      </c>
      <c r="RV20" s="74" t="s">
        <v>134</v>
      </c>
      <c r="RW20" s="74" t="s">
        <v>134</v>
      </c>
      <c r="RX20" s="74" t="s">
        <v>134</v>
      </c>
      <c r="RY20" s="74" t="s">
        <v>134</v>
      </c>
      <c r="RZ20" s="74" t="s">
        <v>134</v>
      </c>
      <c r="SA20" s="74" t="s">
        <v>134</v>
      </c>
      <c r="SB20" s="74" t="s">
        <v>134</v>
      </c>
      <c r="SC20" s="74" t="s">
        <v>134</v>
      </c>
      <c r="SD20" s="74" t="s">
        <v>134</v>
      </c>
      <c r="SE20" s="74" t="s">
        <v>134</v>
      </c>
      <c r="SF20" s="74" t="s">
        <v>134</v>
      </c>
      <c r="SG20" s="74" t="s">
        <v>134</v>
      </c>
      <c r="SH20" s="74" t="s">
        <v>134</v>
      </c>
      <c r="SI20" s="74" t="s">
        <v>134</v>
      </c>
      <c r="SJ20" s="74" t="s">
        <v>134</v>
      </c>
      <c r="SK20" s="74" t="s">
        <v>134</v>
      </c>
      <c r="SL20" s="74" t="s">
        <v>134</v>
      </c>
      <c r="SM20" s="74" t="s">
        <v>134</v>
      </c>
      <c r="SN20" s="74" t="s">
        <v>134</v>
      </c>
      <c r="SO20" s="74" t="s">
        <v>134</v>
      </c>
      <c r="SP20" s="74" t="s">
        <v>134</v>
      </c>
      <c r="SQ20" s="74" t="s">
        <v>134</v>
      </c>
      <c r="SR20" s="74" t="s">
        <v>134</v>
      </c>
      <c r="SS20" s="74" t="s">
        <v>134</v>
      </c>
      <c r="ST20" s="74" t="s">
        <v>134</v>
      </c>
      <c r="SU20" s="74" t="s">
        <v>134</v>
      </c>
      <c r="SV20" s="74" t="s">
        <v>134</v>
      </c>
      <c r="SW20" s="74" t="s">
        <v>134</v>
      </c>
      <c r="SX20" s="74" t="s">
        <v>134</v>
      </c>
      <c r="SY20" s="74" t="s">
        <v>134</v>
      </c>
      <c r="SZ20" s="74" t="s">
        <v>134</v>
      </c>
      <c r="TA20" s="74" t="s">
        <v>134</v>
      </c>
      <c r="TB20" s="74" t="s">
        <v>134</v>
      </c>
      <c r="TC20" s="74" t="s">
        <v>134</v>
      </c>
      <c r="TD20" s="74" t="s">
        <v>134</v>
      </c>
      <c r="TE20" s="74" t="s">
        <v>134</v>
      </c>
      <c r="TF20" s="74" t="s">
        <v>134</v>
      </c>
      <c r="TG20" s="74" t="s">
        <v>134</v>
      </c>
      <c r="TH20" s="74" t="s">
        <v>134</v>
      </c>
      <c r="TI20" s="74" t="s">
        <v>134</v>
      </c>
      <c r="TJ20" s="74" t="s">
        <v>134</v>
      </c>
      <c r="TK20" s="74" t="s">
        <v>134</v>
      </c>
      <c r="TL20" s="74" t="s">
        <v>134</v>
      </c>
      <c r="TM20" s="74" t="s">
        <v>134</v>
      </c>
      <c r="TN20" s="74" t="s">
        <v>134</v>
      </c>
      <c r="TO20" s="74" t="s">
        <v>134</v>
      </c>
      <c r="TP20" s="74" t="s">
        <v>134</v>
      </c>
      <c r="TQ20" s="74" t="s">
        <v>134</v>
      </c>
      <c r="TR20" s="74" t="s">
        <v>134</v>
      </c>
      <c r="TS20" s="74" t="s">
        <v>134</v>
      </c>
      <c r="TT20" s="74" t="s">
        <v>134</v>
      </c>
      <c r="TU20" s="74" t="s">
        <v>134</v>
      </c>
      <c r="TV20" s="74" t="s">
        <v>134</v>
      </c>
      <c r="TW20" s="74" t="s">
        <v>134</v>
      </c>
      <c r="TX20" s="74" t="s">
        <v>134</v>
      </c>
      <c r="TY20" s="74" t="s">
        <v>134</v>
      </c>
      <c r="TZ20" s="74" t="s">
        <v>134</v>
      </c>
      <c r="UA20" s="74" t="s">
        <v>134</v>
      </c>
      <c r="UB20" s="74" t="s">
        <v>134</v>
      </c>
      <c r="UC20" s="74" t="s">
        <v>134</v>
      </c>
      <c r="UD20" s="74" t="s">
        <v>134</v>
      </c>
      <c r="UE20" s="74" t="s">
        <v>134</v>
      </c>
      <c r="UF20" s="74" t="s">
        <v>134</v>
      </c>
      <c r="UG20" s="74" t="s">
        <v>134</v>
      </c>
      <c r="UH20" s="74" t="s">
        <v>134</v>
      </c>
    </row>
    <row r="21" spans="1:554" ht="14.4" x14ac:dyDescent="0.3">
      <c r="A21" s="74" t="s">
        <v>874</v>
      </c>
      <c r="B21" s="74" t="s">
        <v>18</v>
      </c>
      <c r="C21" s="74" t="s">
        <v>424</v>
      </c>
      <c r="D21" s="77">
        <v>103.2</v>
      </c>
      <c r="E21" s="74">
        <v>323</v>
      </c>
      <c r="F21" s="77"/>
      <c r="G21" s="74"/>
      <c r="H21" s="74">
        <v>100.4169</v>
      </c>
      <c r="I21" s="74">
        <v>101.09780000000001</v>
      </c>
      <c r="J21" s="74">
        <v>99.784599999999998</v>
      </c>
      <c r="K21" s="74">
        <v>102.04130000000001</v>
      </c>
      <c r="L21" s="74">
        <v>102.3721</v>
      </c>
      <c r="M21" s="74">
        <v>103.7437</v>
      </c>
      <c r="N21" s="74">
        <v>105.7281</v>
      </c>
      <c r="O21" s="74">
        <v>106.05880000000001</v>
      </c>
      <c r="P21" s="74">
        <v>104.697</v>
      </c>
      <c r="Q21" s="74">
        <v>104.4829</v>
      </c>
      <c r="R21" s="74">
        <v>104.7359</v>
      </c>
      <c r="S21" s="74">
        <v>104.0063</v>
      </c>
      <c r="T21" s="74">
        <v>105.52379999999999</v>
      </c>
      <c r="U21" s="74">
        <v>105.7086</v>
      </c>
      <c r="V21" s="74">
        <v>103.3546</v>
      </c>
      <c r="W21" s="74">
        <v>103.58799999999999</v>
      </c>
      <c r="X21" s="74">
        <v>105.24169999999999</v>
      </c>
      <c r="Y21" s="74">
        <v>104.99850000000001</v>
      </c>
      <c r="Z21" s="74">
        <v>103.7534</v>
      </c>
      <c r="AA21" s="74">
        <v>104.6191</v>
      </c>
      <c r="AB21" s="74">
        <v>106.0393</v>
      </c>
      <c r="AC21" s="74">
        <v>105.3779</v>
      </c>
      <c r="AD21" s="74">
        <v>104.7261</v>
      </c>
      <c r="AE21" s="74">
        <v>105.3682</v>
      </c>
      <c r="AF21" s="74">
        <v>106.37009999999999</v>
      </c>
      <c r="AG21" s="74">
        <v>106.2728</v>
      </c>
      <c r="AH21" s="74">
        <v>104.60939999999999</v>
      </c>
      <c r="AI21" s="74">
        <v>105.7475</v>
      </c>
      <c r="AJ21" s="74">
        <v>106.2144</v>
      </c>
      <c r="AK21" s="74">
        <v>105.446</v>
      </c>
      <c r="AL21" s="74">
        <v>105.6794</v>
      </c>
      <c r="AM21" s="74">
        <v>104.2106</v>
      </c>
      <c r="AN21" s="74">
        <v>104.19110000000001</v>
      </c>
      <c r="AO21" s="74">
        <v>101.3215</v>
      </c>
      <c r="AP21" s="74">
        <v>101.44799999999999</v>
      </c>
      <c r="AQ21" s="74">
        <v>100.9324</v>
      </c>
      <c r="AR21" s="74">
        <v>99.716499999999996</v>
      </c>
      <c r="AS21" s="74">
        <v>98.743700000000004</v>
      </c>
      <c r="AT21" s="74">
        <v>99.025800000000004</v>
      </c>
      <c r="AU21" s="74">
        <v>98.150400000000005</v>
      </c>
      <c r="AV21" s="74">
        <v>99.911000000000001</v>
      </c>
      <c r="AW21" s="74">
        <v>99.687299999999993</v>
      </c>
      <c r="AX21" s="74">
        <v>100.42659999999999</v>
      </c>
      <c r="AY21" s="74">
        <v>100.1542</v>
      </c>
      <c r="AZ21" s="74">
        <v>99.813800000000001</v>
      </c>
      <c r="BA21" s="74">
        <v>97.372200000000007</v>
      </c>
      <c r="BB21" s="74">
        <v>92.790499999999994</v>
      </c>
      <c r="BC21" s="74">
        <v>95.008399999999995</v>
      </c>
      <c r="BD21" s="74">
        <v>96.156199999999998</v>
      </c>
      <c r="BE21" s="74">
        <v>94.862499999999997</v>
      </c>
      <c r="BF21" s="74">
        <v>96.943399999999997</v>
      </c>
      <c r="BG21" s="74">
        <v>94.764799999999994</v>
      </c>
      <c r="BH21" s="74">
        <v>95.780799999999999</v>
      </c>
      <c r="BI21" s="74">
        <v>97.4221</v>
      </c>
      <c r="BJ21" s="74">
        <v>95.155600000000007</v>
      </c>
      <c r="BK21" s="74">
        <v>94.305599999999998</v>
      </c>
      <c r="BL21" s="74">
        <v>95.243499999999997</v>
      </c>
      <c r="BM21" s="74">
        <v>95.790599999999998</v>
      </c>
      <c r="BN21" s="74">
        <v>96.816400000000002</v>
      </c>
      <c r="BO21" s="74">
        <v>99.327200000000005</v>
      </c>
      <c r="BP21" s="74">
        <v>100.3627</v>
      </c>
      <c r="BQ21" s="74">
        <v>101.88679999999999</v>
      </c>
      <c r="BR21" s="74">
        <v>102.9907</v>
      </c>
      <c r="BS21" s="74">
        <v>103.59650000000001</v>
      </c>
      <c r="BT21" s="74">
        <v>103.7723</v>
      </c>
      <c r="BU21" s="74">
        <v>105.7555</v>
      </c>
      <c r="BV21" s="74">
        <v>103.9286</v>
      </c>
      <c r="BW21" s="74">
        <v>103.6844</v>
      </c>
      <c r="BX21" s="74">
        <v>104.6223</v>
      </c>
      <c r="BY21" s="74">
        <v>105.0326</v>
      </c>
      <c r="BZ21" s="74">
        <v>105.0326</v>
      </c>
      <c r="CA21" s="74">
        <v>105.50149999999999</v>
      </c>
      <c r="CB21" s="74">
        <v>105.01300000000001</v>
      </c>
      <c r="CC21" s="74">
        <v>105.84350000000001</v>
      </c>
      <c r="CD21" s="74">
        <v>105.27679999999999</v>
      </c>
      <c r="CE21" s="74">
        <v>105.8532</v>
      </c>
      <c r="CF21" s="74">
        <v>105.44289999999999</v>
      </c>
      <c r="CG21" s="74">
        <v>103.8895</v>
      </c>
      <c r="CH21" s="74">
        <v>102.1994</v>
      </c>
      <c r="CI21" s="74">
        <v>104.9447</v>
      </c>
      <c r="CJ21" s="74">
        <v>106.4199</v>
      </c>
      <c r="CK21" s="74">
        <v>106.117</v>
      </c>
      <c r="CL21" s="74">
        <v>104.6418</v>
      </c>
      <c r="CM21" s="74">
        <v>102.4143</v>
      </c>
      <c r="CN21" s="74">
        <v>104.2901</v>
      </c>
      <c r="CO21" s="74">
        <v>105.8141</v>
      </c>
      <c r="CP21" s="74">
        <v>104.74930000000001</v>
      </c>
      <c r="CQ21" s="74">
        <v>103.7625</v>
      </c>
      <c r="CR21" s="74">
        <v>105.99</v>
      </c>
      <c r="CS21" s="74">
        <v>105.71639999999999</v>
      </c>
      <c r="CT21" s="74">
        <v>106.0877</v>
      </c>
      <c r="CU21" s="74">
        <v>107.3284</v>
      </c>
      <c r="CV21" s="74">
        <v>106.48820000000001</v>
      </c>
      <c r="CW21" s="74">
        <v>106.0975</v>
      </c>
      <c r="CX21" s="74">
        <v>106.04859999999999</v>
      </c>
      <c r="CY21" s="74">
        <v>105.5406</v>
      </c>
      <c r="CZ21" s="74">
        <v>106.6641</v>
      </c>
      <c r="DA21" s="74">
        <v>105.4038</v>
      </c>
      <c r="DB21" s="74">
        <v>104.124</v>
      </c>
      <c r="DC21" s="74">
        <v>102.6879</v>
      </c>
      <c r="DD21" s="74">
        <v>102.7367</v>
      </c>
      <c r="DE21" s="74">
        <v>101.99420000000001</v>
      </c>
      <c r="DF21" s="74">
        <v>103.5085</v>
      </c>
      <c r="DG21" s="74">
        <v>103.9188</v>
      </c>
      <c r="DH21" s="74">
        <v>105.49169999999999</v>
      </c>
      <c r="DI21" s="74">
        <v>105.82389999999999</v>
      </c>
      <c r="DJ21" s="74">
        <v>105.94110000000001</v>
      </c>
      <c r="DK21" s="74">
        <v>105.82389999999999</v>
      </c>
      <c r="DL21" s="74">
        <v>108.0514</v>
      </c>
      <c r="DM21" s="74">
        <v>107.42610000000001</v>
      </c>
      <c r="DN21" s="74">
        <v>105.99979999999999</v>
      </c>
      <c r="DO21" s="74">
        <v>106.4785</v>
      </c>
      <c r="DP21" s="74">
        <v>108.538</v>
      </c>
      <c r="DQ21" s="74">
        <v>110.21510000000001</v>
      </c>
      <c r="DR21" s="74">
        <v>109.5286</v>
      </c>
      <c r="DS21" s="74" t="s">
        <v>135</v>
      </c>
      <c r="DT21" s="74">
        <v>110.0091</v>
      </c>
      <c r="DU21" s="74">
        <v>109.0578</v>
      </c>
      <c r="DV21" s="74">
        <v>108.5478</v>
      </c>
      <c r="DW21" s="74">
        <v>108.9499</v>
      </c>
      <c r="DX21" s="74">
        <v>108.00839999999999</v>
      </c>
      <c r="DY21" s="74">
        <v>108.7342</v>
      </c>
      <c r="DZ21" s="74">
        <v>109.56780000000001</v>
      </c>
      <c r="EA21" s="74">
        <v>110.117</v>
      </c>
      <c r="EB21" s="74">
        <v>110.9016</v>
      </c>
      <c r="EC21" s="74">
        <v>110.75449999999999</v>
      </c>
      <c r="ED21" s="74">
        <v>110.1464</v>
      </c>
      <c r="EE21" s="74">
        <v>109.8424</v>
      </c>
      <c r="EF21" s="74">
        <v>110.1268</v>
      </c>
      <c r="EG21" s="74">
        <v>110.98009999999999</v>
      </c>
      <c r="EH21" s="74">
        <v>112.206</v>
      </c>
      <c r="EI21" s="74">
        <v>113.15730000000001</v>
      </c>
      <c r="EJ21" s="74">
        <v>114.78530000000001</v>
      </c>
      <c r="EK21" s="74">
        <v>115.24630000000001</v>
      </c>
      <c r="EL21" s="74">
        <v>114.393</v>
      </c>
      <c r="EM21" s="74">
        <v>113.834</v>
      </c>
      <c r="EN21" s="74">
        <v>113.4319</v>
      </c>
      <c r="EO21" s="74">
        <v>113.4025</v>
      </c>
      <c r="EP21" s="74">
        <v>113.9811</v>
      </c>
      <c r="EQ21" s="74">
        <v>114.0399</v>
      </c>
      <c r="ER21" s="74">
        <v>114.2949</v>
      </c>
      <c r="ES21" s="74">
        <v>114.4813</v>
      </c>
      <c r="ET21" s="74">
        <v>112.71599999999999</v>
      </c>
      <c r="EU21" s="74">
        <v>112.9121</v>
      </c>
      <c r="EV21" s="74">
        <v>112.5885</v>
      </c>
      <c r="EW21" s="74">
        <v>112.82380000000001</v>
      </c>
      <c r="EX21" s="74">
        <v>112.7846</v>
      </c>
      <c r="EY21" s="74">
        <v>109.911</v>
      </c>
      <c r="EZ21" s="74">
        <v>111.8039</v>
      </c>
      <c r="FA21" s="74">
        <v>113.834</v>
      </c>
      <c r="FB21" s="74">
        <v>112.6571</v>
      </c>
      <c r="FC21" s="74">
        <v>112</v>
      </c>
      <c r="FD21" s="74">
        <v>112.5885</v>
      </c>
      <c r="FE21" s="74">
        <v>111.7941</v>
      </c>
      <c r="FF21" s="74">
        <v>112.70610000000001</v>
      </c>
      <c r="FG21" s="74">
        <v>111.9118</v>
      </c>
      <c r="FH21" s="74">
        <v>111.7744</v>
      </c>
      <c r="FI21" s="74">
        <v>111.42140000000001</v>
      </c>
      <c r="FJ21" s="74">
        <v>111.5587</v>
      </c>
      <c r="FK21" s="74">
        <v>111.6666</v>
      </c>
      <c r="FL21" s="74">
        <v>111.06829999999999</v>
      </c>
      <c r="FM21" s="74">
        <v>112.61790000000001</v>
      </c>
      <c r="FN21" s="74">
        <v>113.03959999999999</v>
      </c>
      <c r="FO21" s="74">
        <v>113.5692</v>
      </c>
      <c r="FP21" s="74">
        <v>115.2364</v>
      </c>
      <c r="FQ21" s="74">
        <v>116.28579999999999</v>
      </c>
      <c r="FR21" s="74">
        <v>115.62869999999999</v>
      </c>
      <c r="FS21" s="74">
        <v>115.717</v>
      </c>
      <c r="FT21" s="74">
        <v>114.7559</v>
      </c>
      <c r="FU21" s="74">
        <v>112.4315</v>
      </c>
      <c r="FV21" s="74">
        <v>111.42140000000001</v>
      </c>
      <c r="FW21" s="74">
        <v>113.0102</v>
      </c>
      <c r="FX21" s="74">
        <v>112.7454</v>
      </c>
      <c r="FY21" s="74">
        <v>112.81399999999999</v>
      </c>
      <c r="FZ21" s="74">
        <v>113.7555</v>
      </c>
      <c r="GA21" s="74">
        <v>114.5205</v>
      </c>
      <c r="GB21" s="74">
        <v>115.06189999999999</v>
      </c>
      <c r="GC21" s="74">
        <v>113.9004</v>
      </c>
      <c r="GD21" s="74">
        <v>114.0677</v>
      </c>
      <c r="GE21" s="74">
        <v>113.65430000000001</v>
      </c>
      <c r="GF21" s="74">
        <v>113.53619999999999</v>
      </c>
      <c r="GG21" s="74">
        <v>110.6523</v>
      </c>
      <c r="GH21" s="74">
        <v>108.43770000000001</v>
      </c>
      <c r="GI21" s="74">
        <v>107.4632</v>
      </c>
      <c r="GJ21" s="74">
        <v>105.54389999999999</v>
      </c>
      <c r="GK21" s="74">
        <v>106.5676</v>
      </c>
      <c r="GL21" s="74">
        <v>109.0775</v>
      </c>
      <c r="GM21" s="74">
        <v>108.29</v>
      </c>
      <c r="GN21" s="74">
        <v>107.5026</v>
      </c>
      <c r="GO21" s="74">
        <v>105.89830000000001</v>
      </c>
      <c r="GP21" s="74">
        <v>107.3156</v>
      </c>
      <c r="GQ21" s="74">
        <v>107.9652</v>
      </c>
      <c r="GR21" s="74">
        <v>109.1365</v>
      </c>
      <c r="GS21" s="74">
        <v>110.3669</v>
      </c>
      <c r="GT21" s="74">
        <v>110.0027</v>
      </c>
      <c r="GU21" s="74">
        <v>109.69759999999999</v>
      </c>
      <c r="GV21" s="74">
        <v>109.0282</v>
      </c>
      <c r="GW21" s="74">
        <v>108.6936</v>
      </c>
      <c r="GX21" s="74">
        <v>110.1602</v>
      </c>
      <c r="GY21" s="74">
        <v>110.0027</v>
      </c>
      <c r="GZ21" s="74">
        <v>107.916</v>
      </c>
      <c r="HA21" s="74">
        <v>107.8471</v>
      </c>
      <c r="HB21" s="74">
        <v>106.3215</v>
      </c>
      <c r="HC21" s="74">
        <v>106.0164</v>
      </c>
      <c r="HD21" s="74">
        <v>105.2486</v>
      </c>
      <c r="HE21" s="74">
        <v>105.0518</v>
      </c>
      <c r="HF21" s="74">
        <v>105.60299999999999</v>
      </c>
      <c r="HG21" s="74">
        <v>103.07340000000001</v>
      </c>
      <c r="HH21" s="74">
        <v>104.36279999999999</v>
      </c>
      <c r="HI21" s="74">
        <v>105.75060000000001</v>
      </c>
      <c r="HJ21" s="74">
        <v>106.5479</v>
      </c>
      <c r="HK21" s="74">
        <v>104.58920000000001</v>
      </c>
      <c r="HL21" s="74">
        <v>106.2132</v>
      </c>
      <c r="HM21" s="74">
        <v>106.0951</v>
      </c>
      <c r="HN21" s="74">
        <v>106.5183</v>
      </c>
      <c r="HO21" s="74">
        <v>107.4534</v>
      </c>
      <c r="HP21" s="74">
        <v>106.8432</v>
      </c>
      <c r="HQ21" s="74">
        <v>108.0538</v>
      </c>
      <c r="HR21" s="74">
        <v>106.95140000000001</v>
      </c>
      <c r="HS21" s="74">
        <v>108.7133</v>
      </c>
      <c r="HT21" s="74">
        <v>109.3038</v>
      </c>
      <c r="HU21" s="74">
        <v>110.5047</v>
      </c>
      <c r="HV21" s="74">
        <v>109.64830000000001</v>
      </c>
      <c r="HW21" s="74">
        <v>110.3865</v>
      </c>
      <c r="HX21" s="74">
        <v>111.6661</v>
      </c>
      <c r="HY21" s="74">
        <v>112.5224</v>
      </c>
      <c r="HZ21" s="74" t="s">
        <v>135</v>
      </c>
      <c r="IA21" s="74">
        <v>112.5913</v>
      </c>
      <c r="IB21" s="74">
        <v>111.361</v>
      </c>
      <c r="IC21" s="74">
        <v>111.00660000000001</v>
      </c>
      <c r="ID21" s="74">
        <v>110.9181</v>
      </c>
      <c r="IE21" s="74">
        <v>112.05</v>
      </c>
      <c r="IF21" s="74">
        <v>112.44370000000001</v>
      </c>
      <c r="IG21" s="74">
        <v>113.2213</v>
      </c>
      <c r="IH21" s="74">
        <v>112.28619999999999</v>
      </c>
      <c r="II21" s="74">
        <v>111.3019</v>
      </c>
      <c r="IJ21" s="74">
        <v>110.7606</v>
      </c>
      <c r="IK21" s="74">
        <v>111.5578</v>
      </c>
      <c r="IL21" s="74">
        <v>114.3138</v>
      </c>
      <c r="IM21" s="74">
        <v>116.0757</v>
      </c>
      <c r="IN21" s="74">
        <v>120.0565</v>
      </c>
      <c r="IO21" s="74">
        <v>121.8246</v>
      </c>
      <c r="IP21" s="74">
        <v>121.59739999999999</v>
      </c>
      <c r="IQ21" s="74">
        <v>122.0518</v>
      </c>
      <c r="IR21" s="74">
        <v>122.2593</v>
      </c>
      <c r="IS21" s="74">
        <v>120.8665</v>
      </c>
      <c r="IT21" s="74">
        <v>122.7136</v>
      </c>
      <c r="IU21" s="74">
        <v>124.1855</v>
      </c>
      <c r="IV21" s="74">
        <v>125.1041</v>
      </c>
      <c r="IW21" s="74">
        <v>126.2302</v>
      </c>
      <c r="IX21" s="74">
        <v>127.0303</v>
      </c>
      <c r="IY21" s="74">
        <v>126.86239999999999</v>
      </c>
      <c r="IZ21" s="74">
        <v>124.90649999999999</v>
      </c>
      <c r="JA21" s="74">
        <v>123.28660000000001</v>
      </c>
      <c r="JB21" s="74">
        <v>124.08669999999999</v>
      </c>
      <c r="JC21" s="74">
        <v>124.2546</v>
      </c>
      <c r="JD21" s="74">
        <v>126.8426</v>
      </c>
      <c r="JE21" s="74">
        <v>125.4893</v>
      </c>
      <c r="JF21" s="74">
        <v>126.0919</v>
      </c>
      <c r="JG21" s="74">
        <v>125.2226</v>
      </c>
      <c r="JH21" s="74">
        <v>125.41030000000001</v>
      </c>
      <c r="JI21" s="74">
        <v>124.49169999999999</v>
      </c>
      <c r="JJ21" s="74">
        <v>124.2941</v>
      </c>
      <c r="JK21" s="74">
        <v>125.0843</v>
      </c>
      <c r="JL21" s="74">
        <v>124.90649999999999</v>
      </c>
      <c r="JM21" s="74">
        <v>125.7462</v>
      </c>
      <c r="JN21" s="74">
        <v>125.5881</v>
      </c>
      <c r="JO21" s="74">
        <v>125.4893</v>
      </c>
      <c r="JP21" s="74">
        <v>125.7363</v>
      </c>
      <c r="JQ21" s="74">
        <v>125.7067</v>
      </c>
      <c r="JR21" s="74">
        <v>126.61539999999999</v>
      </c>
      <c r="JS21" s="74">
        <v>127.4452</v>
      </c>
      <c r="JT21" s="74">
        <v>125.7758</v>
      </c>
      <c r="JU21" s="74">
        <v>128.1465</v>
      </c>
      <c r="JV21" s="74">
        <v>127.12909999999999</v>
      </c>
      <c r="JW21" s="74">
        <v>125.2029</v>
      </c>
      <c r="JX21" s="74">
        <v>124.788</v>
      </c>
      <c r="JY21" s="74">
        <v>126.5166</v>
      </c>
      <c r="JZ21" s="74">
        <v>132.4829</v>
      </c>
      <c r="KA21" s="74">
        <v>133.83619999999999</v>
      </c>
      <c r="KB21" s="74">
        <v>133.8066</v>
      </c>
      <c r="KC21" s="74">
        <v>132.76939999999999</v>
      </c>
      <c r="KD21" s="74">
        <v>134.99189999999999</v>
      </c>
      <c r="KE21" s="74">
        <v>135.2191</v>
      </c>
      <c r="KF21" s="74">
        <v>135.44630000000001</v>
      </c>
      <c r="KG21" s="74">
        <v>134.7647</v>
      </c>
      <c r="KH21" s="74">
        <v>135.02160000000001</v>
      </c>
      <c r="KI21" s="74">
        <v>137.5898</v>
      </c>
      <c r="KJ21" s="74">
        <v>136.6909</v>
      </c>
      <c r="KK21" s="74">
        <v>136.22669999999999</v>
      </c>
      <c r="KL21" s="74">
        <v>136.93790000000001</v>
      </c>
      <c r="KM21" s="74">
        <v>137.14529999999999</v>
      </c>
      <c r="KN21" s="74">
        <v>136.7304</v>
      </c>
      <c r="KO21" s="74">
        <v>136.87860000000001</v>
      </c>
      <c r="KP21" s="74">
        <v>136.38470000000001</v>
      </c>
      <c r="KQ21" s="74">
        <v>137.7182</v>
      </c>
      <c r="KR21" s="74">
        <v>137.72810000000001</v>
      </c>
      <c r="KS21" s="74">
        <v>137.15520000000001</v>
      </c>
      <c r="KT21" s="74">
        <v>136.9675</v>
      </c>
      <c r="KU21" s="74">
        <v>135.29810000000001</v>
      </c>
      <c r="KV21" s="74">
        <v>135.31790000000001</v>
      </c>
      <c r="KW21" s="74">
        <v>135.792</v>
      </c>
      <c r="KX21" s="74">
        <v>134.23609999999999</v>
      </c>
      <c r="KY21" s="74">
        <v>133.43340000000001</v>
      </c>
      <c r="KZ21" s="74">
        <v>133.19550000000001</v>
      </c>
      <c r="LA21" s="74">
        <v>134.28569999999999</v>
      </c>
      <c r="LB21" s="74">
        <v>134.88030000000001</v>
      </c>
      <c r="LC21" s="74">
        <v>136.86240000000001</v>
      </c>
      <c r="LD21" s="74">
        <v>135.00909999999999</v>
      </c>
      <c r="LE21" s="74">
        <v>134.59289999999999</v>
      </c>
      <c r="LF21" s="74">
        <v>135.89109999999999</v>
      </c>
      <c r="LG21" s="74">
        <v>135.75239999999999</v>
      </c>
      <c r="LH21" s="74">
        <v>136.19839999999999</v>
      </c>
      <c r="LI21" s="74">
        <v>135.80189999999999</v>
      </c>
      <c r="LJ21" s="74">
        <v>136.26769999999999</v>
      </c>
      <c r="LK21" s="74">
        <v>136.15870000000001</v>
      </c>
      <c r="LL21" s="74">
        <v>135.47489999999999</v>
      </c>
      <c r="LM21" s="74">
        <v>136.6344</v>
      </c>
      <c r="LN21" s="74">
        <v>135.6533</v>
      </c>
      <c r="LO21" s="74">
        <v>133.84960000000001</v>
      </c>
      <c r="LP21" s="74">
        <v>131.74860000000001</v>
      </c>
      <c r="LQ21" s="74">
        <v>132.28380000000001</v>
      </c>
      <c r="LR21" s="74">
        <v>132.35310000000001</v>
      </c>
      <c r="LS21" s="74">
        <v>129.37010000000001</v>
      </c>
      <c r="LT21" s="74">
        <v>128.73580000000001</v>
      </c>
      <c r="LU21" s="74">
        <v>129.56829999999999</v>
      </c>
      <c r="LV21" s="74">
        <v>129.80619999999999</v>
      </c>
      <c r="LW21" s="74">
        <v>130.0341</v>
      </c>
      <c r="LX21" s="74">
        <v>130.47020000000001</v>
      </c>
      <c r="LY21" s="74">
        <v>131.14410000000001</v>
      </c>
      <c r="LZ21" s="74">
        <v>131.3819</v>
      </c>
      <c r="MA21" s="74">
        <v>130.6386</v>
      </c>
      <c r="MB21" s="74">
        <v>130.5197</v>
      </c>
      <c r="MC21" s="74">
        <v>129.608</v>
      </c>
      <c r="MD21" s="74">
        <v>127.6061</v>
      </c>
      <c r="ME21" s="74">
        <v>127.52679999999999</v>
      </c>
      <c r="MF21" s="74">
        <v>125.40600000000001</v>
      </c>
      <c r="MG21" s="74">
        <v>129.3305</v>
      </c>
      <c r="MH21" s="74">
        <v>130.1035</v>
      </c>
      <c r="MI21" s="74">
        <v>132.52160000000001</v>
      </c>
      <c r="MJ21" s="74">
        <v>132.19460000000001</v>
      </c>
      <c r="MK21" s="74">
        <v>133.7406</v>
      </c>
      <c r="ML21" s="74">
        <v>132.78919999999999</v>
      </c>
      <c r="MM21" s="74">
        <v>132.54140000000001</v>
      </c>
      <c r="MN21" s="74">
        <v>133.18559999999999</v>
      </c>
      <c r="MO21" s="74">
        <v>136.6344</v>
      </c>
      <c r="MP21" s="74">
        <v>135.88120000000001</v>
      </c>
      <c r="MQ21" s="74">
        <v>137.15969999999999</v>
      </c>
      <c r="MR21" s="74">
        <v>135.7227</v>
      </c>
      <c r="MS21" s="74">
        <v>136.03980000000001</v>
      </c>
      <c r="MT21" s="74">
        <v>135.66319999999999</v>
      </c>
      <c r="MU21" s="74">
        <v>134.1865</v>
      </c>
      <c r="MV21" s="74">
        <v>135.1181</v>
      </c>
      <c r="MW21" s="74">
        <v>132.482</v>
      </c>
      <c r="MX21" s="74">
        <v>130.76750000000001</v>
      </c>
      <c r="MY21" s="74">
        <v>132.04589999999999</v>
      </c>
      <c r="MZ21" s="74">
        <v>132.69999999999999</v>
      </c>
      <c r="NA21" s="74">
        <v>132.4522</v>
      </c>
      <c r="NB21" s="74">
        <v>133.5523</v>
      </c>
      <c r="NC21" s="74">
        <v>134.12710000000001</v>
      </c>
      <c r="ND21" s="74">
        <v>133.6514</v>
      </c>
      <c r="NE21" s="74">
        <v>132.59100000000001</v>
      </c>
      <c r="NF21" s="74">
        <v>132.68020000000001</v>
      </c>
      <c r="NG21" s="74">
        <v>133.38380000000001</v>
      </c>
      <c r="NH21" s="74">
        <v>134.83070000000001</v>
      </c>
      <c r="NI21" s="74">
        <v>134.49270000000001</v>
      </c>
      <c r="NJ21" s="74">
        <v>134.90029999999999</v>
      </c>
      <c r="NK21" s="74">
        <v>135.4273</v>
      </c>
      <c r="NL21" s="74">
        <v>135.6063</v>
      </c>
      <c r="NM21" s="74" t="s">
        <v>135</v>
      </c>
      <c r="NN21" s="74">
        <v>136.3322</v>
      </c>
      <c r="NO21" s="74">
        <v>137.05799999999999</v>
      </c>
      <c r="NP21" s="74">
        <v>137.93299999999999</v>
      </c>
      <c r="NQ21" s="74">
        <v>136.55090000000001</v>
      </c>
      <c r="NR21" s="74">
        <v>136.61060000000001</v>
      </c>
      <c r="NS21" s="74">
        <v>136.6901</v>
      </c>
      <c r="NT21" s="74">
        <v>136.11340000000001</v>
      </c>
      <c r="NU21" s="74">
        <v>136.1532</v>
      </c>
      <c r="NV21" s="74">
        <v>140.02109999999999</v>
      </c>
      <c r="NW21" s="74">
        <v>140.35919999999999</v>
      </c>
      <c r="NX21" s="74">
        <v>139.9913</v>
      </c>
      <c r="NY21" s="74">
        <v>140.3691</v>
      </c>
      <c r="NZ21" s="74">
        <v>141.65180000000001</v>
      </c>
      <c r="OA21" s="74">
        <v>143.5907</v>
      </c>
      <c r="OB21" s="74">
        <v>146.3152</v>
      </c>
      <c r="OC21" s="74">
        <v>147.5581</v>
      </c>
      <c r="OD21" s="74">
        <v>146.98140000000001</v>
      </c>
      <c r="OE21" s="74">
        <v>148.0752</v>
      </c>
      <c r="OF21" s="74">
        <v>148.5624</v>
      </c>
      <c r="OG21" s="74">
        <v>146.92169999999999</v>
      </c>
      <c r="OH21" s="74">
        <v>146.84219999999999</v>
      </c>
      <c r="OI21" s="74">
        <v>148.39330000000001</v>
      </c>
      <c r="OJ21" s="74">
        <v>147.72710000000001</v>
      </c>
      <c r="OK21" s="74">
        <v>146.67320000000001</v>
      </c>
      <c r="OL21" s="74">
        <v>148.18450000000001</v>
      </c>
      <c r="OM21" s="74">
        <v>150.14340000000001</v>
      </c>
      <c r="ON21" s="74">
        <v>150.30240000000001</v>
      </c>
      <c r="OO21" s="74">
        <v>150.4417</v>
      </c>
      <c r="OP21" s="74">
        <v>150.7002</v>
      </c>
      <c r="OQ21" s="74">
        <v>150.14340000000001</v>
      </c>
      <c r="OR21" s="74">
        <v>148.9999</v>
      </c>
      <c r="OS21" s="74">
        <v>147.93600000000001</v>
      </c>
      <c r="OT21" s="74">
        <v>149.65610000000001</v>
      </c>
      <c r="OU21" s="74">
        <v>150.2627</v>
      </c>
      <c r="OV21" s="74">
        <v>152.8877</v>
      </c>
      <c r="OW21" s="74">
        <v>153.20590000000001</v>
      </c>
      <c r="OX21" s="74">
        <v>153.017</v>
      </c>
      <c r="OY21" s="74">
        <v>153.7826</v>
      </c>
      <c r="OZ21" s="74">
        <v>155.23429999999999</v>
      </c>
      <c r="PA21" s="74">
        <v>154.61779999999999</v>
      </c>
      <c r="PB21" s="74">
        <v>155.65190000000001</v>
      </c>
      <c r="PC21" s="74">
        <v>156.37780000000001</v>
      </c>
      <c r="PD21" s="74">
        <v>156.85509999999999</v>
      </c>
      <c r="PE21" s="74">
        <v>157.21299999999999</v>
      </c>
      <c r="PF21" s="74">
        <v>157.7002</v>
      </c>
      <c r="PG21" s="74">
        <v>159.10220000000001</v>
      </c>
      <c r="PH21" s="74">
        <v>159.40049999999999</v>
      </c>
      <c r="PI21" s="74">
        <v>159.68889999999999</v>
      </c>
      <c r="PJ21" s="74">
        <v>159.8579</v>
      </c>
      <c r="PK21" s="74">
        <v>159.31110000000001</v>
      </c>
      <c r="PL21" s="74">
        <v>160.6335</v>
      </c>
      <c r="PM21" s="74">
        <v>160.5241</v>
      </c>
      <c r="PN21" s="74">
        <v>161.5085</v>
      </c>
      <c r="PO21" s="74">
        <v>161.67750000000001</v>
      </c>
      <c r="PP21" s="74">
        <v>159.5795</v>
      </c>
      <c r="PQ21" s="74">
        <v>160.78270000000001</v>
      </c>
      <c r="PR21" s="74">
        <v>161.05109999999999</v>
      </c>
      <c r="PS21" s="74">
        <v>159.08240000000001</v>
      </c>
      <c r="PT21" s="74">
        <v>160.22579999999999</v>
      </c>
      <c r="PU21" s="74">
        <v>160.44460000000001</v>
      </c>
      <c r="PV21" s="74">
        <v>161.4417</v>
      </c>
      <c r="PW21" s="74">
        <v>162.3391</v>
      </c>
      <c r="PX21" s="74">
        <v>160.75370000000001</v>
      </c>
      <c r="PY21" s="74">
        <v>158.41050000000001</v>
      </c>
      <c r="PZ21" s="74">
        <v>159.3777</v>
      </c>
      <c r="QA21" s="74">
        <v>159.48740000000001</v>
      </c>
      <c r="QB21" s="74">
        <v>158.29079999999999</v>
      </c>
      <c r="QC21" s="74">
        <v>158.9888</v>
      </c>
      <c r="QD21" s="74">
        <v>157.6627</v>
      </c>
      <c r="QE21" s="74">
        <v>158.16120000000001</v>
      </c>
      <c r="QF21" s="74">
        <v>160.1754</v>
      </c>
      <c r="QG21" s="74">
        <v>160.6739</v>
      </c>
      <c r="QH21" s="74">
        <v>160.4546</v>
      </c>
      <c r="QI21" s="74">
        <v>162.7878</v>
      </c>
      <c r="QJ21" s="74">
        <v>162.28919999999999</v>
      </c>
      <c r="QK21" s="74">
        <v>159.07849999999999</v>
      </c>
      <c r="QL21" s="74">
        <v>161.62119999999999</v>
      </c>
      <c r="QM21" s="74">
        <v>161.2722</v>
      </c>
      <c r="QN21" s="74">
        <v>160.18530000000001</v>
      </c>
      <c r="QO21" s="74">
        <v>162.09979999999999</v>
      </c>
      <c r="QP21" s="74">
        <v>163.90450000000001</v>
      </c>
      <c r="QQ21" s="74">
        <v>164.7022</v>
      </c>
      <c r="QR21" s="74">
        <v>164.6524</v>
      </c>
      <c r="QS21" s="74">
        <v>164.33330000000001</v>
      </c>
      <c r="QT21" s="74">
        <v>166.3475</v>
      </c>
      <c r="QU21" s="74">
        <v>165.85890000000001</v>
      </c>
      <c r="QV21" s="74">
        <v>165.46</v>
      </c>
      <c r="QW21" s="74">
        <v>164.52279999999999</v>
      </c>
      <c r="QX21" s="74">
        <v>166.41730000000001</v>
      </c>
      <c r="QY21" s="74">
        <v>164.83189999999999</v>
      </c>
      <c r="QZ21" s="74">
        <v>165.95859999999999</v>
      </c>
      <c r="RA21" s="74">
        <v>166.23779999999999</v>
      </c>
      <c r="RB21" s="74">
        <v>166.04830000000001</v>
      </c>
      <c r="RC21" s="74">
        <v>155.41919999999999</v>
      </c>
      <c r="RD21" s="74">
        <v>154.1927</v>
      </c>
      <c r="RE21" s="74">
        <v>154.04320000000001</v>
      </c>
      <c r="RF21" s="74">
        <v>157.39340000000001</v>
      </c>
      <c r="RG21" s="74">
        <v>155.33940000000001</v>
      </c>
      <c r="RH21" s="74">
        <v>155.6585</v>
      </c>
      <c r="RI21" s="74">
        <v>155.9676</v>
      </c>
      <c r="RJ21" s="74">
        <v>156.62569999999999</v>
      </c>
      <c r="RK21" s="74">
        <v>155.6086</v>
      </c>
      <c r="RL21" s="74">
        <v>155.38919999999999</v>
      </c>
      <c r="RM21" s="74">
        <v>156.01740000000001</v>
      </c>
      <c r="RN21" s="74">
        <v>155.1001</v>
      </c>
      <c r="RO21" s="74">
        <v>157.23390000000001</v>
      </c>
      <c r="RP21" s="74">
        <v>157.47319999999999</v>
      </c>
      <c r="RQ21" s="74">
        <v>155.31950000000001</v>
      </c>
      <c r="RR21" s="74">
        <v>157.892</v>
      </c>
      <c r="RS21" s="74">
        <v>158.82929999999999</v>
      </c>
      <c r="RT21" s="74">
        <v>159.16829999999999</v>
      </c>
      <c r="RU21" s="74">
        <v>160.0258</v>
      </c>
      <c r="RV21" s="74">
        <v>160.72380000000001</v>
      </c>
      <c r="RW21" s="74">
        <v>160.49440000000001</v>
      </c>
      <c r="RX21" s="74">
        <v>157.8322</v>
      </c>
      <c r="RY21" s="74">
        <v>155.80799999999999</v>
      </c>
      <c r="RZ21" s="74">
        <v>155.64850000000001</v>
      </c>
      <c r="SA21" s="74">
        <v>155.9177</v>
      </c>
      <c r="SB21" s="74">
        <v>155.47900000000001</v>
      </c>
      <c r="SC21" s="74">
        <v>155.61859999999999</v>
      </c>
      <c r="SD21" s="74">
        <v>157.95179999999999</v>
      </c>
      <c r="SE21" s="74">
        <v>157.7225</v>
      </c>
      <c r="SF21" s="74">
        <v>156.09719999999999</v>
      </c>
      <c r="SG21" s="74">
        <v>155.13</v>
      </c>
      <c r="SH21" s="74">
        <v>154.58000000000001</v>
      </c>
      <c r="SI21" s="74">
        <v>152.79</v>
      </c>
      <c r="SJ21" s="74">
        <v>149.6</v>
      </c>
      <c r="SK21" s="74">
        <v>148.29</v>
      </c>
      <c r="SL21" s="74">
        <v>150.31</v>
      </c>
      <c r="SM21" s="74">
        <v>150.16</v>
      </c>
      <c r="SN21" s="74">
        <v>150.46</v>
      </c>
      <c r="SO21" s="74">
        <v>151.02000000000001</v>
      </c>
      <c r="SP21" s="74">
        <v>150.32</v>
      </c>
      <c r="SQ21" s="74">
        <v>149.37</v>
      </c>
      <c r="SR21" s="74">
        <v>149.01</v>
      </c>
      <c r="SS21" s="74">
        <v>149.34</v>
      </c>
      <c r="ST21" s="74">
        <v>149.84</v>
      </c>
      <c r="SU21" s="74">
        <v>146.58000000000001</v>
      </c>
      <c r="SV21" s="74">
        <v>146.44</v>
      </c>
      <c r="SW21" s="74">
        <v>146.57</v>
      </c>
      <c r="SX21" s="74">
        <v>146.57</v>
      </c>
      <c r="SY21" s="74">
        <v>142.80000000000001</v>
      </c>
      <c r="SZ21" s="74">
        <v>143.88999999999999</v>
      </c>
      <c r="TA21" s="74">
        <v>145.25</v>
      </c>
      <c r="TB21" s="74">
        <v>148.24</v>
      </c>
      <c r="TC21" s="74">
        <v>150.22999999999999</v>
      </c>
      <c r="TD21" s="74">
        <v>149.11000000000001</v>
      </c>
      <c r="TE21" s="74">
        <v>151.72</v>
      </c>
      <c r="TF21" s="74">
        <v>154.16999999999999</v>
      </c>
      <c r="TG21" s="74">
        <v>157.68</v>
      </c>
      <c r="TH21" s="74">
        <v>157.47</v>
      </c>
      <c r="TI21" s="74">
        <v>160.83000000000001</v>
      </c>
      <c r="TJ21" s="74">
        <v>158.84</v>
      </c>
      <c r="TK21" s="74">
        <v>157.22</v>
      </c>
      <c r="TL21" s="74">
        <v>159.44</v>
      </c>
      <c r="TM21" s="74">
        <v>159.83000000000001</v>
      </c>
      <c r="TN21" s="74">
        <v>160.38999999999999</v>
      </c>
      <c r="TO21" s="74">
        <v>159.32</v>
      </c>
      <c r="TP21" s="74">
        <v>160.69999999999999</v>
      </c>
      <c r="TQ21" s="74">
        <v>167.68</v>
      </c>
      <c r="TR21" s="74">
        <v>166.83</v>
      </c>
      <c r="TS21" s="74">
        <v>167.12</v>
      </c>
      <c r="TT21" s="74">
        <v>166.94</v>
      </c>
      <c r="TU21" s="74">
        <v>166.56</v>
      </c>
      <c r="TV21" s="74">
        <v>168.57</v>
      </c>
      <c r="TW21" s="74">
        <v>166.71</v>
      </c>
      <c r="TX21" s="74">
        <v>166.5</v>
      </c>
      <c r="TY21" s="74">
        <v>166.96</v>
      </c>
      <c r="TZ21" s="74">
        <v>166.79</v>
      </c>
      <c r="UA21" s="74">
        <v>167.87</v>
      </c>
      <c r="UB21" s="74">
        <v>168.42</v>
      </c>
      <c r="UC21" s="74">
        <v>171.21</v>
      </c>
      <c r="UD21" s="74">
        <v>171.17</v>
      </c>
      <c r="UE21" s="74">
        <v>170.84</v>
      </c>
      <c r="UF21" s="74">
        <v>173.23</v>
      </c>
      <c r="UG21" s="74">
        <v>173.2</v>
      </c>
      <c r="UH21" s="74">
        <v>169.85</v>
      </c>
    </row>
    <row r="22" spans="1:554" ht="14.4" x14ac:dyDescent="0.3">
      <c r="A22" s="74" t="s">
        <v>812</v>
      </c>
      <c r="B22" s="74" t="s">
        <v>18</v>
      </c>
      <c r="C22" s="74" t="s">
        <v>424</v>
      </c>
      <c r="D22" s="77">
        <v>140.52000000000001</v>
      </c>
      <c r="E22" s="74">
        <v>240</v>
      </c>
      <c r="F22" s="77"/>
      <c r="G22" s="74"/>
      <c r="H22" s="74">
        <v>138.7089</v>
      </c>
      <c r="I22" s="74">
        <v>139.03469999999999</v>
      </c>
      <c r="J22" s="74">
        <v>136.20169999999999</v>
      </c>
      <c r="K22" s="74">
        <v>141.98609999999999</v>
      </c>
      <c r="L22" s="74">
        <v>140.6634</v>
      </c>
      <c r="M22" s="74">
        <v>140.96940000000001</v>
      </c>
      <c r="N22" s="74">
        <v>143.60499999999999</v>
      </c>
      <c r="O22" s="74">
        <v>143.67410000000001</v>
      </c>
      <c r="P22" s="74">
        <v>144.2466</v>
      </c>
      <c r="Q22" s="74">
        <v>142.76589999999999</v>
      </c>
      <c r="R22" s="74">
        <v>139.59729999999999</v>
      </c>
      <c r="S22" s="74">
        <v>137.2381</v>
      </c>
      <c r="T22" s="74">
        <v>140.6634</v>
      </c>
      <c r="U22" s="74">
        <v>141.2063</v>
      </c>
      <c r="V22" s="74">
        <v>142.22300000000001</v>
      </c>
      <c r="W22" s="74">
        <v>140.95949999999999</v>
      </c>
      <c r="X22" s="74">
        <v>141.69990000000001</v>
      </c>
      <c r="Y22" s="74">
        <v>142.0454</v>
      </c>
      <c r="Z22" s="74">
        <v>140.47579999999999</v>
      </c>
      <c r="AA22" s="74">
        <v>143.0522</v>
      </c>
      <c r="AB22" s="74">
        <v>143.2792</v>
      </c>
      <c r="AC22" s="74">
        <v>142.6574</v>
      </c>
      <c r="AD22" s="74">
        <v>144.49340000000001</v>
      </c>
      <c r="AE22" s="74">
        <v>145.1942</v>
      </c>
      <c r="AF22" s="74">
        <v>144.84880000000001</v>
      </c>
      <c r="AG22" s="74">
        <v>143.10159999999999</v>
      </c>
      <c r="AH22" s="74">
        <v>142.49940000000001</v>
      </c>
      <c r="AI22" s="74">
        <v>142.8252</v>
      </c>
      <c r="AJ22" s="74">
        <v>143.95050000000001</v>
      </c>
      <c r="AK22" s="74">
        <v>142.5093</v>
      </c>
      <c r="AL22" s="74">
        <v>144.31569999999999</v>
      </c>
      <c r="AM22" s="74">
        <v>142.68700000000001</v>
      </c>
      <c r="AN22" s="74">
        <v>144.602</v>
      </c>
      <c r="AO22" s="74">
        <v>141.15700000000001</v>
      </c>
      <c r="AP22" s="74">
        <v>140.50550000000001</v>
      </c>
      <c r="AQ22" s="74">
        <v>140.9299</v>
      </c>
      <c r="AR22" s="74">
        <v>139.12350000000001</v>
      </c>
      <c r="AS22" s="74">
        <v>139.5282</v>
      </c>
      <c r="AT22" s="74">
        <v>139.7355</v>
      </c>
      <c r="AU22" s="74">
        <v>139.8244</v>
      </c>
      <c r="AV22" s="74">
        <v>140.50550000000001</v>
      </c>
      <c r="AW22" s="74">
        <v>142.07499999999999</v>
      </c>
      <c r="AX22" s="74">
        <v>141.55179999999999</v>
      </c>
      <c r="AY22" s="74">
        <v>138.27459999999999</v>
      </c>
      <c r="AZ22" s="74">
        <v>138.95570000000001</v>
      </c>
      <c r="BA22" s="74">
        <v>137.39330000000001</v>
      </c>
      <c r="BB22" s="74">
        <v>134.20910000000001</v>
      </c>
      <c r="BC22" s="74">
        <v>133.8432</v>
      </c>
      <c r="BD22" s="74">
        <v>136.96809999999999</v>
      </c>
      <c r="BE22" s="74">
        <v>132.50829999999999</v>
      </c>
      <c r="BF22" s="74">
        <v>134.3278</v>
      </c>
      <c r="BG22" s="74">
        <v>133.4873</v>
      </c>
      <c r="BH22" s="74">
        <v>136.99770000000001</v>
      </c>
      <c r="BI22" s="74">
        <v>138.51070000000001</v>
      </c>
      <c r="BJ22" s="74">
        <v>136.9186</v>
      </c>
      <c r="BK22" s="74">
        <v>136.8099</v>
      </c>
      <c r="BL22" s="74">
        <v>137.76910000000001</v>
      </c>
      <c r="BM22" s="74">
        <v>138.2338</v>
      </c>
      <c r="BN22" s="74">
        <v>139.56880000000001</v>
      </c>
      <c r="BO22" s="74">
        <v>140.65649999999999</v>
      </c>
      <c r="BP22" s="74">
        <v>141.24</v>
      </c>
      <c r="BQ22" s="74">
        <v>143.71209999999999</v>
      </c>
      <c r="BR22" s="74">
        <v>142.64420000000001</v>
      </c>
      <c r="BS22" s="74">
        <v>137.5119</v>
      </c>
      <c r="BT22" s="74">
        <v>134.15969999999999</v>
      </c>
      <c r="BU22" s="74">
        <v>133.74440000000001</v>
      </c>
      <c r="BV22" s="74">
        <v>135.25729999999999</v>
      </c>
      <c r="BW22" s="74">
        <v>135.49469999999999</v>
      </c>
      <c r="BX22" s="74">
        <v>136.98779999999999</v>
      </c>
      <c r="BY22" s="74">
        <v>136.90870000000001</v>
      </c>
      <c r="BZ22" s="74">
        <v>136.8099</v>
      </c>
      <c r="CA22" s="74">
        <v>137.67019999999999</v>
      </c>
      <c r="CB22" s="74">
        <v>137.69980000000001</v>
      </c>
      <c r="CC22" s="74">
        <v>136.0385</v>
      </c>
      <c r="CD22" s="74">
        <v>136.4341</v>
      </c>
      <c r="CE22" s="74">
        <v>136.04839999999999</v>
      </c>
      <c r="CF22" s="74">
        <v>136.18690000000001</v>
      </c>
      <c r="CG22" s="74">
        <v>134.40690000000001</v>
      </c>
      <c r="CH22" s="74">
        <v>132.25120000000001</v>
      </c>
      <c r="CI22" s="74">
        <v>135.8408</v>
      </c>
      <c r="CJ22" s="74">
        <v>136.39449999999999</v>
      </c>
      <c r="CK22" s="74">
        <v>137.78880000000001</v>
      </c>
      <c r="CL22" s="74">
        <v>143.97909999999999</v>
      </c>
      <c r="CM22" s="74">
        <v>142.97049999999999</v>
      </c>
      <c r="CN22" s="74">
        <v>141.32900000000001</v>
      </c>
      <c r="CO22" s="74">
        <v>143.40559999999999</v>
      </c>
      <c r="CP22" s="74">
        <v>143.40559999999999</v>
      </c>
      <c r="CQ22" s="74">
        <v>142.80240000000001</v>
      </c>
      <c r="CR22" s="74">
        <v>143.0694</v>
      </c>
      <c r="CS22" s="74">
        <v>142.15960000000001</v>
      </c>
      <c r="CT22" s="74">
        <v>143.80109999999999</v>
      </c>
      <c r="CU22" s="74">
        <v>144.71090000000001</v>
      </c>
      <c r="CV22" s="74">
        <v>142.95070000000001</v>
      </c>
      <c r="CW22" s="74">
        <v>144.30549999999999</v>
      </c>
      <c r="CX22" s="74">
        <v>146.1448</v>
      </c>
      <c r="CY22" s="74">
        <v>145.9272</v>
      </c>
      <c r="CZ22" s="74">
        <v>146.28319999999999</v>
      </c>
      <c r="DA22" s="74">
        <v>144.345</v>
      </c>
      <c r="DB22" s="74">
        <v>142.6541</v>
      </c>
      <c r="DC22" s="74">
        <v>144.10769999999999</v>
      </c>
      <c r="DD22" s="74">
        <v>146.57</v>
      </c>
      <c r="DE22" s="74">
        <v>145.8877</v>
      </c>
      <c r="DF22" s="74">
        <v>143.45500000000001</v>
      </c>
      <c r="DG22" s="74">
        <v>145.3141</v>
      </c>
      <c r="DH22" s="74">
        <v>149.0026</v>
      </c>
      <c r="DI22" s="74">
        <v>147.1336</v>
      </c>
      <c r="DJ22" s="74">
        <v>147.62809999999999</v>
      </c>
      <c r="DK22" s="74">
        <v>149.44759999999999</v>
      </c>
      <c r="DL22" s="74">
        <v>148.73560000000001</v>
      </c>
      <c r="DM22" s="74">
        <v>148.86439999999999</v>
      </c>
      <c r="DN22" s="74">
        <v>149.74590000000001</v>
      </c>
      <c r="DO22" s="74">
        <v>152.01419999999999</v>
      </c>
      <c r="DP22" s="74">
        <v>152.143</v>
      </c>
      <c r="DQ22" s="74">
        <v>155.21360000000001</v>
      </c>
      <c r="DR22" s="74">
        <v>154.43109999999999</v>
      </c>
      <c r="DS22" s="74" t="s">
        <v>135</v>
      </c>
      <c r="DT22" s="74">
        <v>153.8665</v>
      </c>
      <c r="DU22" s="74">
        <v>155.0848</v>
      </c>
      <c r="DV22" s="74">
        <v>154.54990000000001</v>
      </c>
      <c r="DW22" s="74">
        <v>154.5796</v>
      </c>
      <c r="DX22" s="74">
        <v>155.8871</v>
      </c>
      <c r="DY22" s="74">
        <v>158.06620000000001</v>
      </c>
      <c r="DZ22" s="74">
        <v>157.27379999999999</v>
      </c>
      <c r="EA22" s="74">
        <v>158.62090000000001</v>
      </c>
      <c r="EB22" s="74">
        <v>160.34440000000001</v>
      </c>
      <c r="EC22" s="74">
        <v>159.28460000000001</v>
      </c>
      <c r="ED22" s="74">
        <v>156.947</v>
      </c>
      <c r="EE22" s="74">
        <v>155.273</v>
      </c>
      <c r="EF22" s="74">
        <v>155.59</v>
      </c>
      <c r="EG22" s="74">
        <v>156.0258</v>
      </c>
      <c r="EH22" s="74">
        <v>156.06540000000001</v>
      </c>
      <c r="EI22" s="74">
        <v>156.01589999999999</v>
      </c>
      <c r="EJ22" s="74">
        <v>156.7687</v>
      </c>
      <c r="EK22" s="74">
        <v>156.04560000000001</v>
      </c>
      <c r="EL22" s="74">
        <v>156.40219999999999</v>
      </c>
      <c r="EM22" s="74">
        <v>157.363</v>
      </c>
      <c r="EN22" s="74">
        <v>155.9862</v>
      </c>
      <c r="EO22" s="74">
        <v>156.59039999999999</v>
      </c>
      <c r="EP22" s="74">
        <v>156.03569999999999</v>
      </c>
      <c r="EQ22" s="74">
        <v>156.72900000000001</v>
      </c>
      <c r="ER22" s="74">
        <v>157.21440000000001</v>
      </c>
      <c r="ES22" s="74">
        <v>157.25399999999999</v>
      </c>
      <c r="ET22" s="74">
        <v>156.36259999999999</v>
      </c>
      <c r="EU22" s="74">
        <v>156.74889999999999</v>
      </c>
      <c r="EV22" s="74">
        <v>157.09549999999999</v>
      </c>
      <c r="EW22" s="74">
        <v>157.9375</v>
      </c>
      <c r="EX22" s="74">
        <v>157.18469999999999</v>
      </c>
      <c r="EY22" s="74">
        <v>156.3527</v>
      </c>
      <c r="EZ22" s="74">
        <v>155.0848</v>
      </c>
      <c r="FA22" s="74">
        <v>159.07660000000001</v>
      </c>
      <c r="FB22" s="74">
        <v>158.97749999999999</v>
      </c>
      <c r="FC22" s="74">
        <v>158.20490000000001</v>
      </c>
      <c r="FD22" s="74">
        <v>157.41249999999999</v>
      </c>
      <c r="FE22" s="74">
        <v>156.7191</v>
      </c>
      <c r="FF22" s="74">
        <v>156.62010000000001</v>
      </c>
      <c r="FG22" s="74">
        <v>155.1739</v>
      </c>
      <c r="FH22" s="74">
        <v>154.5598</v>
      </c>
      <c r="FI22" s="74">
        <v>151.52879999999999</v>
      </c>
      <c r="FJ22" s="74">
        <v>152.98490000000001</v>
      </c>
      <c r="FK22" s="74">
        <v>153.1533</v>
      </c>
      <c r="FL22" s="74">
        <v>153.2226</v>
      </c>
      <c r="FM22" s="74">
        <v>154.8074</v>
      </c>
      <c r="FN22" s="74">
        <v>153.40090000000001</v>
      </c>
      <c r="FO22" s="74">
        <v>156.0951</v>
      </c>
      <c r="FP22" s="74">
        <v>157.00640000000001</v>
      </c>
      <c r="FQ22" s="74">
        <v>158.04640000000001</v>
      </c>
      <c r="FR22" s="74">
        <v>158.76949999999999</v>
      </c>
      <c r="FS22" s="74">
        <v>157.99690000000001</v>
      </c>
      <c r="FT22" s="74">
        <v>159.12610000000001</v>
      </c>
      <c r="FU22" s="74">
        <v>155.62960000000001</v>
      </c>
      <c r="FV22" s="74">
        <v>155.60980000000001</v>
      </c>
      <c r="FW22" s="74">
        <v>155.1541</v>
      </c>
      <c r="FX22" s="74">
        <v>152.4401</v>
      </c>
      <c r="FY22" s="74">
        <v>151.99440000000001</v>
      </c>
      <c r="FZ22" s="74">
        <v>150.22139999999999</v>
      </c>
      <c r="GA22" s="74">
        <v>151.2929</v>
      </c>
      <c r="GB22" s="74">
        <v>151.66</v>
      </c>
      <c r="GC22" s="74">
        <v>150.43960000000001</v>
      </c>
      <c r="GD22" s="74">
        <v>151.273</v>
      </c>
      <c r="GE22" s="74">
        <v>151.4616</v>
      </c>
      <c r="GF22" s="74">
        <v>150.22139999999999</v>
      </c>
      <c r="GG22" s="74">
        <v>149.84440000000001</v>
      </c>
      <c r="GH22" s="74">
        <v>150.46940000000001</v>
      </c>
      <c r="GI22" s="74">
        <v>151.31270000000001</v>
      </c>
      <c r="GJ22" s="74">
        <v>148.09819999999999</v>
      </c>
      <c r="GK22" s="74">
        <v>147.69139999999999</v>
      </c>
      <c r="GL22" s="74">
        <v>147.65170000000001</v>
      </c>
      <c r="GM22" s="74">
        <v>146.6</v>
      </c>
      <c r="GN22" s="74">
        <v>146.2627</v>
      </c>
      <c r="GO22" s="74">
        <v>146.79849999999999</v>
      </c>
      <c r="GP22" s="74">
        <v>148.94149999999999</v>
      </c>
      <c r="GQ22" s="74">
        <v>147.2449</v>
      </c>
      <c r="GR22" s="74">
        <v>149.04069999999999</v>
      </c>
      <c r="GS22" s="74">
        <v>150.13210000000001</v>
      </c>
      <c r="GT22" s="74">
        <v>150.0924</v>
      </c>
      <c r="GU22" s="74">
        <v>151.0548</v>
      </c>
      <c r="GV22" s="74">
        <v>149.93360000000001</v>
      </c>
      <c r="GW22" s="74">
        <v>147.47309999999999</v>
      </c>
      <c r="GX22" s="74">
        <v>149.28870000000001</v>
      </c>
      <c r="GY22" s="74">
        <v>148.5744</v>
      </c>
      <c r="GZ22" s="74">
        <v>142.82990000000001</v>
      </c>
      <c r="HA22" s="74">
        <v>142.5223</v>
      </c>
      <c r="HB22" s="74">
        <v>140.45859999999999</v>
      </c>
      <c r="HC22" s="74">
        <v>139.7542</v>
      </c>
      <c r="HD22" s="74">
        <v>139.86330000000001</v>
      </c>
      <c r="HE22" s="74">
        <v>138.56360000000001</v>
      </c>
      <c r="HF22" s="74">
        <v>138.7422</v>
      </c>
      <c r="HG22" s="74">
        <v>138.12710000000001</v>
      </c>
      <c r="HH22" s="74">
        <v>139.02000000000001</v>
      </c>
      <c r="HI22" s="74">
        <v>139.66489999999999</v>
      </c>
      <c r="HJ22" s="74">
        <v>141.28210000000001</v>
      </c>
      <c r="HK22" s="74">
        <v>142.5719</v>
      </c>
      <c r="HL22" s="74">
        <v>142.5719</v>
      </c>
      <c r="HM22" s="74">
        <v>142.3338</v>
      </c>
      <c r="HN22" s="74">
        <v>145.34989999999999</v>
      </c>
      <c r="HO22" s="74">
        <v>146.7389</v>
      </c>
      <c r="HP22" s="74">
        <v>146.30240000000001</v>
      </c>
      <c r="HQ22" s="74">
        <v>149.61619999999999</v>
      </c>
      <c r="HR22" s="74">
        <v>150.19159999999999</v>
      </c>
      <c r="HS22" s="74">
        <v>153.5153</v>
      </c>
      <c r="HT22" s="74">
        <v>151.8981</v>
      </c>
      <c r="HU22" s="74">
        <v>152.76130000000001</v>
      </c>
      <c r="HV22" s="74">
        <v>154.43799999999999</v>
      </c>
      <c r="HW22" s="74">
        <v>153.59469999999999</v>
      </c>
      <c r="HX22" s="74">
        <v>154.18</v>
      </c>
      <c r="HY22" s="74">
        <v>154.4281</v>
      </c>
      <c r="HZ22" s="74" t="s">
        <v>135</v>
      </c>
      <c r="IA22" s="74">
        <v>154.9539</v>
      </c>
      <c r="IB22" s="74">
        <v>152.85059999999999</v>
      </c>
      <c r="IC22" s="74">
        <v>151.33260000000001</v>
      </c>
      <c r="ID22" s="74">
        <v>151.6798</v>
      </c>
      <c r="IE22" s="74">
        <v>154.01140000000001</v>
      </c>
      <c r="IF22" s="74">
        <v>155.81710000000001</v>
      </c>
      <c r="IG22" s="74">
        <v>156.05520000000001</v>
      </c>
      <c r="IH22" s="74">
        <v>154.27930000000001</v>
      </c>
      <c r="II22" s="74">
        <v>155.2516</v>
      </c>
      <c r="IJ22" s="74">
        <v>154.93360000000001</v>
      </c>
      <c r="IK22" s="74">
        <v>156.17570000000001</v>
      </c>
      <c r="IL22" s="74">
        <v>156.7422</v>
      </c>
      <c r="IM22" s="74">
        <v>160.3296</v>
      </c>
      <c r="IN22" s="74">
        <v>160.4786</v>
      </c>
      <c r="IO22" s="74">
        <v>163.04249999999999</v>
      </c>
      <c r="IP22" s="74">
        <v>162.10839999999999</v>
      </c>
      <c r="IQ22" s="74">
        <v>162.2276</v>
      </c>
      <c r="IR22" s="74">
        <v>162.36670000000001</v>
      </c>
      <c r="IS22" s="74">
        <v>160.8066</v>
      </c>
      <c r="IT22" s="74">
        <v>162.66480000000001</v>
      </c>
      <c r="IU22" s="74">
        <v>163.17169999999999</v>
      </c>
      <c r="IV22" s="74">
        <v>163.8673</v>
      </c>
      <c r="IW22" s="74">
        <v>163.5095</v>
      </c>
      <c r="IX22" s="74">
        <v>164.08590000000001</v>
      </c>
      <c r="IY22" s="74">
        <v>163.85730000000001</v>
      </c>
      <c r="IZ22" s="74">
        <v>161.85</v>
      </c>
      <c r="JA22" s="74">
        <v>159.5942</v>
      </c>
      <c r="JB22" s="74">
        <v>159.47489999999999</v>
      </c>
      <c r="JC22" s="74">
        <v>159.73330000000001</v>
      </c>
      <c r="JD22" s="74">
        <v>160.86619999999999</v>
      </c>
      <c r="JE22" s="74">
        <v>161.97919999999999</v>
      </c>
      <c r="JF22" s="74">
        <v>162.6549</v>
      </c>
      <c r="JG22" s="74">
        <v>162.9033</v>
      </c>
      <c r="JH22" s="74">
        <v>162.41640000000001</v>
      </c>
      <c r="JI22" s="74">
        <v>162.58529999999999</v>
      </c>
      <c r="JJ22" s="74">
        <v>159.0675</v>
      </c>
      <c r="JK22" s="74">
        <v>161.29349999999999</v>
      </c>
      <c r="JL22" s="74">
        <v>161.01519999999999</v>
      </c>
      <c r="JM22" s="74">
        <v>162.13820000000001</v>
      </c>
      <c r="JN22" s="74">
        <v>164.08590000000001</v>
      </c>
      <c r="JO22" s="74">
        <v>161.7208</v>
      </c>
      <c r="JP22" s="74">
        <v>163.09219999999999</v>
      </c>
      <c r="JQ22" s="74">
        <v>162.49590000000001</v>
      </c>
      <c r="JR22" s="74">
        <v>164.2946</v>
      </c>
      <c r="JS22" s="74">
        <v>164.8312</v>
      </c>
      <c r="JT22" s="74">
        <v>161.0351</v>
      </c>
      <c r="JU22" s="74">
        <v>164.8312</v>
      </c>
      <c r="JV22" s="74">
        <v>166.3914</v>
      </c>
      <c r="JW22" s="74">
        <v>165.9442</v>
      </c>
      <c r="JX22" s="74">
        <v>165.03989999999999</v>
      </c>
      <c r="JY22" s="74">
        <v>165.6858</v>
      </c>
      <c r="JZ22" s="74">
        <v>165.2585</v>
      </c>
      <c r="KA22" s="74">
        <v>167.44470000000001</v>
      </c>
      <c r="KB22" s="74">
        <v>167.36519999999999</v>
      </c>
      <c r="KC22" s="74">
        <v>166.98759999999999</v>
      </c>
      <c r="KD22" s="74">
        <v>172.32400000000001</v>
      </c>
      <c r="KE22" s="74">
        <v>172.65190000000001</v>
      </c>
      <c r="KF22" s="74">
        <v>172.80099999999999</v>
      </c>
      <c r="KG22" s="74">
        <v>173.71520000000001</v>
      </c>
      <c r="KH22" s="74">
        <v>173.70529999999999</v>
      </c>
      <c r="KI22" s="74">
        <v>177.09389999999999</v>
      </c>
      <c r="KJ22" s="74">
        <v>177.084</v>
      </c>
      <c r="KK22" s="74">
        <v>177.7697</v>
      </c>
      <c r="KL22" s="74">
        <v>176.6567</v>
      </c>
      <c r="KM22" s="74">
        <v>177.60069999999999</v>
      </c>
      <c r="KN22" s="74">
        <v>179.05160000000001</v>
      </c>
      <c r="KO22" s="74">
        <v>179.54839999999999</v>
      </c>
      <c r="KP22" s="74">
        <v>179.9658</v>
      </c>
      <c r="KQ22" s="74">
        <v>178.3261</v>
      </c>
      <c r="KR22" s="74">
        <v>179.2304</v>
      </c>
      <c r="KS22" s="74">
        <v>180.7234</v>
      </c>
      <c r="KT22" s="74">
        <v>180.584</v>
      </c>
      <c r="KU22" s="74">
        <v>180.0068</v>
      </c>
      <c r="KV22" s="74">
        <v>180.97219999999999</v>
      </c>
      <c r="KW22" s="74">
        <v>180.67359999999999</v>
      </c>
      <c r="KX22" s="74">
        <v>180.76320000000001</v>
      </c>
      <c r="KY22" s="74">
        <v>180.66370000000001</v>
      </c>
      <c r="KZ22" s="74">
        <v>181.221</v>
      </c>
      <c r="LA22" s="74">
        <v>181.07169999999999</v>
      </c>
      <c r="LB22" s="74">
        <v>183.33099999999999</v>
      </c>
      <c r="LC22" s="74">
        <v>184.0377</v>
      </c>
      <c r="LD22" s="74">
        <v>182.286</v>
      </c>
      <c r="LE22" s="74">
        <v>181.89779999999999</v>
      </c>
      <c r="LF22" s="74">
        <v>180.81290000000001</v>
      </c>
      <c r="LG22" s="74">
        <v>182.85329999999999</v>
      </c>
      <c r="LH22" s="74">
        <v>182.03710000000001</v>
      </c>
      <c r="LI22" s="74">
        <v>179.6087</v>
      </c>
      <c r="LJ22" s="74">
        <v>179.51910000000001</v>
      </c>
      <c r="LK22" s="74">
        <v>180.25559999999999</v>
      </c>
      <c r="LL22" s="74">
        <v>178.4939</v>
      </c>
      <c r="LM22" s="74">
        <v>181.3603</v>
      </c>
      <c r="LN22" s="74">
        <v>180.06649999999999</v>
      </c>
      <c r="LO22" s="74">
        <v>180.3253</v>
      </c>
      <c r="LP22" s="74">
        <v>178.90199999999999</v>
      </c>
      <c r="LQ22" s="74">
        <v>179.64850000000001</v>
      </c>
      <c r="LR22" s="74">
        <v>178.8622</v>
      </c>
      <c r="LS22" s="74">
        <v>178.19540000000001</v>
      </c>
      <c r="LT22" s="74">
        <v>178.24510000000001</v>
      </c>
      <c r="LU22" s="74">
        <v>177.21</v>
      </c>
      <c r="LV22" s="74">
        <v>176.43369999999999</v>
      </c>
      <c r="LW22" s="74">
        <v>176.86170000000001</v>
      </c>
      <c r="LX22" s="74">
        <v>177.02090000000001</v>
      </c>
      <c r="LY22" s="74">
        <v>179.00149999999999</v>
      </c>
      <c r="LZ22" s="74">
        <v>177.3792</v>
      </c>
      <c r="MA22" s="74">
        <v>177.09059999999999</v>
      </c>
      <c r="MB22" s="74">
        <v>176.67259999999999</v>
      </c>
      <c r="MC22" s="74">
        <v>176.85169999999999</v>
      </c>
      <c r="MD22" s="74">
        <v>173.83600000000001</v>
      </c>
      <c r="ME22" s="74">
        <v>173.1592</v>
      </c>
      <c r="MF22" s="74">
        <v>162.5694</v>
      </c>
      <c r="MG22" s="74">
        <v>165.77420000000001</v>
      </c>
      <c r="MH22" s="74">
        <v>167.25720000000001</v>
      </c>
      <c r="MI22" s="74">
        <v>168.78</v>
      </c>
      <c r="MJ22" s="74">
        <v>168.34209999999999</v>
      </c>
      <c r="MK22" s="74">
        <v>169.0985</v>
      </c>
      <c r="ML22" s="74">
        <v>169.99420000000001</v>
      </c>
      <c r="MM22" s="74">
        <v>169.29750000000001</v>
      </c>
      <c r="MN22" s="74">
        <v>167.73490000000001</v>
      </c>
      <c r="MO22" s="74">
        <v>168.8297</v>
      </c>
      <c r="MP22" s="74">
        <v>167.11789999999999</v>
      </c>
      <c r="MQ22" s="74">
        <v>166.01310000000001</v>
      </c>
      <c r="MR22" s="74">
        <v>167.80459999999999</v>
      </c>
      <c r="MS22" s="74">
        <v>168.3321</v>
      </c>
      <c r="MT22" s="74">
        <v>173.30850000000001</v>
      </c>
      <c r="MU22" s="74">
        <v>171.90520000000001</v>
      </c>
      <c r="MV22" s="74">
        <v>172.8407</v>
      </c>
      <c r="MW22" s="74">
        <v>167.51599999999999</v>
      </c>
      <c r="MX22" s="74">
        <v>165.92349999999999</v>
      </c>
      <c r="MY22" s="74">
        <v>166.8989</v>
      </c>
      <c r="MZ22" s="74">
        <v>168.78</v>
      </c>
      <c r="NA22" s="74">
        <v>165.42590000000001</v>
      </c>
      <c r="NB22" s="74">
        <v>166.08279999999999</v>
      </c>
      <c r="NC22" s="74">
        <v>167.8544</v>
      </c>
      <c r="ND22" s="74">
        <v>167.89420000000001</v>
      </c>
      <c r="NE22" s="74">
        <v>169.19800000000001</v>
      </c>
      <c r="NF22" s="74">
        <v>172.18379999999999</v>
      </c>
      <c r="NG22" s="74">
        <v>171.71610000000001</v>
      </c>
      <c r="NH22" s="74">
        <v>172.8905</v>
      </c>
      <c r="NI22" s="74">
        <v>173.09950000000001</v>
      </c>
      <c r="NJ22" s="74">
        <v>166.5001</v>
      </c>
      <c r="NK22" s="74">
        <v>167.99539999999999</v>
      </c>
      <c r="NL22" s="74">
        <v>170.36799999999999</v>
      </c>
      <c r="NM22" s="74" t="s">
        <v>135</v>
      </c>
      <c r="NN22" s="74">
        <v>167.99539999999999</v>
      </c>
      <c r="NO22" s="74">
        <v>168.14500000000001</v>
      </c>
      <c r="NP22" s="74">
        <v>170.9263</v>
      </c>
      <c r="NQ22" s="74">
        <v>168.19479999999999</v>
      </c>
      <c r="NR22" s="74">
        <v>166.0615</v>
      </c>
      <c r="NS22" s="74">
        <v>165.95179999999999</v>
      </c>
      <c r="NT22" s="74">
        <v>166.19110000000001</v>
      </c>
      <c r="NU22" s="74">
        <v>165.05459999999999</v>
      </c>
      <c r="NV22" s="74">
        <v>165.583</v>
      </c>
      <c r="NW22" s="74">
        <v>165.7824</v>
      </c>
      <c r="NX22" s="74">
        <v>165.1344</v>
      </c>
      <c r="NY22" s="74">
        <v>163.988</v>
      </c>
      <c r="NZ22" s="74">
        <v>163.6191</v>
      </c>
      <c r="OA22" s="74">
        <v>165.3537</v>
      </c>
      <c r="OB22" s="74">
        <v>168.79300000000001</v>
      </c>
      <c r="OC22" s="74">
        <v>168.9923</v>
      </c>
      <c r="OD22" s="74">
        <v>171.57429999999999</v>
      </c>
      <c r="OE22" s="74">
        <v>175.46209999999999</v>
      </c>
      <c r="OF22" s="74">
        <v>174.48519999999999</v>
      </c>
      <c r="OG22" s="74">
        <v>171.19550000000001</v>
      </c>
      <c r="OH22" s="74">
        <v>168.6335</v>
      </c>
      <c r="OI22" s="74">
        <v>172.4316</v>
      </c>
      <c r="OJ22" s="74">
        <v>171.33500000000001</v>
      </c>
      <c r="OK22" s="74">
        <v>166.43029999999999</v>
      </c>
      <c r="OL22" s="74">
        <v>167.99539999999999</v>
      </c>
      <c r="OM22" s="74">
        <v>171.7338</v>
      </c>
      <c r="ON22" s="74">
        <v>171.36490000000001</v>
      </c>
      <c r="OO22" s="74">
        <v>171.8135</v>
      </c>
      <c r="OP22" s="74">
        <v>172.94</v>
      </c>
      <c r="OQ22" s="74">
        <v>158.63470000000001</v>
      </c>
      <c r="OR22" s="74">
        <v>152.2646</v>
      </c>
      <c r="OS22" s="74">
        <v>154.20849999999999</v>
      </c>
      <c r="OT22" s="74">
        <v>156.4914</v>
      </c>
      <c r="OU22" s="74">
        <v>156.34180000000001</v>
      </c>
      <c r="OV22" s="74">
        <v>158.35550000000001</v>
      </c>
      <c r="OW22" s="74">
        <v>159.02350000000001</v>
      </c>
      <c r="OX22" s="74">
        <v>160.25960000000001</v>
      </c>
      <c r="OY22" s="74">
        <v>160.80789999999999</v>
      </c>
      <c r="OZ22" s="74">
        <v>160.97739999999999</v>
      </c>
      <c r="PA22" s="74">
        <v>162.6422</v>
      </c>
      <c r="PB22" s="74">
        <v>162.18360000000001</v>
      </c>
      <c r="PC22" s="74">
        <v>164.1574</v>
      </c>
      <c r="PD22" s="74">
        <v>164.3468</v>
      </c>
      <c r="PE22" s="74">
        <v>165.37360000000001</v>
      </c>
      <c r="PF22" s="74">
        <v>164.70570000000001</v>
      </c>
      <c r="PG22" s="74">
        <v>166.869</v>
      </c>
      <c r="PH22" s="74">
        <v>167.7961</v>
      </c>
      <c r="PI22" s="74">
        <v>167.4571</v>
      </c>
      <c r="PJ22" s="74">
        <v>168.0652</v>
      </c>
      <c r="PK22" s="74">
        <v>168.8528</v>
      </c>
      <c r="PL22" s="74">
        <v>170.51759999999999</v>
      </c>
      <c r="PM22" s="74">
        <v>166.16120000000001</v>
      </c>
      <c r="PN22" s="74">
        <v>166.96860000000001</v>
      </c>
      <c r="PO22" s="74">
        <v>164.63589999999999</v>
      </c>
      <c r="PP22" s="74">
        <v>163.13059999999999</v>
      </c>
      <c r="PQ22" s="74">
        <v>163.7886</v>
      </c>
      <c r="PR22" s="74">
        <v>164.42660000000001</v>
      </c>
      <c r="PS22" s="74">
        <v>164.7456</v>
      </c>
      <c r="PT22" s="74">
        <v>166.37049999999999</v>
      </c>
      <c r="PU22" s="74">
        <v>166.98859999999999</v>
      </c>
      <c r="PV22" s="74">
        <v>168.107</v>
      </c>
      <c r="PW22" s="74">
        <v>168.32669999999999</v>
      </c>
      <c r="PX22" s="74">
        <v>169.18539999999999</v>
      </c>
      <c r="PY22" s="74">
        <v>172.00129999999999</v>
      </c>
      <c r="PZ22" s="74">
        <v>170.85300000000001</v>
      </c>
      <c r="QA22" s="74">
        <v>170.84299999999999</v>
      </c>
      <c r="QB22" s="74">
        <v>170.2938</v>
      </c>
      <c r="QC22" s="74">
        <v>171.00280000000001</v>
      </c>
      <c r="QD22" s="74">
        <v>171.7217</v>
      </c>
      <c r="QE22" s="74">
        <v>171.82159999999999</v>
      </c>
      <c r="QF22" s="74">
        <v>171.46209999999999</v>
      </c>
      <c r="QG22" s="74">
        <v>168.85589999999999</v>
      </c>
      <c r="QH22" s="74">
        <v>167.9572</v>
      </c>
      <c r="QI22" s="74">
        <v>168.85589999999999</v>
      </c>
      <c r="QJ22" s="74">
        <v>169.86439999999999</v>
      </c>
      <c r="QK22" s="74">
        <v>166.2996</v>
      </c>
      <c r="QL22" s="74">
        <v>166.679</v>
      </c>
      <c r="QM22" s="74">
        <v>168.5763</v>
      </c>
      <c r="QN22" s="74">
        <v>168.65620000000001</v>
      </c>
      <c r="QO22" s="74">
        <v>170.14400000000001</v>
      </c>
      <c r="QP22" s="74">
        <v>171.32230000000001</v>
      </c>
      <c r="QQ22" s="74">
        <v>169.13550000000001</v>
      </c>
      <c r="QR22" s="74">
        <v>169.465</v>
      </c>
      <c r="QS22" s="74">
        <v>169.43510000000001</v>
      </c>
      <c r="QT22" s="74">
        <v>169.15549999999999</v>
      </c>
      <c r="QU22" s="74">
        <v>169.1155</v>
      </c>
      <c r="QV22" s="74">
        <v>168.1369</v>
      </c>
      <c r="QW22" s="74">
        <v>166.42939999999999</v>
      </c>
      <c r="QX22" s="74">
        <v>166.33949999999999</v>
      </c>
      <c r="QY22" s="74">
        <v>166.71899999999999</v>
      </c>
      <c r="QZ22" s="74">
        <v>167.8074</v>
      </c>
      <c r="RA22" s="74">
        <v>167.2482</v>
      </c>
      <c r="RB22" s="74">
        <v>168.6662</v>
      </c>
      <c r="RC22" s="74">
        <v>183.0753</v>
      </c>
      <c r="RD22" s="74">
        <v>178.17240000000001</v>
      </c>
      <c r="RE22" s="74">
        <v>179.66030000000001</v>
      </c>
      <c r="RF22" s="74">
        <v>181.75720000000001</v>
      </c>
      <c r="RG22" s="74">
        <v>190.0453</v>
      </c>
      <c r="RH22" s="74">
        <v>188.6772</v>
      </c>
      <c r="RI22" s="74">
        <v>190.64439999999999</v>
      </c>
      <c r="RJ22" s="74">
        <v>191.29349999999999</v>
      </c>
      <c r="RK22" s="74">
        <v>193.7199</v>
      </c>
      <c r="RL22" s="74">
        <v>195.1379</v>
      </c>
      <c r="RM22" s="74">
        <v>193.47030000000001</v>
      </c>
      <c r="RN22" s="74">
        <v>192.8212</v>
      </c>
      <c r="RO22" s="74">
        <v>192.96100000000001</v>
      </c>
      <c r="RP22" s="74">
        <v>193.1807</v>
      </c>
      <c r="RQ22" s="74">
        <v>193.05090000000001</v>
      </c>
      <c r="RR22" s="74">
        <v>195.47739999999999</v>
      </c>
      <c r="RS22" s="74">
        <v>197.0951</v>
      </c>
      <c r="RT22" s="74">
        <v>196.83539999999999</v>
      </c>
      <c r="RU22" s="74">
        <v>196.73560000000001</v>
      </c>
      <c r="RV22" s="74">
        <v>194.8184</v>
      </c>
      <c r="RW22" s="74">
        <v>194.0994</v>
      </c>
      <c r="RX22" s="74">
        <v>195.27770000000001</v>
      </c>
      <c r="RY22" s="74">
        <v>194.04949999999999</v>
      </c>
      <c r="RZ22" s="74">
        <v>194.71850000000001</v>
      </c>
      <c r="SA22" s="74">
        <v>193.68</v>
      </c>
      <c r="SB22" s="74">
        <v>191.54</v>
      </c>
      <c r="SC22" s="74">
        <v>189.89</v>
      </c>
      <c r="SD22" s="74">
        <v>188.6</v>
      </c>
      <c r="SE22" s="74">
        <v>188.66</v>
      </c>
      <c r="SF22" s="74">
        <v>188.45</v>
      </c>
      <c r="SG22" s="74">
        <v>187.38</v>
      </c>
      <c r="SH22" s="74">
        <v>189.38</v>
      </c>
      <c r="SI22" s="74">
        <v>186.71</v>
      </c>
      <c r="SJ22" s="74">
        <v>180.76</v>
      </c>
      <c r="SK22" s="74">
        <v>182.11</v>
      </c>
      <c r="SL22" s="74">
        <v>183.36</v>
      </c>
      <c r="SM22" s="74">
        <v>182.07</v>
      </c>
      <c r="SN22" s="74">
        <v>184.05</v>
      </c>
      <c r="SO22" s="74">
        <v>183.72</v>
      </c>
      <c r="SP22" s="74">
        <v>182.45</v>
      </c>
      <c r="SQ22" s="74">
        <v>180.74</v>
      </c>
      <c r="SR22" s="74">
        <v>180.26</v>
      </c>
      <c r="SS22" s="74">
        <v>178.33</v>
      </c>
      <c r="ST22" s="74">
        <v>179.57</v>
      </c>
      <c r="SU22" s="74">
        <v>179.43</v>
      </c>
      <c r="SV22" s="74">
        <v>178.69</v>
      </c>
      <c r="SW22" s="74">
        <v>178.45</v>
      </c>
      <c r="SX22" s="74">
        <v>178.45</v>
      </c>
      <c r="SY22" s="74">
        <v>176.15</v>
      </c>
      <c r="SZ22" s="74">
        <v>176.5</v>
      </c>
      <c r="TA22" s="74">
        <v>179.15</v>
      </c>
      <c r="TB22" s="74">
        <v>180.06</v>
      </c>
      <c r="TC22" s="74">
        <v>180.86</v>
      </c>
      <c r="TD22" s="74">
        <v>180.73</v>
      </c>
      <c r="TE22" s="74">
        <v>184.7</v>
      </c>
      <c r="TF22" s="74">
        <v>188.7</v>
      </c>
      <c r="TG22" s="74">
        <v>190.43</v>
      </c>
      <c r="TH22" s="74">
        <v>187.98</v>
      </c>
      <c r="TI22" s="74">
        <v>184.95</v>
      </c>
      <c r="TJ22" s="74">
        <v>182.89</v>
      </c>
      <c r="TK22" s="74">
        <v>182.52</v>
      </c>
      <c r="TL22" s="74">
        <v>186</v>
      </c>
      <c r="TM22" s="74">
        <v>184.56</v>
      </c>
      <c r="TN22" s="74">
        <v>184.13</v>
      </c>
      <c r="TO22" s="74">
        <v>180.5</v>
      </c>
      <c r="TP22" s="74">
        <v>180.23</v>
      </c>
      <c r="TQ22" s="74">
        <v>182.9</v>
      </c>
      <c r="TR22" s="74">
        <v>184.51</v>
      </c>
      <c r="TS22" s="74">
        <v>185.97</v>
      </c>
      <c r="TT22" s="74">
        <v>185.32</v>
      </c>
      <c r="TU22" s="74">
        <v>185.5</v>
      </c>
      <c r="TV22" s="74">
        <v>184.43</v>
      </c>
      <c r="TW22" s="74">
        <v>183.54</v>
      </c>
      <c r="TX22" s="74">
        <v>184.36</v>
      </c>
      <c r="TY22" s="74">
        <v>188.86</v>
      </c>
      <c r="TZ22" s="74">
        <v>188.78</v>
      </c>
      <c r="UA22" s="74">
        <v>186.19</v>
      </c>
      <c r="UB22" s="74">
        <v>185.78</v>
      </c>
      <c r="UC22" s="74">
        <v>186.95</v>
      </c>
      <c r="UD22" s="74">
        <v>188.18</v>
      </c>
      <c r="UE22" s="74">
        <v>187.33</v>
      </c>
      <c r="UF22" s="74">
        <v>189.3</v>
      </c>
      <c r="UG22" s="74">
        <v>186.55</v>
      </c>
      <c r="UH22" s="74">
        <v>183.33</v>
      </c>
    </row>
    <row r="23" spans="1:554" ht="14.4" x14ac:dyDescent="0.3">
      <c r="A23" s="74" t="s">
        <v>924</v>
      </c>
      <c r="B23" s="74" t="s">
        <v>18</v>
      </c>
      <c r="C23" s="74" t="s">
        <v>424</v>
      </c>
      <c r="D23" s="77">
        <v>214.67</v>
      </c>
      <c r="E23" s="74">
        <v>156</v>
      </c>
      <c r="F23" s="77">
        <v>188.56</v>
      </c>
      <c r="G23" s="74" t="s">
        <v>534</v>
      </c>
      <c r="H23" s="74">
        <v>200.7937</v>
      </c>
      <c r="I23" s="74">
        <v>204.84379999999999</v>
      </c>
      <c r="J23" s="74">
        <v>198.4179</v>
      </c>
      <c r="K23" s="74">
        <v>204.37620000000001</v>
      </c>
      <c r="L23" s="74">
        <v>205.12450000000001</v>
      </c>
      <c r="M23" s="74">
        <v>207.60319999999999</v>
      </c>
      <c r="N23" s="74">
        <v>213.37430000000001</v>
      </c>
      <c r="O23" s="74">
        <v>217.2</v>
      </c>
      <c r="P23" s="74">
        <v>217.7612</v>
      </c>
      <c r="Q23" s="74">
        <v>216.11490000000001</v>
      </c>
      <c r="R23" s="74">
        <v>210.6337</v>
      </c>
      <c r="S23" s="74">
        <v>208.9127</v>
      </c>
      <c r="T23" s="74">
        <v>207.09809999999999</v>
      </c>
      <c r="U23" s="74">
        <v>201.72909999999999</v>
      </c>
      <c r="V23" s="74">
        <v>201.26140000000001</v>
      </c>
      <c r="W23" s="74">
        <v>204.5258</v>
      </c>
      <c r="X23" s="74">
        <v>206.74260000000001</v>
      </c>
      <c r="Y23" s="74">
        <v>206.5181</v>
      </c>
      <c r="Z23" s="74">
        <v>203.96459999999999</v>
      </c>
      <c r="AA23" s="74">
        <v>208.95009999999999</v>
      </c>
      <c r="AB23" s="74">
        <v>212.45769999999999</v>
      </c>
      <c r="AC23" s="74">
        <v>212.69149999999999</v>
      </c>
      <c r="AD23" s="74">
        <v>207.70599999999999</v>
      </c>
      <c r="AE23" s="74">
        <v>206.3124</v>
      </c>
      <c r="AF23" s="74">
        <v>205.2835</v>
      </c>
      <c r="AG23" s="74">
        <v>204.34809999999999</v>
      </c>
      <c r="AH23" s="74">
        <v>201.2801</v>
      </c>
      <c r="AI23" s="74">
        <v>202.71119999999999</v>
      </c>
      <c r="AJ23" s="74">
        <v>203.21629999999999</v>
      </c>
      <c r="AK23" s="74">
        <v>201.24270000000001</v>
      </c>
      <c r="AL23" s="74">
        <v>202.59899999999999</v>
      </c>
      <c r="AM23" s="74">
        <v>198.2963</v>
      </c>
      <c r="AN23" s="74">
        <v>196.6688</v>
      </c>
      <c r="AO23" s="74">
        <v>191.42140000000001</v>
      </c>
      <c r="AP23" s="74">
        <v>186.39850000000001</v>
      </c>
      <c r="AQ23" s="74">
        <v>188.90530000000001</v>
      </c>
      <c r="AR23" s="74">
        <v>183.078</v>
      </c>
      <c r="AS23" s="74">
        <v>182.47</v>
      </c>
      <c r="AT23" s="74">
        <v>185.2106</v>
      </c>
      <c r="AU23" s="74">
        <v>182.29230000000001</v>
      </c>
      <c r="AV23" s="74">
        <v>184.76169999999999</v>
      </c>
      <c r="AW23" s="74">
        <v>189.41040000000001</v>
      </c>
      <c r="AX23" s="74">
        <v>185.73439999999999</v>
      </c>
      <c r="AY23" s="74">
        <v>179.93520000000001</v>
      </c>
      <c r="AZ23" s="74">
        <v>183.11539999999999</v>
      </c>
      <c r="BA23" s="74">
        <v>178.8408</v>
      </c>
      <c r="BB23" s="74">
        <v>178.90629999999999</v>
      </c>
      <c r="BC23" s="74">
        <v>183.63919999999999</v>
      </c>
      <c r="BD23" s="74">
        <v>186.91300000000001</v>
      </c>
      <c r="BE23" s="74">
        <v>189.24199999999999</v>
      </c>
      <c r="BF23" s="74">
        <v>191.79560000000001</v>
      </c>
      <c r="BG23" s="74">
        <v>188.3347</v>
      </c>
      <c r="BH23" s="74">
        <v>188.89599999999999</v>
      </c>
      <c r="BI23" s="74">
        <v>185.37899999999999</v>
      </c>
      <c r="BJ23" s="74">
        <v>179.70140000000001</v>
      </c>
      <c r="BK23" s="74">
        <v>179.2337</v>
      </c>
      <c r="BL23" s="74">
        <v>186.7166</v>
      </c>
      <c r="BM23" s="74">
        <v>180.66480000000001</v>
      </c>
      <c r="BN23" s="74">
        <v>180.40289999999999</v>
      </c>
      <c r="BO23" s="74">
        <v>185.65960000000001</v>
      </c>
      <c r="BP23" s="74">
        <v>188.17570000000001</v>
      </c>
      <c r="BQ23" s="74">
        <v>191.13149999999999</v>
      </c>
      <c r="BR23" s="74">
        <v>188.1009</v>
      </c>
      <c r="BS23" s="74">
        <v>190.29900000000001</v>
      </c>
      <c r="BT23" s="74">
        <v>191.4588</v>
      </c>
      <c r="BU23" s="74">
        <v>193.3296</v>
      </c>
      <c r="BV23" s="74">
        <v>194.88229999999999</v>
      </c>
      <c r="BW23" s="74">
        <v>196.78100000000001</v>
      </c>
      <c r="BX23" s="74">
        <v>197.60419999999999</v>
      </c>
      <c r="BY23" s="74">
        <v>198.65010000000001</v>
      </c>
      <c r="BZ23" s="74">
        <v>194.9562</v>
      </c>
      <c r="CA23" s="74">
        <v>196.7843</v>
      </c>
      <c r="CB23" s="74">
        <v>196.17179999999999</v>
      </c>
      <c r="CC23" s="74">
        <v>196.11529999999999</v>
      </c>
      <c r="CD23" s="74">
        <v>193.7312</v>
      </c>
      <c r="CE23" s="74">
        <v>192.36490000000001</v>
      </c>
      <c r="CF23" s="74">
        <v>192.1764</v>
      </c>
      <c r="CG23" s="74">
        <v>190.10329999999999</v>
      </c>
      <c r="CH23" s="74">
        <v>188.7841</v>
      </c>
      <c r="CI23" s="74">
        <v>193.7783</v>
      </c>
      <c r="CJ23" s="74">
        <v>192.60050000000001</v>
      </c>
      <c r="CK23" s="74">
        <v>187.99250000000001</v>
      </c>
      <c r="CL23" s="74">
        <v>184.8169</v>
      </c>
      <c r="CM23" s="74">
        <v>180.89689999999999</v>
      </c>
      <c r="CN23" s="74">
        <v>183.1867</v>
      </c>
      <c r="CO23" s="74">
        <v>185.40110000000001</v>
      </c>
      <c r="CP23" s="74">
        <v>182.06530000000001</v>
      </c>
      <c r="CQ23" s="74">
        <v>182.35749999999999</v>
      </c>
      <c r="CR23" s="74">
        <v>185.03360000000001</v>
      </c>
      <c r="CS23" s="74">
        <v>184.4023</v>
      </c>
      <c r="CT23" s="74">
        <v>188.73689999999999</v>
      </c>
      <c r="CU23" s="74">
        <v>184.18549999999999</v>
      </c>
      <c r="CV23" s="74">
        <v>180.0205</v>
      </c>
      <c r="CW23" s="74">
        <v>183.52590000000001</v>
      </c>
      <c r="CX23" s="74">
        <v>180.0111</v>
      </c>
      <c r="CY23" s="74">
        <v>179.72839999999999</v>
      </c>
      <c r="CZ23" s="74">
        <v>182.31030000000001</v>
      </c>
      <c r="DA23" s="74">
        <v>177.2972</v>
      </c>
      <c r="DB23" s="74">
        <v>172.81180000000001</v>
      </c>
      <c r="DC23" s="74">
        <v>172.02959999999999</v>
      </c>
      <c r="DD23" s="74">
        <v>171.67160000000001</v>
      </c>
      <c r="DE23" s="74">
        <v>171.50190000000001</v>
      </c>
      <c r="DF23" s="74">
        <v>173.80119999999999</v>
      </c>
      <c r="DG23" s="74">
        <v>176.22300000000001</v>
      </c>
      <c r="DH23" s="74">
        <v>180.1242</v>
      </c>
      <c r="DI23" s="74">
        <v>177.75890000000001</v>
      </c>
      <c r="DJ23" s="74">
        <v>178.20179999999999</v>
      </c>
      <c r="DK23" s="74">
        <v>179.91679999999999</v>
      </c>
      <c r="DL23" s="74">
        <v>179.05930000000001</v>
      </c>
      <c r="DM23" s="74">
        <v>176.49619999999999</v>
      </c>
      <c r="DN23" s="74">
        <v>188.56</v>
      </c>
      <c r="DO23" s="74" t="s">
        <v>134</v>
      </c>
      <c r="DP23" s="74" t="s">
        <v>134</v>
      </c>
      <c r="DQ23" s="74" t="s">
        <v>134</v>
      </c>
      <c r="DR23" s="74" t="s">
        <v>134</v>
      </c>
      <c r="DS23" s="74" t="s">
        <v>134</v>
      </c>
      <c r="DT23" s="74" t="s">
        <v>134</v>
      </c>
      <c r="DU23" s="74" t="s">
        <v>134</v>
      </c>
      <c r="DV23" s="74" t="s">
        <v>134</v>
      </c>
      <c r="DW23" s="74" t="s">
        <v>134</v>
      </c>
      <c r="DX23" s="74" t="s">
        <v>134</v>
      </c>
      <c r="DY23" s="74" t="s">
        <v>134</v>
      </c>
      <c r="DZ23" s="74" t="s">
        <v>134</v>
      </c>
      <c r="EA23" s="74" t="s">
        <v>134</v>
      </c>
      <c r="EB23" s="74" t="s">
        <v>134</v>
      </c>
      <c r="EC23" s="74" t="s">
        <v>134</v>
      </c>
      <c r="ED23" s="74" t="s">
        <v>134</v>
      </c>
      <c r="EE23" s="74" t="s">
        <v>134</v>
      </c>
      <c r="EF23" s="74" t="s">
        <v>134</v>
      </c>
      <c r="EG23" s="74" t="s">
        <v>134</v>
      </c>
      <c r="EH23" s="74" t="s">
        <v>134</v>
      </c>
      <c r="EI23" s="74" t="s">
        <v>134</v>
      </c>
      <c r="EJ23" s="74" t="s">
        <v>134</v>
      </c>
      <c r="EK23" s="74" t="s">
        <v>134</v>
      </c>
      <c r="EL23" s="74" t="s">
        <v>134</v>
      </c>
      <c r="EM23" s="74" t="s">
        <v>134</v>
      </c>
      <c r="EN23" s="74" t="s">
        <v>134</v>
      </c>
      <c r="EO23" s="74" t="s">
        <v>134</v>
      </c>
      <c r="EP23" s="74" t="s">
        <v>134</v>
      </c>
      <c r="EQ23" s="74" t="s">
        <v>134</v>
      </c>
      <c r="ER23" s="74" t="s">
        <v>134</v>
      </c>
      <c r="ES23" s="74" t="s">
        <v>134</v>
      </c>
      <c r="ET23" s="74" t="s">
        <v>134</v>
      </c>
      <c r="EU23" s="74" t="s">
        <v>134</v>
      </c>
      <c r="EV23" s="74" t="s">
        <v>134</v>
      </c>
      <c r="EW23" s="74" t="s">
        <v>134</v>
      </c>
      <c r="EX23" s="74" t="s">
        <v>134</v>
      </c>
      <c r="EY23" s="74" t="s">
        <v>134</v>
      </c>
      <c r="EZ23" s="74" t="s">
        <v>134</v>
      </c>
      <c r="FA23" s="74" t="s">
        <v>134</v>
      </c>
      <c r="FB23" s="74" t="s">
        <v>134</v>
      </c>
      <c r="FC23" s="74" t="s">
        <v>134</v>
      </c>
      <c r="FD23" s="74" t="s">
        <v>134</v>
      </c>
      <c r="FE23" s="74" t="s">
        <v>134</v>
      </c>
      <c r="FF23" s="74" t="s">
        <v>134</v>
      </c>
      <c r="FG23" s="74" t="s">
        <v>134</v>
      </c>
      <c r="FH23" s="74" t="s">
        <v>134</v>
      </c>
      <c r="FI23" s="74" t="s">
        <v>134</v>
      </c>
      <c r="FJ23" s="74" t="s">
        <v>134</v>
      </c>
      <c r="FK23" s="74" t="s">
        <v>134</v>
      </c>
      <c r="FL23" s="74" t="s">
        <v>134</v>
      </c>
      <c r="FM23" s="74" t="s">
        <v>134</v>
      </c>
      <c r="FN23" s="74" t="s">
        <v>134</v>
      </c>
      <c r="FO23" s="74" t="s">
        <v>134</v>
      </c>
      <c r="FP23" s="74" t="s">
        <v>134</v>
      </c>
      <c r="FQ23" s="74" t="s">
        <v>134</v>
      </c>
      <c r="FR23" s="74" t="s">
        <v>134</v>
      </c>
      <c r="FS23" s="74" t="s">
        <v>134</v>
      </c>
      <c r="FT23" s="74" t="s">
        <v>134</v>
      </c>
      <c r="FU23" s="74" t="s">
        <v>134</v>
      </c>
      <c r="FV23" s="74" t="s">
        <v>134</v>
      </c>
      <c r="FW23" s="74" t="s">
        <v>134</v>
      </c>
      <c r="FX23" s="74" t="s">
        <v>134</v>
      </c>
      <c r="FY23" s="74" t="s">
        <v>134</v>
      </c>
      <c r="FZ23" s="74" t="s">
        <v>134</v>
      </c>
      <c r="GA23" s="74" t="s">
        <v>134</v>
      </c>
      <c r="GB23" s="74" t="s">
        <v>134</v>
      </c>
      <c r="GC23" s="74" t="s">
        <v>134</v>
      </c>
      <c r="GD23" s="74" t="s">
        <v>134</v>
      </c>
      <c r="GE23" s="74" t="s">
        <v>134</v>
      </c>
      <c r="GF23" s="74" t="s">
        <v>134</v>
      </c>
      <c r="GG23" s="74" t="s">
        <v>134</v>
      </c>
      <c r="GH23" s="74" t="s">
        <v>134</v>
      </c>
      <c r="GI23" s="74" t="s">
        <v>134</v>
      </c>
      <c r="GJ23" s="74" t="s">
        <v>134</v>
      </c>
      <c r="GK23" s="74" t="s">
        <v>134</v>
      </c>
      <c r="GL23" s="74" t="s">
        <v>134</v>
      </c>
      <c r="GM23" s="74" t="s">
        <v>134</v>
      </c>
      <c r="GN23" s="74" t="s">
        <v>134</v>
      </c>
      <c r="GO23" s="74" t="s">
        <v>134</v>
      </c>
      <c r="GP23" s="74" t="s">
        <v>134</v>
      </c>
      <c r="GQ23" s="74" t="s">
        <v>134</v>
      </c>
      <c r="GR23" s="74" t="s">
        <v>134</v>
      </c>
      <c r="GS23" s="74" t="s">
        <v>134</v>
      </c>
      <c r="GT23" s="74" t="s">
        <v>134</v>
      </c>
      <c r="GU23" s="74" t="s">
        <v>134</v>
      </c>
      <c r="GV23" s="74" t="s">
        <v>134</v>
      </c>
      <c r="GW23" s="74" t="s">
        <v>134</v>
      </c>
      <c r="GX23" s="74" t="s">
        <v>134</v>
      </c>
      <c r="GY23" s="74" t="s">
        <v>134</v>
      </c>
      <c r="GZ23" s="74" t="s">
        <v>134</v>
      </c>
      <c r="HA23" s="74" t="s">
        <v>134</v>
      </c>
      <c r="HB23" s="74" t="s">
        <v>134</v>
      </c>
      <c r="HC23" s="74" t="s">
        <v>134</v>
      </c>
      <c r="HD23" s="74" t="s">
        <v>134</v>
      </c>
      <c r="HE23" s="74" t="s">
        <v>134</v>
      </c>
      <c r="HF23" s="74" t="s">
        <v>134</v>
      </c>
      <c r="HG23" s="74" t="s">
        <v>134</v>
      </c>
      <c r="HH23" s="74" t="s">
        <v>134</v>
      </c>
      <c r="HI23" s="74" t="s">
        <v>134</v>
      </c>
      <c r="HJ23" s="74" t="s">
        <v>134</v>
      </c>
      <c r="HK23" s="74" t="s">
        <v>134</v>
      </c>
      <c r="HL23" s="74" t="s">
        <v>134</v>
      </c>
      <c r="HM23" s="74" t="s">
        <v>134</v>
      </c>
      <c r="HN23" s="74" t="s">
        <v>134</v>
      </c>
      <c r="HO23" s="74" t="s">
        <v>134</v>
      </c>
      <c r="HP23" s="74" t="s">
        <v>134</v>
      </c>
      <c r="HQ23" s="74" t="s">
        <v>134</v>
      </c>
      <c r="HR23" s="74" t="s">
        <v>134</v>
      </c>
      <c r="HS23" s="74" t="s">
        <v>134</v>
      </c>
      <c r="HT23" s="74" t="s">
        <v>134</v>
      </c>
      <c r="HU23" s="74" t="s">
        <v>134</v>
      </c>
      <c r="HV23" s="74" t="s">
        <v>134</v>
      </c>
      <c r="HW23" s="74" t="s">
        <v>134</v>
      </c>
      <c r="HX23" s="74" t="s">
        <v>134</v>
      </c>
      <c r="HY23" s="74" t="s">
        <v>134</v>
      </c>
      <c r="HZ23" s="74" t="s">
        <v>134</v>
      </c>
      <c r="IA23" s="74" t="s">
        <v>134</v>
      </c>
      <c r="IB23" s="74" t="s">
        <v>134</v>
      </c>
      <c r="IC23" s="74" t="s">
        <v>134</v>
      </c>
      <c r="ID23" s="74" t="s">
        <v>134</v>
      </c>
      <c r="IE23" s="74" t="s">
        <v>134</v>
      </c>
      <c r="IF23" s="74" t="s">
        <v>134</v>
      </c>
      <c r="IG23" s="74" t="s">
        <v>134</v>
      </c>
      <c r="IH23" s="74" t="s">
        <v>134</v>
      </c>
      <c r="II23" s="74" t="s">
        <v>134</v>
      </c>
      <c r="IJ23" s="74" t="s">
        <v>134</v>
      </c>
      <c r="IK23" s="74" t="s">
        <v>134</v>
      </c>
      <c r="IL23" s="74" t="s">
        <v>134</v>
      </c>
      <c r="IM23" s="74" t="s">
        <v>134</v>
      </c>
      <c r="IN23" s="74" t="s">
        <v>134</v>
      </c>
      <c r="IO23" s="74" t="s">
        <v>134</v>
      </c>
      <c r="IP23" s="74" t="s">
        <v>134</v>
      </c>
      <c r="IQ23" s="74" t="s">
        <v>134</v>
      </c>
      <c r="IR23" s="74" t="s">
        <v>134</v>
      </c>
      <c r="IS23" s="74" t="s">
        <v>134</v>
      </c>
      <c r="IT23" s="74" t="s">
        <v>134</v>
      </c>
      <c r="IU23" s="74" t="s">
        <v>134</v>
      </c>
      <c r="IV23" s="74" t="s">
        <v>134</v>
      </c>
      <c r="IW23" s="74" t="s">
        <v>134</v>
      </c>
      <c r="IX23" s="74" t="s">
        <v>134</v>
      </c>
      <c r="IY23" s="74" t="s">
        <v>134</v>
      </c>
      <c r="IZ23" s="74" t="s">
        <v>134</v>
      </c>
      <c r="JA23" s="74" t="s">
        <v>134</v>
      </c>
      <c r="JB23" s="74" t="s">
        <v>134</v>
      </c>
      <c r="JC23" s="74" t="s">
        <v>134</v>
      </c>
      <c r="JD23" s="74" t="s">
        <v>134</v>
      </c>
      <c r="JE23" s="74" t="s">
        <v>134</v>
      </c>
      <c r="JF23" s="74" t="s">
        <v>134</v>
      </c>
      <c r="JG23" s="74" t="s">
        <v>134</v>
      </c>
      <c r="JH23" s="74" t="s">
        <v>134</v>
      </c>
      <c r="JI23" s="74" t="s">
        <v>134</v>
      </c>
      <c r="JJ23" s="74" t="s">
        <v>134</v>
      </c>
      <c r="JK23" s="74" t="s">
        <v>134</v>
      </c>
      <c r="JL23" s="74" t="s">
        <v>134</v>
      </c>
      <c r="JM23" s="74" t="s">
        <v>134</v>
      </c>
      <c r="JN23" s="74" t="s">
        <v>134</v>
      </c>
      <c r="JO23" s="74" t="s">
        <v>134</v>
      </c>
      <c r="JP23" s="74" t="s">
        <v>134</v>
      </c>
      <c r="JQ23" s="74" t="s">
        <v>134</v>
      </c>
      <c r="JR23" s="74" t="s">
        <v>134</v>
      </c>
      <c r="JS23" s="74" t="s">
        <v>134</v>
      </c>
      <c r="JT23" s="74" t="s">
        <v>134</v>
      </c>
      <c r="JU23" s="74" t="s">
        <v>134</v>
      </c>
      <c r="JV23" s="74" t="s">
        <v>134</v>
      </c>
      <c r="JW23" s="74" t="s">
        <v>134</v>
      </c>
      <c r="JX23" s="74" t="s">
        <v>134</v>
      </c>
      <c r="JY23" s="74" t="s">
        <v>134</v>
      </c>
      <c r="JZ23" s="74" t="s">
        <v>134</v>
      </c>
      <c r="KA23" s="74" t="s">
        <v>134</v>
      </c>
      <c r="KB23" s="74" t="s">
        <v>134</v>
      </c>
      <c r="KC23" s="74" t="s">
        <v>134</v>
      </c>
      <c r="KD23" s="74" t="s">
        <v>134</v>
      </c>
      <c r="KE23" s="74" t="s">
        <v>134</v>
      </c>
      <c r="KF23" s="74" t="s">
        <v>134</v>
      </c>
      <c r="KG23" s="74" t="s">
        <v>134</v>
      </c>
      <c r="KH23" s="74" t="s">
        <v>134</v>
      </c>
      <c r="KI23" s="74" t="s">
        <v>134</v>
      </c>
      <c r="KJ23" s="74" t="s">
        <v>134</v>
      </c>
      <c r="KK23" s="74" t="s">
        <v>134</v>
      </c>
      <c r="KL23" s="74" t="s">
        <v>134</v>
      </c>
      <c r="KM23" s="74" t="s">
        <v>134</v>
      </c>
      <c r="KN23" s="74" t="s">
        <v>134</v>
      </c>
      <c r="KO23" s="74" t="s">
        <v>134</v>
      </c>
      <c r="KP23" s="74" t="s">
        <v>134</v>
      </c>
      <c r="KQ23" s="74" t="s">
        <v>134</v>
      </c>
      <c r="KR23" s="74" t="s">
        <v>134</v>
      </c>
      <c r="KS23" s="74" t="s">
        <v>134</v>
      </c>
      <c r="KT23" s="74" t="s">
        <v>134</v>
      </c>
      <c r="KU23" s="74" t="s">
        <v>134</v>
      </c>
      <c r="KV23" s="74" t="s">
        <v>134</v>
      </c>
      <c r="KW23" s="74" t="s">
        <v>134</v>
      </c>
      <c r="KX23" s="74" t="s">
        <v>134</v>
      </c>
      <c r="KY23" s="74" t="s">
        <v>134</v>
      </c>
      <c r="KZ23" s="74" t="s">
        <v>134</v>
      </c>
      <c r="LA23" s="74" t="s">
        <v>134</v>
      </c>
      <c r="LB23" s="74" t="s">
        <v>134</v>
      </c>
      <c r="LC23" s="74" t="s">
        <v>134</v>
      </c>
      <c r="LD23" s="74" t="s">
        <v>134</v>
      </c>
      <c r="LE23" s="74" t="s">
        <v>134</v>
      </c>
      <c r="LF23" s="74" t="s">
        <v>134</v>
      </c>
      <c r="LG23" s="74" t="s">
        <v>134</v>
      </c>
      <c r="LH23" s="74" t="s">
        <v>134</v>
      </c>
      <c r="LI23" s="74" t="s">
        <v>134</v>
      </c>
      <c r="LJ23" s="74" t="s">
        <v>134</v>
      </c>
      <c r="LK23" s="74" t="s">
        <v>134</v>
      </c>
      <c r="LL23" s="74" t="s">
        <v>134</v>
      </c>
      <c r="LM23" s="74" t="s">
        <v>134</v>
      </c>
      <c r="LN23" s="74" t="s">
        <v>134</v>
      </c>
      <c r="LO23" s="74" t="s">
        <v>134</v>
      </c>
      <c r="LP23" s="74" t="s">
        <v>134</v>
      </c>
      <c r="LQ23" s="74" t="s">
        <v>134</v>
      </c>
      <c r="LR23" s="74" t="s">
        <v>134</v>
      </c>
      <c r="LS23" s="74" t="s">
        <v>134</v>
      </c>
      <c r="LT23" s="74" t="s">
        <v>134</v>
      </c>
      <c r="LU23" s="74" t="s">
        <v>134</v>
      </c>
      <c r="LV23" s="74" t="s">
        <v>134</v>
      </c>
      <c r="LW23" s="74" t="s">
        <v>134</v>
      </c>
      <c r="LX23" s="74" t="s">
        <v>134</v>
      </c>
      <c r="LY23" s="74" t="s">
        <v>134</v>
      </c>
      <c r="LZ23" s="74" t="s">
        <v>134</v>
      </c>
      <c r="MA23" s="74" t="s">
        <v>134</v>
      </c>
      <c r="MB23" s="74" t="s">
        <v>134</v>
      </c>
      <c r="MC23" s="74" t="s">
        <v>134</v>
      </c>
      <c r="MD23" s="74" t="s">
        <v>134</v>
      </c>
      <c r="ME23" s="74" t="s">
        <v>134</v>
      </c>
      <c r="MF23" s="74" t="s">
        <v>134</v>
      </c>
      <c r="MG23" s="74" t="s">
        <v>134</v>
      </c>
      <c r="MH23" s="74" t="s">
        <v>134</v>
      </c>
      <c r="MI23" s="74" t="s">
        <v>134</v>
      </c>
      <c r="MJ23" s="74" t="s">
        <v>134</v>
      </c>
      <c r="MK23" s="74" t="s">
        <v>134</v>
      </c>
      <c r="ML23" s="74" t="s">
        <v>134</v>
      </c>
      <c r="MM23" s="74" t="s">
        <v>134</v>
      </c>
      <c r="MN23" s="74" t="s">
        <v>134</v>
      </c>
      <c r="MO23" s="74" t="s">
        <v>134</v>
      </c>
      <c r="MP23" s="74" t="s">
        <v>134</v>
      </c>
      <c r="MQ23" s="74" t="s">
        <v>134</v>
      </c>
      <c r="MR23" s="74" t="s">
        <v>134</v>
      </c>
      <c r="MS23" s="74" t="s">
        <v>134</v>
      </c>
      <c r="MT23" s="74" t="s">
        <v>134</v>
      </c>
      <c r="MU23" s="74" t="s">
        <v>134</v>
      </c>
      <c r="MV23" s="74" t="s">
        <v>134</v>
      </c>
      <c r="MW23" s="74" t="s">
        <v>134</v>
      </c>
      <c r="MX23" s="74" t="s">
        <v>134</v>
      </c>
      <c r="MY23" s="74" t="s">
        <v>134</v>
      </c>
      <c r="MZ23" s="74" t="s">
        <v>134</v>
      </c>
      <c r="NA23" s="74" t="s">
        <v>134</v>
      </c>
      <c r="NB23" s="74" t="s">
        <v>134</v>
      </c>
      <c r="NC23" s="74" t="s">
        <v>134</v>
      </c>
      <c r="ND23" s="74" t="s">
        <v>134</v>
      </c>
      <c r="NE23" s="74" t="s">
        <v>134</v>
      </c>
      <c r="NF23" s="74" t="s">
        <v>134</v>
      </c>
      <c r="NG23" s="74" t="s">
        <v>134</v>
      </c>
      <c r="NH23" s="74" t="s">
        <v>134</v>
      </c>
      <c r="NI23" s="74" t="s">
        <v>134</v>
      </c>
      <c r="NJ23" s="74" t="s">
        <v>134</v>
      </c>
      <c r="NK23" s="74" t="s">
        <v>134</v>
      </c>
      <c r="NL23" s="74" t="s">
        <v>134</v>
      </c>
      <c r="NM23" s="74" t="s">
        <v>134</v>
      </c>
      <c r="NN23" s="74" t="s">
        <v>134</v>
      </c>
      <c r="NO23" s="74" t="s">
        <v>134</v>
      </c>
      <c r="NP23" s="74" t="s">
        <v>134</v>
      </c>
      <c r="NQ23" s="74" t="s">
        <v>134</v>
      </c>
      <c r="NR23" s="74" t="s">
        <v>134</v>
      </c>
      <c r="NS23" s="74" t="s">
        <v>134</v>
      </c>
      <c r="NT23" s="74" t="s">
        <v>134</v>
      </c>
      <c r="NU23" s="74" t="s">
        <v>134</v>
      </c>
      <c r="NV23" s="74" t="s">
        <v>134</v>
      </c>
      <c r="NW23" s="74" t="s">
        <v>134</v>
      </c>
      <c r="NX23" s="74" t="s">
        <v>134</v>
      </c>
      <c r="NY23" s="74" t="s">
        <v>134</v>
      </c>
      <c r="NZ23" s="74" t="s">
        <v>134</v>
      </c>
      <c r="OA23" s="74" t="s">
        <v>134</v>
      </c>
      <c r="OB23" s="74" t="s">
        <v>134</v>
      </c>
      <c r="OC23" s="74" t="s">
        <v>134</v>
      </c>
      <c r="OD23" s="74" t="s">
        <v>134</v>
      </c>
      <c r="OE23" s="74" t="s">
        <v>134</v>
      </c>
      <c r="OF23" s="74" t="s">
        <v>134</v>
      </c>
      <c r="OG23" s="74" t="s">
        <v>134</v>
      </c>
      <c r="OH23" s="74" t="s">
        <v>134</v>
      </c>
      <c r="OI23" s="74" t="s">
        <v>134</v>
      </c>
      <c r="OJ23" s="74" t="s">
        <v>134</v>
      </c>
      <c r="OK23" s="74" t="s">
        <v>134</v>
      </c>
      <c r="OL23" s="74" t="s">
        <v>134</v>
      </c>
      <c r="OM23" s="74" t="s">
        <v>134</v>
      </c>
      <c r="ON23" s="74" t="s">
        <v>134</v>
      </c>
      <c r="OO23" s="74" t="s">
        <v>134</v>
      </c>
      <c r="OP23" s="74" t="s">
        <v>134</v>
      </c>
      <c r="OQ23" s="74" t="s">
        <v>134</v>
      </c>
      <c r="OR23" s="74" t="s">
        <v>134</v>
      </c>
      <c r="OS23" s="74" t="s">
        <v>134</v>
      </c>
      <c r="OT23" s="74" t="s">
        <v>134</v>
      </c>
      <c r="OU23" s="74" t="s">
        <v>134</v>
      </c>
      <c r="OV23" s="74" t="s">
        <v>134</v>
      </c>
      <c r="OW23" s="74" t="s">
        <v>134</v>
      </c>
      <c r="OX23" s="74" t="s">
        <v>134</v>
      </c>
      <c r="OY23" s="74" t="s">
        <v>134</v>
      </c>
      <c r="OZ23" s="74" t="s">
        <v>134</v>
      </c>
      <c r="PA23" s="74" t="s">
        <v>134</v>
      </c>
      <c r="PB23" s="74" t="s">
        <v>134</v>
      </c>
      <c r="PC23" s="74" t="s">
        <v>134</v>
      </c>
      <c r="PD23" s="74" t="s">
        <v>134</v>
      </c>
      <c r="PE23" s="74" t="s">
        <v>134</v>
      </c>
      <c r="PF23" s="74" t="s">
        <v>134</v>
      </c>
      <c r="PG23" s="74" t="s">
        <v>134</v>
      </c>
      <c r="PH23" s="74" t="s">
        <v>134</v>
      </c>
      <c r="PI23" s="74" t="s">
        <v>134</v>
      </c>
      <c r="PJ23" s="74" t="s">
        <v>134</v>
      </c>
      <c r="PK23" s="74" t="s">
        <v>134</v>
      </c>
      <c r="PL23" s="74" t="s">
        <v>134</v>
      </c>
      <c r="PM23" s="74" t="s">
        <v>134</v>
      </c>
      <c r="PN23" s="74" t="s">
        <v>134</v>
      </c>
      <c r="PO23" s="74" t="s">
        <v>134</v>
      </c>
      <c r="PP23" s="74" t="s">
        <v>134</v>
      </c>
      <c r="PQ23" s="74" t="s">
        <v>134</v>
      </c>
      <c r="PR23" s="74" t="s">
        <v>134</v>
      </c>
      <c r="PS23" s="74" t="s">
        <v>134</v>
      </c>
      <c r="PT23" s="74" t="s">
        <v>134</v>
      </c>
      <c r="PU23" s="74" t="s">
        <v>134</v>
      </c>
      <c r="PV23" s="74" t="s">
        <v>134</v>
      </c>
      <c r="PW23" s="74" t="s">
        <v>134</v>
      </c>
      <c r="PX23" s="74" t="s">
        <v>134</v>
      </c>
      <c r="PY23" s="74" t="s">
        <v>134</v>
      </c>
      <c r="PZ23" s="74" t="s">
        <v>134</v>
      </c>
      <c r="QA23" s="74" t="s">
        <v>134</v>
      </c>
      <c r="QB23" s="74" t="s">
        <v>134</v>
      </c>
      <c r="QC23" s="74" t="s">
        <v>134</v>
      </c>
      <c r="QD23" s="74" t="s">
        <v>134</v>
      </c>
      <c r="QE23" s="74" t="s">
        <v>134</v>
      </c>
      <c r="QF23" s="74" t="s">
        <v>134</v>
      </c>
      <c r="QG23" s="74" t="s">
        <v>134</v>
      </c>
      <c r="QH23" s="74" t="s">
        <v>134</v>
      </c>
      <c r="QI23" s="74" t="s">
        <v>134</v>
      </c>
      <c r="QJ23" s="74" t="s">
        <v>134</v>
      </c>
      <c r="QK23" s="74" t="s">
        <v>134</v>
      </c>
      <c r="QL23" s="74" t="s">
        <v>134</v>
      </c>
      <c r="QM23" s="74" t="s">
        <v>134</v>
      </c>
      <c r="QN23" s="74" t="s">
        <v>134</v>
      </c>
      <c r="QO23" s="74" t="s">
        <v>134</v>
      </c>
      <c r="QP23" s="74" t="s">
        <v>134</v>
      </c>
      <c r="QQ23" s="74" t="s">
        <v>134</v>
      </c>
      <c r="QR23" s="74" t="s">
        <v>134</v>
      </c>
      <c r="QS23" s="74" t="s">
        <v>134</v>
      </c>
      <c r="QT23" s="74" t="s">
        <v>134</v>
      </c>
      <c r="QU23" s="74" t="s">
        <v>134</v>
      </c>
      <c r="QV23" s="74" t="s">
        <v>134</v>
      </c>
      <c r="QW23" s="74" t="s">
        <v>134</v>
      </c>
      <c r="QX23" s="74" t="s">
        <v>134</v>
      </c>
      <c r="QY23" s="74" t="s">
        <v>134</v>
      </c>
      <c r="QZ23" s="74" t="s">
        <v>134</v>
      </c>
      <c r="RA23" s="74" t="s">
        <v>134</v>
      </c>
      <c r="RB23" s="74" t="s">
        <v>134</v>
      </c>
      <c r="RC23" s="74" t="s">
        <v>134</v>
      </c>
      <c r="RD23" s="74" t="s">
        <v>134</v>
      </c>
      <c r="RE23" s="74" t="s">
        <v>134</v>
      </c>
      <c r="RF23" s="74" t="s">
        <v>134</v>
      </c>
      <c r="RG23" s="74" t="s">
        <v>134</v>
      </c>
      <c r="RH23" s="74" t="s">
        <v>134</v>
      </c>
      <c r="RI23" s="74" t="s">
        <v>134</v>
      </c>
      <c r="RJ23" s="74" t="s">
        <v>134</v>
      </c>
      <c r="RK23" s="74" t="s">
        <v>134</v>
      </c>
      <c r="RL23" s="74" t="s">
        <v>134</v>
      </c>
      <c r="RM23" s="74" t="s">
        <v>134</v>
      </c>
      <c r="RN23" s="74" t="s">
        <v>134</v>
      </c>
      <c r="RO23" s="74" t="s">
        <v>134</v>
      </c>
      <c r="RP23" s="74" t="s">
        <v>134</v>
      </c>
      <c r="RQ23" s="74" t="s">
        <v>134</v>
      </c>
      <c r="RR23" s="74" t="s">
        <v>134</v>
      </c>
      <c r="RS23" s="74" t="s">
        <v>134</v>
      </c>
      <c r="RT23" s="74" t="s">
        <v>134</v>
      </c>
      <c r="RU23" s="74" t="s">
        <v>134</v>
      </c>
      <c r="RV23" s="74" t="s">
        <v>134</v>
      </c>
      <c r="RW23" s="74" t="s">
        <v>134</v>
      </c>
      <c r="RX23" s="74" t="s">
        <v>134</v>
      </c>
      <c r="RY23" s="74" t="s">
        <v>134</v>
      </c>
      <c r="RZ23" s="74" t="s">
        <v>134</v>
      </c>
      <c r="SA23" s="74" t="s">
        <v>134</v>
      </c>
      <c r="SB23" s="74" t="s">
        <v>134</v>
      </c>
      <c r="SC23" s="74" t="s">
        <v>134</v>
      </c>
      <c r="SD23" s="74" t="s">
        <v>134</v>
      </c>
      <c r="SE23" s="74" t="s">
        <v>134</v>
      </c>
      <c r="SF23" s="74" t="s">
        <v>134</v>
      </c>
      <c r="SG23" s="74" t="s">
        <v>134</v>
      </c>
      <c r="SH23" s="74" t="s">
        <v>134</v>
      </c>
      <c r="SI23" s="74" t="s">
        <v>134</v>
      </c>
      <c r="SJ23" s="74" t="s">
        <v>134</v>
      </c>
      <c r="SK23" s="74" t="s">
        <v>134</v>
      </c>
      <c r="SL23" s="74" t="s">
        <v>134</v>
      </c>
      <c r="SM23" s="74" t="s">
        <v>134</v>
      </c>
      <c r="SN23" s="74" t="s">
        <v>134</v>
      </c>
      <c r="SO23" s="74" t="s">
        <v>134</v>
      </c>
      <c r="SP23" s="74" t="s">
        <v>134</v>
      </c>
      <c r="SQ23" s="74" t="s">
        <v>134</v>
      </c>
      <c r="SR23" s="74" t="s">
        <v>134</v>
      </c>
      <c r="SS23" s="74" t="s">
        <v>134</v>
      </c>
      <c r="ST23" s="74" t="s">
        <v>134</v>
      </c>
      <c r="SU23" s="74" t="s">
        <v>134</v>
      </c>
      <c r="SV23" s="74" t="s">
        <v>134</v>
      </c>
      <c r="SW23" s="74" t="s">
        <v>134</v>
      </c>
      <c r="SX23" s="74" t="s">
        <v>134</v>
      </c>
      <c r="SY23" s="74" t="s">
        <v>134</v>
      </c>
      <c r="SZ23" s="74" t="s">
        <v>134</v>
      </c>
      <c r="TA23" s="74" t="s">
        <v>134</v>
      </c>
      <c r="TB23" s="74" t="s">
        <v>134</v>
      </c>
      <c r="TC23" s="74" t="s">
        <v>134</v>
      </c>
      <c r="TD23" s="74" t="s">
        <v>134</v>
      </c>
      <c r="TE23" s="74" t="s">
        <v>134</v>
      </c>
      <c r="TF23" s="74" t="s">
        <v>134</v>
      </c>
      <c r="TG23" s="74" t="s">
        <v>134</v>
      </c>
      <c r="TH23" s="74" t="s">
        <v>134</v>
      </c>
      <c r="TI23" s="74" t="s">
        <v>134</v>
      </c>
      <c r="TJ23" s="74" t="s">
        <v>134</v>
      </c>
      <c r="TK23" s="74" t="s">
        <v>134</v>
      </c>
      <c r="TL23" s="74" t="s">
        <v>134</v>
      </c>
      <c r="TM23" s="74" t="s">
        <v>134</v>
      </c>
      <c r="TN23" s="74" t="s">
        <v>134</v>
      </c>
      <c r="TO23" s="74" t="s">
        <v>134</v>
      </c>
      <c r="TP23" s="74" t="s">
        <v>134</v>
      </c>
      <c r="TQ23" s="74" t="s">
        <v>134</v>
      </c>
      <c r="TR23" s="74" t="s">
        <v>134</v>
      </c>
      <c r="TS23" s="74" t="s">
        <v>134</v>
      </c>
      <c r="TT23" s="74" t="s">
        <v>134</v>
      </c>
      <c r="TU23" s="74" t="s">
        <v>134</v>
      </c>
      <c r="TV23" s="74" t="s">
        <v>134</v>
      </c>
      <c r="TW23" s="74" t="s">
        <v>134</v>
      </c>
      <c r="TX23" s="74" t="s">
        <v>134</v>
      </c>
      <c r="TY23" s="74" t="s">
        <v>134</v>
      </c>
      <c r="TZ23" s="74" t="s">
        <v>134</v>
      </c>
      <c r="UA23" s="74" t="s">
        <v>134</v>
      </c>
      <c r="UB23" s="74" t="s">
        <v>134</v>
      </c>
      <c r="UC23" s="74" t="s">
        <v>134</v>
      </c>
      <c r="UD23" s="74" t="s">
        <v>134</v>
      </c>
      <c r="UE23" s="74" t="s">
        <v>134</v>
      </c>
      <c r="UF23" s="74" t="s">
        <v>134</v>
      </c>
      <c r="UG23" s="74" t="s">
        <v>134</v>
      </c>
      <c r="UH23" s="74" t="s">
        <v>134</v>
      </c>
    </row>
    <row r="24" spans="1:554" ht="14.4" x14ac:dyDescent="0.3">
      <c r="A24" s="74" t="s">
        <v>45</v>
      </c>
      <c r="B24" s="74" t="s">
        <v>18</v>
      </c>
      <c r="C24" s="74" t="s">
        <v>424</v>
      </c>
      <c r="D24" s="77">
        <v>453.2</v>
      </c>
      <c r="E24" s="74">
        <v>75</v>
      </c>
      <c r="F24" s="77"/>
      <c r="G24" s="74"/>
      <c r="H24" s="74">
        <v>436.8338</v>
      </c>
      <c r="I24" s="74">
        <v>439.9948</v>
      </c>
      <c r="J24" s="74">
        <v>433.85590000000002</v>
      </c>
      <c r="K24" s="74">
        <v>465.35019999999997</v>
      </c>
      <c r="L24" s="74">
        <v>461.37970000000001</v>
      </c>
      <c r="M24" s="74">
        <v>463.93349999999998</v>
      </c>
      <c r="N24" s="74">
        <v>466.73790000000002</v>
      </c>
      <c r="O24" s="74">
        <v>464.92619999999999</v>
      </c>
      <c r="P24" s="74">
        <v>467.6438</v>
      </c>
      <c r="Q24" s="74">
        <v>469.1087</v>
      </c>
      <c r="R24" s="74">
        <v>462.0736</v>
      </c>
      <c r="S24" s="74">
        <v>452.45569999999998</v>
      </c>
      <c r="T24" s="74">
        <v>462.69029999999998</v>
      </c>
      <c r="U24" s="74">
        <v>474.73680000000002</v>
      </c>
      <c r="V24" s="74">
        <v>474.25490000000002</v>
      </c>
      <c r="W24" s="74">
        <v>473.06959999999998</v>
      </c>
      <c r="X24" s="74">
        <v>480.22030000000001</v>
      </c>
      <c r="Y24" s="74">
        <v>485.02929999999998</v>
      </c>
      <c r="Z24" s="74">
        <v>485.0197</v>
      </c>
      <c r="AA24" s="74">
        <v>492.59449999999998</v>
      </c>
      <c r="AB24" s="74">
        <v>499.11880000000002</v>
      </c>
      <c r="AC24" s="74">
        <v>505.31670000000003</v>
      </c>
      <c r="AD24" s="74">
        <v>496.9853</v>
      </c>
      <c r="AE24" s="74">
        <v>497.74799999999999</v>
      </c>
      <c r="AF24" s="74">
        <v>498.65550000000002</v>
      </c>
      <c r="AG24" s="74">
        <v>486.37560000000002</v>
      </c>
      <c r="AH24" s="74">
        <v>483.3057</v>
      </c>
      <c r="AI24" s="74">
        <v>482.68779999999998</v>
      </c>
      <c r="AJ24" s="74">
        <v>488.92430000000002</v>
      </c>
      <c r="AK24" s="74">
        <v>485.80599999999998</v>
      </c>
      <c r="AL24" s="74">
        <v>493.58710000000002</v>
      </c>
      <c r="AM24" s="74">
        <v>486.65559999999999</v>
      </c>
      <c r="AN24" s="74">
        <v>489.91860000000003</v>
      </c>
      <c r="AO24" s="74">
        <v>484.37729999999999</v>
      </c>
      <c r="AP24" s="74">
        <v>480.17779999999999</v>
      </c>
      <c r="AQ24" s="74">
        <v>476.07490000000001</v>
      </c>
      <c r="AR24" s="74">
        <v>471.70159999999998</v>
      </c>
      <c r="AS24" s="74">
        <v>470.17630000000003</v>
      </c>
      <c r="AT24" s="74">
        <v>467.42489999999998</v>
      </c>
      <c r="AU24" s="74">
        <v>462.10559999999998</v>
      </c>
      <c r="AV24" s="74">
        <v>468.8827</v>
      </c>
      <c r="AW24" s="74">
        <v>458.81360000000001</v>
      </c>
      <c r="AX24" s="74">
        <v>466.363</v>
      </c>
      <c r="AY24" s="74">
        <v>468.3614</v>
      </c>
      <c r="AZ24" s="74">
        <v>469.22059999999999</v>
      </c>
      <c r="BA24" s="74">
        <v>462.92619999999999</v>
      </c>
      <c r="BB24" s="74">
        <v>454.83620000000002</v>
      </c>
      <c r="BC24" s="74">
        <v>455.66640000000001</v>
      </c>
      <c r="BD24" s="74">
        <v>465.24310000000003</v>
      </c>
      <c r="BE24" s="74">
        <v>468.8537</v>
      </c>
      <c r="BF24" s="74">
        <v>470.39830000000001</v>
      </c>
      <c r="BG24" s="74">
        <v>470.19560000000001</v>
      </c>
      <c r="BH24" s="74">
        <v>472.35809999999998</v>
      </c>
      <c r="BI24" s="74">
        <v>473.86410000000001</v>
      </c>
      <c r="BJ24" s="74">
        <v>470.64929999999998</v>
      </c>
      <c r="BK24" s="74">
        <v>470.88099999999997</v>
      </c>
      <c r="BL24" s="74">
        <v>478.13119999999998</v>
      </c>
      <c r="BM24" s="74">
        <v>476.15210000000002</v>
      </c>
      <c r="BN24" s="74">
        <v>469.92529999999999</v>
      </c>
      <c r="BO24" s="74">
        <v>473.88339999999999</v>
      </c>
      <c r="BP24" s="74">
        <v>474.47230000000002</v>
      </c>
      <c r="BQ24" s="74">
        <v>479.67579999999998</v>
      </c>
      <c r="BR24" s="74">
        <v>479.83030000000002</v>
      </c>
      <c r="BS24" s="74">
        <v>480.50599999999997</v>
      </c>
      <c r="BT24" s="74">
        <v>479.92680000000001</v>
      </c>
      <c r="BU24" s="74">
        <v>469.1626</v>
      </c>
      <c r="BV24" s="74">
        <v>476.74099999999999</v>
      </c>
      <c r="BW24" s="74">
        <v>481.39420000000001</v>
      </c>
      <c r="BX24" s="74">
        <v>472.416</v>
      </c>
      <c r="BY24" s="74">
        <v>480.66050000000001</v>
      </c>
      <c r="BZ24" s="74">
        <v>474.29849999999999</v>
      </c>
      <c r="CA24" s="74">
        <v>476.84719999999999</v>
      </c>
      <c r="CB24" s="74">
        <v>479.70479999999998</v>
      </c>
      <c r="CC24" s="74">
        <v>478.86489999999998</v>
      </c>
      <c r="CD24" s="74">
        <v>488.08440000000002</v>
      </c>
      <c r="CE24" s="74">
        <v>488.82769999999999</v>
      </c>
      <c r="CF24" s="74">
        <v>493.72230000000002</v>
      </c>
      <c r="CG24" s="74">
        <v>485.75779999999997</v>
      </c>
      <c r="CH24" s="74">
        <v>477.54230000000001</v>
      </c>
      <c r="CI24" s="74">
        <v>483.92349999999999</v>
      </c>
      <c r="CJ24" s="74">
        <v>485.80599999999998</v>
      </c>
      <c r="CK24" s="74">
        <v>476.5093</v>
      </c>
      <c r="CL24" s="74">
        <v>477.68709999999999</v>
      </c>
      <c r="CM24" s="74">
        <v>473.10149999999999</v>
      </c>
      <c r="CN24" s="74">
        <v>474.35910000000001</v>
      </c>
      <c r="CO24" s="74">
        <v>482.79489999999998</v>
      </c>
      <c r="CP24" s="74">
        <v>482.79489999999998</v>
      </c>
      <c r="CQ24" s="74">
        <v>484.46850000000001</v>
      </c>
      <c r="CR24" s="74">
        <v>483.37529999999998</v>
      </c>
      <c r="CS24" s="74">
        <v>485.53269999999998</v>
      </c>
      <c r="CT24" s="74">
        <v>487.64159999999998</v>
      </c>
      <c r="CU24" s="74">
        <v>485.67779999999999</v>
      </c>
      <c r="CV24" s="74">
        <v>479.97969999999998</v>
      </c>
      <c r="CW24" s="74">
        <v>478.86720000000003</v>
      </c>
      <c r="CX24" s="74">
        <v>481.86619999999999</v>
      </c>
      <c r="CY24" s="74">
        <v>480.33769999999998</v>
      </c>
      <c r="CZ24" s="74">
        <v>475.83920000000001</v>
      </c>
      <c r="DA24" s="74">
        <v>469.06740000000002</v>
      </c>
      <c r="DB24" s="74">
        <v>467.02609999999999</v>
      </c>
      <c r="DC24" s="74">
        <v>470.69260000000003</v>
      </c>
      <c r="DD24" s="74">
        <v>490.7276</v>
      </c>
      <c r="DE24" s="74">
        <v>491.47250000000003</v>
      </c>
      <c r="DF24" s="74">
        <v>494.88749999999999</v>
      </c>
      <c r="DG24" s="74">
        <v>495.89359999999999</v>
      </c>
      <c r="DH24" s="74">
        <v>495.88389999999998</v>
      </c>
      <c r="DI24" s="74">
        <v>501.35950000000003</v>
      </c>
      <c r="DJ24" s="74">
        <v>499.43430000000001</v>
      </c>
      <c r="DK24" s="74">
        <v>494.56819999999999</v>
      </c>
      <c r="DL24" s="74">
        <v>503.1395</v>
      </c>
      <c r="DM24" s="74">
        <v>500.42110000000002</v>
      </c>
      <c r="DN24" s="74">
        <v>503.99079999999998</v>
      </c>
      <c r="DO24" s="74">
        <v>505.00659999999999</v>
      </c>
      <c r="DP24" s="74">
        <v>510.01780000000002</v>
      </c>
      <c r="DQ24" s="74">
        <v>511.9332</v>
      </c>
      <c r="DR24" s="74">
        <v>506.58350000000002</v>
      </c>
      <c r="DS24" s="74" t="s">
        <v>135</v>
      </c>
      <c r="DT24" s="74">
        <v>502.76220000000001</v>
      </c>
      <c r="DU24" s="74">
        <v>502.6848</v>
      </c>
      <c r="DV24" s="74">
        <v>507.1155</v>
      </c>
      <c r="DW24" s="74">
        <v>507.34769999999997</v>
      </c>
      <c r="DX24" s="74">
        <v>506.36099999999999</v>
      </c>
      <c r="DY24" s="74">
        <v>513.04570000000001</v>
      </c>
      <c r="DZ24" s="74">
        <v>515.43520000000001</v>
      </c>
      <c r="EA24" s="74">
        <v>514.3614</v>
      </c>
      <c r="EB24" s="74">
        <v>520.83339999999998</v>
      </c>
      <c r="EC24" s="74">
        <v>523.4067</v>
      </c>
      <c r="ED24" s="74">
        <v>523.49379999999996</v>
      </c>
      <c r="EE24" s="74">
        <v>519.85630000000003</v>
      </c>
      <c r="EF24" s="74">
        <v>507.93779999999998</v>
      </c>
      <c r="EG24" s="74">
        <v>509.834</v>
      </c>
      <c r="EH24" s="74">
        <v>512.37819999999999</v>
      </c>
      <c r="EI24" s="74">
        <v>520.46579999999994</v>
      </c>
      <c r="EJ24" s="74">
        <v>520.90110000000004</v>
      </c>
      <c r="EK24" s="74">
        <v>528.88220000000001</v>
      </c>
      <c r="EL24" s="74">
        <v>534.93820000000005</v>
      </c>
      <c r="EM24" s="74">
        <v>535.54769999999996</v>
      </c>
      <c r="EN24" s="74">
        <v>536.05070000000001</v>
      </c>
      <c r="EO24" s="74">
        <v>538.80780000000004</v>
      </c>
      <c r="EP24" s="74">
        <v>539.67849999999999</v>
      </c>
      <c r="EQ24" s="74">
        <v>545.55070000000001</v>
      </c>
      <c r="ER24" s="74">
        <v>546.76959999999997</v>
      </c>
      <c r="ES24" s="74">
        <v>547.71770000000004</v>
      </c>
      <c r="ET24" s="74">
        <v>543.51909999999998</v>
      </c>
      <c r="EU24" s="74">
        <v>544.9606</v>
      </c>
      <c r="EV24" s="74">
        <v>542.39689999999996</v>
      </c>
      <c r="EW24" s="74">
        <v>537.3664</v>
      </c>
      <c r="EX24" s="74">
        <v>534.34810000000004</v>
      </c>
      <c r="EY24" s="74">
        <v>539.51400000000001</v>
      </c>
      <c r="EZ24" s="74">
        <v>534.04819999999995</v>
      </c>
      <c r="FA24" s="74">
        <v>540.2106</v>
      </c>
      <c r="FB24" s="74">
        <v>537.99519999999995</v>
      </c>
      <c r="FC24" s="74">
        <v>541.45849999999996</v>
      </c>
      <c r="FD24" s="74">
        <v>543.1902</v>
      </c>
      <c r="FE24" s="74">
        <v>544.6123</v>
      </c>
      <c r="FF24" s="74">
        <v>543.17079999999999</v>
      </c>
      <c r="FG24" s="74">
        <v>540.30730000000005</v>
      </c>
      <c r="FH24" s="74">
        <v>540.8297</v>
      </c>
      <c r="FI24" s="74">
        <v>529.27890000000002</v>
      </c>
      <c r="FJ24" s="74">
        <v>527.17960000000005</v>
      </c>
      <c r="FK24" s="74">
        <v>525.50599999999997</v>
      </c>
      <c r="FL24" s="74">
        <v>520.82370000000003</v>
      </c>
      <c r="FM24" s="74">
        <v>523.23260000000005</v>
      </c>
      <c r="FN24" s="74">
        <v>515.35270000000003</v>
      </c>
      <c r="FO24" s="74">
        <v>517.58190000000002</v>
      </c>
      <c r="FP24" s="74">
        <v>519.69479999999999</v>
      </c>
      <c r="FQ24" s="74">
        <v>526.07240000000002</v>
      </c>
      <c r="FR24" s="74">
        <v>525.57809999999995</v>
      </c>
      <c r="FS24" s="74">
        <v>532.38220000000001</v>
      </c>
      <c r="FT24" s="74">
        <v>527.50689999999997</v>
      </c>
      <c r="FU24" s="74">
        <v>527.97209999999995</v>
      </c>
      <c r="FV24" s="74">
        <v>529.87180000000001</v>
      </c>
      <c r="FW24" s="74">
        <v>531.74249999999995</v>
      </c>
      <c r="FX24" s="74">
        <v>534.23339999999996</v>
      </c>
      <c r="FY24" s="74">
        <v>541.58989999999994</v>
      </c>
      <c r="FZ24" s="74">
        <v>541.59960000000001</v>
      </c>
      <c r="GA24" s="74">
        <v>542.53970000000004</v>
      </c>
      <c r="GB24" s="74">
        <v>547.39559999999994</v>
      </c>
      <c r="GC24" s="74">
        <v>539.24429999999995</v>
      </c>
      <c r="GD24" s="74">
        <v>545.40869999999995</v>
      </c>
      <c r="GE24" s="74">
        <v>546.98850000000004</v>
      </c>
      <c r="GF24" s="74">
        <v>546.48450000000003</v>
      </c>
      <c r="GG24" s="74">
        <v>538.00369999999998</v>
      </c>
      <c r="GH24" s="74">
        <v>541.40570000000002</v>
      </c>
      <c r="GI24" s="74">
        <v>541.4348</v>
      </c>
      <c r="GJ24" s="74">
        <v>535.94889999999998</v>
      </c>
      <c r="GK24" s="74">
        <v>546.19380000000001</v>
      </c>
      <c r="GL24" s="74">
        <v>551.13689999999997</v>
      </c>
      <c r="GM24" s="74">
        <v>547.57979999999998</v>
      </c>
      <c r="GN24" s="74">
        <v>553.73440000000005</v>
      </c>
      <c r="GO24" s="74">
        <v>547.65729999999996</v>
      </c>
      <c r="GP24" s="74">
        <v>554.20939999999996</v>
      </c>
      <c r="GQ24" s="74">
        <v>551.99950000000001</v>
      </c>
      <c r="GR24" s="74">
        <v>540.37840000000006</v>
      </c>
      <c r="GS24" s="74">
        <v>541.77409999999998</v>
      </c>
      <c r="GT24" s="74">
        <v>544.79809999999998</v>
      </c>
      <c r="GU24" s="74">
        <v>548.12260000000003</v>
      </c>
      <c r="GV24" s="74">
        <v>546.43610000000001</v>
      </c>
      <c r="GW24" s="74">
        <v>549.40189999999996</v>
      </c>
      <c r="GX24" s="74">
        <v>554.63580000000002</v>
      </c>
      <c r="GY24" s="74">
        <v>556.6712</v>
      </c>
      <c r="GZ24" s="74">
        <v>556.96199999999999</v>
      </c>
      <c r="HA24" s="74">
        <v>548.22919999999999</v>
      </c>
      <c r="HB24" s="74">
        <v>535.91989999999998</v>
      </c>
      <c r="HC24" s="74">
        <v>535.29960000000005</v>
      </c>
      <c r="HD24" s="74">
        <v>534.86339999999996</v>
      </c>
      <c r="HE24" s="74">
        <v>533.07029999999997</v>
      </c>
      <c r="HF24" s="74">
        <v>530.75379999999996</v>
      </c>
      <c r="HG24" s="74">
        <v>526.32439999999997</v>
      </c>
      <c r="HH24" s="74">
        <v>537.80989999999997</v>
      </c>
      <c r="HI24" s="74">
        <v>535.44489999999996</v>
      </c>
      <c r="HJ24" s="74">
        <v>539.67079999999999</v>
      </c>
      <c r="HK24" s="74">
        <v>539.85530000000006</v>
      </c>
      <c r="HL24" s="74">
        <v>544.64239999999995</v>
      </c>
      <c r="HM24" s="74">
        <v>553.3039</v>
      </c>
      <c r="HN24" s="74">
        <v>554.71180000000004</v>
      </c>
      <c r="HO24" s="74">
        <v>550.93460000000005</v>
      </c>
      <c r="HP24" s="74">
        <v>546.94370000000004</v>
      </c>
      <c r="HQ24" s="74">
        <v>560.39229999999998</v>
      </c>
      <c r="HR24" s="74">
        <v>561.4701</v>
      </c>
      <c r="HS24" s="74">
        <v>573.67579999999998</v>
      </c>
      <c r="HT24" s="74">
        <v>579.48239999999998</v>
      </c>
      <c r="HU24" s="74">
        <v>561.80999999999995</v>
      </c>
      <c r="HV24" s="74">
        <v>560.42139999999995</v>
      </c>
      <c r="HW24" s="74">
        <v>563.96559999999999</v>
      </c>
      <c r="HX24" s="74">
        <v>567.36419999999998</v>
      </c>
      <c r="HY24" s="74">
        <v>572.00559999999996</v>
      </c>
      <c r="HZ24" s="74" t="s">
        <v>135</v>
      </c>
      <c r="IA24" s="74">
        <v>574.21950000000004</v>
      </c>
      <c r="IB24" s="74">
        <v>577.65689999999995</v>
      </c>
      <c r="IC24" s="74">
        <v>576.78300000000002</v>
      </c>
      <c r="ID24" s="74">
        <v>570.82100000000003</v>
      </c>
      <c r="IE24" s="74">
        <v>575.55949999999996</v>
      </c>
      <c r="IF24" s="74">
        <v>578.96780000000001</v>
      </c>
      <c r="IG24" s="74">
        <v>581.71579999999994</v>
      </c>
      <c r="IH24" s="74">
        <v>587.80399999999997</v>
      </c>
      <c r="II24" s="74">
        <v>589.82370000000003</v>
      </c>
      <c r="IJ24" s="74">
        <v>593.24170000000004</v>
      </c>
      <c r="IK24" s="74">
        <v>593.07659999999998</v>
      </c>
      <c r="IL24" s="74">
        <v>605.77750000000003</v>
      </c>
      <c r="IM24" s="74">
        <v>611.25400000000002</v>
      </c>
      <c r="IN24" s="74">
        <v>623.39170000000001</v>
      </c>
      <c r="IO24" s="74">
        <v>612.49689999999998</v>
      </c>
      <c r="IP24" s="74">
        <v>639.7242</v>
      </c>
      <c r="IQ24" s="74">
        <v>661.49440000000004</v>
      </c>
      <c r="IR24" s="74">
        <v>658.09580000000005</v>
      </c>
      <c r="IS24" s="74">
        <v>641.84100000000001</v>
      </c>
      <c r="IT24" s="74">
        <v>645.88040000000001</v>
      </c>
      <c r="IU24" s="74">
        <v>652.13379999999995</v>
      </c>
      <c r="IV24" s="74">
        <v>655.06629999999996</v>
      </c>
      <c r="IW24" s="74">
        <v>662.19669999999996</v>
      </c>
      <c r="IX24" s="74">
        <v>658.5222</v>
      </c>
      <c r="IY24" s="74">
        <v>655.5231</v>
      </c>
      <c r="IZ24" s="74">
        <v>646.15819999999997</v>
      </c>
      <c r="JA24" s="74">
        <v>640.23929999999996</v>
      </c>
      <c r="JB24" s="74">
        <v>643.8741</v>
      </c>
      <c r="JC24" s="74">
        <v>651.48119999999994</v>
      </c>
      <c r="JD24" s="74">
        <v>657.12199999999996</v>
      </c>
      <c r="JE24" s="74">
        <v>662.57410000000004</v>
      </c>
      <c r="JF24" s="74">
        <v>668.1155</v>
      </c>
      <c r="JG24" s="74">
        <v>668.92989999999998</v>
      </c>
      <c r="JH24" s="74">
        <v>678.52319999999997</v>
      </c>
      <c r="JI24" s="74">
        <v>676.78530000000001</v>
      </c>
      <c r="JJ24" s="74">
        <v>679.46659999999997</v>
      </c>
      <c r="JK24" s="74">
        <v>682.56510000000003</v>
      </c>
      <c r="JL24" s="74">
        <v>690.17219999999998</v>
      </c>
      <c r="JM24" s="74">
        <v>687.72919999999999</v>
      </c>
      <c r="JN24" s="74">
        <v>682.84320000000002</v>
      </c>
      <c r="JO24" s="74">
        <v>681.77059999999994</v>
      </c>
      <c r="JP24" s="74">
        <v>675.20619999999997</v>
      </c>
      <c r="JQ24" s="74">
        <v>682.13810000000001</v>
      </c>
      <c r="JR24" s="74">
        <v>689.21879999999999</v>
      </c>
      <c r="JS24" s="74">
        <v>695.90239999999994</v>
      </c>
      <c r="JT24" s="74">
        <v>690.08280000000002</v>
      </c>
      <c r="JU24" s="74">
        <v>700.64499999999998</v>
      </c>
      <c r="JV24" s="74">
        <v>705.61779999999999</v>
      </c>
      <c r="JW24" s="74">
        <v>707.28869999999995</v>
      </c>
      <c r="JX24" s="74">
        <v>706.92070000000001</v>
      </c>
      <c r="JY24" s="74">
        <v>715.86170000000004</v>
      </c>
      <c r="JZ24" s="74">
        <v>720.21789999999999</v>
      </c>
      <c r="KA24" s="74">
        <v>719.46199999999999</v>
      </c>
      <c r="KB24" s="74">
        <v>718.47739999999999</v>
      </c>
      <c r="KC24" s="74">
        <v>710.36180000000002</v>
      </c>
      <c r="KD24" s="74">
        <v>718.24869999999999</v>
      </c>
      <c r="KE24" s="74">
        <v>720.56600000000003</v>
      </c>
      <c r="KF24" s="74">
        <v>720.04880000000003</v>
      </c>
      <c r="KG24" s="74">
        <v>721.7396</v>
      </c>
      <c r="KH24" s="74">
        <v>719.08410000000003</v>
      </c>
      <c r="KI24" s="74">
        <v>730.40210000000002</v>
      </c>
      <c r="KJ24" s="74">
        <v>733.91290000000004</v>
      </c>
      <c r="KK24" s="74">
        <v>741.29250000000002</v>
      </c>
      <c r="KL24" s="74">
        <v>740.65599999999995</v>
      </c>
      <c r="KM24" s="74">
        <v>743.88829999999996</v>
      </c>
      <c r="KN24" s="74">
        <v>739.84050000000002</v>
      </c>
      <c r="KO24" s="74">
        <v>745.36030000000005</v>
      </c>
      <c r="KP24" s="74">
        <v>755.04719999999998</v>
      </c>
      <c r="KQ24" s="74">
        <v>755.81309999999996</v>
      </c>
      <c r="KR24" s="74">
        <v>769.03070000000002</v>
      </c>
      <c r="KS24" s="74">
        <v>781.31349999999998</v>
      </c>
      <c r="KT24" s="74">
        <v>721.61030000000005</v>
      </c>
      <c r="KU24" s="74">
        <v>710.19280000000003</v>
      </c>
      <c r="KV24" s="74">
        <v>732.86860000000001</v>
      </c>
      <c r="KW24" s="74">
        <v>730.20320000000004</v>
      </c>
      <c r="KX24" s="74">
        <v>727.96550000000002</v>
      </c>
      <c r="KY24" s="74">
        <v>721.67989999999998</v>
      </c>
      <c r="KZ24" s="74">
        <v>727.55769999999995</v>
      </c>
      <c r="LA24" s="74">
        <v>728.18430000000001</v>
      </c>
      <c r="LB24" s="74">
        <v>736.68769999999995</v>
      </c>
      <c r="LC24" s="74">
        <v>738.51769999999999</v>
      </c>
      <c r="LD24" s="74">
        <v>730.8</v>
      </c>
      <c r="LE24" s="74">
        <v>726.98090000000002</v>
      </c>
      <c r="LF24" s="74">
        <v>727.00080000000003</v>
      </c>
      <c r="LG24" s="74">
        <v>728.09479999999996</v>
      </c>
      <c r="LH24" s="74">
        <v>728.64179999999999</v>
      </c>
      <c r="LI24" s="74">
        <v>717.31380000000001</v>
      </c>
      <c r="LJ24" s="74">
        <v>707.42790000000002</v>
      </c>
      <c r="LK24" s="74">
        <v>701.84839999999997</v>
      </c>
      <c r="LL24" s="74">
        <v>701.04280000000006</v>
      </c>
      <c r="LM24" s="74">
        <v>709.8347</v>
      </c>
      <c r="LN24" s="74">
        <v>707.93510000000003</v>
      </c>
      <c r="LO24" s="74">
        <v>714.67819999999995</v>
      </c>
      <c r="LP24" s="74">
        <v>718.64649999999995</v>
      </c>
      <c r="LQ24" s="74">
        <v>728.36329999999998</v>
      </c>
      <c r="LR24" s="74">
        <v>727.32899999999995</v>
      </c>
      <c r="LS24" s="74">
        <v>714.36990000000003</v>
      </c>
      <c r="LT24" s="74">
        <v>712.07249999999999</v>
      </c>
      <c r="LU24" s="74">
        <v>711.29669999999999</v>
      </c>
      <c r="LV24" s="74">
        <v>707.37819999999999</v>
      </c>
      <c r="LW24" s="74">
        <v>705.64760000000001</v>
      </c>
      <c r="LX24" s="74">
        <v>711.5652</v>
      </c>
      <c r="LY24" s="74">
        <v>718.74590000000001</v>
      </c>
      <c r="LZ24" s="74">
        <v>719.94939999999997</v>
      </c>
      <c r="MA24" s="74">
        <v>719.08270000000005</v>
      </c>
      <c r="MB24" s="74">
        <v>726.37450000000001</v>
      </c>
      <c r="MC24" s="74">
        <v>723.53549999999996</v>
      </c>
      <c r="MD24" s="74">
        <v>720.11869999999999</v>
      </c>
      <c r="ME24" s="74">
        <v>719.44129999999996</v>
      </c>
      <c r="MF24" s="74">
        <v>729.62199999999996</v>
      </c>
      <c r="MG24" s="74">
        <v>741.03790000000004</v>
      </c>
      <c r="MH24" s="74">
        <v>753.53959999999995</v>
      </c>
      <c r="MI24" s="74">
        <v>768.3424</v>
      </c>
      <c r="MJ24" s="74">
        <v>760.47280000000001</v>
      </c>
      <c r="MK24" s="74">
        <v>776.04269999999997</v>
      </c>
      <c r="ML24" s="74">
        <v>784.16139999999996</v>
      </c>
      <c r="MM24" s="74">
        <v>772.16769999999997</v>
      </c>
      <c r="MN24" s="74">
        <v>774.90710000000001</v>
      </c>
      <c r="MO24" s="74">
        <v>784.01189999999997</v>
      </c>
      <c r="MP24" s="74">
        <v>790.01869999999997</v>
      </c>
      <c r="MQ24" s="74">
        <v>792.7482</v>
      </c>
      <c r="MR24" s="74">
        <v>789.94899999999996</v>
      </c>
      <c r="MS24" s="74">
        <v>797.84849999999994</v>
      </c>
      <c r="MT24" s="74">
        <v>798.7749</v>
      </c>
      <c r="MU24" s="74">
        <v>793.27610000000004</v>
      </c>
      <c r="MV24" s="74">
        <v>806.6146</v>
      </c>
      <c r="MW24" s="74">
        <v>810.04139999999995</v>
      </c>
      <c r="MX24" s="74">
        <v>803.41700000000003</v>
      </c>
      <c r="MY24" s="74">
        <v>812.20299999999997</v>
      </c>
      <c r="MZ24" s="74">
        <v>806.774</v>
      </c>
      <c r="NA24" s="74">
        <v>812.25289999999995</v>
      </c>
      <c r="NB24" s="74">
        <v>824.20669999999996</v>
      </c>
      <c r="NC24" s="74">
        <v>831.09010000000001</v>
      </c>
      <c r="ND24" s="74">
        <v>839.39800000000002</v>
      </c>
      <c r="NE24" s="74">
        <v>842.32669999999996</v>
      </c>
      <c r="NF24" s="74">
        <v>845.0761</v>
      </c>
      <c r="NG24" s="74">
        <v>846.04240000000004</v>
      </c>
      <c r="NH24" s="74">
        <v>844.54809999999998</v>
      </c>
      <c r="NI24" s="74">
        <v>842.70519999999999</v>
      </c>
      <c r="NJ24" s="74">
        <v>852.37789999999995</v>
      </c>
      <c r="NK24" s="74">
        <v>864.57079999999996</v>
      </c>
      <c r="NL24" s="74">
        <v>867.3999</v>
      </c>
      <c r="NM24" s="74" t="s">
        <v>135</v>
      </c>
      <c r="NN24" s="74">
        <v>859.12180000000001</v>
      </c>
      <c r="NO24" s="74">
        <v>845.0462</v>
      </c>
      <c r="NP24" s="74">
        <v>844.89679999999998</v>
      </c>
      <c r="NQ24" s="74">
        <v>852.21849999999995</v>
      </c>
      <c r="NR24" s="74">
        <v>853.54340000000002</v>
      </c>
      <c r="NS24" s="74">
        <v>847.34730000000002</v>
      </c>
      <c r="NT24" s="74">
        <v>846.71969999999999</v>
      </c>
      <c r="NU24" s="74">
        <v>842.41639999999995</v>
      </c>
      <c r="NV24" s="74">
        <v>856.05370000000005</v>
      </c>
      <c r="NW24" s="74">
        <v>859.34100000000001</v>
      </c>
      <c r="NX24" s="74">
        <v>882.26250000000005</v>
      </c>
      <c r="NY24" s="74">
        <v>877.45100000000002</v>
      </c>
      <c r="NZ24" s="74">
        <v>883.43790000000001</v>
      </c>
      <c r="OA24" s="74">
        <v>880.90769999999998</v>
      </c>
      <c r="OB24" s="74">
        <v>843.33280000000002</v>
      </c>
      <c r="OC24" s="74">
        <v>839.65700000000004</v>
      </c>
      <c r="OD24" s="74">
        <v>845.46460000000002</v>
      </c>
      <c r="OE24" s="74">
        <v>847.49670000000003</v>
      </c>
      <c r="OF24" s="74">
        <v>843.024</v>
      </c>
      <c r="OG24" s="74">
        <v>836.14059999999995</v>
      </c>
      <c r="OH24" s="74">
        <v>834.90539999999999</v>
      </c>
      <c r="OI24" s="74">
        <v>844.15959999999995</v>
      </c>
      <c r="OJ24" s="74">
        <v>848.83159999999998</v>
      </c>
      <c r="OK24" s="74">
        <v>827.62350000000004</v>
      </c>
      <c r="OL24" s="74">
        <v>812.8107</v>
      </c>
      <c r="OM24" s="74">
        <v>815.61389999999994</v>
      </c>
      <c r="ON24" s="74">
        <v>813.5788</v>
      </c>
      <c r="OO24" s="74">
        <v>808.06230000000005</v>
      </c>
      <c r="OP24" s="74">
        <v>820.00319999999999</v>
      </c>
      <c r="OQ24" s="74">
        <v>814.90560000000005</v>
      </c>
      <c r="OR24" s="74">
        <v>820.08299999999997</v>
      </c>
      <c r="OS24" s="74">
        <v>799.88220000000001</v>
      </c>
      <c r="OT24" s="74">
        <v>814.89559999999994</v>
      </c>
      <c r="OU24" s="74">
        <v>808.33159999999998</v>
      </c>
      <c r="OV24" s="74">
        <v>837.39080000000001</v>
      </c>
      <c r="OW24" s="74">
        <v>852.85320000000002</v>
      </c>
      <c r="OX24" s="74">
        <v>861.47220000000004</v>
      </c>
      <c r="OY24" s="74">
        <v>862.7192</v>
      </c>
      <c r="OZ24" s="74">
        <v>860.61429999999996</v>
      </c>
      <c r="PA24" s="74">
        <v>875.21870000000001</v>
      </c>
      <c r="PB24" s="74">
        <v>868.47519999999997</v>
      </c>
      <c r="PC24" s="74">
        <v>870.23090000000002</v>
      </c>
      <c r="PD24" s="74">
        <v>874.07150000000001</v>
      </c>
      <c r="PE24" s="74">
        <v>879.27880000000005</v>
      </c>
      <c r="PF24" s="74">
        <v>875.42819999999995</v>
      </c>
      <c r="PG24" s="74">
        <v>877.07420000000002</v>
      </c>
      <c r="PH24" s="74">
        <v>890.34190000000001</v>
      </c>
      <c r="PI24" s="74">
        <v>906.69209999999998</v>
      </c>
      <c r="PJ24" s="74">
        <v>885.89269999999999</v>
      </c>
      <c r="PK24" s="74">
        <v>884.47619999999995</v>
      </c>
      <c r="PL24" s="74">
        <v>890.21220000000005</v>
      </c>
      <c r="PM24" s="74">
        <v>876.43579999999997</v>
      </c>
      <c r="PN24" s="74">
        <v>887.85799999999995</v>
      </c>
      <c r="PO24" s="74">
        <v>883.82780000000002</v>
      </c>
      <c r="PP24" s="74">
        <v>874.55039999999997</v>
      </c>
      <c r="PQ24" s="74">
        <v>894.31219999999996</v>
      </c>
      <c r="PR24" s="74">
        <v>892.11760000000004</v>
      </c>
      <c r="PS24" s="74">
        <v>898.21270000000004</v>
      </c>
      <c r="PT24" s="74">
        <v>912.80719999999997</v>
      </c>
      <c r="PU24" s="74">
        <v>913.77480000000003</v>
      </c>
      <c r="PV24" s="74">
        <v>905.66459999999995</v>
      </c>
      <c r="PW24" s="74">
        <v>895.09029999999996</v>
      </c>
      <c r="PX24" s="74">
        <v>890.3519</v>
      </c>
      <c r="PY24" s="74">
        <v>898.55190000000005</v>
      </c>
      <c r="PZ24" s="74">
        <v>904.77679999999998</v>
      </c>
      <c r="QA24" s="74">
        <v>914.85220000000004</v>
      </c>
      <c r="QB24" s="74">
        <v>899.35</v>
      </c>
      <c r="QC24" s="74">
        <v>906.2133</v>
      </c>
      <c r="QD24" s="74">
        <v>899.25019999999995</v>
      </c>
      <c r="QE24" s="74">
        <v>883.46860000000004</v>
      </c>
      <c r="QF24" s="74">
        <v>884.36649999999997</v>
      </c>
      <c r="QG24" s="74">
        <v>875.24869999999999</v>
      </c>
      <c r="QH24" s="74">
        <v>876.39589999999998</v>
      </c>
      <c r="QI24" s="74">
        <v>873.54280000000006</v>
      </c>
      <c r="QJ24" s="74">
        <v>880.96469999999999</v>
      </c>
      <c r="QK24" s="74">
        <v>871.46789999999999</v>
      </c>
      <c r="QL24" s="74">
        <v>888.25699999999995</v>
      </c>
      <c r="QM24" s="74">
        <v>906.89160000000004</v>
      </c>
      <c r="QN24" s="74">
        <v>891.45920000000001</v>
      </c>
      <c r="QO24" s="74">
        <v>886.87040000000002</v>
      </c>
      <c r="QP24" s="74">
        <v>887.59860000000003</v>
      </c>
      <c r="QQ24" s="74">
        <v>892.43679999999995</v>
      </c>
      <c r="QR24" s="74">
        <v>885.22439999999995</v>
      </c>
      <c r="QS24" s="74">
        <v>883.13940000000002</v>
      </c>
      <c r="QT24" s="74">
        <v>887.39909999999998</v>
      </c>
      <c r="QU24" s="74">
        <v>884.61580000000004</v>
      </c>
      <c r="QV24" s="74">
        <v>891.31949999999995</v>
      </c>
      <c r="QW24" s="74">
        <v>896.98569999999995</v>
      </c>
      <c r="QX24" s="74">
        <v>891.24969999999996</v>
      </c>
      <c r="QY24" s="74">
        <v>889.05499999999995</v>
      </c>
      <c r="QZ24" s="74">
        <v>888.79570000000001</v>
      </c>
      <c r="RA24" s="74">
        <v>884.83529999999996</v>
      </c>
      <c r="RB24" s="74">
        <v>876.95450000000005</v>
      </c>
      <c r="RC24" s="74">
        <v>872.05640000000005</v>
      </c>
      <c r="RD24" s="74">
        <v>876.34169999999995</v>
      </c>
      <c r="RE24" s="74">
        <v>885.09199999999998</v>
      </c>
      <c r="RF24" s="74">
        <v>889.1875</v>
      </c>
      <c r="RG24" s="74">
        <v>898.25750000000005</v>
      </c>
      <c r="RH24" s="74">
        <v>912.92129999999997</v>
      </c>
      <c r="RI24" s="74">
        <v>942.75829999999996</v>
      </c>
      <c r="RJ24" s="74">
        <v>931.85040000000004</v>
      </c>
      <c r="RK24" s="74">
        <v>931.35090000000002</v>
      </c>
      <c r="RL24" s="74">
        <v>932.69939999999997</v>
      </c>
      <c r="RM24" s="74">
        <v>922.87030000000004</v>
      </c>
      <c r="RN24" s="74">
        <v>906.06880000000001</v>
      </c>
      <c r="RO24" s="74">
        <v>918.49509999999998</v>
      </c>
      <c r="RP24" s="74">
        <v>929.12339999999995</v>
      </c>
      <c r="RQ24" s="74">
        <v>927.0557</v>
      </c>
      <c r="RR24" s="74">
        <v>954.59519999999998</v>
      </c>
      <c r="RS24" s="74">
        <v>962.94600000000003</v>
      </c>
      <c r="RT24" s="74">
        <v>959.82939999999996</v>
      </c>
      <c r="RU24" s="74">
        <v>970.42769999999996</v>
      </c>
      <c r="RV24" s="74">
        <v>960.48869999999999</v>
      </c>
      <c r="RW24" s="74">
        <v>970.80730000000005</v>
      </c>
      <c r="RX24" s="74">
        <v>973.9239</v>
      </c>
      <c r="RY24" s="74">
        <v>981.06600000000003</v>
      </c>
      <c r="RZ24" s="74">
        <v>989.82629999999995</v>
      </c>
      <c r="SA24" s="74">
        <v>981.17589999999996</v>
      </c>
      <c r="SB24" s="74">
        <v>991.51440000000002</v>
      </c>
      <c r="SC24" s="74">
        <v>986.76969999999994</v>
      </c>
      <c r="SD24" s="74">
        <v>992.30359999999996</v>
      </c>
      <c r="SE24" s="74">
        <v>993.59209999999996</v>
      </c>
      <c r="SF24" s="74">
        <v>987.29909999999995</v>
      </c>
      <c r="SG24" s="74">
        <v>988.25800000000004</v>
      </c>
      <c r="SH24" s="74">
        <v>991.77409999999998</v>
      </c>
      <c r="SI24" s="74">
        <v>980.99609999999996</v>
      </c>
      <c r="SJ24" s="74">
        <v>963.67520000000002</v>
      </c>
      <c r="SK24" s="74">
        <v>953.74620000000004</v>
      </c>
      <c r="SL24" s="74">
        <v>953.01700000000005</v>
      </c>
      <c r="SM24" s="74">
        <v>948.86159999999995</v>
      </c>
      <c r="SN24" s="74">
        <v>957.76170000000002</v>
      </c>
      <c r="SO24" s="74">
        <v>955.0847</v>
      </c>
      <c r="SP24" s="74">
        <v>938.66279999999995</v>
      </c>
      <c r="SQ24" s="74">
        <v>921.19209999999998</v>
      </c>
      <c r="SR24" s="74">
        <v>915.25869999999998</v>
      </c>
      <c r="SS24" s="74">
        <v>908.80579999999998</v>
      </c>
      <c r="ST24" s="74">
        <v>915.5684</v>
      </c>
      <c r="SU24" s="74">
        <v>921.69159999999999</v>
      </c>
      <c r="SV24" s="74">
        <v>920.35310000000004</v>
      </c>
      <c r="SW24" s="74">
        <v>926.34640000000002</v>
      </c>
      <c r="SX24" s="74" t="s">
        <v>135</v>
      </c>
      <c r="SY24" s="74">
        <v>935.90589999999997</v>
      </c>
      <c r="SZ24" s="74">
        <v>923.67939999999999</v>
      </c>
      <c r="TA24" s="74">
        <v>916.21759999999995</v>
      </c>
      <c r="TB24" s="74">
        <v>922.48069999999996</v>
      </c>
      <c r="TC24" s="74">
        <v>918.73490000000004</v>
      </c>
      <c r="TD24" s="74">
        <v>942.149</v>
      </c>
      <c r="TE24" s="74">
        <v>946.68399999999997</v>
      </c>
      <c r="TF24" s="74">
        <v>943.65729999999996</v>
      </c>
      <c r="TG24" s="74">
        <v>941.12009999999998</v>
      </c>
      <c r="TH24" s="74">
        <v>938.64290000000005</v>
      </c>
      <c r="TI24" s="74">
        <v>964.18460000000005</v>
      </c>
      <c r="TJ24" s="74">
        <v>957.61189999999999</v>
      </c>
      <c r="TK24" s="74">
        <v>962.95600000000002</v>
      </c>
      <c r="TL24" s="74">
        <v>977.92939999999999</v>
      </c>
      <c r="TM24" s="74">
        <v>978.79849999999999</v>
      </c>
      <c r="TN24" s="74">
        <v>1004.7198</v>
      </c>
      <c r="TO24" s="74">
        <v>1020.7322</v>
      </c>
      <c r="TP24" s="74">
        <v>1041.729</v>
      </c>
      <c r="TQ24" s="74">
        <v>1049.83</v>
      </c>
      <c r="TR24" s="74">
        <v>1043.81</v>
      </c>
      <c r="TS24" s="74">
        <v>1061.92</v>
      </c>
      <c r="TT24" s="74">
        <v>1058.3399999999999</v>
      </c>
      <c r="TU24" s="74">
        <v>1065.1199999999999</v>
      </c>
      <c r="TV24" s="74">
        <v>1076.8599999999999</v>
      </c>
      <c r="TW24" s="74">
        <v>1071.8499999999999</v>
      </c>
      <c r="TX24" s="74">
        <v>1056.03</v>
      </c>
      <c r="TY24" s="74">
        <v>1062.54</v>
      </c>
      <c r="TZ24" s="74">
        <v>1034.83</v>
      </c>
      <c r="UA24" s="74">
        <v>1035.03</v>
      </c>
      <c r="UB24" s="74">
        <v>1035.5999999999999</v>
      </c>
      <c r="UC24" s="74">
        <v>1055.6600000000001</v>
      </c>
      <c r="UD24" s="74">
        <v>1031.97</v>
      </c>
      <c r="UE24" s="74">
        <v>1021.71</v>
      </c>
      <c r="UF24" s="74">
        <v>1048.6099999999999</v>
      </c>
      <c r="UG24" s="74">
        <v>1046.8499999999999</v>
      </c>
      <c r="UH24" s="74">
        <v>1036.8699999999999</v>
      </c>
    </row>
    <row r="25" spans="1:554" ht="14.4" x14ac:dyDescent="0.3">
      <c r="A25" s="74" t="s">
        <v>814</v>
      </c>
      <c r="B25" s="74" t="s">
        <v>18</v>
      </c>
      <c r="C25" s="74" t="s">
        <v>424</v>
      </c>
      <c r="D25" s="77">
        <v>113.1</v>
      </c>
      <c r="E25" s="74">
        <v>290</v>
      </c>
      <c r="F25" s="77">
        <v>108.105</v>
      </c>
      <c r="G25" s="74" t="s">
        <v>447</v>
      </c>
      <c r="H25" s="74">
        <v>105.1108</v>
      </c>
      <c r="I25" s="74">
        <v>105.3152</v>
      </c>
      <c r="J25" s="74">
        <v>108.50239999999999</v>
      </c>
      <c r="K25" s="74">
        <v>109.85899999999999</v>
      </c>
      <c r="L25" s="74">
        <v>109.0506</v>
      </c>
      <c r="M25" s="74">
        <v>109.7196</v>
      </c>
      <c r="N25" s="74">
        <v>109.8683</v>
      </c>
      <c r="O25" s="74">
        <v>111.6523</v>
      </c>
      <c r="P25" s="74">
        <v>112.86960000000001</v>
      </c>
      <c r="Q25" s="74">
        <v>111.72669999999999</v>
      </c>
      <c r="R25" s="74">
        <v>110.1563</v>
      </c>
      <c r="S25" s="74">
        <v>111.1692</v>
      </c>
      <c r="T25" s="74">
        <v>113.17619999999999</v>
      </c>
      <c r="U25" s="74">
        <v>111.6245</v>
      </c>
      <c r="V25" s="74">
        <v>110.39790000000001</v>
      </c>
      <c r="W25" s="74">
        <v>111.8475</v>
      </c>
      <c r="X25" s="74">
        <v>115.8244</v>
      </c>
      <c r="Y25" s="74">
        <v>114.85809999999999</v>
      </c>
      <c r="Z25" s="74">
        <v>111.9961</v>
      </c>
      <c r="AA25" s="74">
        <v>113.2413</v>
      </c>
      <c r="AB25" s="74">
        <v>109.3665</v>
      </c>
      <c r="AC25" s="74">
        <v>103.41970000000001</v>
      </c>
      <c r="AD25" s="74">
        <v>100.4555</v>
      </c>
      <c r="AE25" s="74">
        <v>108.105</v>
      </c>
      <c r="AF25" s="74" t="s">
        <v>134</v>
      </c>
      <c r="AG25" s="74" t="s">
        <v>134</v>
      </c>
      <c r="AH25" s="74" t="s">
        <v>134</v>
      </c>
      <c r="AI25" s="74" t="s">
        <v>134</v>
      </c>
      <c r="AJ25" s="74" t="s">
        <v>134</v>
      </c>
      <c r="AK25" s="74" t="s">
        <v>134</v>
      </c>
      <c r="AL25" s="74" t="s">
        <v>134</v>
      </c>
      <c r="AM25" s="74" t="s">
        <v>134</v>
      </c>
      <c r="AN25" s="74" t="s">
        <v>134</v>
      </c>
      <c r="AO25" s="74" t="s">
        <v>134</v>
      </c>
      <c r="AP25" s="74" t="s">
        <v>134</v>
      </c>
      <c r="AQ25" s="74" t="s">
        <v>134</v>
      </c>
      <c r="AR25" s="74" t="s">
        <v>134</v>
      </c>
      <c r="AS25" s="74" t="s">
        <v>134</v>
      </c>
      <c r="AT25" s="74" t="s">
        <v>134</v>
      </c>
      <c r="AU25" s="74" t="s">
        <v>134</v>
      </c>
      <c r="AV25" s="74" t="s">
        <v>134</v>
      </c>
      <c r="AW25" s="74" t="s">
        <v>134</v>
      </c>
      <c r="AX25" s="74" t="s">
        <v>134</v>
      </c>
      <c r="AY25" s="74" t="s">
        <v>134</v>
      </c>
      <c r="AZ25" s="74" t="s">
        <v>134</v>
      </c>
      <c r="BA25" s="74" t="s">
        <v>134</v>
      </c>
      <c r="BB25" s="74" t="s">
        <v>134</v>
      </c>
      <c r="BC25" s="74" t="s">
        <v>134</v>
      </c>
      <c r="BD25" s="74" t="s">
        <v>134</v>
      </c>
      <c r="BE25" s="74" t="s">
        <v>134</v>
      </c>
      <c r="BF25" s="74" t="s">
        <v>134</v>
      </c>
      <c r="BG25" s="74" t="s">
        <v>134</v>
      </c>
      <c r="BH25" s="74" t="s">
        <v>134</v>
      </c>
      <c r="BI25" s="74" t="s">
        <v>134</v>
      </c>
      <c r="BJ25" s="74" t="s">
        <v>134</v>
      </c>
      <c r="BK25" s="74" t="s">
        <v>134</v>
      </c>
      <c r="BL25" s="74" t="s">
        <v>134</v>
      </c>
      <c r="BM25" s="74" t="s">
        <v>134</v>
      </c>
      <c r="BN25" s="74" t="s">
        <v>134</v>
      </c>
      <c r="BO25" s="74" t="s">
        <v>134</v>
      </c>
      <c r="BP25" s="74" t="s">
        <v>134</v>
      </c>
      <c r="BQ25" s="74" t="s">
        <v>134</v>
      </c>
      <c r="BR25" s="74" t="s">
        <v>134</v>
      </c>
      <c r="BS25" s="74" t="s">
        <v>134</v>
      </c>
      <c r="BT25" s="74" t="s">
        <v>134</v>
      </c>
      <c r="BU25" s="74" t="s">
        <v>134</v>
      </c>
      <c r="BV25" s="74" t="s">
        <v>134</v>
      </c>
      <c r="BW25" s="74" t="s">
        <v>134</v>
      </c>
      <c r="BX25" s="74" t="s">
        <v>134</v>
      </c>
      <c r="BY25" s="74" t="s">
        <v>134</v>
      </c>
      <c r="BZ25" s="74" t="s">
        <v>134</v>
      </c>
      <c r="CA25" s="74" t="s">
        <v>134</v>
      </c>
      <c r="CB25" s="74" t="s">
        <v>134</v>
      </c>
      <c r="CC25" s="74" t="s">
        <v>134</v>
      </c>
      <c r="CD25" s="74" t="s">
        <v>134</v>
      </c>
      <c r="CE25" s="74" t="s">
        <v>134</v>
      </c>
      <c r="CF25" s="74" t="s">
        <v>134</v>
      </c>
      <c r="CG25" s="74" t="s">
        <v>134</v>
      </c>
      <c r="CH25" s="74" t="s">
        <v>134</v>
      </c>
      <c r="CI25" s="74" t="s">
        <v>134</v>
      </c>
      <c r="CJ25" s="74" t="s">
        <v>134</v>
      </c>
      <c r="CK25" s="74" t="s">
        <v>134</v>
      </c>
      <c r="CL25" s="74" t="s">
        <v>134</v>
      </c>
      <c r="CM25" s="74" t="s">
        <v>134</v>
      </c>
      <c r="CN25" s="74" t="s">
        <v>134</v>
      </c>
      <c r="CO25" s="74" t="s">
        <v>134</v>
      </c>
      <c r="CP25" s="74" t="s">
        <v>134</v>
      </c>
      <c r="CQ25" s="74" t="s">
        <v>134</v>
      </c>
      <c r="CR25" s="74" t="s">
        <v>134</v>
      </c>
      <c r="CS25" s="74" t="s">
        <v>134</v>
      </c>
      <c r="CT25" s="74" t="s">
        <v>134</v>
      </c>
      <c r="CU25" s="74" t="s">
        <v>134</v>
      </c>
      <c r="CV25" s="74" t="s">
        <v>134</v>
      </c>
      <c r="CW25" s="74" t="s">
        <v>134</v>
      </c>
      <c r="CX25" s="74" t="s">
        <v>134</v>
      </c>
      <c r="CY25" s="74" t="s">
        <v>134</v>
      </c>
      <c r="CZ25" s="74" t="s">
        <v>134</v>
      </c>
      <c r="DA25" s="74" t="s">
        <v>134</v>
      </c>
      <c r="DB25" s="74" t="s">
        <v>134</v>
      </c>
      <c r="DC25" s="74" t="s">
        <v>134</v>
      </c>
      <c r="DD25" s="74" t="s">
        <v>134</v>
      </c>
      <c r="DE25" s="74" t="s">
        <v>134</v>
      </c>
      <c r="DF25" s="74" t="s">
        <v>134</v>
      </c>
      <c r="DG25" s="74" t="s">
        <v>134</v>
      </c>
      <c r="DH25" s="74" t="s">
        <v>134</v>
      </c>
      <c r="DI25" s="74" t="s">
        <v>134</v>
      </c>
      <c r="DJ25" s="74" t="s">
        <v>134</v>
      </c>
      <c r="DK25" s="74" t="s">
        <v>134</v>
      </c>
      <c r="DL25" s="74" t="s">
        <v>134</v>
      </c>
      <c r="DM25" s="74" t="s">
        <v>134</v>
      </c>
      <c r="DN25" s="74" t="s">
        <v>134</v>
      </c>
      <c r="DO25" s="74" t="s">
        <v>134</v>
      </c>
      <c r="DP25" s="74" t="s">
        <v>134</v>
      </c>
      <c r="DQ25" s="74" t="s">
        <v>134</v>
      </c>
      <c r="DR25" s="74" t="s">
        <v>134</v>
      </c>
      <c r="DS25" s="74" t="s">
        <v>134</v>
      </c>
      <c r="DT25" s="74" t="s">
        <v>134</v>
      </c>
      <c r="DU25" s="74" t="s">
        <v>134</v>
      </c>
      <c r="DV25" s="74" t="s">
        <v>134</v>
      </c>
      <c r="DW25" s="74" t="s">
        <v>134</v>
      </c>
      <c r="DX25" s="74" t="s">
        <v>134</v>
      </c>
      <c r="DY25" s="74" t="s">
        <v>134</v>
      </c>
      <c r="DZ25" s="74" t="s">
        <v>134</v>
      </c>
      <c r="EA25" s="74" t="s">
        <v>134</v>
      </c>
      <c r="EB25" s="74" t="s">
        <v>134</v>
      </c>
      <c r="EC25" s="74" t="s">
        <v>134</v>
      </c>
      <c r="ED25" s="74" t="s">
        <v>134</v>
      </c>
      <c r="EE25" s="74" t="s">
        <v>134</v>
      </c>
      <c r="EF25" s="74" t="s">
        <v>134</v>
      </c>
      <c r="EG25" s="74" t="s">
        <v>134</v>
      </c>
      <c r="EH25" s="74" t="s">
        <v>134</v>
      </c>
      <c r="EI25" s="74" t="s">
        <v>134</v>
      </c>
      <c r="EJ25" s="74" t="s">
        <v>134</v>
      </c>
      <c r="EK25" s="74" t="s">
        <v>134</v>
      </c>
      <c r="EL25" s="74" t="s">
        <v>134</v>
      </c>
      <c r="EM25" s="74" t="s">
        <v>134</v>
      </c>
      <c r="EN25" s="74" t="s">
        <v>134</v>
      </c>
      <c r="EO25" s="74" t="s">
        <v>134</v>
      </c>
      <c r="EP25" s="74" t="s">
        <v>134</v>
      </c>
      <c r="EQ25" s="74" t="s">
        <v>134</v>
      </c>
      <c r="ER25" s="74" t="s">
        <v>134</v>
      </c>
      <c r="ES25" s="74" t="s">
        <v>134</v>
      </c>
      <c r="ET25" s="74" t="s">
        <v>134</v>
      </c>
      <c r="EU25" s="74" t="s">
        <v>134</v>
      </c>
      <c r="EV25" s="74" t="s">
        <v>134</v>
      </c>
      <c r="EW25" s="74" t="s">
        <v>134</v>
      </c>
      <c r="EX25" s="74" t="s">
        <v>134</v>
      </c>
      <c r="EY25" s="74" t="s">
        <v>134</v>
      </c>
      <c r="EZ25" s="74" t="s">
        <v>134</v>
      </c>
      <c r="FA25" s="74" t="s">
        <v>134</v>
      </c>
      <c r="FB25" s="74" t="s">
        <v>134</v>
      </c>
      <c r="FC25" s="74" t="s">
        <v>134</v>
      </c>
      <c r="FD25" s="74" t="s">
        <v>134</v>
      </c>
      <c r="FE25" s="74" t="s">
        <v>134</v>
      </c>
      <c r="FF25" s="74" t="s">
        <v>134</v>
      </c>
      <c r="FG25" s="74" t="s">
        <v>134</v>
      </c>
      <c r="FH25" s="74" t="s">
        <v>134</v>
      </c>
      <c r="FI25" s="74" t="s">
        <v>134</v>
      </c>
      <c r="FJ25" s="74" t="s">
        <v>134</v>
      </c>
      <c r="FK25" s="74" t="s">
        <v>134</v>
      </c>
      <c r="FL25" s="74" t="s">
        <v>134</v>
      </c>
      <c r="FM25" s="74" t="s">
        <v>134</v>
      </c>
      <c r="FN25" s="74" t="s">
        <v>134</v>
      </c>
      <c r="FO25" s="74" t="s">
        <v>134</v>
      </c>
      <c r="FP25" s="74" t="s">
        <v>134</v>
      </c>
      <c r="FQ25" s="74" t="s">
        <v>134</v>
      </c>
      <c r="FR25" s="74" t="s">
        <v>134</v>
      </c>
      <c r="FS25" s="74" t="s">
        <v>134</v>
      </c>
      <c r="FT25" s="74" t="s">
        <v>134</v>
      </c>
      <c r="FU25" s="74" t="s">
        <v>134</v>
      </c>
      <c r="FV25" s="74" t="s">
        <v>134</v>
      </c>
      <c r="FW25" s="74" t="s">
        <v>134</v>
      </c>
      <c r="FX25" s="74" t="s">
        <v>134</v>
      </c>
      <c r="FY25" s="74" t="s">
        <v>134</v>
      </c>
      <c r="FZ25" s="74" t="s">
        <v>134</v>
      </c>
      <c r="GA25" s="74" t="s">
        <v>134</v>
      </c>
      <c r="GB25" s="74" t="s">
        <v>134</v>
      </c>
      <c r="GC25" s="74" t="s">
        <v>134</v>
      </c>
      <c r="GD25" s="74" t="s">
        <v>134</v>
      </c>
      <c r="GE25" s="74" t="s">
        <v>134</v>
      </c>
      <c r="GF25" s="74" t="s">
        <v>134</v>
      </c>
      <c r="GG25" s="74" t="s">
        <v>134</v>
      </c>
      <c r="GH25" s="74" t="s">
        <v>134</v>
      </c>
      <c r="GI25" s="74" t="s">
        <v>134</v>
      </c>
      <c r="GJ25" s="74" t="s">
        <v>134</v>
      </c>
      <c r="GK25" s="74" t="s">
        <v>134</v>
      </c>
      <c r="GL25" s="74" t="s">
        <v>134</v>
      </c>
      <c r="GM25" s="74" t="s">
        <v>134</v>
      </c>
      <c r="GN25" s="74" t="s">
        <v>134</v>
      </c>
      <c r="GO25" s="74" t="s">
        <v>134</v>
      </c>
      <c r="GP25" s="74" t="s">
        <v>134</v>
      </c>
      <c r="GQ25" s="74" t="s">
        <v>134</v>
      </c>
      <c r="GR25" s="74" t="s">
        <v>134</v>
      </c>
      <c r="GS25" s="74" t="s">
        <v>134</v>
      </c>
      <c r="GT25" s="74" t="s">
        <v>134</v>
      </c>
      <c r="GU25" s="74" t="s">
        <v>134</v>
      </c>
      <c r="GV25" s="74" t="s">
        <v>134</v>
      </c>
      <c r="GW25" s="74" t="s">
        <v>134</v>
      </c>
      <c r="GX25" s="74" t="s">
        <v>134</v>
      </c>
      <c r="GY25" s="74" t="s">
        <v>134</v>
      </c>
      <c r="GZ25" s="74" t="s">
        <v>134</v>
      </c>
      <c r="HA25" s="74" t="s">
        <v>134</v>
      </c>
      <c r="HB25" s="74" t="s">
        <v>134</v>
      </c>
      <c r="HC25" s="74" t="s">
        <v>134</v>
      </c>
      <c r="HD25" s="74" t="s">
        <v>134</v>
      </c>
      <c r="HE25" s="74" t="s">
        <v>134</v>
      </c>
      <c r="HF25" s="74" t="s">
        <v>134</v>
      </c>
      <c r="HG25" s="74" t="s">
        <v>134</v>
      </c>
      <c r="HH25" s="74" t="s">
        <v>134</v>
      </c>
      <c r="HI25" s="74" t="s">
        <v>134</v>
      </c>
      <c r="HJ25" s="74" t="s">
        <v>134</v>
      </c>
      <c r="HK25" s="74" t="s">
        <v>134</v>
      </c>
      <c r="HL25" s="74" t="s">
        <v>134</v>
      </c>
      <c r="HM25" s="74" t="s">
        <v>134</v>
      </c>
      <c r="HN25" s="74" t="s">
        <v>134</v>
      </c>
      <c r="HO25" s="74" t="s">
        <v>134</v>
      </c>
      <c r="HP25" s="74" t="s">
        <v>134</v>
      </c>
      <c r="HQ25" s="74" t="s">
        <v>134</v>
      </c>
      <c r="HR25" s="74" t="s">
        <v>134</v>
      </c>
      <c r="HS25" s="74" t="s">
        <v>134</v>
      </c>
      <c r="HT25" s="74" t="s">
        <v>134</v>
      </c>
      <c r="HU25" s="74" t="s">
        <v>134</v>
      </c>
      <c r="HV25" s="74" t="s">
        <v>134</v>
      </c>
      <c r="HW25" s="74" t="s">
        <v>134</v>
      </c>
      <c r="HX25" s="74" t="s">
        <v>134</v>
      </c>
      <c r="HY25" s="74" t="s">
        <v>134</v>
      </c>
      <c r="HZ25" s="74" t="s">
        <v>134</v>
      </c>
      <c r="IA25" s="74" t="s">
        <v>134</v>
      </c>
      <c r="IB25" s="74" t="s">
        <v>134</v>
      </c>
      <c r="IC25" s="74" t="s">
        <v>134</v>
      </c>
      <c r="ID25" s="74" t="s">
        <v>134</v>
      </c>
      <c r="IE25" s="74" t="s">
        <v>134</v>
      </c>
      <c r="IF25" s="74" t="s">
        <v>134</v>
      </c>
      <c r="IG25" s="74" t="s">
        <v>134</v>
      </c>
      <c r="IH25" s="74" t="s">
        <v>134</v>
      </c>
      <c r="II25" s="74" t="s">
        <v>134</v>
      </c>
      <c r="IJ25" s="74" t="s">
        <v>134</v>
      </c>
      <c r="IK25" s="74" t="s">
        <v>134</v>
      </c>
      <c r="IL25" s="74" t="s">
        <v>134</v>
      </c>
      <c r="IM25" s="74" t="s">
        <v>134</v>
      </c>
      <c r="IN25" s="74" t="s">
        <v>134</v>
      </c>
      <c r="IO25" s="74" t="s">
        <v>134</v>
      </c>
      <c r="IP25" s="74" t="s">
        <v>134</v>
      </c>
      <c r="IQ25" s="74" t="s">
        <v>134</v>
      </c>
      <c r="IR25" s="74" t="s">
        <v>134</v>
      </c>
      <c r="IS25" s="74" t="s">
        <v>134</v>
      </c>
      <c r="IT25" s="74" t="s">
        <v>134</v>
      </c>
      <c r="IU25" s="74" t="s">
        <v>134</v>
      </c>
      <c r="IV25" s="74" t="s">
        <v>134</v>
      </c>
      <c r="IW25" s="74" t="s">
        <v>134</v>
      </c>
      <c r="IX25" s="74" t="s">
        <v>134</v>
      </c>
      <c r="IY25" s="74" t="s">
        <v>134</v>
      </c>
      <c r="IZ25" s="74" t="s">
        <v>134</v>
      </c>
      <c r="JA25" s="74" t="s">
        <v>134</v>
      </c>
      <c r="JB25" s="74" t="s">
        <v>134</v>
      </c>
      <c r="JC25" s="74" t="s">
        <v>134</v>
      </c>
      <c r="JD25" s="74" t="s">
        <v>134</v>
      </c>
      <c r="JE25" s="74" t="s">
        <v>134</v>
      </c>
      <c r="JF25" s="74" t="s">
        <v>134</v>
      </c>
      <c r="JG25" s="74" t="s">
        <v>134</v>
      </c>
      <c r="JH25" s="74" t="s">
        <v>134</v>
      </c>
      <c r="JI25" s="74" t="s">
        <v>134</v>
      </c>
      <c r="JJ25" s="74" t="s">
        <v>134</v>
      </c>
      <c r="JK25" s="74" t="s">
        <v>134</v>
      </c>
      <c r="JL25" s="74" t="s">
        <v>134</v>
      </c>
      <c r="JM25" s="74" t="s">
        <v>134</v>
      </c>
      <c r="JN25" s="74" t="s">
        <v>134</v>
      </c>
      <c r="JO25" s="74" t="s">
        <v>134</v>
      </c>
      <c r="JP25" s="74" t="s">
        <v>134</v>
      </c>
      <c r="JQ25" s="74" t="s">
        <v>134</v>
      </c>
      <c r="JR25" s="74" t="s">
        <v>134</v>
      </c>
      <c r="JS25" s="74" t="s">
        <v>134</v>
      </c>
      <c r="JT25" s="74" t="s">
        <v>134</v>
      </c>
      <c r="JU25" s="74" t="s">
        <v>134</v>
      </c>
      <c r="JV25" s="74" t="s">
        <v>134</v>
      </c>
      <c r="JW25" s="74" t="s">
        <v>134</v>
      </c>
      <c r="JX25" s="74" t="s">
        <v>134</v>
      </c>
      <c r="JY25" s="74" t="s">
        <v>134</v>
      </c>
      <c r="JZ25" s="74" t="s">
        <v>134</v>
      </c>
      <c r="KA25" s="74" t="s">
        <v>134</v>
      </c>
      <c r="KB25" s="74" t="s">
        <v>134</v>
      </c>
      <c r="KC25" s="74" t="s">
        <v>134</v>
      </c>
      <c r="KD25" s="74" t="s">
        <v>134</v>
      </c>
      <c r="KE25" s="74" t="s">
        <v>134</v>
      </c>
      <c r="KF25" s="74" t="s">
        <v>134</v>
      </c>
      <c r="KG25" s="74" t="s">
        <v>134</v>
      </c>
      <c r="KH25" s="74" t="s">
        <v>134</v>
      </c>
      <c r="KI25" s="74" t="s">
        <v>134</v>
      </c>
      <c r="KJ25" s="74" t="s">
        <v>134</v>
      </c>
      <c r="KK25" s="74" t="s">
        <v>134</v>
      </c>
      <c r="KL25" s="74" t="s">
        <v>134</v>
      </c>
      <c r="KM25" s="74" t="s">
        <v>134</v>
      </c>
      <c r="KN25" s="74" t="s">
        <v>134</v>
      </c>
      <c r="KO25" s="74" t="s">
        <v>134</v>
      </c>
      <c r="KP25" s="74" t="s">
        <v>134</v>
      </c>
      <c r="KQ25" s="74" t="s">
        <v>134</v>
      </c>
      <c r="KR25" s="74" t="s">
        <v>134</v>
      </c>
      <c r="KS25" s="74" t="s">
        <v>134</v>
      </c>
      <c r="KT25" s="74" t="s">
        <v>134</v>
      </c>
      <c r="KU25" s="74" t="s">
        <v>134</v>
      </c>
      <c r="KV25" s="74" t="s">
        <v>134</v>
      </c>
      <c r="KW25" s="74" t="s">
        <v>134</v>
      </c>
      <c r="KX25" s="74" t="s">
        <v>134</v>
      </c>
      <c r="KY25" s="74" t="s">
        <v>134</v>
      </c>
      <c r="KZ25" s="74" t="s">
        <v>134</v>
      </c>
      <c r="LA25" s="74" t="s">
        <v>134</v>
      </c>
      <c r="LB25" s="74" t="s">
        <v>134</v>
      </c>
      <c r="LC25" s="74" t="s">
        <v>134</v>
      </c>
      <c r="LD25" s="74" t="s">
        <v>134</v>
      </c>
      <c r="LE25" s="74" t="s">
        <v>134</v>
      </c>
      <c r="LF25" s="74" t="s">
        <v>134</v>
      </c>
      <c r="LG25" s="74" t="s">
        <v>134</v>
      </c>
      <c r="LH25" s="74" t="s">
        <v>134</v>
      </c>
      <c r="LI25" s="74" t="s">
        <v>134</v>
      </c>
      <c r="LJ25" s="74" t="s">
        <v>134</v>
      </c>
      <c r="LK25" s="74" t="s">
        <v>134</v>
      </c>
      <c r="LL25" s="74" t="s">
        <v>134</v>
      </c>
      <c r="LM25" s="74" t="s">
        <v>134</v>
      </c>
      <c r="LN25" s="74" t="s">
        <v>134</v>
      </c>
      <c r="LO25" s="74" t="s">
        <v>134</v>
      </c>
      <c r="LP25" s="74" t="s">
        <v>134</v>
      </c>
      <c r="LQ25" s="74" t="s">
        <v>134</v>
      </c>
      <c r="LR25" s="74" t="s">
        <v>134</v>
      </c>
      <c r="LS25" s="74" t="s">
        <v>134</v>
      </c>
      <c r="LT25" s="74" t="s">
        <v>134</v>
      </c>
      <c r="LU25" s="74" t="s">
        <v>134</v>
      </c>
      <c r="LV25" s="74" t="s">
        <v>134</v>
      </c>
      <c r="LW25" s="74" t="s">
        <v>134</v>
      </c>
      <c r="LX25" s="74" t="s">
        <v>134</v>
      </c>
      <c r="LY25" s="74" t="s">
        <v>134</v>
      </c>
      <c r="LZ25" s="74" t="s">
        <v>134</v>
      </c>
      <c r="MA25" s="74" t="s">
        <v>134</v>
      </c>
      <c r="MB25" s="74" t="s">
        <v>134</v>
      </c>
      <c r="MC25" s="74" t="s">
        <v>134</v>
      </c>
      <c r="MD25" s="74" t="s">
        <v>134</v>
      </c>
      <c r="ME25" s="74" t="s">
        <v>134</v>
      </c>
      <c r="MF25" s="74" t="s">
        <v>134</v>
      </c>
      <c r="MG25" s="74" t="s">
        <v>134</v>
      </c>
      <c r="MH25" s="74" t="s">
        <v>134</v>
      </c>
      <c r="MI25" s="74" t="s">
        <v>134</v>
      </c>
      <c r="MJ25" s="74" t="s">
        <v>134</v>
      </c>
      <c r="MK25" s="74" t="s">
        <v>134</v>
      </c>
      <c r="ML25" s="74" t="s">
        <v>134</v>
      </c>
      <c r="MM25" s="74" t="s">
        <v>134</v>
      </c>
      <c r="MN25" s="74" t="s">
        <v>134</v>
      </c>
      <c r="MO25" s="74" t="s">
        <v>134</v>
      </c>
      <c r="MP25" s="74" t="s">
        <v>134</v>
      </c>
      <c r="MQ25" s="74" t="s">
        <v>134</v>
      </c>
      <c r="MR25" s="74" t="s">
        <v>134</v>
      </c>
      <c r="MS25" s="74" t="s">
        <v>134</v>
      </c>
      <c r="MT25" s="74" t="s">
        <v>134</v>
      </c>
      <c r="MU25" s="74" t="s">
        <v>134</v>
      </c>
      <c r="MV25" s="74" t="s">
        <v>134</v>
      </c>
      <c r="MW25" s="74" t="s">
        <v>134</v>
      </c>
      <c r="MX25" s="74" t="s">
        <v>134</v>
      </c>
      <c r="MY25" s="74" t="s">
        <v>134</v>
      </c>
      <c r="MZ25" s="74" t="s">
        <v>134</v>
      </c>
      <c r="NA25" s="74" t="s">
        <v>134</v>
      </c>
      <c r="NB25" s="74" t="s">
        <v>134</v>
      </c>
      <c r="NC25" s="74" t="s">
        <v>134</v>
      </c>
      <c r="ND25" s="74" t="s">
        <v>134</v>
      </c>
      <c r="NE25" s="74" t="s">
        <v>134</v>
      </c>
      <c r="NF25" s="74" t="s">
        <v>134</v>
      </c>
      <c r="NG25" s="74" t="s">
        <v>134</v>
      </c>
      <c r="NH25" s="74" t="s">
        <v>134</v>
      </c>
      <c r="NI25" s="74" t="s">
        <v>134</v>
      </c>
      <c r="NJ25" s="74" t="s">
        <v>134</v>
      </c>
      <c r="NK25" s="74" t="s">
        <v>134</v>
      </c>
      <c r="NL25" s="74" t="s">
        <v>134</v>
      </c>
      <c r="NM25" s="74" t="s">
        <v>134</v>
      </c>
      <c r="NN25" s="74" t="s">
        <v>134</v>
      </c>
      <c r="NO25" s="74" t="s">
        <v>134</v>
      </c>
      <c r="NP25" s="74" t="s">
        <v>134</v>
      </c>
      <c r="NQ25" s="74" t="s">
        <v>134</v>
      </c>
      <c r="NR25" s="74" t="s">
        <v>134</v>
      </c>
      <c r="NS25" s="74" t="s">
        <v>134</v>
      </c>
      <c r="NT25" s="74" t="s">
        <v>134</v>
      </c>
      <c r="NU25" s="74" t="s">
        <v>134</v>
      </c>
      <c r="NV25" s="74" t="s">
        <v>134</v>
      </c>
      <c r="NW25" s="74" t="s">
        <v>134</v>
      </c>
      <c r="NX25" s="74" t="s">
        <v>134</v>
      </c>
      <c r="NY25" s="74" t="s">
        <v>134</v>
      </c>
      <c r="NZ25" s="74" t="s">
        <v>134</v>
      </c>
      <c r="OA25" s="74" t="s">
        <v>134</v>
      </c>
      <c r="OB25" s="74" t="s">
        <v>134</v>
      </c>
      <c r="OC25" s="74" t="s">
        <v>134</v>
      </c>
      <c r="OD25" s="74" t="s">
        <v>134</v>
      </c>
      <c r="OE25" s="74" t="s">
        <v>134</v>
      </c>
      <c r="OF25" s="74" t="s">
        <v>134</v>
      </c>
      <c r="OG25" s="74" t="s">
        <v>134</v>
      </c>
      <c r="OH25" s="74" t="s">
        <v>134</v>
      </c>
      <c r="OI25" s="74" t="s">
        <v>134</v>
      </c>
      <c r="OJ25" s="74" t="s">
        <v>134</v>
      </c>
      <c r="OK25" s="74" t="s">
        <v>134</v>
      </c>
      <c r="OL25" s="74" t="s">
        <v>134</v>
      </c>
      <c r="OM25" s="74" t="s">
        <v>134</v>
      </c>
      <c r="ON25" s="74" t="s">
        <v>134</v>
      </c>
      <c r="OO25" s="74" t="s">
        <v>134</v>
      </c>
      <c r="OP25" s="74" t="s">
        <v>134</v>
      </c>
      <c r="OQ25" s="74" t="s">
        <v>134</v>
      </c>
      <c r="OR25" s="74" t="s">
        <v>134</v>
      </c>
      <c r="OS25" s="74" t="s">
        <v>134</v>
      </c>
      <c r="OT25" s="74" t="s">
        <v>134</v>
      </c>
      <c r="OU25" s="74" t="s">
        <v>134</v>
      </c>
      <c r="OV25" s="74" t="s">
        <v>134</v>
      </c>
      <c r="OW25" s="74" t="s">
        <v>134</v>
      </c>
      <c r="OX25" s="74" t="s">
        <v>134</v>
      </c>
      <c r="OY25" s="74" t="s">
        <v>134</v>
      </c>
      <c r="OZ25" s="74" t="s">
        <v>134</v>
      </c>
      <c r="PA25" s="74" t="s">
        <v>134</v>
      </c>
      <c r="PB25" s="74" t="s">
        <v>134</v>
      </c>
      <c r="PC25" s="74" t="s">
        <v>134</v>
      </c>
      <c r="PD25" s="74" t="s">
        <v>134</v>
      </c>
      <c r="PE25" s="74" t="s">
        <v>134</v>
      </c>
      <c r="PF25" s="74" t="s">
        <v>134</v>
      </c>
      <c r="PG25" s="74" t="s">
        <v>134</v>
      </c>
      <c r="PH25" s="74" t="s">
        <v>134</v>
      </c>
      <c r="PI25" s="74" t="s">
        <v>134</v>
      </c>
      <c r="PJ25" s="74" t="s">
        <v>134</v>
      </c>
      <c r="PK25" s="74" t="s">
        <v>134</v>
      </c>
      <c r="PL25" s="74" t="s">
        <v>134</v>
      </c>
      <c r="PM25" s="74" t="s">
        <v>134</v>
      </c>
      <c r="PN25" s="74" t="s">
        <v>134</v>
      </c>
      <c r="PO25" s="74" t="s">
        <v>134</v>
      </c>
      <c r="PP25" s="74" t="s">
        <v>134</v>
      </c>
      <c r="PQ25" s="74" t="s">
        <v>134</v>
      </c>
      <c r="PR25" s="74" t="s">
        <v>134</v>
      </c>
      <c r="PS25" s="74" t="s">
        <v>134</v>
      </c>
      <c r="PT25" s="74" t="s">
        <v>134</v>
      </c>
      <c r="PU25" s="74" t="s">
        <v>134</v>
      </c>
      <c r="PV25" s="74" t="s">
        <v>134</v>
      </c>
      <c r="PW25" s="74" t="s">
        <v>134</v>
      </c>
      <c r="PX25" s="74" t="s">
        <v>134</v>
      </c>
      <c r="PY25" s="74" t="s">
        <v>134</v>
      </c>
      <c r="PZ25" s="74" t="s">
        <v>134</v>
      </c>
      <c r="QA25" s="74" t="s">
        <v>134</v>
      </c>
      <c r="QB25" s="74" t="s">
        <v>134</v>
      </c>
      <c r="QC25" s="74" t="s">
        <v>134</v>
      </c>
      <c r="QD25" s="74" t="s">
        <v>134</v>
      </c>
      <c r="QE25" s="74" t="s">
        <v>134</v>
      </c>
      <c r="QF25" s="74" t="s">
        <v>134</v>
      </c>
      <c r="QG25" s="74" t="s">
        <v>134</v>
      </c>
      <c r="QH25" s="74" t="s">
        <v>134</v>
      </c>
      <c r="QI25" s="74" t="s">
        <v>134</v>
      </c>
      <c r="QJ25" s="74" t="s">
        <v>134</v>
      </c>
      <c r="QK25" s="74" t="s">
        <v>134</v>
      </c>
      <c r="QL25" s="74" t="s">
        <v>134</v>
      </c>
      <c r="QM25" s="74" t="s">
        <v>134</v>
      </c>
      <c r="QN25" s="74" t="s">
        <v>134</v>
      </c>
      <c r="QO25" s="74" t="s">
        <v>134</v>
      </c>
      <c r="QP25" s="74" t="s">
        <v>134</v>
      </c>
      <c r="QQ25" s="74" t="s">
        <v>134</v>
      </c>
      <c r="QR25" s="74" t="s">
        <v>134</v>
      </c>
      <c r="QS25" s="74" t="s">
        <v>134</v>
      </c>
      <c r="QT25" s="74" t="s">
        <v>134</v>
      </c>
      <c r="QU25" s="74" t="s">
        <v>134</v>
      </c>
      <c r="QV25" s="74" t="s">
        <v>134</v>
      </c>
      <c r="QW25" s="74" t="s">
        <v>134</v>
      </c>
      <c r="QX25" s="74" t="s">
        <v>134</v>
      </c>
      <c r="QY25" s="74" t="s">
        <v>134</v>
      </c>
      <c r="QZ25" s="74" t="s">
        <v>134</v>
      </c>
      <c r="RA25" s="74" t="s">
        <v>134</v>
      </c>
      <c r="RB25" s="74" t="s">
        <v>134</v>
      </c>
      <c r="RC25" s="74" t="s">
        <v>134</v>
      </c>
      <c r="RD25" s="74" t="s">
        <v>134</v>
      </c>
      <c r="RE25" s="74" t="s">
        <v>134</v>
      </c>
      <c r="RF25" s="74" t="s">
        <v>134</v>
      </c>
      <c r="RG25" s="74" t="s">
        <v>134</v>
      </c>
      <c r="RH25" s="74" t="s">
        <v>134</v>
      </c>
      <c r="RI25" s="74" t="s">
        <v>134</v>
      </c>
      <c r="RJ25" s="74" t="s">
        <v>134</v>
      </c>
      <c r="RK25" s="74" t="s">
        <v>134</v>
      </c>
      <c r="RL25" s="74" t="s">
        <v>134</v>
      </c>
      <c r="RM25" s="74" t="s">
        <v>134</v>
      </c>
      <c r="RN25" s="74" t="s">
        <v>134</v>
      </c>
      <c r="RO25" s="74" t="s">
        <v>134</v>
      </c>
      <c r="RP25" s="74" t="s">
        <v>134</v>
      </c>
      <c r="RQ25" s="74" t="s">
        <v>134</v>
      </c>
      <c r="RR25" s="74" t="s">
        <v>134</v>
      </c>
      <c r="RS25" s="74" t="s">
        <v>134</v>
      </c>
      <c r="RT25" s="74" t="s">
        <v>134</v>
      </c>
      <c r="RU25" s="74" t="s">
        <v>134</v>
      </c>
      <c r="RV25" s="74" t="s">
        <v>134</v>
      </c>
      <c r="RW25" s="74" t="s">
        <v>134</v>
      </c>
      <c r="RX25" s="74" t="s">
        <v>134</v>
      </c>
      <c r="RY25" s="74" t="s">
        <v>134</v>
      </c>
      <c r="RZ25" s="74" t="s">
        <v>134</v>
      </c>
      <c r="SA25" s="74" t="s">
        <v>134</v>
      </c>
      <c r="SB25" s="74" t="s">
        <v>134</v>
      </c>
      <c r="SC25" s="74" t="s">
        <v>134</v>
      </c>
      <c r="SD25" s="74" t="s">
        <v>134</v>
      </c>
      <c r="SE25" s="74" t="s">
        <v>134</v>
      </c>
      <c r="SF25" s="74" t="s">
        <v>134</v>
      </c>
      <c r="SG25" s="74" t="s">
        <v>134</v>
      </c>
      <c r="SH25" s="74" t="s">
        <v>134</v>
      </c>
      <c r="SI25" s="74" t="s">
        <v>134</v>
      </c>
      <c r="SJ25" s="74" t="s">
        <v>134</v>
      </c>
      <c r="SK25" s="74" t="s">
        <v>134</v>
      </c>
      <c r="SL25" s="74" t="s">
        <v>134</v>
      </c>
      <c r="SM25" s="74" t="s">
        <v>134</v>
      </c>
      <c r="SN25" s="74" t="s">
        <v>134</v>
      </c>
      <c r="SO25" s="74" t="s">
        <v>134</v>
      </c>
      <c r="SP25" s="74" t="s">
        <v>134</v>
      </c>
      <c r="SQ25" s="74" t="s">
        <v>134</v>
      </c>
      <c r="SR25" s="74" t="s">
        <v>134</v>
      </c>
      <c r="SS25" s="74" t="s">
        <v>134</v>
      </c>
      <c r="ST25" s="74" t="s">
        <v>134</v>
      </c>
      <c r="SU25" s="74" t="s">
        <v>134</v>
      </c>
      <c r="SV25" s="74" t="s">
        <v>134</v>
      </c>
      <c r="SW25" s="74" t="s">
        <v>134</v>
      </c>
      <c r="SX25" s="74" t="s">
        <v>134</v>
      </c>
      <c r="SY25" s="74" t="s">
        <v>134</v>
      </c>
      <c r="SZ25" s="74" t="s">
        <v>134</v>
      </c>
      <c r="TA25" s="74" t="s">
        <v>134</v>
      </c>
      <c r="TB25" s="74" t="s">
        <v>134</v>
      </c>
      <c r="TC25" s="74" t="s">
        <v>134</v>
      </c>
      <c r="TD25" s="74" t="s">
        <v>134</v>
      </c>
      <c r="TE25" s="74" t="s">
        <v>134</v>
      </c>
      <c r="TF25" s="74" t="s">
        <v>134</v>
      </c>
      <c r="TG25" s="74" t="s">
        <v>134</v>
      </c>
      <c r="TH25" s="74" t="s">
        <v>134</v>
      </c>
      <c r="TI25" s="74" t="s">
        <v>134</v>
      </c>
      <c r="TJ25" s="74" t="s">
        <v>134</v>
      </c>
      <c r="TK25" s="74" t="s">
        <v>134</v>
      </c>
      <c r="TL25" s="74" t="s">
        <v>134</v>
      </c>
      <c r="TM25" s="74" t="s">
        <v>134</v>
      </c>
      <c r="TN25" s="74" t="s">
        <v>134</v>
      </c>
      <c r="TO25" s="74" t="s">
        <v>134</v>
      </c>
      <c r="TP25" s="74" t="s">
        <v>134</v>
      </c>
      <c r="TQ25" s="74" t="s">
        <v>134</v>
      </c>
      <c r="TR25" s="74" t="s">
        <v>134</v>
      </c>
      <c r="TS25" s="74" t="s">
        <v>134</v>
      </c>
      <c r="TT25" s="74" t="s">
        <v>134</v>
      </c>
      <c r="TU25" s="74" t="s">
        <v>134</v>
      </c>
      <c r="TV25" s="74" t="s">
        <v>134</v>
      </c>
      <c r="TW25" s="74" t="s">
        <v>134</v>
      </c>
      <c r="TX25" s="74" t="s">
        <v>134</v>
      </c>
      <c r="TY25" s="74" t="s">
        <v>134</v>
      </c>
      <c r="TZ25" s="74" t="s">
        <v>134</v>
      </c>
      <c r="UA25" s="74" t="s">
        <v>134</v>
      </c>
      <c r="UB25" s="74" t="s">
        <v>134</v>
      </c>
      <c r="UC25" s="74" t="s">
        <v>134</v>
      </c>
      <c r="UD25" s="74" t="s">
        <v>134</v>
      </c>
      <c r="UE25" s="74" t="s">
        <v>134</v>
      </c>
      <c r="UF25" s="74" t="s">
        <v>134</v>
      </c>
      <c r="UG25" s="74" t="s">
        <v>134</v>
      </c>
      <c r="UH25" s="74" t="s">
        <v>134</v>
      </c>
    </row>
    <row r="26" spans="1:554" ht="14.4" x14ac:dyDescent="0.3">
      <c r="A26" s="74" t="s">
        <v>880</v>
      </c>
      <c r="B26" s="74" t="s">
        <v>18</v>
      </c>
      <c r="C26" s="74" t="s">
        <v>424</v>
      </c>
      <c r="D26" s="77">
        <v>68.86</v>
      </c>
      <c r="E26" s="74">
        <v>485</v>
      </c>
      <c r="F26" s="77"/>
      <c r="G26" s="74"/>
      <c r="H26" s="74">
        <v>66.211299999999994</v>
      </c>
      <c r="I26" s="74">
        <v>67.817099999999996</v>
      </c>
      <c r="J26" s="74">
        <v>68.144000000000005</v>
      </c>
      <c r="K26" s="74">
        <v>69.682500000000005</v>
      </c>
      <c r="L26" s="74">
        <v>70.653599999999997</v>
      </c>
      <c r="M26" s="74">
        <v>71.076700000000002</v>
      </c>
      <c r="N26" s="74">
        <v>72.019000000000005</v>
      </c>
      <c r="O26" s="74">
        <v>71.874799999999993</v>
      </c>
      <c r="P26" s="74">
        <v>72.307500000000005</v>
      </c>
      <c r="Q26" s="74">
        <v>71.4709</v>
      </c>
      <c r="R26" s="74">
        <v>70.365200000000002</v>
      </c>
      <c r="S26" s="74">
        <v>69.999799999999993</v>
      </c>
      <c r="T26" s="74">
        <v>71.124799999999993</v>
      </c>
      <c r="U26" s="74">
        <v>72.403599999999997</v>
      </c>
      <c r="V26" s="74">
        <v>72.057500000000005</v>
      </c>
      <c r="W26" s="74">
        <v>70.701700000000002</v>
      </c>
      <c r="X26" s="74">
        <v>70.894000000000005</v>
      </c>
      <c r="Y26" s="74">
        <v>70.7209</v>
      </c>
      <c r="Z26" s="74">
        <v>69.855599999999995</v>
      </c>
      <c r="AA26" s="74">
        <v>71.105500000000006</v>
      </c>
      <c r="AB26" s="74">
        <v>71.288200000000003</v>
      </c>
      <c r="AC26" s="74">
        <v>71.672899999999998</v>
      </c>
      <c r="AD26" s="74">
        <v>70.172899999999998</v>
      </c>
      <c r="AE26" s="74">
        <v>69.576700000000002</v>
      </c>
      <c r="AF26" s="74">
        <v>74.797799999999995</v>
      </c>
      <c r="AG26" s="74">
        <v>73.942099999999996</v>
      </c>
      <c r="AH26" s="74">
        <v>72.8459</v>
      </c>
      <c r="AI26" s="74">
        <v>72.894000000000005</v>
      </c>
      <c r="AJ26" s="74">
        <v>73.432500000000005</v>
      </c>
      <c r="AK26" s="74">
        <v>73.519000000000005</v>
      </c>
      <c r="AL26" s="74">
        <v>73.403599999999997</v>
      </c>
      <c r="AM26" s="74">
        <v>72.567099999999996</v>
      </c>
      <c r="AN26" s="74">
        <v>72.192099999999996</v>
      </c>
      <c r="AO26" s="74">
        <v>70.153599999999997</v>
      </c>
      <c r="AP26" s="74">
        <v>70.105500000000006</v>
      </c>
      <c r="AQ26" s="74">
        <v>70.038200000000003</v>
      </c>
      <c r="AR26" s="74">
        <v>70.115200000000002</v>
      </c>
      <c r="AS26" s="74">
        <v>70.569299999999998</v>
      </c>
      <c r="AT26" s="74">
        <v>70.569299999999998</v>
      </c>
      <c r="AU26" s="74">
        <v>71.187799999999996</v>
      </c>
      <c r="AV26" s="74">
        <v>72.385999999999996</v>
      </c>
      <c r="AW26" s="74">
        <v>72.134699999999995</v>
      </c>
      <c r="AX26" s="74">
        <v>70.347099999999998</v>
      </c>
      <c r="AY26" s="74">
        <v>68.7333</v>
      </c>
      <c r="AZ26" s="74">
        <v>69.670699999999997</v>
      </c>
      <c r="BA26" s="74">
        <v>68.433800000000005</v>
      </c>
      <c r="BB26" s="74">
        <v>67.97</v>
      </c>
      <c r="BC26" s="74">
        <v>66.916700000000006</v>
      </c>
      <c r="BD26" s="74">
        <v>67.931299999999993</v>
      </c>
      <c r="BE26" s="74">
        <v>65.554199999999994</v>
      </c>
      <c r="BF26" s="74">
        <v>66.887699999999995</v>
      </c>
      <c r="BG26" s="74">
        <v>65.274000000000001</v>
      </c>
      <c r="BH26" s="74">
        <v>66.607500000000002</v>
      </c>
      <c r="BI26" s="74">
        <v>67.322500000000005</v>
      </c>
      <c r="BJ26" s="74">
        <v>65.902100000000004</v>
      </c>
      <c r="BK26" s="74">
        <v>66.056700000000006</v>
      </c>
      <c r="BL26" s="74">
        <v>66.288600000000002</v>
      </c>
      <c r="BM26" s="74">
        <v>66.617099999999994</v>
      </c>
      <c r="BN26" s="74">
        <v>67.235600000000005</v>
      </c>
      <c r="BO26" s="74">
        <v>68.4435</v>
      </c>
      <c r="BP26" s="74">
        <v>68.250200000000007</v>
      </c>
      <c r="BQ26" s="74">
        <v>69.351799999999997</v>
      </c>
      <c r="BR26" s="74">
        <v>69.467699999999994</v>
      </c>
      <c r="BS26" s="74">
        <v>67.853999999999999</v>
      </c>
      <c r="BT26" s="74">
        <v>67.9893</v>
      </c>
      <c r="BU26" s="74">
        <v>67.293599999999998</v>
      </c>
      <c r="BV26" s="74">
        <v>67.457800000000006</v>
      </c>
      <c r="BW26" s="74">
        <v>68.298500000000004</v>
      </c>
      <c r="BX26" s="74">
        <v>68.4435</v>
      </c>
      <c r="BY26" s="74">
        <v>68.868600000000001</v>
      </c>
      <c r="BZ26" s="74">
        <v>68.085899999999995</v>
      </c>
      <c r="CA26" s="74">
        <v>68.752700000000004</v>
      </c>
      <c r="CB26" s="74">
        <v>69.216499999999996</v>
      </c>
      <c r="CC26" s="74">
        <v>68.810699999999997</v>
      </c>
      <c r="CD26" s="74">
        <v>67.921700000000001</v>
      </c>
      <c r="CE26" s="74">
        <v>67.5351</v>
      </c>
      <c r="CF26" s="74">
        <v>68.172899999999998</v>
      </c>
      <c r="CG26" s="74">
        <v>65.699100000000001</v>
      </c>
      <c r="CH26" s="74">
        <v>65.099999999999994</v>
      </c>
      <c r="CI26" s="74">
        <v>66.385199999999998</v>
      </c>
      <c r="CJ26" s="74">
        <v>67.370900000000006</v>
      </c>
      <c r="CK26" s="74">
        <v>67.042299999999997</v>
      </c>
      <c r="CL26" s="74">
        <v>62.838900000000002</v>
      </c>
      <c r="CM26" s="74">
        <v>62.2301</v>
      </c>
      <c r="CN26" s="74">
        <v>61.901600000000002</v>
      </c>
      <c r="CO26" s="74">
        <v>63.302700000000002</v>
      </c>
      <c r="CP26" s="74">
        <v>62.587600000000002</v>
      </c>
      <c r="CQ26" s="74">
        <v>62.104500000000002</v>
      </c>
      <c r="CR26" s="74">
        <v>61.978900000000003</v>
      </c>
      <c r="CS26" s="74">
        <v>61.708300000000001</v>
      </c>
      <c r="CT26" s="74">
        <v>61.621299999999998</v>
      </c>
      <c r="CU26" s="74">
        <v>63.408999999999999</v>
      </c>
      <c r="CV26" s="74">
        <v>62.809899999999999</v>
      </c>
      <c r="CW26" s="74">
        <v>63.389699999999998</v>
      </c>
      <c r="CX26" s="74">
        <v>64.636200000000002</v>
      </c>
      <c r="CY26" s="74">
        <v>64.500900000000001</v>
      </c>
      <c r="CZ26" s="74">
        <v>64.819800000000001</v>
      </c>
      <c r="DA26" s="74">
        <v>65.119399999999999</v>
      </c>
      <c r="DB26" s="74">
        <v>64.037099999999995</v>
      </c>
      <c r="DC26" s="74">
        <v>64.288300000000007</v>
      </c>
      <c r="DD26" s="74">
        <v>65.322299999999998</v>
      </c>
      <c r="DE26" s="74">
        <v>66.760099999999994</v>
      </c>
      <c r="DF26" s="74">
        <v>65.273700000000005</v>
      </c>
      <c r="DG26" s="74">
        <v>65.516599999999997</v>
      </c>
      <c r="DH26" s="74">
        <v>70.305999999999997</v>
      </c>
      <c r="DI26" s="74">
        <v>69.528800000000004</v>
      </c>
      <c r="DJ26" s="74">
        <v>69.013900000000007</v>
      </c>
      <c r="DK26" s="74">
        <v>69.004199999999997</v>
      </c>
      <c r="DL26" s="74">
        <v>68.430999999999997</v>
      </c>
      <c r="DM26" s="74">
        <v>67.683000000000007</v>
      </c>
      <c r="DN26" s="74">
        <v>67.7316</v>
      </c>
      <c r="DO26" s="74">
        <v>68.751599999999996</v>
      </c>
      <c r="DP26" s="74">
        <v>67.945300000000003</v>
      </c>
      <c r="DQ26" s="74">
        <v>67.721800000000002</v>
      </c>
      <c r="DR26" s="74">
        <v>67.430400000000006</v>
      </c>
      <c r="DS26" s="74" t="s">
        <v>135</v>
      </c>
      <c r="DT26" s="74">
        <v>66.740600000000001</v>
      </c>
      <c r="DU26" s="74">
        <v>66.468599999999995</v>
      </c>
      <c r="DV26" s="74">
        <v>65.905199999999994</v>
      </c>
      <c r="DW26" s="74">
        <v>65.846900000000005</v>
      </c>
      <c r="DX26" s="74">
        <v>65.866299999999995</v>
      </c>
      <c r="DY26" s="74">
        <v>67.226399999999998</v>
      </c>
      <c r="DZ26" s="74">
        <v>67.683000000000007</v>
      </c>
      <c r="EA26" s="74">
        <v>68.838999999999999</v>
      </c>
      <c r="EB26" s="74">
        <v>69.402500000000003</v>
      </c>
      <c r="EC26" s="74">
        <v>69.528800000000004</v>
      </c>
      <c r="ED26" s="74">
        <v>67.799599999999998</v>
      </c>
      <c r="EE26" s="74">
        <v>67.585800000000006</v>
      </c>
      <c r="EF26" s="74">
        <v>68.401899999999998</v>
      </c>
      <c r="EG26" s="74">
        <v>68.314400000000006</v>
      </c>
      <c r="EH26" s="74">
        <v>69.305400000000006</v>
      </c>
      <c r="EI26" s="74">
        <v>70.558599999999998</v>
      </c>
      <c r="EJ26" s="74">
        <v>71.112300000000005</v>
      </c>
      <c r="EK26" s="74">
        <v>70.539100000000005</v>
      </c>
      <c r="EL26" s="74">
        <v>70.510000000000005</v>
      </c>
      <c r="EM26" s="74">
        <v>72.4238</v>
      </c>
      <c r="EN26" s="74">
        <v>73.016400000000004</v>
      </c>
      <c r="EO26" s="74">
        <v>73.269000000000005</v>
      </c>
      <c r="EP26" s="74">
        <v>72.987300000000005</v>
      </c>
      <c r="EQ26" s="74">
        <v>73.337000000000003</v>
      </c>
      <c r="ER26" s="74">
        <v>74.6096</v>
      </c>
      <c r="ES26" s="74">
        <v>74.444500000000005</v>
      </c>
      <c r="ET26" s="74">
        <v>75.590800000000002</v>
      </c>
      <c r="EU26" s="74">
        <v>75.444400000000002</v>
      </c>
      <c r="EV26" s="74">
        <v>75.766499999999994</v>
      </c>
      <c r="EW26" s="74">
        <v>75.190700000000007</v>
      </c>
      <c r="EX26" s="74">
        <v>74.546499999999995</v>
      </c>
      <c r="EY26" s="74">
        <v>75.278499999999994</v>
      </c>
      <c r="EZ26" s="74">
        <v>75.180899999999994</v>
      </c>
      <c r="FA26" s="74">
        <v>76.205699999999993</v>
      </c>
      <c r="FB26" s="74">
        <v>75.727500000000006</v>
      </c>
      <c r="FC26" s="74">
        <v>74.546499999999995</v>
      </c>
      <c r="FD26" s="74">
        <v>74.312299999999993</v>
      </c>
      <c r="FE26" s="74">
        <v>74.488</v>
      </c>
      <c r="FF26" s="74">
        <v>74.849100000000007</v>
      </c>
      <c r="FG26" s="74">
        <v>73.443600000000004</v>
      </c>
      <c r="FH26" s="74">
        <v>72.965400000000002</v>
      </c>
      <c r="FI26" s="74">
        <v>73.033699999999996</v>
      </c>
      <c r="FJ26" s="74">
        <v>73.59</v>
      </c>
      <c r="FK26" s="74">
        <v>73.004400000000004</v>
      </c>
      <c r="FL26" s="74">
        <v>72.116299999999995</v>
      </c>
      <c r="FM26" s="74">
        <v>72.731200000000001</v>
      </c>
      <c r="FN26" s="74">
        <v>72.467600000000004</v>
      </c>
      <c r="FO26" s="74">
        <v>72.848299999999995</v>
      </c>
      <c r="FP26" s="74">
        <v>73.677899999999994</v>
      </c>
      <c r="FQ26" s="74">
        <v>74.868600000000001</v>
      </c>
      <c r="FR26" s="74">
        <v>75.141900000000007</v>
      </c>
      <c r="FS26" s="74">
        <v>75.044300000000007</v>
      </c>
      <c r="FT26" s="74">
        <v>76.098299999999995</v>
      </c>
      <c r="FU26" s="74">
        <v>73.580299999999994</v>
      </c>
      <c r="FV26" s="74">
        <v>74.136600000000001</v>
      </c>
      <c r="FW26" s="74">
        <v>73.746200000000002</v>
      </c>
      <c r="FX26" s="74">
        <v>73.599800000000002</v>
      </c>
      <c r="FY26" s="74">
        <v>73.619299999999996</v>
      </c>
      <c r="FZ26" s="74">
        <v>73.385099999999994</v>
      </c>
      <c r="GA26" s="74">
        <v>72.399299999999997</v>
      </c>
      <c r="GB26" s="74">
        <v>73.365600000000001</v>
      </c>
      <c r="GC26" s="74">
        <v>72.770200000000003</v>
      </c>
      <c r="GD26" s="74">
        <v>72.984899999999996</v>
      </c>
      <c r="GE26" s="74">
        <v>72.682400000000001</v>
      </c>
      <c r="GF26" s="74">
        <v>72.223600000000005</v>
      </c>
      <c r="GG26" s="74">
        <v>71.111000000000004</v>
      </c>
      <c r="GH26" s="74">
        <v>71.091499999999996</v>
      </c>
      <c r="GI26" s="74">
        <v>71.599000000000004</v>
      </c>
      <c r="GJ26" s="74">
        <v>71.032899999999998</v>
      </c>
      <c r="GK26" s="74">
        <v>71.706400000000002</v>
      </c>
      <c r="GL26" s="74">
        <v>72.750699999999995</v>
      </c>
      <c r="GM26" s="74">
        <v>72.799499999999995</v>
      </c>
      <c r="GN26" s="74">
        <v>71.56</v>
      </c>
      <c r="GO26" s="74">
        <v>71.725899999999996</v>
      </c>
      <c r="GP26" s="74">
        <v>71.911299999999997</v>
      </c>
      <c r="GQ26" s="74">
        <v>71.882000000000005</v>
      </c>
      <c r="GR26" s="74">
        <v>73.492400000000004</v>
      </c>
      <c r="GS26" s="74">
        <v>73.463200000000001</v>
      </c>
      <c r="GT26" s="74">
        <v>74.400099999999995</v>
      </c>
      <c r="GU26" s="74">
        <v>74.585599999999999</v>
      </c>
      <c r="GV26" s="74">
        <v>74.0488</v>
      </c>
      <c r="GW26" s="74">
        <v>73.580299999999994</v>
      </c>
      <c r="GX26" s="74">
        <v>73.482699999999994</v>
      </c>
      <c r="GY26" s="74">
        <v>73.8536</v>
      </c>
      <c r="GZ26" s="74">
        <v>72.438400000000001</v>
      </c>
      <c r="HA26" s="74">
        <v>72.204099999999997</v>
      </c>
      <c r="HB26" s="74">
        <v>71.257400000000004</v>
      </c>
      <c r="HC26" s="74">
        <v>70.544899999999998</v>
      </c>
      <c r="HD26" s="74">
        <v>71.052400000000006</v>
      </c>
      <c r="HE26" s="74">
        <v>69.920299999999997</v>
      </c>
      <c r="HF26" s="74">
        <v>70.486400000000003</v>
      </c>
      <c r="HG26" s="74">
        <v>70.418099999999995</v>
      </c>
      <c r="HH26" s="74">
        <v>71.140299999999996</v>
      </c>
      <c r="HI26" s="74">
        <v>71.130499999999998</v>
      </c>
      <c r="HJ26" s="74">
        <v>65.313599999999994</v>
      </c>
      <c r="HK26" s="74">
        <v>66.494600000000005</v>
      </c>
      <c r="HL26" s="74">
        <v>67.997600000000006</v>
      </c>
      <c r="HM26" s="74">
        <v>67.870699999999999</v>
      </c>
      <c r="HN26" s="74">
        <v>66.787300000000002</v>
      </c>
      <c r="HO26" s="74">
        <v>66.767799999999994</v>
      </c>
      <c r="HP26" s="74">
        <v>66.201800000000006</v>
      </c>
      <c r="HQ26" s="74">
        <v>67.0899</v>
      </c>
      <c r="HR26" s="74">
        <v>66.884900000000002</v>
      </c>
      <c r="HS26" s="74">
        <v>68.6905</v>
      </c>
      <c r="HT26" s="74">
        <v>69.168800000000005</v>
      </c>
      <c r="HU26" s="74">
        <v>68.895499999999998</v>
      </c>
      <c r="HV26" s="74">
        <v>69.510400000000004</v>
      </c>
      <c r="HW26" s="74">
        <v>69.647000000000006</v>
      </c>
      <c r="HX26" s="74">
        <v>69.149299999999997</v>
      </c>
      <c r="HY26" s="74">
        <v>69.598200000000006</v>
      </c>
      <c r="HZ26" s="74" t="s">
        <v>135</v>
      </c>
      <c r="IA26" s="74">
        <v>69.803200000000004</v>
      </c>
      <c r="IB26" s="74">
        <v>69.510400000000004</v>
      </c>
      <c r="IC26" s="74">
        <v>69.578699999999998</v>
      </c>
      <c r="ID26" s="74">
        <v>70.078999999999994</v>
      </c>
      <c r="IE26" s="74">
        <v>70.177099999999996</v>
      </c>
      <c r="IF26" s="74">
        <v>71.030500000000004</v>
      </c>
      <c r="IG26" s="74">
        <v>70.392899999999997</v>
      </c>
      <c r="IH26" s="74">
        <v>69.529600000000002</v>
      </c>
      <c r="II26" s="74">
        <v>69.284400000000005</v>
      </c>
      <c r="IJ26" s="74">
        <v>69.372699999999995</v>
      </c>
      <c r="IK26" s="74">
        <v>69.539500000000004</v>
      </c>
      <c r="IL26" s="74">
        <v>70.020099999999999</v>
      </c>
      <c r="IM26" s="74">
        <v>69.559100000000001</v>
      </c>
      <c r="IN26" s="74">
        <v>70.520399999999995</v>
      </c>
      <c r="IO26" s="74">
        <v>72.021299999999997</v>
      </c>
      <c r="IP26" s="74">
        <v>71.834900000000005</v>
      </c>
      <c r="IQ26" s="74">
        <v>72.188000000000002</v>
      </c>
      <c r="IR26" s="74">
        <v>72.707899999999995</v>
      </c>
      <c r="IS26" s="74">
        <v>71.874099999999999</v>
      </c>
      <c r="IT26" s="74">
        <v>72.943399999999997</v>
      </c>
      <c r="IU26" s="74">
        <v>74.091099999999997</v>
      </c>
      <c r="IV26" s="74">
        <v>75.052400000000006</v>
      </c>
      <c r="IW26" s="74">
        <v>75.464399999999998</v>
      </c>
      <c r="IX26" s="74">
        <v>75.572299999999998</v>
      </c>
      <c r="IY26" s="74">
        <v>75.464399999999998</v>
      </c>
      <c r="IZ26" s="74">
        <v>76.033299999999997</v>
      </c>
      <c r="JA26" s="74">
        <v>75.552700000000002</v>
      </c>
      <c r="JB26" s="74">
        <v>75.101399999999998</v>
      </c>
      <c r="JC26" s="74">
        <v>75.228999999999999</v>
      </c>
      <c r="JD26" s="74">
        <v>75.209299999999999</v>
      </c>
      <c r="JE26" s="74">
        <v>74.856200000000001</v>
      </c>
      <c r="JF26" s="74">
        <v>74.728700000000003</v>
      </c>
      <c r="JG26" s="74">
        <v>74.316699999999997</v>
      </c>
      <c r="JH26" s="74">
        <v>74.091099999999997</v>
      </c>
      <c r="JI26" s="74">
        <v>72.3155</v>
      </c>
      <c r="JJ26" s="74">
        <v>71.687700000000007</v>
      </c>
      <c r="JK26" s="74">
        <v>71.942800000000005</v>
      </c>
      <c r="JL26" s="74">
        <v>72.276300000000006</v>
      </c>
      <c r="JM26" s="74">
        <v>72.972800000000007</v>
      </c>
      <c r="JN26" s="74">
        <v>73.267099999999999</v>
      </c>
      <c r="JO26" s="74">
        <v>62.976900000000001</v>
      </c>
      <c r="JP26" s="74">
        <v>62.888599999999997</v>
      </c>
      <c r="JQ26" s="74">
        <v>63.438000000000002</v>
      </c>
      <c r="JR26" s="74">
        <v>62.3001</v>
      </c>
      <c r="JS26" s="74">
        <v>61.750700000000002</v>
      </c>
      <c r="JT26" s="74">
        <v>60.622599999999998</v>
      </c>
      <c r="JU26" s="74">
        <v>60.779600000000002</v>
      </c>
      <c r="JV26" s="74">
        <v>61.171999999999997</v>
      </c>
      <c r="JW26" s="74">
        <v>60.043900000000001</v>
      </c>
      <c r="JX26" s="74">
        <v>64.4876</v>
      </c>
      <c r="JY26" s="74">
        <v>65.213499999999996</v>
      </c>
      <c r="JZ26" s="74">
        <v>65.821700000000007</v>
      </c>
      <c r="KA26" s="74">
        <v>66.390600000000006</v>
      </c>
      <c r="KB26" s="74">
        <v>67.165599999999998</v>
      </c>
      <c r="KC26" s="74">
        <v>65.566599999999994</v>
      </c>
      <c r="KD26" s="74">
        <v>66.361199999999997</v>
      </c>
      <c r="KE26" s="74">
        <v>67.145899999999997</v>
      </c>
      <c r="KF26" s="74">
        <v>67.145899999999997</v>
      </c>
      <c r="KG26" s="74">
        <v>66.6751</v>
      </c>
      <c r="KH26" s="74">
        <v>67.744299999999996</v>
      </c>
      <c r="KI26" s="74">
        <v>68.597700000000003</v>
      </c>
      <c r="KJ26" s="74">
        <v>68.627200000000002</v>
      </c>
      <c r="KK26" s="74">
        <v>68.578100000000006</v>
      </c>
      <c r="KL26" s="74">
        <v>68.274000000000001</v>
      </c>
      <c r="KM26" s="74">
        <v>68.678399999999996</v>
      </c>
      <c r="KN26" s="74">
        <v>68.244399999999999</v>
      </c>
      <c r="KO26" s="74">
        <v>68.609399999999994</v>
      </c>
      <c r="KP26" s="74">
        <v>68.688299999999998</v>
      </c>
      <c r="KQ26" s="74">
        <v>68.057000000000002</v>
      </c>
      <c r="KR26" s="74">
        <v>69.319500000000005</v>
      </c>
      <c r="KS26" s="74">
        <v>70.217100000000002</v>
      </c>
      <c r="KT26" s="74">
        <v>70.424199999999999</v>
      </c>
      <c r="KU26" s="74">
        <v>71.164000000000001</v>
      </c>
      <c r="KV26" s="74">
        <v>71.055499999999995</v>
      </c>
      <c r="KW26" s="74">
        <v>72.771699999999996</v>
      </c>
      <c r="KX26" s="74">
        <v>72.801299999999998</v>
      </c>
      <c r="KY26" s="74">
        <v>72.426500000000004</v>
      </c>
      <c r="KZ26" s="74">
        <v>72.515299999999996</v>
      </c>
      <c r="LA26" s="74">
        <v>72.712500000000006</v>
      </c>
      <c r="LB26" s="74">
        <v>73.491699999999994</v>
      </c>
      <c r="LC26" s="74">
        <v>74.034199999999998</v>
      </c>
      <c r="LD26" s="74">
        <v>74.704899999999995</v>
      </c>
      <c r="LE26" s="74">
        <v>74.902199999999993</v>
      </c>
      <c r="LF26" s="74">
        <v>74.5077</v>
      </c>
      <c r="LG26" s="74">
        <v>75.454499999999996</v>
      </c>
      <c r="LH26" s="74">
        <v>75.622200000000007</v>
      </c>
      <c r="LI26" s="74">
        <v>76.144999999999996</v>
      </c>
      <c r="LJ26" s="74">
        <v>75.78</v>
      </c>
      <c r="LK26" s="74">
        <v>76.066100000000006</v>
      </c>
      <c r="LL26" s="74">
        <v>74.714799999999997</v>
      </c>
      <c r="LM26" s="74">
        <v>74.497799999999998</v>
      </c>
      <c r="LN26" s="74">
        <v>75.2376</v>
      </c>
      <c r="LO26" s="74">
        <v>76.2239</v>
      </c>
      <c r="LP26" s="74">
        <v>75.148799999999994</v>
      </c>
      <c r="LQ26" s="74">
        <v>75.198099999999997</v>
      </c>
      <c r="LR26" s="74">
        <v>72.791399999999996</v>
      </c>
      <c r="LS26" s="74">
        <v>72.436400000000006</v>
      </c>
      <c r="LT26" s="74">
        <v>71.578299999999999</v>
      </c>
      <c r="LU26" s="74">
        <v>72.091099999999997</v>
      </c>
      <c r="LV26" s="74">
        <v>72.525099999999995</v>
      </c>
      <c r="LW26" s="74">
        <v>72.880200000000002</v>
      </c>
      <c r="LX26" s="74">
        <v>72.899900000000002</v>
      </c>
      <c r="LY26" s="74">
        <v>72.791399999999996</v>
      </c>
      <c r="LZ26" s="74">
        <v>72.949299999999994</v>
      </c>
      <c r="MA26" s="74">
        <v>72.495500000000007</v>
      </c>
      <c r="MB26" s="74">
        <v>72.702699999999993</v>
      </c>
      <c r="MC26" s="74">
        <v>72.890100000000004</v>
      </c>
      <c r="MD26" s="74">
        <v>71.509200000000007</v>
      </c>
      <c r="ME26" s="74">
        <v>77.239800000000002</v>
      </c>
      <c r="MF26" s="74">
        <v>76.6875</v>
      </c>
      <c r="MG26" s="74">
        <v>76.608599999999996</v>
      </c>
      <c r="MH26" s="74">
        <v>77.456800000000001</v>
      </c>
      <c r="MI26" s="74">
        <v>78.206400000000002</v>
      </c>
      <c r="MJ26" s="74">
        <v>77.131299999999996</v>
      </c>
      <c r="MK26" s="74">
        <v>77.723100000000002</v>
      </c>
      <c r="ML26" s="74">
        <v>77.683700000000002</v>
      </c>
      <c r="MM26" s="74">
        <v>77.792199999999994</v>
      </c>
      <c r="MN26" s="74">
        <v>77.279300000000006</v>
      </c>
      <c r="MO26" s="74">
        <v>77.150999999999996</v>
      </c>
      <c r="MP26" s="74">
        <v>76.509900000000002</v>
      </c>
      <c r="MQ26" s="74">
        <v>78.817899999999995</v>
      </c>
      <c r="MR26" s="74">
        <v>78.778499999999994</v>
      </c>
      <c r="MS26" s="74">
        <v>78.433300000000003</v>
      </c>
      <c r="MT26" s="74">
        <v>77.476500000000001</v>
      </c>
      <c r="MU26" s="74">
        <v>77.851299999999995</v>
      </c>
      <c r="MV26" s="74">
        <v>80.011399999999995</v>
      </c>
      <c r="MW26" s="74">
        <v>80.968199999999996</v>
      </c>
      <c r="MX26" s="74">
        <v>80.159400000000005</v>
      </c>
      <c r="MY26" s="74">
        <v>80.701800000000006</v>
      </c>
      <c r="MZ26" s="74">
        <v>81.415300000000002</v>
      </c>
      <c r="NA26" s="74">
        <v>79.899199999999993</v>
      </c>
      <c r="NB26" s="74">
        <v>79.611800000000002</v>
      </c>
      <c r="NC26" s="74">
        <v>79.889300000000006</v>
      </c>
      <c r="ND26" s="74">
        <v>79.522599999999997</v>
      </c>
      <c r="NE26" s="74">
        <v>79.284800000000004</v>
      </c>
      <c r="NF26" s="74">
        <v>79.156000000000006</v>
      </c>
      <c r="NG26" s="74">
        <v>78.938000000000002</v>
      </c>
      <c r="NH26" s="74">
        <v>79.8001</v>
      </c>
      <c r="NI26" s="74">
        <v>79.354200000000006</v>
      </c>
      <c r="NJ26" s="74">
        <v>78.938000000000002</v>
      </c>
      <c r="NK26" s="74">
        <v>79.691100000000006</v>
      </c>
      <c r="NL26" s="74">
        <v>79.988399999999999</v>
      </c>
      <c r="NM26" s="74" t="s">
        <v>135</v>
      </c>
      <c r="NN26" s="74">
        <v>79.146100000000004</v>
      </c>
      <c r="NO26" s="74">
        <v>79.106399999999994</v>
      </c>
      <c r="NP26" s="74">
        <v>80.345100000000002</v>
      </c>
      <c r="NQ26" s="74">
        <v>79.730699999999999</v>
      </c>
      <c r="NR26" s="74">
        <v>79.304599999999994</v>
      </c>
      <c r="NS26" s="74">
        <v>79.255099999999999</v>
      </c>
      <c r="NT26" s="74">
        <v>79.760499999999993</v>
      </c>
      <c r="NU26" s="74">
        <v>78.551500000000004</v>
      </c>
      <c r="NV26" s="74">
        <v>78.640699999999995</v>
      </c>
      <c r="NW26" s="74">
        <v>78.472200000000001</v>
      </c>
      <c r="NX26" s="74">
        <v>78.274000000000001</v>
      </c>
      <c r="NY26" s="74">
        <v>78.749700000000004</v>
      </c>
      <c r="NZ26" s="74">
        <v>77.818200000000004</v>
      </c>
      <c r="OA26" s="74">
        <v>78.848799999999997</v>
      </c>
      <c r="OB26" s="74">
        <v>79.978499999999997</v>
      </c>
      <c r="OC26" s="74">
        <v>80.146900000000002</v>
      </c>
      <c r="OD26" s="74">
        <v>79.473100000000002</v>
      </c>
      <c r="OE26" s="74">
        <v>81.4649</v>
      </c>
      <c r="OF26" s="74">
        <v>81.187399999999997</v>
      </c>
      <c r="OG26" s="74">
        <v>79.621700000000004</v>
      </c>
      <c r="OH26" s="74">
        <v>78.918199999999999</v>
      </c>
      <c r="OI26" s="74">
        <v>79.591999999999999</v>
      </c>
      <c r="OJ26" s="74">
        <v>79.453299999999999</v>
      </c>
      <c r="OK26" s="74">
        <v>78.868600000000001</v>
      </c>
      <c r="OL26" s="74">
        <v>78.313699999999997</v>
      </c>
      <c r="OM26" s="74">
        <v>79.453299999999999</v>
      </c>
      <c r="ON26" s="74">
        <v>80.176599999999993</v>
      </c>
      <c r="OO26" s="74">
        <v>79.681200000000004</v>
      </c>
      <c r="OP26" s="74">
        <v>82.941400000000002</v>
      </c>
      <c r="OQ26" s="74">
        <v>81.910799999999995</v>
      </c>
      <c r="OR26" s="74">
        <v>78.402900000000002</v>
      </c>
      <c r="OS26" s="74">
        <v>77.134500000000003</v>
      </c>
      <c r="OT26" s="74">
        <v>77.342600000000004</v>
      </c>
      <c r="OU26" s="74">
        <v>76.520099999999999</v>
      </c>
      <c r="OV26" s="74">
        <v>77.808300000000003</v>
      </c>
      <c r="OW26" s="74">
        <v>77.818200000000004</v>
      </c>
      <c r="OX26" s="74">
        <v>77.62</v>
      </c>
      <c r="OY26" s="74">
        <v>78.115499999999997</v>
      </c>
      <c r="OZ26" s="74">
        <v>78.036199999999994</v>
      </c>
      <c r="PA26" s="74">
        <v>79.552400000000006</v>
      </c>
      <c r="PB26" s="74">
        <v>79.453299999999999</v>
      </c>
      <c r="PC26" s="74">
        <v>79.413600000000002</v>
      </c>
      <c r="PD26" s="74">
        <v>78.541600000000003</v>
      </c>
      <c r="PE26" s="74">
        <v>79.582099999999997</v>
      </c>
      <c r="PF26" s="74">
        <v>79.562299999999993</v>
      </c>
      <c r="PG26" s="74">
        <v>80.364900000000006</v>
      </c>
      <c r="PH26" s="74">
        <v>80.900000000000006</v>
      </c>
      <c r="PI26" s="74">
        <v>81.7423</v>
      </c>
      <c r="PJ26" s="74">
        <v>81.781999999999996</v>
      </c>
      <c r="PK26" s="74">
        <v>82.663899999999998</v>
      </c>
      <c r="PL26" s="74">
        <v>83.868399999999994</v>
      </c>
      <c r="PM26" s="74">
        <v>81.748099999999994</v>
      </c>
      <c r="PN26" s="74">
        <v>81.33</v>
      </c>
      <c r="PO26" s="74">
        <v>81.011399999999995</v>
      </c>
      <c r="PP26" s="74">
        <v>78.781599999999997</v>
      </c>
      <c r="PQ26" s="74">
        <v>79.199700000000007</v>
      </c>
      <c r="PR26" s="74">
        <v>79.149900000000002</v>
      </c>
      <c r="PS26" s="74">
        <v>79.548100000000005</v>
      </c>
      <c r="PT26" s="74">
        <v>80.0458</v>
      </c>
      <c r="PU26" s="74">
        <v>81.051199999999994</v>
      </c>
      <c r="PV26" s="74">
        <v>81.628600000000006</v>
      </c>
      <c r="PW26" s="74">
        <v>82.484700000000004</v>
      </c>
      <c r="PX26" s="74">
        <v>82.464799999999997</v>
      </c>
      <c r="PY26" s="74">
        <v>82.803299999999993</v>
      </c>
      <c r="PZ26" s="74">
        <v>82.962500000000006</v>
      </c>
      <c r="QA26" s="74">
        <v>83.728999999999999</v>
      </c>
      <c r="QB26" s="74">
        <v>86.715500000000006</v>
      </c>
      <c r="QC26" s="74">
        <v>85.550799999999995</v>
      </c>
      <c r="QD26" s="74">
        <v>88.786000000000001</v>
      </c>
      <c r="QE26" s="74">
        <v>89.134500000000003</v>
      </c>
      <c r="QF26" s="74">
        <v>88.706400000000002</v>
      </c>
      <c r="QG26" s="74">
        <v>87.521799999999999</v>
      </c>
      <c r="QH26" s="74">
        <v>87.651200000000003</v>
      </c>
      <c r="QI26" s="74">
        <v>86.7453</v>
      </c>
      <c r="QJ26" s="74">
        <v>87.143500000000003</v>
      </c>
      <c r="QK26" s="74">
        <v>85.550799999999995</v>
      </c>
      <c r="QL26" s="74">
        <v>84.097399999999993</v>
      </c>
      <c r="QM26" s="74">
        <v>85.252099999999999</v>
      </c>
      <c r="QN26" s="74">
        <v>85.9191</v>
      </c>
      <c r="QO26" s="74">
        <v>86.138099999999994</v>
      </c>
      <c r="QP26" s="74">
        <v>86.456599999999995</v>
      </c>
      <c r="QQ26" s="74">
        <v>84.326300000000003</v>
      </c>
      <c r="QR26" s="74">
        <v>84.903700000000001</v>
      </c>
      <c r="QS26" s="74">
        <v>84.853899999999996</v>
      </c>
      <c r="QT26" s="74">
        <v>84.704599999999999</v>
      </c>
      <c r="QU26" s="74">
        <v>84.485600000000005</v>
      </c>
      <c r="QV26" s="74">
        <v>84.505499999999998</v>
      </c>
      <c r="QW26" s="74">
        <v>84.007800000000003</v>
      </c>
      <c r="QX26" s="74">
        <v>83.848500000000001</v>
      </c>
      <c r="QY26" s="74">
        <v>82.922700000000006</v>
      </c>
      <c r="QZ26" s="74">
        <v>83.53</v>
      </c>
      <c r="RA26" s="74">
        <v>83.062100000000001</v>
      </c>
      <c r="RB26" s="74">
        <v>82.892899999999997</v>
      </c>
      <c r="RC26" s="74">
        <v>82.614099999999993</v>
      </c>
      <c r="RD26" s="74">
        <v>82.126300000000001</v>
      </c>
      <c r="RE26" s="74">
        <v>81.479299999999995</v>
      </c>
      <c r="RF26" s="74">
        <v>85.281999999999996</v>
      </c>
      <c r="RG26" s="74">
        <v>83.948099999999997</v>
      </c>
      <c r="RH26" s="74">
        <v>86.197800000000001</v>
      </c>
      <c r="RI26" s="74">
        <v>83.788799999999995</v>
      </c>
      <c r="RJ26" s="74">
        <v>83.251199999999997</v>
      </c>
      <c r="RK26" s="74">
        <v>81.917299999999997</v>
      </c>
      <c r="RL26" s="74">
        <v>83.022300000000001</v>
      </c>
      <c r="RM26" s="74">
        <v>82.703699999999998</v>
      </c>
      <c r="RN26" s="74">
        <v>81.479299999999995</v>
      </c>
      <c r="RO26" s="74">
        <v>81.519099999999995</v>
      </c>
      <c r="RP26" s="74">
        <v>80.991500000000002</v>
      </c>
      <c r="RQ26" s="74">
        <v>81.479299999999995</v>
      </c>
      <c r="RR26" s="74">
        <v>82.375200000000007</v>
      </c>
      <c r="RS26" s="74">
        <v>82.942599999999999</v>
      </c>
      <c r="RT26" s="74">
        <v>84.047600000000003</v>
      </c>
      <c r="RU26" s="74">
        <v>83.460300000000004</v>
      </c>
      <c r="RV26" s="74">
        <v>83.52</v>
      </c>
      <c r="RW26" s="74">
        <v>83.59</v>
      </c>
      <c r="RX26" s="74">
        <v>83.72</v>
      </c>
      <c r="RY26" s="74">
        <v>82.94</v>
      </c>
      <c r="RZ26" s="74">
        <v>82.52</v>
      </c>
      <c r="SA26" s="74">
        <v>81.739999999999995</v>
      </c>
      <c r="SB26" s="74">
        <v>82.82</v>
      </c>
      <c r="SC26" s="74">
        <v>83.54</v>
      </c>
      <c r="SD26" s="74">
        <v>82.08</v>
      </c>
      <c r="SE26" s="74">
        <v>81.93</v>
      </c>
      <c r="SF26" s="74">
        <v>81.56</v>
      </c>
      <c r="SG26" s="74">
        <v>80.84</v>
      </c>
      <c r="SH26" s="74">
        <v>80.069999999999993</v>
      </c>
      <c r="SI26" s="74">
        <v>80.13</v>
      </c>
      <c r="SJ26" s="74">
        <v>77.62</v>
      </c>
      <c r="SK26" s="74">
        <v>76.849999999999994</v>
      </c>
      <c r="SL26" s="74">
        <v>77.28</v>
      </c>
      <c r="SM26" s="74">
        <v>76.88</v>
      </c>
      <c r="SN26" s="74">
        <v>77.25</v>
      </c>
      <c r="SO26" s="74">
        <v>77.239999999999995</v>
      </c>
      <c r="SP26" s="74">
        <v>76.63</v>
      </c>
      <c r="SQ26" s="74">
        <v>75.95</v>
      </c>
      <c r="SR26" s="74">
        <v>76.25</v>
      </c>
      <c r="SS26" s="74">
        <v>75.430000000000007</v>
      </c>
      <c r="ST26" s="74">
        <v>74.75</v>
      </c>
      <c r="SU26" s="74">
        <v>75.260000000000005</v>
      </c>
      <c r="SV26" s="74">
        <v>75.08</v>
      </c>
      <c r="SW26" s="74">
        <v>74.45</v>
      </c>
      <c r="SX26" s="74">
        <v>74.45</v>
      </c>
      <c r="SY26" s="74">
        <v>72.7</v>
      </c>
      <c r="SZ26" s="74">
        <v>74.430000000000007</v>
      </c>
      <c r="TA26" s="74">
        <v>75.28</v>
      </c>
      <c r="TB26" s="74">
        <v>76.239999999999995</v>
      </c>
      <c r="TC26" s="74">
        <v>76.66</v>
      </c>
      <c r="TD26" s="74">
        <v>77.47</v>
      </c>
      <c r="TE26" s="74">
        <v>78.459999999999994</v>
      </c>
      <c r="TF26" s="74">
        <v>77.62</v>
      </c>
      <c r="TG26" s="74">
        <v>78.209999999999994</v>
      </c>
      <c r="TH26" s="74">
        <v>77.36</v>
      </c>
      <c r="TI26" s="74">
        <v>76.66</v>
      </c>
      <c r="TJ26" s="74">
        <v>76.33</v>
      </c>
      <c r="TK26" s="74">
        <v>76.48</v>
      </c>
      <c r="TL26" s="74">
        <v>76.66</v>
      </c>
      <c r="TM26" s="74">
        <v>76.8</v>
      </c>
      <c r="TN26" s="74">
        <v>76.08</v>
      </c>
      <c r="TO26" s="74">
        <v>77</v>
      </c>
      <c r="TP26" s="74">
        <v>77.11</v>
      </c>
      <c r="TQ26" s="74">
        <v>77.48</v>
      </c>
      <c r="TR26" s="74">
        <v>75.78</v>
      </c>
      <c r="TS26" s="74">
        <v>76.260000000000005</v>
      </c>
      <c r="TT26" s="74">
        <v>81.48</v>
      </c>
      <c r="TU26" s="74">
        <v>81.760000000000005</v>
      </c>
      <c r="TV26" s="74">
        <v>84.05</v>
      </c>
      <c r="TW26" s="74">
        <v>83.25</v>
      </c>
      <c r="TX26" s="74">
        <v>84.32</v>
      </c>
      <c r="TY26" s="74">
        <v>82.42</v>
      </c>
      <c r="TZ26" s="74">
        <v>82.85</v>
      </c>
      <c r="UA26" s="74">
        <v>81.650000000000006</v>
      </c>
      <c r="UB26" s="74">
        <v>81.819999999999993</v>
      </c>
      <c r="UC26" s="74">
        <v>81.88</v>
      </c>
      <c r="UD26" s="74">
        <v>81.45</v>
      </c>
      <c r="UE26" s="74">
        <v>80.92</v>
      </c>
      <c r="UF26" s="74">
        <v>81.77</v>
      </c>
      <c r="UG26" s="74">
        <v>78.83</v>
      </c>
      <c r="UH26" s="74">
        <v>77.69</v>
      </c>
    </row>
    <row r="27" spans="1:554" ht="14.4" x14ac:dyDescent="0.3">
      <c r="A27" s="74" t="s">
        <v>808</v>
      </c>
      <c r="B27" s="74" t="s">
        <v>18</v>
      </c>
      <c r="C27" s="74" t="s">
        <v>424</v>
      </c>
      <c r="D27" s="77">
        <v>177.2</v>
      </c>
      <c r="E27" s="74">
        <v>190</v>
      </c>
      <c r="F27" s="77"/>
      <c r="G27" s="74"/>
      <c r="H27" s="74">
        <v>170.12620000000001</v>
      </c>
      <c r="I27" s="74">
        <v>174.1377</v>
      </c>
      <c r="J27" s="74">
        <v>173.97460000000001</v>
      </c>
      <c r="K27" s="74">
        <v>178.28360000000001</v>
      </c>
      <c r="L27" s="74">
        <v>182.09360000000001</v>
      </c>
      <c r="M27" s="74">
        <v>181.13390000000001</v>
      </c>
      <c r="N27" s="74">
        <v>184.4545</v>
      </c>
      <c r="O27" s="74">
        <v>184.15700000000001</v>
      </c>
      <c r="P27" s="74">
        <v>181.0284</v>
      </c>
      <c r="Q27" s="74">
        <v>180.54849999999999</v>
      </c>
      <c r="R27" s="74">
        <v>180.1071</v>
      </c>
      <c r="S27" s="74">
        <v>176.8057</v>
      </c>
      <c r="T27" s="74">
        <v>179.34889999999999</v>
      </c>
      <c r="U27" s="74">
        <v>183.4468</v>
      </c>
      <c r="V27" s="74">
        <v>181.6234</v>
      </c>
      <c r="W27" s="74">
        <v>180.2414</v>
      </c>
      <c r="X27" s="74">
        <v>182.47749999999999</v>
      </c>
      <c r="Y27" s="74">
        <v>182.88059999999999</v>
      </c>
      <c r="Z27" s="74">
        <v>176.6617</v>
      </c>
      <c r="AA27" s="74">
        <v>186.04759999999999</v>
      </c>
      <c r="AB27" s="74">
        <v>193.96510000000001</v>
      </c>
      <c r="AC27" s="74">
        <v>205.85579999999999</v>
      </c>
      <c r="AD27" s="74">
        <v>206.01900000000001</v>
      </c>
      <c r="AE27" s="74">
        <v>202.10339999999999</v>
      </c>
      <c r="AF27" s="74">
        <v>201.45079999999999</v>
      </c>
      <c r="AG27" s="74">
        <v>201.03809999999999</v>
      </c>
      <c r="AH27" s="74">
        <v>200.21279999999999</v>
      </c>
      <c r="AI27" s="74">
        <v>200.93260000000001</v>
      </c>
      <c r="AJ27" s="74">
        <v>203.13030000000001</v>
      </c>
      <c r="AK27" s="74">
        <v>204.09960000000001</v>
      </c>
      <c r="AL27" s="74">
        <v>204.4547</v>
      </c>
      <c r="AM27" s="74">
        <v>203.13990000000001</v>
      </c>
      <c r="AN27" s="74">
        <v>201.82509999999999</v>
      </c>
      <c r="AO27" s="74">
        <v>197.36250000000001</v>
      </c>
      <c r="AP27" s="74">
        <v>194.65610000000001</v>
      </c>
      <c r="AQ27" s="74">
        <v>196.91139999999999</v>
      </c>
      <c r="AR27" s="74">
        <v>195.08799999999999</v>
      </c>
      <c r="AS27" s="74">
        <v>195.8366</v>
      </c>
      <c r="AT27" s="74">
        <v>195.03039999999999</v>
      </c>
      <c r="AU27" s="74">
        <v>196.09569999999999</v>
      </c>
      <c r="AV27" s="74">
        <v>198.5909</v>
      </c>
      <c r="AW27" s="74">
        <v>200.6542</v>
      </c>
      <c r="AX27" s="74">
        <v>201.6619</v>
      </c>
      <c r="AY27" s="74">
        <v>198.00550000000001</v>
      </c>
      <c r="AZ27" s="74">
        <v>201.09569999999999</v>
      </c>
      <c r="BA27" s="74">
        <v>199.4546</v>
      </c>
      <c r="BB27" s="74">
        <v>194.15649999999999</v>
      </c>
      <c r="BC27" s="74">
        <v>190.48939999999999</v>
      </c>
      <c r="BD27" s="74">
        <v>190.97190000000001</v>
      </c>
      <c r="BE27" s="74">
        <v>188.4725</v>
      </c>
      <c r="BF27" s="74">
        <v>196.91659999999999</v>
      </c>
      <c r="BG27" s="74">
        <v>212.60810000000001</v>
      </c>
      <c r="BH27" s="74">
        <v>208.68039999999999</v>
      </c>
      <c r="BI27" s="74">
        <v>212.14490000000001</v>
      </c>
      <c r="BJ27" s="74">
        <v>209.4717</v>
      </c>
      <c r="BK27" s="74">
        <v>209.3366</v>
      </c>
      <c r="BL27" s="74">
        <v>209.99289999999999</v>
      </c>
      <c r="BM27" s="74">
        <v>212.1353</v>
      </c>
      <c r="BN27" s="74">
        <v>212.7336</v>
      </c>
      <c r="BO27" s="74">
        <v>215.8314</v>
      </c>
      <c r="BP27" s="74">
        <v>216.55510000000001</v>
      </c>
      <c r="BQ27" s="74">
        <v>220.50219999999999</v>
      </c>
      <c r="BR27" s="74">
        <v>220.8399</v>
      </c>
      <c r="BS27" s="74">
        <v>218.57210000000001</v>
      </c>
      <c r="BT27" s="74">
        <v>221.89179999999999</v>
      </c>
      <c r="BU27" s="74">
        <v>223.98599999999999</v>
      </c>
      <c r="BV27" s="74">
        <v>223.5034</v>
      </c>
      <c r="BW27" s="74">
        <v>223.4359</v>
      </c>
      <c r="BX27" s="74">
        <v>221.4479</v>
      </c>
      <c r="BY27" s="74">
        <v>222.99199999999999</v>
      </c>
      <c r="BZ27" s="74">
        <v>222.62530000000001</v>
      </c>
      <c r="CA27" s="74">
        <v>221.29349999999999</v>
      </c>
      <c r="CB27" s="74">
        <v>221.197</v>
      </c>
      <c r="CC27" s="74">
        <v>221.46719999999999</v>
      </c>
      <c r="CD27" s="74">
        <v>221.36099999999999</v>
      </c>
      <c r="CE27" s="74">
        <v>222.38399999999999</v>
      </c>
      <c r="CF27" s="74">
        <v>224.04390000000001</v>
      </c>
      <c r="CG27" s="74">
        <v>217.58770000000001</v>
      </c>
      <c r="CH27" s="74">
        <v>214.9821</v>
      </c>
      <c r="CI27" s="74">
        <v>218.04130000000001</v>
      </c>
      <c r="CJ27" s="74">
        <v>219.81700000000001</v>
      </c>
      <c r="CK27" s="74">
        <v>222.51910000000001</v>
      </c>
      <c r="CL27" s="74">
        <v>220.4153</v>
      </c>
      <c r="CM27" s="74">
        <v>220.53110000000001</v>
      </c>
      <c r="CN27" s="74">
        <v>218.4563</v>
      </c>
      <c r="CO27" s="74">
        <v>221.28380000000001</v>
      </c>
      <c r="CP27" s="74">
        <v>222.66390000000001</v>
      </c>
      <c r="CQ27" s="74">
        <v>220.63730000000001</v>
      </c>
      <c r="CR27" s="74">
        <v>218.4177</v>
      </c>
      <c r="CS27" s="74">
        <v>216.97980000000001</v>
      </c>
      <c r="CT27" s="74">
        <v>215.13650000000001</v>
      </c>
      <c r="CU27" s="74">
        <v>214.64439999999999</v>
      </c>
      <c r="CV27" s="74">
        <v>213.53460000000001</v>
      </c>
      <c r="CW27" s="74">
        <v>217.9931</v>
      </c>
      <c r="CX27" s="74">
        <v>222.37430000000001</v>
      </c>
      <c r="CY27" s="74">
        <v>221.07149999999999</v>
      </c>
      <c r="CZ27" s="74">
        <v>220.68549999999999</v>
      </c>
      <c r="DA27" s="74">
        <v>218.71680000000001</v>
      </c>
      <c r="DB27" s="74">
        <v>215.73490000000001</v>
      </c>
      <c r="DC27" s="74">
        <v>217.2114</v>
      </c>
      <c r="DD27" s="74">
        <v>216.31389999999999</v>
      </c>
      <c r="DE27" s="74">
        <v>218.23429999999999</v>
      </c>
      <c r="DF27" s="74">
        <v>210.3596</v>
      </c>
      <c r="DG27" s="74">
        <v>209.69370000000001</v>
      </c>
      <c r="DH27" s="74">
        <v>213.9881</v>
      </c>
      <c r="DI27" s="74">
        <v>213.35120000000001</v>
      </c>
      <c r="DJ27" s="74">
        <v>211.82640000000001</v>
      </c>
      <c r="DK27" s="74">
        <v>216.7482</v>
      </c>
      <c r="DL27" s="74">
        <v>217.1438</v>
      </c>
      <c r="DM27" s="74">
        <v>217.15350000000001</v>
      </c>
      <c r="DN27" s="74">
        <v>217.92019999999999</v>
      </c>
      <c r="DO27" s="74">
        <v>222.11269999999999</v>
      </c>
      <c r="DP27" s="74">
        <v>222.88900000000001</v>
      </c>
      <c r="DQ27" s="74">
        <v>229.45920000000001</v>
      </c>
      <c r="DR27" s="74">
        <v>226.56710000000001</v>
      </c>
      <c r="DS27" s="74" t="s">
        <v>135</v>
      </c>
      <c r="DT27" s="74">
        <v>224.81059999999999</v>
      </c>
      <c r="DU27" s="74">
        <v>219.1721</v>
      </c>
      <c r="DV27" s="74">
        <v>226.05279999999999</v>
      </c>
      <c r="DW27" s="74">
        <v>225.4802</v>
      </c>
      <c r="DX27" s="74">
        <v>227.99369999999999</v>
      </c>
      <c r="DY27" s="74">
        <v>239.47450000000001</v>
      </c>
      <c r="DZ27" s="74">
        <v>241.10489999999999</v>
      </c>
      <c r="EA27" s="74">
        <v>242.5994</v>
      </c>
      <c r="EB27" s="74">
        <v>240.58080000000001</v>
      </c>
      <c r="EC27" s="74">
        <v>240.24109999999999</v>
      </c>
      <c r="ED27" s="74">
        <v>240.98840000000001</v>
      </c>
      <c r="EE27" s="74">
        <v>240.35759999999999</v>
      </c>
      <c r="EF27" s="74">
        <v>243.83189999999999</v>
      </c>
      <c r="EG27" s="74">
        <v>244.25890000000001</v>
      </c>
      <c r="EH27" s="74">
        <v>250.77080000000001</v>
      </c>
      <c r="EI27" s="74">
        <v>253.886</v>
      </c>
      <c r="EJ27" s="74">
        <v>250.82900000000001</v>
      </c>
      <c r="EK27" s="74">
        <v>249.84880000000001</v>
      </c>
      <c r="EL27" s="74">
        <v>247.20910000000001</v>
      </c>
      <c r="EM27" s="74">
        <v>254.2354</v>
      </c>
      <c r="EN27" s="74">
        <v>252.57589999999999</v>
      </c>
      <c r="EO27" s="74">
        <v>255.75899999999999</v>
      </c>
      <c r="EP27" s="74">
        <v>252.0033</v>
      </c>
      <c r="EQ27" s="74">
        <v>251.12989999999999</v>
      </c>
      <c r="ER27" s="74">
        <v>251.99359999999999</v>
      </c>
      <c r="ES27" s="74">
        <v>260.21350000000001</v>
      </c>
      <c r="ET27" s="74">
        <v>257.53500000000003</v>
      </c>
      <c r="EU27" s="74">
        <v>260.91230000000002</v>
      </c>
      <c r="EV27" s="74">
        <v>261.97980000000001</v>
      </c>
      <c r="EW27" s="74">
        <v>260.24259999999998</v>
      </c>
      <c r="EX27" s="74">
        <v>257.61259999999999</v>
      </c>
      <c r="EY27" s="74">
        <v>255.7396</v>
      </c>
      <c r="EZ27" s="74">
        <v>255.23500000000001</v>
      </c>
      <c r="FA27" s="74">
        <v>256.5548</v>
      </c>
      <c r="FB27" s="74">
        <v>260.33969999999999</v>
      </c>
      <c r="FC27" s="74">
        <v>257.64170000000001</v>
      </c>
      <c r="FD27" s="74">
        <v>258.66070000000002</v>
      </c>
      <c r="FE27" s="74">
        <v>257.92320000000001</v>
      </c>
      <c r="FF27" s="74">
        <v>259.05860000000001</v>
      </c>
      <c r="FG27" s="74">
        <v>257.7097</v>
      </c>
      <c r="FH27" s="74">
        <v>257.2439</v>
      </c>
      <c r="FI27" s="74">
        <v>257.08859999999999</v>
      </c>
      <c r="FJ27" s="74">
        <v>254.89529999999999</v>
      </c>
      <c r="FK27" s="74">
        <v>252.2653</v>
      </c>
      <c r="FL27" s="74">
        <v>251.33369999999999</v>
      </c>
      <c r="FM27" s="74">
        <v>252.7603</v>
      </c>
      <c r="FN27" s="74">
        <v>251.1396</v>
      </c>
      <c r="FO27" s="74">
        <v>251.09100000000001</v>
      </c>
      <c r="FP27" s="74">
        <v>250.72229999999999</v>
      </c>
      <c r="FQ27" s="74">
        <v>252.88640000000001</v>
      </c>
      <c r="FR27" s="74">
        <v>256.09870000000001</v>
      </c>
      <c r="FS27" s="74">
        <v>253.3134</v>
      </c>
      <c r="FT27" s="74">
        <v>253.26490000000001</v>
      </c>
      <c r="FU27" s="74">
        <v>249.04329999999999</v>
      </c>
      <c r="FV27" s="74">
        <v>249.8682</v>
      </c>
      <c r="FW27" s="74">
        <v>248.59690000000001</v>
      </c>
      <c r="FX27" s="74">
        <v>247.0462</v>
      </c>
      <c r="FY27" s="74">
        <v>248.40190000000001</v>
      </c>
      <c r="FZ27" s="74">
        <v>245.2517</v>
      </c>
      <c r="GA27" s="74">
        <v>245.9247</v>
      </c>
      <c r="GB27" s="74">
        <v>250.67429999999999</v>
      </c>
      <c r="GC27" s="74">
        <v>247.7972</v>
      </c>
      <c r="GD27" s="74">
        <v>243.1354</v>
      </c>
      <c r="GE27" s="74">
        <v>243.8083</v>
      </c>
      <c r="GF27" s="74">
        <v>244.3252</v>
      </c>
      <c r="GG27" s="74">
        <v>255.3751</v>
      </c>
      <c r="GH27" s="74">
        <v>254.63390000000001</v>
      </c>
      <c r="GI27" s="74">
        <v>259.84179999999998</v>
      </c>
      <c r="GJ27" s="74">
        <v>254.9264</v>
      </c>
      <c r="GK27" s="74">
        <v>256.21379999999999</v>
      </c>
      <c r="GL27" s="74">
        <v>259.85160000000002</v>
      </c>
      <c r="GM27" s="74">
        <v>258.3691</v>
      </c>
      <c r="GN27" s="74">
        <v>258.55450000000002</v>
      </c>
      <c r="GO27" s="74">
        <v>253.7561</v>
      </c>
      <c r="GP27" s="74">
        <v>253.61959999999999</v>
      </c>
      <c r="GQ27" s="74">
        <v>252.7516</v>
      </c>
      <c r="GR27" s="74">
        <v>251.52269999999999</v>
      </c>
      <c r="GS27" s="74">
        <v>249.39660000000001</v>
      </c>
      <c r="GT27" s="74">
        <v>250.4402</v>
      </c>
      <c r="GU27" s="74">
        <v>249.1431</v>
      </c>
      <c r="GV27" s="74">
        <v>245.80760000000001</v>
      </c>
      <c r="GW27" s="74">
        <v>236.83510000000001</v>
      </c>
      <c r="GX27" s="74">
        <v>241.4384</v>
      </c>
      <c r="GY27" s="74">
        <v>241.89680000000001</v>
      </c>
      <c r="GZ27" s="74">
        <v>237.58609999999999</v>
      </c>
      <c r="HA27" s="74">
        <v>237.274</v>
      </c>
      <c r="HB27" s="74">
        <v>234.67</v>
      </c>
      <c r="HC27" s="74">
        <v>232.0856</v>
      </c>
      <c r="HD27" s="74">
        <v>235.7038</v>
      </c>
      <c r="HE27" s="74">
        <v>229.3938</v>
      </c>
      <c r="HF27" s="74">
        <v>222.2938</v>
      </c>
      <c r="HG27" s="74">
        <v>223.18129999999999</v>
      </c>
      <c r="HH27" s="74">
        <v>230.964</v>
      </c>
      <c r="HI27" s="74">
        <v>234.16290000000001</v>
      </c>
      <c r="HJ27" s="74">
        <v>237.21549999999999</v>
      </c>
      <c r="HK27" s="74">
        <v>241.1361</v>
      </c>
      <c r="HL27" s="74">
        <v>241.02879999999999</v>
      </c>
      <c r="HM27" s="74">
        <v>239.2636</v>
      </c>
      <c r="HN27" s="74">
        <v>238.16149999999999</v>
      </c>
      <c r="HO27" s="74">
        <v>239.30260000000001</v>
      </c>
      <c r="HP27" s="74">
        <v>235.2259</v>
      </c>
      <c r="HQ27" s="74">
        <v>239.94630000000001</v>
      </c>
      <c r="HR27" s="74">
        <v>239.32210000000001</v>
      </c>
      <c r="HS27" s="74">
        <v>247.8947</v>
      </c>
      <c r="HT27" s="74">
        <v>251.05459999999999</v>
      </c>
      <c r="HU27" s="74">
        <v>248.63589999999999</v>
      </c>
      <c r="HV27" s="74">
        <v>249.62100000000001</v>
      </c>
      <c r="HW27" s="74">
        <v>249.22110000000001</v>
      </c>
      <c r="HX27" s="74">
        <v>249.53319999999999</v>
      </c>
      <c r="HY27" s="74">
        <v>250.1183</v>
      </c>
      <c r="HZ27" s="74" t="s">
        <v>135</v>
      </c>
      <c r="IA27" s="74">
        <v>251.23990000000001</v>
      </c>
      <c r="IB27" s="74">
        <v>247.32910000000001</v>
      </c>
      <c r="IC27" s="74">
        <v>247.1438</v>
      </c>
      <c r="ID27" s="74">
        <v>247.65090000000001</v>
      </c>
      <c r="IE27" s="74">
        <v>252.4297</v>
      </c>
      <c r="IF27" s="74">
        <v>257.88150000000002</v>
      </c>
      <c r="IG27" s="74">
        <v>259.03230000000002</v>
      </c>
      <c r="IH27" s="74">
        <v>259.50049999999999</v>
      </c>
      <c r="II27" s="74">
        <v>260.60250000000002</v>
      </c>
      <c r="IJ27" s="74">
        <v>261.01209999999998</v>
      </c>
      <c r="IK27" s="74">
        <v>266.73469999999998</v>
      </c>
      <c r="IL27" s="74">
        <v>265.92140000000001</v>
      </c>
      <c r="IM27" s="74">
        <v>267.51859999999999</v>
      </c>
      <c r="IN27" s="74">
        <v>268.32209999999998</v>
      </c>
      <c r="IO27" s="74">
        <v>273.83879999999999</v>
      </c>
      <c r="IP27" s="74">
        <v>275.63200000000001</v>
      </c>
      <c r="IQ27" s="74">
        <v>276.24939999999998</v>
      </c>
      <c r="IR27" s="74">
        <v>274.36799999999999</v>
      </c>
      <c r="IS27" s="74">
        <v>241.29679999999999</v>
      </c>
      <c r="IT27" s="74">
        <v>242.3845</v>
      </c>
      <c r="IU27" s="74">
        <v>243.041</v>
      </c>
      <c r="IV27" s="74">
        <v>246.92140000000001</v>
      </c>
      <c r="IW27" s="74">
        <v>245.89250000000001</v>
      </c>
      <c r="IX27" s="74">
        <v>248.4794</v>
      </c>
      <c r="IY27" s="74">
        <v>247.8817</v>
      </c>
      <c r="IZ27" s="74">
        <v>247.16640000000001</v>
      </c>
      <c r="JA27" s="74">
        <v>242.65889999999999</v>
      </c>
      <c r="JB27" s="74">
        <v>240.3561</v>
      </c>
      <c r="JC27" s="74">
        <v>241.84559999999999</v>
      </c>
      <c r="JD27" s="74">
        <v>243.5898</v>
      </c>
      <c r="JE27" s="74">
        <v>242.27670000000001</v>
      </c>
      <c r="JF27" s="74">
        <v>245.76509999999999</v>
      </c>
      <c r="JG27" s="74">
        <v>245.80430000000001</v>
      </c>
      <c r="JH27" s="74">
        <v>243.5702</v>
      </c>
      <c r="JI27" s="74">
        <v>240.1112</v>
      </c>
      <c r="JJ27" s="74">
        <v>238.3964</v>
      </c>
      <c r="JK27" s="74">
        <v>239.16069999999999</v>
      </c>
      <c r="JL27" s="74">
        <v>241.5712</v>
      </c>
      <c r="JM27" s="74">
        <v>245.64750000000001</v>
      </c>
      <c r="JN27" s="74">
        <v>245.80430000000001</v>
      </c>
      <c r="JO27" s="74">
        <v>244.70679999999999</v>
      </c>
      <c r="JP27" s="74">
        <v>248.0385</v>
      </c>
      <c r="JQ27" s="74">
        <v>246.49019999999999</v>
      </c>
      <c r="JR27" s="74">
        <v>243.041</v>
      </c>
      <c r="JS27" s="74">
        <v>238.86670000000001</v>
      </c>
      <c r="JT27" s="74">
        <v>236.4366</v>
      </c>
      <c r="JU27" s="74">
        <v>237.08330000000001</v>
      </c>
      <c r="JV27" s="74">
        <v>237.48509999999999</v>
      </c>
      <c r="JW27" s="74">
        <v>233.51650000000001</v>
      </c>
      <c r="JX27" s="74">
        <v>236.46600000000001</v>
      </c>
      <c r="JY27" s="74">
        <v>237.25970000000001</v>
      </c>
      <c r="JZ27" s="74">
        <v>236.88740000000001</v>
      </c>
      <c r="KA27" s="74">
        <v>237.73990000000001</v>
      </c>
      <c r="KB27" s="74">
        <v>239.5232</v>
      </c>
      <c r="KC27" s="74">
        <v>231.6352</v>
      </c>
      <c r="KD27" s="74">
        <v>232.06630000000001</v>
      </c>
      <c r="KE27" s="74">
        <v>231.76259999999999</v>
      </c>
      <c r="KF27" s="74">
        <v>232.81100000000001</v>
      </c>
      <c r="KG27" s="74">
        <v>234.7218</v>
      </c>
      <c r="KH27" s="74">
        <v>236.55420000000001</v>
      </c>
      <c r="KI27" s="74">
        <v>239.24889999999999</v>
      </c>
      <c r="KJ27" s="74">
        <v>238.56299999999999</v>
      </c>
      <c r="KK27" s="74">
        <v>236.27</v>
      </c>
      <c r="KL27" s="74">
        <v>236.5444</v>
      </c>
      <c r="KM27" s="74">
        <v>239.4547</v>
      </c>
      <c r="KN27" s="74">
        <v>243.96209999999999</v>
      </c>
      <c r="KO27" s="74">
        <v>241.63980000000001</v>
      </c>
      <c r="KP27" s="74">
        <v>241.8064</v>
      </c>
      <c r="KQ27" s="74">
        <v>243.71719999999999</v>
      </c>
      <c r="KR27" s="74">
        <v>243.40360000000001</v>
      </c>
      <c r="KS27" s="74">
        <v>245.20660000000001</v>
      </c>
      <c r="KT27" s="74">
        <v>243.9263</v>
      </c>
      <c r="KU27" s="74">
        <v>248.87020000000001</v>
      </c>
      <c r="KV27" s="74">
        <v>250.3672</v>
      </c>
      <c r="KW27" s="74">
        <v>251.352</v>
      </c>
      <c r="KX27" s="74">
        <v>251.65729999999999</v>
      </c>
      <c r="KY27" s="74">
        <v>249.4513</v>
      </c>
      <c r="KZ27" s="74">
        <v>249.34289999999999</v>
      </c>
      <c r="LA27" s="74">
        <v>252.73079999999999</v>
      </c>
      <c r="LB27" s="74">
        <v>256.04969999999997</v>
      </c>
      <c r="LC27" s="74">
        <v>260.83609999999999</v>
      </c>
      <c r="LD27" s="74">
        <v>280.01100000000002</v>
      </c>
      <c r="LE27" s="74">
        <v>278.28750000000002</v>
      </c>
      <c r="LF27" s="74">
        <v>284.61020000000002</v>
      </c>
      <c r="LG27" s="74">
        <v>283.517</v>
      </c>
      <c r="LH27" s="74">
        <v>285.34879999999998</v>
      </c>
      <c r="LI27" s="74">
        <v>275.8845</v>
      </c>
      <c r="LJ27" s="74">
        <v>271.11779999999999</v>
      </c>
      <c r="LK27" s="74">
        <v>274.26929999999999</v>
      </c>
      <c r="LL27" s="74">
        <v>271.33449999999999</v>
      </c>
      <c r="LM27" s="74">
        <v>269.37470000000002</v>
      </c>
      <c r="LN27" s="74">
        <v>271.39359999999999</v>
      </c>
      <c r="LO27" s="74">
        <v>272.18150000000003</v>
      </c>
      <c r="LP27" s="74">
        <v>266.20350000000002</v>
      </c>
      <c r="LQ27" s="74">
        <v>268.05500000000001</v>
      </c>
      <c r="LR27" s="74">
        <v>263.7414</v>
      </c>
      <c r="LS27" s="74">
        <v>262.69740000000002</v>
      </c>
      <c r="LT27" s="74">
        <v>260.92469999999997</v>
      </c>
      <c r="LU27" s="74">
        <v>259.08300000000003</v>
      </c>
      <c r="LV27" s="74">
        <v>259.37849999999997</v>
      </c>
      <c r="LW27" s="74">
        <v>262.9436</v>
      </c>
      <c r="LX27" s="74">
        <v>266.0557</v>
      </c>
      <c r="LY27" s="74">
        <v>267.63150000000002</v>
      </c>
      <c r="LZ27" s="74">
        <v>262.0376</v>
      </c>
      <c r="MA27" s="74">
        <v>261.49590000000001</v>
      </c>
      <c r="MB27" s="74">
        <v>261.81110000000001</v>
      </c>
      <c r="MC27" s="74">
        <v>261.83080000000001</v>
      </c>
      <c r="MD27" s="74">
        <v>257.81259999999997</v>
      </c>
      <c r="ME27" s="74">
        <v>256.77850000000001</v>
      </c>
      <c r="MF27" s="74">
        <v>258.05880000000002</v>
      </c>
      <c r="MG27" s="74">
        <v>256.69970000000001</v>
      </c>
      <c r="MH27" s="74">
        <v>256.34519999999998</v>
      </c>
      <c r="MI27" s="74">
        <v>255.5376</v>
      </c>
      <c r="MJ27" s="74">
        <v>254.09970000000001</v>
      </c>
      <c r="MK27" s="74">
        <v>258.0883</v>
      </c>
      <c r="ML27" s="74">
        <v>261.70269999999999</v>
      </c>
      <c r="MM27" s="74">
        <v>262.8451</v>
      </c>
      <c r="MN27" s="74">
        <v>255.11410000000001</v>
      </c>
      <c r="MO27" s="74">
        <v>255.38990000000001</v>
      </c>
      <c r="MP27" s="74">
        <v>254.85810000000001</v>
      </c>
      <c r="MQ27" s="74">
        <v>253.35120000000001</v>
      </c>
      <c r="MR27" s="74">
        <v>250.84970000000001</v>
      </c>
      <c r="MS27" s="74">
        <v>248.50579999999999</v>
      </c>
      <c r="MT27" s="74">
        <v>248.24979999999999</v>
      </c>
      <c r="MU27" s="74">
        <v>245.5119</v>
      </c>
      <c r="MV27" s="74">
        <v>243.83760000000001</v>
      </c>
      <c r="MW27" s="74">
        <v>244.2808</v>
      </c>
      <c r="MX27" s="74">
        <v>241.39519999999999</v>
      </c>
      <c r="MY27" s="74">
        <v>245.79750000000001</v>
      </c>
      <c r="MZ27" s="74">
        <v>250.11109999999999</v>
      </c>
      <c r="NA27" s="74">
        <v>244.852</v>
      </c>
      <c r="NB27" s="74">
        <v>242.2225</v>
      </c>
      <c r="NC27" s="74">
        <v>244.29069999999999</v>
      </c>
      <c r="ND27" s="74">
        <v>246.477</v>
      </c>
      <c r="NE27" s="74">
        <v>243.97550000000001</v>
      </c>
      <c r="NF27" s="74">
        <v>249.87469999999999</v>
      </c>
      <c r="NG27" s="74">
        <v>248.60429999999999</v>
      </c>
      <c r="NH27" s="74">
        <v>244.8323</v>
      </c>
      <c r="NI27" s="74">
        <v>244.8323</v>
      </c>
      <c r="NJ27" s="74">
        <v>242.6952</v>
      </c>
      <c r="NK27" s="74">
        <v>246.27019999999999</v>
      </c>
      <c r="NL27" s="74">
        <v>244.33009999999999</v>
      </c>
      <c r="NM27" s="74" t="s">
        <v>135</v>
      </c>
      <c r="NN27" s="74">
        <v>248.69290000000001</v>
      </c>
      <c r="NO27" s="74">
        <v>249.81569999999999</v>
      </c>
      <c r="NP27" s="74">
        <v>254.0043</v>
      </c>
      <c r="NQ27" s="74">
        <v>253.87559999999999</v>
      </c>
      <c r="NR27" s="74">
        <v>293.29669999999999</v>
      </c>
      <c r="NS27" s="74">
        <v>292.5838</v>
      </c>
      <c r="NT27" s="74">
        <v>296.91109999999998</v>
      </c>
      <c r="NU27" s="74">
        <v>295.76240000000001</v>
      </c>
      <c r="NV27" s="74">
        <v>295.30689999999998</v>
      </c>
      <c r="NW27" s="74">
        <v>290.84100000000001</v>
      </c>
      <c r="NX27" s="74">
        <v>291.12810000000002</v>
      </c>
      <c r="NY27" s="74">
        <v>292.64319999999998</v>
      </c>
      <c r="NZ27" s="74">
        <v>289.87049999999999</v>
      </c>
      <c r="OA27" s="74">
        <v>290.40530000000001</v>
      </c>
      <c r="OB27" s="74">
        <v>296.61399999999998</v>
      </c>
      <c r="OC27" s="74">
        <v>296.09910000000002</v>
      </c>
      <c r="OD27" s="74">
        <v>302.04050000000001</v>
      </c>
      <c r="OE27" s="74">
        <v>310.45740000000001</v>
      </c>
      <c r="OF27" s="74">
        <v>307.39760000000001</v>
      </c>
      <c r="OG27" s="74">
        <v>303.62479999999999</v>
      </c>
      <c r="OH27" s="74">
        <v>303.31790000000001</v>
      </c>
      <c r="OI27" s="74">
        <v>304.42689999999999</v>
      </c>
      <c r="OJ27" s="74">
        <v>297.86169999999998</v>
      </c>
      <c r="OK27" s="74">
        <v>295.36630000000002</v>
      </c>
      <c r="OL27" s="74">
        <v>295.67329999999998</v>
      </c>
      <c r="OM27" s="74">
        <v>297.2081</v>
      </c>
      <c r="ON27" s="74">
        <v>296.30700000000002</v>
      </c>
      <c r="OO27" s="74">
        <v>297.9409</v>
      </c>
      <c r="OP27" s="74">
        <v>299.29750000000001</v>
      </c>
      <c r="OQ27" s="74">
        <v>294.92070000000001</v>
      </c>
      <c r="OR27" s="74">
        <v>289.44470000000001</v>
      </c>
      <c r="OS27" s="74">
        <v>280.32470000000001</v>
      </c>
      <c r="OT27" s="74">
        <v>282.93889999999999</v>
      </c>
      <c r="OU27" s="74">
        <v>275.41309999999999</v>
      </c>
      <c r="OV27" s="74">
        <v>275.89839999999998</v>
      </c>
      <c r="OW27" s="74">
        <v>274.7002</v>
      </c>
      <c r="OX27" s="74">
        <v>276.42320000000001</v>
      </c>
      <c r="OY27" s="74">
        <v>280.33460000000002</v>
      </c>
      <c r="OZ27" s="74">
        <v>280.56229999999999</v>
      </c>
      <c r="PA27" s="74">
        <v>281.404</v>
      </c>
      <c r="PB27" s="74">
        <v>282.6121</v>
      </c>
      <c r="PC27" s="74">
        <v>285.6026</v>
      </c>
      <c r="PD27" s="74">
        <v>285.62240000000003</v>
      </c>
      <c r="PE27" s="74">
        <v>288.67230000000001</v>
      </c>
      <c r="PF27" s="74">
        <v>291.40539999999999</v>
      </c>
      <c r="PG27" s="74">
        <v>294.27710000000002</v>
      </c>
      <c r="PH27" s="74">
        <v>294.3365</v>
      </c>
      <c r="PI27" s="74">
        <v>292.01929999999999</v>
      </c>
      <c r="PJ27" s="74">
        <v>293.2373</v>
      </c>
      <c r="PK27" s="74">
        <v>293.35610000000003</v>
      </c>
      <c r="PL27" s="74">
        <v>295.85149999999999</v>
      </c>
      <c r="PM27" s="74">
        <v>290.61320000000001</v>
      </c>
      <c r="PN27" s="74">
        <v>289.97949999999997</v>
      </c>
      <c r="PO27" s="74">
        <v>282.52300000000002</v>
      </c>
      <c r="PP27" s="74">
        <v>280.27519999999998</v>
      </c>
      <c r="PQ27" s="74">
        <v>281.90710000000001</v>
      </c>
      <c r="PR27" s="74">
        <v>282.45440000000002</v>
      </c>
      <c r="PS27" s="74">
        <v>283.45940000000002</v>
      </c>
      <c r="PT27" s="74">
        <v>284.59379999999999</v>
      </c>
      <c r="PU27" s="74">
        <v>284.97199999999998</v>
      </c>
      <c r="PV27" s="74">
        <v>291.19119999999998</v>
      </c>
      <c r="PW27" s="74">
        <v>295.87810000000002</v>
      </c>
      <c r="PX27" s="74">
        <v>296.70400000000001</v>
      </c>
      <c r="PY27" s="74">
        <v>298.91309999999999</v>
      </c>
      <c r="PZ27" s="74">
        <v>253.38800000000001</v>
      </c>
      <c r="QA27" s="74">
        <v>257.51760000000002</v>
      </c>
      <c r="QB27" s="74">
        <v>265.81659999999999</v>
      </c>
      <c r="QC27" s="74">
        <v>262.47309999999999</v>
      </c>
      <c r="QD27" s="74">
        <v>265.0206</v>
      </c>
      <c r="QE27" s="74">
        <v>266.2346</v>
      </c>
      <c r="QF27" s="74">
        <v>272.33440000000002</v>
      </c>
      <c r="QG27" s="74">
        <v>268.23469999999998</v>
      </c>
      <c r="QH27" s="74">
        <v>265.61759999999998</v>
      </c>
      <c r="QI27" s="74">
        <v>260.79140000000001</v>
      </c>
      <c r="QJ27" s="74">
        <v>259.5575</v>
      </c>
      <c r="QK27" s="74">
        <v>259.2192</v>
      </c>
      <c r="QL27" s="74">
        <v>260.1148</v>
      </c>
      <c r="QM27" s="74">
        <v>263.33890000000002</v>
      </c>
      <c r="QN27" s="74">
        <v>262.97070000000002</v>
      </c>
      <c r="QO27" s="74">
        <v>263.06020000000001</v>
      </c>
      <c r="QP27" s="74">
        <v>266.13499999999999</v>
      </c>
      <c r="QQ27" s="74">
        <v>264.61259999999999</v>
      </c>
      <c r="QR27" s="74">
        <v>270.46370000000002</v>
      </c>
      <c r="QS27" s="74">
        <v>272.91160000000002</v>
      </c>
      <c r="QT27" s="74">
        <v>273.05090000000001</v>
      </c>
      <c r="QU27" s="74">
        <v>267.48840000000001</v>
      </c>
      <c r="QV27" s="74">
        <v>268.46350000000001</v>
      </c>
      <c r="QW27" s="74">
        <v>266.7321</v>
      </c>
      <c r="QX27" s="74">
        <v>271.52839999999998</v>
      </c>
      <c r="QY27" s="74">
        <v>270.78210000000001</v>
      </c>
      <c r="QZ27" s="74">
        <v>274.09570000000002</v>
      </c>
      <c r="RA27" s="74">
        <v>273.68770000000001</v>
      </c>
      <c r="RB27" s="74">
        <v>272.73239999999998</v>
      </c>
      <c r="RC27" s="74">
        <v>272.50360000000001</v>
      </c>
      <c r="RD27" s="74">
        <v>273.00110000000001</v>
      </c>
      <c r="RE27" s="74">
        <v>269.8467</v>
      </c>
      <c r="RF27" s="74">
        <v>274.0659</v>
      </c>
      <c r="RG27" s="74">
        <v>278.68299999999999</v>
      </c>
      <c r="RH27" s="74">
        <v>281.81760000000003</v>
      </c>
      <c r="RI27" s="74">
        <v>284.8725</v>
      </c>
      <c r="RJ27" s="74">
        <v>288.36520000000002</v>
      </c>
      <c r="RK27" s="74">
        <v>285.85759999999999</v>
      </c>
      <c r="RL27" s="74">
        <v>290.45490000000001</v>
      </c>
      <c r="RM27" s="74">
        <v>290.85289999999998</v>
      </c>
      <c r="RN27" s="74">
        <v>293.01220000000001</v>
      </c>
      <c r="RO27" s="74">
        <v>293.7586</v>
      </c>
      <c r="RP27" s="74">
        <v>291.6191</v>
      </c>
      <c r="RQ27" s="74">
        <v>286.6139</v>
      </c>
      <c r="RR27" s="74">
        <v>293.7088</v>
      </c>
      <c r="RS27" s="74">
        <v>298.49520000000001</v>
      </c>
      <c r="RT27" s="74">
        <v>303.6497</v>
      </c>
      <c r="RU27" s="74">
        <v>301.49040000000002</v>
      </c>
      <c r="RV27" s="74">
        <v>301.89830000000001</v>
      </c>
      <c r="RW27" s="74">
        <v>301.18189999999998</v>
      </c>
      <c r="RX27" s="74">
        <v>295.23129999999998</v>
      </c>
      <c r="RY27" s="74">
        <v>281.45929999999998</v>
      </c>
      <c r="RZ27" s="74">
        <v>282.03649999999999</v>
      </c>
      <c r="SA27" s="74">
        <v>278.0462</v>
      </c>
      <c r="SB27" s="74">
        <v>279.3</v>
      </c>
      <c r="SC27" s="74">
        <v>279.52999999999997</v>
      </c>
      <c r="SD27" s="74">
        <v>279.32</v>
      </c>
      <c r="SE27" s="74">
        <v>281.16000000000003</v>
      </c>
      <c r="SF27" s="74">
        <v>283.69</v>
      </c>
      <c r="SG27" s="74">
        <v>283.42</v>
      </c>
      <c r="SH27" s="74">
        <v>283.44</v>
      </c>
      <c r="SI27" s="74">
        <v>277.43</v>
      </c>
      <c r="SJ27" s="74">
        <v>273.16000000000003</v>
      </c>
      <c r="SK27" s="74">
        <v>275.88</v>
      </c>
      <c r="SL27" s="74">
        <v>275.73</v>
      </c>
      <c r="SM27" s="74">
        <v>269.01</v>
      </c>
      <c r="SN27" s="74">
        <v>271.83999999999997</v>
      </c>
      <c r="SO27" s="74">
        <v>278.66000000000003</v>
      </c>
      <c r="SP27" s="74">
        <v>280.36</v>
      </c>
      <c r="SQ27" s="74">
        <v>280.55</v>
      </c>
      <c r="SR27" s="74">
        <v>281.33</v>
      </c>
      <c r="SS27" s="74">
        <v>274.27999999999997</v>
      </c>
      <c r="ST27" s="74">
        <v>274.41000000000003</v>
      </c>
      <c r="SU27" s="74">
        <v>273.97000000000003</v>
      </c>
      <c r="SV27" s="74">
        <v>275</v>
      </c>
      <c r="SW27" s="74">
        <v>274.89999999999998</v>
      </c>
      <c r="SX27" s="74">
        <v>274.89999999999998</v>
      </c>
      <c r="SY27" s="74">
        <v>270.73</v>
      </c>
      <c r="SZ27" s="74">
        <v>274.58999999999997</v>
      </c>
      <c r="TA27" s="74">
        <v>277.62</v>
      </c>
      <c r="TB27" s="74">
        <v>276.58999999999997</v>
      </c>
      <c r="TC27" s="74">
        <v>277.37</v>
      </c>
      <c r="TD27" s="74">
        <v>275.10000000000002</v>
      </c>
      <c r="TE27" s="74">
        <v>275.57</v>
      </c>
      <c r="TF27" s="74">
        <v>270.43</v>
      </c>
      <c r="TG27" s="74">
        <v>270.02999999999997</v>
      </c>
      <c r="TH27" s="74">
        <v>273.29000000000002</v>
      </c>
      <c r="TI27" s="74">
        <v>281.52999999999997</v>
      </c>
      <c r="TJ27" s="74">
        <v>278.64999999999998</v>
      </c>
      <c r="TK27" s="74">
        <v>275.06</v>
      </c>
      <c r="TL27" s="74">
        <v>269.24</v>
      </c>
      <c r="TM27" s="74">
        <v>264.87</v>
      </c>
      <c r="TN27" s="74">
        <v>247.34</v>
      </c>
      <c r="TO27" s="74">
        <v>250.95</v>
      </c>
      <c r="TP27" s="74">
        <v>252.41</v>
      </c>
      <c r="TQ27" s="74">
        <v>258.77</v>
      </c>
      <c r="TR27" s="74">
        <v>256.08</v>
      </c>
      <c r="TS27" s="74">
        <v>258.23</v>
      </c>
      <c r="TT27" s="74">
        <v>261.26</v>
      </c>
      <c r="TU27" s="74">
        <v>262.64999999999998</v>
      </c>
      <c r="TV27" s="74">
        <v>263.12</v>
      </c>
      <c r="TW27" s="74">
        <v>267.77</v>
      </c>
      <c r="TX27" s="74">
        <v>267.45</v>
      </c>
      <c r="TY27" s="74">
        <v>266.87</v>
      </c>
      <c r="TZ27" s="74">
        <v>268.45999999999998</v>
      </c>
      <c r="UA27" s="74">
        <v>254.19</v>
      </c>
      <c r="UB27" s="74">
        <v>253.54</v>
      </c>
      <c r="UC27" s="74">
        <v>256.48</v>
      </c>
      <c r="UD27" s="74">
        <v>256.12</v>
      </c>
      <c r="UE27" s="74">
        <v>258.54000000000002</v>
      </c>
      <c r="UF27" s="74">
        <v>262.89999999999998</v>
      </c>
      <c r="UG27" s="74">
        <v>258.77</v>
      </c>
      <c r="UH27" s="74">
        <v>247.74</v>
      </c>
    </row>
    <row r="28" spans="1:554" ht="14.4" x14ac:dyDescent="0.3">
      <c r="A28" s="74" t="s">
        <v>928</v>
      </c>
      <c r="B28" s="74" t="s">
        <v>18</v>
      </c>
      <c r="C28" s="74" t="s">
        <v>424</v>
      </c>
      <c r="D28" s="77">
        <v>144.85</v>
      </c>
      <c r="E28" s="74">
        <v>230</v>
      </c>
      <c r="F28" s="77">
        <v>152.4</v>
      </c>
      <c r="G28" s="74" t="s">
        <v>446</v>
      </c>
      <c r="H28" s="74">
        <v>144.85</v>
      </c>
      <c r="I28" s="74">
        <v>145.28</v>
      </c>
      <c r="J28" s="74">
        <v>140.05000000000001</v>
      </c>
      <c r="K28" s="74">
        <v>141.63999999999999</v>
      </c>
      <c r="L28" s="74">
        <v>143.4</v>
      </c>
      <c r="M28" s="74">
        <v>143.94</v>
      </c>
      <c r="N28" s="74">
        <v>147.54</v>
      </c>
      <c r="O28" s="74">
        <v>147.28</v>
      </c>
      <c r="P28" s="74">
        <v>146.57</v>
      </c>
      <c r="Q28" s="74">
        <v>147.1</v>
      </c>
      <c r="R28" s="74">
        <v>143.69999999999999</v>
      </c>
      <c r="S28" s="74">
        <v>140.94999999999999</v>
      </c>
      <c r="T28" s="74">
        <v>144.65</v>
      </c>
      <c r="U28" s="74">
        <v>147.77000000000001</v>
      </c>
      <c r="V28" s="74">
        <v>146.47</v>
      </c>
      <c r="W28" s="74">
        <v>145.49</v>
      </c>
      <c r="X28" s="74">
        <v>147.81</v>
      </c>
      <c r="Y28" s="74">
        <v>147.77000000000001</v>
      </c>
      <c r="Z28" s="74">
        <v>145.69</v>
      </c>
      <c r="AA28" s="74">
        <v>147.66</v>
      </c>
      <c r="AB28" s="74">
        <v>150.35</v>
      </c>
      <c r="AC28" s="74">
        <v>156.69</v>
      </c>
      <c r="AD28" s="74">
        <v>152.4</v>
      </c>
      <c r="AE28" s="74" t="s">
        <v>134</v>
      </c>
      <c r="AF28" s="74" t="s">
        <v>134</v>
      </c>
      <c r="AG28" s="74" t="s">
        <v>134</v>
      </c>
      <c r="AH28" s="74" t="s">
        <v>134</v>
      </c>
      <c r="AI28" s="74" t="s">
        <v>134</v>
      </c>
      <c r="AJ28" s="74" t="s">
        <v>134</v>
      </c>
      <c r="AK28" s="74" t="s">
        <v>134</v>
      </c>
      <c r="AL28" s="74" t="s">
        <v>134</v>
      </c>
      <c r="AM28" s="74" t="s">
        <v>134</v>
      </c>
      <c r="AN28" s="74" t="s">
        <v>134</v>
      </c>
      <c r="AO28" s="74" t="s">
        <v>134</v>
      </c>
      <c r="AP28" s="74" t="s">
        <v>134</v>
      </c>
      <c r="AQ28" s="74" t="s">
        <v>134</v>
      </c>
      <c r="AR28" s="74" t="s">
        <v>134</v>
      </c>
      <c r="AS28" s="74" t="s">
        <v>134</v>
      </c>
      <c r="AT28" s="74" t="s">
        <v>134</v>
      </c>
      <c r="AU28" s="74" t="s">
        <v>134</v>
      </c>
      <c r="AV28" s="74" t="s">
        <v>134</v>
      </c>
      <c r="AW28" s="74" t="s">
        <v>134</v>
      </c>
      <c r="AX28" s="74" t="s">
        <v>134</v>
      </c>
      <c r="AY28" s="74" t="s">
        <v>134</v>
      </c>
      <c r="AZ28" s="74" t="s">
        <v>134</v>
      </c>
      <c r="BA28" s="74" t="s">
        <v>134</v>
      </c>
      <c r="BB28" s="74" t="s">
        <v>134</v>
      </c>
      <c r="BC28" s="74" t="s">
        <v>134</v>
      </c>
      <c r="BD28" s="74" t="s">
        <v>134</v>
      </c>
      <c r="BE28" s="74" t="s">
        <v>134</v>
      </c>
      <c r="BF28" s="74" t="s">
        <v>134</v>
      </c>
      <c r="BG28" s="74" t="s">
        <v>134</v>
      </c>
      <c r="BH28" s="74" t="s">
        <v>134</v>
      </c>
      <c r="BI28" s="74" t="s">
        <v>134</v>
      </c>
      <c r="BJ28" s="74" t="s">
        <v>134</v>
      </c>
      <c r="BK28" s="74" t="s">
        <v>134</v>
      </c>
      <c r="BL28" s="74" t="s">
        <v>134</v>
      </c>
      <c r="BM28" s="74" t="s">
        <v>134</v>
      </c>
      <c r="BN28" s="74" t="s">
        <v>134</v>
      </c>
      <c r="BO28" s="74" t="s">
        <v>134</v>
      </c>
      <c r="BP28" s="74" t="s">
        <v>134</v>
      </c>
      <c r="BQ28" s="74" t="s">
        <v>134</v>
      </c>
      <c r="BR28" s="74" t="s">
        <v>134</v>
      </c>
      <c r="BS28" s="74" t="s">
        <v>134</v>
      </c>
      <c r="BT28" s="74" t="s">
        <v>134</v>
      </c>
      <c r="BU28" s="74" t="s">
        <v>134</v>
      </c>
      <c r="BV28" s="74" t="s">
        <v>134</v>
      </c>
      <c r="BW28" s="74" t="s">
        <v>134</v>
      </c>
      <c r="BX28" s="74" t="s">
        <v>134</v>
      </c>
      <c r="BY28" s="74" t="s">
        <v>134</v>
      </c>
      <c r="BZ28" s="74" t="s">
        <v>134</v>
      </c>
      <c r="CA28" s="74" t="s">
        <v>134</v>
      </c>
      <c r="CB28" s="74" t="s">
        <v>134</v>
      </c>
      <c r="CC28" s="74" t="s">
        <v>134</v>
      </c>
      <c r="CD28" s="74" t="s">
        <v>134</v>
      </c>
      <c r="CE28" s="74" t="s">
        <v>134</v>
      </c>
      <c r="CF28" s="74" t="s">
        <v>134</v>
      </c>
      <c r="CG28" s="74" t="s">
        <v>134</v>
      </c>
      <c r="CH28" s="74" t="s">
        <v>134</v>
      </c>
      <c r="CI28" s="74" t="s">
        <v>134</v>
      </c>
      <c r="CJ28" s="74" t="s">
        <v>134</v>
      </c>
      <c r="CK28" s="74" t="s">
        <v>134</v>
      </c>
      <c r="CL28" s="74" t="s">
        <v>134</v>
      </c>
      <c r="CM28" s="74" t="s">
        <v>134</v>
      </c>
      <c r="CN28" s="74" t="s">
        <v>134</v>
      </c>
      <c r="CO28" s="74" t="s">
        <v>134</v>
      </c>
      <c r="CP28" s="74" t="s">
        <v>134</v>
      </c>
      <c r="CQ28" s="74" t="s">
        <v>134</v>
      </c>
      <c r="CR28" s="74" t="s">
        <v>134</v>
      </c>
      <c r="CS28" s="74" t="s">
        <v>134</v>
      </c>
      <c r="CT28" s="74" t="s">
        <v>134</v>
      </c>
      <c r="CU28" s="74" t="s">
        <v>134</v>
      </c>
      <c r="CV28" s="74" t="s">
        <v>134</v>
      </c>
      <c r="CW28" s="74" t="s">
        <v>134</v>
      </c>
      <c r="CX28" s="74" t="s">
        <v>134</v>
      </c>
      <c r="CY28" s="74" t="s">
        <v>134</v>
      </c>
      <c r="CZ28" s="74" t="s">
        <v>134</v>
      </c>
      <c r="DA28" s="74" t="s">
        <v>134</v>
      </c>
      <c r="DB28" s="74" t="s">
        <v>134</v>
      </c>
      <c r="DC28" s="74" t="s">
        <v>134</v>
      </c>
      <c r="DD28" s="74" t="s">
        <v>134</v>
      </c>
      <c r="DE28" s="74" t="s">
        <v>134</v>
      </c>
      <c r="DF28" s="74" t="s">
        <v>134</v>
      </c>
      <c r="DG28" s="74" t="s">
        <v>134</v>
      </c>
      <c r="DH28" s="74" t="s">
        <v>134</v>
      </c>
      <c r="DI28" s="74" t="s">
        <v>134</v>
      </c>
      <c r="DJ28" s="74" t="s">
        <v>134</v>
      </c>
      <c r="DK28" s="74" t="s">
        <v>134</v>
      </c>
      <c r="DL28" s="74" t="s">
        <v>134</v>
      </c>
      <c r="DM28" s="74" t="s">
        <v>134</v>
      </c>
      <c r="DN28" s="74" t="s">
        <v>134</v>
      </c>
      <c r="DO28" s="74" t="s">
        <v>134</v>
      </c>
      <c r="DP28" s="74" t="s">
        <v>134</v>
      </c>
      <c r="DQ28" s="74" t="s">
        <v>134</v>
      </c>
      <c r="DR28" s="74" t="s">
        <v>134</v>
      </c>
      <c r="DS28" s="74" t="s">
        <v>134</v>
      </c>
      <c r="DT28" s="74" t="s">
        <v>134</v>
      </c>
      <c r="DU28" s="74" t="s">
        <v>134</v>
      </c>
      <c r="DV28" s="74" t="s">
        <v>134</v>
      </c>
      <c r="DW28" s="74" t="s">
        <v>134</v>
      </c>
      <c r="DX28" s="74" t="s">
        <v>134</v>
      </c>
      <c r="DY28" s="74" t="s">
        <v>134</v>
      </c>
      <c r="DZ28" s="74" t="s">
        <v>134</v>
      </c>
      <c r="EA28" s="74" t="s">
        <v>134</v>
      </c>
      <c r="EB28" s="74" t="s">
        <v>134</v>
      </c>
      <c r="EC28" s="74" t="s">
        <v>134</v>
      </c>
      <c r="ED28" s="74" t="s">
        <v>134</v>
      </c>
      <c r="EE28" s="74" t="s">
        <v>134</v>
      </c>
      <c r="EF28" s="74" t="s">
        <v>134</v>
      </c>
      <c r="EG28" s="74" t="s">
        <v>134</v>
      </c>
      <c r="EH28" s="74" t="s">
        <v>134</v>
      </c>
      <c r="EI28" s="74" t="s">
        <v>134</v>
      </c>
      <c r="EJ28" s="74" t="s">
        <v>134</v>
      </c>
      <c r="EK28" s="74" t="s">
        <v>134</v>
      </c>
      <c r="EL28" s="74" t="s">
        <v>134</v>
      </c>
      <c r="EM28" s="74" t="s">
        <v>134</v>
      </c>
      <c r="EN28" s="74" t="s">
        <v>134</v>
      </c>
      <c r="EO28" s="74" t="s">
        <v>134</v>
      </c>
      <c r="EP28" s="74" t="s">
        <v>134</v>
      </c>
      <c r="EQ28" s="74" t="s">
        <v>134</v>
      </c>
      <c r="ER28" s="74" t="s">
        <v>134</v>
      </c>
      <c r="ES28" s="74" t="s">
        <v>134</v>
      </c>
      <c r="ET28" s="74" t="s">
        <v>134</v>
      </c>
      <c r="EU28" s="74" t="s">
        <v>134</v>
      </c>
      <c r="EV28" s="74" t="s">
        <v>134</v>
      </c>
      <c r="EW28" s="74" t="s">
        <v>134</v>
      </c>
      <c r="EX28" s="74" t="s">
        <v>134</v>
      </c>
      <c r="EY28" s="74" t="s">
        <v>134</v>
      </c>
      <c r="EZ28" s="74" t="s">
        <v>134</v>
      </c>
      <c r="FA28" s="74" t="s">
        <v>134</v>
      </c>
      <c r="FB28" s="74" t="s">
        <v>134</v>
      </c>
      <c r="FC28" s="74" t="s">
        <v>134</v>
      </c>
      <c r="FD28" s="74" t="s">
        <v>134</v>
      </c>
      <c r="FE28" s="74" t="s">
        <v>134</v>
      </c>
      <c r="FF28" s="74" t="s">
        <v>134</v>
      </c>
      <c r="FG28" s="74" t="s">
        <v>134</v>
      </c>
      <c r="FH28" s="74" t="s">
        <v>134</v>
      </c>
      <c r="FI28" s="74" t="s">
        <v>134</v>
      </c>
      <c r="FJ28" s="74" t="s">
        <v>134</v>
      </c>
      <c r="FK28" s="74" t="s">
        <v>134</v>
      </c>
      <c r="FL28" s="74" t="s">
        <v>134</v>
      </c>
      <c r="FM28" s="74" t="s">
        <v>134</v>
      </c>
      <c r="FN28" s="74" t="s">
        <v>134</v>
      </c>
      <c r="FO28" s="74" t="s">
        <v>134</v>
      </c>
      <c r="FP28" s="74" t="s">
        <v>134</v>
      </c>
      <c r="FQ28" s="74" t="s">
        <v>134</v>
      </c>
      <c r="FR28" s="74" t="s">
        <v>134</v>
      </c>
      <c r="FS28" s="74" t="s">
        <v>134</v>
      </c>
      <c r="FT28" s="74" t="s">
        <v>134</v>
      </c>
      <c r="FU28" s="74" t="s">
        <v>134</v>
      </c>
      <c r="FV28" s="74" t="s">
        <v>134</v>
      </c>
      <c r="FW28" s="74" t="s">
        <v>134</v>
      </c>
      <c r="FX28" s="74" t="s">
        <v>134</v>
      </c>
      <c r="FY28" s="74" t="s">
        <v>134</v>
      </c>
      <c r="FZ28" s="74" t="s">
        <v>134</v>
      </c>
      <c r="GA28" s="74" t="s">
        <v>134</v>
      </c>
      <c r="GB28" s="74" t="s">
        <v>134</v>
      </c>
      <c r="GC28" s="74" t="s">
        <v>134</v>
      </c>
      <c r="GD28" s="74" t="s">
        <v>134</v>
      </c>
      <c r="GE28" s="74" t="s">
        <v>134</v>
      </c>
      <c r="GF28" s="74" t="s">
        <v>134</v>
      </c>
      <c r="GG28" s="74" t="s">
        <v>134</v>
      </c>
      <c r="GH28" s="74" t="s">
        <v>134</v>
      </c>
      <c r="GI28" s="74" t="s">
        <v>134</v>
      </c>
      <c r="GJ28" s="74" t="s">
        <v>134</v>
      </c>
      <c r="GK28" s="74" t="s">
        <v>134</v>
      </c>
      <c r="GL28" s="74" t="s">
        <v>134</v>
      </c>
      <c r="GM28" s="74" t="s">
        <v>134</v>
      </c>
      <c r="GN28" s="74" t="s">
        <v>134</v>
      </c>
      <c r="GO28" s="74" t="s">
        <v>134</v>
      </c>
      <c r="GP28" s="74" t="s">
        <v>134</v>
      </c>
      <c r="GQ28" s="74" t="s">
        <v>134</v>
      </c>
      <c r="GR28" s="74" t="s">
        <v>134</v>
      </c>
      <c r="GS28" s="74" t="s">
        <v>134</v>
      </c>
      <c r="GT28" s="74" t="s">
        <v>134</v>
      </c>
      <c r="GU28" s="74" t="s">
        <v>134</v>
      </c>
      <c r="GV28" s="74" t="s">
        <v>134</v>
      </c>
      <c r="GW28" s="74" t="s">
        <v>134</v>
      </c>
      <c r="GX28" s="74" t="s">
        <v>134</v>
      </c>
      <c r="GY28" s="74" t="s">
        <v>134</v>
      </c>
      <c r="GZ28" s="74" t="s">
        <v>134</v>
      </c>
      <c r="HA28" s="74" t="s">
        <v>134</v>
      </c>
      <c r="HB28" s="74" t="s">
        <v>134</v>
      </c>
      <c r="HC28" s="74" t="s">
        <v>134</v>
      </c>
      <c r="HD28" s="74" t="s">
        <v>134</v>
      </c>
      <c r="HE28" s="74" t="s">
        <v>134</v>
      </c>
      <c r="HF28" s="74" t="s">
        <v>134</v>
      </c>
      <c r="HG28" s="74" t="s">
        <v>134</v>
      </c>
      <c r="HH28" s="74" t="s">
        <v>134</v>
      </c>
      <c r="HI28" s="74" t="s">
        <v>134</v>
      </c>
      <c r="HJ28" s="74" t="s">
        <v>134</v>
      </c>
      <c r="HK28" s="74" t="s">
        <v>134</v>
      </c>
      <c r="HL28" s="74" t="s">
        <v>134</v>
      </c>
      <c r="HM28" s="74" t="s">
        <v>134</v>
      </c>
      <c r="HN28" s="74" t="s">
        <v>134</v>
      </c>
      <c r="HO28" s="74" t="s">
        <v>134</v>
      </c>
      <c r="HP28" s="74" t="s">
        <v>134</v>
      </c>
      <c r="HQ28" s="74" t="s">
        <v>134</v>
      </c>
      <c r="HR28" s="74" t="s">
        <v>134</v>
      </c>
      <c r="HS28" s="74" t="s">
        <v>134</v>
      </c>
      <c r="HT28" s="74" t="s">
        <v>134</v>
      </c>
      <c r="HU28" s="74" t="s">
        <v>134</v>
      </c>
      <c r="HV28" s="74" t="s">
        <v>134</v>
      </c>
      <c r="HW28" s="74" t="s">
        <v>134</v>
      </c>
      <c r="HX28" s="74" t="s">
        <v>134</v>
      </c>
      <c r="HY28" s="74" t="s">
        <v>134</v>
      </c>
      <c r="HZ28" s="74" t="s">
        <v>134</v>
      </c>
      <c r="IA28" s="74" t="s">
        <v>134</v>
      </c>
      <c r="IB28" s="74" t="s">
        <v>134</v>
      </c>
      <c r="IC28" s="74" t="s">
        <v>134</v>
      </c>
      <c r="ID28" s="74" t="s">
        <v>134</v>
      </c>
      <c r="IE28" s="74" t="s">
        <v>134</v>
      </c>
      <c r="IF28" s="74" t="s">
        <v>134</v>
      </c>
      <c r="IG28" s="74" t="s">
        <v>134</v>
      </c>
      <c r="IH28" s="74" t="s">
        <v>134</v>
      </c>
      <c r="II28" s="74" t="s">
        <v>134</v>
      </c>
      <c r="IJ28" s="74" t="s">
        <v>134</v>
      </c>
      <c r="IK28" s="74" t="s">
        <v>134</v>
      </c>
      <c r="IL28" s="74" t="s">
        <v>134</v>
      </c>
      <c r="IM28" s="74" t="s">
        <v>134</v>
      </c>
      <c r="IN28" s="74" t="s">
        <v>134</v>
      </c>
      <c r="IO28" s="74" t="s">
        <v>134</v>
      </c>
      <c r="IP28" s="74" t="s">
        <v>134</v>
      </c>
      <c r="IQ28" s="74" t="s">
        <v>134</v>
      </c>
      <c r="IR28" s="74" t="s">
        <v>134</v>
      </c>
      <c r="IS28" s="74" t="s">
        <v>134</v>
      </c>
      <c r="IT28" s="74" t="s">
        <v>134</v>
      </c>
      <c r="IU28" s="74" t="s">
        <v>134</v>
      </c>
      <c r="IV28" s="74" t="s">
        <v>134</v>
      </c>
      <c r="IW28" s="74" t="s">
        <v>134</v>
      </c>
      <c r="IX28" s="74" t="s">
        <v>134</v>
      </c>
      <c r="IY28" s="74" t="s">
        <v>134</v>
      </c>
      <c r="IZ28" s="74" t="s">
        <v>134</v>
      </c>
      <c r="JA28" s="74" t="s">
        <v>134</v>
      </c>
      <c r="JB28" s="74" t="s">
        <v>134</v>
      </c>
      <c r="JC28" s="74" t="s">
        <v>134</v>
      </c>
      <c r="JD28" s="74" t="s">
        <v>134</v>
      </c>
      <c r="JE28" s="74" t="s">
        <v>134</v>
      </c>
      <c r="JF28" s="74" t="s">
        <v>134</v>
      </c>
      <c r="JG28" s="74" t="s">
        <v>134</v>
      </c>
      <c r="JH28" s="74" t="s">
        <v>134</v>
      </c>
      <c r="JI28" s="74" t="s">
        <v>134</v>
      </c>
      <c r="JJ28" s="74" t="s">
        <v>134</v>
      </c>
      <c r="JK28" s="74" t="s">
        <v>134</v>
      </c>
      <c r="JL28" s="74" t="s">
        <v>134</v>
      </c>
      <c r="JM28" s="74" t="s">
        <v>134</v>
      </c>
      <c r="JN28" s="74" t="s">
        <v>134</v>
      </c>
      <c r="JO28" s="74" t="s">
        <v>134</v>
      </c>
      <c r="JP28" s="74" t="s">
        <v>134</v>
      </c>
      <c r="JQ28" s="74" t="s">
        <v>134</v>
      </c>
      <c r="JR28" s="74" t="s">
        <v>134</v>
      </c>
      <c r="JS28" s="74" t="s">
        <v>134</v>
      </c>
      <c r="JT28" s="74" t="s">
        <v>134</v>
      </c>
      <c r="JU28" s="74" t="s">
        <v>134</v>
      </c>
      <c r="JV28" s="74" t="s">
        <v>134</v>
      </c>
      <c r="JW28" s="74" t="s">
        <v>134</v>
      </c>
      <c r="JX28" s="74" t="s">
        <v>134</v>
      </c>
      <c r="JY28" s="74" t="s">
        <v>134</v>
      </c>
      <c r="JZ28" s="74" t="s">
        <v>134</v>
      </c>
      <c r="KA28" s="74" t="s">
        <v>134</v>
      </c>
      <c r="KB28" s="74" t="s">
        <v>134</v>
      </c>
      <c r="KC28" s="74" t="s">
        <v>134</v>
      </c>
      <c r="KD28" s="74" t="s">
        <v>134</v>
      </c>
      <c r="KE28" s="74" t="s">
        <v>134</v>
      </c>
      <c r="KF28" s="74" t="s">
        <v>134</v>
      </c>
      <c r="KG28" s="74" t="s">
        <v>134</v>
      </c>
      <c r="KH28" s="74" t="s">
        <v>134</v>
      </c>
      <c r="KI28" s="74" t="s">
        <v>134</v>
      </c>
      <c r="KJ28" s="74" t="s">
        <v>134</v>
      </c>
      <c r="KK28" s="74" t="s">
        <v>134</v>
      </c>
      <c r="KL28" s="74" t="s">
        <v>134</v>
      </c>
      <c r="KM28" s="74" t="s">
        <v>134</v>
      </c>
      <c r="KN28" s="74" t="s">
        <v>134</v>
      </c>
      <c r="KO28" s="74" t="s">
        <v>134</v>
      </c>
      <c r="KP28" s="74" t="s">
        <v>134</v>
      </c>
      <c r="KQ28" s="74" t="s">
        <v>134</v>
      </c>
      <c r="KR28" s="74" t="s">
        <v>134</v>
      </c>
      <c r="KS28" s="74" t="s">
        <v>134</v>
      </c>
      <c r="KT28" s="74" t="s">
        <v>134</v>
      </c>
      <c r="KU28" s="74" t="s">
        <v>134</v>
      </c>
      <c r="KV28" s="74" t="s">
        <v>134</v>
      </c>
      <c r="KW28" s="74" t="s">
        <v>134</v>
      </c>
      <c r="KX28" s="74" t="s">
        <v>134</v>
      </c>
      <c r="KY28" s="74" t="s">
        <v>134</v>
      </c>
      <c r="KZ28" s="74" t="s">
        <v>134</v>
      </c>
      <c r="LA28" s="74" t="s">
        <v>134</v>
      </c>
      <c r="LB28" s="74" t="s">
        <v>134</v>
      </c>
      <c r="LC28" s="74" t="s">
        <v>134</v>
      </c>
      <c r="LD28" s="74" t="s">
        <v>134</v>
      </c>
      <c r="LE28" s="74" t="s">
        <v>134</v>
      </c>
      <c r="LF28" s="74" t="s">
        <v>134</v>
      </c>
      <c r="LG28" s="74" t="s">
        <v>134</v>
      </c>
      <c r="LH28" s="74" t="s">
        <v>134</v>
      </c>
      <c r="LI28" s="74" t="s">
        <v>134</v>
      </c>
      <c r="LJ28" s="74" t="s">
        <v>134</v>
      </c>
      <c r="LK28" s="74" t="s">
        <v>134</v>
      </c>
      <c r="LL28" s="74" t="s">
        <v>134</v>
      </c>
      <c r="LM28" s="74" t="s">
        <v>134</v>
      </c>
      <c r="LN28" s="74" t="s">
        <v>134</v>
      </c>
      <c r="LO28" s="74" t="s">
        <v>134</v>
      </c>
      <c r="LP28" s="74" t="s">
        <v>134</v>
      </c>
      <c r="LQ28" s="74" t="s">
        <v>134</v>
      </c>
      <c r="LR28" s="74" t="s">
        <v>134</v>
      </c>
      <c r="LS28" s="74" t="s">
        <v>134</v>
      </c>
      <c r="LT28" s="74" t="s">
        <v>134</v>
      </c>
      <c r="LU28" s="74" t="s">
        <v>134</v>
      </c>
      <c r="LV28" s="74" t="s">
        <v>134</v>
      </c>
      <c r="LW28" s="74" t="s">
        <v>134</v>
      </c>
      <c r="LX28" s="74" t="s">
        <v>134</v>
      </c>
      <c r="LY28" s="74" t="s">
        <v>134</v>
      </c>
      <c r="LZ28" s="74" t="s">
        <v>134</v>
      </c>
      <c r="MA28" s="74" t="s">
        <v>134</v>
      </c>
      <c r="MB28" s="74" t="s">
        <v>134</v>
      </c>
      <c r="MC28" s="74" t="s">
        <v>134</v>
      </c>
      <c r="MD28" s="74" t="s">
        <v>134</v>
      </c>
      <c r="ME28" s="74" t="s">
        <v>134</v>
      </c>
      <c r="MF28" s="74" t="s">
        <v>134</v>
      </c>
      <c r="MG28" s="74" t="s">
        <v>134</v>
      </c>
      <c r="MH28" s="74" t="s">
        <v>134</v>
      </c>
      <c r="MI28" s="74" t="s">
        <v>134</v>
      </c>
      <c r="MJ28" s="74" t="s">
        <v>134</v>
      </c>
      <c r="MK28" s="74" t="s">
        <v>134</v>
      </c>
      <c r="ML28" s="74" t="s">
        <v>134</v>
      </c>
      <c r="MM28" s="74" t="s">
        <v>134</v>
      </c>
      <c r="MN28" s="74" t="s">
        <v>134</v>
      </c>
      <c r="MO28" s="74" t="s">
        <v>134</v>
      </c>
      <c r="MP28" s="74" t="s">
        <v>134</v>
      </c>
      <c r="MQ28" s="74" t="s">
        <v>134</v>
      </c>
      <c r="MR28" s="74" t="s">
        <v>134</v>
      </c>
      <c r="MS28" s="74" t="s">
        <v>134</v>
      </c>
      <c r="MT28" s="74" t="s">
        <v>134</v>
      </c>
      <c r="MU28" s="74" t="s">
        <v>134</v>
      </c>
      <c r="MV28" s="74" t="s">
        <v>134</v>
      </c>
      <c r="MW28" s="74" t="s">
        <v>134</v>
      </c>
      <c r="MX28" s="74" t="s">
        <v>134</v>
      </c>
      <c r="MY28" s="74" t="s">
        <v>134</v>
      </c>
      <c r="MZ28" s="74" t="s">
        <v>134</v>
      </c>
      <c r="NA28" s="74" t="s">
        <v>134</v>
      </c>
      <c r="NB28" s="74" t="s">
        <v>134</v>
      </c>
      <c r="NC28" s="74" t="s">
        <v>134</v>
      </c>
      <c r="ND28" s="74" t="s">
        <v>134</v>
      </c>
      <c r="NE28" s="74" t="s">
        <v>134</v>
      </c>
      <c r="NF28" s="74" t="s">
        <v>134</v>
      </c>
      <c r="NG28" s="74" t="s">
        <v>134</v>
      </c>
      <c r="NH28" s="74" t="s">
        <v>134</v>
      </c>
      <c r="NI28" s="74" t="s">
        <v>134</v>
      </c>
      <c r="NJ28" s="74" t="s">
        <v>134</v>
      </c>
      <c r="NK28" s="74" t="s">
        <v>134</v>
      </c>
      <c r="NL28" s="74" t="s">
        <v>134</v>
      </c>
      <c r="NM28" s="74" t="s">
        <v>134</v>
      </c>
      <c r="NN28" s="74" t="s">
        <v>134</v>
      </c>
      <c r="NO28" s="74" t="s">
        <v>134</v>
      </c>
      <c r="NP28" s="74" t="s">
        <v>134</v>
      </c>
      <c r="NQ28" s="74" t="s">
        <v>134</v>
      </c>
      <c r="NR28" s="74" t="s">
        <v>134</v>
      </c>
      <c r="NS28" s="74" t="s">
        <v>134</v>
      </c>
      <c r="NT28" s="74" t="s">
        <v>134</v>
      </c>
      <c r="NU28" s="74" t="s">
        <v>134</v>
      </c>
      <c r="NV28" s="74" t="s">
        <v>134</v>
      </c>
      <c r="NW28" s="74" t="s">
        <v>134</v>
      </c>
      <c r="NX28" s="74" t="s">
        <v>134</v>
      </c>
      <c r="NY28" s="74" t="s">
        <v>134</v>
      </c>
      <c r="NZ28" s="74" t="s">
        <v>134</v>
      </c>
      <c r="OA28" s="74" t="s">
        <v>134</v>
      </c>
      <c r="OB28" s="74" t="s">
        <v>134</v>
      </c>
      <c r="OC28" s="74" t="s">
        <v>134</v>
      </c>
      <c r="OD28" s="74" t="s">
        <v>134</v>
      </c>
      <c r="OE28" s="74" t="s">
        <v>134</v>
      </c>
      <c r="OF28" s="74" t="s">
        <v>134</v>
      </c>
      <c r="OG28" s="74" t="s">
        <v>134</v>
      </c>
      <c r="OH28" s="74" t="s">
        <v>134</v>
      </c>
      <c r="OI28" s="74" t="s">
        <v>134</v>
      </c>
      <c r="OJ28" s="74" t="s">
        <v>134</v>
      </c>
      <c r="OK28" s="74" t="s">
        <v>134</v>
      </c>
      <c r="OL28" s="74" t="s">
        <v>134</v>
      </c>
      <c r="OM28" s="74" t="s">
        <v>134</v>
      </c>
      <c r="ON28" s="74" t="s">
        <v>134</v>
      </c>
      <c r="OO28" s="74" t="s">
        <v>134</v>
      </c>
      <c r="OP28" s="74" t="s">
        <v>134</v>
      </c>
      <c r="OQ28" s="74" t="s">
        <v>134</v>
      </c>
      <c r="OR28" s="74" t="s">
        <v>134</v>
      </c>
      <c r="OS28" s="74" t="s">
        <v>134</v>
      </c>
      <c r="OT28" s="74" t="s">
        <v>134</v>
      </c>
      <c r="OU28" s="74" t="s">
        <v>134</v>
      </c>
      <c r="OV28" s="74" t="s">
        <v>134</v>
      </c>
      <c r="OW28" s="74" t="s">
        <v>134</v>
      </c>
      <c r="OX28" s="74" t="s">
        <v>134</v>
      </c>
      <c r="OY28" s="74" t="s">
        <v>134</v>
      </c>
      <c r="OZ28" s="74" t="s">
        <v>134</v>
      </c>
      <c r="PA28" s="74" t="s">
        <v>134</v>
      </c>
      <c r="PB28" s="74" t="s">
        <v>134</v>
      </c>
      <c r="PC28" s="74" t="s">
        <v>134</v>
      </c>
      <c r="PD28" s="74" t="s">
        <v>134</v>
      </c>
      <c r="PE28" s="74" t="s">
        <v>134</v>
      </c>
      <c r="PF28" s="74" t="s">
        <v>134</v>
      </c>
      <c r="PG28" s="74" t="s">
        <v>134</v>
      </c>
      <c r="PH28" s="74" t="s">
        <v>134</v>
      </c>
      <c r="PI28" s="74" t="s">
        <v>134</v>
      </c>
      <c r="PJ28" s="74" t="s">
        <v>134</v>
      </c>
      <c r="PK28" s="74" t="s">
        <v>134</v>
      </c>
      <c r="PL28" s="74" t="s">
        <v>134</v>
      </c>
      <c r="PM28" s="74" t="s">
        <v>134</v>
      </c>
      <c r="PN28" s="74" t="s">
        <v>134</v>
      </c>
      <c r="PO28" s="74" t="s">
        <v>134</v>
      </c>
      <c r="PP28" s="74" t="s">
        <v>134</v>
      </c>
      <c r="PQ28" s="74" t="s">
        <v>134</v>
      </c>
      <c r="PR28" s="74" t="s">
        <v>134</v>
      </c>
      <c r="PS28" s="74" t="s">
        <v>134</v>
      </c>
      <c r="PT28" s="74" t="s">
        <v>134</v>
      </c>
      <c r="PU28" s="74" t="s">
        <v>134</v>
      </c>
      <c r="PV28" s="74" t="s">
        <v>134</v>
      </c>
      <c r="PW28" s="74" t="s">
        <v>134</v>
      </c>
      <c r="PX28" s="74" t="s">
        <v>134</v>
      </c>
      <c r="PY28" s="74" t="s">
        <v>134</v>
      </c>
      <c r="PZ28" s="74" t="s">
        <v>134</v>
      </c>
      <c r="QA28" s="74" t="s">
        <v>134</v>
      </c>
      <c r="QB28" s="74" t="s">
        <v>134</v>
      </c>
      <c r="QC28" s="74" t="s">
        <v>134</v>
      </c>
      <c r="QD28" s="74" t="s">
        <v>134</v>
      </c>
      <c r="QE28" s="74" t="s">
        <v>134</v>
      </c>
      <c r="QF28" s="74" t="s">
        <v>134</v>
      </c>
      <c r="QG28" s="74" t="s">
        <v>134</v>
      </c>
      <c r="QH28" s="74" t="s">
        <v>134</v>
      </c>
      <c r="QI28" s="74" t="s">
        <v>134</v>
      </c>
      <c r="QJ28" s="74" t="s">
        <v>134</v>
      </c>
      <c r="QK28" s="74" t="s">
        <v>134</v>
      </c>
      <c r="QL28" s="74" t="s">
        <v>134</v>
      </c>
      <c r="QM28" s="74" t="s">
        <v>134</v>
      </c>
      <c r="QN28" s="74" t="s">
        <v>134</v>
      </c>
      <c r="QO28" s="74" t="s">
        <v>134</v>
      </c>
      <c r="QP28" s="74" t="s">
        <v>134</v>
      </c>
      <c r="QQ28" s="74" t="s">
        <v>134</v>
      </c>
      <c r="QR28" s="74" t="s">
        <v>134</v>
      </c>
      <c r="QS28" s="74" t="s">
        <v>134</v>
      </c>
      <c r="QT28" s="74" t="s">
        <v>134</v>
      </c>
      <c r="QU28" s="74" t="s">
        <v>134</v>
      </c>
      <c r="QV28" s="74" t="s">
        <v>134</v>
      </c>
      <c r="QW28" s="74" t="s">
        <v>134</v>
      </c>
      <c r="QX28" s="74" t="s">
        <v>134</v>
      </c>
      <c r="QY28" s="74" t="s">
        <v>134</v>
      </c>
      <c r="QZ28" s="74" t="s">
        <v>134</v>
      </c>
      <c r="RA28" s="74" t="s">
        <v>134</v>
      </c>
      <c r="RB28" s="74" t="s">
        <v>134</v>
      </c>
      <c r="RC28" s="74" t="s">
        <v>134</v>
      </c>
      <c r="RD28" s="74" t="s">
        <v>134</v>
      </c>
      <c r="RE28" s="74" t="s">
        <v>134</v>
      </c>
      <c r="RF28" s="74" t="s">
        <v>134</v>
      </c>
      <c r="RG28" s="74" t="s">
        <v>134</v>
      </c>
      <c r="RH28" s="74" t="s">
        <v>134</v>
      </c>
      <c r="RI28" s="74" t="s">
        <v>134</v>
      </c>
      <c r="RJ28" s="74" t="s">
        <v>134</v>
      </c>
      <c r="RK28" s="74" t="s">
        <v>134</v>
      </c>
      <c r="RL28" s="74" t="s">
        <v>134</v>
      </c>
      <c r="RM28" s="74" t="s">
        <v>134</v>
      </c>
      <c r="RN28" s="74" t="s">
        <v>134</v>
      </c>
      <c r="RO28" s="74" t="s">
        <v>134</v>
      </c>
      <c r="RP28" s="74" t="s">
        <v>134</v>
      </c>
      <c r="RQ28" s="74" t="s">
        <v>134</v>
      </c>
      <c r="RR28" s="74" t="s">
        <v>134</v>
      </c>
      <c r="RS28" s="74" t="s">
        <v>134</v>
      </c>
      <c r="RT28" s="74" t="s">
        <v>134</v>
      </c>
      <c r="RU28" s="74" t="s">
        <v>134</v>
      </c>
      <c r="RV28" s="74" t="s">
        <v>134</v>
      </c>
      <c r="RW28" s="74" t="s">
        <v>134</v>
      </c>
      <c r="RX28" s="74" t="s">
        <v>134</v>
      </c>
      <c r="RY28" s="74" t="s">
        <v>134</v>
      </c>
      <c r="RZ28" s="74" t="s">
        <v>134</v>
      </c>
      <c r="SA28" s="74" t="s">
        <v>134</v>
      </c>
      <c r="SB28" s="74" t="s">
        <v>134</v>
      </c>
      <c r="SC28" s="74" t="s">
        <v>134</v>
      </c>
      <c r="SD28" s="74" t="s">
        <v>134</v>
      </c>
      <c r="SE28" s="74" t="s">
        <v>134</v>
      </c>
      <c r="SF28" s="74" t="s">
        <v>134</v>
      </c>
      <c r="SG28" s="74" t="s">
        <v>134</v>
      </c>
      <c r="SH28" s="74" t="s">
        <v>134</v>
      </c>
      <c r="SI28" s="74" t="s">
        <v>134</v>
      </c>
      <c r="SJ28" s="74" t="s">
        <v>134</v>
      </c>
      <c r="SK28" s="74" t="s">
        <v>134</v>
      </c>
      <c r="SL28" s="74" t="s">
        <v>134</v>
      </c>
      <c r="SM28" s="74" t="s">
        <v>134</v>
      </c>
      <c r="SN28" s="74" t="s">
        <v>134</v>
      </c>
      <c r="SO28" s="74" t="s">
        <v>134</v>
      </c>
      <c r="SP28" s="74" t="s">
        <v>134</v>
      </c>
      <c r="SQ28" s="74" t="s">
        <v>134</v>
      </c>
      <c r="SR28" s="74" t="s">
        <v>134</v>
      </c>
      <c r="SS28" s="74" t="s">
        <v>134</v>
      </c>
      <c r="ST28" s="74" t="s">
        <v>134</v>
      </c>
      <c r="SU28" s="74" t="s">
        <v>134</v>
      </c>
      <c r="SV28" s="74" t="s">
        <v>134</v>
      </c>
      <c r="SW28" s="74" t="s">
        <v>134</v>
      </c>
      <c r="SX28" s="74" t="s">
        <v>134</v>
      </c>
      <c r="SY28" s="74" t="s">
        <v>134</v>
      </c>
      <c r="SZ28" s="74" t="s">
        <v>134</v>
      </c>
      <c r="TA28" s="74" t="s">
        <v>134</v>
      </c>
      <c r="TB28" s="74" t="s">
        <v>134</v>
      </c>
      <c r="TC28" s="74" t="s">
        <v>134</v>
      </c>
      <c r="TD28" s="74" t="s">
        <v>134</v>
      </c>
      <c r="TE28" s="74" t="s">
        <v>134</v>
      </c>
      <c r="TF28" s="74" t="s">
        <v>134</v>
      </c>
      <c r="TG28" s="74" t="s">
        <v>134</v>
      </c>
      <c r="TH28" s="74" t="s">
        <v>134</v>
      </c>
      <c r="TI28" s="74" t="s">
        <v>134</v>
      </c>
      <c r="TJ28" s="74" t="s">
        <v>134</v>
      </c>
      <c r="TK28" s="74" t="s">
        <v>134</v>
      </c>
      <c r="TL28" s="74" t="s">
        <v>134</v>
      </c>
      <c r="TM28" s="74" t="s">
        <v>134</v>
      </c>
      <c r="TN28" s="74" t="s">
        <v>134</v>
      </c>
      <c r="TO28" s="74" t="s">
        <v>134</v>
      </c>
      <c r="TP28" s="74" t="s">
        <v>134</v>
      </c>
      <c r="TQ28" s="74" t="s">
        <v>134</v>
      </c>
      <c r="TR28" s="74" t="s">
        <v>134</v>
      </c>
      <c r="TS28" s="74" t="s">
        <v>134</v>
      </c>
      <c r="TT28" s="74" t="s">
        <v>134</v>
      </c>
      <c r="TU28" s="74" t="s">
        <v>134</v>
      </c>
      <c r="TV28" s="74" t="s">
        <v>134</v>
      </c>
      <c r="TW28" s="74" t="s">
        <v>134</v>
      </c>
      <c r="TX28" s="74" t="s">
        <v>134</v>
      </c>
      <c r="TY28" s="74" t="s">
        <v>134</v>
      </c>
      <c r="TZ28" s="74" t="s">
        <v>134</v>
      </c>
      <c r="UA28" s="74" t="s">
        <v>134</v>
      </c>
      <c r="UB28" s="74" t="s">
        <v>134</v>
      </c>
      <c r="UC28" s="74" t="s">
        <v>134</v>
      </c>
      <c r="UD28" s="74" t="s">
        <v>134</v>
      </c>
      <c r="UE28" s="74" t="s">
        <v>134</v>
      </c>
      <c r="UF28" s="74" t="s">
        <v>134</v>
      </c>
      <c r="UG28" s="74" t="s">
        <v>134</v>
      </c>
      <c r="UH28" s="74" t="s">
        <v>134</v>
      </c>
    </row>
    <row r="29" spans="1:554" ht="14.4" x14ac:dyDescent="0.3">
      <c r="A29" s="74" t="s">
        <v>224</v>
      </c>
      <c r="B29" s="74" t="s">
        <v>18</v>
      </c>
      <c r="C29" s="74" t="s">
        <v>424</v>
      </c>
      <c r="D29" s="77">
        <v>213.17</v>
      </c>
      <c r="E29" s="74">
        <v>155</v>
      </c>
      <c r="F29" s="77">
        <v>207.38</v>
      </c>
      <c r="G29" s="74" t="s">
        <v>443</v>
      </c>
      <c r="H29" s="74">
        <v>205.28649999999999</v>
      </c>
      <c r="I29" s="74">
        <v>201.20570000000001</v>
      </c>
      <c r="J29" s="74">
        <v>195.87</v>
      </c>
      <c r="K29" s="74">
        <v>201.42599999999999</v>
      </c>
      <c r="L29" s="74">
        <v>201.8092</v>
      </c>
      <c r="M29" s="74">
        <v>202.45099999999999</v>
      </c>
      <c r="N29" s="74">
        <v>203.3706</v>
      </c>
      <c r="O29" s="74">
        <v>206.89590000000001</v>
      </c>
      <c r="P29" s="74">
        <v>207.49940000000001</v>
      </c>
      <c r="Q29" s="74">
        <v>203.31319999999999</v>
      </c>
      <c r="R29" s="74">
        <v>195.6497</v>
      </c>
      <c r="S29" s="74">
        <v>192.22020000000001</v>
      </c>
      <c r="T29" s="74">
        <v>193.5326</v>
      </c>
      <c r="U29" s="74">
        <v>195.8604</v>
      </c>
      <c r="V29" s="74">
        <v>198.22649999999999</v>
      </c>
      <c r="W29" s="74">
        <v>197.97739999999999</v>
      </c>
      <c r="X29" s="74">
        <v>200.54470000000001</v>
      </c>
      <c r="Y29" s="74">
        <v>199.376</v>
      </c>
      <c r="Z29" s="74">
        <v>197.1249</v>
      </c>
      <c r="AA29" s="74">
        <v>207.38</v>
      </c>
      <c r="AB29" s="74" t="s">
        <v>134</v>
      </c>
      <c r="AC29" s="74" t="s">
        <v>134</v>
      </c>
      <c r="AD29" s="74" t="s">
        <v>134</v>
      </c>
      <c r="AE29" s="74" t="s">
        <v>134</v>
      </c>
      <c r="AF29" s="74" t="s">
        <v>134</v>
      </c>
      <c r="AG29" s="74" t="s">
        <v>134</v>
      </c>
      <c r="AH29" s="74" t="s">
        <v>134</v>
      </c>
      <c r="AI29" s="74" t="s">
        <v>134</v>
      </c>
      <c r="AJ29" s="74" t="s">
        <v>134</v>
      </c>
      <c r="AK29" s="74" t="s">
        <v>134</v>
      </c>
      <c r="AL29" s="74" t="s">
        <v>134</v>
      </c>
      <c r="AM29" s="74" t="s">
        <v>134</v>
      </c>
      <c r="AN29" s="74" t="s">
        <v>134</v>
      </c>
      <c r="AO29" s="74" t="s">
        <v>134</v>
      </c>
      <c r="AP29" s="74" t="s">
        <v>134</v>
      </c>
      <c r="AQ29" s="74" t="s">
        <v>134</v>
      </c>
      <c r="AR29" s="74" t="s">
        <v>134</v>
      </c>
      <c r="AS29" s="74" t="s">
        <v>134</v>
      </c>
      <c r="AT29" s="74" t="s">
        <v>134</v>
      </c>
      <c r="AU29" s="74" t="s">
        <v>134</v>
      </c>
      <c r="AV29" s="74" t="s">
        <v>134</v>
      </c>
      <c r="AW29" s="74" t="s">
        <v>134</v>
      </c>
      <c r="AX29" s="74" t="s">
        <v>134</v>
      </c>
      <c r="AY29" s="74" t="s">
        <v>134</v>
      </c>
      <c r="AZ29" s="74" t="s">
        <v>134</v>
      </c>
      <c r="BA29" s="74" t="s">
        <v>134</v>
      </c>
      <c r="BB29" s="74" t="s">
        <v>134</v>
      </c>
      <c r="BC29" s="74" t="s">
        <v>134</v>
      </c>
      <c r="BD29" s="74" t="s">
        <v>134</v>
      </c>
      <c r="BE29" s="74" t="s">
        <v>134</v>
      </c>
      <c r="BF29" s="74" t="s">
        <v>134</v>
      </c>
      <c r="BG29" s="74" t="s">
        <v>134</v>
      </c>
      <c r="BH29" s="74" t="s">
        <v>134</v>
      </c>
      <c r="BI29" s="74" t="s">
        <v>134</v>
      </c>
      <c r="BJ29" s="74" t="s">
        <v>134</v>
      </c>
      <c r="BK29" s="74" t="s">
        <v>134</v>
      </c>
      <c r="BL29" s="74" t="s">
        <v>134</v>
      </c>
      <c r="BM29" s="74" t="s">
        <v>134</v>
      </c>
      <c r="BN29" s="74" t="s">
        <v>134</v>
      </c>
      <c r="BO29" s="74" t="s">
        <v>134</v>
      </c>
      <c r="BP29" s="74" t="s">
        <v>134</v>
      </c>
      <c r="BQ29" s="74" t="s">
        <v>134</v>
      </c>
      <c r="BR29" s="74" t="s">
        <v>134</v>
      </c>
      <c r="BS29" s="74" t="s">
        <v>134</v>
      </c>
      <c r="BT29" s="74" t="s">
        <v>134</v>
      </c>
      <c r="BU29" s="74" t="s">
        <v>134</v>
      </c>
      <c r="BV29" s="74" t="s">
        <v>134</v>
      </c>
      <c r="BW29" s="74" t="s">
        <v>134</v>
      </c>
      <c r="BX29" s="74" t="s">
        <v>134</v>
      </c>
      <c r="BY29" s="74" t="s">
        <v>134</v>
      </c>
      <c r="BZ29" s="74" t="s">
        <v>134</v>
      </c>
      <c r="CA29" s="74" t="s">
        <v>134</v>
      </c>
      <c r="CB29" s="74" t="s">
        <v>134</v>
      </c>
      <c r="CC29" s="74" t="s">
        <v>134</v>
      </c>
      <c r="CD29" s="74" t="s">
        <v>134</v>
      </c>
      <c r="CE29" s="74" t="s">
        <v>134</v>
      </c>
      <c r="CF29" s="74" t="s">
        <v>134</v>
      </c>
      <c r="CG29" s="74" t="s">
        <v>134</v>
      </c>
      <c r="CH29" s="74" t="s">
        <v>134</v>
      </c>
      <c r="CI29" s="74" t="s">
        <v>134</v>
      </c>
      <c r="CJ29" s="74" t="s">
        <v>134</v>
      </c>
      <c r="CK29" s="74" t="s">
        <v>134</v>
      </c>
      <c r="CL29" s="74" t="s">
        <v>134</v>
      </c>
      <c r="CM29" s="74" t="s">
        <v>134</v>
      </c>
      <c r="CN29" s="74" t="s">
        <v>134</v>
      </c>
      <c r="CO29" s="74" t="s">
        <v>134</v>
      </c>
      <c r="CP29" s="74" t="s">
        <v>134</v>
      </c>
      <c r="CQ29" s="74" t="s">
        <v>134</v>
      </c>
      <c r="CR29" s="74" t="s">
        <v>134</v>
      </c>
      <c r="CS29" s="74" t="s">
        <v>134</v>
      </c>
      <c r="CT29" s="74" t="s">
        <v>134</v>
      </c>
      <c r="CU29" s="74" t="s">
        <v>134</v>
      </c>
      <c r="CV29" s="74" t="s">
        <v>134</v>
      </c>
      <c r="CW29" s="74" t="s">
        <v>134</v>
      </c>
      <c r="CX29" s="74" t="s">
        <v>134</v>
      </c>
      <c r="CY29" s="74" t="s">
        <v>134</v>
      </c>
      <c r="CZ29" s="74" t="s">
        <v>134</v>
      </c>
      <c r="DA29" s="74" t="s">
        <v>134</v>
      </c>
      <c r="DB29" s="74" t="s">
        <v>134</v>
      </c>
      <c r="DC29" s="74" t="s">
        <v>134</v>
      </c>
      <c r="DD29" s="74" t="s">
        <v>134</v>
      </c>
      <c r="DE29" s="74" t="s">
        <v>134</v>
      </c>
      <c r="DF29" s="74" t="s">
        <v>134</v>
      </c>
      <c r="DG29" s="74" t="s">
        <v>134</v>
      </c>
      <c r="DH29" s="74" t="s">
        <v>134</v>
      </c>
      <c r="DI29" s="74" t="s">
        <v>134</v>
      </c>
      <c r="DJ29" s="74" t="s">
        <v>134</v>
      </c>
      <c r="DK29" s="74" t="s">
        <v>134</v>
      </c>
      <c r="DL29" s="74" t="s">
        <v>134</v>
      </c>
      <c r="DM29" s="74" t="s">
        <v>134</v>
      </c>
      <c r="DN29" s="74" t="s">
        <v>134</v>
      </c>
      <c r="DO29" s="74" t="s">
        <v>134</v>
      </c>
      <c r="DP29" s="74" t="s">
        <v>134</v>
      </c>
      <c r="DQ29" s="74" t="s">
        <v>134</v>
      </c>
      <c r="DR29" s="74" t="s">
        <v>134</v>
      </c>
      <c r="DS29" s="74" t="s">
        <v>134</v>
      </c>
      <c r="DT29" s="74" t="s">
        <v>134</v>
      </c>
      <c r="DU29" s="74" t="s">
        <v>134</v>
      </c>
      <c r="DV29" s="74" t="s">
        <v>134</v>
      </c>
      <c r="DW29" s="74" t="s">
        <v>134</v>
      </c>
      <c r="DX29" s="74" t="s">
        <v>134</v>
      </c>
      <c r="DY29" s="74" t="s">
        <v>134</v>
      </c>
      <c r="DZ29" s="74" t="s">
        <v>134</v>
      </c>
      <c r="EA29" s="74" t="s">
        <v>134</v>
      </c>
      <c r="EB29" s="74" t="s">
        <v>134</v>
      </c>
      <c r="EC29" s="74" t="s">
        <v>134</v>
      </c>
      <c r="ED29" s="74" t="s">
        <v>134</v>
      </c>
      <c r="EE29" s="74" t="s">
        <v>134</v>
      </c>
      <c r="EF29" s="74" t="s">
        <v>134</v>
      </c>
      <c r="EG29" s="74" t="s">
        <v>134</v>
      </c>
      <c r="EH29" s="74" t="s">
        <v>134</v>
      </c>
      <c r="EI29" s="74" t="s">
        <v>134</v>
      </c>
      <c r="EJ29" s="74" t="s">
        <v>134</v>
      </c>
      <c r="EK29" s="74" t="s">
        <v>134</v>
      </c>
      <c r="EL29" s="74" t="s">
        <v>134</v>
      </c>
      <c r="EM29" s="74" t="s">
        <v>134</v>
      </c>
      <c r="EN29" s="74" t="s">
        <v>134</v>
      </c>
      <c r="EO29" s="74" t="s">
        <v>134</v>
      </c>
      <c r="EP29" s="74" t="s">
        <v>134</v>
      </c>
      <c r="EQ29" s="74" t="s">
        <v>134</v>
      </c>
      <c r="ER29" s="74" t="s">
        <v>134</v>
      </c>
      <c r="ES29" s="74" t="s">
        <v>134</v>
      </c>
      <c r="ET29" s="74" t="s">
        <v>134</v>
      </c>
      <c r="EU29" s="74" t="s">
        <v>134</v>
      </c>
      <c r="EV29" s="74" t="s">
        <v>134</v>
      </c>
      <c r="EW29" s="74" t="s">
        <v>134</v>
      </c>
      <c r="EX29" s="74" t="s">
        <v>134</v>
      </c>
      <c r="EY29" s="74" t="s">
        <v>134</v>
      </c>
      <c r="EZ29" s="74" t="s">
        <v>134</v>
      </c>
      <c r="FA29" s="74" t="s">
        <v>134</v>
      </c>
      <c r="FB29" s="74" t="s">
        <v>134</v>
      </c>
      <c r="FC29" s="74" t="s">
        <v>134</v>
      </c>
      <c r="FD29" s="74" t="s">
        <v>134</v>
      </c>
      <c r="FE29" s="74" t="s">
        <v>134</v>
      </c>
      <c r="FF29" s="74" t="s">
        <v>134</v>
      </c>
      <c r="FG29" s="74" t="s">
        <v>134</v>
      </c>
      <c r="FH29" s="74" t="s">
        <v>134</v>
      </c>
      <c r="FI29" s="74" t="s">
        <v>134</v>
      </c>
      <c r="FJ29" s="74" t="s">
        <v>134</v>
      </c>
      <c r="FK29" s="74" t="s">
        <v>134</v>
      </c>
      <c r="FL29" s="74" t="s">
        <v>134</v>
      </c>
      <c r="FM29" s="74" t="s">
        <v>134</v>
      </c>
      <c r="FN29" s="74" t="s">
        <v>134</v>
      </c>
      <c r="FO29" s="74" t="s">
        <v>134</v>
      </c>
      <c r="FP29" s="74" t="s">
        <v>134</v>
      </c>
      <c r="FQ29" s="74" t="s">
        <v>134</v>
      </c>
      <c r="FR29" s="74" t="s">
        <v>134</v>
      </c>
      <c r="FS29" s="74" t="s">
        <v>134</v>
      </c>
      <c r="FT29" s="74" t="s">
        <v>134</v>
      </c>
      <c r="FU29" s="74" t="s">
        <v>134</v>
      </c>
      <c r="FV29" s="74" t="s">
        <v>134</v>
      </c>
      <c r="FW29" s="74" t="s">
        <v>134</v>
      </c>
      <c r="FX29" s="74" t="s">
        <v>134</v>
      </c>
      <c r="FY29" s="74" t="s">
        <v>134</v>
      </c>
      <c r="FZ29" s="74" t="s">
        <v>134</v>
      </c>
      <c r="GA29" s="74" t="s">
        <v>134</v>
      </c>
      <c r="GB29" s="74" t="s">
        <v>134</v>
      </c>
      <c r="GC29" s="74" t="s">
        <v>134</v>
      </c>
      <c r="GD29" s="74" t="s">
        <v>134</v>
      </c>
      <c r="GE29" s="74" t="s">
        <v>134</v>
      </c>
      <c r="GF29" s="74" t="s">
        <v>134</v>
      </c>
      <c r="GG29" s="74" t="s">
        <v>134</v>
      </c>
      <c r="GH29" s="74" t="s">
        <v>134</v>
      </c>
      <c r="GI29" s="74" t="s">
        <v>134</v>
      </c>
      <c r="GJ29" s="74" t="s">
        <v>134</v>
      </c>
      <c r="GK29" s="74" t="s">
        <v>134</v>
      </c>
      <c r="GL29" s="74" t="s">
        <v>134</v>
      </c>
      <c r="GM29" s="74" t="s">
        <v>134</v>
      </c>
      <c r="GN29" s="74" t="s">
        <v>134</v>
      </c>
      <c r="GO29" s="74" t="s">
        <v>134</v>
      </c>
      <c r="GP29" s="74" t="s">
        <v>134</v>
      </c>
      <c r="GQ29" s="74" t="s">
        <v>134</v>
      </c>
      <c r="GR29" s="74" t="s">
        <v>134</v>
      </c>
      <c r="GS29" s="74" t="s">
        <v>134</v>
      </c>
      <c r="GT29" s="74" t="s">
        <v>134</v>
      </c>
      <c r="GU29" s="74" t="s">
        <v>134</v>
      </c>
      <c r="GV29" s="74" t="s">
        <v>134</v>
      </c>
      <c r="GW29" s="74" t="s">
        <v>134</v>
      </c>
      <c r="GX29" s="74" t="s">
        <v>134</v>
      </c>
      <c r="GY29" s="74" t="s">
        <v>134</v>
      </c>
      <c r="GZ29" s="74" t="s">
        <v>134</v>
      </c>
      <c r="HA29" s="74" t="s">
        <v>134</v>
      </c>
      <c r="HB29" s="74" t="s">
        <v>134</v>
      </c>
      <c r="HC29" s="74" t="s">
        <v>134</v>
      </c>
      <c r="HD29" s="74" t="s">
        <v>134</v>
      </c>
      <c r="HE29" s="74" t="s">
        <v>134</v>
      </c>
      <c r="HF29" s="74" t="s">
        <v>134</v>
      </c>
      <c r="HG29" s="74" t="s">
        <v>134</v>
      </c>
      <c r="HH29" s="74" t="s">
        <v>134</v>
      </c>
      <c r="HI29" s="74" t="s">
        <v>134</v>
      </c>
      <c r="HJ29" s="74" t="s">
        <v>134</v>
      </c>
      <c r="HK29" s="74" t="s">
        <v>134</v>
      </c>
      <c r="HL29" s="74" t="s">
        <v>134</v>
      </c>
      <c r="HM29" s="74" t="s">
        <v>134</v>
      </c>
      <c r="HN29" s="74" t="s">
        <v>134</v>
      </c>
      <c r="HO29" s="74" t="s">
        <v>134</v>
      </c>
      <c r="HP29" s="74" t="s">
        <v>134</v>
      </c>
      <c r="HQ29" s="74" t="s">
        <v>134</v>
      </c>
      <c r="HR29" s="74" t="s">
        <v>134</v>
      </c>
      <c r="HS29" s="74" t="s">
        <v>134</v>
      </c>
      <c r="HT29" s="74" t="s">
        <v>134</v>
      </c>
      <c r="HU29" s="74" t="s">
        <v>134</v>
      </c>
      <c r="HV29" s="74" t="s">
        <v>134</v>
      </c>
      <c r="HW29" s="74" t="s">
        <v>134</v>
      </c>
      <c r="HX29" s="74" t="s">
        <v>134</v>
      </c>
      <c r="HY29" s="74" t="s">
        <v>134</v>
      </c>
      <c r="HZ29" s="74" t="s">
        <v>134</v>
      </c>
      <c r="IA29" s="74" t="s">
        <v>134</v>
      </c>
      <c r="IB29" s="74" t="s">
        <v>134</v>
      </c>
      <c r="IC29" s="74" t="s">
        <v>134</v>
      </c>
      <c r="ID29" s="74" t="s">
        <v>134</v>
      </c>
      <c r="IE29" s="74" t="s">
        <v>134</v>
      </c>
      <c r="IF29" s="74" t="s">
        <v>134</v>
      </c>
      <c r="IG29" s="74" t="s">
        <v>134</v>
      </c>
      <c r="IH29" s="74" t="s">
        <v>134</v>
      </c>
      <c r="II29" s="74" t="s">
        <v>134</v>
      </c>
      <c r="IJ29" s="74" t="s">
        <v>134</v>
      </c>
      <c r="IK29" s="74" t="s">
        <v>134</v>
      </c>
      <c r="IL29" s="74" t="s">
        <v>134</v>
      </c>
      <c r="IM29" s="74" t="s">
        <v>134</v>
      </c>
      <c r="IN29" s="74" t="s">
        <v>134</v>
      </c>
      <c r="IO29" s="74" t="s">
        <v>134</v>
      </c>
      <c r="IP29" s="74" t="s">
        <v>134</v>
      </c>
      <c r="IQ29" s="74" t="s">
        <v>134</v>
      </c>
      <c r="IR29" s="74" t="s">
        <v>134</v>
      </c>
      <c r="IS29" s="74" t="s">
        <v>134</v>
      </c>
      <c r="IT29" s="74" t="s">
        <v>134</v>
      </c>
      <c r="IU29" s="74" t="s">
        <v>134</v>
      </c>
      <c r="IV29" s="74" t="s">
        <v>134</v>
      </c>
      <c r="IW29" s="74" t="s">
        <v>134</v>
      </c>
      <c r="IX29" s="74" t="s">
        <v>134</v>
      </c>
      <c r="IY29" s="74" t="s">
        <v>134</v>
      </c>
      <c r="IZ29" s="74" t="s">
        <v>134</v>
      </c>
      <c r="JA29" s="74" t="s">
        <v>134</v>
      </c>
      <c r="JB29" s="74" t="s">
        <v>134</v>
      </c>
      <c r="JC29" s="74" t="s">
        <v>134</v>
      </c>
      <c r="JD29" s="74" t="s">
        <v>134</v>
      </c>
      <c r="JE29" s="74" t="s">
        <v>134</v>
      </c>
      <c r="JF29" s="74" t="s">
        <v>134</v>
      </c>
      <c r="JG29" s="74" t="s">
        <v>134</v>
      </c>
      <c r="JH29" s="74" t="s">
        <v>134</v>
      </c>
      <c r="JI29" s="74" t="s">
        <v>134</v>
      </c>
      <c r="JJ29" s="74" t="s">
        <v>134</v>
      </c>
      <c r="JK29" s="74" t="s">
        <v>134</v>
      </c>
      <c r="JL29" s="74" t="s">
        <v>134</v>
      </c>
      <c r="JM29" s="74" t="s">
        <v>134</v>
      </c>
      <c r="JN29" s="74" t="s">
        <v>134</v>
      </c>
      <c r="JO29" s="74" t="s">
        <v>134</v>
      </c>
      <c r="JP29" s="74" t="s">
        <v>134</v>
      </c>
      <c r="JQ29" s="74" t="s">
        <v>134</v>
      </c>
      <c r="JR29" s="74" t="s">
        <v>134</v>
      </c>
      <c r="JS29" s="74" t="s">
        <v>134</v>
      </c>
      <c r="JT29" s="74" t="s">
        <v>134</v>
      </c>
      <c r="JU29" s="74" t="s">
        <v>134</v>
      </c>
      <c r="JV29" s="74" t="s">
        <v>134</v>
      </c>
      <c r="JW29" s="74" t="s">
        <v>134</v>
      </c>
      <c r="JX29" s="74" t="s">
        <v>134</v>
      </c>
      <c r="JY29" s="74" t="s">
        <v>134</v>
      </c>
      <c r="JZ29" s="74" t="s">
        <v>134</v>
      </c>
      <c r="KA29" s="74" t="s">
        <v>134</v>
      </c>
      <c r="KB29" s="74" t="s">
        <v>134</v>
      </c>
      <c r="KC29" s="74" t="s">
        <v>134</v>
      </c>
      <c r="KD29" s="74" t="s">
        <v>134</v>
      </c>
      <c r="KE29" s="74" t="s">
        <v>134</v>
      </c>
      <c r="KF29" s="74" t="s">
        <v>134</v>
      </c>
      <c r="KG29" s="74" t="s">
        <v>134</v>
      </c>
      <c r="KH29" s="74" t="s">
        <v>134</v>
      </c>
      <c r="KI29" s="74" t="s">
        <v>134</v>
      </c>
      <c r="KJ29" s="74" t="s">
        <v>134</v>
      </c>
      <c r="KK29" s="74" t="s">
        <v>134</v>
      </c>
      <c r="KL29" s="74" t="s">
        <v>134</v>
      </c>
      <c r="KM29" s="74" t="s">
        <v>134</v>
      </c>
      <c r="KN29" s="74" t="s">
        <v>134</v>
      </c>
      <c r="KO29" s="74" t="s">
        <v>134</v>
      </c>
      <c r="KP29" s="74" t="s">
        <v>134</v>
      </c>
      <c r="KQ29" s="74" t="s">
        <v>134</v>
      </c>
      <c r="KR29" s="74" t="s">
        <v>134</v>
      </c>
      <c r="KS29" s="74" t="s">
        <v>134</v>
      </c>
      <c r="KT29" s="74" t="s">
        <v>134</v>
      </c>
      <c r="KU29" s="74" t="s">
        <v>134</v>
      </c>
      <c r="KV29" s="74" t="s">
        <v>134</v>
      </c>
      <c r="KW29" s="74" t="s">
        <v>134</v>
      </c>
      <c r="KX29" s="74" t="s">
        <v>134</v>
      </c>
      <c r="KY29" s="74" t="s">
        <v>134</v>
      </c>
      <c r="KZ29" s="74" t="s">
        <v>134</v>
      </c>
      <c r="LA29" s="74" t="s">
        <v>134</v>
      </c>
      <c r="LB29" s="74" t="s">
        <v>134</v>
      </c>
      <c r="LC29" s="74" t="s">
        <v>134</v>
      </c>
      <c r="LD29" s="74" t="s">
        <v>134</v>
      </c>
      <c r="LE29" s="74" t="s">
        <v>134</v>
      </c>
      <c r="LF29" s="74" t="s">
        <v>134</v>
      </c>
      <c r="LG29" s="74" t="s">
        <v>134</v>
      </c>
      <c r="LH29" s="74" t="s">
        <v>134</v>
      </c>
      <c r="LI29" s="74" t="s">
        <v>134</v>
      </c>
      <c r="LJ29" s="74" t="s">
        <v>134</v>
      </c>
      <c r="LK29" s="74" t="s">
        <v>134</v>
      </c>
      <c r="LL29" s="74" t="s">
        <v>134</v>
      </c>
      <c r="LM29" s="74" t="s">
        <v>134</v>
      </c>
      <c r="LN29" s="74" t="s">
        <v>134</v>
      </c>
      <c r="LO29" s="74" t="s">
        <v>134</v>
      </c>
      <c r="LP29" s="74" t="s">
        <v>134</v>
      </c>
      <c r="LQ29" s="74" t="s">
        <v>134</v>
      </c>
      <c r="LR29" s="74" t="s">
        <v>134</v>
      </c>
      <c r="LS29" s="74" t="s">
        <v>134</v>
      </c>
      <c r="LT29" s="74" t="s">
        <v>134</v>
      </c>
      <c r="LU29" s="74" t="s">
        <v>134</v>
      </c>
      <c r="LV29" s="74" t="s">
        <v>134</v>
      </c>
      <c r="LW29" s="74" t="s">
        <v>134</v>
      </c>
      <c r="LX29" s="74" t="s">
        <v>134</v>
      </c>
      <c r="LY29" s="74" t="s">
        <v>134</v>
      </c>
      <c r="LZ29" s="74" t="s">
        <v>134</v>
      </c>
      <c r="MA29" s="74" t="s">
        <v>134</v>
      </c>
      <c r="MB29" s="74" t="s">
        <v>134</v>
      </c>
      <c r="MC29" s="74" t="s">
        <v>134</v>
      </c>
      <c r="MD29" s="74" t="s">
        <v>134</v>
      </c>
      <c r="ME29" s="74" t="s">
        <v>134</v>
      </c>
      <c r="MF29" s="74" t="s">
        <v>134</v>
      </c>
      <c r="MG29" s="74" t="s">
        <v>134</v>
      </c>
      <c r="MH29" s="74" t="s">
        <v>134</v>
      </c>
      <c r="MI29" s="74" t="s">
        <v>134</v>
      </c>
      <c r="MJ29" s="74" t="s">
        <v>134</v>
      </c>
      <c r="MK29" s="74" t="s">
        <v>134</v>
      </c>
      <c r="ML29" s="74" t="s">
        <v>134</v>
      </c>
      <c r="MM29" s="74" t="s">
        <v>134</v>
      </c>
      <c r="MN29" s="74" t="s">
        <v>134</v>
      </c>
      <c r="MO29" s="74" t="s">
        <v>134</v>
      </c>
      <c r="MP29" s="74" t="s">
        <v>134</v>
      </c>
      <c r="MQ29" s="74" t="s">
        <v>134</v>
      </c>
      <c r="MR29" s="74" t="s">
        <v>134</v>
      </c>
      <c r="MS29" s="74" t="s">
        <v>134</v>
      </c>
      <c r="MT29" s="74" t="s">
        <v>134</v>
      </c>
      <c r="MU29" s="74" t="s">
        <v>134</v>
      </c>
      <c r="MV29" s="74" t="s">
        <v>134</v>
      </c>
      <c r="MW29" s="74" t="s">
        <v>134</v>
      </c>
      <c r="MX29" s="74" t="s">
        <v>134</v>
      </c>
      <c r="MY29" s="74" t="s">
        <v>134</v>
      </c>
      <c r="MZ29" s="74" t="s">
        <v>134</v>
      </c>
      <c r="NA29" s="74" t="s">
        <v>134</v>
      </c>
      <c r="NB29" s="74" t="s">
        <v>134</v>
      </c>
      <c r="NC29" s="74" t="s">
        <v>134</v>
      </c>
      <c r="ND29" s="74" t="s">
        <v>134</v>
      </c>
      <c r="NE29" s="74" t="s">
        <v>134</v>
      </c>
      <c r="NF29" s="74" t="s">
        <v>134</v>
      </c>
      <c r="NG29" s="74" t="s">
        <v>134</v>
      </c>
      <c r="NH29" s="74" t="s">
        <v>134</v>
      </c>
      <c r="NI29" s="74" t="s">
        <v>134</v>
      </c>
      <c r="NJ29" s="74" t="s">
        <v>134</v>
      </c>
      <c r="NK29" s="74" t="s">
        <v>134</v>
      </c>
      <c r="NL29" s="74" t="s">
        <v>134</v>
      </c>
      <c r="NM29" s="74" t="s">
        <v>134</v>
      </c>
      <c r="NN29" s="74" t="s">
        <v>134</v>
      </c>
      <c r="NO29" s="74" t="s">
        <v>134</v>
      </c>
      <c r="NP29" s="74" t="s">
        <v>134</v>
      </c>
      <c r="NQ29" s="74" t="s">
        <v>134</v>
      </c>
      <c r="NR29" s="74" t="s">
        <v>134</v>
      </c>
      <c r="NS29" s="74" t="s">
        <v>134</v>
      </c>
      <c r="NT29" s="74" t="s">
        <v>134</v>
      </c>
      <c r="NU29" s="74" t="s">
        <v>134</v>
      </c>
      <c r="NV29" s="74" t="s">
        <v>134</v>
      </c>
      <c r="NW29" s="74" t="s">
        <v>134</v>
      </c>
      <c r="NX29" s="74" t="s">
        <v>134</v>
      </c>
      <c r="NY29" s="74" t="s">
        <v>134</v>
      </c>
      <c r="NZ29" s="74" t="s">
        <v>134</v>
      </c>
      <c r="OA29" s="74" t="s">
        <v>134</v>
      </c>
      <c r="OB29" s="74" t="s">
        <v>134</v>
      </c>
      <c r="OC29" s="74" t="s">
        <v>134</v>
      </c>
      <c r="OD29" s="74" t="s">
        <v>134</v>
      </c>
      <c r="OE29" s="74" t="s">
        <v>134</v>
      </c>
      <c r="OF29" s="74" t="s">
        <v>134</v>
      </c>
      <c r="OG29" s="74" t="s">
        <v>134</v>
      </c>
      <c r="OH29" s="74" t="s">
        <v>134</v>
      </c>
      <c r="OI29" s="74" t="s">
        <v>134</v>
      </c>
      <c r="OJ29" s="74" t="s">
        <v>134</v>
      </c>
      <c r="OK29" s="74" t="s">
        <v>134</v>
      </c>
      <c r="OL29" s="74" t="s">
        <v>134</v>
      </c>
      <c r="OM29" s="74" t="s">
        <v>134</v>
      </c>
      <c r="ON29" s="74" t="s">
        <v>134</v>
      </c>
      <c r="OO29" s="74" t="s">
        <v>134</v>
      </c>
      <c r="OP29" s="74" t="s">
        <v>134</v>
      </c>
      <c r="OQ29" s="74" t="s">
        <v>134</v>
      </c>
      <c r="OR29" s="74" t="s">
        <v>134</v>
      </c>
      <c r="OS29" s="74" t="s">
        <v>134</v>
      </c>
      <c r="OT29" s="74" t="s">
        <v>134</v>
      </c>
      <c r="OU29" s="74" t="s">
        <v>134</v>
      </c>
      <c r="OV29" s="74" t="s">
        <v>134</v>
      </c>
      <c r="OW29" s="74" t="s">
        <v>134</v>
      </c>
      <c r="OX29" s="74" t="s">
        <v>134</v>
      </c>
      <c r="OY29" s="74" t="s">
        <v>134</v>
      </c>
      <c r="OZ29" s="74" t="s">
        <v>134</v>
      </c>
      <c r="PA29" s="74" t="s">
        <v>134</v>
      </c>
      <c r="PB29" s="74" t="s">
        <v>134</v>
      </c>
      <c r="PC29" s="74" t="s">
        <v>134</v>
      </c>
      <c r="PD29" s="74" t="s">
        <v>134</v>
      </c>
      <c r="PE29" s="74" t="s">
        <v>134</v>
      </c>
      <c r="PF29" s="74" t="s">
        <v>134</v>
      </c>
      <c r="PG29" s="74" t="s">
        <v>134</v>
      </c>
      <c r="PH29" s="74" t="s">
        <v>134</v>
      </c>
      <c r="PI29" s="74" t="s">
        <v>134</v>
      </c>
      <c r="PJ29" s="74" t="s">
        <v>134</v>
      </c>
      <c r="PK29" s="74" t="s">
        <v>134</v>
      </c>
      <c r="PL29" s="74" t="s">
        <v>134</v>
      </c>
      <c r="PM29" s="74" t="s">
        <v>134</v>
      </c>
      <c r="PN29" s="74" t="s">
        <v>134</v>
      </c>
      <c r="PO29" s="74" t="s">
        <v>134</v>
      </c>
      <c r="PP29" s="74" t="s">
        <v>134</v>
      </c>
      <c r="PQ29" s="74" t="s">
        <v>134</v>
      </c>
      <c r="PR29" s="74" t="s">
        <v>134</v>
      </c>
      <c r="PS29" s="74" t="s">
        <v>134</v>
      </c>
      <c r="PT29" s="74" t="s">
        <v>134</v>
      </c>
      <c r="PU29" s="74" t="s">
        <v>134</v>
      </c>
      <c r="PV29" s="74" t="s">
        <v>134</v>
      </c>
      <c r="PW29" s="74" t="s">
        <v>134</v>
      </c>
      <c r="PX29" s="74" t="s">
        <v>134</v>
      </c>
      <c r="PY29" s="74" t="s">
        <v>134</v>
      </c>
      <c r="PZ29" s="74" t="s">
        <v>134</v>
      </c>
      <c r="QA29" s="74" t="s">
        <v>134</v>
      </c>
      <c r="QB29" s="74" t="s">
        <v>134</v>
      </c>
      <c r="QC29" s="74" t="s">
        <v>134</v>
      </c>
      <c r="QD29" s="74" t="s">
        <v>134</v>
      </c>
      <c r="QE29" s="74" t="s">
        <v>134</v>
      </c>
      <c r="QF29" s="74" t="s">
        <v>134</v>
      </c>
      <c r="QG29" s="74" t="s">
        <v>134</v>
      </c>
      <c r="QH29" s="74" t="s">
        <v>134</v>
      </c>
      <c r="QI29" s="74" t="s">
        <v>134</v>
      </c>
      <c r="QJ29" s="74" t="s">
        <v>134</v>
      </c>
      <c r="QK29" s="74" t="s">
        <v>134</v>
      </c>
      <c r="QL29" s="74" t="s">
        <v>134</v>
      </c>
      <c r="QM29" s="74" t="s">
        <v>134</v>
      </c>
      <c r="QN29" s="74" t="s">
        <v>134</v>
      </c>
      <c r="QO29" s="74" t="s">
        <v>134</v>
      </c>
      <c r="QP29" s="74" t="s">
        <v>134</v>
      </c>
      <c r="QQ29" s="74" t="s">
        <v>134</v>
      </c>
      <c r="QR29" s="74" t="s">
        <v>134</v>
      </c>
      <c r="QS29" s="74" t="s">
        <v>134</v>
      </c>
      <c r="QT29" s="74" t="s">
        <v>134</v>
      </c>
      <c r="QU29" s="74" t="s">
        <v>134</v>
      </c>
      <c r="QV29" s="74" t="s">
        <v>134</v>
      </c>
      <c r="QW29" s="74" t="s">
        <v>134</v>
      </c>
      <c r="QX29" s="74" t="s">
        <v>134</v>
      </c>
      <c r="QY29" s="74" t="s">
        <v>134</v>
      </c>
      <c r="QZ29" s="74" t="s">
        <v>134</v>
      </c>
      <c r="RA29" s="74" t="s">
        <v>134</v>
      </c>
      <c r="RB29" s="74" t="s">
        <v>134</v>
      </c>
      <c r="RC29" s="74" t="s">
        <v>134</v>
      </c>
      <c r="RD29" s="74" t="s">
        <v>134</v>
      </c>
      <c r="RE29" s="74" t="s">
        <v>134</v>
      </c>
      <c r="RF29" s="74" t="s">
        <v>134</v>
      </c>
      <c r="RG29" s="74" t="s">
        <v>134</v>
      </c>
      <c r="RH29" s="74" t="s">
        <v>134</v>
      </c>
      <c r="RI29" s="74" t="s">
        <v>134</v>
      </c>
      <c r="RJ29" s="74" t="s">
        <v>134</v>
      </c>
      <c r="RK29" s="74" t="s">
        <v>134</v>
      </c>
      <c r="RL29" s="74" t="s">
        <v>134</v>
      </c>
      <c r="RM29" s="74" t="s">
        <v>134</v>
      </c>
      <c r="RN29" s="74" t="s">
        <v>134</v>
      </c>
      <c r="RO29" s="74" t="s">
        <v>134</v>
      </c>
      <c r="RP29" s="74" t="s">
        <v>134</v>
      </c>
      <c r="RQ29" s="74" t="s">
        <v>134</v>
      </c>
      <c r="RR29" s="74" t="s">
        <v>134</v>
      </c>
      <c r="RS29" s="74" t="s">
        <v>134</v>
      </c>
      <c r="RT29" s="74" t="s">
        <v>134</v>
      </c>
      <c r="RU29" s="74" t="s">
        <v>134</v>
      </c>
      <c r="RV29" s="74" t="s">
        <v>134</v>
      </c>
      <c r="RW29" s="74" t="s">
        <v>134</v>
      </c>
      <c r="RX29" s="74" t="s">
        <v>134</v>
      </c>
      <c r="RY29" s="74" t="s">
        <v>134</v>
      </c>
      <c r="RZ29" s="74" t="s">
        <v>134</v>
      </c>
      <c r="SA29" s="74" t="s">
        <v>134</v>
      </c>
      <c r="SB29" s="74" t="s">
        <v>134</v>
      </c>
      <c r="SC29" s="74" t="s">
        <v>134</v>
      </c>
      <c r="SD29" s="74" t="s">
        <v>134</v>
      </c>
      <c r="SE29" s="74" t="s">
        <v>134</v>
      </c>
      <c r="SF29" s="74" t="s">
        <v>134</v>
      </c>
      <c r="SG29" s="74" t="s">
        <v>134</v>
      </c>
      <c r="SH29" s="74" t="s">
        <v>134</v>
      </c>
      <c r="SI29" s="74" t="s">
        <v>134</v>
      </c>
      <c r="SJ29" s="74" t="s">
        <v>134</v>
      </c>
      <c r="SK29" s="74" t="s">
        <v>134</v>
      </c>
      <c r="SL29" s="74" t="s">
        <v>134</v>
      </c>
      <c r="SM29" s="74" t="s">
        <v>134</v>
      </c>
      <c r="SN29" s="74" t="s">
        <v>134</v>
      </c>
      <c r="SO29" s="74" t="s">
        <v>134</v>
      </c>
      <c r="SP29" s="74" t="s">
        <v>134</v>
      </c>
      <c r="SQ29" s="74" t="s">
        <v>134</v>
      </c>
      <c r="SR29" s="74" t="s">
        <v>134</v>
      </c>
      <c r="SS29" s="74" t="s">
        <v>134</v>
      </c>
      <c r="ST29" s="74" t="s">
        <v>134</v>
      </c>
      <c r="SU29" s="74" t="s">
        <v>134</v>
      </c>
      <c r="SV29" s="74" t="s">
        <v>134</v>
      </c>
      <c r="SW29" s="74" t="s">
        <v>134</v>
      </c>
      <c r="SX29" s="74" t="s">
        <v>134</v>
      </c>
      <c r="SY29" s="74" t="s">
        <v>134</v>
      </c>
      <c r="SZ29" s="74" t="s">
        <v>134</v>
      </c>
      <c r="TA29" s="74" t="s">
        <v>134</v>
      </c>
      <c r="TB29" s="74" t="s">
        <v>134</v>
      </c>
      <c r="TC29" s="74" t="s">
        <v>134</v>
      </c>
      <c r="TD29" s="74" t="s">
        <v>134</v>
      </c>
      <c r="TE29" s="74" t="s">
        <v>134</v>
      </c>
      <c r="TF29" s="74" t="s">
        <v>134</v>
      </c>
      <c r="TG29" s="74" t="s">
        <v>134</v>
      </c>
      <c r="TH29" s="74" t="s">
        <v>134</v>
      </c>
      <c r="TI29" s="74" t="s">
        <v>134</v>
      </c>
      <c r="TJ29" s="74" t="s">
        <v>134</v>
      </c>
      <c r="TK29" s="74" t="s">
        <v>134</v>
      </c>
      <c r="TL29" s="74" t="s">
        <v>134</v>
      </c>
      <c r="TM29" s="74" t="s">
        <v>134</v>
      </c>
      <c r="TN29" s="74" t="s">
        <v>134</v>
      </c>
      <c r="TO29" s="74" t="s">
        <v>134</v>
      </c>
      <c r="TP29" s="74" t="s">
        <v>134</v>
      </c>
      <c r="TQ29" s="74" t="s">
        <v>134</v>
      </c>
      <c r="TR29" s="74" t="s">
        <v>134</v>
      </c>
      <c r="TS29" s="74" t="s">
        <v>134</v>
      </c>
      <c r="TT29" s="74" t="s">
        <v>134</v>
      </c>
      <c r="TU29" s="74" t="s">
        <v>134</v>
      </c>
      <c r="TV29" s="74" t="s">
        <v>134</v>
      </c>
      <c r="TW29" s="74" t="s">
        <v>134</v>
      </c>
      <c r="TX29" s="74" t="s">
        <v>134</v>
      </c>
      <c r="TY29" s="74" t="s">
        <v>134</v>
      </c>
      <c r="TZ29" s="74" t="s">
        <v>134</v>
      </c>
      <c r="UA29" s="74" t="s">
        <v>134</v>
      </c>
      <c r="UB29" s="74" t="s">
        <v>134</v>
      </c>
      <c r="UC29" s="74" t="s">
        <v>134</v>
      </c>
      <c r="UD29" s="74" t="s">
        <v>134</v>
      </c>
      <c r="UE29" s="74" t="s">
        <v>134</v>
      </c>
      <c r="UF29" s="74" t="s">
        <v>134</v>
      </c>
      <c r="UG29" s="74" t="s">
        <v>134</v>
      </c>
      <c r="UH29" s="74" t="s">
        <v>134</v>
      </c>
    </row>
    <row r="30" spans="1:554" ht="14.4" x14ac:dyDescent="0.3">
      <c r="A30" s="74" t="s">
        <v>930</v>
      </c>
      <c r="B30" s="74" t="s">
        <v>18</v>
      </c>
      <c r="C30" s="74" t="s">
        <v>424</v>
      </c>
      <c r="D30" s="77">
        <v>84.2</v>
      </c>
      <c r="E30" s="74">
        <v>390</v>
      </c>
      <c r="F30" s="77">
        <v>71.8</v>
      </c>
      <c r="G30" s="74" t="s">
        <v>533</v>
      </c>
      <c r="H30" s="74">
        <v>77.240499999999997</v>
      </c>
      <c r="I30" s="74">
        <v>78.258499999999998</v>
      </c>
      <c r="J30" s="74">
        <v>76.8095</v>
      </c>
      <c r="K30" s="74">
        <v>78.689599999999999</v>
      </c>
      <c r="L30" s="74">
        <v>78.607100000000003</v>
      </c>
      <c r="M30" s="74">
        <v>78.588700000000003</v>
      </c>
      <c r="N30" s="74">
        <v>78.698800000000006</v>
      </c>
      <c r="O30" s="74">
        <v>78.075100000000006</v>
      </c>
      <c r="P30" s="74">
        <v>77.057100000000005</v>
      </c>
      <c r="Q30" s="74">
        <v>76.7911</v>
      </c>
      <c r="R30" s="74">
        <v>74.48</v>
      </c>
      <c r="S30" s="74">
        <v>73.168499999999995</v>
      </c>
      <c r="T30" s="74">
        <v>73.131799999999998</v>
      </c>
      <c r="U30" s="74">
        <v>73.269400000000005</v>
      </c>
      <c r="V30" s="74">
        <v>73.599500000000006</v>
      </c>
      <c r="W30" s="74">
        <v>73.104299999999995</v>
      </c>
      <c r="X30" s="74">
        <v>73.663700000000006</v>
      </c>
      <c r="Y30" s="74">
        <v>74.232299999999995</v>
      </c>
      <c r="Z30" s="74">
        <v>74.6267</v>
      </c>
      <c r="AA30" s="74">
        <v>75.507199999999997</v>
      </c>
      <c r="AB30" s="74">
        <v>75.855699999999999</v>
      </c>
      <c r="AC30" s="74">
        <v>76.488500000000002</v>
      </c>
      <c r="AD30" s="74">
        <v>73.691199999999995</v>
      </c>
      <c r="AE30" s="74">
        <v>74.571700000000007</v>
      </c>
      <c r="AF30" s="74">
        <v>73.993899999999996</v>
      </c>
      <c r="AG30" s="74">
        <v>72.572299999999998</v>
      </c>
      <c r="AH30" s="74">
        <v>71.7102</v>
      </c>
      <c r="AI30" s="74">
        <v>73.434399999999997</v>
      </c>
      <c r="AJ30" s="74">
        <v>73.636200000000002</v>
      </c>
      <c r="AK30" s="74">
        <v>72.352199999999996</v>
      </c>
      <c r="AL30" s="74">
        <v>73.260199999999998</v>
      </c>
      <c r="AM30" s="74">
        <v>72.196299999999994</v>
      </c>
      <c r="AN30" s="74">
        <v>73.617900000000006</v>
      </c>
      <c r="AO30" s="74">
        <v>71.866200000000006</v>
      </c>
      <c r="AP30" s="74">
        <v>71.930400000000006</v>
      </c>
      <c r="AQ30" s="74">
        <v>71.572699999999998</v>
      </c>
      <c r="AR30" s="74">
        <v>70.967399999999998</v>
      </c>
      <c r="AS30" s="74">
        <v>70.701400000000007</v>
      </c>
      <c r="AT30" s="74">
        <v>69.114800000000002</v>
      </c>
      <c r="AU30" s="74">
        <v>67.712800000000001</v>
      </c>
      <c r="AV30" s="74">
        <v>68.619699999999995</v>
      </c>
      <c r="AW30" s="74">
        <v>69.813500000000005</v>
      </c>
      <c r="AX30" s="74">
        <v>70.044799999999995</v>
      </c>
      <c r="AY30" s="74">
        <v>68.5364</v>
      </c>
      <c r="AZ30" s="74">
        <v>69.3322</v>
      </c>
      <c r="BA30" s="74">
        <v>68.730699999999999</v>
      </c>
      <c r="BB30" s="74">
        <v>67.444400000000002</v>
      </c>
      <c r="BC30" s="74">
        <v>69.221199999999996</v>
      </c>
      <c r="BD30" s="74">
        <v>70.266900000000007</v>
      </c>
      <c r="BE30" s="74">
        <v>71.090500000000006</v>
      </c>
      <c r="BF30" s="74">
        <v>71.072000000000003</v>
      </c>
      <c r="BG30" s="74">
        <v>70.248400000000004</v>
      </c>
      <c r="BH30" s="74">
        <v>70.4983</v>
      </c>
      <c r="BI30" s="74">
        <v>69.3322</v>
      </c>
      <c r="BJ30" s="74">
        <v>68.036699999999996</v>
      </c>
      <c r="BK30" s="74">
        <v>67.786799999999999</v>
      </c>
      <c r="BL30" s="74">
        <v>70.081800000000001</v>
      </c>
      <c r="BM30" s="74">
        <v>70.202100000000002</v>
      </c>
      <c r="BN30" s="74">
        <v>70.4983</v>
      </c>
      <c r="BO30" s="74">
        <v>71.766099999999994</v>
      </c>
      <c r="BP30" s="74">
        <v>72.284300000000002</v>
      </c>
      <c r="BQ30" s="74">
        <v>72.423100000000005</v>
      </c>
      <c r="BR30" s="74">
        <v>71.636499999999998</v>
      </c>
      <c r="BS30" s="74">
        <v>72.228800000000007</v>
      </c>
      <c r="BT30" s="74">
        <v>74.514600000000002</v>
      </c>
      <c r="BU30" s="74">
        <v>74.792199999999994</v>
      </c>
      <c r="BV30" s="74">
        <v>74.459100000000007</v>
      </c>
      <c r="BW30" s="74">
        <v>74.264700000000005</v>
      </c>
      <c r="BX30" s="74">
        <v>73.820499999999996</v>
      </c>
      <c r="BY30" s="74">
        <v>73.681700000000006</v>
      </c>
      <c r="BZ30" s="74">
        <v>72.608199999999997</v>
      </c>
      <c r="CA30" s="74">
        <v>73.237499999999997</v>
      </c>
      <c r="CB30" s="74">
        <v>72.534199999999998</v>
      </c>
      <c r="CC30" s="74">
        <v>73.098699999999994</v>
      </c>
      <c r="CD30" s="74">
        <v>72.747</v>
      </c>
      <c r="CE30" s="74">
        <v>72.959900000000005</v>
      </c>
      <c r="CF30" s="74">
        <v>73.422600000000003</v>
      </c>
      <c r="CG30" s="74">
        <v>73.635400000000004</v>
      </c>
      <c r="CH30" s="74">
        <v>71.729100000000003</v>
      </c>
      <c r="CI30" s="74">
        <v>72.164000000000001</v>
      </c>
      <c r="CJ30" s="74">
        <v>71.821600000000004</v>
      </c>
      <c r="CK30" s="74">
        <v>71.923400000000001</v>
      </c>
      <c r="CL30" s="74">
        <v>70.738900000000001</v>
      </c>
      <c r="CM30" s="74">
        <v>70.924000000000007</v>
      </c>
      <c r="CN30" s="74">
        <v>70.998000000000005</v>
      </c>
      <c r="CO30" s="74">
        <v>71.664299999999997</v>
      </c>
      <c r="CP30" s="74">
        <v>71.025800000000004</v>
      </c>
      <c r="CQ30" s="74">
        <v>70.748099999999994</v>
      </c>
      <c r="CR30" s="74">
        <v>71.238600000000005</v>
      </c>
      <c r="CS30" s="74">
        <v>70.563100000000006</v>
      </c>
      <c r="CT30" s="74">
        <v>71.331100000000006</v>
      </c>
      <c r="CU30" s="74">
        <v>71.108999999999995</v>
      </c>
      <c r="CV30" s="74">
        <v>68.962100000000007</v>
      </c>
      <c r="CW30" s="74">
        <v>69.190899999999999</v>
      </c>
      <c r="CX30" s="74">
        <v>68.751999999999995</v>
      </c>
      <c r="CY30" s="74">
        <v>68.331699999999998</v>
      </c>
      <c r="CZ30" s="74">
        <v>67.939499999999995</v>
      </c>
      <c r="DA30" s="74">
        <v>67.939499999999995</v>
      </c>
      <c r="DB30" s="74">
        <v>67.052300000000002</v>
      </c>
      <c r="DC30" s="74">
        <v>66.174499999999995</v>
      </c>
      <c r="DD30" s="74">
        <v>64.147900000000007</v>
      </c>
      <c r="DE30" s="74">
        <v>63.428899999999999</v>
      </c>
      <c r="DF30" s="74">
        <v>64.652199999999993</v>
      </c>
      <c r="DG30" s="74">
        <v>64.278700000000001</v>
      </c>
      <c r="DH30" s="74">
        <v>65.380700000000004</v>
      </c>
      <c r="DI30" s="74">
        <v>65.8476</v>
      </c>
      <c r="DJ30" s="74">
        <v>65.371300000000005</v>
      </c>
      <c r="DK30" s="74">
        <v>66.986900000000006</v>
      </c>
      <c r="DL30" s="74">
        <v>66.856200000000001</v>
      </c>
      <c r="DM30" s="74">
        <v>71.8</v>
      </c>
      <c r="DN30" s="74" t="s">
        <v>134</v>
      </c>
      <c r="DO30" s="74" t="s">
        <v>134</v>
      </c>
      <c r="DP30" s="74" t="s">
        <v>134</v>
      </c>
      <c r="DQ30" s="74" t="s">
        <v>134</v>
      </c>
      <c r="DR30" s="74" t="s">
        <v>134</v>
      </c>
      <c r="DS30" s="74" t="s">
        <v>134</v>
      </c>
      <c r="DT30" s="74" t="s">
        <v>134</v>
      </c>
      <c r="DU30" s="74" t="s">
        <v>134</v>
      </c>
      <c r="DV30" s="74" t="s">
        <v>134</v>
      </c>
      <c r="DW30" s="74" t="s">
        <v>134</v>
      </c>
      <c r="DX30" s="74" t="s">
        <v>134</v>
      </c>
      <c r="DY30" s="74" t="s">
        <v>134</v>
      </c>
      <c r="DZ30" s="74" t="s">
        <v>134</v>
      </c>
      <c r="EA30" s="74" t="s">
        <v>134</v>
      </c>
      <c r="EB30" s="74" t="s">
        <v>134</v>
      </c>
      <c r="EC30" s="74" t="s">
        <v>134</v>
      </c>
      <c r="ED30" s="74" t="s">
        <v>134</v>
      </c>
      <c r="EE30" s="74" t="s">
        <v>134</v>
      </c>
      <c r="EF30" s="74" t="s">
        <v>134</v>
      </c>
      <c r="EG30" s="74" t="s">
        <v>134</v>
      </c>
      <c r="EH30" s="74" t="s">
        <v>134</v>
      </c>
      <c r="EI30" s="74" t="s">
        <v>134</v>
      </c>
      <c r="EJ30" s="74" t="s">
        <v>134</v>
      </c>
      <c r="EK30" s="74" t="s">
        <v>134</v>
      </c>
      <c r="EL30" s="74" t="s">
        <v>134</v>
      </c>
      <c r="EM30" s="74" t="s">
        <v>134</v>
      </c>
      <c r="EN30" s="74" t="s">
        <v>134</v>
      </c>
      <c r="EO30" s="74" t="s">
        <v>134</v>
      </c>
      <c r="EP30" s="74" t="s">
        <v>134</v>
      </c>
      <c r="EQ30" s="74" t="s">
        <v>134</v>
      </c>
      <c r="ER30" s="74" t="s">
        <v>134</v>
      </c>
      <c r="ES30" s="74" t="s">
        <v>134</v>
      </c>
      <c r="ET30" s="74" t="s">
        <v>134</v>
      </c>
      <c r="EU30" s="74" t="s">
        <v>134</v>
      </c>
      <c r="EV30" s="74" t="s">
        <v>134</v>
      </c>
      <c r="EW30" s="74" t="s">
        <v>134</v>
      </c>
      <c r="EX30" s="74" t="s">
        <v>134</v>
      </c>
      <c r="EY30" s="74" t="s">
        <v>134</v>
      </c>
      <c r="EZ30" s="74" t="s">
        <v>134</v>
      </c>
      <c r="FA30" s="74" t="s">
        <v>134</v>
      </c>
      <c r="FB30" s="74" t="s">
        <v>134</v>
      </c>
      <c r="FC30" s="74" t="s">
        <v>134</v>
      </c>
      <c r="FD30" s="74" t="s">
        <v>134</v>
      </c>
      <c r="FE30" s="74" t="s">
        <v>134</v>
      </c>
      <c r="FF30" s="74" t="s">
        <v>134</v>
      </c>
      <c r="FG30" s="74" t="s">
        <v>134</v>
      </c>
      <c r="FH30" s="74" t="s">
        <v>134</v>
      </c>
      <c r="FI30" s="74" t="s">
        <v>134</v>
      </c>
      <c r="FJ30" s="74" t="s">
        <v>134</v>
      </c>
      <c r="FK30" s="74" t="s">
        <v>134</v>
      </c>
      <c r="FL30" s="74" t="s">
        <v>134</v>
      </c>
      <c r="FM30" s="74" t="s">
        <v>134</v>
      </c>
      <c r="FN30" s="74" t="s">
        <v>134</v>
      </c>
      <c r="FO30" s="74" t="s">
        <v>134</v>
      </c>
      <c r="FP30" s="74" t="s">
        <v>134</v>
      </c>
      <c r="FQ30" s="74" t="s">
        <v>134</v>
      </c>
      <c r="FR30" s="74" t="s">
        <v>134</v>
      </c>
      <c r="FS30" s="74" t="s">
        <v>134</v>
      </c>
      <c r="FT30" s="74" t="s">
        <v>134</v>
      </c>
      <c r="FU30" s="74" t="s">
        <v>134</v>
      </c>
      <c r="FV30" s="74" t="s">
        <v>134</v>
      </c>
      <c r="FW30" s="74" t="s">
        <v>134</v>
      </c>
      <c r="FX30" s="74" t="s">
        <v>134</v>
      </c>
      <c r="FY30" s="74" t="s">
        <v>134</v>
      </c>
      <c r="FZ30" s="74" t="s">
        <v>134</v>
      </c>
      <c r="GA30" s="74" t="s">
        <v>134</v>
      </c>
      <c r="GB30" s="74" t="s">
        <v>134</v>
      </c>
      <c r="GC30" s="74" t="s">
        <v>134</v>
      </c>
      <c r="GD30" s="74" t="s">
        <v>134</v>
      </c>
      <c r="GE30" s="74" t="s">
        <v>134</v>
      </c>
      <c r="GF30" s="74" t="s">
        <v>134</v>
      </c>
      <c r="GG30" s="74" t="s">
        <v>134</v>
      </c>
      <c r="GH30" s="74" t="s">
        <v>134</v>
      </c>
      <c r="GI30" s="74" t="s">
        <v>134</v>
      </c>
      <c r="GJ30" s="74" t="s">
        <v>134</v>
      </c>
      <c r="GK30" s="74" t="s">
        <v>134</v>
      </c>
      <c r="GL30" s="74" t="s">
        <v>134</v>
      </c>
      <c r="GM30" s="74" t="s">
        <v>134</v>
      </c>
      <c r="GN30" s="74" t="s">
        <v>134</v>
      </c>
      <c r="GO30" s="74" t="s">
        <v>134</v>
      </c>
      <c r="GP30" s="74" t="s">
        <v>134</v>
      </c>
      <c r="GQ30" s="74" t="s">
        <v>134</v>
      </c>
      <c r="GR30" s="74" t="s">
        <v>134</v>
      </c>
      <c r="GS30" s="74" t="s">
        <v>134</v>
      </c>
      <c r="GT30" s="74" t="s">
        <v>134</v>
      </c>
      <c r="GU30" s="74" t="s">
        <v>134</v>
      </c>
      <c r="GV30" s="74" t="s">
        <v>134</v>
      </c>
      <c r="GW30" s="74" t="s">
        <v>134</v>
      </c>
      <c r="GX30" s="74" t="s">
        <v>134</v>
      </c>
      <c r="GY30" s="74" t="s">
        <v>134</v>
      </c>
      <c r="GZ30" s="74" t="s">
        <v>134</v>
      </c>
      <c r="HA30" s="74" t="s">
        <v>134</v>
      </c>
      <c r="HB30" s="74" t="s">
        <v>134</v>
      </c>
      <c r="HC30" s="74" t="s">
        <v>134</v>
      </c>
      <c r="HD30" s="74" t="s">
        <v>134</v>
      </c>
      <c r="HE30" s="74" t="s">
        <v>134</v>
      </c>
      <c r="HF30" s="74" t="s">
        <v>134</v>
      </c>
      <c r="HG30" s="74" t="s">
        <v>134</v>
      </c>
      <c r="HH30" s="74" t="s">
        <v>134</v>
      </c>
      <c r="HI30" s="74" t="s">
        <v>134</v>
      </c>
      <c r="HJ30" s="74" t="s">
        <v>134</v>
      </c>
      <c r="HK30" s="74" t="s">
        <v>134</v>
      </c>
      <c r="HL30" s="74" t="s">
        <v>134</v>
      </c>
      <c r="HM30" s="74" t="s">
        <v>134</v>
      </c>
      <c r="HN30" s="74" t="s">
        <v>134</v>
      </c>
      <c r="HO30" s="74" t="s">
        <v>134</v>
      </c>
      <c r="HP30" s="74" t="s">
        <v>134</v>
      </c>
      <c r="HQ30" s="74" t="s">
        <v>134</v>
      </c>
      <c r="HR30" s="74" t="s">
        <v>134</v>
      </c>
      <c r="HS30" s="74" t="s">
        <v>134</v>
      </c>
      <c r="HT30" s="74" t="s">
        <v>134</v>
      </c>
      <c r="HU30" s="74" t="s">
        <v>134</v>
      </c>
      <c r="HV30" s="74" t="s">
        <v>134</v>
      </c>
      <c r="HW30" s="74" t="s">
        <v>134</v>
      </c>
      <c r="HX30" s="74" t="s">
        <v>134</v>
      </c>
      <c r="HY30" s="74" t="s">
        <v>134</v>
      </c>
      <c r="HZ30" s="74" t="s">
        <v>134</v>
      </c>
      <c r="IA30" s="74" t="s">
        <v>134</v>
      </c>
      <c r="IB30" s="74" t="s">
        <v>134</v>
      </c>
      <c r="IC30" s="74" t="s">
        <v>134</v>
      </c>
      <c r="ID30" s="74" t="s">
        <v>134</v>
      </c>
      <c r="IE30" s="74" t="s">
        <v>134</v>
      </c>
      <c r="IF30" s="74" t="s">
        <v>134</v>
      </c>
      <c r="IG30" s="74" t="s">
        <v>134</v>
      </c>
      <c r="IH30" s="74" t="s">
        <v>134</v>
      </c>
      <c r="II30" s="74" t="s">
        <v>134</v>
      </c>
      <c r="IJ30" s="74" t="s">
        <v>134</v>
      </c>
      <c r="IK30" s="74" t="s">
        <v>134</v>
      </c>
      <c r="IL30" s="74" t="s">
        <v>134</v>
      </c>
      <c r="IM30" s="74" t="s">
        <v>134</v>
      </c>
      <c r="IN30" s="74" t="s">
        <v>134</v>
      </c>
      <c r="IO30" s="74" t="s">
        <v>134</v>
      </c>
      <c r="IP30" s="74" t="s">
        <v>134</v>
      </c>
      <c r="IQ30" s="74" t="s">
        <v>134</v>
      </c>
      <c r="IR30" s="74" t="s">
        <v>134</v>
      </c>
      <c r="IS30" s="74" t="s">
        <v>134</v>
      </c>
      <c r="IT30" s="74" t="s">
        <v>134</v>
      </c>
      <c r="IU30" s="74" t="s">
        <v>134</v>
      </c>
      <c r="IV30" s="74" t="s">
        <v>134</v>
      </c>
      <c r="IW30" s="74" t="s">
        <v>134</v>
      </c>
      <c r="IX30" s="74" t="s">
        <v>134</v>
      </c>
      <c r="IY30" s="74" t="s">
        <v>134</v>
      </c>
      <c r="IZ30" s="74" t="s">
        <v>134</v>
      </c>
      <c r="JA30" s="74" t="s">
        <v>134</v>
      </c>
      <c r="JB30" s="74" t="s">
        <v>134</v>
      </c>
      <c r="JC30" s="74" t="s">
        <v>134</v>
      </c>
      <c r="JD30" s="74" t="s">
        <v>134</v>
      </c>
      <c r="JE30" s="74" t="s">
        <v>134</v>
      </c>
      <c r="JF30" s="74" t="s">
        <v>134</v>
      </c>
      <c r="JG30" s="74" t="s">
        <v>134</v>
      </c>
      <c r="JH30" s="74" t="s">
        <v>134</v>
      </c>
      <c r="JI30" s="74" t="s">
        <v>134</v>
      </c>
      <c r="JJ30" s="74" t="s">
        <v>134</v>
      </c>
      <c r="JK30" s="74" t="s">
        <v>134</v>
      </c>
      <c r="JL30" s="74" t="s">
        <v>134</v>
      </c>
      <c r="JM30" s="74" t="s">
        <v>134</v>
      </c>
      <c r="JN30" s="74" t="s">
        <v>134</v>
      </c>
      <c r="JO30" s="74" t="s">
        <v>134</v>
      </c>
      <c r="JP30" s="74" t="s">
        <v>134</v>
      </c>
      <c r="JQ30" s="74" t="s">
        <v>134</v>
      </c>
      <c r="JR30" s="74" t="s">
        <v>134</v>
      </c>
      <c r="JS30" s="74" t="s">
        <v>134</v>
      </c>
      <c r="JT30" s="74" t="s">
        <v>134</v>
      </c>
      <c r="JU30" s="74" t="s">
        <v>134</v>
      </c>
      <c r="JV30" s="74" t="s">
        <v>134</v>
      </c>
      <c r="JW30" s="74" t="s">
        <v>134</v>
      </c>
      <c r="JX30" s="74" t="s">
        <v>134</v>
      </c>
      <c r="JY30" s="74" t="s">
        <v>134</v>
      </c>
      <c r="JZ30" s="74" t="s">
        <v>134</v>
      </c>
      <c r="KA30" s="74" t="s">
        <v>134</v>
      </c>
      <c r="KB30" s="74" t="s">
        <v>134</v>
      </c>
      <c r="KC30" s="74" t="s">
        <v>134</v>
      </c>
      <c r="KD30" s="74" t="s">
        <v>134</v>
      </c>
      <c r="KE30" s="74" t="s">
        <v>134</v>
      </c>
      <c r="KF30" s="74" t="s">
        <v>134</v>
      </c>
      <c r="KG30" s="74" t="s">
        <v>134</v>
      </c>
      <c r="KH30" s="74" t="s">
        <v>134</v>
      </c>
      <c r="KI30" s="74" t="s">
        <v>134</v>
      </c>
      <c r="KJ30" s="74" t="s">
        <v>134</v>
      </c>
      <c r="KK30" s="74" t="s">
        <v>134</v>
      </c>
      <c r="KL30" s="74" t="s">
        <v>134</v>
      </c>
      <c r="KM30" s="74" t="s">
        <v>134</v>
      </c>
      <c r="KN30" s="74" t="s">
        <v>134</v>
      </c>
      <c r="KO30" s="74" t="s">
        <v>134</v>
      </c>
      <c r="KP30" s="74" t="s">
        <v>134</v>
      </c>
      <c r="KQ30" s="74" t="s">
        <v>134</v>
      </c>
      <c r="KR30" s="74" t="s">
        <v>134</v>
      </c>
      <c r="KS30" s="74" t="s">
        <v>134</v>
      </c>
      <c r="KT30" s="74" t="s">
        <v>134</v>
      </c>
      <c r="KU30" s="74" t="s">
        <v>134</v>
      </c>
      <c r="KV30" s="74" t="s">
        <v>134</v>
      </c>
      <c r="KW30" s="74" t="s">
        <v>134</v>
      </c>
      <c r="KX30" s="74" t="s">
        <v>134</v>
      </c>
      <c r="KY30" s="74" t="s">
        <v>134</v>
      </c>
      <c r="KZ30" s="74" t="s">
        <v>134</v>
      </c>
      <c r="LA30" s="74" t="s">
        <v>134</v>
      </c>
      <c r="LB30" s="74" t="s">
        <v>134</v>
      </c>
      <c r="LC30" s="74" t="s">
        <v>134</v>
      </c>
      <c r="LD30" s="74" t="s">
        <v>134</v>
      </c>
      <c r="LE30" s="74" t="s">
        <v>134</v>
      </c>
      <c r="LF30" s="74" t="s">
        <v>134</v>
      </c>
      <c r="LG30" s="74" t="s">
        <v>134</v>
      </c>
      <c r="LH30" s="74" t="s">
        <v>134</v>
      </c>
      <c r="LI30" s="74" t="s">
        <v>134</v>
      </c>
      <c r="LJ30" s="74" t="s">
        <v>134</v>
      </c>
      <c r="LK30" s="74" t="s">
        <v>134</v>
      </c>
      <c r="LL30" s="74" t="s">
        <v>134</v>
      </c>
      <c r="LM30" s="74" t="s">
        <v>134</v>
      </c>
      <c r="LN30" s="74" t="s">
        <v>134</v>
      </c>
      <c r="LO30" s="74" t="s">
        <v>134</v>
      </c>
      <c r="LP30" s="74" t="s">
        <v>134</v>
      </c>
      <c r="LQ30" s="74" t="s">
        <v>134</v>
      </c>
      <c r="LR30" s="74" t="s">
        <v>134</v>
      </c>
      <c r="LS30" s="74" t="s">
        <v>134</v>
      </c>
      <c r="LT30" s="74" t="s">
        <v>134</v>
      </c>
      <c r="LU30" s="74" t="s">
        <v>134</v>
      </c>
      <c r="LV30" s="74" t="s">
        <v>134</v>
      </c>
      <c r="LW30" s="74" t="s">
        <v>134</v>
      </c>
      <c r="LX30" s="74" t="s">
        <v>134</v>
      </c>
      <c r="LY30" s="74" t="s">
        <v>134</v>
      </c>
      <c r="LZ30" s="74" t="s">
        <v>134</v>
      </c>
      <c r="MA30" s="74" t="s">
        <v>134</v>
      </c>
      <c r="MB30" s="74" t="s">
        <v>134</v>
      </c>
      <c r="MC30" s="74" t="s">
        <v>134</v>
      </c>
      <c r="MD30" s="74" t="s">
        <v>134</v>
      </c>
      <c r="ME30" s="74" t="s">
        <v>134</v>
      </c>
      <c r="MF30" s="74" t="s">
        <v>134</v>
      </c>
      <c r="MG30" s="74" t="s">
        <v>134</v>
      </c>
      <c r="MH30" s="74" t="s">
        <v>134</v>
      </c>
      <c r="MI30" s="74" t="s">
        <v>134</v>
      </c>
      <c r="MJ30" s="74" t="s">
        <v>134</v>
      </c>
      <c r="MK30" s="74" t="s">
        <v>134</v>
      </c>
      <c r="ML30" s="74" t="s">
        <v>134</v>
      </c>
      <c r="MM30" s="74" t="s">
        <v>134</v>
      </c>
      <c r="MN30" s="74" t="s">
        <v>134</v>
      </c>
      <c r="MO30" s="74" t="s">
        <v>134</v>
      </c>
      <c r="MP30" s="74" t="s">
        <v>134</v>
      </c>
      <c r="MQ30" s="74" t="s">
        <v>134</v>
      </c>
      <c r="MR30" s="74" t="s">
        <v>134</v>
      </c>
      <c r="MS30" s="74" t="s">
        <v>134</v>
      </c>
      <c r="MT30" s="74" t="s">
        <v>134</v>
      </c>
      <c r="MU30" s="74" t="s">
        <v>134</v>
      </c>
      <c r="MV30" s="74" t="s">
        <v>134</v>
      </c>
      <c r="MW30" s="74" t="s">
        <v>134</v>
      </c>
      <c r="MX30" s="74" t="s">
        <v>134</v>
      </c>
      <c r="MY30" s="74" t="s">
        <v>134</v>
      </c>
      <c r="MZ30" s="74" t="s">
        <v>134</v>
      </c>
      <c r="NA30" s="74" t="s">
        <v>134</v>
      </c>
      <c r="NB30" s="74" t="s">
        <v>134</v>
      </c>
      <c r="NC30" s="74" t="s">
        <v>134</v>
      </c>
      <c r="ND30" s="74" t="s">
        <v>134</v>
      </c>
      <c r="NE30" s="74" t="s">
        <v>134</v>
      </c>
      <c r="NF30" s="74" t="s">
        <v>134</v>
      </c>
      <c r="NG30" s="74" t="s">
        <v>134</v>
      </c>
      <c r="NH30" s="74" t="s">
        <v>134</v>
      </c>
      <c r="NI30" s="74" t="s">
        <v>134</v>
      </c>
      <c r="NJ30" s="74" t="s">
        <v>134</v>
      </c>
      <c r="NK30" s="74" t="s">
        <v>134</v>
      </c>
      <c r="NL30" s="74" t="s">
        <v>134</v>
      </c>
      <c r="NM30" s="74" t="s">
        <v>134</v>
      </c>
      <c r="NN30" s="74" t="s">
        <v>134</v>
      </c>
      <c r="NO30" s="74" t="s">
        <v>134</v>
      </c>
      <c r="NP30" s="74" t="s">
        <v>134</v>
      </c>
      <c r="NQ30" s="74" t="s">
        <v>134</v>
      </c>
      <c r="NR30" s="74" t="s">
        <v>134</v>
      </c>
      <c r="NS30" s="74" t="s">
        <v>134</v>
      </c>
      <c r="NT30" s="74" t="s">
        <v>134</v>
      </c>
      <c r="NU30" s="74" t="s">
        <v>134</v>
      </c>
      <c r="NV30" s="74" t="s">
        <v>134</v>
      </c>
      <c r="NW30" s="74" t="s">
        <v>134</v>
      </c>
      <c r="NX30" s="74" t="s">
        <v>134</v>
      </c>
      <c r="NY30" s="74" t="s">
        <v>134</v>
      </c>
      <c r="NZ30" s="74" t="s">
        <v>134</v>
      </c>
      <c r="OA30" s="74" t="s">
        <v>134</v>
      </c>
      <c r="OB30" s="74" t="s">
        <v>134</v>
      </c>
      <c r="OC30" s="74" t="s">
        <v>134</v>
      </c>
      <c r="OD30" s="74" t="s">
        <v>134</v>
      </c>
      <c r="OE30" s="74" t="s">
        <v>134</v>
      </c>
      <c r="OF30" s="74" t="s">
        <v>134</v>
      </c>
      <c r="OG30" s="74" t="s">
        <v>134</v>
      </c>
      <c r="OH30" s="74" t="s">
        <v>134</v>
      </c>
      <c r="OI30" s="74" t="s">
        <v>134</v>
      </c>
      <c r="OJ30" s="74" t="s">
        <v>134</v>
      </c>
      <c r="OK30" s="74" t="s">
        <v>134</v>
      </c>
      <c r="OL30" s="74" t="s">
        <v>134</v>
      </c>
      <c r="OM30" s="74" t="s">
        <v>134</v>
      </c>
      <c r="ON30" s="74" t="s">
        <v>134</v>
      </c>
      <c r="OO30" s="74" t="s">
        <v>134</v>
      </c>
      <c r="OP30" s="74" t="s">
        <v>134</v>
      </c>
      <c r="OQ30" s="74" t="s">
        <v>134</v>
      </c>
      <c r="OR30" s="74" t="s">
        <v>134</v>
      </c>
      <c r="OS30" s="74" t="s">
        <v>134</v>
      </c>
      <c r="OT30" s="74" t="s">
        <v>134</v>
      </c>
      <c r="OU30" s="74" t="s">
        <v>134</v>
      </c>
      <c r="OV30" s="74" t="s">
        <v>134</v>
      </c>
      <c r="OW30" s="74" t="s">
        <v>134</v>
      </c>
      <c r="OX30" s="74" t="s">
        <v>134</v>
      </c>
      <c r="OY30" s="74" t="s">
        <v>134</v>
      </c>
      <c r="OZ30" s="74" t="s">
        <v>134</v>
      </c>
      <c r="PA30" s="74" t="s">
        <v>134</v>
      </c>
      <c r="PB30" s="74" t="s">
        <v>134</v>
      </c>
      <c r="PC30" s="74" t="s">
        <v>134</v>
      </c>
      <c r="PD30" s="74" t="s">
        <v>134</v>
      </c>
      <c r="PE30" s="74" t="s">
        <v>134</v>
      </c>
      <c r="PF30" s="74" t="s">
        <v>134</v>
      </c>
      <c r="PG30" s="74" t="s">
        <v>134</v>
      </c>
      <c r="PH30" s="74" t="s">
        <v>134</v>
      </c>
      <c r="PI30" s="74" t="s">
        <v>134</v>
      </c>
      <c r="PJ30" s="74" t="s">
        <v>134</v>
      </c>
      <c r="PK30" s="74" t="s">
        <v>134</v>
      </c>
      <c r="PL30" s="74" t="s">
        <v>134</v>
      </c>
      <c r="PM30" s="74" t="s">
        <v>134</v>
      </c>
      <c r="PN30" s="74" t="s">
        <v>134</v>
      </c>
      <c r="PO30" s="74" t="s">
        <v>134</v>
      </c>
      <c r="PP30" s="74" t="s">
        <v>134</v>
      </c>
      <c r="PQ30" s="74" t="s">
        <v>134</v>
      </c>
      <c r="PR30" s="74" t="s">
        <v>134</v>
      </c>
      <c r="PS30" s="74" t="s">
        <v>134</v>
      </c>
      <c r="PT30" s="74" t="s">
        <v>134</v>
      </c>
      <c r="PU30" s="74" t="s">
        <v>134</v>
      </c>
      <c r="PV30" s="74" t="s">
        <v>134</v>
      </c>
      <c r="PW30" s="74" t="s">
        <v>134</v>
      </c>
      <c r="PX30" s="74" t="s">
        <v>134</v>
      </c>
      <c r="PY30" s="74" t="s">
        <v>134</v>
      </c>
      <c r="PZ30" s="74" t="s">
        <v>134</v>
      </c>
      <c r="QA30" s="74" t="s">
        <v>134</v>
      </c>
      <c r="QB30" s="74" t="s">
        <v>134</v>
      </c>
      <c r="QC30" s="74" t="s">
        <v>134</v>
      </c>
      <c r="QD30" s="74" t="s">
        <v>134</v>
      </c>
      <c r="QE30" s="74" t="s">
        <v>134</v>
      </c>
      <c r="QF30" s="74" t="s">
        <v>134</v>
      </c>
      <c r="QG30" s="74" t="s">
        <v>134</v>
      </c>
      <c r="QH30" s="74" t="s">
        <v>134</v>
      </c>
      <c r="QI30" s="74" t="s">
        <v>134</v>
      </c>
      <c r="QJ30" s="74" t="s">
        <v>134</v>
      </c>
      <c r="QK30" s="74" t="s">
        <v>134</v>
      </c>
      <c r="QL30" s="74" t="s">
        <v>134</v>
      </c>
      <c r="QM30" s="74" t="s">
        <v>134</v>
      </c>
      <c r="QN30" s="74" t="s">
        <v>134</v>
      </c>
      <c r="QO30" s="74" t="s">
        <v>134</v>
      </c>
      <c r="QP30" s="74" t="s">
        <v>134</v>
      </c>
      <c r="QQ30" s="74" t="s">
        <v>134</v>
      </c>
      <c r="QR30" s="74" t="s">
        <v>134</v>
      </c>
      <c r="QS30" s="74" t="s">
        <v>134</v>
      </c>
      <c r="QT30" s="74" t="s">
        <v>134</v>
      </c>
      <c r="QU30" s="74" t="s">
        <v>134</v>
      </c>
      <c r="QV30" s="74" t="s">
        <v>134</v>
      </c>
      <c r="QW30" s="74" t="s">
        <v>134</v>
      </c>
      <c r="QX30" s="74" t="s">
        <v>134</v>
      </c>
      <c r="QY30" s="74" t="s">
        <v>134</v>
      </c>
      <c r="QZ30" s="74" t="s">
        <v>134</v>
      </c>
      <c r="RA30" s="74" t="s">
        <v>134</v>
      </c>
      <c r="RB30" s="74" t="s">
        <v>134</v>
      </c>
      <c r="RC30" s="74" t="s">
        <v>134</v>
      </c>
      <c r="RD30" s="74" t="s">
        <v>134</v>
      </c>
      <c r="RE30" s="74" t="s">
        <v>134</v>
      </c>
      <c r="RF30" s="74" t="s">
        <v>134</v>
      </c>
      <c r="RG30" s="74" t="s">
        <v>134</v>
      </c>
      <c r="RH30" s="74" t="s">
        <v>134</v>
      </c>
      <c r="RI30" s="74" t="s">
        <v>134</v>
      </c>
      <c r="RJ30" s="74" t="s">
        <v>134</v>
      </c>
      <c r="RK30" s="74" t="s">
        <v>134</v>
      </c>
      <c r="RL30" s="74" t="s">
        <v>134</v>
      </c>
      <c r="RM30" s="74" t="s">
        <v>134</v>
      </c>
      <c r="RN30" s="74" t="s">
        <v>134</v>
      </c>
      <c r="RO30" s="74" t="s">
        <v>134</v>
      </c>
      <c r="RP30" s="74" t="s">
        <v>134</v>
      </c>
      <c r="RQ30" s="74" t="s">
        <v>134</v>
      </c>
      <c r="RR30" s="74" t="s">
        <v>134</v>
      </c>
      <c r="RS30" s="74" t="s">
        <v>134</v>
      </c>
      <c r="RT30" s="74" t="s">
        <v>134</v>
      </c>
      <c r="RU30" s="74" t="s">
        <v>134</v>
      </c>
      <c r="RV30" s="74" t="s">
        <v>134</v>
      </c>
      <c r="RW30" s="74" t="s">
        <v>134</v>
      </c>
      <c r="RX30" s="74" t="s">
        <v>134</v>
      </c>
      <c r="RY30" s="74" t="s">
        <v>134</v>
      </c>
      <c r="RZ30" s="74" t="s">
        <v>134</v>
      </c>
      <c r="SA30" s="74" t="s">
        <v>134</v>
      </c>
      <c r="SB30" s="74" t="s">
        <v>134</v>
      </c>
      <c r="SC30" s="74" t="s">
        <v>134</v>
      </c>
      <c r="SD30" s="74" t="s">
        <v>134</v>
      </c>
      <c r="SE30" s="74" t="s">
        <v>134</v>
      </c>
      <c r="SF30" s="74" t="s">
        <v>134</v>
      </c>
      <c r="SG30" s="74" t="s">
        <v>134</v>
      </c>
      <c r="SH30" s="74" t="s">
        <v>134</v>
      </c>
      <c r="SI30" s="74" t="s">
        <v>134</v>
      </c>
      <c r="SJ30" s="74" t="s">
        <v>134</v>
      </c>
      <c r="SK30" s="74" t="s">
        <v>134</v>
      </c>
      <c r="SL30" s="74" t="s">
        <v>134</v>
      </c>
      <c r="SM30" s="74" t="s">
        <v>134</v>
      </c>
      <c r="SN30" s="74" t="s">
        <v>134</v>
      </c>
      <c r="SO30" s="74" t="s">
        <v>134</v>
      </c>
      <c r="SP30" s="74" t="s">
        <v>134</v>
      </c>
      <c r="SQ30" s="74" t="s">
        <v>134</v>
      </c>
      <c r="SR30" s="74" t="s">
        <v>134</v>
      </c>
      <c r="SS30" s="74" t="s">
        <v>134</v>
      </c>
      <c r="ST30" s="74" t="s">
        <v>134</v>
      </c>
      <c r="SU30" s="74" t="s">
        <v>134</v>
      </c>
      <c r="SV30" s="74" t="s">
        <v>134</v>
      </c>
      <c r="SW30" s="74" t="s">
        <v>134</v>
      </c>
      <c r="SX30" s="74" t="s">
        <v>134</v>
      </c>
      <c r="SY30" s="74" t="s">
        <v>134</v>
      </c>
      <c r="SZ30" s="74" t="s">
        <v>134</v>
      </c>
      <c r="TA30" s="74" t="s">
        <v>134</v>
      </c>
      <c r="TB30" s="74" t="s">
        <v>134</v>
      </c>
      <c r="TC30" s="74" t="s">
        <v>134</v>
      </c>
      <c r="TD30" s="74" t="s">
        <v>134</v>
      </c>
      <c r="TE30" s="74" t="s">
        <v>134</v>
      </c>
      <c r="TF30" s="74" t="s">
        <v>134</v>
      </c>
      <c r="TG30" s="74" t="s">
        <v>134</v>
      </c>
      <c r="TH30" s="74" t="s">
        <v>134</v>
      </c>
      <c r="TI30" s="74" t="s">
        <v>134</v>
      </c>
      <c r="TJ30" s="74" t="s">
        <v>134</v>
      </c>
      <c r="TK30" s="74" t="s">
        <v>134</v>
      </c>
      <c r="TL30" s="74" t="s">
        <v>134</v>
      </c>
      <c r="TM30" s="74" t="s">
        <v>134</v>
      </c>
      <c r="TN30" s="74" t="s">
        <v>134</v>
      </c>
      <c r="TO30" s="74" t="s">
        <v>134</v>
      </c>
      <c r="TP30" s="74" t="s">
        <v>134</v>
      </c>
      <c r="TQ30" s="74" t="s">
        <v>134</v>
      </c>
      <c r="TR30" s="74" t="s">
        <v>134</v>
      </c>
      <c r="TS30" s="74" t="s">
        <v>134</v>
      </c>
      <c r="TT30" s="74" t="s">
        <v>134</v>
      </c>
      <c r="TU30" s="74" t="s">
        <v>134</v>
      </c>
      <c r="TV30" s="74" t="s">
        <v>134</v>
      </c>
      <c r="TW30" s="74" t="s">
        <v>134</v>
      </c>
      <c r="TX30" s="74" t="s">
        <v>134</v>
      </c>
      <c r="TY30" s="74" t="s">
        <v>134</v>
      </c>
      <c r="TZ30" s="74" t="s">
        <v>134</v>
      </c>
      <c r="UA30" s="74" t="s">
        <v>134</v>
      </c>
      <c r="UB30" s="74" t="s">
        <v>134</v>
      </c>
      <c r="UC30" s="74" t="s">
        <v>134</v>
      </c>
      <c r="UD30" s="74" t="s">
        <v>134</v>
      </c>
      <c r="UE30" s="74" t="s">
        <v>134</v>
      </c>
      <c r="UF30" s="74" t="s">
        <v>134</v>
      </c>
      <c r="UG30" s="74" t="s">
        <v>134</v>
      </c>
      <c r="UH30" s="74" t="s">
        <v>134</v>
      </c>
    </row>
    <row r="31" spans="1:554" ht="14.4" x14ac:dyDescent="0.3">
      <c r="A31" s="74" t="s">
        <v>813</v>
      </c>
      <c r="B31" s="74" t="s">
        <v>18</v>
      </c>
      <c r="C31" s="74" t="s">
        <v>424</v>
      </c>
      <c r="D31" s="77">
        <v>253.9</v>
      </c>
      <c r="E31" s="74">
        <v>132</v>
      </c>
      <c r="F31" s="77">
        <v>263.61</v>
      </c>
      <c r="G31" s="74" t="s">
        <v>430</v>
      </c>
      <c r="H31" s="74">
        <v>244.56729999999999</v>
      </c>
      <c r="I31" s="74">
        <v>252.27289999999999</v>
      </c>
      <c r="J31" s="74">
        <v>251.56010000000001</v>
      </c>
      <c r="K31" s="74">
        <v>254.10300000000001</v>
      </c>
      <c r="L31" s="74">
        <v>252.00319999999999</v>
      </c>
      <c r="M31" s="74">
        <v>252.79300000000001</v>
      </c>
      <c r="N31" s="74">
        <v>263.61</v>
      </c>
      <c r="O31" s="74" t="s">
        <v>134</v>
      </c>
      <c r="P31" s="74" t="s">
        <v>134</v>
      </c>
      <c r="Q31" s="74" t="s">
        <v>134</v>
      </c>
      <c r="R31" s="74" t="s">
        <v>134</v>
      </c>
      <c r="S31" s="74" t="s">
        <v>134</v>
      </c>
      <c r="T31" s="74" t="s">
        <v>134</v>
      </c>
      <c r="U31" s="74" t="s">
        <v>134</v>
      </c>
      <c r="V31" s="74" t="s">
        <v>134</v>
      </c>
      <c r="W31" s="74" t="s">
        <v>134</v>
      </c>
      <c r="X31" s="74" t="s">
        <v>134</v>
      </c>
      <c r="Y31" s="74" t="s">
        <v>134</v>
      </c>
      <c r="Z31" s="74" t="s">
        <v>134</v>
      </c>
      <c r="AA31" s="74" t="s">
        <v>134</v>
      </c>
      <c r="AB31" s="74" t="s">
        <v>134</v>
      </c>
      <c r="AC31" s="74" t="s">
        <v>134</v>
      </c>
      <c r="AD31" s="74" t="s">
        <v>134</v>
      </c>
      <c r="AE31" s="74" t="s">
        <v>134</v>
      </c>
      <c r="AF31" s="74" t="s">
        <v>134</v>
      </c>
      <c r="AG31" s="74" t="s">
        <v>134</v>
      </c>
      <c r="AH31" s="74" t="s">
        <v>134</v>
      </c>
      <c r="AI31" s="74" t="s">
        <v>134</v>
      </c>
      <c r="AJ31" s="74" t="s">
        <v>134</v>
      </c>
      <c r="AK31" s="74" t="s">
        <v>134</v>
      </c>
      <c r="AL31" s="74" t="s">
        <v>134</v>
      </c>
      <c r="AM31" s="74" t="s">
        <v>134</v>
      </c>
      <c r="AN31" s="74" t="s">
        <v>134</v>
      </c>
      <c r="AO31" s="74" t="s">
        <v>134</v>
      </c>
      <c r="AP31" s="74" t="s">
        <v>134</v>
      </c>
      <c r="AQ31" s="74" t="s">
        <v>134</v>
      </c>
      <c r="AR31" s="74" t="s">
        <v>134</v>
      </c>
      <c r="AS31" s="74" t="s">
        <v>134</v>
      </c>
      <c r="AT31" s="74" t="s">
        <v>134</v>
      </c>
      <c r="AU31" s="74" t="s">
        <v>134</v>
      </c>
      <c r="AV31" s="74" t="s">
        <v>134</v>
      </c>
      <c r="AW31" s="74" t="s">
        <v>134</v>
      </c>
      <c r="AX31" s="74" t="s">
        <v>134</v>
      </c>
      <c r="AY31" s="74" t="s">
        <v>134</v>
      </c>
      <c r="AZ31" s="74" t="s">
        <v>134</v>
      </c>
      <c r="BA31" s="74" t="s">
        <v>134</v>
      </c>
      <c r="BB31" s="74" t="s">
        <v>134</v>
      </c>
      <c r="BC31" s="74" t="s">
        <v>134</v>
      </c>
      <c r="BD31" s="74" t="s">
        <v>134</v>
      </c>
      <c r="BE31" s="74" t="s">
        <v>134</v>
      </c>
      <c r="BF31" s="74" t="s">
        <v>134</v>
      </c>
      <c r="BG31" s="74" t="s">
        <v>134</v>
      </c>
      <c r="BH31" s="74" t="s">
        <v>134</v>
      </c>
      <c r="BI31" s="74" t="s">
        <v>134</v>
      </c>
      <c r="BJ31" s="74" t="s">
        <v>134</v>
      </c>
      <c r="BK31" s="74" t="s">
        <v>134</v>
      </c>
      <c r="BL31" s="74" t="s">
        <v>134</v>
      </c>
      <c r="BM31" s="74" t="s">
        <v>134</v>
      </c>
      <c r="BN31" s="74" t="s">
        <v>134</v>
      </c>
      <c r="BO31" s="74" t="s">
        <v>134</v>
      </c>
      <c r="BP31" s="74" t="s">
        <v>134</v>
      </c>
      <c r="BQ31" s="74" t="s">
        <v>134</v>
      </c>
      <c r="BR31" s="74" t="s">
        <v>134</v>
      </c>
      <c r="BS31" s="74" t="s">
        <v>134</v>
      </c>
      <c r="BT31" s="74" t="s">
        <v>134</v>
      </c>
      <c r="BU31" s="74" t="s">
        <v>134</v>
      </c>
      <c r="BV31" s="74" t="s">
        <v>134</v>
      </c>
      <c r="BW31" s="74" t="s">
        <v>134</v>
      </c>
      <c r="BX31" s="74" t="s">
        <v>134</v>
      </c>
      <c r="BY31" s="74" t="s">
        <v>134</v>
      </c>
      <c r="BZ31" s="74" t="s">
        <v>134</v>
      </c>
      <c r="CA31" s="74" t="s">
        <v>134</v>
      </c>
      <c r="CB31" s="74" t="s">
        <v>134</v>
      </c>
      <c r="CC31" s="74" t="s">
        <v>134</v>
      </c>
      <c r="CD31" s="74" t="s">
        <v>134</v>
      </c>
      <c r="CE31" s="74" t="s">
        <v>134</v>
      </c>
      <c r="CF31" s="74" t="s">
        <v>134</v>
      </c>
      <c r="CG31" s="74" t="s">
        <v>134</v>
      </c>
      <c r="CH31" s="74" t="s">
        <v>134</v>
      </c>
      <c r="CI31" s="74" t="s">
        <v>134</v>
      </c>
      <c r="CJ31" s="74" t="s">
        <v>134</v>
      </c>
      <c r="CK31" s="74" t="s">
        <v>134</v>
      </c>
      <c r="CL31" s="74" t="s">
        <v>134</v>
      </c>
      <c r="CM31" s="74" t="s">
        <v>134</v>
      </c>
      <c r="CN31" s="74" t="s">
        <v>134</v>
      </c>
      <c r="CO31" s="74" t="s">
        <v>134</v>
      </c>
      <c r="CP31" s="74" t="s">
        <v>134</v>
      </c>
      <c r="CQ31" s="74" t="s">
        <v>134</v>
      </c>
      <c r="CR31" s="74" t="s">
        <v>134</v>
      </c>
      <c r="CS31" s="74" t="s">
        <v>134</v>
      </c>
      <c r="CT31" s="74" t="s">
        <v>134</v>
      </c>
      <c r="CU31" s="74" t="s">
        <v>134</v>
      </c>
      <c r="CV31" s="74" t="s">
        <v>134</v>
      </c>
      <c r="CW31" s="74" t="s">
        <v>134</v>
      </c>
      <c r="CX31" s="74" t="s">
        <v>134</v>
      </c>
      <c r="CY31" s="74" t="s">
        <v>134</v>
      </c>
      <c r="CZ31" s="74" t="s">
        <v>134</v>
      </c>
      <c r="DA31" s="74" t="s">
        <v>134</v>
      </c>
      <c r="DB31" s="74" t="s">
        <v>134</v>
      </c>
      <c r="DC31" s="74" t="s">
        <v>134</v>
      </c>
      <c r="DD31" s="74" t="s">
        <v>134</v>
      </c>
      <c r="DE31" s="74" t="s">
        <v>134</v>
      </c>
      <c r="DF31" s="74" t="s">
        <v>134</v>
      </c>
      <c r="DG31" s="74" t="s">
        <v>134</v>
      </c>
      <c r="DH31" s="74" t="s">
        <v>134</v>
      </c>
      <c r="DI31" s="74" t="s">
        <v>134</v>
      </c>
      <c r="DJ31" s="74" t="s">
        <v>134</v>
      </c>
      <c r="DK31" s="74" t="s">
        <v>134</v>
      </c>
      <c r="DL31" s="74" t="s">
        <v>134</v>
      </c>
      <c r="DM31" s="74" t="s">
        <v>134</v>
      </c>
      <c r="DN31" s="74" t="s">
        <v>134</v>
      </c>
      <c r="DO31" s="74" t="s">
        <v>134</v>
      </c>
      <c r="DP31" s="74" t="s">
        <v>134</v>
      </c>
      <c r="DQ31" s="74" t="s">
        <v>134</v>
      </c>
      <c r="DR31" s="74" t="s">
        <v>134</v>
      </c>
      <c r="DS31" s="74" t="s">
        <v>134</v>
      </c>
      <c r="DT31" s="74" t="s">
        <v>134</v>
      </c>
      <c r="DU31" s="74" t="s">
        <v>134</v>
      </c>
      <c r="DV31" s="74" t="s">
        <v>134</v>
      </c>
      <c r="DW31" s="74" t="s">
        <v>134</v>
      </c>
      <c r="DX31" s="74" t="s">
        <v>134</v>
      </c>
      <c r="DY31" s="74" t="s">
        <v>134</v>
      </c>
      <c r="DZ31" s="74" t="s">
        <v>134</v>
      </c>
      <c r="EA31" s="74" t="s">
        <v>134</v>
      </c>
      <c r="EB31" s="74" t="s">
        <v>134</v>
      </c>
      <c r="EC31" s="74" t="s">
        <v>134</v>
      </c>
      <c r="ED31" s="74" t="s">
        <v>134</v>
      </c>
      <c r="EE31" s="74" t="s">
        <v>134</v>
      </c>
      <c r="EF31" s="74" t="s">
        <v>134</v>
      </c>
      <c r="EG31" s="74" t="s">
        <v>134</v>
      </c>
      <c r="EH31" s="74" t="s">
        <v>134</v>
      </c>
      <c r="EI31" s="74" t="s">
        <v>134</v>
      </c>
      <c r="EJ31" s="74" t="s">
        <v>134</v>
      </c>
      <c r="EK31" s="74" t="s">
        <v>134</v>
      </c>
      <c r="EL31" s="74" t="s">
        <v>134</v>
      </c>
      <c r="EM31" s="74" t="s">
        <v>134</v>
      </c>
      <c r="EN31" s="74" t="s">
        <v>134</v>
      </c>
      <c r="EO31" s="74" t="s">
        <v>134</v>
      </c>
      <c r="EP31" s="74" t="s">
        <v>134</v>
      </c>
      <c r="EQ31" s="74" t="s">
        <v>134</v>
      </c>
      <c r="ER31" s="74" t="s">
        <v>134</v>
      </c>
      <c r="ES31" s="74" t="s">
        <v>134</v>
      </c>
      <c r="ET31" s="74" t="s">
        <v>134</v>
      </c>
      <c r="EU31" s="74" t="s">
        <v>134</v>
      </c>
      <c r="EV31" s="74" t="s">
        <v>134</v>
      </c>
      <c r="EW31" s="74" t="s">
        <v>134</v>
      </c>
      <c r="EX31" s="74" t="s">
        <v>134</v>
      </c>
      <c r="EY31" s="74" t="s">
        <v>134</v>
      </c>
      <c r="EZ31" s="74" t="s">
        <v>134</v>
      </c>
      <c r="FA31" s="74" t="s">
        <v>134</v>
      </c>
      <c r="FB31" s="74" t="s">
        <v>134</v>
      </c>
      <c r="FC31" s="74" t="s">
        <v>134</v>
      </c>
      <c r="FD31" s="74" t="s">
        <v>134</v>
      </c>
      <c r="FE31" s="74" t="s">
        <v>134</v>
      </c>
      <c r="FF31" s="74" t="s">
        <v>134</v>
      </c>
      <c r="FG31" s="74" t="s">
        <v>134</v>
      </c>
      <c r="FH31" s="74" t="s">
        <v>134</v>
      </c>
      <c r="FI31" s="74" t="s">
        <v>134</v>
      </c>
      <c r="FJ31" s="74" t="s">
        <v>134</v>
      </c>
      <c r="FK31" s="74" t="s">
        <v>134</v>
      </c>
      <c r="FL31" s="74" t="s">
        <v>134</v>
      </c>
      <c r="FM31" s="74" t="s">
        <v>134</v>
      </c>
      <c r="FN31" s="74" t="s">
        <v>134</v>
      </c>
      <c r="FO31" s="74" t="s">
        <v>134</v>
      </c>
      <c r="FP31" s="74" t="s">
        <v>134</v>
      </c>
      <c r="FQ31" s="74" t="s">
        <v>134</v>
      </c>
      <c r="FR31" s="74" t="s">
        <v>134</v>
      </c>
      <c r="FS31" s="74" t="s">
        <v>134</v>
      </c>
      <c r="FT31" s="74" t="s">
        <v>134</v>
      </c>
      <c r="FU31" s="74" t="s">
        <v>134</v>
      </c>
      <c r="FV31" s="74" t="s">
        <v>134</v>
      </c>
      <c r="FW31" s="74" t="s">
        <v>134</v>
      </c>
      <c r="FX31" s="74" t="s">
        <v>134</v>
      </c>
      <c r="FY31" s="74" t="s">
        <v>134</v>
      </c>
      <c r="FZ31" s="74" t="s">
        <v>134</v>
      </c>
      <c r="GA31" s="74" t="s">
        <v>134</v>
      </c>
      <c r="GB31" s="74" t="s">
        <v>134</v>
      </c>
      <c r="GC31" s="74" t="s">
        <v>134</v>
      </c>
      <c r="GD31" s="74" t="s">
        <v>134</v>
      </c>
      <c r="GE31" s="74" t="s">
        <v>134</v>
      </c>
      <c r="GF31" s="74" t="s">
        <v>134</v>
      </c>
      <c r="GG31" s="74" t="s">
        <v>134</v>
      </c>
      <c r="GH31" s="74" t="s">
        <v>134</v>
      </c>
      <c r="GI31" s="74" t="s">
        <v>134</v>
      </c>
      <c r="GJ31" s="74" t="s">
        <v>134</v>
      </c>
      <c r="GK31" s="74" t="s">
        <v>134</v>
      </c>
      <c r="GL31" s="74" t="s">
        <v>134</v>
      </c>
      <c r="GM31" s="74" t="s">
        <v>134</v>
      </c>
      <c r="GN31" s="74" t="s">
        <v>134</v>
      </c>
      <c r="GO31" s="74" t="s">
        <v>134</v>
      </c>
      <c r="GP31" s="74" t="s">
        <v>134</v>
      </c>
      <c r="GQ31" s="74" t="s">
        <v>134</v>
      </c>
      <c r="GR31" s="74" t="s">
        <v>134</v>
      </c>
      <c r="GS31" s="74" t="s">
        <v>134</v>
      </c>
      <c r="GT31" s="74" t="s">
        <v>134</v>
      </c>
      <c r="GU31" s="74" t="s">
        <v>134</v>
      </c>
      <c r="GV31" s="74" t="s">
        <v>134</v>
      </c>
      <c r="GW31" s="74" t="s">
        <v>134</v>
      </c>
      <c r="GX31" s="74" t="s">
        <v>134</v>
      </c>
      <c r="GY31" s="74" t="s">
        <v>134</v>
      </c>
      <c r="GZ31" s="74" t="s">
        <v>134</v>
      </c>
      <c r="HA31" s="74" t="s">
        <v>134</v>
      </c>
      <c r="HB31" s="74" t="s">
        <v>134</v>
      </c>
      <c r="HC31" s="74" t="s">
        <v>134</v>
      </c>
      <c r="HD31" s="74" t="s">
        <v>134</v>
      </c>
      <c r="HE31" s="74" t="s">
        <v>134</v>
      </c>
      <c r="HF31" s="74" t="s">
        <v>134</v>
      </c>
      <c r="HG31" s="74" t="s">
        <v>134</v>
      </c>
      <c r="HH31" s="74" t="s">
        <v>134</v>
      </c>
      <c r="HI31" s="74" t="s">
        <v>134</v>
      </c>
      <c r="HJ31" s="74" t="s">
        <v>134</v>
      </c>
      <c r="HK31" s="74" t="s">
        <v>134</v>
      </c>
      <c r="HL31" s="74" t="s">
        <v>134</v>
      </c>
      <c r="HM31" s="74" t="s">
        <v>134</v>
      </c>
      <c r="HN31" s="74" t="s">
        <v>134</v>
      </c>
      <c r="HO31" s="74" t="s">
        <v>134</v>
      </c>
      <c r="HP31" s="74" t="s">
        <v>134</v>
      </c>
      <c r="HQ31" s="74" t="s">
        <v>134</v>
      </c>
      <c r="HR31" s="74" t="s">
        <v>134</v>
      </c>
      <c r="HS31" s="74" t="s">
        <v>134</v>
      </c>
      <c r="HT31" s="74" t="s">
        <v>134</v>
      </c>
      <c r="HU31" s="74" t="s">
        <v>134</v>
      </c>
      <c r="HV31" s="74" t="s">
        <v>134</v>
      </c>
      <c r="HW31" s="74" t="s">
        <v>134</v>
      </c>
      <c r="HX31" s="74" t="s">
        <v>134</v>
      </c>
      <c r="HY31" s="74" t="s">
        <v>134</v>
      </c>
      <c r="HZ31" s="74" t="s">
        <v>134</v>
      </c>
      <c r="IA31" s="74" t="s">
        <v>134</v>
      </c>
      <c r="IB31" s="74" t="s">
        <v>134</v>
      </c>
      <c r="IC31" s="74" t="s">
        <v>134</v>
      </c>
      <c r="ID31" s="74" t="s">
        <v>134</v>
      </c>
      <c r="IE31" s="74" t="s">
        <v>134</v>
      </c>
      <c r="IF31" s="74" t="s">
        <v>134</v>
      </c>
      <c r="IG31" s="74" t="s">
        <v>134</v>
      </c>
      <c r="IH31" s="74" t="s">
        <v>134</v>
      </c>
      <c r="II31" s="74" t="s">
        <v>134</v>
      </c>
      <c r="IJ31" s="74" t="s">
        <v>134</v>
      </c>
      <c r="IK31" s="74" t="s">
        <v>134</v>
      </c>
      <c r="IL31" s="74" t="s">
        <v>134</v>
      </c>
      <c r="IM31" s="74" t="s">
        <v>134</v>
      </c>
      <c r="IN31" s="74" t="s">
        <v>134</v>
      </c>
      <c r="IO31" s="74" t="s">
        <v>134</v>
      </c>
      <c r="IP31" s="74" t="s">
        <v>134</v>
      </c>
      <c r="IQ31" s="74" t="s">
        <v>134</v>
      </c>
      <c r="IR31" s="74" t="s">
        <v>134</v>
      </c>
      <c r="IS31" s="74" t="s">
        <v>134</v>
      </c>
      <c r="IT31" s="74" t="s">
        <v>134</v>
      </c>
      <c r="IU31" s="74" t="s">
        <v>134</v>
      </c>
      <c r="IV31" s="74" t="s">
        <v>134</v>
      </c>
      <c r="IW31" s="74" t="s">
        <v>134</v>
      </c>
      <c r="IX31" s="74" t="s">
        <v>134</v>
      </c>
      <c r="IY31" s="74" t="s">
        <v>134</v>
      </c>
      <c r="IZ31" s="74" t="s">
        <v>134</v>
      </c>
      <c r="JA31" s="74" t="s">
        <v>134</v>
      </c>
      <c r="JB31" s="74" t="s">
        <v>134</v>
      </c>
      <c r="JC31" s="74" t="s">
        <v>134</v>
      </c>
      <c r="JD31" s="74" t="s">
        <v>134</v>
      </c>
      <c r="JE31" s="74" t="s">
        <v>134</v>
      </c>
      <c r="JF31" s="74" t="s">
        <v>134</v>
      </c>
      <c r="JG31" s="74" t="s">
        <v>134</v>
      </c>
      <c r="JH31" s="74" t="s">
        <v>134</v>
      </c>
      <c r="JI31" s="74" t="s">
        <v>134</v>
      </c>
      <c r="JJ31" s="74" t="s">
        <v>134</v>
      </c>
      <c r="JK31" s="74" t="s">
        <v>134</v>
      </c>
      <c r="JL31" s="74" t="s">
        <v>134</v>
      </c>
      <c r="JM31" s="74" t="s">
        <v>134</v>
      </c>
      <c r="JN31" s="74" t="s">
        <v>134</v>
      </c>
      <c r="JO31" s="74" t="s">
        <v>134</v>
      </c>
      <c r="JP31" s="74" t="s">
        <v>134</v>
      </c>
      <c r="JQ31" s="74" t="s">
        <v>134</v>
      </c>
      <c r="JR31" s="74" t="s">
        <v>134</v>
      </c>
      <c r="JS31" s="74" t="s">
        <v>134</v>
      </c>
      <c r="JT31" s="74" t="s">
        <v>134</v>
      </c>
      <c r="JU31" s="74" t="s">
        <v>134</v>
      </c>
      <c r="JV31" s="74" t="s">
        <v>134</v>
      </c>
      <c r="JW31" s="74" t="s">
        <v>134</v>
      </c>
      <c r="JX31" s="74" t="s">
        <v>134</v>
      </c>
      <c r="JY31" s="74" t="s">
        <v>134</v>
      </c>
      <c r="JZ31" s="74" t="s">
        <v>134</v>
      </c>
      <c r="KA31" s="74" t="s">
        <v>134</v>
      </c>
      <c r="KB31" s="74" t="s">
        <v>134</v>
      </c>
      <c r="KC31" s="74" t="s">
        <v>134</v>
      </c>
      <c r="KD31" s="74" t="s">
        <v>134</v>
      </c>
      <c r="KE31" s="74" t="s">
        <v>134</v>
      </c>
      <c r="KF31" s="74" t="s">
        <v>134</v>
      </c>
      <c r="KG31" s="74" t="s">
        <v>134</v>
      </c>
      <c r="KH31" s="74" t="s">
        <v>134</v>
      </c>
      <c r="KI31" s="74" t="s">
        <v>134</v>
      </c>
      <c r="KJ31" s="74" t="s">
        <v>134</v>
      </c>
      <c r="KK31" s="74" t="s">
        <v>134</v>
      </c>
      <c r="KL31" s="74" t="s">
        <v>134</v>
      </c>
      <c r="KM31" s="74" t="s">
        <v>134</v>
      </c>
      <c r="KN31" s="74" t="s">
        <v>134</v>
      </c>
      <c r="KO31" s="74" t="s">
        <v>134</v>
      </c>
      <c r="KP31" s="74" t="s">
        <v>134</v>
      </c>
      <c r="KQ31" s="74" t="s">
        <v>134</v>
      </c>
      <c r="KR31" s="74" t="s">
        <v>134</v>
      </c>
      <c r="KS31" s="74" t="s">
        <v>134</v>
      </c>
      <c r="KT31" s="74" t="s">
        <v>134</v>
      </c>
      <c r="KU31" s="74" t="s">
        <v>134</v>
      </c>
      <c r="KV31" s="74" t="s">
        <v>134</v>
      </c>
      <c r="KW31" s="74" t="s">
        <v>134</v>
      </c>
      <c r="KX31" s="74" t="s">
        <v>134</v>
      </c>
      <c r="KY31" s="74" t="s">
        <v>134</v>
      </c>
      <c r="KZ31" s="74" t="s">
        <v>134</v>
      </c>
      <c r="LA31" s="74" t="s">
        <v>134</v>
      </c>
      <c r="LB31" s="74" t="s">
        <v>134</v>
      </c>
      <c r="LC31" s="74" t="s">
        <v>134</v>
      </c>
      <c r="LD31" s="74" t="s">
        <v>134</v>
      </c>
      <c r="LE31" s="74" t="s">
        <v>134</v>
      </c>
      <c r="LF31" s="74" t="s">
        <v>134</v>
      </c>
      <c r="LG31" s="74" t="s">
        <v>134</v>
      </c>
      <c r="LH31" s="74" t="s">
        <v>134</v>
      </c>
      <c r="LI31" s="74" t="s">
        <v>134</v>
      </c>
      <c r="LJ31" s="74" t="s">
        <v>134</v>
      </c>
      <c r="LK31" s="74" t="s">
        <v>134</v>
      </c>
      <c r="LL31" s="74" t="s">
        <v>134</v>
      </c>
      <c r="LM31" s="74" t="s">
        <v>134</v>
      </c>
      <c r="LN31" s="74" t="s">
        <v>134</v>
      </c>
      <c r="LO31" s="74" t="s">
        <v>134</v>
      </c>
      <c r="LP31" s="74" t="s">
        <v>134</v>
      </c>
      <c r="LQ31" s="74" t="s">
        <v>134</v>
      </c>
      <c r="LR31" s="74" t="s">
        <v>134</v>
      </c>
      <c r="LS31" s="74" t="s">
        <v>134</v>
      </c>
      <c r="LT31" s="74" t="s">
        <v>134</v>
      </c>
      <c r="LU31" s="74" t="s">
        <v>134</v>
      </c>
      <c r="LV31" s="74" t="s">
        <v>134</v>
      </c>
      <c r="LW31" s="74" t="s">
        <v>134</v>
      </c>
      <c r="LX31" s="74" t="s">
        <v>134</v>
      </c>
      <c r="LY31" s="74" t="s">
        <v>134</v>
      </c>
      <c r="LZ31" s="74" t="s">
        <v>134</v>
      </c>
      <c r="MA31" s="74" t="s">
        <v>134</v>
      </c>
      <c r="MB31" s="74" t="s">
        <v>134</v>
      </c>
      <c r="MC31" s="74" t="s">
        <v>134</v>
      </c>
      <c r="MD31" s="74" t="s">
        <v>134</v>
      </c>
      <c r="ME31" s="74" t="s">
        <v>134</v>
      </c>
      <c r="MF31" s="74" t="s">
        <v>134</v>
      </c>
      <c r="MG31" s="74" t="s">
        <v>134</v>
      </c>
      <c r="MH31" s="74" t="s">
        <v>134</v>
      </c>
      <c r="MI31" s="74" t="s">
        <v>134</v>
      </c>
      <c r="MJ31" s="74" t="s">
        <v>134</v>
      </c>
      <c r="MK31" s="74" t="s">
        <v>134</v>
      </c>
      <c r="ML31" s="74" t="s">
        <v>134</v>
      </c>
      <c r="MM31" s="74" t="s">
        <v>134</v>
      </c>
      <c r="MN31" s="74" t="s">
        <v>134</v>
      </c>
      <c r="MO31" s="74" t="s">
        <v>134</v>
      </c>
      <c r="MP31" s="74" t="s">
        <v>134</v>
      </c>
      <c r="MQ31" s="74" t="s">
        <v>134</v>
      </c>
      <c r="MR31" s="74" t="s">
        <v>134</v>
      </c>
      <c r="MS31" s="74" t="s">
        <v>134</v>
      </c>
      <c r="MT31" s="74" t="s">
        <v>134</v>
      </c>
      <c r="MU31" s="74" t="s">
        <v>134</v>
      </c>
      <c r="MV31" s="74" t="s">
        <v>134</v>
      </c>
      <c r="MW31" s="74" t="s">
        <v>134</v>
      </c>
      <c r="MX31" s="74" t="s">
        <v>134</v>
      </c>
      <c r="MY31" s="74" t="s">
        <v>134</v>
      </c>
      <c r="MZ31" s="74" t="s">
        <v>134</v>
      </c>
      <c r="NA31" s="74" t="s">
        <v>134</v>
      </c>
      <c r="NB31" s="74" t="s">
        <v>134</v>
      </c>
      <c r="NC31" s="74" t="s">
        <v>134</v>
      </c>
      <c r="ND31" s="74" t="s">
        <v>134</v>
      </c>
      <c r="NE31" s="74" t="s">
        <v>134</v>
      </c>
      <c r="NF31" s="74" t="s">
        <v>134</v>
      </c>
      <c r="NG31" s="74" t="s">
        <v>134</v>
      </c>
      <c r="NH31" s="74" t="s">
        <v>134</v>
      </c>
      <c r="NI31" s="74" t="s">
        <v>134</v>
      </c>
      <c r="NJ31" s="74" t="s">
        <v>134</v>
      </c>
      <c r="NK31" s="74" t="s">
        <v>134</v>
      </c>
      <c r="NL31" s="74" t="s">
        <v>134</v>
      </c>
      <c r="NM31" s="74" t="s">
        <v>134</v>
      </c>
      <c r="NN31" s="74" t="s">
        <v>134</v>
      </c>
      <c r="NO31" s="74" t="s">
        <v>134</v>
      </c>
      <c r="NP31" s="74" t="s">
        <v>134</v>
      </c>
      <c r="NQ31" s="74" t="s">
        <v>134</v>
      </c>
      <c r="NR31" s="74" t="s">
        <v>134</v>
      </c>
      <c r="NS31" s="74" t="s">
        <v>134</v>
      </c>
      <c r="NT31" s="74" t="s">
        <v>134</v>
      </c>
      <c r="NU31" s="74" t="s">
        <v>134</v>
      </c>
      <c r="NV31" s="74" t="s">
        <v>134</v>
      </c>
      <c r="NW31" s="74" t="s">
        <v>134</v>
      </c>
      <c r="NX31" s="74" t="s">
        <v>134</v>
      </c>
      <c r="NY31" s="74" t="s">
        <v>134</v>
      </c>
      <c r="NZ31" s="74" t="s">
        <v>134</v>
      </c>
      <c r="OA31" s="74" t="s">
        <v>134</v>
      </c>
      <c r="OB31" s="74" t="s">
        <v>134</v>
      </c>
      <c r="OC31" s="74" t="s">
        <v>134</v>
      </c>
      <c r="OD31" s="74" t="s">
        <v>134</v>
      </c>
      <c r="OE31" s="74" t="s">
        <v>134</v>
      </c>
      <c r="OF31" s="74" t="s">
        <v>134</v>
      </c>
      <c r="OG31" s="74" t="s">
        <v>134</v>
      </c>
      <c r="OH31" s="74" t="s">
        <v>134</v>
      </c>
      <c r="OI31" s="74" t="s">
        <v>134</v>
      </c>
      <c r="OJ31" s="74" t="s">
        <v>134</v>
      </c>
      <c r="OK31" s="74" t="s">
        <v>134</v>
      </c>
      <c r="OL31" s="74" t="s">
        <v>134</v>
      </c>
      <c r="OM31" s="74" t="s">
        <v>134</v>
      </c>
      <c r="ON31" s="74" t="s">
        <v>134</v>
      </c>
      <c r="OO31" s="74" t="s">
        <v>134</v>
      </c>
      <c r="OP31" s="74" t="s">
        <v>134</v>
      </c>
      <c r="OQ31" s="74" t="s">
        <v>134</v>
      </c>
      <c r="OR31" s="74" t="s">
        <v>134</v>
      </c>
      <c r="OS31" s="74" t="s">
        <v>134</v>
      </c>
      <c r="OT31" s="74" t="s">
        <v>134</v>
      </c>
      <c r="OU31" s="74" t="s">
        <v>134</v>
      </c>
      <c r="OV31" s="74" t="s">
        <v>134</v>
      </c>
      <c r="OW31" s="74" t="s">
        <v>134</v>
      </c>
      <c r="OX31" s="74" t="s">
        <v>134</v>
      </c>
      <c r="OY31" s="74" t="s">
        <v>134</v>
      </c>
      <c r="OZ31" s="74" t="s">
        <v>134</v>
      </c>
      <c r="PA31" s="74" t="s">
        <v>134</v>
      </c>
      <c r="PB31" s="74" t="s">
        <v>134</v>
      </c>
      <c r="PC31" s="74" t="s">
        <v>134</v>
      </c>
      <c r="PD31" s="74" t="s">
        <v>134</v>
      </c>
      <c r="PE31" s="74" t="s">
        <v>134</v>
      </c>
      <c r="PF31" s="74" t="s">
        <v>134</v>
      </c>
      <c r="PG31" s="74" t="s">
        <v>134</v>
      </c>
      <c r="PH31" s="74" t="s">
        <v>134</v>
      </c>
      <c r="PI31" s="74" t="s">
        <v>134</v>
      </c>
      <c r="PJ31" s="74" t="s">
        <v>134</v>
      </c>
      <c r="PK31" s="74" t="s">
        <v>134</v>
      </c>
      <c r="PL31" s="74" t="s">
        <v>134</v>
      </c>
      <c r="PM31" s="74" t="s">
        <v>134</v>
      </c>
      <c r="PN31" s="74" t="s">
        <v>134</v>
      </c>
      <c r="PO31" s="74" t="s">
        <v>134</v>
      </c>
      <c r="PP31" s="74" t="s">
        <v>134</v>
      </c>
      <c r="PQ31" s="74" t="s">
        <v>134</v>
      </c>
      <c r="PR31" s="74" t="s">
        <v>134</v>
      </c>
      <c r="PS31" s="74" t="s">
        <v>134</v>
      </c>
      <c r="PT31" s="74" t="s">
        <v>134</v>
      </c>
      <c r="PU31" s="74" t="s">
        <v>134</v>
      </c>
      <c r="PV31" s="74" t="s">
        <v>134</v>
      </c>
      <c r="PW31" s="74" t="s">
        <v>134</v>
      </c>
      <c r="PX31" s="74" t="s">
        <v>134</v>
      </c>
      <c r="PY31" s="74" t="s">
        <v>134</v>
      </c>
      <c r="PZ31" s="74" t="s">
        <v>134</v>
      </c>
      <c r="QA31" s="74" t="s">
        <v>134</v>
      </c>
      <c r="QB31" s="74" t="s">
        <v>134</v>
      </c>
      <c r="QC31" s="74" t="s">
        <v>134</v>
      </c>
      <c r="QD31" s="74" t="s">
        <v>134</v>
      </c>
      <c r="QE31" s="74" t="s">
        <v>134</v>
      </c>
      <c r="QF31" s="74" t="s">
        <v>134</v>
      </c>
      <c r="QG31" s="74" t="s">
        <v>134</v>
      </c>
      <c r="QH31" s="74" t="s">
        <v>134</v>
      </c>
      <c r="QI31" s="74" t="s">
        <v>134</v>
      </c>
      <c r="QJ31" s="74" t="s">
        <v>134</v>
      </c>
      <c r="QK31" s="74" t="s">
        <v>134</v>
      </c>
      <c r="QL31" s="74" t="s">
        <v>134</v>
      </c>
      <c r="QM31" s="74" t="s">
        <v>134</v>
      </c>
      <c r="QN31" s="74" t="s">
        <v>134</v>
      </c>
      <c r="QO31" s="74" t="s">
        <v>134</v>
      </c>
      <c r="QP31" s="74" t="s">
        <v>134</v>
      </c>
      <c r="QQ31" s="74" t="s">
        <v>134</v>
      </c>
      <c r="QR31" s="74" t="s">
        <v>134</v>
      </c>
      <c r="QS31" s="74" t="s">
        <v>134</v>
      </c>
      <c r="QT31" s="74" t="s">
        <v>134</v>
      </c>
      <c r="QU31" s="74" t="s">
        <v>134</v>
      </c>
      <c r="QV31" s="74" t="s">
        <v>134</v>
      </c>
      <c r="QW31" s="74" t="s">
        <v>134</v>
      </c>
      <c r="QX31" s="74" t="s">
        <v>134</v>
      </c>
      <c r="QY31" s="74" t="s">
        <v>134</v>
      </c>
      <c r="QZ31" s="74" t="s">
        <v>134</v>
      </c>
      <c r="RA31" s="74" t="s">
        <v>134</v>
      </c>
      <c r="RB31" s="74" t="s">
        <v>134</v>
      </c>
      <c r="RC31" s="74" t="s">
        <v>134</v>
      </c>
      <c r="RD31" s="74" t="s">
        <v>134</v>
      </c>
      <c r="RE31" s="74" t="s">
        <v>134</v>
      </c>
      <c r="RF31" s="74" t="s">
        <v>134</v>
      </c>
      <c r="RG31" s="74" t="s">
        <v>134</v>
      </c>
      <c r="RH31" s="74" t="s">
        <v>134</v>
      </c>
      <c r="RI31" s="74" t="s">
        <v>134</v>
      </c>
      <c r="RJ31" s="74" t="s">
        <v>134</v>
      </c>
      <c r="RK31" s="74" t="s">
        <v>134</v>
      </c>
      <c r="RL31" s="74" t="s">
        <v>134</v>
      </c>
      <c r="RM31" s="74" t="s">
        <v>134</v>
      </c>
      <c r="RN31" s="74" t="s">
        <v>134</v>
      </c>
      <c r="RO31" s="74" t="s">
        <v>134</v>
      </c>
      <c r="RP31" s="74" t="s">
        <v>134</v>
      </c>
      <c r="RQ31" s="74" t="s">
        <v>134</v>
      </c>
      <c r="RR31" s="74" t="s">
        <v>134</v>
      </c>
      <c r="RS31" s="74" t="s">
        <v>134</v>
      </c>
      <c r="RT31" s="74" t="s">
        <v>134</v>
      </c>
      <c r="RU31" s="74" t="s">
        <v>134</v>
      </c>
      <c r="RV31" s="74" t="s">
        <v>134</v>
      </c>
      <c r="RW31" s="74" t="s">
        <v>134</v>
      </c>
      <c r="RX31" s="74" t="s">
        <v>134</v>
      </c>
      <c r="RY31" s="74" t="s">
        <v>134</v>
      </c>
      <c r="RZ31" s="74" t="s">
        <v>134</v>
      </c>
      <c r="SA31" s="74" t="s">
        <v>134</v>
      </c>
      <c r="SB31" s="74" t="s">
        <v>134</v>
      </c>
      <c r="SC31" s="74" t="s">
        <v>134</v>
      </c>
      <c r="SD31" s="74" t="s">
        <v>134</v>
      </c>
      <c r="SE31" s="74" t="s">
        <v>134</v>
      </c>
      <c r="SF31" s="74" t="s">
        <v>134</v>
      </c>
      <c r="SG31" s="74" t="s">
        <v>134</v>
      </c>
      <c r="SH31" s="74" t="s">
        <v>134</v>
      </c>
      <c r="SI31" s="74" t="s">
        <v>134</v>
      </c>
      <c r="SJ31" s="74" t="s">
        <v>134</v>
      </c>
      <c r="SK31" s="74" t="s">
        <v>134</v>
      </c>
      <c r="SL31" s="74" t="s">
        <v>134</v>
      </c>
      <c r="SM31" s="74" t="s">
        <v>134</v>
      </c>
      <c r="SN31" s="74" t="s">
        <v>134</v>
      </c>
      <c r="SO31" s="74" t="s">
        <v>134</v>
      </c>
      <c r="SP31" s="74" t="s">
        <v>134</v>
      </c>
      <c r="SQ31" s="74" t="s">
        <v>134</v>
      </c>
      <c r="SR31" s="74" t="s">
        <v>134</v>
      </c>
      <c r="SS31" s="74" t="s">
        <v>134</v>
      </c>
      <c r="ST31" s="74" t="s">
        <v>134</v>
      </c>
      <c r="SU31" s="74" t="s">
        <v>134</v>
      </c>
      <c r="SV31" s="74" t="s">
        <v>134</v>
      </c>
      <c r="SW31" s="74" t="s">
        <v>134</v>
      </c>
      <c r="SX31" s="74" t="s">
        <v>134</v>
      </c>
      <c r="SY31" s="74" t="s">
        <v>134</v>
      </c>
      <c r="SZ31" s="74" t="s">
        <v>134</v>
      </c>
      <c r="TA31" s="74" t="s">
        <v>134</v>
      </c>
      <c r="TB31" s="74" t="s">
        <v>134</v>
      </c>
      <c r="TC31" s="74" t="s">
        <v>134</v>
      </c>
      <c r="TD31" s="74" t="s">
        <v>134</v>
      </c>
      <c r="TE31" s="74" t="s">
        <v>134</v>
      </c>
      <c r="TF31" s="74" t="s">
        <v>134</v>
      </c>
      <c r="TG31" s="74" t="s">
        <v>134</v>
      </c>
      <c r="TH31" s="74" t="s">
        <v>134</v>
      </c>
      <c r="TI31" s="74" t="s">
        <v>134</v>
      </c>
      <c r="TJ31" s="74" t="s">
        <v>134</v>
      </c>
      <c r="TK31" s="74" t="s">
        <v>134</v>
      </c>
      <c r="TL31" s="74" t="s">
        <v>134</v>
      </c>
      <c r="TM31" s="74" t="s">
        <v>134</v>
      </c>
      <c r="TN31" s="74" t="s">
        <v>134</v>
      </c>
      <c r="TO31" s="74" t="s">
        <v>134</v>
      </c>
      <c r="TP31" s="74" t="s">
        <v>134</v>
      </c>
      <c r="TQ31" s="74" t="s">
        <v>134</v>
      </c>
      <c r="TR31" s="74" t="s">
        <v>134</v>
      </c>
      <c r="TS31" s="74" t="s">
        <v>134</v>
      </c>
      <c r="TT31" s="74" t="s">
        <v>134</v>
      </c>
      <c r="TU31" s="74" t="s">
        <v>134</v>
      </c>
      <c r="TV31" s="74" t="s">
        <v>134</v>
      </c>
      <c r="TW31" s="74" t="s">
        <v>134</v>
      </c>
      <c r="TX31" s="74" t="s">
        <v>134</v>
      </c>
      <c r="TY31" s="74" t="s">
        <v>134</v>
      </c>
      <c r="TZ31" s="74" t="s">
        <v>134</v>
      </c>
      <c r="UA31" s="74" t="s">
        <v>134</v>
      </c>
      <c r="UB31" s="74" t="s">
        <v>134</v>
      </c>
      <c r="UC31" s="74" t="s">
        <v>134</v>
      </c>
      <c r="UD31" s="74" t="s">
        <v>134</v>
      </c>
      <c r="UE31" s="74" t="s">
        <v>134</v>
      </c>
      <c r="UF31" s="74" t="s">
        <v>134</v>
      </c>
      <c r="UG31" s="74" t="s">
        <v>134</v>
      </c>
      <c r="UH31" s="74" t="s">
        <v>134</v>
      </c>
    </row>
    <row r="32" spans="1:554" ht="14.4" x14ac:dyDescent="0.3">
      <c r="A32" s="74" t="s">
        <v>926</v>
      </c>
      <c r="B32" s="74" t="s">
        <v>18</v>
      </c>
      <c r="C32" s="74" t="s">
        <v>424</v>
      </c>
      <c r="D32" s="77">
        <v>42.15</v>
      </c>
      <c r="E32" s="74">
        <v>795</v>
      </c>
      <c r="F32" s="77">
        <v>42.56</v>
      </c>
      <c r="G32" s="74" t="s">
        <v>623</v>
      </c>
      <c r="H32" s="74">
        <v>40.3996</v>
      </c>
      <c r="I32" s="74">
        <v>41.3005</v>
      </c>
      <c r="J32" s="74">
        <v>41.310099999999998</v>
      </c>
      <c r="K32" s="74">
        <v>43.236600000000003</v>
      </c>
      <c r="L32" s="74">
        <v>41.712699999999998</v>
      </c>
      <c r="M32" s="74">
        <v>43.217500000000001</v>
      </c>
      <c r="N32" s="74">
        <v>44.674399999999999</v>
      </c>
      <c r="O32" s="74">
        <v>44.501800000000003</v>
      </c>
      <c r="P32" s="74">
        <v>44.338900000000002</v>
      </c>
      <c r="Q32" s="74">
        <v>44.8277</v>
      </c>
      <c r="R32" s="74">
        <v>44.070500000000003</v>
      </c>
      <c r="S32" s="74">
        <v>43.648800000000001</v>
      </c>
      <c r="T32" s="74">
        <v>44.722299999999997</v>
      </c>
      <c r="U32" s="74">
        <v>45.680700000000002</v>
      </c>
      <c r="V32" s="74">
        <v>44.750999999999998</v>
      </c>
      <c r="W32" s="74">
        <v>46.898000000000003</v>
      </c>
      <c r="X32" s="74">
        <v>47.118499999999997</v>
      </c>
      <c r="Y32" s="74">
        <v>46.9651</v>
      </c>
      <c r="Z32" s="74">
        <v>46.859699999999997</v>
      </c>
      <c r="AA32" s="74">
        <v>47.444299999999998</v>
      </c>
      <c r="AB32" s="74">
        <v>48.307000000000002</v>
      </c>
      <c r="AC32" s="74">
        <v>49.514600000000002</v>
      </c>
      <c r="AD32" s="74">
        <v>48.556199999999997</v>
      </c>
      <c r="AE32" s="74">
        <v>47.904400000000003</v>
      </c>
      <c r="AF32" s="74">
        <v>48.086500000000001</v>
      </c>
      <c r="AG32" s="74">
        <v>47.118499999999997</v>
      </c>
      <c r="AH32" s="74">
        <v>46.380400000000002</v>
      </c>
      <c r="AI32" s="74">
        <v>46.083300000000001</v>
      </c>
      <c r="AJ32" s="74">
        <v>46.898000000000003</v>
      </c>
      <c r="AK32" s="74">
        <v>46.773400000000002</v>
      </c>
      <c r="AL32" s="74">
        <v>47.588099999999997</v>
      </c>
      <c r="AM32" s="74">
        <v>46.639200000000002</v>
      </c>
      <c r="AN32" s="74">
        <v>46.236699999999999</v>
      </c>
      <c r="AO32" s="74">
        <v>45.901200000000003</v>
      </c>
      <c r="AP32" s="74">
        <v>45.862900000000003</v>
      </c>
      <c r="AQ32" s="74">
        <v>43.466700000000003</v>
      </c>
      <c r="AR32" s="74">
        <v>43.198300000000003</v>
      </c>
      <c r="AS32" s="74">
        <v>43.898000000000003</v>
      </c>
      <c r="AT32" s="74">
        <v>43.9938</v>
      </c>
      <c r="AU32" s="74">
        <v>43.850099999999998</v>
      </c>
      <c r="AV32" s="74">
        <v>43.687100000000001</v>
      </c>
      <c r="AW32" s="74">
        <v>44.128</v>
      </c>
      <c r="AX32" s="74">
        <v>42.891599999999997</v>
      </c>
      <c r="AY32" s="74">
        <v>42.153599999999997</v>
      </c>
      <c r="AZ32" s="74">
        <v>42.421900000000001</v>
      </c>
      <c r="BA32" s="74">
        <v>41.400199999999998</v>
      </c>
      <c r="BB32" s="74">
        <v>40.523000000000003</v>
      </c>
      <c r="BC32" s="74">
        <v>39.607300000000002</v>
      </c>
      <c r="BD32" s="74">
        <v>39.674799999999998</v>
      </c>
      <c r="BE32" s="74">
        <v>39.337400000000002</v>
      </c>
      <c r="BF32" s="74">
        <v>39.954300000000003</v>
      </c>
      <c r="BG32" s="74">
        <v>40.542299999999997</v>
      </c>
      <c r="BH32" s="74">
        <v>41.486899999999999</v>
      </c>
      <c r="BI32" s="74">
        <v>42.171300000000002</v>
      </c>
      <c r="BJ32" s="74">
        <v>41.313400000000001</v>
      </c>
      <c r="BK32" s="74">
        <v>40.918199999999999</v>
      </c>
      <c r="BL32" s="74">
        <v>41.120699999999999</v>
      </c>
      <c r="BM32" s="74">
        <v>41.062800000000003</v>
      </c>
      <c r="BN32" s="74">
        <v>41.323099999999997</v>
      </c>
      <c r="BO32" s="74">
        <v>42.055700000000002</v>
      </c>
      <c r="BP32" s="74">
        <v>42.325600000000001</v>
      </c>
      <c r="BQ32" s="74">
        <v>42.768999999999998</v>
      </c>
      <c r="BR32" s="74">
        <v>42.682200000000002</v>
      </c>
      <c r="BS32" s="74">
        <v>42.730400000000003</v>
      </c>
      <c r="BT32" s="74">
        <v>42.267699999999998</v>
      </c>
      <c r="BU32" s="74">
        <v>41.997799999999998</v>
      </c>
      <c r="BV32" s="74">
        <v>41.834000000000003</v>
      </c>
      <c r="BW32" s="74">
        <v>41.930300000000003</v>
      </c>
      <c r="BX32" s="74">
        <v>41.2363</v>
      </c>
      <c r="BY32" s="74">
        <v>42.0364</v>
      </c>
      <c r="BZ32" s="74">
        <v>41.959299999999999</v>
      </c>
      <c r="CA32" s="74">
        <v>42.200200000000002</v>
      </c>
      <c r="CB32" s="74">
        <v>42.450899999999997</v>
      </c>
      <c r="CC32" s="74">
        <v>42.132800000000003</v>
      </c>
      <c r="CD32" s="74">
        <v>41.814700000000002</v>
      </c>
      <c r="CE32" s="74">
        <v>41.554400000000001</v>
      </c>
      <c r="CF32" s="74">
        <v>42.2774</v>
      </c>
      <c r="CG32" s="74">
        <v>42.421900000000001</v>
      </c>
      <c r="CH32" s="74">
        <v>41.795400000000001</v>
      </c>
      <c r="CI32" s="74">
        <v>43.915999999999997</v>
      </c>
      <c r="CJ32" s="74">
        <v>44.754600000000003</v>
      </c>
      <c r="CK32" s="74">
        <v>44.0124</v>
      </c>
      <c r="CL32" s="74">
        <v>43.491900000000001</v>
      </c>
      <c r="CM32" s="74">
        <v>43.154499999999999</v>
      </c>
      <c r="CN32" s="74">
        <v>42.778599999999997</v>
      </c>
      <c r="CO32" s="74">
        <v>43.983499999999999</v>
      </c>
      <c r="CP32" s="74">
        <v>44.5426</v>
      </c>
      <c r="CQ32" s="74">
        <v>44.156999999999996</v>
      </c>
      <c r="CR32" s="74">
        <v>44.166600000000003</v>
      </c>
      <c r="CS32" s="74">
        <v>44.128100000000003</v>
      </c>
      <c r="CT32" s="74">
        <v>43.289499999999997</v>
      </c>
      <c r="CU32" s="74">
        <v>43.5015</v>
      </c>
      <c r="CV32" s="74">
        <v>41.4773</v>
      </c>
      <c r="CW32" s="74">
        <v>42.296599999999998</v>
      </c>
      <c r="CX32" s="74">
        <v>42.527999999999999</v>
      </c>
      <c r="CY32" s="74">
        <v>41.911099999999998</v>
      </c>
      <c r="CZ32" s="74">
        <v>42.527999999999999</v>
      </c>
      <c r="DA32" s="74">
        <v>42.200200000000002</v>
      </c>
      <c r="DB32" s="74">
        <v>41.7376</v>
      </c>
      <c r="DC32" s="74">
        <v>42.045999999999999</v>
      </c>
      <c r="DD32" s="74">
        <v>42.759300000000003</v>
      </c>
      <c r="DE32" s="74">
        <v>42.045999999999999</v>
      </c>
      <c r="DF32" s="74">
        <v>41.241399999999999</v>
      </c>
      <c r="DG32" s="74">
        <v>41.939399999999999</v>
      </c>
      <c r="DH32" s="74">
        <v>43.0349</v>
      </c>
      <c r="DI32" s="74">
        <v>43.907400000000003</v>
      </c>
      <c r="DJ32" s="74">
        <v>43.800800000000002</v>
      </c>
      <c r="DK32" s="74">
        <v>43.684399999999997</v>
      </c>
      <c r="DL32" s="74">
        <v>44.217599999999997</v>
      </c>
      <c r="DM32" s="74">
        <v>44.411499999999997</v>
      </c>
      <c r="DN32" s="74">
        <v>43.742600000000003</v>
      </c>
      <c r="DO32" s="74">
        <v>44.130400000000002</v>
      </c>
      <c r="DP32" s="74">
        <v>43.694099999999999</v>
      </c>
      <c r="DQ32" s="74">
        <v>44.2273</v>
      </c>
      <c r="DR32" s="74">
        <v>43.684399999999997</v>
      </c>
      <c r="DS32" s="74" t="s">
        <v>135</v>
      </c>
      <c r="DT32" s="74">
        <v>43.4711</v>
      </c>
      <c r="DU32" s="74">
        <v>42.753700000000002</v>
      </c>
      <c r="DV32" s="74">
        <v>42.530799999999999</v>
      </c>
      <c r="DW32" s="74">
        <v>42.045999999999999</v>
      </c>
      <c r="DX32" s="74">
        <v>42.133299999999998</v>
      </c>
      <c r="DY32" s="74">
        <v>43.112400000000001</v>
      </c>
      <c r="DZ32" s="74">
        <v>43.4711</v>
      </c>
      <c r="EA32" s="74">
        <v>43.238500000000002</v>
      </c>
      <c r="EB32" s="74">
        <v>43.325699999999998</v>
      </c>
      <c r="EC32" s="74">
        <v>43.849200000000003</v>
      </c>
      <c r="ED32" s="74">
        <v>43.655299999999997</v>
      </c>
      <c r="EE32" s="74">
        <v>42.511400000000002</v>
      </c>
      <c r="EF32" s="74">
        <v>42.908799999999999</v>
      </c>
      <c r="EG32" s="74">
        <v>44.275799999999997</v>
      </c>
      <c r="EH32" s="74">
        <v>45.468299999999999</v>
      </c>
      <c r="EI32" s="74">
        <v>44.993200000000002</v>
      </c>
      <c r="EJ32" s="74">
        <v>44.721800000000002</v>
      </c>
      <c r="EK32" s="74">
        <v>45.080500000000001</v>
      </c>
      <c r="EL32" s="74">
        <v>45.749400000000001</v>
      </c>
      <c r="EM32" s="74">
        <v>46.563800000000001</v>
      </c>
      <c r="EN32" s="74">
        <v>47.533200000000001</v>
      </c>
      <c r="EO32" s="74">
        <v>47.348999999999997</v>
      </c>
      <c r="EP32" s="74">
        <v>46.8643</v>
      </c>
      <c r="EQ32" s="74">
        <v>47.445999999999998</v>
      </c>
      <c r="ER32" s="74">
        <v>46.8352</v>
      </c>
      <c r="ES32" s="74">
        <v>47.310299999999998</v>
      </c>
      <c r="ET32" s="74">
        <v>42.327199999999998</v>
      </c>
      <c r="EU32" s="74">
        <v>43.636000000000003</v>
      </c>
      <c r="EV32" s="74">
        <v>43.151200000000003</v>
      </c>
      <c r="EW32" s="74">
        <v>42.230200000000004</v>
      </c>
      <c r="EX32" s="74">
        <v>42.424100000000003</v>
      </c>
      <c r="EY32" s="74">
        <v>42.278700000000001</v>
      </c>
      <c r="EZ32" s="74">
        <v>41.735799999999998</v>
      </c>
      <c r="FA32" s="74">
        <v>42.511400000000002</v>
      </c>
      <c r="FB32" s="74">
        <v>42.191400000000002</v>
      </c>
      <c r="FC32" s="74">
        <v>42.3369</v>
      </c>
      <c r="FD32" s="74">
        <v>41.968499999999999</v>
      </c>
      <c r="FE32" s="74">
        <v>43.141500000000001</v>
      </c>
      <c r="FF32" s="74">
        <v>42.685899999999997</v>
      </c>
      <c r="FG32" s="74">
        <v>42.249600000000001</v>
      </c>
      <c r="FH32" s="74">
        <v>41.619500000000002</v>
      </c>
      <c r="FI32" s="74">
        <v>41.638800000000003</v>
      </c>
      <c r="FJ32" s="74">
        <v>41.677599999999998</v>
      </c>
      <c r="FK32" s="74">
        <v>41.726100000000002</v>
      </c>
      <c r="FL32" s="74">
        <v>41.949100000000001</v>
      </c>
      <c r="FM32" s="74">
        <v>42.559800000000003</v>
      </c>
      <c r="FN32" s="74">
        <v>41.823</v>
      </c>
      <c r="FO32" s="74">
        <v>42.259300000000003</v>
      </c>
      <c r="FP32" s="74">
        <v>42.530799999999999</v>
      </c>
      <c r="FQ32" s="74">
        <v>42.966999999999999</v>
      </c>
      <c r="FR32" s="74">
        <v>43.383899999999997</v>
      </c>
      <c r="FS32" s="74">
        <v>43.6569</v>
      </c>
      <c r="FT32" s="74">
        <v>43.968800000000002</v>
      </c>
      <c r="FU32" s="74">
        <v>43.179200000000002</v>
      </c>
      <c r="FV32" s="74">
        <v>43.013399999999997</v>
      </c>
      <c r="FW32" s="74">
        <v>42.038499999999999</v>
      </c>
      <c r="FX32" s="74">
        <v>42.340699999999998</v>
      </c>
      <c r="FY32" s="74">
        <v>42.418700000000001</v>
      </c>
      <c r="FZ32" s="74">
        <v>42.418700000000001</v>
      </c>
      <c r="GA32" s="74">
        <v>42.613700000000001</v>
      </c>
      <c r="GB32" s="74">
        <v>43.247399999999999</v>
      </c>
      <c r="GC32" s="74">
        <v>43.442399999999999</v>
      </c>
      <c r="GD32" s="74">
        <v>42.808700000000002</v>
      </c>
      <c r="GE32" s="74">
        <v>42.526000000000003</v>
      </c>
      <c r="GF32" s="74">
        <v>42.594200000000001</v>
      </c>
      <c r="GG32" s="74">
        <v>42.818399999999997</v>
      </c>
      <c r="GH32" s="74">
        <v>42.048299999999998</v>
      </c>
      <c r="GI32" s="74">
        <v>42.7209</v>
      </c>
      <c r="GJ32" s="74">
        <v>42.3992</v>
      </c>
      <c r="GK32" s="74">
        <v>41.814300000000003</v>
      </c>
      <c r="GL32" s="74">
        <v>42.555199999999999</v>
      </c>
      <c r="GM32" s="74">
        <v>42.984200000000001</v>
      </c>
      <c r="GN32" s="74">
        <v>42.457700000000003</v>
      </c>
      <c r="GO32" s="74">
        <v>41.443800000000003</v>
      </c>
      <c r="GP32" s="74">
        <v>41.863</v>
      </c>
      <c r="GQ32" s="74">
        <v>41.5413</v>
      </c>
      <c r="GR32" s="74">
        <v>41.9313</v>
      </c>
      <c r="GS32" s="74">
        <v>42.262700000000002</v>
      </c>
      <c r="GT32" s="74">
        <v>42.4285</v>
      </c>
      <c r="GU32" s="74">
        <v>41.970300000000002</v>
      </c>
      <c r="GV32" s="74">
        <v>41.5608</v>
      </c>
      <c r="GW32" s="74">
        <v>40.741900000000001</v>
      </c>
      <c r="GX32" s="74">
        <v>41.404800000000002</v>
      </c>
      <c r="GY32" s="74">
        <v>42.56</v>
      </c>
      <c r="GZ32" s="74" t="s">
        <v>134</v>
      </c>
      <c r="HA32" s="74" t="s">
        <v>134</v>
      </c>
      <c r="HB32" s="74" t="s">
        <v>134</v>
      </c>
      <c r="HC32" s="74" t="s">
        <v>134</v>
      </c>
      <c r="HD32" s="74" t="s">
        <v>134</v>
      </c>
      <c r="HE32" s="74" t="s">
        <v>134</v>
      </c>
      <c r="HF32" s="74" t="s">
        <v>134</v>
      </c>
      <c r="HG32" s="74" t="s">
        <v>134</v>
      </c>
      <c r="HH32" s="74" t="s">
        <v>134</v>
      </c>
      <c r="HI32" s="74" t="s">
        <v>134</v>
      </c>
      <c r="HJ32" s="74" t="s">
        <v>134</v>
      </c>
      <c r="HK32" s="74" t="s">
        <v>134</v>
      </c>
      <c r="HL32" s="74" t="s">
        <v>134</v>
      </c>
      <c r="HM32" s="74" t="s">
        <v>134</v>
      </c>
      <c r="HN32" s="74" t="s">
        <v>134</v>
      </c>
      <c r="HO32" s="74" t="s">
        <v>134</v>
      </c>
      <c r="HP32" s="74" t="s">
        <v>134</v>
      </c>
      <c r="HQ32" s="74" t="s">
        <v>134</v>
      </c>
      <c r="HR32" s="74" t="s">
        <v>134</v>
      </c>
      <c r="HS32" s="74" t="s">
        <v>134</v>
      </c>
      <c r="HT32" s="74" t="s">
        <v>134</v>
      </c>
      <c r="HU32" s="74" t="s">
        <v>134</v>
      </c>
      <c r="HV32" s="74" t="s">
        <v>134</v>
      </c>
      <c r="HW32" s="74" t="s">
        <v>134</v>
      </c>
      <c r="HX32" s="74" t="s">
        <v>134</v>
      </c>
      <c r="HY32" s="74" t="s">
        <v>134</v>
      </c>
      <c r="HZ32" s="74" t="s">
        <v>134</v>
      </c>
      <c r="IA32" s="74" t="s">
        <v>134</v>
      </c>
      <c r="IB32" s="74" t="s">
        <v>134</v>
      </c>
      <c r="IC32" s="74" t="s">
        <v>134</v>
      </c>
      <c r="ID32" s="74" t="s">
        <v>134</v>
      </c>
      <c r="IE32" s="74" t="s">
        <v>134</v>
      </c>
      <c r="IF32" s="74" t="s">
        <v>134</v>
      </c>
      <c r="IG32" s="74" t="s">
        <v>134</v>
      </c>
      <c r="IH32" s="74" t="s">
        <v>134</v>
      </c>
      <c r="II32" s="74" t="s">
        <v>134</v>
      </c>
      <c r="IJ32" s="74" t="s">
        <v>134</v>
      </c>
      <c r="IK32" s="74" t="s">
        <v>134</v>
      </c>
      <c r="IL32" s="74" t="s">
        <v>134</v>
      </c>
      <c r="IM32" s="74" t="s">
        <v>134</v>
      </c>
      <c r="IN32" s="74" t="s">
        <v>134</v>
      </c>
      <c r="IO32" s="74" t="s">
        <v>134</v>
      </c>
      <c r="IP32" s="74" t="s">
        <v>134</v>
      </c>
      <c r="IQ32" s="74" t="s">
        <v>134</v>
      </c>
      <c r="IR32" s="74" t="s">
        <v>134</v>
      </c>
      <c r="IS32" s="74" t="s">
        <v>134</v>
      </c>
      <c r="IT32" s="74" t="s">
        <v>134</v>
      </c>
      <c r="IU32" s="74" t="s">
        <v>134</v>
      </c>
      <c r="IV32" s="74" t="s">
        <v>134</v>
      </c>
      <c r="IW32" s="74" t="s">
        <v>134</v>
      </c>
      <c r="IX32" s="74" t="s">
        <v>134</v>
      </c>
      <c r="IY32" s="74" t="s">
        <v>134</v>
      </c>
      <c r="IZ32" s="74" t="s">
        <v>134</v>
      </c>
      <c r="JA32" s="74" t="s">
        <v>134</v>
      </c>
      <c r="JB32" s="74" t="s">
        <v>134</v>
      </c>
      <c r="JC32" s="74" t="s">
        <v>134</v>
      </c>
      <c r="JD32" s="74" t="s">
        <v>134</v>
      </c>
      <c r="JE32" s="74" t="s">
        <v>134</v>
      </c>
      <c r="JF32" s="74" t="s">
        <v>134</v>
      </c>
      <c r="JG32" s="74" t="s">
        <v>134</v>
      </c>
      <c r="JH32" s="74" t="s">
        <v>134</v>
      </c>
      <c r="JI32" s="74" t="s">
        <v>134</v>
      </c>
      <c r="JJ32" s="74" t="s">
        <v>134</v>
      </c>
      <c r="JK32" s="74" t="s">
        <v>134</v>
      </c>
      <c r="JL32" s="74" t="s">
        <v>134</v>
      </c>
      <c r="JM32" s="74" t="s">
        <v>134</v>
      </c>
      <c r="JN32" s="74" t="s">
        <v>134</v>
      </c>
      <c r="JO32" s="74" t="s">
        <v>134</v>
      </c>
      <c r="JP32" s="74" t="s">
        <v>134</v>
      </c>
      <c r="JQ32" s="74" t="s">
        <v>134</v>
      </c>
      <c r="JR32" s="74" t="s">
        <v>134</v>
      </c>
      <c r="JS32" s="74" t="s">
        <v>134</v>
      </c>
      <c r="JT32" s="74" t="s">
        <v>134</v>
      </c>
      <c r="JU32" s="74" t="s">
        <v>134</v>
      </c>
      <c r="JV32" s="74" t="s">
        <v>134</v>
      </c>
      <c r="JW32" s="74" t="s">
        <v>134</v>
      </c>
      <c r="JX32" s="74" t="s">
        <v>134</v>
      </c>
      <c r="JY32" s="74" t="s">
        <v>134</v>
      </c>
      <c r="JZ32" s="74" t="s">
        <v>134</v>
      </c>
      <c r="KA32" s="74" t="s">
        <v>134</v>
      </c>
      <c r="KB32" s="74" t="s">
        <v>134</v>
      </c>
      <c r="KC32" s="74" t="s">
        <v>134</v>
      </c>
      <c r="KD32" s="74" t="s">
        <v>134</v>
      </c>
      <c r="KE32" s="74" t="s">
        <v>134</v>
      </c>
      <c r="KF32" s="74" t="s">
        <v>134</v>
      </c>
      <c r="KG32" s="74" t="s">
        <v>134</v>
      </c>
      <c r="KH32" s="74" t="s">
        <v>134</v>
      </c>
      <c r="KI32" s="74" t="s">
        <v>134</v>
      </c>
      <c r="KJ32" s="74" t="s">
        <v>134</v>
      </c>
      <c r="KK32" s="74" t="s">
        <v>134</v>
      </c>
      <c r="KL32" s="74" t="s">
        <v>134</v>
      </c>
      <c r="KM32" s="74" t="s">
        <v>134</v>
      </c>
      <c r="KN32" s="74" t="s">
        <v>134</v>
      </c>
      <c r="KO32" s="74" t="s">
        <v>134</v>
      </c>
      <c r="KP32" s="74" t="s">
        <v>134</v>
      </c>
      <c r="KQ32" s="74" t="s">
        <v>134</v>
      </c>
      <c r="KR32" s="74" t="s">
        <v>134</v>
      </c>
      <c r="KS32" s="74" t="s">
        <v>134</v>
      </c>
      <c r="KT32" s="74" t="s">
        <v>134</v>
      </c>
      <c r="KU32" s="74" t="s">
        <v>134</v>
      </c>
      <c r="KV32" s="74" t="s">
        <v>134</v>
      </c>
      <c r="KW32" s="74" t="s">
        <v>134</v>
      </c>
      <c r="KX32" s="74" t="s">
        <v>134</v>
      </c>
      <c r="KY32" s="74" t="s">
        <v>134</v>
      </c>
      <c r="KZ32" s="74" t="s">
        <v>134</v>
      </c>
      <c r="LA32" s="74" t="s">
        <v>134</v>
      </c>
      <c r="LB32" s="74" t="s">
        <v>134</v>
      </c>
      <c r="LC32" s="74" t="s">
        <v>134</v>
      </c>
      <c r="LD32" s="74" t="s">
        <v>134</v>
      </c>
      <c r="LE32" s="74" t="s">
        <v>134</v>
      </c>
      <c r="LF32" s="74" t="s">
        <v>134</v>
      </c>
      <c r="LG32" s="74" t="s">
        <v>134</v>
      </c>
      <c r="LH32" s="74" t="s">
        <v>134</v>
      </c>
      <c r="LI32" s="74" t="s">
        <v>134</v>
      </c>
      <c r="LJ32" s="74" t="s">
        <v>134</v>
      </c>
      <c r="LK32" s="74" t="s">
        <v>134</v>
      </c>
      <c r="LL32" s="74" t="s">
        <v>134</v>
      </c>
      <c r="LM32" s="74" t="s">
        <v>134</v>
      </c>
      <c r="LN32" s="74" t="s">
        <v>134</v>
      </c>
      <c r="LO32" s="74" t="s">
        <v>134</v>
      </c>
      <c r="LP32" s="74" t="s">
        <v>134</v>
      </c>
      <c r="LQ32" s="74" t="s">
        <v>134</v>
      </c>
      <c r="LR32" s="74" t="s">
        <v>134</v>
      </c>
      <c r="LS32" s="74" t="s">
        <v>134</v>
      </c>
      <c r="LT32" s="74" t="s">
        <v>134</v>
      </c>
      <c r="LU32" s="74" t="s">
        <v>134</v>
      </c>
      <c r="LV32" s="74" t="s">
        <v>134</v>
      </c>
      <c r="LW32" s="74" t="s">
        <v>134</v>
      </c>
      <c r="LX32" s="74" t="s">
        <v>134</v>
      </c>
      <c r="LY32" s="74" t="s">
        <v>134</v>
      </c>
      <c r="LZ32" s="74" t="s">
        <v>134</v>
      </c>
      <c r="MA32" s="74" t="s">
        <v>134</v>
      </c>
      <c r="MB32" s="74" t="s">
        <v>134</v>
      </c>
      <c r="MC32" s="74" t="s">
        <v>134</v>
      </c>
      <c r="MD32" s="74" t="s">
        <v>134</v>
      </c>
      <c r="ME32" s="74" t="s">
        <v>134</v>
      </c>
      <c r="MF32" s="74" t="s">
        <v>134</v>
      </c>
      <c r="MG32" s="74" t="s">
        <v>134</v>
      </c>
      <c r="MH32" s="74" t="s">
        <v>134</v>
      </c>
      <c r="MI32" s="74" t="s">
        <v>134</v>
      </c>
      <c r="MJ32" s="74" t="s">
        <v>134</v>
      </c>
      <c r="MK32" s="74" t="s">
        <v>134</v>
      </c>
      <c r="ML32" s="74" t="s">
        <v>134</v>
      </c>
      <c r="MM32" s="74" t="s">
        <v>134</v>
      </c>
      <c r="MN32" s="74" t="s">
        <v>134</v>
      </c>
      <c r="MO32" s="74" t="s">
        <v>134</v>
      </c>
      <c r="MP32" s="74" t="s">
        <v>134</v>
      </c>
      <c r="MQ32" s="74" t="s">
        <v>134</v>
      </c>
      <c r="MR32" s="74" t="s">
        <v>134</v>
      </c>
      <c r="MS32" s="74" t="s">
        <v>134</v>
      </c>
      <c r="MT32" s="74" t="s">
        <v>134</v>
      </c>
      <c r="MU32" s="74" t="s">
        <v>134</v>
      </c>
      <c r="MV32" s="74" t="s">
        <v>134</v>
      </c>
      <c r="MW32" s="74" t="s">
        <v>134</v>
      </c>
      <c r="MX32" s="74" t="s">
        <v>134</v>
      </c>
      <c r="MY32" s="74" t="s">
        <v>134</v>
      </c>
      <c r="MZ32" s="74" t="s">
        <v>134</v>
      </c>
      <c r="NA32" s="74" t="s">
        <v>134</v>
      </c>
      <c r="NB32" s="74" t="s">
        <v>134</v>
      </c>
      <c r="NC32" s="74" t="s">
        <v>134</v>
      </c>
      <c r="ND32" s="74" t="s">
        <v>134</v>
      </c>
      <c r="NE32" s="74" t="s">
        <v>134</v>
      </c>
      <c r="NF32" s="74" t="s">
        <v>134</v>
      </c>
      <c r="NG32" s="74" t="s">
        <v>134</v>
      </c>
      <c r="NH32" s="74" t="s">
        <v>134</v>
      </c>
      <c r="NI32" s="74" t="s">
        <v>134</v>
      </c>
      <c r="NJ32" s="74" t="s">
        <v>134</v>
      </c>
      <c r="NK32" s="74" t="s">
        <v>134</v>
      </c>
      <c r="NL32" s="74" t="s">
        <v>134</v>
      </c>
      <c r="NM32" s="74" t="s">
        <v>134</v>
      </c>
      <c r="NN32" s="74" t="s">
        <v>134</v>
      </c>
      <c r="NO32" s="74" t="s">
        <v>134</v>
      </c>
      <c r="NP32" s="74" t="s">
        <v>134</v>
      </c>
      <c r="NQ32" s="74" t="s">
        <v>134</v>
      </c>
      <c r="NR32" s="74" t="s">
        <v>134</v>
      </c>
      <c r="NS32" s="74" t="s">
        <v>134</v>
      </c>
      <c r="NT32" s="74" t="s">
        <v>134</v>
      </c>
      <c r="NU32" s="74" t="s">
        <v>134</v>
      </c>
      <c r="NV32" s="74" t="s">
        <v>134</v>
      </c>
      <c r="NW32" s="74" t="s">
        <v>134</v>
      </c>
      <c r="NX32" s="74" t="s">
        <v>134</v>
      </c>
      <c r="NY32" s="74" t="s">
        <v>134</v>
      </c>
      <c r="NZ32" s="74" t="s">
        <v>134</v>
      </c>
      <c r="OA32" s="74" t="s">
        <v>134</v>
      </c>
      <c r="OB32" s="74" t="s">
        <v>134</v>
      </c>
      <c r="OC32" s="74" t="s">
        <v>134</v>
      </c>
      <c r="OD32" s="74" t="s">
        <v>134</v>
      </c>
      <c r="OE32" s="74" t="s">
        <v>134</v>
      </c>
      <c r="OF32" s="74" t="s">
        <v>134</v>
      </c>
      <c r="OG32" s="74" t="s">
        <v>134</v>
      </c>
      <c r="OH32" s="74" t="s">
        <v>134</v>
      </c>
      <c r="OI32" s="74" t="s">
        <v>134</v>
      </c>
      <c r="OJ32" s="74" t="s">
        <v>134</v>
      </c>
      <c r="OK32" s="74" t="s">
        <v>134</v>
      </c>
      <c r="OL32" s="74" t="s">
        <v>134</v>
      </c>
      <c r="OM32" s="74" t="s">
        <v>134</v>
      </c>
      <c r="ON32" s="74" t="s">
        <v>134</v>
      </c>
      <c r="OO32" s="74" t="s">
        <v>134</v>
      </c>
      <c r="OP32" s="74" t="s">
        <v>134</v>
      </c>
      <c r="OQ32" s="74" t="s">
        <v>134</v>
      </c>
      <c r="OR32" s="74" t="s">
        <v>134</v>
      </c>
      <c r="OS32" s="74" t="s">
        <v>134</v>
      </c>
      <c r="OT32" s="74" t="s">
        <v>134</v>
      </c>
      <c r="OU32" s="74" t="s">
        <v>134</v>
      </c>
      <c r="OV32" s="74" t="s">
        <v>134</v>
      </c>
      <c r="OW32" s="74" t="s">
        <v>134</v>
      </c>
      <c r="OX32" s="74" t="s">
        <v>134</v>
      </c>
      <c r="OY32" s="74" t="s">
        <v>134</v>
      </c>
      <c r="OZ32" s="74" t="s">
        <v>134</v>
      </c>
      <c r="PA32" s="74" t="s">
        <v>134</v>
      </c>
      <c r="PB32" s="74" t="s">
        <v>134</v>
      </c>
      <c r="PC32" s="74" t="s">
        <v>134</v>
      </c>
      <c r="PD32" s="74" t="s">
        <v>134</v>
      </c>
      <c r="PE32" s="74" t="s">
        <v>134</v>
      </c>
      <c r="PF32" s="74" t="s">
        <v>134</v>
      </c>
      <c r="PG32" s="74" t="s">
        <v>134</v>
      </c>
      <c r="PH32" s="74" t="s">
        <v>134</v>
      </c>
      <c r="PI32" s="74" t="s">
        <v>134</v>
      </c>
      <c r="PJ32" s="74" t="s">
        <v>134</v>
      </c>
      <c r="PK32" s="74" t="s">
        <v>134</v>
      </c>
      <c r="PL32" s="74" t="s">
        <v>134</v>
      </c>
      <c r="PM32" s="74" t="s">
        <v>134</v>
      </c>
      <c r="PN32" s="74" t="s">
        <v>134</v>
      </c>
      <c r="PO32" s="74" t="s">
        <v>134</v>
      </c>
      <c r="PP32" s="74" t="s">
        <v>134</v>
      </c>
      <c r="PQ32" s="74" t="s">
        <v>134</v>
      </c>
      <c r="PR32" s="74" t="s">
        <v>134</v>
      </c>
      <c r="PS32" s="74" t="s">
        <v>134</v>
      </c>
      <c r="PT32" s="74" t="s">
        <v>134</v>
      </c>
      <c r="PU32" s="74" t="s">
        <v>134</v>
      </c>
      <c r="PV32" s="74" t="s">
        <v>134</v>
      </c>
      <c r="PW32" s="74" t="s">
        <v>134</v>
      </c>
      <c r="PX32" s="74" t="s">
        <v>134</v>
      </c>
      <c r="PY32" s="74" t="s">
        <v>134</v>
      </c>
      <c r="PZ32" s="74" t="s">
        <v>134</v>
      </c>
      <c r="QA32" s="74" t="s">
        <v>134</v>
      </c>
      <c r="QB32" s="74" t="s">
        <v>134</v>
      </c>
      <c r="QC32" s="74" t="s">
        <v>134</v>
      </c>
      <c r="QD32" s="74" t="s">
        <v>134</v>
      </c>
      <c r="QE32" s="74" t="s">
        <v>134</v>
      </c>
      <c r="QF32" s="74" t="s">
        <v>134</v>
      </c>
      <c r="QG32" s="74" t="s">
        <v>134</v>
      </c>
      <c r="QH32" s="74" t="s">
        <v>134</v>
      </c>
      <c r="QI32" s="74" t="s">
        <v>134</v>
      </c>
      <c r="QJ32" s="74" t="s">
        <v>134</v>
      </c>
      <c r="QK32" s="74" t="s">
        <v>134</v>
      </c>
      <c r="QL32" s="74" t="s">
        <v>134</v>
      </c>
      <c r="QM32" s="74" t="s">
        <v>134</v>
      </c>
      <c r="QN32" s="74" t="s">
        <v>134</v>
      </c>
      <c r="QO32" s="74" t="s">
        <v>134</v>
      </c>
      <c r="QP32" s="74" t="s">
        <v>134</v>
      </c>
      <c r="QQ32" s="74" t="s">
        <v>134</v>
      </c>
      <c r="QR32" s="74" t="s">
        <v>134</v>
      </c>
      <c r="QS32" s="74" t="s">
        <v>134</v>
      </c>
      <c r="QT32" s="74" t="s">
        <v>134</v>
      </c>
      <c r="QU32" s="74" t="s">
        <v>134</v>
      </c>
      <c r="QV32" s="74" t="s">
        <v>134</v>
      </c>
      <c r="QW32" s="74" t="s">
        <v>134</v>
      </c>
      <c r="QX32" s="74" t="s">
        <v>134</v>
      </c>
      <c r="QY32" s="74" t="s">
        <v>134</v>
      </c>
      <c r="QZ32" s="74" t="s">
        <v>134</v>
      </c>
      <c r="RA32" s="74" t="s">
        <v>134</v>
      </c>
      <c r="RB32" s="74" t="s">
        <v>134</v>
      </c>
      <c r="RC32" s="74" t="s">
        <v>134</v>
      </c>
      <c r="RD32" s="74" t="s">
        <v>134</v>
      </c>
      <c r="RE32" s="74" t="s">
        <v>134</v>
      </c>
      <c r="RF32" s="74" t="s">
        <v>134</v>
      </c>
      <c r="RG32" s="74" t="s">
        <v>134</v>
      </c>
      <c r="RH32" s="74" t="s">
        <v>134</v>
      </c>
      <c r="RI32" s="74" t="s">
        <v>134</v>
      </c>
      <c r="RJ32" s="74" t="s">
        <v>134</v>
      </c>
      <c r="RK32" s="74" t="s">
        <v>134</v>
      </c>
      <c r="RL32" s="74" t="s">
        <v>134</v>
      </c>
      <c r="RM32" s="74" t="s">
        <v>134</v>
      </c>
      <c r="RN32" s="74" t="s">
        <v>134</v>
      </c>
      <c r="RO32" s="74" t="s">
        <v>134</v>
      </c>
      <c r="RP32" s="74" t="s">
        <v>134</v>
      </c>
      <c r="RQ32" s="74" t="s">
        <v>134</v>
      </c>
      <c r="RR32" s="74" t="s">
        <v>134</v>
      </c>
      <c r="RS32" s="74" t="s">
        <v>134</v>
      </c>
      <c r="RT32" s="74" t="s">
        <v>134</v>
      </c>
      <c r="RU32" s="74" t="s">
        <v>134</v>
      </c>
      <c r="RV32" s="74" t="s">
        <v>134</v>
      </c>
      <c r="RW32" s="74" t="s">
        <v>134</v>
      </c>
      <c r="RX32" s="74" t="s">
        <v>134</v>
      </c>
      <c r="RY32" s="74" t="s">
        <v>134</v>
      </c>
      <c r="RZ32" s="74" t="s">
        <v>134</v>
      </c>
      <c r="SA32" s="74" t="s">
        <v>134</v>
      </c>
      <c r="SB32" s="74" t="s">
        <v>134</v>
      </c>
      <c r="SC32" s="74" t="s">
        <v>134</v>
      </c>
      <c r="SD32" s="74" t="s">
        <v>134</v>
      </c>
      <c r="SE32" s="74" t="s">
        <v>134</v>
      </c>
      <c r="SF32" s="74" t="s">
        <v>134</v>
      </c>
      <c r="SG32" s="74" t="s">
        <v>134</v>
      </c>
      <c r="SH32" s="74" t="s">
        <v>134</v>
      </c>
      <c r="SI32" s="74" t="s">
        <v>134</v>
      </c>
      <c r="SJ32" s="74" t="s">
        <v>134</v>
      </c>
      <c r="SK32" s="74" t="s">
        <v>134</v>
      </c>
      <c r="SL32" s="74" t="s">
        <v>134</v>
      </c>
      <c r="SM32" s="74" t="s">
        <v>134</v>
      </c>
      <c r="SN32" s="74" t="s">
        <v>134</v>
      </c>
      <c r="SO32" s="74" t="s">
        <v>134</v>
      </c>
      <c r="SP32" s="74" t="s">
        <v>134</v>
      </c>
      <c r="SQ32" s="74" t="s">
        <v>134</v>
      </c>
      <c r="SR32" s="74" t="s">
        <v>134</v>
      </c>
      <c r="SS32" s="74" t="s">
        <v>134</v>
      </c>
      <c r="ST32" s="74" t="s">
        <v>134</v>
      </c>
      <c r="SU32" s="74" t="s">
        <v>134</v>
      </c>
      <c r="SV32" s="74" t="s">
        <v>134</v>
      </c>
      <c r="SW32" s="74" t="s">
        <v>134</v>
      </c>
      <c r="SX32" s="74" t="s">
        <v>134</v>
      </c>
      <c r="SY32" s="74" t="s">
        <v>134</v>
      </c>
      <c r="SZ32" s="74" t="s">
        <v>134</v>
      </c>
      <c r="TA32" s="74" t="s">
        <v>134</v>
      </c>
      <c r="TB32" s="74" t="s">
        <v>134</v>
      </c>
      <c r="TC32" s="74" t="s">
        <v>134</v>
      </c>
      <c r="TD32" s="74" t="s">
        <v>134</v>
      </c>
      <c r="TE32" s="74" t="s">
        <v>134</v>
      </c>
      <c r="TF32" s="74" t="s">
        <v>134</v>
      </c>
      <c r="TG32" s="74" t="s">
        <v>134</v>
      </c>
      <c r="TH32" s="74" t="s">
        <v>134</v>
      </c>
      <c r="TI32" s="74" t="s">
        <v>134</v>
      </c>
      <c r="TJ32" s="74" t="s">
        <v>134</v>
      </c>
      <c r="TK32" s="74" t="s">
        <v>134</v>
      </c>
      <c r="TL32" s="74" t="s">
        <v>134</v>
      </c>
      <c r="TM32" s="74" t="s">
        <v>134</v>
      </c>
      <c r="TN32" s="74" t="s">
        <v>134</v>
      </c>
      <c r="TO32" s="74" t="s">
        <v>134</v>
      </c>
      <c r="TP32" s="74" t="s">
        <v>134</v>
      </c>
      <c r="TQ32" s="74" t="s">
        <v>134</v>
      </c>
      <c r="TR32" s="74" t="s">
        <v>134</v>
      </c>
      <c r="TS32" s="74" t="s">
        <v>134</v>
      </c>
      <c r="TT32" s="74" t="s">
        <v>134</v>
      </c>
      <c r="TU32" s="74" t="s">
        <v>134</v>
      </c>
      <c r="TV32" s="74" t="s">
        <v>134</v>
      </c>
      <c r="TW32" s="74" t="s">
        <v>134</v>
      </c>
      <c r="TX32" s="74" t="s">
        <v>134</v>
      </c>
      <c r="TY32" s="74" t="s">
        <v>134</v>
      </c>
      <c r="TZ32" s="74" t="s">
        <v>134</v>
      </c>
      <c r="UA32" s="74" t="s">
        <v>134</v>
      </c>
      <c r="UB32" s="74" t="s">
        <v>134</v>
      </c>
      <c r="UC32" s="74" t="s">
        <v>134</v>
      </c>
      <c r="UD32" s="74" t="s">
        <v>134</v>
      </c>
      <c r="UE32" s="74" t="s">
        <v>134</v>
      </c>
      <c r="UF32" s="74" t="s">
        <v>134</v>
      </c>
      <c r="UG32" s="74" t="s">
        <v>134</v>
      </c>
      <c r="UH32" s="74" t="s">
        <v>134</v>
      </c>
    </row>
    <row r="33" spans="1:554" ht="14.4" x14ac:dyDescent="0.3">
      <c r="A33" s="74" t="s">
        <v>882</v>
      </c>
      <c r="B33" s="74" t="s">
        <v>18</v>
      </c>
      <c r="C33" s="74" t="s">
        <v>430</v>
      </c>
      <c r="D33" s="77">
        <v>2224.81</v>
      </c>
      <c r="E33" s="74">
        <v>15</v>
      </c>
      <c r="F33" s="77"/>
      <c r="G33" s="74"/>
      <c r="H33" s="74" t="s">
        <v>134</v>
      </c>
      <c r="I33" s="74" t="s">
        <v>134</v>
      </c>
      <c r="J33" s="74" t="s">
        <v>134</v>
      </c>
      <c r="K33" s="74" t="s">
        <v>134</v>
      </c>
      <c r="L33" s="74" t="s">
        <v>134</v>
      </c>
      <c r="M33" s="74" t="s">
        <v>134</v>
      </c>
      <c r="N33" s="74">
        <v>2205.2572</v>
      </c>
      <c r="O33" s="74">
        <v>2236.9362999999998</v>
      </c>
      <c r="P33" s="74">
        <v>2281.1145999999999</v>
      </c>
      <c r="Q33" s="74">
        <v>2313.5074</v>
      </c>
      <c r="R33" s="74">
        <v>2276.2676000000001</v>
      </c>
      <c r="S33" s="74">
        <v>2295.0511000000001</v>
      </c>
      <c r="T33" s="74">
        <v>2323.6871999999998</v>
      </c>
      <c r="U33" s="74">
        <v>2380.4737</v>
      </c>
      <c r="V33" s="74">
        <v>2381.2269999999999</v>
      </c>
      <c r="W33" s="74">
        <v>2369.7388000000001</v>
      </c>
      <c r="X33" s="74">
        <v>2409.7838000000002</v>
      </c>
      <c r="Y33" s="74">
        <v>2442.8506000000002</v>
      </c>
      <c r="Z33" s="74">
        <v>2415.5626000000002</v>
      </c>
      <c r="AA33" s="74">
        <v>2412.7078999999999</v>
      </c>
      <c r="AB33" s="74">
        <v>2424.2456000000002</v>
      </c>
      <c r="AC33" s="74">
        <v>2433.1169</v>
      </c>
      <c r="AD33" s="74">
        <v>2433.4935999999998</v>
      </c>
      <c r="AE33" s="74">
        <v>2448.2428</v>
      </c>
      <c r="AF33" s="74">
        <v>2465.3312999999998</v>
      </c>
      <c r="AG33" s="74">
        <v>2403.7671</v>
      </c>
      <c r="AH33" s="74">
        <v>2414.7100999999998</v>
      </c>
      <c r="AI33" s="74">
        <v>2327.7312999999999</v>
      </c>
      <c r="AJ33" s="74">
        <v>2401.7352000000001</v>
      </c>
      <c r="AK33" s="74">
        <v>2449.3330999999998</v>
      </c>
      <c r="AL33" s="74">
        <v>2494.4630000000002</v>
      </c>
      <c r="AM33" s="74">
        <v>2471.2685999999999</v>
      </c>
      <c r="AN33" s="74">
        <v>2440.3726000000001</v>
      </c>
      <c r="AO33" s="74">
        <v>2404.1734999999999</v>
      </c>
      <c r="AP33" s="74">
        <v>2405.3827999999999</v>
      </c>
      <c r="AQ33" s="74">
        <v>2405.1646999999998</v>
      </c>
      <c r="AR33" s="74">
        <v>2430.9263000000001</v>
      </c>
      <c r="AS33" s="74">
        <v>2498.9234000000001</v>
      </c>
      <c r="AT33" s="74">
        <v>2501.8177999999998</v>
      </c>
      <c r="AU33" s="74">
        <v>2529.8888999999999</v>
      </c>
      <c r="AV33" s="74">
        <v>2555.1747</v>
      </c>
      <c r="AW33" s="74">
        <v>2597.3706000000002</v>
      </c>
      <c r="AX33" s="74">
        <v>2590.4618</v>
      </c>
      <c r="AY33" s="74">
        <v>2556.2352999999998</v>
      </c>
      <c r="AZ33" s="74">
        <v>2560.1704</v>
      </c>
      <c r="BA33" s="74">
        <v>2483.3712999999998</v>
      </c>
      <c r="BB33" s="74">
        <v>2458.6902</v>
      </c>
      <c r="BC33" s="74">
        <v>2417.4558000000002</v>
      </c>
      <c r="BD33" s="74">
        <v>2453.9917999999998</v>
      </c>
      <c r="BE33" s="74">
        <v>2394.4992999999999</v>
      </c>
      <c r="BF33" s="74">
        <v>2418.4668000000001</v>
      </c>
      <c r="BG33" s="74">
        <v>2419.3984999999998</v>
      </c>
      <c r="BH33" s="74">
        <v>2471.8137999999999</v>
      </c>
      <c r="BI33" s="74">
        <v>2548.7219</v>
      </c>
      <c r="BJ33" s="74">
        <v>2535.7568999999999</v>
      </c>
      <c r="BK33" s="74">
        <v>2516.4481000000001</v>
      </c>
      <c r="BL33" s="74">
        <v>2477.3645999999999</v>
      </c>
      <c r="BM33" s="74">
        <v>2486.2656999999999</v>
      </c>
      <c r="BN33" s="74">
        <v>2522.7521999999999</v>
      </c>
      <c r="BO33" s="74">
        <v>2549.1678999999999</v>
      </c>
      <c r="BP33" s="74">
        <v>2586.8240999999998</v>
      </c>
      <c r="BQ33" s="74">
        <v>2629.0992000000001</v>
      </c>
      <c r="BR33" s="74">
        <v>2641.7669000000001</v>
      </c>
      <c r="BS33" s="74">
        <v>2615.143</v>
      </c>
      <c r="BT33" s="74">
        <v>2592.6127000000001</v>
      </c>
      <c r="BU33" s="74">
        <v>2561.1417999999999</v>
      </c>
      <c r="BV33" s="74">
        <v>2549.9609</v>
      </c>
      <c r="BW33" s="74">
        <v>2543.9144999999999</v>
      </c>
      <c r="BX33" s="74">
        <v>2524.8634000000002</v>
      </c>
      <c r="BY33" s="74">
        <v>2606.5194000000001</v>
      </c>
      <c r="BZ33" s="74">
        <v>2626.5717</v>
      </c>
      <c r="CA33" s="74">
        <v>2652.5315000000001</v>
      </c>
      <c r="CB33" s="74">
        <v>2672.9802</v>
      </c>
      <c r="CC33" s="74">
        <v>2652.7595000000001</v>
      </c>
      <c r="CD33" s="74">
        <v>2637.3858</v>
      </c>
      <c r="CE33" s="74">
        <v>2663.7123000000001</v>
      </c>
      <c r="CF33" s="74">
        <v>2656.1395000000002</v>
      </c>
      <c r="CG33" s="74">
        <v>2621.7741999999998</v>
      </c>
      <c r="CH33" s="74">
        <v>2574.5430000000001</v>
      </c>
      <c r="CI33" s="74">
        <v>2616.2431999999999</v>
      </c>
      <c r="CJ33" s="74">
        <v>2662.7013000000002</v>
      </c>
      <c r="CK33" s="74">
        <v>2667.4393</v>
      </c>
      <c r="CL33" s="74">
        <v>2692.1799000000001</v>
      </c>
      <c r="CM33" s="74">
        <v>2622.9537</v>
      </c>
      <c r="CN33" s="74">
        <v>2580.6885000000002</v>
      </c>
      <c r="CO33" s="74">
        <v>2546.7197000000001</v>
      </c>
      <c r="CP33" s="74">
        <v>2616.2730000000001</v>
      </c>
      <c r="CQ33" s="74">
        <v>2611.7530000000002</v>
      </c>
      <c r="CR33" s="74">
        <v>2622.6662999999999</v>
      </c>
      <c r="CS33" s="74">
        <v>2633.2325999999998</v>
      </c>
      <c r="CT33" s="74">
        <v>2607.6990000000001</v>
      </c>
      <c r="CU33" s="74">
        <v>2622.8150000000001</v>
      </c>
      <c r="CV33" s="74">
        <v>2623.0628000000002</v>
      </c>
      <c r="CW33" s="74">
        <v>2673</v>
      </c>
      <c r="CX33" s="74">
        <v>2756.5392999999999</v>
      </c>
      <c r="CY33" s="74">
        <v>2740.9575</v>
      </c>
      <c r="CZ33" s="74">
        <v>2671.9295000000002</v>
      </c>
      <c r="DA33" s="74">
        <v>2614.3103999999998</v>
      </c>
      <c r="DB33" s="74">
        <v>2602.7528000000002</v>
      </c>
      <c r="DC33" s="74">
        <v>2574.5430000000001</v>
      </c>
      <c r="DD33" s="74">
        <v>2568.3578000000002</v>
      </c>
      <c r="DE33" s="74">
        <v>2506.5459000000001</v>
      </c>
      <c r="DF33" s="74">
        <v>2486.7215999999999</v>
      </c>
      <c r="DG33" s="74">
        <v>2527.5893000000001</v>
      </c>
      <c r="DH33" s="74">
        <v>2602.5744</v>
      </c>
      <c r="DI33" s="74">
        <v>2647.288</v>
      </c>
      <c r="DJ33" s="74">
        <v>2684.2997999999998</v>
      </c>
      <c r="DK33" s="74">
        <v>2620.9416000000001</v>
      </c>
      <c r="DL33" s="74">
        <v>2624.1927000000001</v>
      </c>
      <c r="DM33" s="74">
        <v>2583.2260000000001</v>
      </c>
      <c r="DN33" s="74">
        <v>2582.4429</v>
      </c>
      <c r="DO33" s="74">
        <v>2591.0763999999999</v>
      </c>
      <c r="DP33" s="74">
        <v>2586.8537999999999</v>
      </c>
      <c r="DQ33" s="74">
        <v>2648.2197000000001</v>
      </c>
      <c r="DR33" s="74">
        <v>2617.7795999999998</v>
      </c>
      <c r="DS33" s="74" t="s">
        <v>135</v>
      </c>
      <c r="DT33" s="74">
        <v>2613.4776999999999</v>
      </c>
      <c r="DU33" s="74">
        <v>2620.5648999999999</v>
      </c>
      <c r="DV33" s="74">
        <v>2654.3652000000002</v>
      </c>
      <c r="DW33" s="74">
        <v>2600.8694999999998</v>
      </c>
      <c r="DX33" s="74">
        <v>2592.7712999999999</v>
      </c>
      <c r="DY33" s="74">
        <v>2676.6278000000002</v>
      </c>
      <c r="DZ33" s="74">
        <v>2643.0356999999999</v>
      </c>
      <c r="EA33" s="74">
        <v>2632.5684999999999</v>
      </c>
      <c r="EB33" s="74">
        <v>2676.5981000000002</v>
      </c>
      <c r="EC33" s="74">
        <v>2696.8782999999999</v>
      </c>
      <c r="ED33" s="74">
        <v>2650.4994999999999</v>
      </c>
      <c r="EE33" s="74">
        <v>2609.5526</v>
      </c>
      <c r="EF33" s="74">
        <v>2613.7354999999998</v>
      </c>
      <c r="EG33" s="74">
        <v>2704.8476000000001</v>
      </c>
      <c r="EH33" s="74">
        <v>2758.9380000000001</v>
      </c>
      <c r="EI33" s="74">
        <v>2763.9634999999998</v>
      </c>
      <c r="EJ33" s="74">
        <v>2809.6187</v>
      </c>
      <c r="EK33" s="74">
        <v>2841.7240000000002</v>
      </c>
      <c r="EL33" s="74">
        <v>2923.7368999999999</v>
      </c>
      <c r="EM33" s="74">
        <v>2955.4061000000002</v>
      </c>
      <c r="EN33" s="74">
        <v>2902.1482999999998</v>
      </c>
      <c r="EO33" s="74">
        <v>2891.8595</v>
      </c>
      <c r="EP33" s="74">
        <v>2897.549</v>
      </c>
      <c r="EQ33" s="74">
        <v>2868.3281000000002</v>
      </c>
      <c r="ER33" s="74">
        <v>2916.5704000000001</v>
      </c>
      <c r="ES33" s="74">
        <v>2932.1622000000002</v>
      </c>
      <c r="ET33" s="74">
        <v>2929.922</v>
      </c>
      <c r="EU33" s="74">
        <v>2985.7768000000001</v>
      </c>
      <c r="EV33" s="74">
        <v>2944.6911</v>
      </c>
      <c r="EW33" s="74">
        <v>2888.6975000000002</v>
      </c>
      <c r="EX33" s="74">
        <v>2859.5657999999999</v>
      </c>
      <c r="EY33" s="74">
        <v>2814.9513999999999</v>
      </c>
      <c r="EZ33" s="74">
        <v>3036.2393999999999</v>
      </c>
      <c r="FA33" s="74">
        <v>3214.5086999999999</v>
      </c>
      <c r="FB33" s="74">
        <v>3197.6185</v>
      </c>
      <c r="FC33" s="74">
        <v>3176.4958000000001</v>
      </c>
      <c r="FD33" s="74">
        <v>3194.8629000000001</v>
      </c>
      <c r="FE33" s="74">
        <v>3178.0520000000001</v>
      </c>
      <c r="FF33" s="74">
        <v>3205.9050000000002</v>
      </c>
      <c r="FG33" s="74">
        <v>3172.4317999999998</v>
      </c>
      <c r="FH33" s="74">
        <v>3167.2676000000001</v>
      </c>
      <c r="FI33" s="74">
        <v>3084.7096000000001</v>
      </c>
      <c r="FJ33" s="74">
        <v>3031.5509000000002</v>
      </c>
      <c r="FK33" s="74">
        <v>3025.1774</v>
      </c>
      <c r="FL33" s="74">
        <v>3046.8751000000002</v>
      </c>
      <c r="FM33" s="74">
        <v>3071.3281999999999</v>
      </c>
      <c r="FN33" s="74">
        <v>2999.7925</v>
      </c>
      <c r="FO33" s="74">
        <v>3015.7707999999998</v>
      </c>
      <c r="FP33" s="74">
        <v>3042.6327000000001</v>
      </c>
      <c r="FQ33" s="74">
        <v>3083.5201000000002</v>
      </c>
      <c r="FR33" s="74">
        <v>3103.0767000000001</v>
      </c>
      <c r="FS33" s="74">
        <v>3077.7413999999999</v>
      </c>
      <c r="FT33" s="74">
        <v>3087.5147000000002</v>
      </c>
      <c r="FU33" s="74">
        <v>3117.0032999999999</v>
      </c>
      <c r="FV33" s="74">
        <v>3113.6034</v>
      </c>
      <c r="FW33" s="74">
        <v>3076.1752999999999</v>
      </c>
      <c r="FX33" s="74">
        <v>3115.4767999999999</v>
      </c>
      <c r="FY33" s="74">
        <v>3154.7089999999998</v>
      </c>
      <c r="FZ33" s="74">
        <v>3145.5401999999999</v>
      </c>
      <c r="GA33" s="74">
        <v>3088.2581</v>
      </c>
      <c r="GB33" s="74">
        <v>3169.4582</v>
      </c>
      <c r="GC33" s="74">
        <v>3132.377</v>
      </c>
      <c r="GD33" s="74">
        <v>3130.5729999999999</v>
      </c>
      <c r="GE33" s="74">
        <v>3085.3935000000001</v>
      </c>
      <c r="GF33" s="74">
        <v>3041.9387999999999</v>
      </c>
      <c r="GG33" s="74">
        <v>3009.5857000000001</v>
      </c>
      <c r="GH33" s="74">
        <v>3035.6248000000001</v>
      </c>
      <c r="GI33" s="74">
        <v>3070.6840000000002</v>
      </c>
      <c r="GJ33" s="74">
        <v>3033.6819999999998</v>
      </c>
      <c r="GK33" s="74">
        <v>3055.5680000000002</v>
      </c>
      <c r="GL33" s="74">
        <v>3077.5430999999999</v>
      </c>
      <c r="GM33" s="74">
        <v>3056.8465999999999</v>
      </c>
      <c r="GN33" s="74">
        <v>3066.5704000000001</v>
      </c>
      <c r="GO33" s="74">
        <v>2984.3296</v>
      </c>
      <c r="GP33" s="74">
        <v>3019.6959999999999</v>
      </c>
      <c r="GQ33" s="74">
        <v>2992.2296000000001</v>
      </c>
      <c r="GR33" s="74">
        <v>3022.6399000000001</v>
      </c>
      <c r="GS33" s="74">
        <v>2983.2689999999998</v>
      </c>
      <c r="GT33" s="74">
        <v>3033.5036</v>
      </c>
      <c r="GU33" s="74">
        <v>3044.9521</v>
      </c>
      <c r="GV33" s="74">
        <v>3022.2037999999998</v>
      </c>
      <c r="GW33" s="74">
        <v>2924.1532000000002</v>
      </c>
      <c r="GX33" s="74">
        <v>2940.3991000000001</v>
      </c>
      <c r="GY33" s="74">
        <v>2952.2242999999999</v>
      </c>
      <c r="GZ33" s="74">
        <v>2825.1905999999999</v>
      </c>
      <c r="HA33" s="74">
        <v>2760.7222000000002</v>
      </c>
      <c r="HB33" s="74">
        <v>2732.4132</v>
      </c>
      <c r="HC33" s="74">
        <v>2794.7604000000001</v>
      </c>
      <c r="HD33" s="74">
        <v>2810.4513000000002</v>
      </c>
      <c r="HE33" s="74">
        <v>2788.1986000000002</v>
      </c>
      <c r="HF33" s="74">
        <v>2718.5857999999998</v>
      </c>
      <c r="HG33" s="74">
        <v>2722.0252999999998</v>
      </c>
      <c r="HH33" s="74">
        <v>2763.7453999999998</v>
      </c>
      <c r="HI33" s="74">
        <v>2765.0439000000001</v>
      </c>
      <c r="HJ33" s="74">
        <v>2741.9189000000001</v>
      </c>
      <c r="HK33" s="74">
        <v>2813.6727000000001</v>
      </c>
      <c r="HL33" s="74">
        <v>2833.6257999999998</v>
      </c>
      <c r="HM33" s="74">
        <v>2945.3155000000002</v>
      </c>
      <c r="HN33" s="74">
        <v>2985.4299000000001</v>
      </c>
      <c r="HO33" s="74">
        <v>2993.7957000000001</v>
      </c>
      <c r="HP33" s="74">
        <v>2983.8042999999998</v>
      </c>
      <c r="HQ33" s="74">
        <v>3047.2121000000002</v>
      </c>
      <c r="HR33" s="74">
        <v>3091.7968000000001</v>
      </c>
      <c r="HS33" s="74">
        <v>3145.6095999999998</v>
      </c>
      <c r="HT33" s="74">
        <v>3093.3926000000001</v>
      </c>
      <c r="HU33" s="74">
        <v>3101.3519999999999</v>
      </c>
      <c r="HV33" s="74">
        <v>3107.6958</v>
      </c>
      <c r="HW33" s="74">
        <v>3130.1864</v>
      </c>
      <c r="HX33" s="74">
        <v>3117.4097000000002</v>
      </c>
      <c r="HY33" s="74">
        <v>3102.4919</v>
      </c>
      <c r="HZ33" s="74" t="s">
        <v>135</v>
      </c>
      <c r="IA33" s="74">
        <v>3088.2085999999999</v>
      </c>
      <c r="IB33" s="74">
        <v>3103.2849000000001</v>
      </c>
      <c r="IC33" s="74">
        <v>3114.2973000000002</v>
      </c>
      <c r="ID33" s="74">
        <v>3098.8145</v>
      </c>
      <c r="IE33" s="74">
        <v>3098.2296999999999</v>
      </c>
      <c r="IF33" s="74">
        <v>3131.7921000000001</v>
      </c>
      <c r="IG33" s="74">
        <v>3106.9326000000001</v>
      </c>
      <c r="IH33" s="74">
        <v>3120.3436999999999</v>
      </c>
      <c r="II33" s="74">
        <v>3122.3162000000002</v>
      </c>
      <c r="IJ33" s="74">
        <v>3209.8103999999998</v>
      </c>
      <c r="IK33" s="74">
        <v>3246.2175999999999</v>
      </c>
      <c r="IL33" s="74">
        <v>3317.2973999999999</v>
      </c>
      <c r="IM33" s="74">
        <v>3372.5971</v>
      </c>
      <c r="IN33" s="74">
        <v>3394.1262000000002</v>
      </c>
      <c r="IO33" s="74">
        <v>3410.0648999999999</v>
      </c>
      <c r="IP33" s="74">
        <v>3448.5437000000002</v>
      </c>
      <c r="IQ33" s="74">
        <v>3440.0291999999999</v>
      </c>
      <c r="IR33" s="74">
        <v>3484.3957999999998</v>
      </c>
      <c r="IS33" s="74">
        <v>3438.7208000000001</v>
      </c>
      <c r="IT33" s="74">
        <v>3488.6183999999998</v>
      </c>
      <c r="IU33" s="74">
        <v>3504.6264000000001</v>
      </c>
      <c r="IV33" s="74">
        <v>3535.3044</v>
      </c>
      <c r="IW33" s="74">
        <v>3503.5756999999999</v>
      </c>
      <c r="IX33" s="74">
        <v>3519.2665999999999</v>
      </c>
      <c r="IY33" s="74">
        <v>3516.0452</v>
      </c>
      <c r="IZ33" s="74">
        <v>3449.971</v>
      </c>
      <c r="JA33" s="74">
        <v>3379.3076000000001</v>
      </c>
      <c r="JB33" s="74">
        <v>3389.8838000000001</v>
      </c>
      <c r="JC33" s="74">
        <v>3378.1875</v>
      </c>
      <c r="JD33" s="74">
        <v>3432.4068000000002</v>
      </c>
      <c r="JE33" s="74">
        <v>3458.5648000000001</v>
      </c>
      <c r="JF33" s="74">
        <v>3490.2042999999999</v>
      </c>
      <c r="JG33" s="74">
        <v>3521.0607</v>
      </c>
      <c r="JH33" s="74">
        <v>3471.6190999999999</v>
      </c>
      <c r="JI33" s="74">
        <v>3472.9077000000002</v>
      </c>
      <c r="JJ33" s="74">
        <v>3459.2289000000001</v>
      </c>
      <c r="JK33" s="74">
        <v>3497.797</v>
      </c>
      <c r="JL33" s="74">
        <v>3584.7262000000001</v>
      </c>
      <c r="JM33" s="74">
        <v>3475.2073</v>
      </c>
      <c r="JN33" s="74">
        <v>3459.9425999999999</v>
      </c>
      <c r="JO33" s="74">
        <v>3466.0187000000001</v>
      </c>
      <c r="JP33" s="74">
        <v>3472.4616000000001</v>
      </c>
      <c r="JQ33" s="74">
        <v>3488.6678999999999</v>
      </c>
      <c r="JR33" s="74">
        <v>3522.6466999999998</v>
      </c>
      <c r="JS33" s="74">
        <v>3523.9054999999998</v>
      </c>
      <c r="JT33" s="74">
        <v>3476.6444999999999</v>
      </c>
      <c r="JU33" s="74">
        <v>3527.1765</v>
      </c>
      <c r="JV33" s="74">
        <v>3530.0907000000002</v>
      </c>
      <c r="JW33" s="74">
        <v>3593.1415999999999</v>
      </c>
      <c r="JX33" s="74">
        <v>3612.9063999999998</v>
      </c>
      <c r="JY33" s="74">
        <v>3676.3240999999998</v>
      </c>
      <c r="JZ33" s="74">
        <v>3806.4702000000002</v>
      </c>
      <c r="KA33" s="74">
        <v>3725.1511999999998</v>
      </c>
      <c r="KB33" s="74">
        <v>3756.9195</v>
      </c>
      <c r="KC33" s="74">
        <v>3714.6741000000002</v>
      </c>
      <c r="KD33" s="74">
        <v>3705.4558000000002</v>
      </c>
      <c r="KE33" s="74">
        <v>3717.6972999999998</v>
      </c>
      <c r="KF33" s="74">
        <v>3684.1745000000001</v>
      </c>
      <c r="KG33" s="74">
        <v>3668.3348999999998</v>
      </c>
      <c r="KH33" s="74">
        <v>3708.2510000000002</v>
      </c>
      <c r="KI33" s="74">
        <v>3867.6972999999998</v>
      </c>
      <c r="KJ33" s="74">
        <v>3475.1478000000002</v>
      </c>
      <c r="KK33" s="74">
        <v>3468.9924000000001</v>
      </c>
      <c r="KL33" s="74">
        <v>3447.5524999999998</v>
      </c>
      <c r="KM33" s="74">
        <v>3464.9086000000002</v>
      </c>
      <c r="KN33" s="74">
        <v>3438.3440999999998</v>
      </c>
      <c r="KO33" s="74">
        <v>3468.9726000000001</v>
      </c>
      <c r="KP33" s="74">
        <v>3430.9794000000002</v>
      </c>
      <c r="KQ33" s="74">
        <v>3400.1032</v>
      </c>
      <c r="KR33" s="74">
        <v>3397.9027000000001</v>
      </c>
      <c r="KS33" s="74">
        <v>3456.0171</v>
      </c>
      <c r="KT33" s="74">
        <v>3463.9074000000001</v>
      </c>
      <c r="KU33" s="74">
        <v>3480.8409000000001</v>
      </c>
      <c r="KV33" s="74">
        <v>3478.1179999999999</v>
      </c>
      <c r="KW33" s="74">
        <v>3478.1179999999999</v>
      </c>
      <c r="KX33" s="74">
        <v>3489.6057999999998</v>
      </c>
      <c r="KY33" s="74">
        <v>3392.6358</v>
      </c>
      <c r="KZ33" s="74">
        <v>3429.3548000000001</v>
      </c>
      <c r="LA33" s="74">
        <v>3484.0605999999998</v>
      </c>
      <c r="LB33" s="74">
        <v>3556.1172999999999</v>
      </c>
      <c r="LC33" s="74">
        <v>3625.0039000000002</v>
      </c>
      <c r="LD33" s="74">
        <v>3602.0682000000002</v>
      </c>
      <c r="LE33" s="74">
        <v>3604.2644</v>
      </c>
      <c r="LF33" s="74">
        <v>3638.1909999999998</v>
      </c>
      <c r="LG33" s="74">
        <v>3650.5333000000001</v>
      </c>
      <c r="LH33" s="74">
        <v>3605.1985</v>
      </c>
      <c r="LI33" s="74">
        <v>3546.5574999999999</v>
      </c>
      <c r="LJ33" s="74">
        <v>3543.7948000000001</v>
      </c>
      <c r="LK33" s="74">
        <v>3609.6704</v>
      </c>
      <c r="LL33" s="74">
        <v>3499.9108999999999</v>
      </c>
      <c r="LM33" s="74">
        <v>3579.3809999999999</v>
      </c>
      <c r="LN33" s="74">
        <v>3578.6554999999998</v>
      </c>
      <c r="LO33" s="74">
        <v>3559.0886</v>
      </c>
      <c r="LP33" s="74">
        <v>3563.7094999999999</v>
      </c>
      <c r="LQ33" s="74">
        <v>3615.1261</v>
      </c>
      <c r="LR33" s="74">
        <v>3509.7192</v>
      </c>
      <c r="LS33" s="74">
        <v>3463.8379</v>
      </c>
      <c r="LT33" s="74">
        <v>3446.0895</v>
      </c>
      <c r="LU33" s="74">
        <v>3422.3787000000002</v>
      </c>
      <c r="LV33" s="74">
        <v>3408.6948000000002</v>
      </c>
      <c r="LW33" s="74">
        <v>3393.4706000000001</v>
      </c>
      <c r="LX33" s="74">
        <v>3441.3494000000001</v>
      </c>
      <c r="LY33" s="74">
        <v>3511.8955000000001</v>
      </c>
      <c r="LZ33" s="74">
        <v>3495.5284999999999</v>
      </c>
      <c r="MA33" s="74">
        <v>3480.5825</v>
      </c>
      <c r="MB33" s="74">
        <v>3499.0662000000002</v>
      </c>
      <c r="MC33" s="74">
        <v>3492.8254999999999</v>
      </c>
      <c r="MD33" s="74">
        <v>3430.4479000000001</v>
      </c>
      <c r="ME33" s="74">
        <v>3394.2854000000002</v>
      </c>
      <c r="MF33" s="74">
        <v>3451.1974</v>
      </c>
      <c r="MG33" s="74">
        <v>3555.0142999999998</v>
      </c>
      <c r="MH33" s="74">
        <v>3575.9128000000001</v>
      </c>
      <c r="MI33" s="74">
        <v>3582.8690000000001</v>
      </c>
      <c r="MJ33" s="74">
        <v>3637.1176999999998</v>
      </c>
      <c r="MK33" s="74">
        <v>3756.3973000000001</v>
      </c>
      <c r="ML33" s="74">
        <v>3781.9564999999998</v>
      </c>
      <c r="MM33" s="74">
        <v>3721.5862999999999</v>
      </c>
      <c r="MN33" s="74">
        <v>3749.2622000000001</v>
      </c>
      <c r="MO33" s="74">
        <v>3768.8191000000002</v>
      </c>
      <c r="MP33" s="74">
        <v>3711.6588000000002</v>
      </c>
      <c r="MQ33" s="74">
        <v>3685.1653999999999</v>
      </c>
      <c r="MR33" s="74">
        <v>3745.0585999999998</v>
      </c>
      <c r="MS33" s="74">
        <v>3798.4427999999998</v>
      </c>
      <c r="MT33" s="74">
        <v>3801.1855</v>
      </c>
      <c r="MU33" s="74">
        <v>3729.2183</v>
      </c>
      <c r="MV33" s="74">
        <v>3771.6215000000002</v>
      </c>
      <c r="MW33" s="74">
        <v>3766.4241999999999</v>
      </c>
      <c r="MX33" s="74">
        <v>3710.9432999999999</v>
      </c>
      <c r="MY33" s="74">
        <v>3731.1460999999999</v>
      </c>
      <c r="MZ33" s="74">
        <v>3752.7402999999999</v>
      </c>
      <c r="NA33" s="74">
        <v>3740.1098000000002</v>
      </c>
      <c r="NB33" s="74">
        <v>3777.5938999999998</v>
      </c>
      <c r="NC33" s="74">
        <v>3807.0884000000001</v>
      </c>
      <c r="ND33" s="74">
        <v>3786.2395000000001</v>
      </c>
      <c r="NE33" s="74">
        <v>3797.9728</v>
      </c>
      <c r="NF33" s="74">
        <v>3773.6995000000002</v>
      </c>
      <c r="NG33" s="74">
        <v>3773.6795000000002</v>
      </c>
      <c r="NH33" s="74">
        <v>3861.0418</v>
      </c>
      <c r="NI33" s="74">
        <v>3840.8521999999998</v>
      </c>
      <c r="NJ33" s="74">
        <v>3843.8004000000001</v>
      </c>
      <c r="NK33" s="74">
        <v>3937.3978999999999</v>
      </c>
      <c r="NL33" s="74">
        <v>3957.4281999999998</v>
      </c>
      <c r="NM33" s="74" t="s">
        <v>135</v>
      </c>
      <c r="NN33" s="74">
        <v>3956.3325</v>
      </c>
      <c r="NO33" s="74">
        <v>3973.2849999999999</v>
      </c>
      <c r="NP33" s="74">
        <v>3965.4164000000001</v>
      </c>
      <c r="NQ33" s="74">
        <v>3998.4648000000002</v>
      </c>
      <c r="NR33" s="74">
        <v>3966.5916999999999</v>
      </c>
      <c r="NS33" s="74">
        <v>3993.5046000000002</v>
      </c>
      <c r="NT33" s="74">
        <v>3945.7945</v>
      </c>
      <c r="NU33" s="74">
        <v>3869.4782</v>
      </c>
      <c r="NV33" s="74">
        <v>3900.6840000000002</v>
      </c>
      <c r="NW33" s="74">
        <v>3901.3613</v>
      </c>
      <c r="NX33" s="74">
        <v>3914.5686999999998</v>
      </c>
      <c r="NY33" s="74">
        <v>3968.8328000000001</v>
      </c>
      <c r="NZ33" s="74">
        <v>3961.7111</v>
      </c>
      <c r="OA33" s="74">
        <v>3974.2312999999999</v>
      </c>
      <c r="OB33" s="74">
        <v>3920.8038999999999</v>
      </c>
      <c r="OC33" s="74">
        <v>4010.4670000000001</v>
      </c>
      <c r="OD33" s="74">
        <v>4071.7928999999999</v>
      </c>
      <c r="OE33" s="74">
        <v>4102.7596999999996</v>
      </c>
      <c r="OF33" s="74">
        <v>3973.8229000000001</v>
      </c>
      <c r="OG33" s="74">
        <v>3914.9771000000001</v>
      </c>
      <c r="OH33" s="74">
        <v>3951.5216999999998</v>
      </c>
      <c r="OI33" s="74">
        <v>3893.9009999999998</v>
      </c>
      <c r="OJ33" s="74">
        <v>3903.6622000000002</v>
      </c>
      <c r="OK33" s="74">
        <v>3790.6918000000001</v>
      </c>
      <c r="OL33" s="74">
        <v>3645.3701999999998</v>
      </c>
      <c r="OM33" s="74">
        <v>3686.3173000000002</v>
      </c>
      <c r="ON33" s="74">
        <v>3740.2426</v>
      </c>
      <c r="OO33" s="74">
        <v>3706.2379999999998</v>
      </c>
      <c r="OP33" s="74">
        <v>3700.2817</v>
      </c>
      <c r="OQ33" s="74">
        <v>3649.6532000000002</v>
      </c>
      <c r="OR33" s="74">
        <v>3314.9355</v>
      </c>
      <c r="OS33" s="74">
        <v>3370.0162</v>
      </c>
      <c r="OT33" s="74">
        <v>3403.5328</v>
      </c>
      <c r="OU33" s="74">
        <v>3292.5147000000002</v>
      </c>
      <c r="OV33" s="74">
        <v>3381.3910000000001</v>
      </c>
      <c r="OW33" s="74">
        <v>3429.3998999999999</v>
      </c>
      <c r="OX33" s="74">
        <v>3425.5452</v>
      </c>
      <c r="OY33" s="74">
        <v>3553.6154999999999</v>
      </c>
      <c r="OZ33" s="74">
        <v>3558.4162999999999</v>
      </c>
      <c r="PA33" s="74">
        <v>3620.2602000000002</v>
      </c>
      <c r="PB33" s="74">
        <v>3604.5129000000002</v>
      </c>
      <c r="PC33" s="74">
        <v>3687.3332</v>
      </c>
      <c r="PD33" s="74">
        <v>3687.8213000000001</v>
      </c>
      <c r="PE33" s="74">
        <v>3723.1804999999999</v>
      </c>
      <c r="PF33" s="74">
        <v>3753.1511999999998</v>
      </c>
      <c r="PG33" s="74">
        <v>3815.3935000000001</v>
      </c>
      <c r="PH33" s="74">
        <v>3782.8330999999998</v>
      </c>
      <c r="PI33" s="74">
        <v>3866.0617999999999</v>
      </c>
      <c r="PJ33" s="74">
        <v>3882.7853</v>
      </c>
      <c r="PK33" s="74">
        <v>3875.3847000000001</v>
      </c>
      <c r="PL33" s="74">
        <v>3893.7316999999998</v>
      </c>
      <c r="PM33" s="74">
        <v>3798.6601000000001</v>
      </c>
      <c r="PN33" s="74">
        <v>3784.1478999999999</v>
      </c>
      <c r="PO33" s="74">
        <v>3766.8865999999998</v>
      </c>
      <c r="PP33" s="74">
        <v>3725.1756999999998</v>
      </c>
      <c r="PQ33" s="74">
        <v>3796.5972999999999</v>
      </c>
      <c r="PR33" s="74">
        <v>3828.4744999999998</v>
      </c>
      <c r="PS33" s="74">
        <v>3821.1367</v>
      </c>
      <c r="PT33" s="74">
        <v>3864.2950999999998</v>
      </c>
      <c r="PU33" s="74">
        <v>3926.0826999999999</v>
      </c>
      <c r="PV33" s="74">
        <v>3972.4159</v>
      </c>
      <c r="PW33" s="74">
        <v>4035.741</v>
      </c>
      <c r="PX33" s="74">
        <v>4021.6343000000002</v>
      </c>
      <c r="PY33" s="74">
        <v>4010.8622</v>
      </c>
      <c r="PZ33" s="74">
        <v>4057.2851999999998</v>
      </c>
      <c r="QA33" s="74">
        <v>4090.3004999999998</v>
      </c>
      <c r="QB33" s="74">
        <v>4170.6473999999998</v>
      </c>
      <c r="QC33" s="74">
        <v>4168.7903999999999</v>
      </c>
      <c r="QD33" s="74">
        <v>4261.8761000000004</v>
      </c>
      <c r="QE33" s="74">
        <v>4241.0706</v>
      </c>
      <c r="QF33" s="74">
        <v>4205.1502</v>
      </c>
      <c r="QG33" s="74">
        <v>4094.2040999999999</v>
      </c>
      <c r="QH33" s="74">
        <v>4118.1842999999999</v>
      </c>
      <c r="QI33" s="74">
        <v>4097.3289000000004</v>
      </c>
      <c r="QJ33" s="74">
        <v>4180.7705999999998</v>
      </c>
      <c r="QK33" s="74">
        <v>4162.9201999999996</v>
      </c>
      <c r="QL33" s="74">
        <v>4226.1752999999999</v>
      </c>
      <c r="QM33" s="74">
        <v>4284.8980000000001</v>
      </c>
      <c r="QN33" s="74">
        <v>4281.1242000000002</v>
      </c>
      <c r="QO33" s="74">
        <v>4277.6400000000003</v>
      </c>
      <c r="QP33" s="74">
        <v>4290.6085000000003</v>
      </c>
      <c r="QQ33" s="74">
        <v>4300.6418999999996</v>
      </c>
      <c r="QR33" s="74">
        <v>4330.0931</v>
      </c>
      <c r="QS33" s="74">
        <v>4363.5375999999997</v>
      </c>
      <c r="QT33" s="74">
        <v>4343.6207000000004</v>
      </c>
      <c r="QU33" s="74">
        <v>4356.4993000000004</v>
      </c>
      <c r="QV33" s="74">
        <v>4370.5360000000001</v>
      </c>
      <c r="QW33" s="74">
        <v>4305.8732</v>
      </c>
      <c r="QX33" s="74">
        <v>4331.5506999999998</v>
      </c>
      <c r="QY33" s="74">
        <v>4340.6256000000003</v>
      </c>
      <c r="QZ33" s="74">
        <v>4340.3959999999997</v>
      </c>
      <c r="RA33" s="74">
        <v>4420.2137000000002</v>
      </c>
      <c r="RB33" s="74">
        <v>4456.5434999999998</v>
      </c>
      <c r="RC33" s="74">
        <v>4668.5122000000001</v>
      </c>
      <c r="RD33" s="74">
        <v>4741.2515999999996</v>
      </c>
      <c r="RE33" s="74">
        <v>4768.5564000000004</v>
      </c>
      <c r="RF33" s="74">
        <v>4906.8471</v>
      </c>
      <c r="RG33" s="74">
        <v>4992.9144999999999</v>
      </c>
      <c r="RH33" s="74">
        <v>4912.7273999999998</v>
      </c>
      <c r="RI33" s="74">
        <v>4935.0902999999998</v>
      </c>
      <c r="RJ33" s="74">
        <v>5057.0182000000004</v>
      </c>
      <c r="RK33" s="74">
        <v>5014.6085000000003</v>
      </c>
      <c r="RL33" s="74">
        <v>4979.1872000000003</v>
      </c>
      <c r="RM33" s="74">
        <v>4962.7545</v>
      </c>
      <c r="RN33" s="74">
        <v>4966.9575000000004</v>
      </c>
      <c r="RO33" s="74">
        <v>5009.4769999999999</v>
      </c>
      <c r="RP33" s="74">
        <v>4968.7545</v>
      </c>
      <c r="RQ33" s="74">
        <v>5008.1292999999996</v>
      </c>
      <c r="RR33" s="74">
        <v>5202.2974000000004</v>
      </c>
      <c r="RS33" s="74">
        <v>5168.5833000000002</v>
      </c>
      <c r="RT33" s="74">
        <v>5100.3764000000001</v>
      </c>
      <c r="RU33" s="74">
        <v>5206.0911999999998</v>
      </c>
      <c r="RV33" s="74">
        <v>5214.5072</v>
      </c>
      <c r="RW33" s="74">
        <v>5193.3721999999998</v>
      </c>
      <c r="RX33" s="74">
        <v>5215.6352999999999</v>
      </c>
      <c r="RY33" s="74">
        <v>5205.7516999999998</v>
      </c>
      <c r="RZ33" s="74">
        <v>5234.4840999999997</v>
      </c>
      <c r="SA33" s="74">
        <v>5279.19</v>
      </c>
      <c r="SB33" s="74">
        <v>5300.34</v>
      </c>
      <c r="SC33" s="74">
        <v>5149.6000000000004</v>
      </c>
      <c r="SD33" s="74">
        <v>5185.33</v>
      </c>
      <c r="SE33" s="74">
        <v>5293</v>
      </c>
      <c r="SF33" s="74">
        <v>5268.93</v>
      </c>
      <c r="SG33" s="74">
        <v>5227.6099999999997</v>
      </c>
      <c r="SH33" s="74">
        <v>5152.13</v>
      </c>
      <c r="SI33" s="74">
        <v>5154.96</v>
      </c>
      <c r="SJ33" s="74">
        <v>4943.3500000000004</v>
      </c>
      <c r="SK33" s="74">
        <v>4980.3999999999996</v>
      </c>
      <c r="SL33" s="74">
        <v>5048.59</v>
      </c>
      <c r="SM33" s="74">
        <v>5063.12</v>
      </c>
      <c r="SN33" s="74">
        <v>5122.9399999999996</v>
      </c>
      <c r="SO33" s="74">
        <v>5096.04</v>
      </c>
      <c r="SP33" s="74">
        <v>5037.3900000000003</v>
      </c>
      <c r="SQ33" s="74">
        <v>4990.87</v>
      </c>
      <c r="SR33" s="74">
        <v>4968.42</v>
      </c>
      <c r="SS33" s="74">
        <v>4925.29</v>
      </c>
      <c r="ST33" s="74">
        <v>4903.8500000000004</v>
      </c>
      <c r="SU33" s="74">
        <v>4909.79</v>
      </c>
      <c r="SV33" s="74">
        <v>4796.1000000000004</v>
      </c>
      <c r="SW33" s="74">
        <v>4872.42</v>
      </c>
      <c r="SX33" s="74">
        <v>4872.42</v>
      </c>
      <c r="SY33" s="74">
        <v>4739.55</v>
      </c>
      <c r="SZ33" s="74">
        <v>4763.8999999999996</v>
      </c>
      <c r="TA33" s="74">
        <v>4778.8100000000004</v>
      </c>
      <c r="TB33" s="74">
        <v>4829.6400000000003</v>
      </c>
      <c r="TC33" s="74">
        <v>4865</v>
      </c>
      <c r="TD33" s="74">
        <v>4926.8</v>
      </c>
      <c r="TE33" s="74">
        <v>4686.41</v>
      </c>
      <c r="TF33" s="74">
        <v>4619.21</v>
      </c>
      <c r="TG33" s="74">
        <v>4818.1400000000003</v>
      </c>
      <c r="TH33" s="74">
        <v>4764.8900000000003</v>
      </c>
      <c r="TI33" s="74">
        <v>4675.3599999999997</v>
      </c>
      <c r="TJ33" s="74">
        <v>4684.68</v>
      </c>
      <c r="TK33" s="74">
        <v>4721.8599999999997</v>
      </c>
      <c r="TL33" s="74">
        <v>4774.33</v>
      </c>
      <c r="TM33" s="74">
        <v>4737.5600000000004</v>
      </c>
      <c r="TN33" s="74">
        <v>4692.8999999999996</v>
      </c>
      <c r="TO33" s="74">
        <v>4678.9399999999996</v>
      </c>
      <c r="TP33" s="74">
        <v>4699.3900000000003</v>
      </c>
      <c r="TQ33" s="74">
        <v>4779.71</v>
      </c>
      <c r="TR33" s="74">
        <v>4887.47</v>
      </c>
      <c r="TS33" s="74">
        <v>4913.4799999999996</v>
      </c>
      <c r="TT33" s="74">
        <v>4897.32</v>
      </c>
      <c r="TU33" s="74">
        <v>5018.1099999999997</v>
      </c>
      <c r="TV33" s="74">
        <v>5008.7</v>
      </c>
      <c r="TW33" s="74">
        <v>5044.3999999999996</v>
      </c>
      <c r="TX33" s="74">
        <v>5141.88</v>
      </c>
      <c r="TY33" s="74">
        <v>5110.6000000000004</v>
      </c>
      <c r="TZ33" s="74">
        <v>5018.2299999999996</v>
      </c>
      <c r="UA33" s="74">
        <v>4990.6400000000003</v>
      </c>
      <c r="UB33" s="74">
        <v>5049.08</v>
      </c>
      <c r="UC33" s="74">
        <v>5033.83</v>
      </c>
      <c r="UD33" s="74">
        <v>5034.55</v>
      </c>
      <c r="UE33" s="74">
        <v>4918.13</v>
      </c>
      <c r="UF33" s="74">
        <v>5016.01</v>
      </c>
      <c r="UG33" s="74">
        <v>4946.1499999999996</v>
      </c>
      <c r="UH33" s="74">
        <v>4898.3999999999996</v>
      </c>
    </row>
    <row r="34" spans="1:554" ht="14.4" x14ac:dyDescent="0.3">
      <c r="A34" s="74" t="s">
        <v>42</v>
      </c>
      <c r="B34" s="74" t="s">
        <v>18</v>
      </c>
      <c r="C34" s="74" t="s">
        <v>435</v>
      </c>
      <c r="D34" s="77">
        <v>16.760000000000002</v>
      </c>
      <c r="E34" s="74">
        <v>900</v>
      </c>
      <c r="F34" s="77">
        <v>128.30000000000001</v>
      </c>
      <c r="G34" s="74" t="s">
        <v>61</v>
      </c>
      <c r="H34" s="74" t="s">
        <v>134</v>
      </c>
      <c r="I34" s="74" t="s">
        <v>134</v>
      </c>
      <c r="J34" s="74" t="s">
        <v>134</v>
      </c>
      <c r="K34" s="74" t="s">
        <v>134</v>
      </c>
      <c r="L34" s="74" t="s">
        <v>134</v>
      </c>
      <c r="M34" s="74" t="s">
        <v>134</v>
      </c>
      <c r="N34" s="74" t="s">
        <v>134</v>
      </c>
      <c r="O34" s="74" t="s">
        <v>134</v>
      </c>
      <c r="P34" s="74" t="s">
        <v>134</v>
      </c>
      <c r="Q34" s="74" t="s">
        <v>134</v>
      </c>
      <c r="R34" s="74" t="s">
        <v>134</v>
      </c>
      <c r="S34" s="74">
        <v>16.752800000000001</v>
      </c>
      <c r="T34" s="74">
        <v>17.826000000000001</v>
      </c>
      <c r="U34" s="74">
        <v>19.178999999999998</v>
      </c>
      <c r="V34" s="74">
        <v>19.251000000000001</v>
      </c>
      <c r="W34" s="74">
        <v>19.309000000000001</v>
      </c>
      <c r="X34" s="74">
        <v>19.787600000000001</v>
      </c>
      <c r="Y34" s="74">
        <v>20.350200000000001</v>
      </c>
      <c r="Z34" s="74">
        <v>19.148099999999999</v>
      </c>
      <c r="AA34" s="74">
        <v>19.5228</v>
      </c>
      <c r="AB34" s="74">
        <v>20.927800000000001</v>
      </c>
      <c r="AC34" s="74">
        <v>21.693200000000001</v>
      </c>
      <c r="AD34" s="74">
        <v>21.084700000000002</v>
      </c>
      <c r="AE34" s="74">
        <v>21.073699999999999</v>
      </c>
      <c r="AF34" s="74">
        <v>22.1569</v>
      </c>
      <c r="AG34" s="74">
        <v>22.1889</v>
      </c>
      <c r="AH34" s="74">
        <v>22.320799999999998</v>
      </c>
      <c r="AI34" s="74">
        <v>21.249500000000001</v>
      </c>
      <c r="AJ34" s="74">
        <v>21.772200000000002</v>
      </c>
      <c r="AK34" s="74">
        <v>22.9543</v>
      </c>
      <c r="AL34" s="74">
        <v>22.747499999999999</v>
      </c>
      <c r="AM34" s="74">
        <v>21.986000000000001</v>
      </c>
      <c r="AN34" s="74">
        <v>21.372499999999999</v>
      </c>
      <c r="AO34" s="74">
        <v>20.64</v>
      </c>
      <c r="AP34" s="74">
        <v>20.738900000000001</v>
      </c>
      <c r="AQ34" s="74">
        <v>23.646799999999999</v>
      </c>
      <c r="AR34" s="74">
        <v>23.269100000000002</v>
      </c>
      <c r="AS34" s="74">
        <v>23.483899999999998</v>
      </c>
      <c r="AT34" s="74">
        <v>23.199100000000001</v>
      </c>
      <c r="AU34" s="74">
        <v>22.6815</v>
      </c>
      <c r="AV34" s="74">
        <v>23.2971</v>
      </c>
      <c r="AW34" s="74">
        <v>23.872599999999998</v>
      </c>
      <c r="AX34" s="74">
        <v>23.536899999999999</v>
      </c>
      <c r="AY34" s="74">
        <v>23.274999999999999</v>
      </c>
      <c r="AZ34" s="74">
        <v>24.1675</v>
      </c>
      <c r="BA34" s="74">
        <v>23.422899999999998</v>
      </c>
      <c r="BB34" s="74">
        <v>22.952200000000001</v>
      </c>
      <c r="BC34" s="74">
        <v>22.953199999999999</v>
      </c>
      <c r="BD34" s="74">
        <v>24.049600000000002</v>
      </c>
      <c r="BE34" s="74">
        <v>24.214500000000001</v>
      </c>
      <c r="BF34" s="74">
        <v>25.526800000000001</v>
      </c>
      <c r="BG34" s="74">
        <v>25.710699999999999</v>
      </c>
      <c r="BH34" s="74">
        <v>25.8856</v>
      </c>
      <c r="BI34" s="74">
        <v>26.1844</v>
      </c>
      <c r="BJ34" s="74">
        <v>26.453299999999999</v>
      </c>
      <c r="BK34" s="74">
        <v>27.175899999999999</v>
      </c>
      <c r="BL34" s="74">
        <v>26.764099999999999</v>
      </c>
      <c r="BM34" s="74">
        <v>26.516200000000001</v>
      </c>
      <c r="BN34" s="74">
        <v>26.395299999999999</v>
      </c>
      <c r="BO34" s="74">
        <v>26.969000000000001</v>
      </c>
      <c r="BP34" s="74">
        <v>27.367699999999999</v>
      </c>
      <c r="BQ34" s="74">
        <v>27.761500000000002</v>
      </c>
      <c r="BR34" s="74">
        <v>27.949400000000001</v>
      </c>
      <c r="BS34" s="74">
        <v>27.4377</v>
      </c>
      <c r="BT34" s="74">
        <v>26.866</v>
      </c>
      <c r="BU34" s="74">
        <v>27.021899999999999</v>
      </c>
      <c r="BV34" s="74">
        <v>27.563600000000001</v>
      </c>
      <c r="BW34" s="74">
        <v>27.1539</v>
      </c>
      <c r="BX34" s="74">
        <v>26.4802</v>
      </c>
      <c r="BY34" s="74">
        <v>26.4483</v>
      </c>
      <c r="BZ34" s="74">
        <v>26.743099999999998</v>
      </c>
      <c r="CA34" s="74">
        <v>26.986999999999998</v>
      </c>
      <c r="CB34" s="74">
        <v>27.651599999999998</v>
      </c>
      <c r="CC34" s="74">
        <v>27.915400000000002</v>
      </c>
      <c r="CD34" s="74">
        <v>27.088899999999999</v>
      </c>
      <c r="CE34" s="74">
        <v>27.103899999999999</v>
      </c>
      <c r="CF34" s="74">
        <v>27.026900000000001</v>
      </c>
      <c r="CG34" s="74">
        <v>26.226400000000002</v>
      </c>
      <c r="CH34" s="74">
        <v>26.940999999999999</v>
      </c>
      <c r="CI34" s="74">
        <v>27.210799999999999</v>
      </c>
      <c r="CJ34" s="74">
        <v>27.733499999999999</v>
      </c>
      <c r="CK34" s="74">
        <v>28.893899999999999</v>
      </c>
      <c r="CL34" s="74">
        <v>28.194299999999998</v>
      </c>
      <c r="CM34" s="74">
        <v>27.7865</v>
      </c>
      <c r="CN34" s="74">
        <v>27.546600000000002</v>
      </c>
      <c r="CO34" s="74">
        <v>28.664000000000001</v>
      </c>
      <c r="CP34" s="74">
        <v>29.134799999999998</v>
      </c>
      <c r="CQ34" s="74">
        <v>28.555099999999999</v>
      </c>
      <c r="CR34" s="74">
        <v>28.8689</v>
      </c>
      <c r="CS34" s="74">
        <v>28.562100000000001</v>
      </c>
      <c r="CT34" s="74">
        <v>28.324200000000001</v>
      </c>
      <c r="CU34" s="74">
        <v>28.936900000000001</v>
      </c>
      <c r="CV34" s="74">
        <v>29.1967</v>
      </c>
      <c r="CW34" s="74">
        <v>30.161200000000001</v>
      </c>
      <c r="CX34" s="74">
        <v>31.660399999999999</v>
      </c>
      <c r="CY34" s="74">
        <v>31.246600000000001</v>
      </c>
      <c r="CZ34" s="74">
        <v>31.1586</v>
      </c>
      <c r="DA34" s="74">
        <v>30.6709</v>
      </c>
      <c r="DB34" s="74">
        <v>30.521000000000001</v>
      </c>
      <c r="DC34" s="74">
        <v>37.958799999999997</v>
      </c>
      <c r="DD34" s="74">
        <v>38.924300000000002</v>
      </c>
      <c r="DE34" s="74">
        <v>40.088700000000003</v>
      </c>
      <c r="DF34" s="74">
        <v>37.812899999999999</v>
      </c>
      <c r="DG34" s="74">
        <v>39.747799999999998</v>
      </c>
      <c r="DH34" s="74">
        <v>39.305100000000003</v>
      </c>
      <c r="DI34" s="74">
        <v>39.1492</v>
      </c>
      <c r="DJ34" s="74">
        <v>38.6325</v>
      </c>
      <c r="DK34" s="74">
        <v>37.457999999999998</v>
      </c>
      <c r="DL34" s="74">
        <v>38.4925</v>
      </c>
      <c r="DM34" s="74">
        <v>38.752400000000002</v>
      </c>
      <c r="DN34" s="74">
        <v>39.464100000000002</v>
      </c>
      <c r="DO34" s="74">
        <v>41.003399999999999</v>
      </c>
      <c r="DP34" s="74">
        <v>42.977499999999999</v>
      </c>
      <c r="DQ34" s="74">
        <v>42.633600000000001</v>
      </c>
      <c r="DR34" s="74">
        <v>42.672600000000003</v>
      </c>
      <c r="DS34" s="74" t="s">
        <v>135</v>
      </c>
      <c r="DT34" s="74">
        <v>43.7881</v>
      </c>
      <c r="DU34" s="74">
        <v>43.025500000000001</v>
      </c>
      <c r="DV34" s="74">
        <v>43.005499999999998</v>
      </c>
      <c r="DW34" s="74">
        <v>42.189900000000002</v>
      </c>
      <c r="DX34" s="74">
        <v>40.613599999999998</v>
      </c>
      <c r="DY34" s="74">
        <v>41.856999999999999</v>
      </c>
      <c r="DZ34" s="74">
        <v>41.098300000000002</v>
      </c>
      <c r="EA34" s="74">
        <v>40.8035</v>
      </c>
      <c r="EB34" s="74">
        <v>42.282800000000002</v>
      </c>
      <c r="EC34" s="74">
        <v>42.393799999999999</v>
      </c>
      <c r="ED34" s="74">
        <v>42.297800000000002</v>
      </c>
      <c r="EE34" s="74">
        <v>42.0839</v>
      </c>
      <c r="EF34" s="74">
        <v>42.483699999999999</v>
      </c>
      <c r="EG34" s="74">
        <v>42.160899999999998</v>
      </c>
      <c r="EH34" s="74">
        <v>42.385800000000003</v>
      </c>
      <c r="EI34" s="74">
        <v>43.882100000000001</v>
      </c>
      <c r="EJ34" s="74">
        <v>45.956099999999999</v>
      </c>
      <c r="EK34" s="74">
        <v>45.448399999999999</v>
      </c>
      <c r="EL34" s="74">
        <v>46.439900000000002</v>
      </c>
      <c r="EM34" s="74">
        <v>47.472499999999997</v>
      </c>
      <c r="EN34" s="74">
        <v>47.055599999999998</v>
      </c>
      <c r="EO34" s="74">
        <v>45.499299999999998</v>
      </c>
      <c r="EP34" s="74">
        <v>44.288899999999998</v>
      </c>
      <c r="EQ34" s="74">
        <v>44.591799999999999</v>
      </c>
      <c r="ER34" s="74">
        <v>45.658299999999997</v>
      </c>
      <c r="ES34" s="74">
        <v>45.431399999999996</v>
      </c>
      <c r="ET34" s="74">
        <v>45.879199999999997</v>
      </c>
      <c r="EU34" s="74">
        <v>46.7288</v>
      </c>
      <c r="EV34" s="74">
        <v>46.707799999999999</v>
      </c>
      <c r="EW34" s="74">
        <v>46.485900000000001</v>
      </c>
      <c r="EX34" s="74">
        <v>44.248899999999999</v>
      </c>
      <c r="EY34" s="74">
        <v>44.494799999999998</v>
      </c>
      <c r="EZ34" s="74">
        <v>44.659700000000001</v>
      </c>
      <c r="FA34" s="74">
        <v>45.395899999999997</v>
      </c>
      <c r="FB34" s="74">
        <v>44.643700000000003</v>
      </c>
      <c r="FC34" s="74">
        <v>42.534700000000001</v>
      </c>
      <c r="FD34" s="74">
        <v>42.3688</v>
      </c>
      <c r="FE34" s="74">
        <v>40.836500000000001</v>
      </c>
      <c r="FF34" s="74">
        <v>43.733199999999997</v>
      </c>
      <c r="FG34" s="74">
        <v>43.920099999999998</v>
      </c>
      <c r="FH34" s="74">
        <v>43.466299999999997</v>
      </c>
      <c r="FI34" s="74">
        <v>43.323799999999999</v>
      </c>
      <c r="FJ34" s="74">
        <v>43.279400000000003</v>
      </c>
      <c r="FK34" s="74">
        <v>46.945700000000002</v>
      </c>
      <c r="FL34" s="74">
        <v>45.647300000000001</v>
      </c>
      <c r="FM34" s="74">
        <v>47.0946</v>
      </c>
      <c r="FN34" s="74">
        <v>47.141599999999997</v>
      </c>
      <c r="FO34" s="74">
        <v>45.997100000000003</v>
      </c>
      <c r="FP34" s="74">
        <v>46.813800000000001</v>
      </c>
      <c r="FQ34" s="74">
        <v>48.761899999999997</v>
      </c>
      <c r="FR34" s="74">
        <v>49.241700000000002</v>
      </c>
      <c r="FS34" s="74">
        <v>49.332599999999999</v>
      </c>
      <c r="FT34" s="74">
        <v>48.487000000000002</v>
      </c>
      <c r="FU34" s="74">
        <v>48.526000000000003</v>
      </c>
      <c r="FV34" s="74">
        <v>47.043500000000002</v>
      </c>
      <c r="FW34" s="74">
        <v>46.223799999999997</v>
      </c>
      <c r="FX34" s="74">
        <v>45.555100000000003</v>
      </c>
      <c r="FY34" s="74">
        <v>45.161200000000001</v>
      </c>
      <c r="FZ34" s="74">
        <v>44.853299999999997</v>
      </c>
      <c r="GA34" s="74">
        <v>45.4681</v>
      </c>
      <c r="GB34" s="74">
        <v>45.564100000000003</v>
      </c>
      <c r="GC34" s="74">
        <v>43.883699999999997</v>
      </c>
      <c r="GD34" s="74">
        <v>43.9497</v>
      </c>
      <c r="GE34" s="74">
        <v>43.503799999999998</v>
      </c>
      <c r="GF34" s="74">
        <v>42.223300000000002</v>
      </c>
      <c r="GG34" s="74">
        <v>41.001800000000003</v>
      </c>
      <c r="GH34" s="74">
        <v>41.594499999999996</v>
      </c>
      <c r="GI34" s="74">
        <v>42.206299999999999</v>
      </c>
      <c r="GJ34" s="74">
        <v>41.895400000000002</v>
      </c>
      <c r="GK34" s="74">
        <v>42.452199999999998</v>
      </c>
      <c r="GL34" s="74">
        <v>43.073</v>
      </c>
      <c r="GM34" s="74">
        <v>43.482799999999997</v>
      </c>
      <c r="GN34" s="74">
        <v>44.7654</v>
      </c>
      <c r="GO34" s="74">
        <v>43.500799999999998</v>
      </c>
      <c r="GP34" s="74">
        <v>44.0246</v>
      </c>
      <c r="GQ34" s="74">
        <v>44.671399999999998</v>
      </c>
      <c r="GR34" s="74">
        <v>45.744999999999997</v>
      </c>
      <c r="GS34" s="74">
        <v>45.2562</v>
      </c>
      <c r="GT34" s="74">
        <v>45.780999999999999</v>
      </c>
      <c r="GU34" s="74">
        <v>46.788600000000002</v>
      </c>
      <c r="GV34" s="74">
        <v>46.927599999999998</v>
      </c>
      <c r="GW34" s="74">
        <v>45.444099999999999</v>
      </c>
      <c r="GX34" s="74">
        <v>46.0779</v>
      </c>
      <c r="GY34" s="74">
        <v>43.921700000000001</v>
      </c>
      <c r="GZ34" s="74">
        <v>42.180300000000003</v>
      </c>
      <c r="HA34" s="74">
        <v>42.0854</v>
      </c>
      <c r="HB34" s="74">
        <v>41.371600000000001</v>
      </c>
      <c r="HC34" s="74">
        <v>42.959000000000003</v>
      </c>
      <c r="HD34" s="74">
        <v>43.646799999999999</v>
      </c>
      <c r="HE34" s="74">
        <v>41.763500000000001</v>
      </c>
      <c r="HF34" s="74">
        <v>40.311</v>
      </c>
      <c r="HG34" s="74">
        <v>40.484999999999999</v>
      </c>
      <c r="HH34" s="74">
        <v>41.145699999999998</v>
      </c>
      <c r="HI34" s="74">
        <v>40.764899999999997</v>
      </c>
      <c r="HJ34" s="74">
        <v>42.3093</v>
      </c>
      <c r="HK34" s="74">
        <v>43.489800000000002</v>
      </c>
      <c r="HL34" s="74">
        <v>44.988300000000002</v>
      </c>
      <c r="HM34" s="74">
        <v>45.734000000000002</v>
      </c>
      <c r="HN34" s="74">
        <v>45.937899999999999</v>
      </c>
      <c r="HO34" s="74">
        <v>46.556699999999999</v>
      </c>
      <c r="HP34" s="74">
        <v>46.932600000000001</v>
      </c>
      <c r="HQ34" s="74">
        <v>48.317100000000003</v>
      </c>
      <c r="HR34" s="74">
        <v>48.601900000000001</v>
      </c>
      <c r="HS34" s="74">
        <v>49.637599999999999</v>
      </c>
      <c r="HT34" s="74">
        <v>48.869799999999998</v>
      </c>
      <c r="HU34" s="74">
        <v>49.461599999999997</v>
      </c>
      <c r="HV34" s="74">
        <v>49.279699999999998</v>
      </c>
      <c r="HW34" s="74">
        <v>50.390300000000003</v>
      </c>
      <c r="HX34" s="74">
        <v>49.9255</v>
      </c>
      <c r="HY34" s="74">
        <v>48.697899999999997</v>
      </c>
      <c r="HZ34" s="74" t="s">
        <v>135</v>
      </c>
      <c r="IA34" s="74">
        <v>47.758299999999998</v>
      </c>
      <c r="IB34" s="74">
        <v>48.2241</v>
      </c>
      <c r="IC34" s="74">
        <v>47.803199999999997</v>
      </c>
      <c r="ID34" s="74">
        <v>48.122100000000003</v>
      </c>
      <c r="IE34" s="74">
        <v>46.752600000000001</v>
      </c>
      <c r="IF34" s="74">
        <v>46.747599999999998</v>
      </c>
      <c r="IG34" s="74">
        <v>45.493099999999998</v>
      </c>
      <c r="IH34" s="74">
        <v>46.552799999999998</v>
      </c>
      <c r="II34" s="74">
        <v>45.490099999999998</v>
      </c>
      <c r="IJ34" s="74">
        <v>46.582799999999999</v>
      </c>
      <c r="IK34" s="74">
        <v>47.4925</v>
      </c>
      <c r="IL34" s="74">
        <v>46.613799999999998</v>
      </c>
      <c r="IM34" s="74">
        <v>47.643500000000003</v>
      </c>
      <c r="IN34" s="74">
        <v>48.074399999999997</v>
      </c>
      <c r="IO34" s="74">
        <v>48.336300000000001</v>
      </c>
      <c r="IP34" s="74">
        <v>48.876100000000001</v>
      </c>
      <c r="IQ34" s="74">
        <v>50.062800000000003</v>
      </c>
      <c r="IR34" s="74">
        <v>49.5899</v>
      </c>
      <c r="IS34" s="74">
        <v>48.0974</v>
      </c>
      <c r="IT34" s="74">
        <v>48.976100000000002</v>
      </c>
      <c r="IU34" s="74">
        <v>48.816200000000002</v>
      </c>
      <c r="IV34" s="74">
        <v>49.265000000000001</v>
      </c>
      <c r="IW34" s="74">
        <v>49.402999999999999</v>
      </c>
      <c r="IX34" s="74">
        <v>49.508000000000003</v>
      </c>
      <c r="IY34" s="74">
        <v>49.508000000000003</v>
      </c>
      <c r="IZ34" s="74">
        <v>48.154299999999999</v>
      </c>
      <c r="JA34" s="74">
        <v>47.555500000000002</v>
      </c>
      <c r="JB34" s="74">
        <v>47.984400000000001</v>
      </c>
      <c r="JC34" s="74">
        <v>49.083100000000002</v>
      </c>
      <c r="JD34" s="74">
        <v>52.238199999999999</v>
      </c>
      <c r="JE34" s="74">
        <v>53.124899999999997</v>
      </c>
      <c r="JF34" s="74">
        <v>54.334600000000002</v>
      </c>
      <c r="JG34" s="74">
        <v>54.8065</v>
      </c>
      <c r="JH34" s="74">
        <v>54.694499999999998</v>
      </c>
      <c r="JI34" s="74">
        <v>56.366</v>
      </c>
      <c r="JJ34" s="74">
        <v>56.037100000000002</v>
      </c>
      <c r="JK34" s="74">
        <v>57.090800000000002</v>
      </c>
      <c r="JL34" s="74">
        <v>59.4741</v>
      </c>
      <c r="JM34" s="74">
        <v>59.637099999999997</v>
      </c>
      <c r="JN34" s="74">
        <v>59.856000000000002</v>
      </c>
      <c r="JO34" s="74">
        <v>61.3446</v>
      </c>
      <c r="JP34" s="74">
        <v>61.599499999999999</v>
      </c>
      <c r="JQ34" s="74">
        <v>61.0137</v>
      </c>
      <c r="JR34" s="74">
        <v>62.447299999999998</v>
      </c>
      <c r="JS34" s="74">
        <v>62.7562</v>
      </c>
      <c r="JT34" s="74">
        <v>61.509599999999999</v>
      </c>
      <c r="JU34" s="74">
        <v>63.009099999999997</v>
      </c>
      <c r="JV34" s="74">
        <v>66.141199999999998</v>
      </c>
      <c r="JW34" s="74">
        <v>69.312299999999993</v>
      </c>
      <c r="JX34" s="74">
        <v>68.203699999999998</v>
      </c>
      <c r="JY34" s="74">
        <v>70.079099999999997</v>
      </c>
      <c r="JZ34" s="74">
        <v>69.621300000000005</v>
      </c>
      <c r="KA34" s="74">
        <v>72.1126</v>
      </c>
      <c r="KB34" s="74">
        <v>72.227500000000006</v>
      </c>
      <c r="KC34" s="74">
        <v>72.107600000000005</v>
      </c>
      <c r="KD34" s="74">
        <v>73.879099999999994</v>
      </c>
      <c r="KE34" s="74">
        <v>72.6374</v>
      </c>
      <c r="KF34" s="74">
        <v>72.592399999999998</v>
      </c>
      <c r="KG34" s="74">
        <v>69.432299999999998</v>
      </c>
      <c r="KH34" s="74">
        <v>67.4529</v>
      </c>
      <c r="KI34" s="74">
        <v>78.515699999999995</v>
      </c>
      <c r="KJ34" s="74">
        <v>78.794700000000006</v>
      </c>
      <c r="KK34" s="74">
        <v>79.069599999999994</v>
      </c>
      <c r="KL34" s="74">
        <v>78.678700000000006</v>
      </c>
      <c r="KM34" s="74">
        <v>77.641000000000005</v>
      </c>
      <c r="KN34" s="74">
        <v>79.089600000000004</v>
      </c>
      <c r="KO34" s="74">
        <v>82.255700000000004</v>
      </c>
      <c r="KP34" s="74">
        <v>85.212800000000001</v>
      </c>
      <c r="KQ34" s="74">
        <v>85.943700000000007</v>
      </c>
      <c r="KR34" s="74">
        <v>88.679000000000002</v>
      </c>
      <c r="KS34" s="74">
        <v>92.647099999999995</v>
      </c>
      <c r="KT34" s="74">
        <v>87.507300000000001</v>
      </c>
      <c r="KU34" s="74">
        <v>85.753699999999995</v>
      </c>
      <c r="KV34" s="74">
        <v>91.891300000000001</v>
      </c>
      <c r="KW34" s="74">
        <v>90.866500000000002</v>
      </c>
      <c r="KX34" s="74">
        <v>87.923199999999994</v>
      </c>
      <c r="KY34" s="74">
        <v>87.815700000000007</v>
      </c>
      <c r="KZ34" s="74">
        <v>88.434100000000001</v>
      </c>
      <c r="LA34" s="74">
        <v>89.376900000000006</v>
      </c>
      <c r="LB34" s="74">
        <v>90.3506</v>
      </c>
      <c r="LC34" s="74">
        <v>91.413399999999996</v>
      </c>
      <c r="LD34" s="74">
        <v>94.2667</v>
      </c>
      <c r="LE34" s="74">
        <v>94.979500000000002</v>
      </c>
      <c r="LF34" s="74">
        <v>92.539100000000005</v>
      </c>
      <c r="LG34" s="74">
        <v>90.228700000000003</v>
      </c>
      <c r="LH34" s="74">
        <v>90.334599999999995</v>
      </c>
      <c r="LI34" s="74">
        <v>90.3416</v>
      </c>
      <c r="LJ34" s="74">
        <v>89.430800000000005</v>
      </c>
      <c r="LK34" s="74">
        <v>88.942999999999998</v>
      </c>
      <c r="LL34" s="74">
        <v>85.884699999999995</v>
      </c>
      <c r="LM34" s="74">
        <v>87.987200000000001</v>
      </c>
      <c r="LN34" s="74">
        <v>87.112399999999994</v>
      </c>
      <c r="LO34" s="74">
        <v>85.333799999999997</v>
      </c>
      <c r="LP34" s="74">
        <v>87.0184</v>
      </c>
      <c r="LQ34" s="74">
        <v>90.5946</v>
      </c>
      <c r="LR34" s="74">
        <v>88.165099999999995</v>
      </c>
      <c r="LS34" s="74">
        <v>85.980699999999999</v>
      </c>
      <c r="LT34" s="74">
        <v>87.394300000000001</v>
      </c>
      <c r="LU34" s="74">
        <v>84.015100000000004</v>
      </c>
      <c r="LV34" s="74">
        <v>84.650999999999996</v>
      </c>
      <c r="LW34" s="74">
        <v>76.182000000000002</v>
      </c>
      <c r="LX34" s="74">
        <v>79.499200000000002</v>
      </c>
      <c r="LY34" s="74">
        <v>82.403499999999994</v>
      </c>
      <c r="LZ34" s="74">
        <v>79.658199999999994</v>
      </c>
      <c r="MA34" s="74">
        <v>82.612499999999997</v>
      </c>
      <c r="MB34" s="74">
        <v>87.714200000000005</v>
      </c>
      <c r="MC34" s="74">
        <v>87.736199999999997</v>
      </c>
      <c r="MD34" s="74">
        <v>86.381600000000006</v>
      </c>
      <c r="ME34" s="74">
        <v>83.0214</v>
      </c>
      <c r="MF34" s="74">
        <v>85.796700000000001</v>
      </c>
      <c r="MG34" s="74">
        <v>88.768000000000001</v>
      </c>
      <c r="MH34" s="74">
        <v>92.118200000000002</v>
      </c>
      <c r="MI34" s="74">
        <v>90.532600000000002</v>
      </c>
      <c r="MJ34" s="74">
        <v>90.390600000000006</v>
      </c>
      <c r="MK34" s="74">
        <v>88.725999999999999</v>
      </c>
      <c r="ML34" s="74">
        <v>89.856700000000004</v>
      </c>
      <c r="MM34" s="74">
        <v>90.377600000000001</v>
      </c>
      <c r="MN34" s="74">
        <v>91.334400000000002</v>
      </c>
      <c r="MO34" s="74">
        <v>94.607600000000005</v>
      </c>
      <c r="MP34" s="74">
        <v>94.336699999999993</v>
      </c>
      <c r="MQ34" s="74">
        <v>92.457099999999997</v>
      </c>
      <c r="MR34" s="74">
        <v>94.757599999999996</v>
      </c>
      <c r="MS34" s="74">
        <v>95.363399999999999</v>
      </c>
      <c r="MT34" s="74">
        <v>94.927499999999995</v>
      </c>
      <c r="MU34" s="74">
        <v>103.7744</v>
      </c>
      <c r="MV34" s="74">
        <v>106.4438</v>
      </c>
      <c r="MW34" s="74">
        <v>113.8741</v>
      </c>
      <c r="MX34" s="74">
        <v>114.7978</v>
      </c>
      <c r="MY34" s="74">
        <v>110.4739</v>
      </c>
      <c r="MZ34" s="74">
        <v>109.6071</v>
      </c>
      <c r="NA34" s="74">
        <v>114.97280000000001</v>
      </c>
      <c r="NB34" s="74">
        <v>116.40949999999999</v>
      </c>
      <c r="NC34" s="74">
        <v>122.411</v>
      </c>
      <c r="ND34" s="74">
        <v>120.96939999999999</v>
      </c>
      <c r="NE34" s="74">
        <v>120.85939999999999</v>
      </c>
      <c r="NF34" s="74">
        <v>121.7612</v>
      </c>
      <c r="NG34" s="74">
        <v>120.8913</v>
      </c>
      <c r="NH34" s="74">
        <v>125.1807</v>
      </c>
      <c r="NI34" s="74">
        <v>129.59</v>
      </c>
      <c r="NJ34" s="74">
        <v>131.8596</v>
      </c>
      <c r="NK34" s="74">
        <v>130.9598</v>
      </c>
      <c r="NL34" s="74">
        <v>135.5591</v>
      </c>
      <c r="NM34" s="74" t="s">
        <v>135</v>
      </c>
      <c r="NN34" s="74">
        <v>130.75980000000001</v>
      </c>
      <c r="NO34" s="74">
        <v>126.5505</v>
      </c>
      <c r="NP34" s="74">
        <v>118.09180000000001</v>
      </c>
      <c r="NQ34" s="74">
        <v>126.0705</v>
      </c>
      <c r="NR34" s="74">
        <v>126.3805</v>
      </c>
      <c r="NS34" s="74">
        <v>123.9709</v>
      </c>
      <c r="NT34" s="74">
        <v>123.5209</v>
      </c>
      <c r="NU34" s="74">
        <v>124.2808</v>
      </c>
      <c r="NV34" s="74">
        <v>122.6511</v>
      </c>
      <c r="NW34" s="74">
        <v>128.2602</v>
      </c>
      <c r="NX34" s="74">
        <v>125.81059999999999</v>
      </c>
      <c r="NY34" s="74">
        <v>128.18020000000001</v>
      </c>
      <c r="NZ34" s="74">
        <v>131.3597</v>
      </c>
      <c r="OA34" s="74">
        <v>134.88919999999999</v>
      </c>
      <c r="OB34" s="74">
        <v>127.38030000000001</v>
      </c>
      <c r="OC34" s="74">
        <v>129.22</v>
      </c>
      <c r="OD34" s="74">
        <v>128.42019999999999</v>
      </c>
      <c r="OE34" s="74">
        <v>126.34050000000001</v>
      </c>
      <c r="OF34" s="74">
        <v>117.9718</v>
      </c>
      <c r="OG34" s="74">
        <v>121.07129999999999</v>
      </c>
      <c r="OH34" s="74">
        <v>117.9118</v>
      </c>
      <c r="OI34" s="74">
        <v>123.5209</v>
      </c>
      <c r="OJ34" s="74">
        <v>122.5711</v>
      </c>
      <c r="OK34" s="74">
        <v>114.2324</v>
      </c>
      <c r="OL34" s="74">
        <v>112.2627</v>
      </c>
      <c r="OM34" s="74">
        <v>113.0425</v>
      </c>
      <c r="ON34" s="74">
        <v>111.5728</v>
      </c>
      <c r="OO34" s="74">
        <v>103.714</v>
      </c>
      <c r="OP34" s="74">
        <v>117.00190000000001</v>
      </c>
      <c r="OQ34" s="74">
        <v>109.1931</v>
      </c>
      <c r="OR34" s="74">
        <v>107.2534</v>
      </c>
      <c r="OS34" s="74">
        <v>100.4345</v>
      </c>
      <c r="OT34" s="74">
        <v>104.23390000000001</v>
      </c>
      <c r="OU34" s="74">
        <v>98.8947</v>
      </c>
      <c r="OV34" s="74">
        <v>104.9538</v>
      </c>
      <c r="OW34" s="74">
        <v>104.7338</v>
      </c>
      <c r="OX34" s="74">
        <v>109.00320000000001</v>
      </c>
      <c r="OY34" s="74">
        <v>116.1221</v>
      </c>
      <c r="OZ34" s="74">
        <v>118.06180000000001</v>
      </c>
      <c r="PA34" s="74">
        <v>122.84099999999999</v>
      </c>
      <c r="PB34" s="74">
        <v>124.5608</v>
      </c>
      <c r="PC34" s="74">
        <v>129.97989999999999</v>
      </c>
      <c r="PD34" s="74">
        <v>127.2303</v>
      </c>
      <c r="PE34" s="74">
        <v>128.4802</v>
      </c>
      <c r="PF34" s="74">
        <v>123.7209</v>
      </c>
      <c r="PG34" s="74">
        <v>129.35</v>
      </c>
      <c r="PH34" s="74">
        <v>126.4405</v>
      </c>
      <c r="PI34" s="74">
        <v>128.30000000000001</v>
      </c>
      <c r="PJ34" s="74" t="s">
        <v>134</v>
      </c>
      <c r="PK34" s="74" t="s">
        <v>134</v>
      </c>
      <c r="PL34" s="74" t="s">
        <v>134</v>
      </c>
      <c r="PM34" s="74" t="s">
        <v>134</v>
      </c>
      <c r="PN34" s="74" t="s">
        <v>134</v>
      </c>
      <c r="PO34" s="74" t="s">
        <v>134</v>
      </c>
      <c r="PP34" s="74" t="s">
        <v>134</v>
      </c>
      <c r="PQ34" s="74" t="s">
        <v>134</v>
      </c>
      <c r="PR34" s="74" t="s">
        <v>134</v>
      </c>
      <c r="PS34" s="74" t="s">
        <v>134</v>
      </c>
      <c r="PT34" s="74" t="s">
        <v>134</v>
      </c>
      <c r="PU34" s="74" t="s">
        <v>134</v>
      </c>
      <c r="PV34" s="74" t="s">
        <v>134</v>
      </c>
      <c r="PW34" s="74" t="s">
        <v>134</v>
      </c>
      <c r="PX34" s="74" t="s">
        <v>134</v>
      </c>
      <c r="PY34" s="74" t="s">
        <v>134</v>
      </c>
      <c r="PZ34" s="74" t="s">
        <v>134</v>
      </c>
      <c r="QA34" s="74" t="s">
        <v>134</v>
      </c>
      <c r="QB34" s="74" t="s">
        <v>134</v>
      </c>
      <c r="QC34" s="74" t="s">
        <v>134</v>
      </c>
      <c r="QD34" s="74" t="s">
        <v>134</v>
      </c>
      <c r="QE34" s="74" t="s">
        <v>134</v>
      </c>
      <c r="QF34" s="74" t="s">
        <v>134</v>
      </c>
      <c r="QG34" s="74" t="s">
        <v>134</v>
      </c>
      <c r="QH34" s="74" t="s">
        <v>134</v>
      </c>
      <c r="QI34" s="74" t="s">
        <v>134</v>
      </c>
      <c r="QJ34" s="74" t="s">
        <v>134</v>
      </c>
      <c r="QK34" s="74" t="s">
        <v>134</v>
      </c>
      <c r="QL34" s="74" t="s">
        <v>134</v>
      </c>
      <c r="QM34" s="74" t="s">
        <v>134</v>
      </c>
      <c r="QN34" s="74" t="s">
        <v>134</v>
      </c>
      <c r="QO34" s="74" t="s">
        <v>134</v>
      </c>
      <c r="QP34" s="74" t="s">
        <v>134</v>
      </c>
      <c r="QQ34" s="74" t="s">
        <v>134</v>
      </c>
      <c r="QR34" s="74" t="s">
        <v>134</v>
      </c>
      <c r="QS34" s="74" t="s">
        <v>134</v>
      </c>
      <c r="QT34" s="74" t="s">
        <v>134</v>
      </c>
      <c r="QU34" s="74" t="s">
        <v>134</v>
      </c>
      <c r="QV34" s="74" t="s">
        <v>134</v>
      </c>
      <c r="QW34" s="74" t="s">
        <v>134</v>
      </c>
      <c r="QX34" s="74" t="s">
        <v>134</v>
      </c>
      <c r="QY34" s="74" t="s">
        <v>134</v>
      </c>
      <c r="QZ34" s="74" t="s">
        <v>134</v>
      </c>
      <c r="RA34" s="74" t="s">
        <v>134</v>
      </c>
      <c r="RB34" s="74" t="s">
        <v>134</v>
      </c>
      <c r="RC34" s="74" t="s">
        <v>134</v>
      </c>
      <c r="RD34" s="74" t="s">
        <v>134</v>
      </c>
      <c r="RE34" s="74" t="s">
        <v>134</v>
      </c>
      <c r="RF34" s="74" t="s">
        <v>134</v>
      </c>
      <c r="RG34" s="74" t="s">
        <v>134</v>
      </c>
      <c r="RH34" s="74" t="s">
        <v>134</v>
      </c>
      <c r="RI34" s="74" t="s">
        <v>134</v>
      </c>
      <c r="RJ34" s="74" t="s">
        <v>134</v>
      </c>
      <c r="RK34" s="74" t="s">
        <v>134</v>
      </c>
      <c r="RL34" s="74" t="s">
        <v>134</v>
      </c>
      <c r="RM34" s="74" t="s">
        <v>134</v>
      </c>
      <c r="RN34" s="74" t="s">
        <v>134</v>
      </c>
      <c r="RO34" s="74" t="s">
        <v>134</v>
      </c>
      <c r="RP34" s="74" t="s">
        <v>134</v>
      </c>
      <c r="RQ34" s="74" t="s">
        <v>134</v>
      </c>
      <c r="RR34" s="74" t="s">
        <v>134</v>
      </c>
      <c r="RS34" s="74" t="s">
        <v>134</v>
      </c>
      <c r="RT34" s="74" t="s">
        <v>134</v>
      </c>
      <c r="RU34" s="74" t="s">
        <v>134</v>
      </c>
      <c r="RV34" s="74" t="s">
        <v>134</v>
      </c>
      <c r="RW34" s="74" t="s">
        <v>134</v>
      </c>
      <c r="RX34" s="74" t="s">
        <v>134</v>
      </c>
      <c r="RY34" s="74" t="s">
        <v>134</v>
      </c>
      <c r="RZ34" s="74" t="s">
        <v>134</v>
      </c>
      <c r="SA34" s="74" t="s">
        <v>134</v>
      </c>
      <c r="SB34" s="74" t="s">
        <v>134</v>
      </c>
      <c r="SC34" s="74" t="s">
        <v>134</v>
      </c>
      <c r="SD34" s="74" t="s">
        <v>134</v>
      </c>
      <c r="SE34" s="74" t="s">
        <v>134</v>
      </c>
      <c r="SF34" s="74" t="s">
        <v>134</v>
      </c>
      <c r="SG34" s="74" t="s">
        <v>134</v>
      </c>
      <c r="SH34" s="74" t="s">
        <v>134</v>
      </c>
      <c r="SI34" s="74" t="s">
        <v>134</v>
      </c>
      <c r="SJ34" s="74" t="s">
        <v>134</v>
      </c>
      <c r="SK34" s="74" t="s">
        <v>134</v>
      </c>
      <c r="SL34" s="74" t="s">
        <v>134</v>
      </c>
      <c r="SM34" s="74" t="s">
        <v>134</v>
      </c>
      <c r="SN34" s="74" t="s">
        <v>134</v>
      </c>
      <c r="SO34" s="74" t="s">
        <v>134</v>
      </c>
      <c r="SP34" s="74" t="s">
        <v>134</v>
      </c>
      <c r="SQ34" s="74" t="s">
        <v>134</v>
      </c>
      <c r="SR34" s="74" t="s">
        <v>134</v>
      </c>
      <c r="SS34" s="74" t="s">
        <v>134</v>
      </c>
      <c r="ST34" s="74" t="s">
        <v>134</v>
      </c>
      <c r="SU34" s="74" t="s">
        <v>134</v>
      </c>
      <c r="SV34" s="74" t="s">
        <v>134</v>
      </c>
      <c r="SW34" s="74" t="s">
        <v>134</v>
      </c>
      <c r="SX34" s="74" t="s">
        <v>134</v>
      </c>
      <c r="SY34" s="74" t="s">
        <v>134</v>
      </c>
      <c r="SZ34" s="74" t="s">
        <v>134</v>
      </c>
      <c r="TA34" s="74" t="s">
        <v>134</v>
      </c>
      <c r="TB34" s="74" t="s">
        <v>134</v>
      </c>
      <c r="TC34" s="74" t="s">
        <v>134</v>
      </c>
      <c r="TD34" s="74" t="s">
        <v>134</v>
      </c>
      <c r="TE34" s="74" t="s">
        <v>134</v>
      </c>
      <c r="TF34" s="74" t="s">
        <v>134</v>
      </c>
      <c r="TG34" s="74" t="s">
        <v>134</v>
      </c>
      <c r="TH34" s="74" t="s">
        <v>134</v>
      </c>
      <c r="TI34" s="74" t="s">
        <v>134</v>
      </c>
      <c r="TJ34" s="74" t="s">
        <v>134</v>
      </c>
      <c r="TK34" s="74" t="s">
        <v>134</v>
      </c>
      <c r="TL34" s="74" t="s">
        <v>134</v>
      </c>
      <c r="TM34" s="74" t="s">
        <v>134</v>
      </c>
      <c r="TN34" s="74" t="s">
        <v>134</v>
      </c>
      <c r="TO34" s="74" t="s">
        <v>134</v>
      </c>
      <c r="TP34" s="74" t="s">
        <v>134</v>
      </c>
      <c r="TQ34" s="74" t="s">
        <v>134</v>
      </c>
      <c r="TR34" s="74" t="s">
        <v>134</v>
      </c>
      <c r="TS34" s="74" t="s">
        <v>134</v>
      </c>
      <c r="TT34" s="74" t="s">
        <v>134</v>
      </c>
      <c r="TU34" s="74" t="s">
        <v>134</v>
      </c>
      <c r="TV34" s="74" t="s">
        <v>134</v>
      </c>
      <c r="TW34" s="74" t="s">
        <v>134</v>
      </c>
      <c r="TX34" s="74" t="s">
        <v>134</v>
      </c>
      <c r="TY34" s="74" t="s">
        <v>134</v>
      </c>
      <c r="TZ34" s="74" t="s">
        <v>134</v>
      </c>
      <c r="UA34" s="74" t="s">
        <v>134</v>
      </c>
      <c r="UB34" s="74" t="s">
        <v>134</v>
      </c>
      <c r="UC34" s="74" t="s">
        <v>134</v>
      </c>
      <c r="UD34" s="74" t="s">
        <v>134</v>
      </c>
      <c r="UE34" s="74" t="s">
        <v>134</v>
      </c>
      <c r="UF34" s="74" t="s">
        <v>134</v>
      </c>
      <c r="UG34" s="74" t="s">
        <v>134</v>
      </c>
      <c r="UH34" s="74" t="s">
        <v>134</v>
      </c>
    </row>
    <row r="35" spans="1:554" ht="14.4" x14ac:dyDescent="0.3">
      <c r="A35" s="74" t="s">
        <v>42</v>
      </c>
      <c r="B35" s="74" t="s">
        <v>18</v>
      </c>
      <c r="C35" s="74" t="s">
        <v>435</v>
      </c>
      <c r="D35" s="77">
        <v>16.760000000000002</v>
      </c>
      <c r="E35" s="74">
        <v>900</v>
      </c>
      <c r="F35" s="77"/>
      <c r="G35" s="74"/>
      <c r="H35" s="74" t="s">
        <v>134</v>
      </c>
      <c r="I35" s="74" t="s">
        <v>134</v>
      </c>
      <c r="J35" s="74" t="s">
        <v>134</v>
      </c>
      <c r="K35" s="74" t="s">
        <v>134</v>
      </c>
      <c r="L35" s="74" t="s">
        <v>134</v>
      </c>
      <c r="M35" s="74" t="s">
        <v>134</v>
      </c>
      <c r="N35" s="74" t="s">
        <v>134</v>
      </c>
      <c r="O35" s="74" t="s">
        <v>134</v>
      </c>
      <c r="P35" s="74" t="s">
        <v>134</v>
      </c>
      <c r="Q35" s="74" t="s">
        <v>134</v>
      </c>
      <c r="R35" s="74" t="s">
        <v>134</v>
      </c>
      <c r="S35" s="74">
        <v>16.752800000000001</v>
      </c>
      <c r="T35" s="74">
        <v>17.826000000000001</v>
      </c>
      <c r="U35" s="74">
        <v>19.178999999999998</v>
      </c>
      <c r="V35" s="74">
        <v>19.251000000000001</v>
      </c>
      <c r="W35" s="74">
        <v>19.309000000000001</v>
      </c>
      <c r="X35" s="74">
        <v>19.787600000000001</v>
      </c>
      <c r="Y35" s="74">
        <v>20.350200000000001</v>
      </c>
      <c r="Z35" s="74">
        <v>19.148099999999999</v>
      </c>
      <c r="AA35" s="74">
        <v>19.5228</v>
      </c>
      <c r="AB35" s="74">
        <v>20.927800000000001</v>
      </c>
      <c r="AC35" s="74">
        <v>21.693200000000001</v>
      </c>
      <c r="AD35" s="74">
        <v>21.084700000000002</v>
      </c>
      <c r="AE35" s="74">
        <v>21.073699999999999</v>
      </c>
      <c r="AF35" s="74">
        <v>22.1569</v>
      </c>
      <c r="AG35" s="74">
        <v>22.1889</v>
      </c>
      <c r="AH35" s="74">
        <v>22.320799999999998</v>
      </c>
      <c r="AI35" s="74">
        <v>21.249500000000001</v>
      </c>
      <c r="AJ35" s="74">
        <v>21.772200000000002</v>
      </c>
      <c r="AK35" s="74">
        <v>22.9543</v>
      </c>
      <c r="AL35" s="74">
        <v>22.747499999999999</v>
      </c>
      <c r="AM35" s="74">
        <v>21.986000000000001</v>
      </c>
      <c r="AN35" s="74">
        <v>21.372499999999999</v>
      </c>
      <c r="AO35" s="74">
        <v>20.64</v>
      </c>
      <c r="AP35" s="74">
        <v>20.738900000000001</v>
      </c>
      <c r="AQ35" s="74">
        <v>23.646799999999999</v>
      </c>
      <c r="AR35" s="74">
        <v>23.269100000000002</v>
      </c>
      <c r="AS35" s="74">
        <v>23.483899999999998</v>
      </c>
      <c r="AT35" s="74">
        <v>23.199100000000001</v>
      </c>
      <c r="AU35" s="74">
        <v>22.6815</v>
      </c>
      <c r="AV35" s="74">
        <v>23.2971</v>
      </c>
      <c r="AW35" s="74">
        <v>23.872599999999998</v>
      </c>
      <c r="AX35" s="74">
        <v>23.536899999999999</v>
      </c>
      <c r="AY35" s="74">
        <v>23.274999999999999</v>
      </c>
      <c r="AZ35" s="74">
        <v>24.1675</v>
      </c>
      <c r="BA35" s="74">
        <v>23.422899999999998</v>
      </c>
      <c r="BB35" s="74">
        <v>22.952200000000001</v>
      </c>
      <c r="BC35" s="74">
        <v>22.953199999999999</v>
      </c>
      <c r="BD35" s="74">
        <v>24.049600000000002</v>
      </c>
      <c r="BE35" s="74">
        <v>24.214500000000001</v>
      </c>
      <c r="BF35" s="74">
        <v>25.526800000000001</v>
      </c>
      <c r="BG35" s="74">
        <v>25.710699999999999</v>
      </c>
      <c r="BH35" s="74">
        <v>25.8856</v>
      </c>
      <c r="BI35" s="74">
        <v>26.1844</v>
      </c>
      <c r="BJ35" s="74">
        <v>26.453299999999999</v>
      </c>
      <c r="BK35" s="74">
        <v>27.175899999999999</v>
      </c>
      <c r="BL35" s="74">
        <v>26.764099999999999</v>
      </c>
      <c r="BM35" s="74">
        <v>26.516200000000001</v>
      </c>
      <c r="BN35" s="74">
        <v>26.395299999999999</v>
      </c>
      <c r="BO35" s="74">
        <v>26.969000000000001</v>
      </c>
      <c r="BP35" s="74">
        <v>27.367699999999999</v>
      </c>
      <c r="BQ35" s="74">
        <v>27.761500000000002</v>
      </c>
      <c r="BR35" s="74">
        <v>27.949400000000001</v>
      </c>
      <c r="BS35" s="74">
        <v>27.4377</v>
      </c>
      <c r="BT35" s="74">
        <v>26.866</v>
      </c>
      <c r="BU35" s="74">
        <v>27.021899999999999</v>
      </c>
      <c r="BV35" s="74">
        <v>27.563600000000001</v>
      </c>
      <c r="BW35" s="74">
        <v>27.1539</v>
      </c>
      <c r="BX35" s="74">
        <v>26.4802</v>
      </c>
      <c r="BY35" s="74">
        <v>26.4483</v>
      </c>
      <c r="BZ35" s="74">
        <v>26.743099999999998</v>
      </c>
      <c r="CA35" s="74">
        <v>26.986999999999998</v>
      </c>
      <c r="CB35" s="74">
        <v>27.651599999999998</v>
      </c>
      <c r="CC35" s="74">
        <v>27.915400000000002</v>
      </c>
      <c r="CD35" s="74">
        <v>27.088899999999999</v>
      </c>
      <c r="CE35" s="74">
        <v>27.103899999999999</v>
      </c>
      <c r="CF35" s="74">
        <v>27.026900000000001</v>
      </c>
      <c r="CG35" s="74">
        <v>26.226400000000002</v>
      </c>
      <c r="CH35" s="74">
        <v>26.940999999999999</v>
      </c>
      <c r="CI35" s="74">
        <v>27.210799999999999</v>
      </c>
      <c r="CJ35" s="74">
        <v>27.733499999999999</v>
      </c>
      <c r="CK35" s="74">
        <v>28.893899999999999</v>
      </c>
      <c r="CL35" s="74">
        <v>28.194299999999998</v>
      </c>
      <c r="CM35" s="74">
        <v>27.7865</v>
      </c>
      <c r="CN35" s="74">
        <v>27.546600000000002</v>
      </c>
      <c r="CO35" s="74">
        <v>28.664000000000001</v>
      </c>
      <c r="CP35" s="74">
        <v>29.134799999999998</v>
      </c>
      <c r="CQ35" s="74">
        <v>28.555099999999999</v>
      </c>
      <c r="CR35" s="74">
        <v>28.8689</v>
      </c>
      <c r="CS35" s="74">
        <v>28.562100000000001</v>
      </c>
      <c r="CT35" s="74">
        <v>28.324200000000001</v>
      </c>
      <c r="CU35" s="74">
        <v>28.936900000000001</v>
      </c>
      <c r="CV35" s="74">
        <v>29.1967</v>
      </c>
      <c r="CW35" s="74">
        <v>30.161200000000001</v>
      </c>
      <c r="CX35" s="74">
        <v>31.660399999999999</v>
      </c>
      <c r="CY35" s="74">
        <v>31.246600000000001</v>
      </c>
      <c r="CZ35" s="74">
        <v>31.1586</v>
      </c>
      <c r="DA35" s="74">
        <v>30.6709</v>
      </c>
      <c r="DB35" s="74">
        <v>30.521000000000001</v>
      </c>
      <c r="DC35" s="74">
        <v>37.958799999999997</v>
      </c>
      <c r="DD35" s="74">
        <v>38.924300000000002</v>
      </c>
      <c r="DE35" s="74">
        <v>40.088700000000003</v>
      </c>
      <c r="DF35" s="74">
        <v>37.812899999999999</v>
      </c>
      <c r="DG35" s="74">
        <v>39.747799999999998</v>
      </c>
      <c r="DH35" s="74">
        <v>39.305100000000003</v>
      </c>
      <c r="DI35" s="74">
        <v>39.1492</v>
      </c>
      <c r="DJ35" s="74">
        <v>38.6325</v>
      </c>
      <c r="DK35" s="74">
        <v>37.457999999999998</v>
      </c>
      <c r="DL35" s="74">
        <v>38.4925</v>
      </c>
      <c r="DM35" s="74">
        <v>38.752400000000002</v>
      </c>
      <c r="DN35" s="74">
        <v>39.464100000000002</v>
      </c>
      <c r="DO35" s="74">
        <v>41.003399999999999</v>
      </c>
      <c r="DP35" s="74">
        <v>42.977499999999999</v>
      </c>
      <c r="DQ35" s="74">
        <v>42.633600000000001</v>
      </c>
      <c r="DR35" s="74">
        <v>42.672600000000003</v>
      </c>
      <c r="DS35" s="74" t="s">
        <v>135</v>
      </c>
      <c r="DT35" s="74">
        <v>43.7881</v>
      </c>
      <c r="DU35" s="74">
        <v>43.025500000000001</v>
      </c>
      <c r="DV35" s="74">
        <v>43.005499999999998</v>
      </c>
      <c r="DW35" s="74">
        <v>42.189900000000002</v>
      </c>
      <c r="DX35" s="74">
        <v>40.613599999999998</v>
      </c>
      <c r="DY35" s="74">
        <v>41.856999999999999</v>
      </c>
      <c r="DZ35" s="74">
        <v>41.098300000000002</v>
      </c>
      <c r="EA35" s="74">
        <v>40.8035</v>
      </c>
      <c r="EB35" s="74">
        <v>42.282800000000002</v>
      </c>
      <c r="EC35" s="74">
        <v>42.393799999999999</v>
      </c>
      <c r="ED35" s="74">
        <v>42.297800000000002</v>
      </c>
      <c r="EE35" s="74">
        <v>42.0839</v>
      </c>
      <c r="EF35" s="74">
        <v>42.483699999999999</v>
      </c>
      <c r="EG35" s="74">
        <v>42.160899999999998</v>
      </c>
      <c r="EH35" s="74">
        <v>42.385800000000003</v>
      </c>
      <c r="EI35" s="74">
        <v>43.882100000000001</v>
      </c>
      <c r="EJ35" s="74">
        <v>45.956099999999999</v>
      </c>
      <c r="EK35" s="74">
        <v>45.448399999999999</v>
      </c>
      <c r="EL35" s="74">
        <v>46.439900000000002</v>
      </c>
      <c r="EM35" s="74">
        <v>47.472499999999997</v>
      </c>
      <c r="EN35" s="74">
        <v>47.055599999999998</v>
      </c>
      <c r="EO35" s="74">
        <v>45.499299999999998</v>
      </c>
      <c r="EP35" s="74">
        <v>44.288899999999998</v>
      </c>
      <c r="EQ35" s="74">
        <v>44.591799999999999</v>
      </c>
      <c r="ER35" s="74">
        <v>45.658299999999997</v>
      </c>
      <c r="ES35" s="74">
        <v>45.431399999999996</v>
      </c>
      <c r="ET35" s="74">
        <v>45.879199999999997</v>
      </c>
      <c r="EU35" s="74">
        <v>46.7288</v>
      </c>
      <c r="EV35" s="74">
        <v>46.707799999999999</v>
      </c>
      <c r="EW35" s="74">
        <v>46.485900000000001</v>
      </c>
      <c r="EX35" s="74">
        <v>44.248899999999999</v>
      </c>
      <c r="EY35" s="74">
        <v>44.494799999999998</v>
      </c>
      <c r="EZ35" s="74">
        <v>44.659700000000001</v>
      </c>
      <c r="FA35" s="74">
        <v>45.395899999999997</v>
      </c>
      <c r="FB35" s="74">
        <v>44.643700000000003</v>
      </c>
      <c r="FC35" s="74">
        <v>42.534700000000001</v>
      </c>
      <c r="FD35" s="74">
        <v>42.3688</v>
      </c>
      <c r="FE35" s="74">
        <v>40.836500000000001</v>
      </c>
      <c r="FF35" s="74">
        <v>43.733199999999997</v>
      </c>
      <c r="FG35" s="74">
        <v>43.920099999999998</v>
      </c>
      <c r="FH35" s="74">
        <v>43.466299999999997</v>
      </c>
      <c r="FI35" s="74">
        <v>43.323799999999999</v>
      </c>
      <c r="FJ35" s="74">
        <v>43.279400000000003</v>
      </c>
      <c r="FK35" s="74">
        <v>46.945700000000002</v>
      </c>
      <c r="FL35" s="74">
        <v>45.647300000000001</v>
      </c>
      <c r="FM35" s="74">
        <v>47.0946</v>
      </c>
      <c r="FN35" s="74">
        <v>47.141599999999997</v>
      </c>
      <c r="FO35" s="74">
        <v>45.997100000000003</v>
      </c>
      <c r="FP35" s="74">
        <v>46.813800000000001</v>
      </c>
      <c r="FQ35" s="74">
        <v>48.761899999999997</v>
      </c>
      <c r="FR35" s="74">
        <v>49.241700000000002</v>
      </c>
      <c r="FS35" s="74">
        <v>49.332599999999999</v>
      </c>
      <c r="FT35" s="74">
        <v>48.487000000000002</v>
      </c>
      <c r="FU35" s="74">
        <v>48.526000000000003</v>
      </c>
      <c r="FV35" s="74">
        <v>47.043500000000002</v>
      </c>
      <c r="FW35" s="74">
        <v>46.223799999999997</v>
      </c>
      <c r="FX35" s="74">
        <v>45.555100000000003</v>
      </c>
      <c r="FY35" s="74">
        <v>45.161200000000001</v>
      </c>
      <c r="FZ35" s="74">
        <v>44.853299999999997</v>
      </c>
      <c r="GA35" s="74">
        <v>45.4681</v>
      </c>
      <c r="GB35" s="74">
        <v>45.564100000000003</v>
      </c>
      <c r="GC35" s="74">
        <v>43.883699999999997</v>
      </c>
      <c r="GD35" s="74">
        <v>43.9497</v>
      </c>
      <c r="GE35" s="74">
        <v>43.503799999999998</v>
      </c>
      <c r="GF35" s="74">
        <v>42.223300000000002</v>
      </c>
      <c r="GG35" s="74">
        <v>41.001800000000003</v>
      </c>
      <c r="GH35" s="74">
        <v>41.594499999999996</v>
      </c>
      <c r="GI35" s="74">
        <v>42.206299999999999</v>
      </c>
      <c r="GJ35" s="74">
        <v>41.895400000000002</v>
      </c>
      <c r="GK35" s="74">
        <v>42.452199999999998</v>
      </c>
      <c r="GL35" s="74">
        <v>43.073</v>
      </c>
      <c r="GM35" s="74">
        <v>43.482799999999997</v>
      </c>
      <c r="GN35" s="74">
        <v>44.7654</v>
      </c>
      <c r="GO35" s="74">
        <v>43.500799999999998</v>
      </c>
      <c r="GP35" s="74">
        <v>44.0246</v>
      </c>
      <c r="GQ35" s="74">
        <v>44.671399999999998</v>
      </c>
      <c r="GR35" s="74">
        <v>45.744999999999997</v>
      </c>
      <c r="GS35" s="74">
        <v>45.2562</v>
      </c>
      <c r="GT35" s="74">
        <v>45.780999999999999</v>
      </c>
      <c r="GU35" s="74">
        <v>46.788600000000002</v>
      </c>
      <c r="GV35" s="74">
        <v>46.927599999999998</v>
      </c>
      <c r="GW35" s="74">
        <v>45.444099999999999</v>
      </c>
      <c r="GX35" s="74">
        <v>46.0779</v>
      </c>
      <c r="GY35" s="74">
        <v>43.921700000000001</v>
      </c>
      <c r="GZ35" s="74">
        <v>42.180300000000003</v>
      </c>
      <c r="HA35" s="74">
        <v>42.0854</v>
      </c>
      <c r="HB35" s="74">
        <v>41.371600000000001</v>
      </c>
      <c r="HC35" s="74">
        <v>42.959000000000003</v>
      </c>
      <c r="HD35" s="74">
        <v>43.646799999999999</v>
      </c>
      <c r="HE35" s="74">
        <v>41.763500000000001</v>
      </c>
      <c r="HF35" s="74">
        <v>40.311</v>
      </c>
      <c r="HG35" s="74">
        <v>40.484999999999999</v>
      </c>
      <c r="HH35" s="74">
        <v>41.145699999999998</v>
      </c>
      <c r="HI35" s="74">
        <v>40.764899999999997</v>
      </c>
      <c r="HJ35" s="74">
        <v>42.3093</v>
      </c>
      <c r="HK35" s="74">
        <v>43.489800000000002</v>
      </c>
      <c r="HL35" s="74">
        <v>44.988300000000002</v>
      </c>
      <c r="HM35" s="74">
        <v>45.734000000000002</v>
      </c>
      <c r="HN35" s="74">
        <v>45.937899999999999</v>
      </c>
      <c r="HO35" s="74">
        <v>46.556699999999999</v>
      </c>
      <c r="HP35" s="74">
        <v>46.932600000000001</v>
      </c>
      <c r="HQ35" s="74">
        <v>48.317100000000003</v>
      </c>
      <c r="HR35" s="74">
        <v>48.601900000000001</v>
      </c>
      <c r="HS35" s="74">
        <v>49.637599999999999</v>
      </c>
      <c r="HT35" s="74">
        <v>48.869799999999998</v>
      </c>
      <c r="HU35" s="74">
        <v>49.461599999999997</v>
      </c>
      <c r="HV35" s="74">
        <v>49.279699999999998</v>
      </c>
      <c r="HW35" s="74">
        <v>50.390300000000003</v>
      </c>
      <c r="HX35" s="74">
        <v>49.9255</v>
      </c>
      <c r="HY35" s="74">
        <v>48.697899999999997</v>
      </c>
      <c r="HZ35" s="74" t="s">
        <v>135</v>
      </c>
      <c r="IA35" s="74">
        <v>47.758299999999998</v>
      </c>
      <c r="IB35" s="74">
        <v>48.2241</v>
      </c>
      <c r="IC35" s="74">
        <v>47.803199999999997</v>
      </c>
      <c r="ID35" s="74">
        <v>48.122100000000003</v>
      </c>
      <c r="IE35" s="74">
        <v>46.752600000000001</v>
      </c>
      <c r="IF35" s="74">
        <v>46.747599999999998</v>
      </c>
      <c r="IG35" s="74">
        <v>45.493099999999998</v>
      </c>
      <c r="IH35" s="74">
        <v>46.552799999999998</v>
      </c>
      <c r="II35" s="74">
        <v>45.490099999999998</v>
      </c>
      <c r="IJ35" s="74">
        <v>46.582799999999999</v>
      </c>
      <c r="IK35" s="74">
        <v>47.4925</v>
      </c>
      <c r="IL35" s="74">
        <v>46.613799999999998</v>
      </c>
      <c r="IM35" s="74">
        <v>47.643500000000003</v>
      </c>
      <c r="IN35" s="74">
        <v>48.074399999999997</v>
      </c>
      <c r="IO35" s="74">
        <v>48.336300000000001</v>
      </c>
      <c r="IP35" s="74">
        <v>48.876100000000001</v>
      </c>
      <c r="IQ35" s="74">
        <v>50.062800000000003</v>
      </c>
      <c r="IR35" s="74">
        <v>49.5899</v>
      </c>
      <c r="IS35" s="74">
        <v>48.0974</v>
      </c>
      <c r="IT35" s="74">
        <v>48.976100000000002</v>
      </c>
      <c r="IU35" s="74">
        <v>48.816200000000002</v>
      </c>
      <c r="IV35" s="74">
        <v>49.265000000000001</v>
      </c>
      <c r="IW35" s="74">
        <v>49.402999999999999</v>
      </c>
      <c r="IX35" s="74">
        <v>49.508000000000003</v>
      </c>
      <c r="IY35" s="74">
        <v>49.508000000000003</v>
      </c>
      <c r="IZ35" s="74">
        <v>48.154299999999999</v>
      </c>
      <c r="JA35" s="74">
        <v>47.555500000000002</v>
      </c>
      <c r="JB35" s="74">
        <v>47.984400000000001</v>
      </c>
      <c r="JC35" s="74">
        <v>49.083100000000002</v>
      </c>
      <c r="JD35" s="74">
        <v>52.238199999999999</v>
      </c>
      <c r="JE35" s="74">
        <v>53.124899999999997</v>
      </c>
      <c r="JF35" s="74">
        <v>54.334600000000002</v>
      </c>
      <c r="JG35" s="74">
        <v>54.8065</v>
      </c>
      <c r="JH35" s="74">
        <v>54.694499999999998</v>
      </c>
      <c r="JI35" s="74">
        <v>56.366</v>
      </c>
      <c r="JJ35" s="74">
        <v>56.037100000000002</v>
      </c>
      <c r="JK35" s="74">
        <v>57.090800000000002</v>
      </c>
      <c r="JL35" s="74">
        <v>59.4741</v>
      </c>
      <c r="JM35" s="74">
        <v>59.637099999999997</v>
      </c>
      <c r="JN35" s="74">
        <v>59.856000000000002</v>
      </c>
      <c r="JO35" s="74">
        <v>61.3446</v>
      </c>
      <c r="JP35" s="74">
        <v>61.599499999999999</v>
      </c>
      <c r="JQ35" s="74">
        <v>61.0137</v>
      </c>
      <c r="JR35" s="74">
        <v>62.447299999999998</v>
      </c>
      <c r="JS35" s="74">
        <v>62.7562</v>
      </c>
      <c r="JT35" s="74">
        <v>61.509599999999999</v>
      </c>
      <c r="JU35" s="74">
        <v>63.009099999999997</v>
      </c>
      <c r="JV35" s="74">
        <v>66.141199999999998</v>
      </c>
      <c r="JW35" s="74">
        <v>69.312299999999993</v>
      </c>
      <c r="JX35" s="74">
        <v>68.203699999999998</v>
      </c>
      <c r="JY35" s="74">
        <v>70.079099999999997</v>
      </c>
      <c r="JZ35" s="74">
        <v>69.621300000000005</v>
      </c>
      <c r="KA35" s="74">
        <v>72.1126</v>
      </c>
      <c r="KB35" s="74">
        <v>72.227500000000006</v>
      </c>
      <c r="KC35" s="74">
        <v>72.107600000000005</v>
      </c>
      <c r="KD35" s="74">
        <v>73.879099999999994</v>
      </c>
      <c r="KE35" s="74">
        <v>72.6374</v>
      </c>
      <c r="KF35" s="74">
        <v>72.592399999999998</v>
      </c>
      <c r="KG35" s="74">
        <v>69.432299999999998</v>
      </c>
      <c r="KH35" s="74">
        <v>67.4529</v>
      </c>
      <c r="KI35" s="74">
        <v>78.515699999999995</v>
      </c>
      <c r="KJ35" s="74">
        <v>78.794700000000006</v>
      </c>
      <c r="KK35" s="74">
        <v>79.069599999999994</v>
      </c>
      <c r="KL35" s="74">
        <v>78.678700000000006</v>
      </c>
      <c r="KM35" s="74">
        <v>77.641000000000005</v>
      </c>
      <c r="KN35" s="74">
        <v>79.089600000000004</v>
      </c>
      <c r="KO35" s="74">
        <v>82.255700000000004</v>
      </c>
      <c r="KP35" s="74">
        <v>85.212800000000001</v>
      </c>
      <c r="KQ35" s="74">
        <v>85.943700000000007</v>
      </c>
      <c r="KR35" s="74">
        <v>88.679000000000002</v>
      </c>
      <c r="KS35" s="74">
        <v>92.647099999999995</v>
      </c>
      <c r="KT35" s="74">
        <v>87.507300000000001</v>
      </c>
      <c r="KU35" s="74">
        <v>85.753699999999995</v>
      </c>
      <c r="KV35" s="74">
        <v>91.891300000000001</v>
      </c>
      <c r="KW35" s="74">
        <v>90.866500000000002</v>
      </c>
      <c r="KX35" s="74">
        <v>87.923199999999994</v>
      </c>
      <c r="KY35" s="74">
        <v>87.815700000000007</v>
      </c>
      <c r="KZ35" s="74">
        <v>88.434100000000001</v>
      </c>
      <c r="LA35" s="74">
        <v>89.376900000000006</v>
      </c>
      <c r="LB35" s="74">
        <v>90.3506</v>
      </c>
      <c r="LC35" s="74">
        <v>91.413399999999996</v>
      </c>
      <c r="LD35" s="74">
        <v>94.2667</v>
      </c>
      <c r="LE35" s="74">
        <v>94.979500000000002</v>
      </c>
      <c r="LF35" s="74">
        <v>92.539100000000005</v>
      </c>
      <c r="LG35" s="74">
        <v>90.228700000000003</v>
      </c>
      <c r="LH35" s="74">
        <v>90.334599999999995</v>
      </c>
      <c r="LI35" s="74">
        <v>90.3416</v>
      </c>
      <c r="LJ35" s="74">
        <v>89.430800000000005</v>
      </c>
      <c r="LK35" s="74">
        <v>88.942999999999998</v>
      </c>
      <c r="LL35" s="74">
        <v>85.884699999999995</v>
      </c>
      <c r="LM35" s="74">
        <v>87.987200000000001</v>
      </c>
      <c r="LN35" s="74">
        <v>87.112399999999994</v>
      </c>
      <c r="LO35" s="74">
        <v>85.333799999999997</v>
      </c>
      <c r="LP35" s="74">
        <v>87.0184</v>
      </c>
      <c r="LQ35" s="74">
        <v>90.5946</v>
      </c>
      <c r="LR35" s="74">
        <v>88.165099999999995</v>
      </c>
      <c r="LS35" s="74">
        <v>85.980699999999999</v>
      </c>
      <c r="LT35" s="74">
        <v>87.394300000000001</v>
      </c>
      <c r="LU35" s="74">
        <v>84.015100000000004</v>
      </c>
      <c r="LV35" s="74">
        <v>84.650999999999996</v>
      </c>
      <c r="LW35" s="74">
        <v>76.182000000000002</v>
      </c>
      <c r="LX35" s="74">
        <v>79.499200000000002</v>
      </c>
      <c r="LY35" s="74">
        <v>82.403499999999994</v>
      </c>
      <c r="LZ35" s="74">
        <v>79.658199999999994</v>
      </c>
      <c r="MA35" s="74">
        <v>82.612499999999997</v>
      </c>
      <c r="MB35" s="74">
        <v>87.714200000000005</v>
      </c>
      <c r="MC35" s="74">
        <v>87.736199999999997</v>
      </c>
      <c r="MD35" s="74">
        <v>86.381600000000006</v>
      </c>
      <c r="ME35" s="74">
        <v>83.0214</v>
      </c>
      <c r="MF35" s="74">
        <v>85.796700000000001</v>
      </c>
      <c r="MG35" s="74">
        <v>88.768000000000001</v>
      </c>
      <c r="MH35" s="74">
        <v>92.118200000000002</v>
      </c>
      <c r="MI35" s="74">
        <v>90.532600000000002</v>
      </c>
      <c r="MJ35" s="74">
        <v>90.390600000000006</v>
      </c>
      <c r="MK35" s="74">
        <v>88.725999999999999</v>
      </c>
      <c r="ML35" s="74">
        <v>89.856700000000004</v>
      </c>
      <c r="MM35" s="74">
        <v>90.377600000000001</v>
      </c>
      <c r="MN35" s="74">
        <v>91.334400000000002</v>
      </c>
      <c r="MO35" s="74">
        <v>94.607600000000005</v>
      </c>
      <c r="MP35" s="74">
        <v>94.336699999999993</v>
      </c>
      <c r="MQ35" s="74">
        <v>92.457099999999997</v>
      </c>
      <c r="MR35" s="74">
        <v>94.757599999999996</v>
      </c>
      <c r="MS35" s="74">
        <v>95.363399999999999</v>
      </c>
      <c r="MT35" s="74">
        <v>94.927499999999995</v>
      </c>
      <c r="MU35" s="74">
        <v>103.7744</v>
      </c>
      <c r="MV35" s="74">
        <v>106.4438</v>
      </c>
      <c r="MW35" s="74">
        <v>113.8741</v>
      </c>
      <c r="MX35" s="74">
        <v>114.7978</v>
      </c>
      <c r="MY35" s="74">
        <v>110.4739</v>
      </c>
      <c r="MZ35" s="74">
        <v>109.6071</v>
      </c>
      <c r="NA35" s="74">
        <v>114.97280000000001</v>
      </c>
      <c r="NB35" s="74">
        <v>116.40949999999999</v>
      </c>
      <c r="NC35" s="74">
        <v>122.411</v>
      </c>
      <c r="ND35" s="74">
        <v>120.96939999999999</v>
      </c>
      <c r="NE35" s="74">
        <v>120.85939999999999</v>
      </c>
      <c r="NF35" s="74">
        <v>121.7612</v>
      </c>
      <c r="NG35" s="74">
        <v>120.8913</v>
      </c>
      <c r="NH35" s="74">
        <v>125.1807</v>
      </c>
      <c r="NI35" s="74">
        <v>129.59</v>
      </c>
      <c r="NJ35" s="74">
        <v>131.8596</v>
      </c>
      <c r="NK35" s="74">
        <v>130.9598</v>
      </c>
      <c r="NL35" s="74">
        <v>135.5591</v>
      </c>
      <c r="NM35" s="74" t="s">
        <v>135</v>
      </c>
      <c r="NN35" s="74">
        <v>130.75980000000001</v>
      </c>
      <c r="NO35" s="74">
        <v>126.5505</v>
      </c>
      <c r="NP35" s="74">
        <v>118.09180000000001</v>
      </c>
      <c r="NQ35" s="74">
        <v>126.0705</v>
      </c>
      <c r="NR35" s="74">
        <v>126.3805</v>
      </c>
      <c r="NS35" s="74">
        <v>123.9709</v>
      </c>
      <c r="NT35" s="74">
        <v>123.5209</v>
      </c>
      <c r="NU35" s="74">
        <v>124.2808</v>
      </c>
      <c r="NV35" s="74">
        <v>122.6511</v>
      </c>
      <c r="NW35" s="74">
        <v>128.2602</v>
      </c>
      <c r="NX35" s="74">
        <v>125.81059999999999</v>
      </c>
      <c r="NY35" s="74">
        <v>128.18020000000001</v>
      </c>
      <c r="NZ35" s="74">
        <v>131.3597</v>
      </c>
      <c r="OA35" s="74">
        <v>134.88919999999999</v>
      </c>
      <c r="OB35" s="74">
        <v>127.38030000000001</v>
      </c>
      <c r="OC35" s="74">
        <v>129.22</v>
      </c>
      <c r="OD35" s="74">
        <v>128.42019999999999</v>
      </c>
      <c r="OE35" s="74">
        <v>126.34050000000001</v>
      </c>
      <c r="OF35" s="74">
        <v>117.9718</v>
      </c>
      <c r="OG35" s="74">
        <v>121.07129999999999</v>
      </c>
      <c r="OH35" s="74">
        <v>117.9118</v>
      </c>
      <c r="OI35" s="74">
        <v>123.5209</v>
      </c>
      <c r="OJ35" s="74">
        <v>122.5711</v>
      </c>
      <c r="OK35" s="74">
        <v>114.2324</v>
      </c>
      <c r="OL35" s="74">
        <v>112.2627</v>
      </c>
      <c r="OM35" s="74">
        <v>113.0425</v>
      </c>
      <c r="ON35" s="74">
        <v>111.5728</v>
      </c>
      <c r="OO35" s="74">
        <v>103.714</v>
      </c>
      <c r="OP35" s="74">
        <v>117.00190000000001</v>
      </c>
      <c r="OQ35" s="74">
        <v>109.1931</v>
      </c>
      <c r="OR35" s="74">
        <v>107.2534</v>
      </c>
      <c r="OS35" s="74">
        <v>100.4345</v>
      </c>
      <c r="OT35" s="74">
        <v>104.23390000000001</v>
      </c>
      <c r="OU35" s="74">
        <v>98.8947</v>
      </c>
      <c r="OV35" s="74">
        <v>104.9538</v>
      </c>
      <c r="OW35" s="74">
        <v>104.7338</v>
      </c>
      <c r="OX35" s="74">
        <v>109.00320000000001</v>
      </c>
      <c r="OY35" s="74">
        <v>116.1221</v>
      </c>
      <c r="OZ35" s="74">
        <v>118.06180000000001</v>
      </c>
      <c r="PA35" s="74">
        <v>122.84099999999999</v>
      </c>
      <c r="PB35" s="74">
        <v>124.5608</v>
      </c>
      <c r="PC35" s="74">
        <v>129.97989999999999</v>
      </c>
      <c r="PD35" s="74">
        <v>127.2303</v>
      </c>
      <c r="PE35" s="74">
        <v>128.4802</v>
      </c>
      <c r="PF35" s="74">
        <v>123.7209</v>
      </c>
      <c r="PG35" s="74">
        <v>129.35</v>
      </c>
      <c r="PH35" s="74">
        <v>126.4405</v>
      </c>
      <c r="PI35" s="74">
        <v>128.28020000000001</v>
      </c>
      <c r="PJ35" s="74">
        <v>125.59059999999999</v>
      </c>
      <c r="PK35" s="74">
        <v>117.5718</v>
      </c>
      <c r="PL35" s="74">
        <v>119.3516</v>
      </c>
      <c r="PM35" s="74">
        <v>107.9833</v>
      </c>
      <c r="PN35" s="74">
        <v>106.1936</v>
      </c>
      <c r="PO35" s="74">
        <v>107.1934</v>
      </c>
      <c r="PP35" s="74">
        <v>102.8141</v>
      </c>
      <c r="PQ35" s="74">
        <v>106.45359999999999</v>
      </c>
      <c r="PR35" s="74">
        <v>108.08329999999999</v>
      </c>
      <c r="PS35" s="74">
        <v>116.89190000000001</v>
      </c>
      <c r="PT35" s="74">
        <v>119.1318</v>
      </c>
      <c r="PU35" s="74">
        <v>119.09180000000001</v>
      </c>
      <c r="PV35" s="74">
        <v>116.77200000000001</v>
      </c>
      <c r="PW35" s="74">
        <v>115.58199999999999</v>
      </c>
      <c r="PX35" s="74">
        <v>113.3622</v>
      </c>
      <c r="PY35" s="74">
        <v>117.86190000000001</v>
      </c>
      <c r="PZ35" s="74">
        <v>115.992</v>
      </c>
      <c r="QA35" s="74">
        <v>116.252</v>
      </c>
      <c r="QB35" s="74">
        <v>120.8617</v>
      </c>
      <c r="QC35" s="74">
        <v>123.50149999999999</v>
      </c>
      <c r="QD35" s="74">
        <v>124.03149999999999</v>
      </c>
      <c r="QE35" s="74">
        <v>121.3916</v>
      </c>
      <c r="QF35" s="74">
        <v>121.4316</v>
      </c>
      <c r="QG35" s="74">
        <v>116.9919</v>
      </c>
      <c r="QH35" s="74">
        <v>118.84180000000001</v>
      </c>
      <c r="QI35" s="74">
        <v>122.8415</v>
      </c>
      <c r="QJ35" s="74">
        <v>124.9114</v>
      </c>
      <c r="QK35" s="74">
        <v>127.71120000000001</v>
      </c>
      <c r="QL35" s="74">
        <v>132.88079999999999</v>
      </c>
      <c r="QM35" s="74">
        <v>132.64089999999999</v>
      </c>
      <c r="QN35" s="74">
        <v>134.80070000000001</v>
      </c>
      <c r="QO35" s="74">
        <v>134.79069999999999</v>
      </c>
      <c r="QP35" s="74">
        <v>138.06049999999999</v>
      </c>
      <c r="QQ35" s="74">
        <v>131.5909</v>
      </c>
      <c r="QR35" s="74">
        <v>135.7106</v>
      </c>
      <c r="QS35" s="74">
        <v>136.92060000000001</v>
      </c>
      <c r="QT35" s="74">
        <v>137.9905</v>
      </c>
      <c r="QU35" s="74">
        <v>143.70009999999999</v>
      </c>
      <c r="QV35" s="74">
        <v>143.58009999999999</v>
      </c>
      <c r="QW35" s="74">
        <v>139.5504</v>
      </c>
      <c r="QX35" s="74">
        <v>140.40029999999999</v>
      </c>
      <c r="QY35" s="74">
        <v>141.53020000000001</v>
      </c>
      <c r="QZ35" s="74">
        <v>140.5103</v>
      </c>
      <c r="RA35" s="74">
        <v>141.24029999999999</v>
      </c>
      <c r="RB35" s="74">
        <v>139.3254</v>
      </c>
      <c r="RC35" s="74">
        <v>132.7509</v>
      </c>
      <c r="RD35" s="74">
        <v>135.39070000000001</v>
      </c>
      <c r="RE35" s="74">
        <v>136.04060000000001</v>
      </c>
      <c r="RF35" s="74">
        <v>139.90039999999999</v>
      </c>
      <c r="RG35" s="74">
        <v>145.6</v>
      </c>
      <c r="RH35" s="74">
        <v>148.86969999999999</v>
      </c>
      <c r="RI35" s="74">
        <v>147.6198</v>
      </c>
      <c r="RJ35" s="74">
        <v>145.25</v>
      </c>
      <c r="RK35" s="74">
        <v>148.27979999999999</v>
      </c>
      <c r="RL35" s="74">
        <v>146.25989999999999</v>
      </c>
      <c r="RM35" s="74">
        <v>146.7499</v>
      </c>
      <c r="RN35" s="74">
        <v>141.97020000000001</v>
      </c>
      <c r="RO35" s="74">
        <v>140.1403</v>
      </c>
      <c r="RP35" s="74">
        <v>146.9999</v>
      </c>
      <c r="RQ35" s="74">
        <v>145.87989999999999</v>
      </c>
      <c r="RR35" s="74">
        <v>146.65989999999999</v>
      </c>
      <c r="RS35" s="74">
        <v>141.9402</v>
      </c>
      <c r="RT35" s="74">
        <v>136.01060000000001</v>
      </c>
      <c r="RU35" s="74">
        <v>136.91059999999999</v>
      </c>
      <c r="RV35" s="74">
        <v>135.33070000000001</v>
      </c>
      <c r="RW35" s="74">
        <v>138.2405</v>
      </c>
      <c r="RX35" s="74">
        <v>138.62039999999999</v>
      </c>
      <c r="RY35" s="74">
        <v>140.25030000000001</v>
      </c>
      <c r="RZ35" s="74">
        <v>145.13</v>
      </c>
      <c r="SA35" s="74">
        <v>145.06</v>
      </c>
      <c r="SB35" s="74">
        <v>142.44</v>
      </c>
      <c r="SC35" s="74">
        <v>138.81</v>
      </c>
      <c r="SD35" s="74">
        <v>135.07</v>
      </c>
      <c r="SE35" s="74">
        <v>139.31</v>
      </c>
      <c r="SF35" s="74">
        <v>137.34</v>
      </c>
      <c r="SG35" s="74">
        <v>134.25</v>
      </c>
      <c r="SH35" s="74">
        <v>132</v>
      </c>
      <c r="SI35" s="74">
        <v>130.38999999999999</v>
      </c>
      <c r="SJ35" s="74">
        <v>128.91</v>
      </c>
      <c r="SK35" s="74">
        <v>130.68</v>
      </c>
      <c r="SL35" s="74">
        <v>134.69999999999999</v>
      </c>
      <c r="SM35" s="74">
        <v>139.66999999999999</v>
      </c>
      <c r="SN35" s="74">
        <v>140.22</v>
      </c>
      <c r="SO35" s="74">
        <v>139.93</v>
      </c>
      <c r="SP35" s="74">
        <v>137.01</v>
      </c>
      <c r="SQ35" s="74">
        <v>137.49</v>
      </c>
      <c r="SR35" s="74">
        <v>134.29</v>
      </c>
      <c r="SS35" s="74">
        <v>138.31</v>
      </c>
      <c r="ST35" s="74">
        <v>144.47</v>
      </c>
      <c r="SU35" s="74">
        <v>149.43</v>
      </c>
      <c r="SV35" s="74">
        <v>140.13999999999999</v>
      </c>
      <c r="SW35" s="74">
        <v>140.11000000000001</v>
      </c>
      <c r="SX35" s="74">
        <v>140.11000000000001</v>
      </c>
      <c r="SY35" s="74">
        <v>135.91</v>
      </c>
      <c r="SZ35" s="74">
        <v>133.22999999999999</v>
      </c>
      <c r="TA35" s="74">
        <v>131.76</v>
      </c>
      <c r="TB35" s="74">
        <v>136.24</v>
      </c>
      <c r="TC35" s="74">
        <v>133.57</v>
      </c>
      <c r="TD35" s="74">
        <v>137.71</v>
      </c>
      <c r="TE35" s="74">
        <v>140.83000000000001</v>
      </c>
      <c r="TF35" s="74">
        <v>147.07</v>
      </c>
      <c r="TG35" s="74">
        <v>147.22</v>
      </c>
      <c r="TH35" s="74">
        <v>142.62</v>
      </c>
      <c r="TI35" s="74">
        <v>118.42</v>
      </c>
      <c r="TJ35" s="74">
        <v>128.99</v>
      </c>
      <c r="TK35" s="74">
        <v>123.7</v>
      </c>
      <c r="TL35" s="74">
        <v>124.65</v>
      </c>
      <c r="TM35" s="74">
        <v>120.07</v>
      </c>
      <c r="TN35" s="74">
        <v>116.66</v>
      </c>
      <c r="TO35" s="74">
        <v>118.65</v>
      </c>
      <c r="TP35" s="74">
        <v>124.83</v>
      </c>
      <c r="TQ35" s="74">
        <v>128.68</v>
      </c>
      <c r="TR35" s="74">
        <v>129.84</v>
      </c>
      <c r="TS35" s="74">
        <v>133.57</v>
      </c>
      <c r="TT35" s="74">
        <v>132.80000000000001</v>
      </c>
      <c r="TU35" s="74">
        <v>131.13999999999999</v>
      </c>
      <c r="TV35" s="74">
        <v>135.29</v>
      </c>
      <c r="TW35" s="74">
        <v>138.85</v>
      </c>
      <c r="TX35" s="74">
        <v>139.4</v>
      </c>
      <c r="TY35" s="74">
        <v>139.22999999999999</v>
      </c>
      <c r="TZ35" s="74">
        <v>140.11000000000001</v>
      </c>
      <c r="UA35" s="74">
        <v>134.43</v>
      </c>
      <c r="UB35" s="74">
        <v>130.28</v>
      </c>
      <c r="UC35" s="74">
        <v>126.63</v>
      </c>
      <c r="UD35" s="74">
        <v>131.28</v>
      </c>
      <c r="UE35" s="74">
        <v>120.15</v>
      </c>
      <c r="UF35" s="74">
        <v>124.92</v>
      </c>
      <c r="UG35" s="74">
        <v>114.06</v>
      </c>
      <c r="UH35" s="74">
        <v>115.99</v>
      </c>
    </row>
    <row r="36" spans="1:554" ht="14.4" x14ac:dyDescent="0.3">
      <c r="A36" s="74" t="s">
        <v>887</v>
      </c>
      <c r="B36" s="74" t="s">
        <v>18</v>
      </c>
      <c r="C36" s="74" t="s">
        <v>444</v>
      </c>
      <c r="D36" s="77">
        <v>77.88</v>
      </c>
      <c r="E36" s="74">
        <v>415</v>
      </c>
      <c r="F36" s="77">
        <v>89.91</v>
      </c>
      <c r="G36" s="74" t="s">
        <v>506</v>
      </c>
      <c r="H36" s="74" t="s">
        <v>134</v>
      </c>
      <c r="I36" s="74" t="s">
        <v>134</v>
      </c>
      <c r="J36" s="74" t="s">
        <v>134</v>
      </c>
      <c r="K36" s="74" t="s">
        <v>134</v>
      </c>
      <c r="L36" s="74" t="s">
        <v>134</v>
      </c>
      <c r="M36" s="74" t="s">
        <v>134</v>
      </c>
      <c r="N36" s="74" t="s">
        <v>134</v>
      </c>
      <c r="O36" s="74" t="s">
        <v>134</v>
      </c>
      <c r="P36" s="74" t="s">
        <v>134</v>
      </c>
      <c r="Q36" s="74" t="s">
        <v>134</v>
      </c>
      <c r="R36" s="74" t="s">
        <v>134</v>
      </c>
      <c r="S36" s="74" t="s">
        <v>134</v>
      </c>
      <c r="T36" s="74" t="s">
        <v>134</v>
      </c>
      <c r="U36" s="74" t="s">
        <v>134</v>
      </c>
      <c r="V36" s="74" t="s">
        <v>134</v>
      </c>
      <c r="W36" s="74" t="s">
        <v>134</v>
      </c>
      <c r="X36" s="74" t="s">
        <v>134</v>
      </c>
      <c r="Y36" s="74" t="s">
        <v>134</v>
      </c>
      <c r="Z36" s="74" t="s">
        <v>134</v>
      </c>
      <c r="AA36" s="74" t="s">
        <v>134</v>
      </c>
      <c r="AB36" s="74">
        <v>84.64</v>
      </c>
      <c r="AC36" s="74">
        <v>88.31</v>
      </c>
      <c r="AD36" s="74">
        <v>86.09</v>
      </c>
      <c r="AE36" s="74">
        <v>83.68</v>
      </c>
      <c r="AF36" s="74">
        <v>85.91</v>
      </c>
      <c r="AG36" s="74">
        <v>84.69</v>
      </c>
      <c r="AH36" s="74">
        <v>83.21</v>
      </c>
      <c r="AI36" s="74">
        <v>81.48</v>
      </c>
      <c r="AJ36" s="74">
        <v>83.13</v>
      </c>
      <c r="AK36" s="74">
        <v>85.95</v>
      </c>
      <c r="AL36" s="74">
        <v>85.18</v>
      </c>
      <c r="AM36" s="74">
        <v>80.08</v>
      </c>
      <c r="AN36" s="74">
        <v>78.5</v>
      </c>
      <c r="AO36" s="74">
        <v>76.77</v>
      </c>
      <c r="AP36" s="74">
        <v>76.61</v>
      </c>
      <c r="AQ36" s="74">
        <v>79.75</v>
      </c>
      <c r="AR36" s="74">
        <v>78.09</v>
      </c>
      <c r="AS36" s="74">
        <v>78.77</v>
      </c>
      <c r="AT36" s="74">
        <v>78.58</v>
      </c>
      <c r="AU36" s="74">
        <v>78.290000000000006</v>
      </c>
      <c r="AV36" s="74">
        <v>80.44</v>
      </c>
      <c r="AW36" s="74">
        <v>81.52</v>
      </c>
      <c r="AX36" s="74">
        <v>81.16</v>
      </c>
      <c r="AY36" s="74">
        <v>82.11</v>
      </c>
      <c r="AZ36" s="74">
        <v>85.37</v>
      </c>
      <c r="BA36" s="74">
        <v>84.03</v>
      </c>
      <c r="BB36" s="74">
        <v>82.67</v>
      </c>
      <c r="BC36" s="74">
        <v>82.01</v>
      </c>
      <c r="BD36" s="74">
        <v>87.45</v>
      </c>
      <c r="BE36" s="74">
        <v>89.68</v>
      </c>
      <c r="BF36" s="74">
        <v>96.6</v>
      </c>
      <c r="BG36" s="74">
        <v>97.84</v>
      </c>
      <c r="BH36" s="74">
        <v>96.81</v>
      </c>
      <c r="BI36" s="74">
        <v>95.93</v>
      </c>
      <c r="BJ36" s="74">
        <v>97.58</v>
      </c>
      <c r="BK36" s="74">
        <v>100.28</v>
      </c>
      <c r="BL36" s="74">
        <v>97.95</v>
      </c>
      <c r="BM36" s="74">
        <v>96.61</v>
      </c>
      <c r="BN36" s="74">
        <v>94.56</v>
      </c>
      <c r="BO36" s="74">
        <v>96.09</v>
      </c>
      <c r="BP36" s="74">
        <v>97.88</v>
      </c>
      <c r="BQ36" s="74">
        <v>98.01</v>
      </c>
      <c r="BR36" s="74">
        <v>96.56</v>
      </c>
      <c r="BS36" s="74">
        <v>95.87</v>
      </c>
      <c r="BT36" s="74">
        <v>92.56</v>
      </c>
      <c r="BU36" s="74">
        <v>92.47</v>
      </c>
      <c r="BV36" s="74">
        <v>95.48</v>
      </c>
      <c r="BW36" s="74">
        <v>94.03</v>
      </c>
      <c r="BX36" s="74">
        <v>92.33</v>
      </c>
      <c r="BY36" s="74">
        <v>92.09</v>
      </c>
      <c r="BZ36" s="74">
        <v>91.75</v>
      </c>
      <c r="CA36" s="74">
        <v>89.87</v>
      </c>
      <c r="CB36" s="74">
        <v>89.78</v>
      </c>
      <c r="CC36" s="74">
        <v>89.94</v>
      </c>
      <c r="CD36" s="74">
        <v>90.11</v>
      </c>
      <c r="CE36" s="74">
        <v>88.43</v>
      </c>
      <c r="CF36" s="74">
        <v>87.57</v>
      </c>
      <c r="CG36" s="74">
        <v>83.8</v>
      </c>
      <c r="CH36" s="74">
        <v>85.94</v>
      </c>
      <c r="CI36" s="74">
        <v>87.44</v>
      </c>
      <c r="CJ36" s="74">
        <v>89.37</v>
      </c>
      <c r="CK36" s="74">
        <v>89.69</v>
      </c>
      <c r="CL36" s="74">
        <v>89.91</v>
      </c>
      <c r="CM36" s="74" t="s">
        <v>134</v>
      </c>
      <c r="CN36" s="74" t="s">
        <v>134</v>
      </c>
      <c r="CO36" s="74" t="s">
        <v>134</v>
      </c>
      <c r="CP36" s="74" t="s">
        <v>134</v>
      </c>
      <c r="CQ36" s="74" t="s">
        <v>134</v>
      </c>
      <c r="CR36" s="74" t="s">
        <v>134</v>
      </c>
      <c r="CS36" s="74" t="s">
        <v>134</v>
      </c>
      <c r="CT36" s="74" t="s">
        <v>134</v>
      </c>
      <c r="CU36" s="74" t="s">
        <v>134</v>
      </c>
      <c r="CV36" s="74" t="s">
        <v>134</v>
      </c>
      <c r="CW36" s="74" t="s">
        <v>134</v>
      </c>
      <c r="CX36" s="74" t="s">
        <v>134</v>
      </c>
      <c r="CY36" s="74" t="s">
        <v>134</v>
      </c>
      <c r="CZ36" s="74" t="s">
        <v>134</v>
      </c>
      <c r="DA36" s="74" t="s">
        <v>134</v>
      </c>
      <c r="DB36" s="74" t="s">
        <v>134</v>
      </c>
      <c r="DC36" s="74" t="s">
        <v>134</v>
      </c>
      <c r="DD36" s="74" t="s">
        <v>134</v>
      </c>
      <c r="DE36" s="74" t="s">
        <v>134</v>
      </c>
      <c r="DF36" s="74" t="s">
        <v>134</v>
      </c>
      <c r="DG36" s="74" t="s">
        <v>134</v>
      </c>
      <c r="DH36" s="74" t="s">
        <v>134</v>
      </c>
      <c r="DI36" s="74" t="s">
        <v>134</v>
      </c>
      <c r="DJ36" s="74" t="s">
        <v>134</v>
      </c>
      <c r="DK36" s="74" t="s">
        <v>134</v>
      </c>
      <c r="DL36" s="74" t="s">
        <v>134</v>
      </c>
      <c r="DM36" s="74" t="s">
        <v>134</v>
      </c>
      <c r="DN36" s="74" t="s">
        <v>134</v>
      </c>
      <c r="DO36" s="74" t="s">
        <v>134</v>
      </c>
      <c r="DP36" s="74" t="s">
        <v>134</v>
      </c>
      <c r="DQ36" s="74" t="s">
        <v>134</v>
      </c>
      <c r="DR36" s="74" t="s">
        <v>134</v>
      </c>
      <c r="DS36" s="74" t="s">
        <v>134</v>
      </c>
      <c r="DT36" s="74" t="s">
        <v>134</v>
      </c>
      <c r="DU36" s="74" t="s">
        <v>134</v>
      </c>
      <c r="DV36" s="74" t="s">
        <v>134</v>
      </c>
      <c r="DW36" s="74" t="s">
        <v>134</v>
      </c>
      <c r="DX36" s="74" t="s">
        <v>134</v>
      </c>
      <c r="DY36" s="74" t="s">
        <v>134</v>
      </c>
      <c r="DZ36" s="74" t="s">
        <v>134</v>
      </c>
      <c r="EA36" s="74" t="s">
        <v>134</v>
      </c>
      <c r="EB36" s="74" t="s">
        <v>134</v>
      </c>
      <c r="EC36" s="74" t="s">
        <v>134</v>
      </c>
      <c r="ED36" s="74" t="s">
        <v>134</v>
      </c>
      <c r="EE36" s="74" t="s">
        <v>134</v>
      </c>
      <c r="EF36" s="74" t="s">
        <v>134</v>
      </c>
      <c r="EG36" s="74" t="s">
        <v>134</v>
      </c>
      <c r="EH36" s="74" t="s">
        <v>134</v>
      </c>
      <c r="EI36" s="74" t="s">
        <v>134</v>
      </c>
      <c r="EJ36" s="74" t="s">
        <v>134</v>
      </c>
      <c r="EK36" s="74" t="s">
        <v>134</v>
      </c>
      <c r="EL36" s="74" t="s">
        <v>134</v>
      </c>
      <c r="EM36" s="74" t="s">
        <v>134</v>
      </c>
      <c r="EN36" s="74" t="s">
        <v>134</v>
      </c>
      <c r="EO36" s="74" t="s">
        <v>134</v>
      </c>
      <c r="EP36" s="74" t="s">
        <v>134</v>
      </c>
      <c r="EQ36" s="74" t="s">
        <v>134</v>
      </c>
      <c r="ER36" s="74" t="s">
        <v>134</v>
      </c>
      <c r="ES36" s="74" t="s">
        <v>134</v>
      </c>
      <c r="ET36" s="74" t="s">
        <v>134</v>
      </c>
      <c r="EU36" s="74" t="s">
        <v>134</v>
      </c>
      <c r="EV36" s="74" t="s">
        <v>134</v>
      </c>
      <c r="EW36" s="74" t="s">
        <v>134</v>
      </c>
      <c r="EX36" s="74" t="s">
        <v>134</v>
      </c>
      <c r="EY36" s="74" t="s">
        <v>134</v>
      </c>
      <c r="EZ36" s="74" t="s">
        <v>134</v>
      </c>
      <c r="FA36" s="74" t="s">
        <v>134</v>
      </c>
      <c r="FB36" s="74" t="s">
        <v>134</v>
      </c>
      <c r="FC36" s="74" t="s">
        <v>134</v>
      </c>
      <c r="FD36" s="74" t="s">
        <v>134</v>
      </c>
      <c r="FE36" s="74" t="s">
        <v>134</v>
      </c>
      <c r="FF36" s="74" t="s">
        <v>134</v>
      </c>
      <c r="FG36" s="74" t="s">
        <v>134</v>
      </c>
      <c r="FH36" s="74" t="s">
        <v>134</v>
      </c>
      <c r="FI36" s="74" t="s">
        <v>134</v>
      </c>
      <c r="FJ36" s="74" t="s">
        <v>134</v>
      </c>
      <c r="FK36" s="74" t="s">
        <v>134</v>
      </c>
      <c r="FL36" s="74" t="s">
        <v>134</v>
      </c>
      <c r="FM36" s="74" t="s">
        <v>134</v>
      </c>
      <c r="FN36" s="74" t="s">
        <v>134</v>
      </c>
      <c r="FO36" s="74" t="s">
        <v>134</v>
      </c>
      <c r="FP36" s="74" t="s">
        <v>134</v>
      </c>
      <c r="FQ36" s="74" t="s">
        <v>134</v>
      </c>
      <c r="FR36" s="74" t="s">
        <v>134</v>
      </c>
      <c r="FS36" s="74" t="s">
        <v>134</v>
      </c>
      <c r="FT36" s="74" t="s">
        <v>134</v>
      </c>
      <c r="FU36" s="74" t="s">
        <v>134</v>
      </c>
      <c r="FV36" s="74" t="s">
        <v>134</v>
      </c>
      <c r="FW36" s="74" t="s">
        <v>134</v>
      </c>
      <c r="FX36" s="74" t="s">
        <v>134</v>
      </c>
      <c r="FY36" s="74" t="s">
        <v>134</v>
      </c>
      <c r="FZ36" s="74" t="s">
        <v>134</v>
      </c>
      <c r="GA36" s="74" t="s">
        <v>134</v>
      </c>
      <c r="GB36" s="74" t="s">
        <v>134</v>
      </c>
      <c r="GC36" s="74" t="s">
        <v>134</v>
      </c>
      <c r="GD36" s="74" t="s">
        <v>134</v>
      </c>
      <c r="GE36" s="74" t="s">
        <v>134</v>
      </c>
      <c r="GF36" s="74" t="s">
        <v>134</v>
      </c>
      <c r="GG36" s="74" t="s">
        <v>134</v>
      </c>
      <c r="GH36" s="74" t="s">
        <v>134</v>
      </c>
      <c r="GI36" s="74" t="s">
        <v>134</v>
      </c>
      <c r="GJ36" s="74" t="s">
        <v>134</v>
      </c>
      <c r="GK36" s="74" t="s">
        <v>134</v>
      </c>
      <c r="GL36" s="74" t="s">
        <v>134</v>
      </c>
      <c r="GM36" s="74" t="s">
        <v>134</v>
      </c>
      <c r="GN36" s="74" t="s">
        <v>134</v>
      </c>
      <c r="GO36" s="74" t="s">
        <v>134</v>
      </c>
      <c r="GP36" s="74" t="s">
        <v>134</v>
      </c>
      <c r="GQ36" s="74" t="s">
        <v>134</v>
      </c>
      <c r="GR36" s="74" t="s">
        <v>134</v>
      </c>
      <c r="GS36" s="74" t="s">
        <v>134</v>
      </c>
      <c r="GT36" s="74" t="s">
        <v>134</v>
      </c>
      <c r="GU36" s="74" t="s">
        <v>134</v>
      </c>
      <c r="GV36" s="74" t="s">
        <v>134</v>
      </c>
      <c r="GW36" s="74" t="s">
        <v>134</v>
      </c>
      <c r="GX36" s="74" t="s">
        <v>134</v>
      </c>
      <c r="GY36" s="74" t="s">
        <v>134</v>
      </c>
      <c r="GZ36" s="74" t="s">
        <v>134</v>
      </c>
      <c r="HA36" s="74" t="s">
        <v>134</v>
      </c>
      <c r="HB36" s="74" t="s">
        <v>134</v>
      </c>
      <c r="HC36" s="74" t="s">
        <v>134</v>
      </c>
      <c r="HD36" s="74" t="s">
        <v>134</v>
      </c>
      <c r="HE36" s="74" t="s">
        <v>134</v>
      </c>
      <c r="HF36" s="74" t="s">
        <v>134</v>
      </c>
      <c r="HG36" s="74" t="s">
        <v>134</v>
      </c>
      <c r="HH36" s="74" t="s">
        <v>134</v>
      </c>
      <c r="HI36" s="74" t="s">
        <v>134</v>
      </c>
      <c r="HJ36" s="74" t="s">
        <v>134</v>
      </c>
      <c r="HK36" s="74" t="s">
        <v>134</v>
      </c>
      <c r="HL36" s="74" t="s">
        <v>134</v>
      </c>
      <c r="HM36" s="74" t="s">
        <v>134</v>
      </c>
      <c r="HN36" s="74" t="s">
        <v>134</v>
      </c>
      <c r="HO36" s="74" t="s">
        <v>134</v>
      </c>
      <c r="HP36" s="74" t="s">
        <v>134</v>
      </c>
      <c r="HQ36" s="74" t="s">
        <v>134</v>
      </c>
      <c r="HR36" s="74" t="s">
        <v>134</v>
      </c>
      <c r="HS36" s="74" t="s">
        <v>134</v>
      </c>
      <c r="HT36" s="74" t="s">
        <v>134</v>
      </c>
      <c r="HU36" s="74" t="s">
        <v>134</v>
      </c>
      <c r="HV36" s="74" t="s">
        <v>134</v>
      </c>
      <c r="HW36" s="74" t="s">
        <v>134</v>
      </c>
      <c r="HX36" s="74" t="s">
        <v>134</v>
      </c>
      <c r="HY36" s="74" t="s">
        <v>134</v>
      </c>
      <c r="HZ36" s="74" t="s">
        <v>134</v>
      </c>
      <c r="IA36" s="74" t="s">
        <v>134</v>
      </c>
      <c r="IB36" s="74" t="s">
        <v>134</v>
      </c>
      <c r="IC36" s="74" t="s">
        <v>134</v>
      </c>
      <c r="ID36" s="74" t="s">
        <v>134</v>
      </c>
      <c r="IE36" s="74" t="s">
        <v>134</v>
      </c>
      <c r="IF36" s="74" t="s">
        <v>134</v>
      </c>
      <c r="IG36" s="74" t="s">
        <v>134</v>
      </c>
      <c r="IH36" s="74" t="s">
        <v>134</v>
      </c>
      <c r="II36" s="74" t="s">
        <v>134</v>
      </c>
      <c r="IJ36" s="74" t="s">
        <v>134</v>
      </c>
      <c r="IK36" s="74" t="s">
        <v>134</v>
      </c>
      <c r="IL36" s="74" t="s">
        <v>134</v>
      </c>
      <c r="IM36" s="74" t="s">
        <v>134</v>
      </c>
      <c r="IN36" s="74" t="s">
        <v>134</v>
      </c>
      <c r="IO36" s="74" t="s">
        <v>134</v>
      </c>
      <c r="IP36" s="74" t="s">
        <v>134</v>
      </c>
      <c r="IQ36" s="74" t="s">
        <v>134</v>
      </c>
      <c r="IR36" s="74" t="s">
        <v>134</v>
      </c>
      <c r="IS36" s="74" t="s">
        <v>134</v>
      </c>
      <c r="IT36" s="74" t="s">
        <v>134</v>
      </c>
      <c r="IU36" s="74" t="s">
        <v>134</v>
      </c>
      <c r="IV36" s="74" t="s">
        <v>134</v>
      </c>
      <c r="IW36" s="74" t="s">
        <v>134</v>
      </c>
      <c r="IX36" s="74" t="s">
        <v>134</v>
      </c>
      <c r="IY36" s="74" t="s">
        <v>134</v>
      </c>
      <c r="IZ36" s="74" t="s">
        <v>134</v>
      </c>
      <c r="JA36" s="74" t="s">
        <v>134</v>
      </c>
      <c r="JB36" s="74" t="s">
        <v>134</v>
      </c>
      <c r="JC36" s="74" t="s">
        <v>134</v>
      </c>
      <c r="JD36" s="74" t="s">
        <v>134</v>
      </c>
      <c r="JE36" s="74" t="s">
        <v>134</v>
      </c>
      <c r="JF36" s="74" t="s">
        <v>134</v>
      </c>
      <c r="JG36" s="74" t="s">
        <v>134</v>
      </c>
      <c r="JH36" s="74" t="s">
        <v>134</v>
      </c>
      <c r="JI36" s="74" t="s">
        <v>134</v>
      </c>
      <c r="JJ36" s="74" t="s">
        <v>134</v>
      </c>
      <c r="JK36" s="74" t="s">
        <v>134</v>
      </c>
      <c r="JL36" s="74" t="s">
        <v>134</v>
      </c>
      <c r="JM36" s="74" t="s">
        <v>134</v>
      </c>
      <c r="JN36" s="74" t="s">
        <v>134</v>
      </c>
      <c r="JO36" s="74" t="s">
        <v>134</v>
      </c>
      <c r="JP36" s="74" t="s">
        <v>134</v>
      </c>
      <c r="JQ36" s="74" t="s">
        <v>134</v>
      </c>
      <c r="JR36" s="74" t="s">
        <v>134</v>
      </c>
      <c r="JS36" s="74" t="s">
        <v>134</v>
      </c>
      <c r="JT36" s="74" t="s">
        <v>134</v>
      </c>
      <c r="JU36" s="74" t="s">
        <v>134</v>
      </c>
      <c r="JV36" s="74" t="s">
        <v>134</v>
      </c>
      <c r="JW36" s="74" t="s">
        <v>134</v>
      </c>
      <c r="JX36" s="74" t="s">
        <v>134</v>
      </c>
      <c r="JY36" s="74" t="s">
        <v>134</v>
      </c>
      <c r="JZ36" s="74" t="s">
        <v>134</v>
      </c>
      <c r="KA36" s="74" t="s">
        <v>134</v>
      </c>
      <c r="KB36" s="74" t="s">
        <v>134</v>
      </c>
      <c r="KC36" s="74" t="s">
        <v>134</v>
      </c>
      <c r="KD36" s="74" t="s">
        <v>134</v>
      </c>
      <c r="KE36" s="74" t="s">
        <v>134</v>
      </c>
      <c r="KF36" s="74" t="s">
        <v>134</v>
      </c>
      <c r="KG36" s="74" t="s">
        <v>134</v>
      </c>
      <c r="KH36" s="74" t="s">
        <v>134</v>
      </c>
      <c r="KI36" s="74" t="s">
        <v>134</v>
      </c>
      <c r="KJ36" s="74" t="s">
        <v>134</v>
      </c>
      <c r="KK36" s="74" t="s">
        <v>134</v>
      </c>
      <c r="KL36" s="74" t="s">
        <v>134</v>
      </c>
      <c r="KM36" s="74" t="s">
        <v>134</v>
      </c>
      <c r="KN36" s="74" t="s">
        <v>134</v>
      </c>
      <c r="KO36" s="74" t="s">
        <v>134</v>
      </c>
      <c r="KP36" s="74" t="s">
        <v>134</v>
      </c>
      <c r="KQ36" s="74" t="s">
        <v>134</v>
      </c>
      <c r="KR36" s="74" t="s">
        <v>134</v>
      </c>
      <c r="KS36" s="74" t="s">
        <v>134</v>
      </c>
      <c r="KT36" s="74" t="s">
        <v>134</v>
      </c>
      <c r="KU36" s="74" t="s">
        <v>134</v>
      </c>
      <c r="KV36" s="74" t="s">
        <v>134</v>
      </c>
      <c r="KW36" s="74" t="s">
        <v>134</v>
      </c>
      <c r="KX36" s="74" t="s">
        <v>134</v>
      </c>
      <c r="KY36" s="74" t="s">
        <v>134</v>
      </c>
      <c r="KZ36" s="74" t="s">
        <v>134</v>
      </c>
      <c r="LA36" s="74" t="s">
        <v>134</v>
      </c>
      <c r="LB36" s="74" t="s">
        <v>134</v>
      </c>
      <c r="LC36" s="74" t="s">
        <v>134</v>
      </c>
      <c r="LD36" s="74" t="s">
        <v>134</v>
      </c>
      <c r="LE36" s="74" t="s">
        <v>134</v>
      </c>
      <c r="LF36" s="74" t="s">
        <v>134</v>
      </c>
      <c r="LG36" s="74" t="s">
        <v>134</v>
      </c>
      <c r="LH36" s="74" t="s">
        <v>134</v>
      </c>
      <c r="LI36" s="74" t="s">
        <v>134</v>
      </c>
      <c r="LJ36" s="74" t="s">
        <v>134</v>
      </c>
      <c r="LK36" s="74" t="s">
        <v>134</v>
      </c>
      <c r="LL36" s="74" t="s">
        <v>134</v>
      </c>
      <c r="LM36" s="74" t="s">
        <v>134</v>
      </c>
      <c r="LN36" s="74" t="s">
        <v>134</v>
      </c>
      <c r="LO36" s="74" t="s">
        <v>134</v>
      </c>
      <c r="LP36" s="74" t="s">
        <v>134</v>
      </c>
      <c r="LQ36" s="74" t="s">
        <v>134</v>
      </c>
      <c r="LR36" s="74" t="s">
        <v>134</v>
      </c>
      <c r="LS36" s="74" t="s">
        <v>134</v>
      </c>
      <c r="LT36" s="74" t="s">
        <v>134</v>
      </c>
      <c r="LU36" s="74" t="s">
        <v>134</v>
      </c>
      <c r="LV36" s="74" t="s">
        <v>134</v>
      </c>
      <c r="LW36" s="74" t="s">
        <v>134</v>
      </c>
      <c r="LX36" s="74" t="s">
        <v>134</v>
      </c>
      <c r="LY36" s="74" t="s">
        <v>134</v>
      </c>
      <c r="LZ36" s="74" t="s">
        <v>134</v>
      </c>
      <c r="MA36" s="74" t="s">
        <v>134</v>
      </c>
      <c r="MB36" s="74" t="s">
        <v>134</v>
      </c>
      <c r="MC36" s="74" t="s">
        <v>134</v>
      </c>
      <c r="MD36" s="74" t="s">
        <v>134</v>
      </c>
      <c r="ME36" s="74" t="s">
        <v>134</v>
      </c>
      <c r="MF36" s="74" t="s">
        <v>134</v>
      </c>
      <c r="MG36" s="74" t="s">
        <v>134</v>
      </c>
      <c r="MH36" s="74" t="s">
        <v>134</v>
      </c>
      <c r="MI36" s="74" t="s">
        <v>134</v>
      </c>
      <c r="MJ36" s="74" t="s">
        <v>134</v>
      </c>
      <c r="MK36" s="74" t="s">
        <v>134</v>
      </c>
      <c r="ML36" s="74" t="s">
        <v>134</v>
      </c>
      <c r="MM36" s="74" t="s">
        <v>134</v>
      </c>
      <c r="MN36" s="74" t="s">
        <v>134</v>
      </c>
      <c r="MO36" s="74" t="s">
        <v>134</v>
      </c>
      <c r="MP36" s="74" t="s">
        <v>134</v>
      </c>
      <c r="MQ36" s="74" t="s">
        <v>134</v>
      </c>
      <c r="MR36" s="74" t="s">
        <v>134</v>
      </c>
      <c r="MS36" s="74" t="s">
        <v>134</v>
      </c>
      <c r="MT36" s="74" t="s">
        <v>134</v>
      </c>
      <c r="MU36" s="74" t="s">
        <v>134</v>
      </c>
      <c r="MV36" s="74" t="s">
        <v>134</v>
      </c>
      <c r="MW36" s="74" t="s">
        <v>134</v>
      </c>
      <c r="MX36" s="74" t="s">
        <v>134</v>
      </c>
      <c r="MY36" s="74" t="s">
        <v>134</v>
      </c>
      <c r="MZ36" s="74" t="s">
        <v>134</v>
      </c>
      <c r="NA36" s="74" t="s">
        <v>134</v>
      </c>
      <c r="NB36" s="74" t="s">
        <v>134</v>
      </c>
      <c r="NC36" s="74" t="s">
        <v>134</v>
      </c>
      <c r="ND36" s="74" t="s">
        <v>134</v>
      </c>
      <c r="NE36" s="74" t="s">
        <v>134</v>
      </c>
      <c r="NF36" s="74" t="s">
        <v>134</v>
      </c>
      <c r="NG36" s="74" t="s">
        <v>134</v>
      </c>
      <c r="NH36" s="74" t="s">
        <v>134</v>
      </c>
      <c r="NI36" s="74" t="s">
        <v>134</v>
      </c>
      <c r="NJ36" s="74" t="s">
        <v>134</v>
      </c>
      <c r="NK36" s="74" t="s">
        <v>134</v>
      </c>
      <c r="NL36" s="74" t="s">
        <v>134</v>
      </c>
      <c r="NM36" s="74" t="s">
        <v>134</v>
      </c>
      <c r="NN36" s="74" t="s">
        <v>134</v>
      </c>
      <c r="NO36" s="74" t="s">
        <v>134</v>
      </c>
      <c r="NP36" s="74" t="s">
        <v>134</v>
      </c>
      <c r="NQ36" s="74" t="s">
        <v>134</v>
      </c>
      <c r="NR36" s="74" t="s">
        <v>134</v>
      </c>
      <c r="NS36" s="74" t="s">
        <v>134</v>
      </c>
      <c r="NT36" s="74" t="s">
        <v>134</v>
      </c>
      <c r="NU36" s="74" t="s">
        <v>134</v>
      </c>
      <c r="NV36" s="74" t="s">
        <v>134</v>
      </c>
      <c r="NW36" s="74" t="s">
        <v>134</v>
      </c>
      <c r="NX36" s="74" t="s">
        <v>134</v>
      </c>
      <c r="NY36" s="74" t="s">
        <v>134</v>
      </c>
      <c r="NZ36" s="74" t="s">
        <v>134</v>
      </c>
      <c r="OA36" s="74" t="s">
        <v>134</v>
      </c>
      <c r="OB36" s="74" t="s">
        <v>134</v>
      </c>
      <c r="OC36" s="74" t="s">
        <v>134</v>
      </c>
      <c r="OD36" s="74" t="s">
        <v>134</v>
      </c>
      <c r="OE36" s="74" t="s">
        <v>134</v>
      </c>
      <c r="OF36" s="74" t="s">
        <v>134</v>
      </c>
      <c r="OG36" s="74" t="s">
        <v>134</v>
      </c>
      <c r="OH36" s="74" t="s">
        <v>134</v>
      </c>
      <c r="OI36" s="74" t="s">
        <v>134</v>
      </c>
      <c r="OJ36" s="74" t="s">
        <v>134</v>
      </c>
      <c r="OK36" s="74" t="s">
        <v>134</v>
      </c>
      <c r="OL36" s="74" t="s">
        <v>134</v>
      </c>
      <c r="OM36" s="74" t="s">
        <v>134</v>
      </c>
      <c r="ON36" s="74" t="s">
        <v>134</v>
      </c>
      <c r="OO36" s="74" t="s">
        <v>134</v>
      </c>
      <c r="OP36" s="74" t="s">
        <v>134</v>
      </c>
      <c r="OQ36" s="74" t="s">
        <v>134</v>
      </c>
      <c r="OR36" s="74" t="s">
        <v>134</v>
      </c>
      <c r="OS36" s="74" t="s">
        <v>134</v>
      </c>
      <c r="OT36" s="74" t="s">
        <v>134</v>
      </c>
      <c r="OU36" s="74" t="s">
        <v>134</v>
      </c>
      <c r="OV36" s="74" t="s">
        <v>134</v>
      </c>
      <c r="OW36" s="74" t="s">
        <v>134</v>
      </c>
      <c r="OX36" s="74" t="s">
        <v>134</v>
      </c>
      <c r="OY36" s="74" t="s">
        <v>134</v>
      </c>
      <c r="OZ36" s="74" t="s">
        <v>134</v>
      </c>
      <c r="PA36" s="74" t="s">
        <v>134</v>
      </c>
      <c r="PB36" s="74" t="s">
        <v>134</v>
      </c>
      <c r="PC36" s="74" t="s">
        <v>134</v>
      </c>
      <c r="PD36" s="74" t="s">
        <v>134</v>
      </c>
      <c r="PE36" s="74" t="s">
        <v>134</v>
      </c>
      <c r="PF36" s="74" t="s">
        <v>134</v>
      </c>
      <c r="PG36" s="74" t="s">
        <v>134</v>
      </c>
      <c r="PH36" s="74" t="s">
        <v>134</v>
      </c>
      <c r="PI36" s="74" t="s">
        <v>134</v>
      </c>
      <c r="PJ36" s="74" t="s">
        <v>134</v>
      </c>
      <c r="PK36" s="74" t="s">
        <v>134</v>
      </c>
      <c r="PL36" s="74" t="s">
        <v>134</v>
      </c>
      <c r="PM36" s="74" t="s">
        <v>134</v>
      </c>
      <c r="PN36" s="74" t="s">
        <v>134</v>
      </c>
      <c r="PO36" s="74" t="s">
        <v>134</v>
      </c>
      <c r="PP36" s="74" t="s">
        <v>134</v>
      </c>
      <c r="PQ36" s="74" t="s">
        <v>134</v>
      </c>
      <c r="PR36" s="74" t="s">
        <v>134</v>
      </c>
      <c r="PS36" s="74" t="s">
        <v>134</v>
      </c>
      <c r="PT36" s="74" t="s">
        <v>134</v>
      </c>
      <c r="PU36" s="74" t="s">
        <v>134</v>
      </c>
      <c r="PV36" s="74" t="s">
        <v>134</v>
      </c>
      <c r="PW36" s="74" t="s">
        <v>134</v>
      </c>
      <c r="PX36" s="74" t="s">
        <v>134</v>
      </c>
      <c r="PY36" s="74" t="s">
        <v>134</v>
      </c>
      <c r="PZ36" s="74" t="s">
        <v>134</v>
      </c>
      <c r="QA36" s="74" t="s">
        <v>134</v>
      </c>
      <c r="QB36" s="74" t="s">
        <v>134</v>
      </c>
      <c r="QC36" s="74" t="s">
        <v>134</v>
      </c>
      <c r="QD36" s="74" t="s">
        <v>134</v>
      </c>
      <c r="QE36" s="74" t="s">
        <v>134</v>
      </c>
      <c r="QF36" s="74" t="s">
        <v>134</v>
      </c>
      <c r="QG36" s="74" t="s">
        <v>134</v>
      </c>
      <c r="QH36" s="74" t="s">
        <v>134</v>
      </c>
      <c r="QI36" s="74" t="s">
        <v>134</v>
      </c>
      <c r="QJ36" s="74" t="s">
        <v>134</v>
      </c>
      <c r="QK36" s="74" t="s">
        <v>134</v>
      </c>
      <c r="QL36" s="74" t="s">
        <v>134</v>
      </c>
      <c r="QM36" s="74" t="s">
        <v>134</v>
      </c>
      <c r="QN36" s="74" t="s">
        <v>134</v>
      </c>
      <c r="QO36" s="74" t="s">
        <v>134</v>
      </c>
      <c r="QP36" s="74" t="s">
        <v>134</v>
      </c>
      <c r="QQ36" s="74" t="s">
        <v>134</v>
      </c>
      <c r="QR36" s="74" t="s">
        <v>134</v>
      </c>
      <c r="QS36" s="74" t="s">
        <v>134</v>
      </c>
      <c r="QT36" s="74" t="s">
        <v>134</v>
      </c>
      <c r="QU36" s="74" t="s">
        <v>134</v>
      </c>
      <c r="QV36" s="74" t="s">
        <v>134</v>
      </c>
      <c r="QW36" s="74" t="s">
        <v>134</v>
      </c>
      <c r="QX36" s="74" t="s">
        <v>134</v>
      </c>
      <c r="QY36" s="74" t="s">
        <v>134</v>
      </c>
      <c r="QZ36" s="74" t="s">
        <v>134</v>
      </c>
      <c r="RA36" s="74" t="s">
        <v>134</v>
      </c>
      <c r="RB36" s="74" t="s">
        <v>134</v>
      </c>
      <c r="RC36" s="74" t="s">
        <v>134</v>
      </c>
      <c r="RD36" s="74" t="s">
        <v>134</v>
      </c>
      <c r="RE36" s="74" t="s">
        <v>134</v>
      </c>
      <c r="RF36" s="74" t="s">
        <v>134</v>
      </c>
      <c r="RG36" s="74" t="s">
        <v>134</v>
      </c>
      <c r="RH36" s="74" t="s">
        <v>134</v>
      </c>
      <c r="RI36" s="74" t="s">
        <v>134</v>
      </c>
      <c r="RJ36" s="74" t="s">
        <v>134</v>
      </c>
      <c r="RK36" s="74" t="s">
        <v>134</v>
      </c>
      <c r="RL36" s="74" t="s">
        <v>134</v>
      </c>
      <c r="RM36" s="74" t="s">
        <v>134</v>
      </c>
      <c r="RN36" s="74" t="s">
        <v>134</v>
      </c>
      <c r="RO36" s="74" t="s">
        <v>134</v>
      </c>
      <c r="RP36" s="74" t="s">
        <v>134</v>
      </c>
      <c r="RQ36" s="74" t="s">
        <v>134</v>
      </c>
      <c r="RR36" s="74" t="s">
        <v>134</v>
      </c>
      <c r="RS36" s="74" t="s">
        <v>134</v>
      </c>
      <c r="RT36" s="74" t="s">
        <v>134</v>
      </c>
      <c r="RU36" s="74" t="s">
        <v>134</v>
      </c>
      <c r="RV36" s="74" t="s">
        <v>134</v>
      </c>
      <c r="RW36" s="74" t="s">
        <v>134</v>
      </c>
      <c r="RX36" s="74" t="s">
        <v>134</v>
      </c>
      <c r="RY36" s="74" t="s">
        <v>134</v>
      </c>
      <c r="RZ36" s="74" t="s">
        <v>134</v>
      </c>
      <c r="SA36" s="74" t="s">
        <v>134</v>
      </c>
      <c r="SB36" s="74" t="s">
        <v>134</v>
      </c>
      <c r="SC36" s="74" t="s">
        <v>134</v>
      </c>
      <c r="SD36" s="74" t="s">
        <v>134</v>
      </c>
      <c r="SE36" s="74" t="s">
        <v>134</v>
      </c>
      <c r="SF36" s="74" t="s">
        <v>134</v>
      </c>
      <c r="SG36" s="74" t="s">
        <v>134</v>
      </c>
      <c r="SH36" s="74" t="s">
        <v>134</v>
      </c>
      <c r="SI36" s="74" t="s">
        <v>134</v>
      </c>
      <c r="SJ36" s="74" t="s">
        <v>134</v>
      </c>
      <c r="SK36" s="74" t="s">
        <v>134</v>
      </c>
      <c r="SL36" s="74" t="s">
        <v>134</v>
      </c>
      <c r="SM36" s="74" t="s">
        <v>134</v>
      </c>
      <c r="SN36" s="74" t="s">
        <v>134</v>
      </c>
      <c r="SO36" s="74" t="s">
        <v>134</v>
      </c>
      <c r="SP36" s="74" t="s">
        <v>134</v>
      </c>
      <c r="SQ36" s="74" t="s">
        <v>134</v>
      </c>
      <c r="SR36" s="74" t="s">
        <v>134</v>
      </c>
      <c r="SS36" s="74" t="s">
        <v>134</v>
      </c>
      <c r="ST36" s="74" t="s">
        <v>134</v>
      </c>
      <c r="SU36" s="74" t="s">
        <v>134</v>
      </c>
      <c r="SV36" s="74" t="s">
        <v>134</v>
      </c>
      <c r="SW36" s="74" t="s">
        <v>134</v>
      </c>
      <c r="SX36" s="74" t="s">
        <v>134</v>
      </c>
      <c r="SY36" s="74" t="s">
        <v>134</v>
      </c>
      <c r="SZ36" s="74" t="s">
        <v>134</v>
      </c>
      <c r="TA36" s="74" t="s">
        <v>134</v>
      </c>
      <c r="TB36" s="74" t="s">
        <v>134</v>
      </c>
      <c r="TC36" s="74" t="s">
        <v>134</v>
      </c>
      <c r="TD36" s="74" t="s">
        <v>134</v>
      </c>
      <c r="TE36" s="74" t="s">
        <v>134</v>
      </c>
      <c r="TF36" s="74" t="s">
        <v>134</v>
      </c>
      <c r="TG36" s="74" t="s">
        <v>134</v>
      </c>
      <c r="TH36" s="74" t="s">
        <v>134</v>
      </c>
      <c r="TI36" s="74" t="s">
        <v>134</v>
      </c>
      <c r="TJ36" s="74" t="s">
        <v>134</v>
      </c>
      <c r="TK36" s="74" t="s">
        <v>134</v>
      </c>
      <c r="TL36" s="74" t="s">
        <v>134</v>
      </c>
      <c r="TM36" s="74" t="s">
        <v>134</v>
      </c>
      <c r="TN36" s="74" t="s">
        <v>134</v>
      </c>
      <c r="TO36" s="74" t="s">
        <v>134</v>
      </c>
      <c r="TP36" s="74" t="s">
        <v>134</v>
      </c>
      <c r="TQ36" s="74" t="s">
        <v>134</v>
      </c>
      <c r="TR36" s="74" t="s">
        <v>134</v>
      </c>
      <c r="TS36" s="74" t="s">
        <v>134</v>
      </c>
      <c r="TT36" s="74" t="s">
        <v>134</v>
      </c>
      <c r="TU36" s="74" t="s">
        <v>134</v>
      </c>
      <c r="TV36" s="74" t="s">
        <v>134</v>
      </c>
      <c r="TW36" s="74" t="s">
        <v>134</v>
      </c>
      <c r="TX36" s="74" t="s">
        <v>134</v>
      </c>
      <c r="TY36" s="74" t="s">
        <v>134</v>
      </c>
      <c r="TZ36" s="74" t="s">
        <v>134</v>
      </c>
      <c r="UA36" s="74" t="s">
        <v>134</v>
      </c>
      <c r="UB36" s="74" t="s">
        <v>134</v>
      </c>
      <c r="UC36" s="74" t="s">
        <v>134</v>
      </c>
      <c r="UD36" s="74" t="s">
        <v>134</v>
      </c>
      <c r="UE36" s="74" t="s">
        <v>134</v>
      </c>
      <c r="UF36" s="74" t="s">
        <v>134</v>
      </c>
      <c r="UG36" s="74" t="s">
        <v>134</v>
      </c>
      <c r="UH36" s="74" t="s">
        <v>134</v>
      </c>
    </row>
    <row r="37" spans="1:554" ht="14.4" x14ac:dyDescent="0.3">
      <c r="A37" s="74" t="s">
        <v>32</v>
      </c>
      <c r="B37" s="74" t="s">
        <v>18</v>
      </c>
      <c r="C37" s="74" t="s">
        <v>447</v>
      </c>
      <c r="D37" s="77">
        <v>102.13</v>
      </c>
      <c r="E37" s="74">
        <v>127</v>
      </c>
      <c r="F37" s="77"/>
      <c r="G37" s="74"/>
      <c r="H37" s="74" t="s">
        <v>134</v>
      </c>
      <c r="I37" s="74" t="s">
        <v>134</v>
      </c>
      <c r="J37" s="74" t="s">
        <v>134</v>
      </c>
      <c r="K37" s="74" t="s">
        <v>134</v>
      </c>
      <c r="L37" s="74" t="s">
        <v>134</v>
      </c>
      <c r="M37" s="74" t="s">
        <v>134</v>
      </c>
      <c r="N37" s="74" t="s">
        <v>134</v>
      </c>
      <c r="O37" s="74" t="s">
        <v>134</v>
      </c>
      <c r="P37" s="74" t="s">
        <v>134</v>
      </c>
      <c r="Q37" s="74" t="s">
        <v>134</v>
      </c>
      <c r="R37" s="74" t="s">
        <v>134</v>
      </c>
      <c r="S37" s="74" t="s">
        <v>134</v>
      </c>
      <c r="T37" s="74" t="s">
        <v>134</v>
      </c>
      <c r="U37" s="74" t="s">
        <v>134</v>
      </c>
      <c r="V37" s="74" t="s">
        <v>134</v>
      </c>
      <c r="W37" s="74" t="s">
        <v>134</v>
      </c>
      <c r="X37" s="74" t="s">
        <v>134</v>
      </c>
      <c r="Y37" s="74" t="s">
        <v>134</v>
      </c>
      <c r="Z37" s="74" t="s">
        <v>134</v>
      </c>
      <c r="AA37" s="74" t="s">
        <v>134</v>
      </c>
      <c r="AB37" s="74" t="s">
        <v>134</v>
      </c>
      <c r="AC37" s="74" t="s">
        <v>134</v>
      </c>
      <c r="AD37" s="74" t="s">
        <v>134</v>
      </c>
      <c r="AE37" s="74">
        <v>102.18</v>
      </c>
      <c r="AF37" s="74">
        <v>102.11</v>
      </c>
      <c r="AG37" s="74">
        <v>100.05</v>
      </c>
      <c r="AH37" s="74">
        <v>98.24</v>
      </c>
      <c r="AI37" s="74">
        <v>97.61</v>
      </c>
      <c r="AJ37" s="74">
        <v>99.54</v>
      </c>
      <c r="AK37" s="74">
        <v>99.7</v>
      </c>
      <c r="AL37" s="74">
        <v>101.16</v>
      </c>
      <c r="AM37" s="74">
        <v>98.15</v>
      </c>
      <c r="AN37" s="74">
        <v>97.2</v>
      </c>
      <c r="AO37" s="74">
        <v>94.58</v>
      </c>
      <c r="AP37" s="74">
        <v>95.79</v>
      </c>
      <c r="AQ37" s="74">
        <v>95.82</v>
      </c>
      <c r="AR37" s="74">
        <v>93.5</v>
      </c>
      <c r="AS37" s="74">
        <v>93.76</v>
      </c>
      <c r="AT37" s="74">
        <v>94.23</v>
      </c>
      <c r="AU37" s="74">
        <v>92.17</v>
      </c>
      <c r="AV37" s="74">
        <v>92.13</v>
      </c>
      <c r="AW37" s="74">
        <v>94.9</v>
      </c>
      <c r="AX37" s="74">
        <v>93.75</v>
      </c>
      <c r="AY37" s="74">
        <v>93.55</v>
      </c>
      <c r="AZ37" s="74">
        <v>93.92</v>
      </c>
      <c r="BA37" s="74">
        <v>92.25</v>
      </c>
      <c r="BB37" s="74">
        <v>90.73</v>
      </c>
      <c r="BC37" s="74">
        <v>92.43</v>
      </c>
      <c r="BD37" s="74">
        <v>94.88</v>
      </c>
      <c r="BE37" s="74">
        <v>96.2</v>
      </c>
      <c r="BF37" s="74">
        <v>100.04</v>
      </c>
      <c r="BG37" s="74">
        <v>98.95</v>
      </c>
      <c r="BH37" s="74">
        <v>97.71</v>
      </c>
      <c r="BI37" s="74">
        <v>100.61</v>
      </c>
      <c r="BJ37" s="74">
        <v>98.7</v>
      </c>
      <c r="BK37" s="74">
        <v>98.71</v>
      </c>
      <c r="BL37" s="74">
        <v>98.13</v>
      </c>
      <c r="BM37" s="74">
        <v>98.04</v>
      </c>
      <c r="BN37" s="74">
        <v>97.24</v>
      </c>
      <c r="BO37" s="74">
        <v>100.25</v>
      </c>
      <c r="BP37" s="74">
        <v>102</v>
      </c>
      <c r="BQ37" s="74">
        <v>103.29</v>
      </c>
      <c r="BR37" s="74">
        <v>102.41</v>
      </c>
      <c r="BS37" s="74">
        <v>103.95</v>
      </c>
      <c r="BT37" s="74">
        <v>101.1</v>
      </c>
      <c r="BU37" s="74">
        <v>102.06</v>
      </c>
      <c r="BV37" s="74">
        <v>102.17</v>
      </c>
      <c r="BW37" s="74">
        <v>99.92</v>
      </c>
      <c r="BX37" s="74">
        <v>97.83</v>
      </c>
      <c r="BY37" s="74">
        <v>102.4</v>
      </c>
      <c r="BZ37" s="74">
        <v>102.51</v>
      </c>
      <c r="CA37" s="74">
        <v>102.74</v>
      </c>
      <c r="CB37" s="74">
        <v>102.3</v>
      </c>
      <c r="CC37" s="74">
        <v>104.3</v>
      </c>
      <c r="CD37" s="74">
        <v>103.81</v>
      </c>
      <c r="CE37" s="74">
        <v>106.96</v>
      </c>
      <c r="CF37" s="74">
        <v>106.21</v>
      </c>
      <c r="CG37" s="74">
        <v>102.57</v>
      </c>
      <c r="CH37" s="74">
        <v>104.98</v>
      </c>
      <c r="CI37" s="74">
        <v>109.82</v>
      </c>
      <c r="CJ37" s="74">
        <v>105.45</v>
      </c>
      <c r="CK37" s="74">
        <v>102.05</v>
      </c>
      <c r="CL37" s="74">
        <v>103.63</v>
      </c>
      <c r="CM37" s="74">
        <v>103.65</v>
      </c>
      <c r="CN37" s="74">
        <v>104</v>
      </c>
      <c r="CO37" s="74">
        <v>105.655</v>
      </c>
      <c r="CP37" s="74">
        <v>105.83</v>
      </c>
      <c r="CQ37" s="74">
        <v>106.62</v>
      </c>
      <c r="CR37" s="74">
        <v>110.19</v>
      </c>
      <c r="CS37" s="74">
        <v>112.18</v>
      </c>
      <c r="CT37" s="74">
        <v>110.26</v>
      </c>
      <c r="CU37" s="74">
        <v>111.2</v>
      </c>
      <c r="CV37" s="74">
        <v>113.4</v>
      </c>
      <c r="CW37" s="74">
        <v>115.5</v>
      </c>
      <c r="CX37" s="74">
        <v>118.15</v>
      </c>
      <c r="CY37" s="74">
        <v>116.25</v>
      </c>
      <c r="CZ37" s="74">
        <v>115.01</v>
      </c>
      <c r="DA37" s="74">
        <v>114.99</v>
      </c>
      <c r="DB37" s="74">
        <v>116.75</v>
      </c>
      <c r="DC37" s="74">
        <v>115</v>
      </c>
      <c r="DD37" s="74">
        <v>120.11</v>
      </c>
      <c r="DE37" s="74">
        <v>121.66</v>
      </c>
      <c r="DF37" s="74">
        <v>120.58</v>
      </c>
      <c r="DG37" s="74">
        <v>122.77</v>
      </c>
      <c r="DH37" s="74">
        <v>124.25</v>
      </c>
      <c r="DI37" s="74">
        <v>125.3</v>
      </c>
      <c r="DJ37" s="74">
        <v>126.61</v>
      </c>
      <c r="DK37" s="74">
        <v>121.23</v>
      </c>
      <c r="DL37" s="74">
        <v>124.25</v>
      </c>
      <c r="DM37" s="74">
        <v>123.43</v>
      </c>
      <c r="DN37" s="74">
        <v>126.57</v>
      </c>
      <c r="DO37" s="74">
        <v>126.66</v>
      </c>
      <c r="DP37" s="74">
        <v>126.42</v>
      </c>
      <c r="DQ37" s="74">
        <v>127.11</v>
      </c>
      <c r="DR37" s="74">
        <v>125.49</v>
      </c>
      <c r="DS37" s="74" t="s">
        <v>135</v>
      </c>
      <c r="DT37" s="74">
        <v>125.78</v>
      </c>
      <c r="DU37" s="74">
        <v>124.83</v>
      </c>
      <c r="DV37" s="74">
        <v>130.15</v>
      </c>
      <c r="DW37" s="74">
        <v>129.33000000000001</v>
      </c>
      <c r="DX37" s="74">
        <v>127.33</v>
      </c>
      <c r="DY37" s="74">
        <v>129.18</v>
      </c>
      <c r="DZ37" s="74">
        <v>129.04</v>
      </c>
      <c r="EA37" s="74">
        <v>127.9</v>
      </c>
      <c r="EB37" s="74">
        <v>130.36000000000001</v>
      </c>
      <c r="EC37" s="74">
        <v>130.22</v>
      </c>
      <c r="ED37" s="74">
        <v>130.38</v>
      </c>
      <c r="EE37" s="74">
        <v>128.36000000000001</v>
      </c>
      <c r="EF37" s="74">
        <v>129.78</v>
      </c>
      <c r="EG37" s="74">
        <v>127.13</v>
      </c>
      <c r="EH37" s="74">
        <v>128.78</v>
      </c>
      <c r="EI37" s="74">
        <v>130.80000000000001</v>
      </c>
      <c r="EJ37" s="74">
        <v>134.30000000000001</v>
      </c>
      <c r="EK37" s="74">
        <v>134.68</v>
      </c>
      <c r="EL37" s="74">
        <v>133.56</v>
      </c>
      <c r="EM37" s="74">
        <v>132.83000000000001</v>
      </c>
      <c r="EN37" s="74">
        <v>135.36000000000001</v>
      </c>
      <c r="EO37" s="74">
        <v>129.96</v>
      </c>
      <c r="EP37" s="74">
        <v>130</v>
      </c>
      <c r="EQ37" s="74">
        <v>128.80000000000001</v>
      </c>
      <c r="ER37" s="74">
        <v>129.13</v>
      </c>
      <c r="ES37" s="74">
        <v>128.15</v>
      </c>
      <c r="ET37" s="74">
        <v>128.25</v>
      </c>
      <c r="EU37" s="74">
        <v>132.21</v>
      </c>
      <c r="EV37" s="74">
        <v>133.68</v>
      </c>
      <c r="EW37" s="74">
        <v>131.69</v>
      </c>
      <c r="EX37" s="74">
        <v>128.21</v>
      </c>
      <c r="EY37" s="74">
        <v>128.91</v>
      </c>
      <c r="EZ37" s="74">
        <v>139.57</v>
      </c>
      <c r="FA37" s="74">
        <v>142.22</v>
      </c>
      <c r="FB37" s="74">
        <v>139.94</v>
      </c>
      <c r="FC37" s="74">
        <v>137.85</v>
      </c>
      <c r="FD37" s="74">
        <v>138.56</v>
      </c>
      <c r="FE37" s="74">
        <v>138.41</v>
      </c>
      <c r="FF37" s="74">
        <v>140.57</v>
      </c>
      <c r="FG37" s="74">
        <v>137.66999999999999</v>
      </c>
      <c r="FH37" s="74">
        <v>135.07</v>
      </c>
      <c r="FI37" s="74">
        <v>133.97999999999999</v>
      </c>
      <c r="FJ37" s="74">
        <v>133.22</v>
      </c>
      <c r="FK37" s="74">
        <v>134.68</v>
      </c>
      <c r="FL37" s="74">
        <v>134.25</v>
      </c>
      <c r="FM37" s="74">
        <v>135.52000000000001</v>
      </c>
      <c r="FN37" s="74">
        <v>131.84</v>
      </c>
      <c r="FO37" s="74">
        <v>133.26</v>
      </c>
      <c r="FP37" s="74">
        <v>133.13999999999999</v>
      </c>
      <c r="FQ37" s="74">
        <v>134.91</v>
      </c>
      <c r="FR37" s="74">
        <v>135.07</v>
      </c>
      <c r="FS37" s="74">
        <v>138.01</v>
      </c>
      <c r="FT37" s="74">
        <v>138.12</v>
      </c>
      <c r="FU37" s="74">
        <v>137.27000000000001</v>
      </c>
      <c r="FV37" s="74">
        <v>135.36000000000001</v>
      </c>
      <c r="FW37" s="74">
        <v>137.85</v>
      </c>
      <c r="FX37" s="74">
        <v>138.22999999999999</v>
      </c>
      <c r="FY37" s="74">
        <v>143.1</v>
      </c>
      <c r="FZ37" s="74">
        <v>141.22999999999999</v>
      </c>
      <c r="GA37" s="74">
        <v>144.85</v>
      </c>
      <c r="GB37" s="74">
        <v>144.72</v>
      </c>
      <c r="GC37" s="74">
        <v>140.38999999999999</v>
      </c>
      <c r="GD37" s="74">
        <v>139.97999999999999</v>
      </c>
      <c r="GE37" s="74">
        <v>137.63</v>
      </c>
      <c r="GF37" s="74">
        <v>135.29</v>
      </c>
      <c r="GG37" s="74">
        <v>129.33000000000001</v>
      </c>
      <c r="GH37" s="74">
        <v>129.12</v>
      </c>
      <c r="GI37" s="74">
        <v>131.27000000000001</v>
      </c>
      <c r="GJ37" s="74">
        <v>125.98</v>
      </c>
      <c r="GK37" s="74">
        <v>125.98</v>
      </c>
      <c r="GL37" s="74">
        <v>125.98</v>
      </c>
      <c r="GM37" s="74">
        <v>127.12</v>
      </c>
      <c r="GN37" s="74">
        <v>129.46</v>
      </c>
      <c r="GO37" s="74">
        <v>124.72</v>
      </c>
      <c r="GP37" s="74">
        <v>127</v>
      </c>
      <c r="GQ37" s="74">
        <v>125.96</v>
      </c>
      <c r="GR37" s="74">
        <v>127.96</v>
      </c>
      <c r="GS37" s="74">
        <v>128.26</v>
      </c>
      <c r="GT37" s="74">
        <v>129.47999999999999</v>
      </c>
      <c r="GU37" s="74">
        <v>131.83000000000001</v>
      </c>
      <c r="GV37" s="74">
        <v>132.33000000000001</v>
      </c>
      <c r="GW37" s="74">
        <v>129.79</v>
      </c>
      <c r="GX37" s="74">
        <v>132.55000000000001</v>
      </c>
      <c r="GY37" s="74">
        <v>131.47</v>
      </c>
      <c r="GZ37" s="74">
        <v>128.13</v>
      </c>
      <c r="HA37" s="74">
        <v>128.4</v>
      </c>
      <c r="HB37" s="74">
        <v>125.17</v>
      </c>
      <c r="HC37" s="74">
        <v>126.56</v>
      </c>
      <c r="HD37" s="74">
        <v>128.56</v>
      </c>
      <c r="HE37" s="74">
        <v>121.39</v>
      </c>
      <c r="HF37" s="74">
        <v>119.57</v>
      </c>
      <c r="HG37" s="74">
        <v>127.74</v>
      </c>
      <c r="HH37" s="74">
        <v>132.71</v>
      </c>
      <c r="HI37" s="74">
        <v>133.09</v>
      </c>
      <c r="HJ37" s="74">
        <v>137</v>
      </c>
      <c r="HK37" s="74">
        <v>138.07</v>
      </c>
      <c r="HL37" s="74">
        <v>138.6</v>
      </c>
      <c r="HM37" s="74">
        <v>139.74</v>
      </c>
      <c r="HN37" s="74">
        <v>142.71</v>
      </c>
      <c r="HO37" s="74">
        <v>142.08000000000001</v>
      </c>
      <c r="HP37" s="74">
        <v>140.6</v>
      </c>
      <c r="HQ37" s="74">
        <v>143.56</v>
      </c>
      <c r="HR37" s="74">
        <v>142.59</v>
      </c>
      <c r="HS37" s="74">
        <v>145.80000000000001</v>
      </c>
      <c r="HT37" s="74">
        <v>143.19999999999999</v>
      </c>
      <c r="HU37" s="74">
        <v>142.83000000000001</v>
      </c>
      <c r="HV37" s="74">
        <v>145.18</v>
      </c>
      <c r="HW37" s="74">
        <v>146.13</v>
      </c>
      <c r="HX37" s="74">
        <v>143.9</v>
      </c>
      <c r="HY37" s="74">
        <v>146.71</v>
      </c>
      <c r="HZ37" s="74">
        <v>146.71</v>
      </c>
      <c r="IA37" s="74">
        <v>146.74</v>
      </c>
      <c r="IB37" s="74">
        <v>147.72999999999999</v>
      </c>
      <c r="IC37" s="74">
        <v>147.03</v>
      </c>
      <c r="ID37" s="74">
        <v>146.32</v>
      </c>
      <c r="IE37" s="74">
        <v>146.09</v>
      </c>
      <c r="IF37" s="74">
        <v>147.03</v>
      </c>
      <c r="IG37" s="74">
        <v>144.84</v>
      </c>
      <c r="IH37" s="74">
        <v>146.88</v>
      </c>
      <c r="II37" s="74">
        <v>144.52000000000001</v>
      </c>
      <c r="IJ37" s="74">
        <v>146.88</v>
      </c>
      <c r="IK37" s="74">
        <v>147.41999999999999</v>
      </c>
      <c r="IL37" s="74">
        <v>145.88999999999999</v>
      </c>
      <c r="IM37" s="74">
        <v>147.47999999999999</v>
      </c>
      <c r="IN37" s="74">
        <v>148.84</v>
      </c>
      <c r="IO37" s="74">
        <v>147.41999999999999</v>
      </c>
      <c r="IP37" s="74">
        <v>149.97</v>
      </c>
      <c r="IQ37" s="74">
        <v>154.07</v>
      </c>
      <c r="IR37" s="74">
        <v>153.79</v>
      </c>
      <c r="IS37" s="74">
        <v>152.12</v>
      </c>
      <c r="IT37" s="74">
        <v>153.84</v>
      </c>
      <c r="IU37" s="74">
        <v>153.41999999999999</v>
      </c>
      <c r="IV37" s="74">
        <v>153.41</v>
      </c>
      <c r="IW37" s="74">
        <v>153.34</v>
      </c>
      <c r="IX37" s="74">
        <v>153.38</v>
      </c>
      <c r="IY37" s="74">
        <v>151.94</v>
      </c>
      <c r="IZ37" s="74">
        <v>149.93</v>
      </c>
      <c r="JA37" s="74">
        <v>148.47</v>
      </c>
      <c r="JB37" s="74">
        <v>144.57</v>
      </c>
      <c r="JC37" s="74">
        <v>145.24</v>
      </c>
      <c r="JD37" s="74">
        <v>149.1</v>
      </c>
      <c r="JE37" s="74">
        <v>151.37</v>
      </c>
      <c r="JF37" s="74">
        <v>153.72999999999999</v>
      </c>
      <c r="JG37" s="74">
        <v>155.18</v>
      </c>
      <c r="JH37" s="74">
        <v>154.62</v>
      </c>
      <c r="JI37" s="74">
        <v>153.16</v>
      </c>
      <c r="JJ37" s="74">
        <v>151.71</v>
      </c>
      <c r="JK37" s="74">
        <v>153.5</v>
      </c>
      <c r="JL37" s="74">
        <v>155.34</v>
      </c>
      <c r="JM37" s="74">
        <v>154.78</v>
      </c>
      <c r="JN37" s="74">
        <v>156.02000000000001</v>
      </c>
      <c r="JO37" s="74">
        <v>156.87</v>
      </c>
      <c r="JP37" s="74">
        <v>157.75</v>
      </c>
      <c r="JQ37" s="74">
        <v>159.12</v>
      </c>
      <c r="JR37" s="74">
        <v>161.26</v>
      </c>
      <c r="JS37" s="74">
        <v>159</v>
      </c>
      <c r="JT37" s="74">
        <v>155.19999999999999</v>
      </c>
      <c r="JU37" s="74">
        <v>159.28</v>
      </c>
      <c r="JV37" s="74">
        <v>171.81</v>
      </c>
      <c r="JW37" s="74">
        <v>170.31</v>
      </c>
      <c r="JX37" s="74">
        <v>169.15</v>
      </c>
      <c r="JY37" s="74">
        <v>170.53</v>
      </c>
      <c r="JZ37" s="74">
        <v>169.84</v>
      </c>
      <c r="KA37" s="74">
        <v>174.45</v>
      </c>
      <c r="KB37" s="74">
        <v>172.34</v>
      </c>
      <c r="KC37" s="74">
        <v>168.64</v>
      </c>
      <c r="KD37" s="74">
        <v>170.98</v>
      </c>
      <c r="KE37" s="74">
        <v>169.8</v>
      </c>
      <c r="KF37" s="74">
        <v>169.51</v>
      </c>
      <c r="KG37" s="74">
        <v>167.08</v>
      </c>
      <c r="KH37" s="74">
        <v>168.59</v>
      </c>
      <c r="KI37" s="74">
        <v>174.58</v>
      </c>
      <c r="KJ37" s="74">
        <v>174.99</v>
      </c>
      <c r="KK37" s="74">
        <v>174.73</v>
      </c>
      <c r="KL37" s="74">
        <v>173.54</v>
      </c>
      <c r="KM37" s="74">
        <v>173.16</v>
      </c>
      <c r="KN37" s="74">
        <v>176.76</v>
      </c>
      <c r="KO37" s="74">
        <v>178.22</v>
      </c>
      <c r="KP37" s="74">
        <v>177.58</v>
      </c>
      <c r="KQ37" s="74">
        <v>174.12</v>
      </c>
      <c r="KR37" s="74">
        <v>173.51</v>
      </c>
      <c r="KS37" s="74">
        <v>176.82</v>
      </c>
      <c r="KT37" s="74">
        <v>175.35</v>
      </c>
      <c r="KU37" s="74">
        <v>171.96</v>
      </c>
      <c r="KV37" s="74">
        <v>175.39</v>
      </c>
      <c r="KW37" s="74">
        <v>176.55500000000001</v>
      </c>
      <c r="KX37" s="74">
        <v>178.75</v>
      </c>
      <c r="KY37" s="74">
        <v>174.42</v>
      </c>
      <c r="KZ37" s="74">
        <v>174.48</v>
      </c>
      <c r="LA37" s="74">
        <v>175.9</v>
      </c>
      <c r="LB37" s="74">
        <v>178.15</v>
      </c>
      <c r="LC37" s="74">
        <v>178.15</v>
      </c>
      <c r="LD37" s="74">
        <v>178.87</v>
      </c>
      <c r="LE37" s="74">
        <v>179.71</v>
      </c>
      <c r="LF37" s="74">
        <v>178.3</v>
      </c>
      <c r="LG37" s="74">
        <v>179.83</v>
      </c>
      <c r="LH37" s="74">
        <v>180.38</v>
      </c>
      <c r="LI37" s="74">
        <v>180.97</v>
      </c>
      <c r="LJ37" s="74">
        <v>180.69</v>
      </c>
      <c r="LK37" s="74">
        <v>182.41</v>
      </c>
      <c r="LL37" s="74">
        <v>180</v>
      </c>
      <c r="LM37" s="74">
        <v>185.07</v>
      </c>
      <c r="LN37" s="74">
        <v>185.19</v>
      </c>
      <c r="LO37" s="74">
        <v>185.67</v>
      </c>
      <c r="LP37" s="74">
        <v>185.95</v>
      </c>
      <c r="LQ37" s="74">
        <v>189.05</v>
      </c>
      <c r="LR37" s="74">
        <v>186.13</v>
      </c>
      <c r="LS37" s="74">
        <v>183.62</v>
      </c>
      <c r="LT37" s="74">
        <v>183.32</v>
      </c>
      <c r="LU37" s="74">
        <v>181.28</v>
      </c>
      <c r="LV37" s="74">
        <v>179.22</v>
      </c>
      <c r="LW37" s="74">
        <v>174.63</v>
      </c>
      <c r="LX37" s="74">
        <v>177.23</v>
      </c>
      <c r="LY37" s="74">
        <v>179.54</v>
      </c>
      <c r="LZ37" s="74">
        <v>176.59</v>
      </c>
      <c r="MA37" s="74">
        <v>173.67</v>
      </c>
      <c r="MB37" s="74">
        <v>179.62</v>
      </c>
      <c r="MC37" s="74">
        <v>180.96</v>
      </c>
      <c r="MD37" s="74">
        <v>175</v>
      </c>
      <c r="ME37" s="74">
        <v>179</v>
      </c>
      <c r="MF37" s="74">
        <v>184.72</v>
      </c>
      <c r="MG37" s="74">
        <v>186.21</v>
      </c>
      <c r="MH37" s="74">
        <v>188.7</v>
      </c>
      <c r="MI37" s="74">
        <v>188.76</v>
      </c>
      <c r="MJ37" s="74">
        <v>188</v>
      </c>
      <c r="MK37" s="74">
        <v>189.5</v>
      </c>
      <c r="ML37" s="74">
        <v>187.48</v>
      </c>
      <c r="MM37" s="74">
        <v>186.57</v>
      </c>
      <c r="MN37" s="74">
        <v>187.07</v>
      </c>
      <c r="MO37" s="74">
        <v>185.99</v>
      </c>
      <c r="MP37" s="74">
        <v>183.63</v>
      </c>
      <c r="MQ37" s="74">
        <v>184.7</v>
      </c>
      <c r="MR37" s="74">
        <v>183.54</v>
      </c>
      <c r="MS37" s="74">
        <v>183.15</v>
      </c>
      <c r="MT37" s="74">
        <v>183.13</v>
      </c>
      <c r="MU37" s="74">
        <v>181.05</v>
      </c>
      <c r="MV37" s="74">
        <v>180.75</v>
      </c>
      <c r="MW37" s="74">
        <v>182.15</v>
      </c>
      <c r="MX37" s="74">
        <v>182.02</v>
      </c>
      <c r="MY37" s="74">
        <v>179.32</v>
      </c>
      <c r="MZ37" s="74">
        <v>176.44</v>
      </c>
      <c r="NA37" s="74">
        <v>178.34</v>
      </c>
      <c r="NB37" s="74">
        <v>179.34</v>
      </c>
      <c r="NC37" s="74">
        <v>181.28</v>
      </c>
      <c r="ND37" s="74">
        <v>185</v>
      </c>
      <c r="NE37" s="74">
        <v>184.3</v>
      </c>
      <c r="NF37" s="74">
        <v>187.06</v>
      </c>
      <c r="NG37" s="74">
        <v>187.23</v>
      </c>
      <c r="NH37" s="74">
        <v>186.89</v>
      </c>
      <c r="NI37" s="74">
        <v>183.83</v>
      </c>
      <c r="NJ37" s="74">
        <v>183.66</v>
      </c>
      <c r="NK37" s="74">
        <v>184.06</v>
      </c>
      <c r="NL37" s="74">
        <v>182.81</v>
      </c>
      <c r="NM37" s="74">
        <v>182.81</v>
      </c>
      <c r="NN37" s="74">
        <v>186.1</v>
      </c>
      <c r="NO37" s="74">
        <v>189.08</v>
      </c>
      <c r="NP37" s="74">
        <v>185.57</v>
      </c>
      <c r="NQ37" s="74">
        <v>186.34</v>
      </c>
      <c r="NR37" s="74">
        <v>193.61</v>
      </c>
      <c r="NS37" s="74">
        <v>197.85</v>
      </c>
      <c r="NT37" s="74">
        <v>193.25</v>
      </c>
      <c r="NU37" s="74">
        <v>197.2</v>
      </c>
      <c r="NV37" s="74">
        <v>200</v>
      </c>
      <c r="NW37" s="74">
        <v>197.59</v>
      </c>
      <c r="NX37" s="74">
        <v>200</v>
      </c>
      <c r="NY37" s="74">
        <v>199.29</v>
      </c>
      <c r="NZ37" s="74">
        <v>199.34</v>
      </c>
      <c r="OA37" s="74">
        <v>199.79</v>
      </c>
      <c r="OB37" s="74">
        <v>195.05</v>
      </c>
      <c r="OC37" s="74">
        <v>194.49</v>
      </c>
      <c r="OD37" s="74">
        <v>192.72</v>
      </c>
      <c r="OE37" s="74">
        <v>193.02</v>
      </c>
      <c r="OF37" s="74">
        <v>187.93</v>
      </c>
      <c r="OG37" s="74">
        <v>183.75</v>
      </c>
      <c r="OH37" s="74">
        <v>183.13</v>
      </c>
      <c r="OI37" s="74">
        <v>182.55</v>
      </c>
      <c r="OJ37" s="74">
        <v>186.41</v>
      </c>
      <c r="OK37" s="74">
        <v>180.83</v>
      </c>
      <c r="OL37" s="74">
        <v>179.85</v>
      </c>
      <c r="OM37" s="74">
        <v>182.5</v>
      </c>
      <c r="ON37" s="74">
        <v>183.2</v>
      </c>
      <c r="OO37" s="74">
        <v>181.71</v>
      </c>
      <c r="OP37" s="74">
        <v>186.98</v>
      </c>
      <c r="OQ37" s="74">
        <v>184.07</v>
      </c>
      <c r="OR37" s="74">
        <v>167.9</v>
      </c>
      <c r="OS37" s="74">
        <v>161.02000000000001</v>
      </c>
      <c r="OT37" s="74">
        <v>161.93</v>
      </c>
      <c r="OU37" s="74">
        <v>162.77000000000001</v>
      </c>
      <c r="OV37" s="74">
        <v>165.8</v>
      </c>
      <c r="OW37" s="74">
        <v>166.94</v>
      </c>
      <c r="OX37" s="74">
        <v>166.8</v>
      </c>
      <c r="OY37" s="74">
        <v>170.23</v>
      </c>
      <c r="OZ37" s="74">
        <v>170.1</v>
      </c>
      <c r="PA37" s="74">
        <v>177.59</v>
      </c>
      <c r="PB37" s="74">
        <v>177.06</v>
      </c>
      <c r="PC37" s="74">
        <v>178.22</v>
      </c>
      <c r="PD37" s="74">
        <v>178.88</v>
      </c>
      <c r="PE37" s="74">
        <v>180.11</v>
      </c>
      <c r="PF37" s="74">
        <v>176.13</v>
      </c>
      <c r="PG37" s="74">
        <v>177.04</v>
      </c>
      <c r="PH37" s="74">
        <v>175.5</v>
      </c>
      <c r="PI37" s="74">
        <v>173.12</v>
      </c>
      <c r="PJ37" s="74">
        <v>170.8</v>
      </c>
      <c r="PK37" s="74">
        <v>172.12</v>
      </c>
      <c r="PL37" s="74">
        <v>178.5</v>
      </c>
      <c r="PM37" s="74">
        <v>176.25</v>
      </c>
      <c r="PN37" s="74">
        <v>173.33</v>
      </c>
      <c r="PO37" s="74">
        <v>177.89</v>
      </c>
      <c r="PP37" s="74">
        <v>171.39</v>
      </c>
      <c r="PQ37" s="74">
        <v>175.4</v>
      </c>
      <c r="PR37" s="74">
        <v>179.55</v>
      </c>
      <c r="PS37" s="74">
        <v>184.52</v>
      </c>
      <c r="PT37" s="74">
        <v>187</v>
      </c>
      <c r="PU37" s="74">
        <v>186.49</v>
      </c>
      <c r="PV37" s="74">
        <v>184.89</v>
      </c>
      <c r="PW37" s="74">
        <v>186.88</v>
      </c>
      <c r="PX37" s="74">
        <v>186.43</v>
      </c>
      <c r="PY37" s="74">
        <v>189.87</v>
      </c>
      <c r="PZ37" s="74">
        <v>191.6</v>
      </c>
      <c r="QA37" s="74">
        <v>193.88</v>
      </c>
      <c r="QB37" s="74">
        <v>193.96</v>
      </c>
      <c r="QC37" s="74">
        <v>192.53</v>
      </c>
      <c r="QD37" s="74">
        <v>191.16</v>
      </c>
      <c r="QE37" s="74">
        <v>187.97</v>
      </c>
      <c r="QF37" s="74">
        <v>186.33</v>
      </c>
      <c r="QG37" s="74">
        <v>185.13</v>
      </c>
      <c r="QH37" s="74">
        <v>184.76</v>
      </c>
      <c r="QI37" s="74">
        <v>181.96</v>
      </c>
      <c r="QJ37" s="74">
        <v>186.51</v>
      </c>
      <c r="QK37" s="74">
        <v>180.8</v>
      </c>
      <c r="QL37" s="74">
        <v>182.72</v>
      </c>
      <c r="QM37" s="74">
        <v>185.17</v>
      </c>
      <c r="QN37" s="74">
        <v>186.65</v>
      </c>
      <c r="QO37" s="74">
        <v>188.82</v>
      </c>
      <c r="QP37" s="74">
        <v>187.54</v>
      </c>
      <c r="QQ37" s="74">
        <v>187.69</v>
      </c>
      <c r="QR37" s="74">
        <v>186.89</v>
      </c>
      <c r="QS37" s="74">
        <v>187.53</v>
      </c>
      <c r="QT37" s="74">
        <v>188.99</v>
      </c>
      <c r="QU37" s="74">
        <v>189.07</v>
      </c>
      <c r="QV37" s="74">
        <v>189.7</v>
      </c>
      <c r="QW37" s="74">
        <v>184.71</v>
      </c>
      <c r="QX37" s="74">
        <v>186.38</v>
      </c>
      <c r="QY37" s="74">
        <v>187.83</v>
      </c>
      <c r="QZ37" s="74">
        <v>188.39</v>
      </c>
      <c r="RA37" s="74">
        <v>190.83</v>
      </c>
      <c r="RB37" s="74">
        <v>192.73</v>
      </c>
      <c r="RC37" s="74">
        <v>186.4</v>
      </c>
      <c r="RD37" s="74">
        <v>197.93</v>
      </c>
      <c r="RE37" s="74">
        <v>195.78</v>
      </c>
      <c r="RF37" s="74">
        <v>199.5</v>
      </c>
      <c r="RG37" s="74">
        <v>207.09</v>
      </c>
      <c r="RH37" s="74">
        <v>210.05</v>
      </c>
      <c r="RI37" s="74">
        <v>208.18</v>
      </c>
      <c r="RJ37" s="74">
        <v>206.84</v>
      </c>
      <c r="RK37" s="74">
        <v>208.91</v>
      </c>
      <c r="RL37" s="74">
        <v>214.1</v>
      </c>
      <c r="RM37" s="74">
        <v>211.48</v>
      </c>
      <c r="RN37" s="74">
        <v>202.61</v>
      </c>
      <c r="RO37" s="74">
        <v>201.7</v>
      </c>
      <c r="RP37" s="74">
        <v>204.61</v>
      </c>
      <c r="RQ37" s="74">
        <v>202.88</v>
      </c>
      <c r="RR37" s="74">
        <v>198.38</v>
      </c>
      <c r="RS37" s="74">
        <v>197.12</v>
      </c>
      <c r="RT37" s="74">
        <v>201.45</v>
      </c>
      <c r="RU37" s="74">
        <v>207.86</v>
      </c>
      <c r="RV37" s="74">
        <v>205.74</v>
      </c>
      <c r="RW37" s="74">
        <v>207.89</v>
      </c>
      <c r="RX37" s="74">
        <v>210.71</v>
      </c>
      <c r="RY37" s="74">
        <v>213.44</v>
      </c>
      <c r="RZ37" s="74">
        <v>218.16</v>
      </c>
      <c r="SA37" s="74">
        <v>220.55</v>
      </c>
      <c r="SB37" s="74">
        <v>227.03</v>
      </c>
      <c r="SC37" s="74">
        <v>226.09</v>
      </c>
      <c r="SD37" s="74">
        <v>225.04</v>
      </c>
      <c r="SE37" s="74">
        <v>230.26</v>
      </c>
      <c r="SF37" s="74">
        <v>228.97</v>
      </c>
      <c r="SG37" s="74">
        <v>227.46</v>
      </c>
      <c r="SH37" s="74">
        <v>232.93</v>
      </c>
      <c r="SI37" s="74">
        <v>231.15</v>
      </c>
      <c r="SJ37" s="74">
        <v>220.52</v>
      </c>
      <c r="SK37" s="74">
        <v>223.29</v>
      </c>
      <c r="SL37" s="74">
        <v>224.92</v>
      </c>
      <c r="SM37" s="74">
        <v>225.06</v>
      </c>
      <c r="SN37" s="74">
        <v>229.05</v>
      </c>
      <c r="SO37" s="74">
        <v>227.05</v>
      </c>
      <c r="SP37" s="74">
        <v>223.75</v>
      </c>
      <c r="SQ37" s="74">
        <v>221.3</v>
      </c>
      <c r="SR37" s="74">
        <v>219.39</v>
      </c>
      <c r="SS37" s="74">
        <v>220.22</v>
      </c>
      <c r="ST37" s="74">
        <v>224.19</v>
      </c>
      <c r="SU37" s="74">
        <v>227.61</v>
      </c>
      <c r="SV37" s="74">
        <v>222.11</v>
      </c>
      <c r="SW37" s="74">
        <v>222.13</v>
      </c>
      <c r="SX37" s="74">
        <v>222.13</v>
      </c>
      <c r="SY37" s="74">
        <v>218.94</v>
      </c>
      <c r="SZ37" s="74">
        <v>218.46</v>
      </c>
      <c r="TA37" s="74">
        <v>217.76</v>
      </c>
      <c r="TB37" s="74">
        <v>223.35</v>
      </c>
      <c r="TC37" s="74">
        <v>220.66</v>
      </c>
      <c r="TD37" s="74">
        <v>225.94</v>
      </c>
      <c r="TE37" s="74">
        <v>230.71</v>
      </c>
      <c r="TF37" s="74">
        <v>235.01</v>
      </c>
      <c r="TG37" s="74">
        <v>235.42</v>
      </c>
      <c r="TH37" s="74">
        <v>234.85</v>
      </c>
      <c r="TI37" s="74">
        <v>235.42</v>
      </c>
      <c r="TJ37" s="74">
        <v>238.15</v>
      </c>
      <c r="TK37" s="74">
        <v>237.07</v>
      </c>
      <c r="TL37" s="74">
        <v>234.64</v>
      </c>
      <c r="TM37" s="74">
        <v>237.68</v>
      </c>
      <c r="TN37" s="74">
        <v>237.42</v>
      </c>
      <c r="TO37" s="74">
        <v>242.06</v>
      </c>
      <c r="TP37" s="74">
        <v>236.17</v>
      </c>
      <c r="TQ37" s="74">
        <v>238.83</v>
      </c>
      <c r="TR37" s="74">
        <v>229.15</v>
      </c>
      <c r="TS37" s="74">
        <v>233.14</v>
      </c>
      <c r="TT37" s="74">
        <v>232.76</v>
      </c>
      <c r="TU37" s="74">
        <v>228.93</v>
      </c>
      <c r="TV37" s="74">
        <v>230.37</v>
      </c>
      <c r="TW37" s="74">
        <v>228.68</v>
      </c>
      <c r="TX37" s="74">
        <v>226.65</v>
      </c>
      <c r="TY37" s="74">
        <v>226.63</v>
      </c>
      <c r="TZ37" s="74">
        <v>222.88</v>
      </c>
      <c r="UA37" s="74">
        <v>216.58</v>
      </c>
      <c r="UB37" s="74">
        <v>212.71</v>
      </c>
      <c r="UC37" s="74">
        <v>212.8</v>
      </c>
      <c r="UD37" s="74">
        <v>214.35</v>
      </c>
      <c r="UE37" s="74">
        <v>208.74</v>
      </c>
      <c r="UF37" s="74">
        <v>212.28</v>
      </c>
      <c r="UG37" s="74">
        <v>205.02</v>
      </c>
      <c r="UH37" s="74">
        <v>203.8</v>
      </c>
    </row>
    <row r="38" spans="1:554" ht="14.4" x14ac:dyDescent="0.3">
      <c r="A38" s="74" t="s">
        <v>25</v>
      </c>
      <c r="B38" s="74" t="s">
        <v>18</v>
      </c>
      <c r="C38" s="74" t="s">
        <v>447</v>
      </c>
      <c r="D38" s="77">
        <v>257.77999999999997</v>
      </c>
      <c r="E38" s="74">
        <v>210</v>
      </c>
      <c r="F38" s="77"/>
      <c r="G38" s="74"/>
      <c r="H38" s="74" t="s">
        <v>134</v>
      </c>
      <c r="I38" s="74" t="s">
        <v>134</v>
      </c>
      <c r="J38" s="74" t="s">
        <v>134</v>
      </c>
      <c r="K38" s="74" t="s">
        <v>134</v>
      </c>
      <c r="L38" s="74" t="s">
        <v>134</v>
      </c>
      <c r="M38" s="74" t="s">
        <v>134</v>
      </c>
      <c r="N38" s="74" t="s">
        <v>134</v>
      </c>
      <c r="O38" s="74" t="s">
        <v>134</v>
      </c>
      <c r="P38" s="74" t="s">
        <v>134</v>
      </c>
      <c r="Q38" s="74" t="s">
        <v>134</v>
      </c>
      <c r="R38" s="74" t="s">
        <v>134</v>
      </c>
      <c r="S38" s="74" t="s">
        <v>134</v>
      </c>
      <c r="T38" s="74" t="s">
        <v>134</v>
      </c>
      <c r="U38" s="74" t="s">
        <v>134</v>
      </c>
      <c r="V38" s="74" t="s">
        <v>134</v>
      </c>
      <c r="W38" s="74" t="s">
        <v>134</v>
      </c>
      <c r="X38" s="74" t="s">
        <v>134</v>
      </c>
      <c r="Y38" s="74" t="s">
        <v>134</v>
      </c>
      <c r="Z38" s="74" t="s">
        <v>134</v>
      </c>
      <c r="AA38" s="74" t="s">
        <v>134</v>
      </c>
      <c r="AB38" s="74" t="s">
        <v>134</v>
      </c>
      <c r="AC38" s="74" t="s">
        <v>134</v>
      </c>
      <c r="AD38" s="74" t="s">
        <v>134</v>
      </c>
      <c r="AE38" s="74">
        <v>252.11859999999999</v>
      </c>
      <c r="AF38" s="74">
        <v>262.71319999999997</v>
      </c>
      <c r="AG38" s="74">
        <v>261.89819999999997</v>
      </c>
      <c r="AH38" s="74">
        <v>258.84460000000001</v>
      </c>
      <c r="AI38" s="74">
        <v>258.334</v>
      </c>
      <c r="AJ38" s="74">
        <v>266.4051</v>
      </c>
      <c r="AK38" s="74">
        <v>267.23970000000003</v>
      </c>
      <c r="AL38" s="74">
        <v>265.10359999999997</v>
      </c>
      <c r="AM38" s="74">
        <v>258.04590000000002</v>
      </c>
      <c r="AN38" s="74">
        <v>254.01990000000001</v>
      </c>
      <c r="AO38" s="74">
        <v>248.71430000000001</v>
      </c>
      <c r="AP38" s="74">
        <v>247.57249999999999</v>
      </c>
      <c r="AQ38" s="74">
        <v>250.78139999999999</v>
      </c>
      <c r="AR38" s="74">
        <v>245.31829999999999</v>
      </c>
      <c r="AS38" s="74">
        <v>246.24359999999999</v>
      </c>
      <c r="AT38" s="74">
        <v>245.51519999999999</v>
      </c>
      <c r="AU38" s="74">
        <v>242.4145</v>
      </c>
      <c r="AV38" s="74">
        <v>247.17869999999999</v>
      </c>
      <c r="AW38" s="74">
        <v>251.29329999999999</v>
      </c>
      <c r="AX38" s="74">
        <v>252.8486</v>
      </c>
      <c r="AY38" s="74">
        <v>250.1711</v>
      </c>
      <c r="AZ38" s="74">
        <v>249.72819999999999</v>
      </c>
      <c r="BA38" s="74">
        <v>248.3698</v>
      </c>
      <c r="BB38" s="74">
        <v>244.69820000000001</v>
      </c>
      <c r="BC38" s="74">
        <v>249.94470000000001</v>
      </c>
      <c r="BD38" s="74">
        <v>256.7072</v>
      </c>
      <c r="BE38" s="74">
        <v>261.28440000000001</v>
      </c>
      <c r="BF38" s="74">
        <v>271.8759</v>
      </c>
      <c r="BG38" s="74">
        <v>275.05540000000002</v>
      </c>
      <c r="BH38" s="74">
        <v>267.96809999999999</v>
      </c>
      <c r="BI38" s="74">
        <v>269.49380000000002</v>
      </c>
      <c r="BJ38" s="74">
        <v>268.02710000000002</v>
      </c>
      <c r="BK38" s="74">
        <v>273.31310000000002</v>
      </c>
      <c r="BL38" s="74">
        <v>276.17750000000001</v>
      </c>
      <c r="BM38" s="74">
        <v>272.05309999999997</v>
      </c>
      <c r="BN38" s="74">
        <v>270.92110000000002</v>
      </c>
      <c r="BO38" s="74">
        <v>276.11849999999998</v>
      </c>
      <c r="BP38" s="74">
        <v>279.60300000000001</v>
      </c>
      <c r="BQ38" s="74">
        <v>283.78649999999999</v>
      </c>
      <c r="BR38" s="74">
        <v>282.73329999999999</v>
      </c>
      <c r="BS38" s="74">
        <v>282.68400000000003</v>
      </c>
      <c r="BT38" s="74">
        <v>279.88850000000002</v>
      </c>
      <c r="BU38" s="74">
        <v>287.03480000000002</v>
      </c>
      <c r="BV38" s="74">
        <v>284.85939999999999</v>
      </c>
      <c r="BW38" s="74">
        <v>278.40210000000002</v>
      </c>
      <c r="BX38" s="74">
        <v>279.05180000000001</v>
      </c>
      <c r="BY38" s="74">
        <v>285.30239999999998</v>
      </c>
      <c r="BZ38" s="74">
        <v>281.66030000000001</v>
      </c>
      <c r="CA38" s="74">
        <v>284.27870000000001</v>
      </c>
      <c r="CB38" s="74">
        <v>283.85539999999997</v>
      </c>
      <c r="CC38" s="74">
        <v>283.93419999999998</v>
      </c>
      <c r="CD38" s="74">
        <v>281.63080000000002</v>
      </c>
      <c r="CE38" s="74">
        <v>281.28629999999998</v>
      </c>
      <c r="CF38" s="74">
        <v>277.3587</v>
      </c>
      <c r="CG38" s="74">
        <v>271.10809999999998</v>
      </c>
      <c r="CH38" s="74">
        <v>290.74579999999997</v>
      </c>
      <c r="CI38" s="74">
        <v>300.05770000000001</v>
      </c>
      <c r="CJ38" s="74">
        <v>302.44970000000001</v>
      </c>
      <c r="CK38" s="74">
        <v>300.77629999999999</v>
      </c>
      <c r="CL38" s="74">
        <v>300.62860000000001</v>
      </c>
      <c r="CM38" s="74">
        <v>299.63440000000003</v>
      </c>
      <c r="CN38" s="74">
        <v>300.62860000000001</v>
      </c>
      <c r="CO38" s="74">
        <v>305.78660000000002</v>
      </c>
      <c r="CP38" s="74">
        <v>303.81790000000001</v>
      </c>
      <c r="CQ38" s="74">
        <v>302.19369999999998</v>
      </c>
      <c r="CR38" s="74">
        <v>307.42059999999998</v>
      </c>
      <c r="CS38" s="74">
        <v>305.25510000000003</v>
      </c>
      <c r="CT38" s="74">
        <v>304.13290000000001</v>
      </c>
      <c r="CU38" s="74">
        <v>304.61520000000002</v>
      </c>
      <c r="CV38" s="74">
        <v>306.85950000000003</v>
      </c>
      <c r="CW38" s="74">
        <v>309.75979999999998</v>
      </c>
      <c r="CX38" s="74">
        <v>314.21879999999999</v>
      </c>
      <c r="CY38" s="74">
        <v>314.0412</v>
      </c>
      <c r="CZ38" s="74">
        <v>316.84289999999999</v>
      </c>
      <c r="DA38" s="74">
        <v>311.00279999999998</v>
      </c>
      <c r="DB38" s="74">
        <v>309.61189999999999</v>
      </c>
      <c r="DC38" s="74">
        <v>321.51889999999997</v>
      </c>
      <c r="DD38" s="74">
        <v>328.3947</v>
      </c>
      <c r="DE38" s="74">
        <v>326.73739999999998</v>
      </c>
      <c r="DF38" s="74">
        <v>323.95549999999997</v>
      </c>
      <c r="DG38" s="74">
        <v>328.08890000000002</v>
      </c>
      <c r="DH38" s="74">
        <v>330.87090000000001</v>
      </c>
      <c r="DI38" s="74">
        <v>331.40359999999998</v>
      </c>
      <c r="DJ38" s="74">
        <v>329.17410000000001</v>
      </c>
      <c r="DK38" s="74">
        <v>319.01319999999998</v>
      </c>
      <c r="DL38" s="74">
        <v>320.86779999999999</v>
      </c>
      <c r="DM38" s="74">
        <v>322.37709999999998</v>
      </c>
      <c r="DN38" s="74">
        <v>327.36880000000002</v>
      </c>
      <c r="DO38" s="74">
        <v>329.7758</v>
      </c>
      <c r="DP38" s="74">
        <v>332.78469999999999</v>
      </c>
      <c r="DQ38" s="74">
        <v>343.39940000000001</v>
      </c>
      <c r="DR38" s="74">
        <v>337.70729999999998</v>
      </c>
      <c r="DS38" s="74" t="s">
        <v>135</v>
      </c>
      <c r="DT38" s="74">
        <v>333.48509999999999</v>
      </c>
      <c r="DU38" s="74">
        <v>329.0557</v>
      </c>
      <c r="DV38" s="74">
        <v>335.12270000000001</v>
      </c>
      <c r="DW38" s="74">
        <v>330.49599999999998</v>
      </c>
      <c r="DX38" s="74">
        <v>324.16269999999997</v>
      </c>
      <c r="DY38" s="74">
        <v>330.0521</v>
      </c>
      <c r="DZ38" s="74">
        <v>331.31479999999999</v>
      </c>
      <c r="EA38" s="74">
        <v>330.5256</v>
      </c>
      <c r="EB38" s="74">
        <v>335.94139999999999</v>
      </c>
      <c r="EC38" s="74">
        <v>333.42590000000001</v>
      </c>
      <c r="ED38" s="74">
        <v>333.58370000000002</v>
      </c>
      <c r="EE38" s="74">
        <v>336.66160000000002</v>
      </c>
      <c r="EF38" s="74">
        <v>332.66629999999998</v>
      </c>
      <c r="EG38" s="74">
        <v>327.34910000000002</v>
      </c>
      <c r="EH38" s="74">
        <v>327.98039999999997</v>
      </c>
      <c r="EI38" s="74">
        <v>332.6465</v>
      </c>
      <c r="EJ38" s="74">
        <v>338.03280000000001</v>
      </c>
      <c r="EK38" s="74">
        <v>340.57799999999997</v>
      </c>
      <c r="EL38" s="74">
        <v>341.06139999999999</v>
      </c>
      <c r="EM38" s="74">
        <v>354.63549999999998</v>
      </c>
      <c r="EN38" s="74">
        <v>350.2851</v>
      </c>
      <c r="EO38" s="74">
        <v>342.18599999999998</v>
      </c>
      <c r="EP38" s="74">
        <v>339.12779999999998</v>
      </c>
      <c r="EQ38" s="74">
        <v>340.44970000000001</v>
      </c>
      <c r="ER38" s="74">
        <v>346.2405</v>
      </c>
      <c r="ES38" s="74">
        <v>333.2088</v>
      </c>
      <c r="ET38" s="74">
        <v>326.25409999999999</v>
      </c>
      <c r="EU38" s="74">
        <v>333.80070000000001</v>
      </c>
      <c r="EV38" s="74">
        <v>331.38380000000001</v>
      </c>
      <c r="EW38" s="74">
        <v>331.79820000000001</v>
      </c>
      <c r="EX38" s="74">
        <v>323.07749999999999</v>
      </c>
      <c r="EY38" s="74">
        <v>322.24889999999999</v>
      </c>
      <c r="EZ38" s="74">
        <v>323.35379999999998</v>
      </c>
      <c r="FA38" s="74">
        <v>325.65230000000003</v>
      </c>
      <c r="FB38" s="74">
        <v>321.64710000000002</v>
      </c>
      <c r="FC38" s="74">
        <v>317.87869999999998</v>
      </c>
      <c r="FD38" s="74">
        <v>318.56920000000002</v>
      </c>
      <c r="FE38" s="74">
        <v>316.67520000000002</v>
      </c>
      <c r="FF38" s="74">
        <v>319.66430000000003</v>
      </c>
      <c r="FG38" s="74">
        <v>317.51369999999997</v>
      </c>
      <c r="FH38" s="74">
        <v>316.74259999999998</v>
      </c>
      <c r="FI38" s="74">
        <v>313.26280000000003</v>
      </c>
      <c r="FJ38" s="74">
        <v>312.8673</v>
      </c>
      <c r="FK38" s="74">
        <v>318.20569999999998</v>
      </c>
      <c r="FL38" s="74">
        <v>318.77910000000003</v>
      </c>
      <c r="FM38" s="74">
        <v>323.26729999999998</v>
      </c>
      <c r="FN38" s="74">
        <v>316.3175</v>
      </c>
      <c r="FO38" s="74">
        <v>319.29309999999998</v>
      </c>
      <c r="FP38" s="74">
        <v>320.00490000000002</v>
      </c>
      <c r="FQ38" s="74">
        <v>324.66120000000001</v>
      </c>
      <c r="FR38" s="74">
        <v>325.03680000000003</v>
      </c>
      <c r="FS38" s="74">
        <v>324.01859999999999</v>
      </c>
      <c r="FT38" s="74">
        <v>324.9083</v>
      </c>
      <c r="FU38" s="74">
        <v>329.74250000000001</v>
      </c>
      <c r="FV38" s="74">
        <v>329.08010000000002</v>
      </c>
      <c r="FW38" s="74">
        <v>326.14400000000001</v>
      </c>
      <c r="FX38" s="74">
        <v>330.45429999999999</v>
      </c>
      <c r="FY38" s="74">
        <v>334.08240000000001</v>
      </c>
      <c r="FZ38" s="74">
        <v>327.9828</v>
      </c>
      <c r="GA38" s="74">
        <v>332.22379999999998</v>
      </c>
      <c r="GB38" s="74">
        <v>334.83370000000002</v>
      </c>
      <c r="GC38" s="74">
        <v>326.45049999999998</v>
      </c>
      <c r="GD38" s="74">
        <v>325.30369999999999</v>
      </c>
      <c r="GE38" s="74">
        <v>324.89839999999998</v>
      </c>
      <c r="GF38" s="74">
        <v>317.10840000000002</v>
      </c>
      <c r="GG38" s="74">
        <v>315.88249999999999</v>
      </c>
      <c r="GH38" s="74">
        <v>313.3913</v>
      </c>
      <c r="GI38" s="74">
        <v>313.91520000000003</v>
      </c>
      <c r="GJ38" s="74">
        <v>308.57690000000002</v>
      </c>
      <c r="GK38" s="74">
        <v>309.21949999999998</v>
      </c>
      <c r="GL38" s="74">
        <v>310.0598</v>
      </c>
      <c r="GM38" s="74">
        <v>312.14569999999998</v>
      </c>
      <c r="GN38" s="74">
        <v>318.1266</v>
      </c>
      <c r="GO38" s="74">
        <v>309.81259999999997</v>
      </c>
      <c r="GP38" s="74">
        <v>315.3141</v>
      </c>
      <c r="GQ38" s="74">
        <v>315.71449999999999</v>
      </c>
      <c r="GR38" s="74">
        <v>323.52429999999998</v>
      </c>
      <c r="GS38" s="74">
        <v>326.05509999999998</v>
      </c>
      <c r="GT38" s="74">
        <v>324.64139999999998</v>
      </c>
      <c r="GU38" s="74">
        <v>328.62540000000001</v>
      </c>
      <c r="GV38" s="74">
        <v>327.37979999999999</v>
      </c>
      <c r="GW38" s="74">
        <v>323.9889</v>
      </c>
      <c r="GX38" s="74">
        <v>328.84289999999999</v>
      </c>
      <c r="GY38" s="74">
        <v>328.26949999999999</v>
      </c>
      <c r="GZ38" s="74">
        <v>326.34179999999998</v>
      </c>
      <c r="HA38" s="74">
        <v>327.53789999999998</v>
      </c>
      <c r="HB38" s="74">
        <v>322.94099999999997</v>
      </c>
      <c r="HC38" s="74">
        <v>325.56079999999997</v>
      </c>
      <c r="HD38" s="74">
        <v>326.75700000000001</v>
      </c>
      <c r="HE38" s="74">
        <v>336.78120000000001</v>
      </c>
      <c r="HF38" s="74">
        <v>324.14710000000002</v>
      </c>
      <c r="HG38" s="74">
        <v>326.04520000000002</v>
      </c>
      <c r="HH38" s="74">
        <v>333.45960000000002</v>
      </c>
      <c r="HI38" s="74">
        <v>334.25040000000001</v>
      </c>
      <c r="HJ38" s="74">
        <v>342.11959999999999</v>
      </c>
      <c r="HK38" s="74">
        <v>344.34390000000002</v>
      </c>
      <c r="HL38" s="74">
        <v>348.77269999999999</v>
      </c>
      <c r="HM38" s="74">
        <v>352.46019999999999</v>
      </c>
      <c r="HN38" s="74">
        <v>356.41449999999998</v>
      </c>
      <c r="HO38" s="74">
        <v>359.05399999999997</v>
      </c>
      <c r="HP38" s="74">
        <v>356.5727</v>
      </c>
      <c r="HQ38" s="74">
        <v>365.4502</v>
      </c>
      <c r="HR38" s="74">
        <v>362.49430000000001</v>
      </c>
      <c r="HS38" s="74">
        <v>366.04329999999999</v>
      </c>
      <c r="HT38" s="74">
        <v>366.19189999999998</v>
      </c>
      <c r="HU38" s="74">
        <v>372.63080000000002</v>
      </c>
      <c r="HV38" s="74">
        <v>366.37020000000001</v>
      </c>
      <c r="HW38" s="74">
        <v>373.8888</v>
      </c>
      <c r="HX38" s="74">
        <v>369.55990000000003</v>
      </c>
      <c r="HY38" s="74">
        <v>374.29500000000002</v>
      </c>
      <c r="HZ38" s="74" t="s">
        <v>135</v>
      </c>
      <c r="IA38" s="74">
        <v>373.87889999999999</v>
      </c>
      <c r="IB38" s="74">
        <v>375.0478</v>
      </c>
      <c r="IC38" s="74">
        <v>379.09930000000003</v>
      </c>
      <c r="ID38" s="74">
        <v>375.28550000000001</v>
      </c>
      <c r="IE38" s="74">
        <v>375.34500000000003</v>
      </c>
      <c r="IF38" s="74">
        <v>370.9864</v>
      </c>
      <c r="IG38" s="74">
        <v>365.6669</v>
      </c>
      <c r="IH38" s="74">
        <v>369.01510000000002</v>
      </c>
      <c r="II38" s="74">
        <v>365.33010000000002</v>
      </c>
      <c r="IJ38" s="74">
        <v>367.4599</v>
      </c>
      <c r="IK38" s="74">
        <v>370.709</v>
      </c>
      <c r="IL38" s="74">
        <v>367.8066</v>
      </c>
      <c r="IM38" s="74">
        <v>370.85759999999999</v>
      </c>
      <c r="IN38" s="74">
        <v>370.84769999999997</v>
      </c>
      <c r="IO38" s="74">
        <v>362.4871</v>
      </c>
      <c r="IP38" s="74">
        <v>367.24189999999999</v>
      </c>
      <c r="IQ38" s="74">
        <v>369.14389999999997</v>
      </c>
      <c r="IR38" s="74">
        <v>369.74810000000002</v>
      </c>
      <c r="IS38" s="74">
        <v>367.13299999999998</v>
      </c>
      <c r="IT38" s="74">
        <v>370.02550000000002</v>
      </c>
      <c r="IU38" s="74">
        <v>371.0557</v>
      </c>
      <c r="IV38" s="74">
        <v>371.13499999999999</v>
      </c>
      <c r="IW38" s="74">
        <v>370.5505</v>
      </c>
      <c r="IX38" s="74">
        <v>371.7491</v>
      </c>
      <c r="IY38" s="74">
        <v>372.50200000000001</v>
      </c>
      <c r="IZ38" s="74">
        <v>367.38060000000002</v>
      </c>
      <c r="JA38" s="74">
        <v>367.11320000000001</v>
      </c>
      <c r="JB38" s="74">
        <v>364.47820000000002</v>
      </c>
      <c r="JC38" s="74">
        <v>364.29</v>
      </c>
      <c r="JD38" s="74">
        <v>371.16469999999998</v>
      </c>
      <c r="JE38" s="74">
        <v>372.2543</v>
      </c>
      <c r="JF38" s="74">
        <v>379.1687</v>
      </c>
      <c r="JG38" s="74">
        <v>381.01119999999997</v>
      </c>
      <c r="JH38" s="74">
        <v>384.815</v>
      </c>
      <c r="JI38" s="74">
        <v>386.59809999999999</v>
      </c>
      <c r="JJ38" s="74">
        <v>385.80560000000003</v>
      </c>
      <c r="JK38" s="74">
        <v>390.16419999999999</v>
      </c>
      <c r="JL38" s="74">
        <v>394.91910000000001</v>
      </c>
      <c r="JM38" s="74">
        <v>392.77940000000001</v>
      </c>
      <c r="JN38" s="74">
        <v>395.14690000000002</v>
      </c>
      <c r="JO38" s="74">
        <v>398.77249999999998</v>
      </c>
      <c r="JP38" s="74">
        <v>401.0607</v>
      </c>
      <c r="JQ38" s="74">
        <v>400.12959999999998</v>
      </c>
      <c r="JR38" s="74">
        <v>405.86509999999998</v>
      </c>
      <c r="JS38" s="74">
        <v>404.7457</v>
      </c>
      <c r="JT38" s="74">
        <v>393.83929999999998</v>
      </c>
      <c r="JU38" s="74">
        <v>399.98099999999999</v>
      </c>
      <c r="JV38" s="74">
        <v>407.351</v>
      </c>
      <c r="JW38" s="74">
        <v>401.83339999999998</v>
      </c>
      <c r="JX38" s="74">
        <v>401.67489999999998</v>
      </c>
      <c r="JY38" s="74">
        <v>410.15440000000001</v>
      </c>
      <c r="JZ38" s="74">
        <v>410.21379999999999</v>
      </c>
      <c r="KA38" s="74">
        <v>416.59320000000002</v>
      </c>
      <c r="KB38" s="74">
        <v>411.35300000000001</v>
      </c>
      <c r="KC38" s="74">
        <v>402.49709999999999</v>
      </c>
      <c r="KD38" s="74">
        <v>406.38740000000001</v>
      </c>
      <c r="KE38" s="74">
        <v>403.4796</v>
      </c>
      <c r="KF38" s="74">
        <v>400.99849999999998</v>
      </c>
      <c r="KG38" s="74">
        <v>399.73820000000001</v>
      </c>
      <c r="KH38" s="74">
        <v>399.13279999999997</v>
      </c>
      <c r="KI38" s="74">
        <v>408.53100000000001</v>
      </c>
      <c r="KJ38" s="74">
        <v>407.23090000000002</v>
      </c>
      <c r="KK38" s="74">
        <v>404.4522</v>
      </c>
      <c r="KL38" s="74">
        <v>404.39260000000002</v>
      </c>
      <c r="KM38" s="74">
        <v>404.63080000000002</v>
      </c>
      <c r="KN38" s="74">
        <v>410.5059</v>
      </c>
      <c r="KO38" s="74">
        <v>412.3519</v>
      </c>
      <c r="KP38" s="74">
        <v>411.77620000000002</v>
      </c>
      <c r="KQ38" s="74">
        <v>399.5992</v>
      </c>
      <c r="KR38" s="74">
        <v>399.04349999999999</v>
      </c>
      <c r="KS38" s="74">
        <v>406.04</v>
      </c>
      <c r="KT38" s="74">
        <v>403.1422</v>
      </c>
      <c r="KU38" s="74">
        <v>401.45499999999998</v>
      </c>
      <c r="KV38" s="74">
        <v>412.13350000000003</v>
      </c>
      <c r="KW38" s="74">
        <v>411.95490000000001</v>
      </c>
      <c r="KX38" s="74">
        <v>421.9982</v>
      </c>
      <c r="KY38" s="74">
        <v>413.26490000000001</v>
      </c>
      <c r="KZ38" s="74">
        <v>414.15809999999999</v>
      </c>
      <c r="LA38" s="74">
        <v>418.21710000000002</v>
      </c>
      <c r="LB38" s="74">
        <v>422.00810000000001</v>
      </c>
      <c r="LC38" s="74">
        <v>426.11680000000001</v>
      </c>
      <c r="LD38" s="74">
        <v>425.49149999999997</v>
      </c>
      <c r="LE38" s="74">
        <v>419.65609999999998</v>
      </c>
      <c r="LF38" s="74">
        <v>418.45530000000002</v>
      </c>
      <c r="LG38" s="74">
        <v>418.23689999999999</v>
      </c>
      <c r="LH38" s="74">
        <v>417.53230000000002</v>
      </c>
      <c r="LI38" s="74">
        <v>421.35309999999998</v>
      </c>
      <c r="LJ38" s="74">
        <v>418.24680000000001</v>
      </c>
      <c r="LK38" s="74">
        <v>417.26429999999999</v>
      </c>
      <c r="LL38" s="74">
        <v>414.71379999999999</v>
      </c>
      <c r="LM38" s="74">
        <v>422.29590000000002</v>
      </c>
      <c r="LN38" s="74">
        <v>421.37299999999999</v>
      </c>
      <c r="LO38" s="74">
        <v>423.05020000000002</v>
      </c>
      <c r="LP38" s="74">
        <v>420.05309999999997</v>
      </c>
      <c r="LQ38" s="74">
        <v>424.68770000000001</v>
      </c>
      <c r="LR38" s="74">
        <v>418.70339999999999</v>
      </c>
      <c r="LS38" s="74">
        <v>410.5059</v>
      </c>
      <c r="LT38" s="74">
        <v>411.43880000000001</v>
      </c>
      <c r="LU38" s="74">
        <v>408.71960000000001</v>
      </c>
      <c r="LV38" s="74">
        <v>401.20690000000002</v>
      </c>
      <c r="LW38" s="74">
        <v>396.096</v>
      </c>
      <c r="LX38" s="74">
        <v>397.92200000000003</v>
      </c>
      <c r="LY38" s="74">
        <v>404.4819</v>
      </c>
      <c r="LZ38" s="74">
        <v>405.9606</v>
      </c>
      <c r="MA38" s="74">
        <v>396.01659999999998</v>
      </c>
      <c r="MB38" s="74">
        <v>403.2414</v>
      </c>
      <c r="MC38" s="74">
        <v>399.2022</v>
      </c>
      <c r="MD38" s="74">
        <v>386.38010000000003</v>
      </c>
      <c r="ME38" s="74">
        <v>391.94760000000002</v>
      </c>
      <c r="MF38" s="74">
        <v>394.82569999999998</v>
      </c>
      <c r="MG38" s="74">
        <v>403.5788</v>
      </c>
      <c r="MH38" s="74">
        <v>410.4067</v>
      </c>
      <c r="MI38" s="74">
        <v>406.23849999999999</v>
      </c>
      <c r="MJ38" s="74">
        <v>407.42939999999999</v>
      </c>
      <c r="MK38" s="74">
        <v>409.19589999999999</v>
      </c>
      <c r="ML38" s="74">
        <v>411.5976</v>
      </c>
      <c r="MM38" s="74">
        <v>410.58530000000002</v>
      </c>
      <c r="MN38" s="74">
        <v>413.40379999999999</v>
      </c>
      <c r="MO38" s="74">
        <v>420.63170000000002</v>
      </c>
      <c r="MP38" s="74">
        <v>418.55380000000002</v>
      </c>
      <c r="MQ38" s="74">
        <v>417.77839999999998</v>
      </c>
      <c r="MR38" s="74">
        <v>422.87869999999998</v>
      </c>
      <c r="MS38" s="74">
        <v>426.5573</v>
      </c>
      <c r="MT38" s="74">
        <v>428.02870000000001</v>
      </c>
      <c r="MU38" s="74">
        <v>424.52910000000003</v>
      </c>
      <c r="MV38" s="74">
        <v>427.67079999999999</v>
      </c>
      <c r="MW38" s="74">
        <v>427.82990000000001</v>
      </c>
      <c r="MX38" s="74">
        <v>426.68650000000002</v>
      </c>
      <c r="MY38" s="74">
        <v>412.2704</v>
      </c>
      <c r="MZ38" s="74">
        <v>412.7278</v>
      </c>
      <c r="NA38" s="74">
        <v>411.12709999999998</v>
      </c>
      <c r="NB38" s="74">
        <v>413.66230000000002</v>
      </c>
      <c r="NC38" s="74">
        <v>421.5564</v>
      </c>
      <c r="ND38" s="74">
        <v>422.0634</v>
      </c>
      <c r="NE38" s="74">
        <v>421.39729999999997</v>
      </c>
      <c r="NF38" s="74">
        <v>425.39400000000001</v>
      </c>
      <c r="NG38" s="74">
        <v>430.17619999999999</v>
      </c>
      <c r="NH38" s="74">
        <v>438.5077</v>
      </c>
      <c r="NI38" s="74">
        <v>439.0247</v>
      </c>
      <c r="NJ38" s="74">
        <v>440.00900000000001</v>
      </c>
      <c r="NK38" s="74">
        <v>445.77539999999999</v>
      </c>
      <c r="NL38" s="74">
        <v>443.75720000000001</v>
      </c>
      <c r="NM38" s="74" t="s">
        <v>135</v>
      </c>
      <c r="NN38" s="74">
        <v>443.12090000000001</v>
      </c>
      <c r="NO38" s="74">
        <v>447.17720000000003</v>
      </c>
      <c r="NP38" s="74">
        <v>445.0795</v>
      </c>
      <c r="NQ38" s="74">
        <v>448.34050000000002</v>
      </c>
      <c r="NR38" s="74">
        <v>449.54349999999999</v>
      </c>
      <c r="NS38" s="74">
        <v>450.22949999999997</v>
      </c>
      <c r="NT38" s="74">
        <v>444.36360000000002</v>
      </c>
      <c r="NU38" s="74">
        <v>454.08699999999999</v>
      </c>
      <c r="NV38" s="74">
        <v>456.6223</v>
      </c>
      <c r="NW38" s="74">
        <v>458.10359999999997</v>
      </c>
      <c r="NX38" s="74">
        <v>464.8544</v>
      </c>
      <c r="NY38" s="74">
        <v>463.54199999999997</v>
      </c>
      <c r="NZ38" s="74">
        <v>456.88080000000002</v>
      </c>
      <c r="OA38" s="74">
        <v>463.55189999999999</v>
      </c>
      <c r="OB38" s="74">
        <v>452.06880000000001</v>
      </c>
      <c r="OC38" s="74">
        <v>450.92540000000002</v>
      </c>
      <c r="OD38" s="74">
        <v>451.3331</v>
      </c>
      <c r="OE38" s="74">
        <v>446.9187</v>
      </c>
      <c r="OF38" s="74">
        <v>440.95350000000002</v>
      </c>
      <c r="OG38" s="74">
        <v>437.82170000000002</v>
      </c>
      <c r="OH38" s="74">
        <v>434.5806</v>
      </c>
      <c r="OI38" s="74">
        <v>440.3768</v>
      </c>
      <c r="OJ38" s="74">
        <v>442.2758</v>
      </c>
      <c r="OK38" s="74">
        <v>426.41809999999998</v>
      </c>
      <c r="OL38" s="74">
        <v>415.97879999999998</v>
      </c>
      <c r="OM38" s="74">
        <v>422.8091</v>
      </c>
      <c r="ON38" s="74">
        <v>424.26060000000001</v>
      </c>
      <c r="OO38" s="74">
        <v>420.47269999999997</v>
      </c>
      <c r="OP38" s="74">
        <v>415.92910000000001</v>
      </c>
      <c r="OQ38" s="74">
        <v>414.69630000000001</v>
      </c>
      <c r="OR38" s="74">
        <v>406.12619999999998</v>
      </c>
      <c r="OS38" s="74">
        <v>392.86340000000001</v>
      </c>
      <c r="OT38" s="74">
        <v>397.29759999999999</v>
      </c>
      <c r="OU38" s="74">
        <v>396.12439999999998</v>
      </c>
      <c r="OV38" s="74">
        <v>400.35969999999998</v>
      </c>
      <c r="OW38" s="74">
        <v>403.6705</v>
      </c>
      <c r="OX38" s="74">
        <v>404.45589999999999</v>
      </c>
      <c r="OY38" s="74">
        <v>411.61419999999998</v>
      </c>
      <c r="OZ38" s="74">
        <v>414.4477</v>
      </c>
      <c r="PA38" s="74">
        <v>419.34809999999999</v>
      </c>
      <c r="PB38" s="74">
        <v>416.79829999999998</v>
      </c>
      <c r="PC38" s="74">
        <v>419.84609999999998</v>
      </c>
      <c r="PD38" s="74">
        <v>423.10300000000001</v>
      </c>
      <c r="PE38" s="74">
        <v>422.44569999999999</v>
      </c>
      <c r="PF38" s="74">
        <v>413.89</v>
      </c>
      <c r="PG38" s="74">
        <v>415.125</v>
      </c>
      <c r="PH38" s="74">
        <v>411.83819999999997</v>
      </c>
      <c r="PI38" s="74">
        <v>412.18680000000001</v>
      </c>
      <c r="PJ38" s="74">
        <v>408.95979999999997</v>
      </c>
      <c r="PK38" s="74">
        <v>411.46969999999999</v>
      </c>
      <c r="PL38" s="74">
        <v>415.47359999999998</v>
      </c>
      <c r="PM38" s="74">
        <v>407.80439999999999</v>
      </c>
      <c r="PN38" s="74">
        <v>407.26650000000001</v>
      </c>
      <c r="PO38" s="74">
        <v>406.7586</v>
      </c>
      <c r="PP38" s="74">
        <v>400.09530000000001</v>
      </c>
      <c r="PQ38" s="74">
        <v>404.0992</v>
      </c>
      <c r="PR38" s="74">
        <v>412.54539999999997</v>
      </c>
      <c r="PS38" s="74">
        <v>421.3501</v>
      </c>
      <c r="PT38" s="74">
        <v>425.29419999999999</v>
      </c>
      <c r="PU38" s="74">
        <v>428.86989999999997</v>
      </c>
      <c r="PV38" s="74">
        <v>429.61689999999999</v>
      </c>
      <c r="PW38" s="74">
        <v>433.4117</v>
      </c>
      <c r="PX38" s="74">
        <v>429.089</v>
      </c>
      <c r="PY38" s="74">
        <v>436.9375</v>
      </c>
      <c r="PZ38" s="74">
        <v>433.53120000000001</v>
      </c>
      <c r="QA38" s="74">
        <v>431.77820000000003</v>
      </c>
      <c r="QB38" s="74">
        <v>427.4556</v>
      </c>
      <c r="QC38" s="74">
        <v>430.38380000000001</v>
      </c>
      <c r="QD38" s="74">
        <v>429.58699999999999</v>
      </c>
      <c r="QE38" s="74">
        <v>426.31020000000001</v>
      </c>
      <c r="QF38" s="74">
        <v>428.58109999999999</v>
      </c>
      <c r="QG38" s="74">
        <v>419.00940000000003</v>
      </c>
      <c r="QH38" s="74">
        <v>415.46370000000002</v>
      </c>
      <c r="QI38" s="74">
        <v>414.87599999999998</v>
      </c>
      <c r="QJ38" s="74">
        <v>414.39789999999999</v>
      </c>
      <c r="QK38" s="74">
        <v>407.904</v>
      </c>
      <c r="QL38" s="74">
        <v>413.05329999999998</v>
      </c>
      <c r="QM38" s="74">
        <v>415.79239999999999</v>
      </c>
      <c r="QN38" s="74">
        <v>414.17880000000002</v>
      </c>
      <c r="QO38" s="74">
        <v>414.65690000000001</v>
      </c>
      <c r="QP38" s="74">
        <v>417.46559999999999</v>
      </c>
      <c r="QQ38" s="74">
        <v>417.06720000000001</v>
      </c>
      <c r="QR38" s="74">
        <v>414.45769999999999</v>
      </c>
      <c r="QS38" s="74">
        <v>415.05529999999999</v>
      </c>
      <c r="QT38" s="74">
        <v>416.4896</v>
      </c>
      <c r="QU38" s="74">
        <v>417.1071</v>
      </c>
      <c r="QV38" s="74">
        <v>425.80220000000003</v>
      </c>
      <c r="QW38" s="74">
        <v>422.90379999999999</v>
      </c>
      <c r="QX38" s="74">
        <v>423.0333</v>
      </c>
      <c r="QY38" s="74">
        <v>426.43959999999998</v>
      </c>
      <c r="QZ38" s="74">
        <v>424.88589999999999</v>
      </c>
      <c r="RA38" s="74">
        <v>430.22449999999998</v>
      </c>
      <c r="RB38" s="74">
        <v>430.8021</v>
      </c>
      <c r="RC38" s="74">
        <v>404.72669999999999</v>
      </c>
      <c r="RD38" s="74">
        <v>408.73070000000001</v>
      </c>
      <c r="RE38" s="74">
        <v>406.82830000000001</v>
      </c>
      <c r="RF38" s="74">
        <v>409.81630000000001</v>
      </c>
      <c r="RG38" s="74">
        <v>418.50150000000002</v>
      </c>
      <c r="RH38" s="74">
        <v>423.73050000000001</v>
      </c>
      <c r="RI38" s="74">
        <v>420.85210000000001</v>
      </c>
      <c r="RJ38" s="74">
        <v>416.34019999999998</v>
      </c>
      <c r="RK38" s="74">
        <v>421.34010000000001</v>
      </c>
      <c r="RL38" s="74">
        <v>423.50139999999999</v>
      </c>
      <c r="RM38" s="74">
        <v>425.18470000000002</v>
      </c>
      <c r="RN38" s="74">
        <v>413.34219999999999</v>
      </c>
      <c r="RO38" s="74">
        <v>414.09910000000002</v>
      </c>
      <c r="RP38" s="74">
        <v>416.12099999999998</v>
      </c>
      <c r="RQ38" s="74">
        <v>413.83019999999999</v>
      </c>
      <c r="RR38" s="74">
        <v>412.04379999999998</v>
      </c>
      <c r="RS38" s="74">
        <v>416.16550000000001</v>
      </c>
      <c r="RT38" s="74">
        <v>417.952</v>
      </c>
      <c r="RU38" s="74">
        <v>427.13350000000003</v>
      </c>
      <c r="RV38" s="74">
        <v>422.14359999999999</v>
      </c>
      <c r="RW38" s="74">
        <v>422.61259999999999</v>
      </c>
      <c r="RX38" s="74">
        <v>430.11759999999998</v>
      </c>
      <c r="RY38" s="74">
        <v>430.33710000000002</v>
      </c>
      <c r="RZ38" s="74">
        <v>436.54469999999998</v>
      </c>
      <c r="SA38" s="74">
        <v>441.73430000000002</v>
      </c>
      <c r="SB38" s="74">
        <v>442.68239999999997</v>
      </c>
      <c r="SC38" s="74">
        <v>445.1275</v>
      </c>
      <c r="SD38" s="74">
        <v>442.44279999999998</v>
      </c>
      <c r="SE38" s="74">
        <v>448.0915</v>
      </c>
      <c r="SF38" s="74">
        <v>448.66039999999998</v>
      </c>
      <c r="SG38" s="74">
        <v>446.375</v>
      </c>
      <c r="SH38" s="74">
        <v>450.68630000000002</v>
      </c>
      <c r="SI38" s="74">
        <v>453.55059999999997</v>
      </c>
      <c r="SJ38" s="74">
        <v>436.5147</v>
      </c>
      <c r="SK38" s="74">
        <v>436.15550000000002</v>
      </c>
      <c r="SL38" s="74">
        <v>435.72629999999998</v>
      </c>
      <c r="SM38" s="74">
        <v>434.37900000000002</v>
      </c>
      <c r="SN38" s="74">
        <v>438.45089999999999</v>
      </c>
      <c r="SO38" s="74">
        <v>437.23329999999999</v>
      </c>
      <c r="SP38" s="74">
        <v>429.66849999999999</v>
      </c>
      <c r="SQ38" s="74">
        <v>423.97989999999999</v>
      </c>
      <c r="SR38" s="74">
        <v>420.65649999999999</v>
      </c>
      <c r="SS38" s="74">
        <v>417.74239999999998</v>
      </c>
      <c r="ST38" s="74">
        <v>422.50279999999998</v>
      </c>
      <c r="SU38" s="74">
        <v>426.99380000000002</v>
      </c>
      <c r="SV38" s="74">
        <v>421.52480000000003</v>
      </c>
      <c r="SW38" s="74">
        <v>423.71039999999999</v>
      </c>
      <c r="SX38" s="74" t="s">
        <v>135</v>
      </c>
      <c r="SY38" s="74">
        <v>418.11160000000001</v>
      </c>
      <c r="SZ38" s="74">
        <v>416.35520000000002</v>
      </c>
      <c r="TA38" s="74">
        <v>414.83819999999997</v>
      </c>
      <c r="TB38" s="74">
        <v>425.45690000000002</v>
      </c>
      <c r="TC38" s="74">
        <v>423.73039999999997</v>
      </c>
      <c r="TD38" s="74">
        <v>428.17149999999998</v>
      </c>
      <c r="TE38" s="74">
        <v>427.64249999999998</v>
      </c>
      <c r="TF38" s="74">
        <v>445.30709999999999</v>
      </c>
      <c r="TG38" s="74">
        <v>445.81610000000001</v>
      </c>
      <c r="TH38" s="74">
        <v>443.17140000000001</v>
      </c>
      <c r="TI38" s="74">
        <v>433.69040000000001</v>
      </c>
      <c r="TJ38" s="74">
        <v>446.30509999999998</v>
      </c>
      <c r="TK38" s="74">
        <v>441.44479999999999</v>
      </c>
      <c r="TL38" s="74">
        <v>414.15960000000001</v>
      </c>
      <c r="TM38" s="74">
        <v>414.2294</v>
      </c>
      <c r="TN38" s="74">
        <v>410.09769999999997</v>
      </c>
      <c r="TO38" s="74">
        <v>411.54480000000001</v>
      </c>
      <c r="TP38" s="74">
        <v>412.46300000000002</v>
      </c>
      <c r="TQ38" s="74">
        <v>414.98790000000002</v>
      </c>
      <c r="TR38" s="74">
        <v>408.93</v>
      </c>
      <c r="TS38" s="74">
        <v>411.39510000000001</v>
      </c>
      <c r="TT38" s="74">
        <v>410.61669999999998</v>
      </c>
      <c r="TU38" s="74">
        <v>408.22149999999999</v>
      </c>
      <c r="TV38" s="74">
        <v>409.71850000000001</v>
      </c>
      <c r="TW38" s="74">
        <v>407.61270000000002</v>
      </c>
      <c r="TX38" s="74">
        <v>408.82029999999997</v>
      </c>
      <c r="TY38" s="74">
        <v>413.94</v>
      </c>
      <c r="TZ38" s="74">
        <v>416.13</v>
      </c>
      <c r="UA38" s="74">
        <v>408.21</v>
      </c>
      <c r="UB38" s="74">
        <v>404</v>
      </c>
      <c r="UC38" s="74">
        <v>397.9</v>
      </c>
      <c r="UD38" s="74">
        <v>399.73</v>
      </c>
      <c r="UE38" s="74">
        <v>392.53</v>
      </c>
      <c r="UF38" s="74">
        <v>396.99</v>
      </c>
      <c r="UG38" s="74">
        <v>388.49</v>
      </c>
      <c r="UH38" s="74">
        <v>388.61</v>
      </c>
    </row>
    <row r="39" spans="1:554" ht="14.4" x14ac:dyDescent="0.3">
      <c r="A39" s="74" t="s">
        <v>809</v>
      </c>
      <c r="B39" s="74" t="s">
        <v>18</v>
      </c>
      <c r="C39" s="74" t="s">
        <v>461</v>
      </c>
      <c r="D39" s="77">
        <v>262.62</v>
      </c>
      <c r="E39" s="74">
        <v>115</v>
      </c>
      <c r="F39" s="77"/>
      <c r="G39" s="74"/>
      <c r="H39" s="74" t="s">
        <v>134</v>
      </c>
      <c r="I39" s="74" t="s">
        <v>134</v>
      </c>
      <c r="J39" s="74" t="s">
        <v>134</v>
      </c>
      <c r="K39" s="74" t="s">
        <v>134</v>
      </c>
      <c r="L39" s="74" t="s">
        <v>134</v>
      </c>
      <c r="M39" s="74" t="s">
        <v>134</v>
      </c>
      <c r="N39" s="74" t="s">
        <v>134</v>
      </c>
      <c r="O39" s="74" t="s">
        <v>134</v>
      </c>
      <c r="P39" s="74" t="s">
        <v>134</v>
      </c>
      <c r="Q39" s="74" t="s">
        <v>134</v>
      </c>
      <c r="R39" s="74" t="s">
        <v>134</v>
      </c>
      <c r="S39" s="74" t="s">
        <v>134</v>
      </c>
      <c r="T39" s="74" t="s">
        <v>134</v>
      </c>
      <c r="U39" s="74" t="s">
        <v>134</v>
      </c>
      <c r="V39" s="74" t="s">
        <v>134</v>
      </c>
      <c r="W39" s="74" t="s">
        <v>134</v>
      </c>
      <c r="X39" s="74" t="s">
        <v>134</v>
      </c>
      <c r="Y39" s="74" t="s">
        <v>134</v>
      </c>
      <c r="Z39" s="74" t="s">
        <v>134</v>
      </c>
      <c r="AA39" s="74" t="s">
        <v>134</v>
      </c>
      <c r="AB39" s="74" t="s">
        <v>134</v>
      </c>
      <c r="AC39" s="74" t="s">
        <v>134</v>
      </c>
      <c r="AD39" s="74" t="s">
        <v>134</v>
      </c>
      <c r="AE39" s="74" t="s">
        <v>134</v>
      </c>
      <c r="AF39" s="74" t="s">
        <v>134</v>
      </c>
      <c r="AG39" s="74" t="s">
        <v>134</v>
      </c>
      <c r="AH39" s="74" t="s">
        <v>134</v>
      </c>
      <c r="AI39" s="74" t="s">
        <v>134</v>
      </c>
      <c r="AJ39" s="74" t="s">
        <v>134</v>
      </c>
      <c r="AK39" s="74" t="s">
        <v>134</v>
      </c>
      <c r="AL39" s="74" t="s">
        <v>134</v>
      </c>
      <c r="AM39" s="74" t="s">
        <v>134</v>
      </c>
      <c r="AN39" s="74" t="s">
        <v>134</v>
      </c>
      <c r="AO39" s="74" t="s">
        <v>134</v>
      </c>
      <c r="AP39" s="74" t="s">
        <v>134</v>
      </c>
      <c r="AQ39" s="74" t="s">
        <v>134</v>
      </c>
      <c r="AR39" s="74" t="s">
        <v>134</v>
      </c>
      <c r="AS39" s="74">
        <v>257.4529</v>
      </c>
      <c r="AT39" s="74">
        <v>257.70769999999999</v>
      </c>
      <c r="AU39" s="74">
        <v>254.85499999999999</v>
      </c>
      <c r="AV39" s="74">
        <v>256.93329999999997</v>
      </c>
      <c r="AW39" s="74">
        <v>266.18759999999997</v>
      </c>
      <c r="AX39" s="74">
        <v>262.1388</v>
      </c>
      <c r="AY39" s="74">
        <v>259.4821</v>
      </c>
      <c r="AZ39" s="74">
        <v>260.36439999999999</v>
      </c>
      <c r="BA39" s="74">
        <v>263.07010000000002</v>
      </c>
      <c r="BB39" s="74">
        <v>259.4821</v>
      </c>
      <c r="BC39" s="74">
        <v>261.4624</v>
      </c>
      <c r="BD39" s="74">
        <v>270.26569999999998</v>
      </c>
      <c r="BE39" s="74">
        <v>267.65800000000002</v>
      </c>
      <c r="BF39" s="74">
        <v>269.79509999999999</v>
      </c>
      <c r="BG39" s="74">
        <v>269.0403</v>
      </c>
      <c r="BH39" s="74">
        <v>271.38330000000002</v>
      </c>
      <c r="BI39" s="74">
        <v>272.64789999999999</v>
      </c>
      <c r="BJ39" s="74">
        <v>266.98160000000001</v>
      </c>
      <c r="BK39" s="74">
        <v>268.88339999999999</v>
      </c>
      <c r="BL39" s="74">
        <v>271.24599999999998</v>
      </c>
      <c r="BM39" s="74">
        <v>272.63810000000001</v>
      </c>
      <c r="BN39" s="74">
        <v>271.95190000000002</v>
      </c>
      <c r="BO39" s="74">
        <v>273.54000000000002</v>
      </c>
      <c r="BP39" s="74">
        <v>275.92860000000002</v>
      </c>
      <c r="BQ39" s="74">
        <v>280.60750000000002</v>
      </c>
      <c r="BR39" s="74">
        <v>282.6619</v>
      </c>
      <c r="BS39" s="74">
        <v>282.20979999999997</v>
      </c>
      <c r="BT39" s="74">
        <v>283.12389999999999</v>
      </c>
      <c r="BU39" s="74">
        <v>282.7799</v>
      </c>
      <c r="BV39" s="74">
        <v>283.33030000000002</v>
      </c>
      <c r="BW39" s="74">
        <v>285.5813</v>
      </c>
      <c r="BX39" s="74">
        <v>285.15870000000001</v>
      </c>
      <c r="BY39" s="74">
        <v>286.6429</v>
      </c>
      <c r="BZ39" s="74">
        <v>286.79039999999998</v>
      </c>
      <c r="CA39" s="74">
        <v>287.79300000000001</v>
      </c>
      <c r="CB39" s="74">
        <v>285.96469999999999</v>
      </c>
      <c r="CC39" s="74">
        <v>294.21179999999998</v>
      </c>
      <c r="CD39" s="74">
        <v>296.95429999999999</v>
      </c>
      <c r="CE39" s="74">
        <v>298.36970000000002</v>
      </c>
      <c r="CF39" s="74">
        <v>296.89530000000002</v>
      </c>
      <c r="CG39" s="74">
        <v>294.38869999999997</v>
      </c>
      <c r="CH39" s="74">
        <v>293.71050000000002</v>
      </c>
      <c r="CI39" s="74">
        <v>293.14030000000002</v>
      </c>
      <c r="CJ39" s="74">
        <v>294.54599999999999</v>
      </c>
      <c r="CK39" s="74">
        <v>294.78190000000001</v>
      </c>
      <c r="CL39" s="74">
        <v>288.88409999999999</v>
      </c>
      <c r="CM39" s="74">
        <v>282.2491</v>
      </c>
      <c r="CN39" s="74">
        <v>279.78179999999998</v>
      </c>
      <c r="CO39" s="74">
        <v>279.8605</v>
      </c>
      <c r="CP39" s="74">
        <v>283.35980000000001</v>
      </c>
      <c r="CQ39" s="74">
        <v>278.81849999999997</v>
      </c>
      <c r="CR39" s="74">
        <v>280.7353</v>
      </c>
      <c r="CS39" s="74">
        <v>280.26350000000002</v>
      </c>
      <c r="CT39" s="74">
        <v>280.60750000000002</v>
      </c>
      <c r="CU39" s="74">
        <v>283.99880000000002</v>
      </c>
      <c r="CV39" s="74">
        <v>281.06950000000001</v>
      </c>
      <c r="CW39" s="74">
        <v>279.1429</v>
      </c>
      <c r="CX39" s="74">
        <v>280.40109999999999</v>
      </c>
      <c r="CY39" s="74">
        <v>280.50920000000002</v>
      </c>
      <c r="CZ39" s="74">
        <v>281.29559999999998</v>
      </c>
      <c r="DA39" s="74">
        <v>269.49020000000002</v>
      </c>
      <c r="DB39" s="74">
        <v>267.91739999999999</v>
      </c>
      <c r="DC39" s="74">
        <v>267.76010000000002</v>
      </c>
      <c r="DD39" s="74">
        <v>267.93709999999999</v>
      </c>
      <c r="DE39" s="74">
        <v>266.86559999999997</v>
      </c>
      <c r="DF39" s="74">
        <v>270.88600000000002</v>
      </c>
      <c r="DG39" s="74">
        <v>273.82499999999999</v>
      </c>
      <c r="DH39" s="74">
        <v>273.55959999999999</v>
      </c>
      <c r="DI39" s="74">
        <v>273.22539999999998</v>
      </c>
      <c r="DJ39" s="74">
        <v>271.83949999999999</v>
      </c>
      <c r="DK39" s="74">
        <v>273.2353</v>
      </c>
      <c r="DL39" s="74">
        <v>272.0557</v>
      </c>
      <c r="DM39" s="74">
        <v>275.85980000000001</v>
      </c>
      <c r="DN39" s="74">
        <v>275.15210000000002</v>
      </c>
      <c r="DO39" s="74">
        <v>276.94110000000001</v>
      </c>
      <c r="DP39" s="74">
        <v>288.56950000000001</v>
      </c>
      <c r="DQ39" s="74">
        <v>290.61410000000001</v>
      </c>
      <c r="DR39" s="74">
        <v>289.33629999999999</v>
      </c>
      <c r="DS39" s="74" t="s">
        <v>135</v>
      </c>
      <c r="DT39" s="74">
        <v>292.72750000000002</v>
      </c>
      <c r="DU39" s="74">
        <v>292.50139999999999</v>
      </c>
      <c r="DV39" s="74">
        <v>292.81599999999997</v>
      </c>
      <c r="DW39" s="74">
        <v>292.80610000000001</v>
      </c>
      <c r="DX39" s="74">
        <v>291.78379999999999</v>
      </c>
      <c r="DY39" s="74">
        <v>293.66129999999998</v>
      </c>
      <c r="DZ39" s="74">
        <v>295.1653</v>
      </c>
      <c r="EA39" s="74">
        <v>297.37259999999998</v>
      </c>
      <c r="EB39" s="74">
        <v>300.64420000000001</v>
      </c>
      <c r="EC39" s="74">
        <v>293.65750000000003</v>
      </c>
      <c r="ED39" s="74">
        <v>293.0367</v>
      </c>
      <c r="EE39" s="74">
        <v>291.37139999999999</v>
      </c>
      <c r="EF39" s="74">
        <v>289.9819</v>
      </c>
      <c r="EG39" s="74">
        <v>290.99689999999998</v>
      </c>
      <c r="EH39" s="74">
        <v>292.09070000000003</v>
      </c>
      <c r="EI39" s="74">
        <v>293.68709999999999</v>
      </c>
      <c r="EJ39" s="74">
        <v>295.27370000000002</v>
      </c>
      <c r="EK39" s="74">
        <v>298.02300000000002</v>
      </c>
      <c r="EL39" s="74">
        <v>294.26850000000002</v>
      </c>
      <c r="EM39" s="74">
        <v>292.31740000000002</v>
      </c>
      <c r="EN39" s="74">
        <v>290.18880000000001</v>
      </c>
      <c r="EO39" s="74">
        <v>291.72609999999997</v>
      </c>
      <c r="EP39" s="74">
        <v>291.28269999999998</v>
      </c>
      <c r="EQ39" s="74">
        <v>286.49349999999998</v>
      </c>
      <c r="ER39" s="74">
        <v>286.67090000000002</v>
      </c>
      <c r="ES39" s="74">
        <v>285.89240000000001</v>
      </c>
      <c r="ET39" s="74">
        <v>277.9006</v>
      </c>
      <c r="EU39" s="74">
        <v>278.87610000000001</v>
      </c>
      <c r="EV39" s="74">
        <v>279.28019999999998</v>
      </c>
      <c r="EW39" s="74">
        <v>275.20049999999998</v>
      </c>
      <c r="EX39" s="74">
        <v>270.56900000000002</v>
      </c>
      <c r="EY39" s="74">
        <v>271.6037</v>
      </c>
      <c r="EZ39" s="74">
        <v>279.57580000000002</v>
      </c>
      <c r="FA39" s="74">
        <v>282.0985</v>
      </c>
      <c r="FB39" s="74">
        <v>278.21589999999998</v>
      </c>
      <c r="FC39" s="74">
        <v>277.89069999999998</v>
      </c>
      <c r="FD39" s="74">
        <v>278.88600000000002</v>
      </c>
      <c r="FE39" s="74">
        <v>277.9991</v>
      </c>
      <c r="FF39" s="74">
        <v>280.64</v>
      </c>
      <c r="FG39" s="74">
        <v>280.709</v>
      </c>
      <c r="FH39" s="74">
        <v>277.50639999999999</v>
      </c>
      <c r="FI39" s="74">
        <v>273.88</v>
      </c>
      <c r="FJ39" s="74">
        <v>273.8603</v>
      </c>
      <c r="FK39" s="74">
        <v>272.21460000000002</v>
      </c>
      <c r="FL39" s="74">
        <v>271.46570000000003</v>
      </c>
      <c r="FM39" s="74">
        <v>271.93869999999998</v>
      </c>
      <c r="FN39" s="74">
        <v>269.4554</v>
      </c>
      <c r="FO39" s="74">
        <v>274.06720000000001</v>
      </c>
      <c r="FP39" s="74">
        <v>274.25450000000001</v>
      </c>
      <c r="FQ39" s="74">
        <v>280.86669999999998</v>
      </c>
      <c r="FR39" s="74">
        <v>282.95580000000001</v>
      </c>
      <c r="FS39" s="74">
        <v>279.41809999999998</v>
      </c>
      <c r="FT39" s="74">
        <v>280.30500000000001</v>
      </c>
      <c r="FU39" s="74">
        <v>282.1182</v>
      </c>
      <c r="FV39" s="74">
        <v>284.88720000000001</v>
      </c>
      <c r="FW39" s="74">
        <v>284.80840000000001</v>
      </c>
      <c r="FX39" s="74">
        <v>285.32080000000002</v>
      </c>
      <c r="FY39" s="74">
        <v>295.35250000000002</v>
      </c>
      <c r="FZ39" s="74">
        <v>290.47460000000001</v>
      </c>
      <c r="GA39" s="74">
        <v>292.98750000000001</v>
      </c>
      <c r="GB39" s="74">
        <v>290.7013</v>
      </c>
      <c r="GC39" s="74">
        <v>288.50380000000001</v>
      </c>
      <c r="GD39" s="74">
        <v>288.94720000000001</v>
      </c>
      <c r="GE39" s="74">
        <v>289.43009999999998</v>
      </c>
      <c r="GF39" s="74">
        <v>284.75909999999999</v>
      </c>
      <c r="GG39" s="74">
        <v>280.30500000000001</v>
      </c>
      <c r="GH39" s="74">
        <v>281.12290000000002</v>
      </c>
      <c r="GI39" s="74">
        <v>283.19229999999999</v>
      </c>
      <c r="GJ39" s="74">
        <v>269.56380000000001</v>
      </c>
      <c r="GK39" s="74">
        <v>262.65600000000001</v>
      </c>
      <c r="GL39" s="74">
        <v>270.18610000000001</v>
      </c>
      <c r="GM39" s="74">
        <v>270.0478</v>
      </c>
      <c r="GN39" s="74">
        <v>270.61110000000002</v>
      </c>
      <c r="GO39" s="74">
        <v>262.73500000000001</v>
      </c>
      <c r="GP39" s="74">
        <v>263.06110000000001</v>
      </c>
      <c r="GQ39" s="74">
        <v>261.6875</v>
      </c>
      <c r="GR39" s="74">
        <v>262.71530000000001</v>
      </c>
      <c r="GS39" s="74">
        <v>263.65410000000003</v>
      </c>
      <c r="GT39" s="74">
        <v>271.20400000000001</v>
      </c>
      <c r="GU39" s="74">
        <v>256.9837</v>
      </c>
      <c r="GV39" s="74">
        <v>250.85679999999999</v>
      </c>
      <c r="GW39" s="74">
        <v>254.83930000000001</v>
      </c>
      <c r="GX39" s="74">
        <v>260.976</v>
      </c>
      <c r="GY39" s="74">
        <v>265.6404</v>
      </c>
      <c r="GZ39" s="74">
        <v>266.99419999999998</v>
      </c>
      <c r="HA39" s="74">
        <v>265.255</v>
      </c>
      <c r="HB39" s="74">
        <v>262.55720000000002</v>
      </c>
      <c r="HC39" s="74">
        <v>260.4622</v>
      </c>
      <c r="HD39" s="74">
        <v>261.93459999999999</v>
      </c>
      <c r="HE39" s="74">
        <v>256.00529999999998</v>
      </c>
      <c r="HF39" s="74">
        <v>255.53100000000001</v>
      </c>
      <c r="HG39" s="74">
        <v>258.82170000000002</v>
      </c>
      <c r="HH39" s="74">
        <v>259.48379999999997</v>
      </c>
      <c r="HI39" s="74">
        <v>267.03370000000001</v>
      </c>
      <c r="HJ39" s="74">
        <v>268.84219999999999</v>
      </c>
      <c r="HK39" s="74">
        <v>274.94929999999999</v>
      </c>
      <c r="HL39" s="74">
        <v>272.96300000000002</v>
      </c>
      <c r="HM39" s="74">
        <v>273.57569999999998</v>
      </c>
      <c r="HN39" s="74">
        <v>271.75740000000002</v>
      </c>
      <c r="HO39" s="74">
        <v>271.54000000000002</v>
      </c>
      <c r="HP39" s="74">
        <v>267.64640000000003</v>
      </c>
      <c r="HQ39" s="74">
        <v>270.39370000000002</v>
      </c>
      <c r="HR39" s="74">
        <v>278.51670000000001</v>
      </c>
      <c r="HS39" s="74">
        <v>279.6927</v>
      </c>
      <c r="HT39" s="74">
        <v>280.2955</v>
      </c>
      <c r="HU39" s="74">
        <v>288.11219999999997</v>
      </c>
      <c r="HV39" s="74">
        <v>284.9796</v>
      </c>
      <c r="HW39" s="74">
        <v>285.87889999999999</v>
      </c>
      <c r="HX39" s="74">
        <v>290.19740000000002</v>
      </c>
      <c r="HY39" s="74">
        <v>290.58280000000002</v>
      </c>
      <c r="HZ39" s="74" t="s">
        <v>135</v>
      </c>
      <c r="IA39" s="74">
        <v>290.17759999999998</v>
      </c>
      <c r="IB39" s="74">
        <v>290.49380000000002</v>
      </c>
      <c r="IC39" s="74">
        <v>288.59649999999999</v>
      </c>
      <c r="ID39" s="74">
        <v>290.899</v>
      </c>
      <c r="IE39" s="74">
        <v>292.83589999999998</v>
      </c>
      <c r="IF39" s="74">
        <v>294.27870000000001</v>
      </c>
      <c r="IG39" s="74">
        <v>287.51929999999999</v>
      </c>
      <c r="IH39" s="74">
        <v>287.08449999999999</v>
      </c>
      <c r="II39" s="74">
        <v>284.47559999999999</v>
      </c>
      <c r="IJ39" s="74">
        <v>285.96780000000001</v>
      </c>
      <c r="IK39" s="74">
        <v>285.69110000000001</v>
      </c>
      <c r="IL39" s="74">
        <v>289.57479999999998</v>
      </c>
      <c r="IM39" s="74">
        <v>291.05709999999999</v>
      </c>
      <c r="IN39" s="74">
        <v>295.00990000000002</v>
      </c>
      <c r="IO39" s="74">
        <v>293.59679999999997</v>
      </c>
      <c r="IP39" s="74">
        <v>286.7287</v>
      </c>
      <c r="IQ39" s="74">
        <v>288.03320000000002</v>
      </c>
      <c r="IR39" s="74">
        <v>288.53719999999998</v>
      </c>
      <c r="IS39" s="74">
        <v>284.91039999999998</v>
      </c>
      <c r="IT39" s="74">
        <v>292.5394</v>
      </c>
      <c r="IU39" s="74">
        <v>293.99209999999999</v>
      </c>
      <c r="IV39" s="74">
        <v>295.54360000000003</v>
      </c>
      <c r="IW39" s="74">
        <v>295.48430000000002</v>
      </c>
      <c r="IX39" s="74">
        <v>296.38600000000002</v>
      </c>
      <c r="IY39" s="74">
        <v>296.72280000000001</v>
      </c>
      <c r="IZ39" s="74">
        <v>293.5224</v>
      </c>
      <c r="JA39" s="74">
        <v>291.25330000000002</v>
      </c>
      <c r="JB39" s="74">
        <v>295.32569999999998</v>
      </c>
      <c r="JC39" s="74">
        <v>292.63060000000002</v>
      </c>
      <c r="JD39" s="74">
        <v>297.23809999999997</v>
      </c>
      <c r="JE39" s="74">
        <v>300.47820000000002</v>
      </c>
      <c r="JF39" s="74">
        <v>304.96679999999998</v>
      </c>
      <c r="JG39" s="74">
        <v>306.16570000000002</v>
      </c>
      <c r="JH39" s="74">
        <v>310.04000000000002</v>
      </c>
      <c r="JI39" s="74">
        <v>311.41730000000001</v>
      </c>
      <c r="JJ39" s="74">
        <v>310.81290000000001</v>
      </c>
      <c r="JK39" s="74">
        <v>311.84339999999997</v>
      </c>
      <c r="JL39" s="74">
        <v>312.17039999999997</v>
      </c>
      <c r="JM39" s="74">
        <v>310.40660000000003</v>
      </c>
      <c r="JN39" s="74">
        <v>309.32659999999998</v>
      </c>
      <c r="JO39" s="74">
        <v>304.93709999999999</v>
      </c>
      <c r="JP39" s="74">
        <v>309.0591</v>
      </c>
      <c r="JQ39" s="74">
        <v>308.51409999999998</v>
      </c>
      <c r="JR39" s="74">
        <v>311.62540000000001</v>
      </c>
      <c r="JS39" s="74">
        <v>313.74579999999997</v>
      </c>
      <c r="JT39" s="74">
        <v>332.41359999999997</v>
      </c>
      <c r="JU39" s="74">
        <v>337.44720000000001</v>
      </c>
      <c r="JV39" s="74">
        <v>338.92360000000002</v>
      </c>
      <c r="JW39" s="74">
        <v>339.77569999999997</v>
      </c>
      <c r="JX39" s="74">
        <v>336.6644</v>
      </c>
      <c r="JY39" s="74">
        <v>339.5874</v>
      </c>
      <c r="JZ39" s="74">
        <v>335.93119999999999</v>
      </c>
      <c r="KA39" s="74">
        <v>338.83440000000002</v>
      </c>
      <c r="KB39" s="74">
        <v>337.97230000000002</v>
      </c>
      <c r="KC39" s="74">
        <v>336.69409999999999</v>
      </c>
      <c r="KD39" s="74">
        <v>346.22620000000001</v>
      </c>
      <c r="KE39" s="74">
        <v>345.60199999999998</v>
      </c>
      <c r="KF39" s="74">
        <v>346.10730000000001</v>
      </c>
      <c r="KG39" s="74">
        <v>344.88850000000002</v>
      </c>
      <c r="KH39" s="74">
        <v>344.38319999999999</v>
      </c>
      <c r="KI39" s="74">
        <v>349.9221</v>
      </c>
      <c r="KJ39" s="74">
        <v>351.78489999999999</v>
      </c>
      <c r="KK39" s="74">
        <v>349.23840000000001</v>
      </c>
      <c r="KL39" s="74">
        <v>348.9907</v>
      </c>
      <c r="KM39" s="74">
        <v>348.58440000000002</v>
      </c>
      <c r="KN39" s="74">
        <v>345.87939999999998</v>
      </c>
      <c r="KO39" s="74">
        <v>349.99149999999997</v>
      </c>
      <c r="KP39" s="74">
        <v>352.59739999999999</v>
      </c>
      <c r="KQ39" s="74">
        <v>349.16910000000001</v>
      </c>
      <c r="KR39" s="74">
        <v>351.7552</v>
      </c>
      <c r="KS39" s="74">
        <v>354.35129999999998</v>
      </c>
      <c r="KT39" s="74">
        <v>354.59899999999999</v>
      </c>
      <c r="KU39" s="74">
        <v>352.33980000000003</v>
      </c>
      <c r="KV39" s="74">
        <v>355.11419999999998</v>
      </c>
      <c r="KW39" s="74">
        <v>353.62790000000001</v>
      </c>
      <c r="KX39" s="74">
        <v>352.38929999999999</v>
      </c>
      <c r="KY39" s="74">
        <v>349.01049999999998</v>
      </c>
      <c r="KZ39" s="74">
        <v>350.84359999999998</v>
      </c>
      <c r="LA39" s="74">
        <v>353.62790000000001</v>
      </c>
      <c r="LB39" s="74">
        <v>349.96170000000001</v>
      </c>
      <c r="LC39" s="74">
        <v>350.27879999999999</v>
      </c>
      <c r="LD39" s="74">
        <v>349.39699999999999</v>
      </c>
      <c r="LE39" s="74">
        <v>347.82150000000001</v>
      </c>
      <c r="LF39" s="74">
        <v>347.17739999999998</v>
      </c>
      <c r="LG39" s="74">
        <v>356.24470000000002</v>
      </c>
      <c r="LH39" s="74">
        <v>355.41050000000001</v>
      </c>
      <c r="LI39" s="74">
        <v>352.23239999999998</v>
      </c>
      <c r="LJ39" s="74">
        <v>346.97879999999998</v>
      </c>
      <c r="LK39" s="74">
        <v>348.58769999999998</v>
      </c>
      <c r="LL39" s="74">
        <v>344.99250000000001</v>
      </c>
      <c r="LM39" s="74">
        <v>348.60750000000002</v>
      </c>
      <c r="LN39" s="74">
        <v>347.34629999999999</v>
      </c>
      <c r="LO39" s="74">
        <v>348.49829999999997</v>
      </c>
      <c r="LP39" s="74">
        <v>344.94290000000001</v>
      </c>
      <c r="LQ39" s="74">
        <v>343.91</v>
      </c>
      <c r="LR39" s="74">
        <v>339.69920000000002</v>
      </c>
      <c r="LS39" s="74">
        <v>336.79919999999998</v>
      </c>
      <c r="LT39" s="74">
        <v>335.33929999999998</v>
      </c>
      <c r="LU39" s="74">
        <v>333.72059999999999</v>
      </c>
      <c r="LV39" s="74">
        <v>325.1995</v>
      </c>
      <c r="LW39" s="74">
        <v>323.1934</v>
      </c>
      <c r="LX39" s="74">
        <v>325.42790000000002</v>
      </c>
      <c r="LY39" s="74">
        <v>332.60820000000001</v>
      </c>
      <c r="LZ39" s="74">
        <v>334.53489999999999</v>
      </c>
      <c r="MA39" s="74">
        <v>334.8329</v>
      </c>
      <c r="MB39" s="74">
        <v>333.30340000000001</v>
      </c>
      <c r="MC39" s="74">
        <v>336.541</v>
      </c>
      <c r="MD39" s="74">
        <v>334.18729999999999</v>
      </c>
      <c r="ME39" s="74">
        <v>325.86489999999998</v>
      </c>
      <c r="MF39" s="74">
        <v>324.3852</v>
      </c>
      <c r="MG39" s="74">
        <v>326.19260000000003</v>
      </c>
      <c r="MH39" s="74">
        <v>323.2629</v>
      </c>
      <c r="MI39" s="74">
        <v>329.85730000000001</v>
      </c>
      <c r="MJ39" s="74">
        <v>327.01690000000002</v>
      </c>
      <c r="MK39" s="74">
        <v>328.58609999999999</v>
      </c>
      <c r="ML39" s="74">
        <v>328.30799999999999</v>
      </c>
      <c r="MM39" s="74">
        <v>322.32940000000002</v>
      </c>
      <c r="MN39" s="74">
        <v>322.07119999999998</v>
      </c>
      <c r="MO39" s="74">
        <v>329.70830000000001</v>
      </c>
      <c r="MP39" s="74">
        <v>331.68459999999999</v>
      </c>
      <c r="MQ39" s="74">
        <v>332.37979999999999</v>
      </c>
      <c r="MR39" s="74">
        <v>327.46390000000002</v>
      </c>
      <c r="MS39" s="74">
        <v>328.23849999999999</v>
      </c>
      <c r="MT39" s="74">
        <v>333.11470000000003</v>
      </c>
      <c r="MU39" s="74">
        <v>327.85120000000001</v>
      </c>
      <c r="MV39" s="74">
        <v>333.23390000000001</v>
      </c>
      <c r="MW39" s="74">
        <v>336.97800000000001</v>
      </c>
      <c r="MX39" s="74">
        <v>338.79539999999997</v>
      </c>
      <c r="MY39" s="74">
        <v>338.17970000000003</v>
      </c>
      <c r="MZ39" s="74">
        <v>338.74579999999997</v>
      </c>
      <c r="NA39" s="74">
        <v>337.0575</v>
      </c>
      <c r="NB39" s="74">
        <v>339.64949999999999</v>
      </c>
      <c r="NC39" s="74">
        <v>343.6121</v>
      </c>
      <c r="ND39" s="74">
        <v>347.22710000000001</v>
      </c>
      <c r="NE39" s="74">
        <v>346.92910000000001</v>
      </c>
      <c r="NF39" s="74">
        <v>345.77710000000002</v>
      </c>
      <c r="NG39" s="74">
        <v>344.01929999999999</v>
      </c>
      <c r="NH39" s="74">
        <v>344.0292</v>
      </c>
      <c r="NI39" s="74">
        <v>340.66250000000002</v>
      </c>
      <c r="NJ39" s="74">
        <v>342.60899999999998</v>
      </c>
      <c r="NK39" s="74">
        <v>342.33100000000002</v>
      </c>
      <c r="NL39" s="74">
        <v>346.27370000000002</v>
      </c>
      <c r="NM39" s="74" t="s">
        <v>135</v>
      </c>
      <c r="NN39" s="74">
        <v>339.00400000000002</v>
      </c>
      <c r="NO39" s="74">
        <v>340.2851</v>
      </c>
      <c r="NP39" s="74">
        <v>336.73970000000003</v>
      </c>
      <c r="NQ39" s="74">
        <v>337.21640000000002</v>
      </c>
      <c r="NR39" s="74">
        <v>338.16980000000001</v>
      </c>
      <c r="NS39" s="74">
        <v>338.19959999999998</v>
      </c>
      <c r="NT39" s="74">
        <v>338.7072</v>
      </c>
      <c r="NU39" s="74">
        <v>334.9742</v>
      </c>
      <c r="NV39" s="74">
        <v>332.7842</v>
      </c>
      <c r="NW39" s="74">
        <v>330.51459999999997</v>
      </c>
      <c r="NX39" s="74">
        <v>335.7208</v>
      </c>
      <c r="NY39" s="74">
        <v>332.5951</v>
      </c>
      <c r="NZ39" s="74">
        <v>334.04849999999999</v>
      </c>
      <c r="OA39" s="74">
        <v>335.81040000000002</v>
      </c>
      <c r="OB39" s="74">
        <v>336.55700000000002</v>
      </c>
      <c r="OC39" s="74">
        <v>337.83120000000002</v>
      </c>
      <c r="OD39" s="74">
        <v>327.0702</v>
      </c>
      <c r="OE39" s="74">
        <v>331.91820000000001</v>
      </c>
      <c r="OF39" s="74">
        <v>333.12270000000001</v>
      </c>
      <c r="OG39" s="74">
        <v>329.72809999999998</v>
      </c>
      <c r="OH39" s="74">
        <v>339.40410000000003</v>
      </c>
      <c r="OI39" s="74">
        <v>340.83749999999998</v>
      </c>
      <c r="OJ39" s="74">
        <v>340.18049999999999</v>
      </c>
      <c r="OK39" s="74">
        <v>338.87650000000002</v>
      </c>
      <c r="OL39" s="74">
        <v>325.95530000000002</v>
      </c>
      <c r="OM39" s="74">
        <v>330.16609999999997</v>
      </c>
      <c r="ON39" s="74">
        <v>331.7688</v>
      </c>
      <c r="OO39" s="74">
        <v>328.72269999999997</v>
      </c>
      <c r="OP39" s="74">
        <v>325.96530000000001</v>
      </c>
      <c r="OQ39" s="74">
        <v>331.65929999999997</v>
      </c>
      <c r="OR39" s="74">
        <v>330.0566</v>
      </c>
      <c r="OS39" s="74">
        <v>314.50749999999999</v>
      </c>
      <c r="OT39" s="74">
        <v>321.20699999999999</v>
      </c>
      <c r="OU39" s="74">
        <v>318.15089999999998</v>
      </c>
      <c r="OV39" s="74">
        <v>324.51190000000003</v>
      </c>
      <c r="OW39" s="74">
        <v>326.34359999999998</v>
      </c>
      <c r="OX39" s="74">
        <v>323.72550000000001</v>
      </c>
      <c r="OY39" s="74">
        <v>327.49829999999997</v>
      </c>
      <c r="OZ39" s="74">
        <v>331.17160000000001</v>
      </c>
      <c r="PA39" s="74">
        <v>332.65480000000002</v>
      </c>
      <c r="PB39" s="74">
        <v>336.35789999999997</v>
      </c>
      <c r="PC39" s="74">
        <v>339.5136</v>
      </c>
      <c r="PD39" s="74">
        <v>341.37509999999997</v>
      </c>
      <c r="PE39" s="74">
        <v>343.7543</v>
      </c>
      <c r="PF39" s="74">
        <v>349.12979999999999</v>
      </c>
      <c r="PG39" s="74">
        <v>351.68810000000002</v>
      </c>
      <c r="PH39" s="74">
        <v>352.69349999999997</v>
      </c>
      <c r="PI39" s="74">
        <v>356.88440000000003</v>
      </c>
      <c r="PJ39" s="74">
        <v>354.53519999999997</v>
      </c>
      <c r="PK39" s="74">
        <v>356.30709999999999</v>
      </c>
      <c r="PL39" s="74">
        <v>358.78579999999999</v>
      </c>
      <c r="PM39" s="74">
        <v>357.98939999999999</v>
      </c>
      <c r="PN39" s="74">
        <v>358.66629999999998</v>
      </c>
      <c r="PO39" s="74">
        <v>356.3768</v>
      </c>
      <c r="PP39" s="74">
        <v>357.29259999999999</v>
      </c>
      <c r="PQ39" s="74">
        <v>361.13510000000002</v>
      </c>
      <c r="PR39" s="74">
        <v>363.39479999999998</v>
      </c>
      <c r="PS39" s="74">
        <v>364.68889999999999</v>
      </c>
      <c r="PT39" s="74">
        <v>366.12240000000003</v>
      </c>
      <c r="PU39" s="74">
        <v>368.57119999999998</v>
      </c>
      <c r="PV39" s="74">
        <v>370.27350000000001</v>
      </c>
      <c r="PW39" s="74">
        <v>362.2998</v>
      </c>
      <c r="PX39" s="74">
        <v>359.72149999999999</v>
      </c>
      <c r="PY39" s="74">
        <v>363.39479999999998</v>
      </c>
      <c r="PZ39" s="74">
        <v>363.15589999999997</v>
      </c>
      <c r="QA39" s="74">
        <v>364.86810000000003</v>
      </c>
      <c r="QB39" s="74">
        <v>359.36320000000001</v>
      </c>
      <c r="QC39" s="74">
        <v>357.87</v>
      </c>
      <c r="QD39" s="74">
        <v>359.71159999999998</v>
      </c>
      <c r="QE39" s="74">
        <v>358.63650000000001</v>
      </c>
      <c r="QF39" s="74">
        <v>360.42230000000001</v>
      </c>
      <c r="QG39" s="74">
        <v>356.44159999999999</v>
      </c>
      <c r="QH39" s="74">
        <v>354.28660000000002</v>
      </c>
      <c r="QI39" s="74">
        <v>350.79469999999998</v>
      </c>
      <c r="QJ39" s="74">
        <v>350.40559999999999</v>
      </c>
      <c r="QK39" s="74">
        <v>344.33969999999999</v>
      </c>
      <c r="QL39" s="74">
        <v>349.97660000000002</v>
      </c>
      <c r="QM39" s="74">
        <v>353.13920000000002</v>
      </c>
      <c r="QN39" s="74">
        <v>352.55059999999997</v>
      </c>
      <c r="QO39" s="74">
        <v>354.77539999999999</v>
      </c>
      <c r="QP39" s="74">
        <v>358.8759</v>
      </c>
      <c r="QQ39" s="74">
        <v>358.14760000000001</v>
      </c>
      <c r="QR39" s="74">
        <v>360.47219999999999</v>
      </c>
      <c r="QS39" s="74">
        <v>358.89589999999998</v>
      </c>
      <c r="QT39" s="74">
        <v>368.70310000000001</v>
      </c>
      <c r="QU39" s="74">
        <v>366.39839999999998</v>
      </c>
      <c r="QV39" s="74">
        <v>365.17129999999997</v>
      </c>
      <c r="QW39" s="74">
        <v>362.39769999999999</v>
      </c>
      <c r="QX39" s="74">
        <v>359.06549999999999</v>
      </c>
      <c r="QY39" s="74">
        <v>352.00189999999998</v>
      </c>
      <c r="QZ39" s="74">
        <v>355.18450000000001</v>
      </c>
      <c r="RA39" s="74">
        <v>358.17750000000001</v>
      </c>
      <c r="RB39" s="74">
        <v>362.58730000000003</v>
      </c>
      <c r="RC39" s="74">
        <v>355.45389999999998</v>
      </c>
      <c r="RD39" s="74">
        <v>366.2987</v>
      </c>
      <c r="RE39" s="74">
        <v>366.04919999999998</v>
      </c>
      <c r="RF39" s="74">
        <v>369.00240000000002</v>
      </c>
      <c r="RG39" s="74">
        <v>368.16430000000003</v>
      </c>
      <c r="RH39" s="74">
        <v>368.97239999999999</v>
      </c>
      <c r="RI39" s="74">
        <v>375.08819999999997</v>
      </c>
      <c r="RJ39" s="74">
        <v>377.98149999999998</v>
      </c>
      <c r="RK39" s="74">
        <v>386.2124</v>
      </c>
      <c r="RL39" s="74">
        <v>387.43950000000001</v>
      </c>
      <c r="RM39" s="74">
        <v>382.3913</v>
      </c>
      <c r="RN39" s="74">
        <v>389.1755</v>
      </c>
      <c r="RO39" s="74">
        <v>388.49709999999999</v>
      </c>
      <c r="RP39" s="74">
        <v>387.77870000000001</v>
      </c>
      <c r="RQ39" s="74">
        <v>384.78570000000002</v>
      </c>
      <c r="RR39" s="74">
        <v>389.23540000000003</v>
      </c>
      <c r="RS39" s="74">
        <v>383.95760000000001</v>
      </c>
      <c r="RT39" s="74">
        <v>384.01749999999998</v>
      </c>
      <c r="RU39" s="74">
        <v>388.80630000000002</v>
      </c>
      <c r="RV39" s="74">
        <v>387.24</v>
      </c>
      <c r="RW39" s="74">
        <v>391.2407</v>
      </c>
      <c r="RX39" s="74">
        <v>388.72649999999999</v>
      </c>
      <c r="RY39" s="74">
        <v>390.0634</v>
      </c>
      <c r="RZ39" s="74">
        <v>388.8562</v>
      </c>
      <c r="SA39" s="74">
        <v>381.56319999999999</v>
      </c>
      <c r="SB39" s="74">
        <v>384.12720000000002</v>
      </c>
      <c r="SC39" s="74">
        <v>380.22629999999998</v>
      </c>
      <c r="SD39" s="74">
        <v>381.79270000000002</v>
      </c>
      <c r="SE39" s="74">
        <v>375.2878</v>
      </c>
      <c r="SF39" s="74">
        <v>374.19029999999998</v>
      </c>
      <c r="SG39" s="74">
        <v>373.73140000000001</v>
      </c>
      <c r="SH39" s="74">
        <v>371.83580000000001</v>
      </c>
      <c r="SI39" s="74">
        <v>369.9502</v>
      </c>
      <c r="SJ39" s="74">
        <v>358.3372</v>
      </c>
      <c r="SK39" s="74">
        <v>356.31189999999998</v>
      </c>
      <c r="SL39" s="74">
        <v>363.75459999999998</v>
      </c>
      <c r="SM39" s="74">
        <v>365.64019999999999</v>
      </c>
      <c r="SN39" s="74">
        <v>369.92020000000002</v>
      </c>
      <c r="SO39" s="74">
        <v>368.5634</v>
      </c>
      <c r="SP39" s="74">
        <v>366.25880000000001</v>
      </c>
      <c r="SQ39" s="74">
        <v>361.42</v>
      </c>
      <c r="SR39" s="74">
        <v>360.05</v>
      </c>
      <c r="SS39" s="74">
        <v>358.72</v>
      </c>
      <c r="ST39" s="74">
        <v>361.52</v>
      </c>
      <c r="SU39" s="74">
        <v>361.36</v>
      </c>
      <c r="SV39" s="74">
        <v>355.18</v>
      </c>
      <c r="SW39" s="74">
        <v>364.1</v>
      </c>
      <c r="SX39" s="74">
        <v>364.1</v>
      </c>
      <c r="SY39" s="74">
        <v>365.66</v>
      </c>
      <c r="SZ39" s="74">
        <v>360.98</v>
      </c>
      <c r="TA39" s="74">
        <v>362.8</v>
      </c>
      <c r="TB39" s="74">
        <v>368.61</v>
      </c>
      <c r="TC39" s="74">
        <v>381.79</v>
      </c>
      <c r="TD39" s="74">
        <v>383.42</v>
      </c>
      <c r="TE39" s="74">
        <v>395.85</v>
      </c>
      <c r="TF39" s="74">
        <v>390.49</v>
      </c>
      <c r="TG39" s="74">
        <v>393.5</v>
      </c>
      <c r="TH39" s="74">
        <v>394.31</v>
      </c>
      <c r="TI39" s="74">
        <v>399.9</v>
      </c>
      <c r="TJ39" s="74">
        <v>395.15</v>
      </c>
      <c r="TK39" s="74">
        <v>391.07</v>
      </c>
      <c r="TL39" s="74">
        <v>390.43</v>
      </c>
      <c r="TM39" s="74">
        <v>391.29</v>
      </c>
      <c r="TN39" s="74">
        <v>391.14</v>
      </c>
      <c r="TO39" s="74">
        <v>392.39</v>
      </c>
      <c r="TP39" s="74">
        <v>399.09</v>
      </c>
      <c r="TQ39" s="74">
        <v>396.07</v>
      </c>
      <c r="TR39" s="74">
        <v>391.4</v>
      </c>
      <c r="TS39" s="74">
        <v>392.6</v>
      </c>
      <c r="TT39" s="74">
        <v>390.48</v>
      </c>
      <c r="TU39" s="74">
        <v>385.63</v>
      </c>
      <c r="TV39" s="74">
        <v>388.37</v>
      </c>
      <c r="TW39" s="74">
        <v>385.18</v>
      </c>
      <c r="TX39" s="74">
        <v>385.61</v>
      </c>
      <c r="TY39" s="74">
        <v>388.52</v>
      </c>
      <c r="TZ39" s="74">
        <v>386.41</v>
      </c>
      <c r="UA39" s="74">
        <v>382.78</v>
      </c>
      <c r="UB39" s="74">
        <v>387.92</v>
      </c>
      <c r="UC39" s="74">
        <v>390.3</v>
      </c>
      <c r="UD39" s="74">
        <v>391.74</v>
      </c>
      <c r="UE39" s="74">
        <v>388.9</v>
      </c>
      <c r="UF39" s="74">
        <v>386.19</v>
      </c>
      <c r="UG39" s="74">
        <v>394.88</v>
      </c>
      <c r="UH39" s="74">
        <v>389.92</v>
      </c>
    </row>
    <row r="40" spans="1:554" ht="14.4" x14ac:dyDescent="0.3">
      <c r="A40" s="74" t="s">
        <v>226</v>
      </c>
      <c r="B40" s="74" t="s">
        <v>18</v>
      </c>
      <c r="C40" s="74" t="s">
        <v>477</v>
      </c>
      <c r="D40" s="77">
        <v>89.915000000000006</v>
      </c>
      <c r="E40" s="74">
        <v>335</v>
      </c>
      <c r="F40" s="77">
        <v>194.23</v>
      </c>
      <c r="G40" s="74" t="s">
        <v>184</v>
      </c>
      <c r="H40" s="74" t="s">
        <v>134</v>
      </c>
      <c r="I40" s="74" t="s">
        <v>134</v>
      </c>
      <c r="J40" s="74" t="s">
        <v>134</v>
      </c>
      <c r="K40" s="74" t="s">
        <v>134</v>
      </c>
      <c r="L40" s="74" t="s">
        <v>134</v>
      </c>
      <c r="M40" s="74" t="s">
        <v>134</v>
      </c>
      <c r="N40" s="74" t="s">
        <v>134</v>
      </c>
      <c r="O40" s="74" t="s">
        <v>134</v>
      </c>
      <c r="P40" s="74" t="s">
        <v>134</v>
      </c>
      <c r="Q40" s="74" t="s">
        <v>134</v>
      </c>
      <c r="R40" s="74" t="s">
        <v>134</v>
      </c>
      <c r="S40" s="74" t="s">
        <v>134</v>
      </c>
      <c r="T40" s="74" t="s">
        <v>134</v>
      </c>
      <c r="U40" s="74" t="s">
        <v>134</v>
      </c>
      <c r="V40" s="74" t="s">
        <v>134</v>
      </c>
      <c r="W40" s="74" t="s">
        <v>134</v>
      </c>
      <c r="X40" s="74" t="s">
        <v>134</v>
      </c>
      <c r="Y40" s="74" t="s">
        <v>134</v>
      </c>
      <c r="Z40" s="74" t="s">
        <v>134</v>
      </c>
      <c r="AA40" s="74" t="s">
        <v>134</v>
      </c>
      <c r="AB40" s="74" t="s">
        <v>134</v>
      </c>
      <c r="AC40" s="74" t="s">
        <v>134</v>
      </c>
      <c r="AD40" s="74" t="s">
        <v>134</v>
      </c>
      <c r="AE40" s="74" t="s">
        <v>134</v>
      </c>
      <c r="AF40" s="74" t="s">
        <v>134</v>
      </c>
      <c r="AG40" s="74" t="s">
        <v>134</v>
      </c>
      <c r="AH40" s="74" t="s">
        <v>134</v>
      </c>
      <c r="AI40" s="74" t="s">
        <v>134</v>
      </c>
      <c r="AJ40" s="74" t="s">
        <v>134</v>
      </c>
      <c r="AK40" s="74" t="s">
        <v>134</v>
      </c>
      <c r="AL40" s="74" t="s">
        <v>134</v>
      </c>
      <c r="AM40" s="74" t="s">
        <v>134</v>
      </c>
      <c r="AN40" s="74" t="s">
        <v>134</v>
      </c>
      <c r="AO40" s="74" t="s">
        <v>134</v>
      </c>
      <c r="AP40" s="74" t="s">
        <v>134</v>
      </c>
      <c r="AQ40" s="74" t="s">
        <v>134</v>
      </c>
      <c r="AR40" s="74" t="s">
        <v>134</v>
      </c>
      <c r="AS40" s="74" t="s">
        <v>134</v>
      </c>
      <c r="AT40" s="74" t="s">
        <v>134</v>
      </c>
      <c r="AU40" s="74" t="s">
        <v>134</v>
      </c>
      <c r="AV40" s="74" t="s">
        <v>134</v>
      </c>
      <c r="AW40" s="74" t="s">
        <v>134</v>
      </c>
      <c r="AX40" s="74" t="s">
        <v>134</v>
      </c>
      <c r="AY40" s="74" t="s">
        <v>134</v>
      </c>
      <c r="AZ40" s="74" t="s">
        <v>134</v>
      </c>
      <c r="BA40" s="74" t="s">
        <v>134</v>
      </c>
      <c r="BB40" s="74" t="s">
        <v>134</v>
      </c>
      <c r="BC40" s="74" t="s">
        <v>134</v>
      </c>
      <c r="BD40" s="74" t="s">
        <v>134</v>
      </c>
      <c r="BE40" s="74" t="s">
        <v>134</v>
      </c>
      <c r="BF40" s="74" t="s">
        <v>134</v>
      </c>
      <c r="BG40" s="74" t="s">
        <v>134</v>
      </c>
      <c r="BH40" s="74" t="s">
        <v>134</v>
      </c>
      <c r="BI40" s="74">
        <v>72.932900000000004</v>
      </c>
      <c r="BJ40" s="74">
        <v>70.883700000000005</v>
      </c>
      <c r="BK40" s="74">
        <v>72.466099999999997</v>
      </c>
      <c r="BL40" s="74">
        <v>72.292000000000002</v>
      </c>
      <c r="BM40" s="74">
        <v>73.826999999999998</v>
      </c>
      <c r="BN40" s="74">
        <v>73.692499999999995</v>
      </c>
      <c r="BO40" s="74">
        <v>74.420400000000001</v>
      </c>
      <c r="BP40" s="74">
        <v>74.412400000000005</v>
      </c>
      <c r="BQ40" s="74">
        <v>75.638800000000003</v>
      </c>
      <c r="BR40" s="74">
        <v>76.683199999999999</v>
      </c>
      <c r="BS40" s="74">
        <v>75.203599999999994</v>
      </c>
      <c r="BT40" s="74">
        <v>74.570700000000002</v>
      </c>
      <c r="BU40" s="74">
        <v>74.056399999999996</v>
      </c>
      <c r="BV40" s="74">
        <v>74.657700000000006</v>
      </c>
      <c r="BW40" s="74">
        <v>74.301699999999997</v>
      </c>
      <c r="BX40" s="74">
        <v>74.451999999999998</v>
      </c>
      <c r="BY40" s="74">
        <v>74.610200000000006</v>
      </c>
      <c r="BZ40" s="74">
        <v>75.512200000000007</v>
      </c>
      <c r="CA40" s="74">
        <v>76.564499999999995</v>
      </c>
      <c r="CB40" s="74">
        <v>77.909599999999998</v>
      </c>
      <c r="CC40" s="74">
        <v>78.352599999999995</v>
      </c>
      <c r="CD40" s="74">
        <v>78.930199999999999</v>
      </c>
      <c r="CE40" s="74">
        <v>78.732399999999998</v>
      </c>
      <c r="CF40" s="74">
        <v>79.238799999999998</v>
      </c>
      <c r="CG40" s="74">
        <v>77.885800000000003</v>
      </c>
      <c r="CH40" s="74">
        <v>76.121399999999994</v>
      </c>
      <c r="CI40" s="74">
        <v>77.5852</v>
      </c>
      <c r="CJ40" s="74">
        <v>78.305199999999999</v>
      </c>
      <c r="CK40" s="74">
        <v>80.053700000000006</v>
      </c>
      <c r="CL40" s="74">
        <v>80.314800000000005</v>
      </c>
      <c r="CM40" s="74">
        <v>80.520499999999998</v>
      </c>
      <c r="CN40" s="74">
        <v>78.582099999999997</v>
      </c>
      <c r="CO40" s="74">
        <v>79.31</v>
      </c>
      <c r="CP40" s="74">
        <v>79.847999999999999</v>
      </c>
      <c r="CQ40" s="74">
        <v>79.911299999999997</v>
      </c>
      <c r="CR40" s="74">
        <v>78.756100000000004</v>
      </c>
      <c r="CS40" s="74">
        <v>78.732399999999998</v>
      </c>
      <c r="CT40" s="74">
        <v>78.170599999999993</v>
      </c>
      <c r="CU40" s="74">
        <v>80.702500000000001</v>
      </c>
      <c r="CV40" s="74">
        <v>80.014099999999999</v>
      </c>
      <c r="CW40" s="74">
        <v>81.865600000000001</v>
      </c>
      <c r="CX40" s="74">
        <v>82.2928</v>
      </c>
      <c r="CY40" s="74">
        <v>82.490600000000001</v>
      </c>
      <c r="CZ40" s="74">
        <v>82.720100000000002</v>
      </c>
      <c r="DA40" s="74">
        <v>80.465100000000007</v>
      </c>
      <c r="DB40" s="74">
        <v>79.895499999999998</v>
      </c>
      <c r="DC40" s="74">
        <v>80.322699999999998</v>
      </c>
      <c r="DD40" s="74">
        <v>81.287999999999997</v>
      </c>
      <c r="DE40" s="74">
        <v>81.019000000000005</v>
      </c>
      <c r="DF40" s="74">
        <v>80.330600000000004</v>
      </c>
      <c r="DG40" s="74">
        <v>82.814999999999998</v>
      </c>
      <c r="DH40" s="74">
        <v>83.709100000000007</v>
      </c>
      <c r="DI40" s="74">
        <v>82.364000000000004</v>
      </c>
      <c r="DJ40" s="74">
        <v>83.44</v>
      </c>
      <c r="DK40" s="74">
        <v>83.930599999999998</v>
      </c>
      <c r="DL40" s="74">
        <v>83.922700000000006</v>
      </c>
      <c r="DM40" s="74">
        <v>84.104699999999994</v>
      </c>
      <c r="DN40" s="74">
        <v>84.049300000000002</v>
      </c>
      <c r="DO40" s="74">
        <v>84.452799999999996</v>
      </c>
      <c r="DP40" s="74">
        <v>82.838700000000003</v>
      </c>
      <c r="DQ40" s="74">
        <v>83.400499999999994</v>
      </c>
      <c r="DR40" s="74">
        <v>84.096699999999998</v>
      </c>
      <c r="DS40" s="74" t="s">
        <v>135</v>
      </c>
      <c r="DT40" s="74">
        <v>82.300700000000006</v>
      </c>
      <c r="DU40" s="74">
        <v>83.115700000000004</v>
      </c>
      <c r="DV40" s="74">
        <v>82.933700000000002</v>
      </c>
      <c r="DW40" s="74">
        <v>82.110799999999998</v>
      </c>
      <c r="DX40" s="74">
        <v>82.640900000000002</v>
      </c>
      <c r="DY40" s="74">
        <v>83.012799999999999</v>
      </c>
      <c r="DZ40" s="74">
        <v>84.698099999999997</v>
      </c>
      <c r="EA40" s="74">
        <v>85.244</v>
      </c>
      <c r="EB40" s="74">
        <v>86.913399999999996</v>
      </c>
      <c r="EC40" s="74">
        <v>85.671199999999999</v>
      </c>
      <c r="ED40" s="74">
        <v>85.963999999999999</v>
      </c>
      <c r="EE40" s="74">
        <v>84.9512</v>
      </c>
      <c r="EF40" s="74">
        <v>85.663300000000007</v>
      </c>
      <c r="EG40" s="74">
        <v>87.516099999999994</v>
      </c>
      <c r="EH40" s="74">
        <v>88.062399999999997</v>
      </c>
      <c r="EI40" s="74">
        <v>88.046599999999998</v>
      </c>
      <c r="EJ40" s="74">
        <v>88.109899999999996</v>
      </c>
      <c r="EK40" s="74">
        <v>87.318200000000004</v>
      </c>
      <c r="EL40" s="74">
        <v>87.999099999999999</v>
      </c>
      <c r="EM40" s="74">
        <v>87.935699999999997</v>
      </c>
      <c r="EN40" s="74">
        <v>87.009399999999999</v>
      </c>
      <c r="EO40" s="74">
        <v>88.078299999999999</v>
      </c>
      <c r="EP40" s="74">
        <v>87.357699999999994</v>
      </c>
      <c r="EQ40" s="74">
        <v>87.294399999999996</v>
      </c>
      <c r="ER40" s="74">
        <v>92.765600000000006</v>
      </c>
      <c r="ES40" s="74">
        <v>90.833699999999993</v>
      </c>
      <c r="ET40" s="74">
        <v>91.387900000000002</v>
      </c>
      <c r="EU40" s="74">
        <v>90.572400000000002</v>
      </c>
      <c r="EV40" s="74">
        <v>90.453599999999994</v>
      </c>
      <c r="EW40" s="74">
        <v>89.646000000000001</v>
      </c>
      <c r="EX40" s="74">
        <v>88.656300000000002</v>
      </c>
      <c r="EY40" s="74">
        <v>88.965100000000007</v>
      </c>
      <c r="EZ40" s="74">
        <v>89.519300000000001</v>
      </c>
      <c r="FA40" s="74">
        <v>90.8416</v>
      </c>
      <c r="FB40" s="74">
        <v>89.907300000000006</v>
      </c>
      <c r="FC40" s="74">
        <v>88.814599999999999</v>
      </c>
      <c r="FD40" s="74">
        <v>89.923100000000005</v>
      </c>
      <c r="FE40" s="74">
        <v>90.738699999999994</v>
      </c>
      <c r="FF40" s="74">
        <v>91.490899999999996</v>
      </c>
      <c r="FG40" s="74">
        <v>90.144800000000004</v>
      </c>
      <c r="FH40" s="74">
        <v>89.923100000000005</v>
      </c>
      <c r="FI40" s="74">
        <v>87.8566</v>
      </c>
      <c r="FJ40" s="74">
        <v>88.513800000000003</v>
      </c>
      <c r="FK40" s="74">
        <v>88.695899999999995</v>
      </c>
      <c r="FL40" s="74">
        <v>88.410799999999995</v>
      </c>
      <c r="FM40" s="74">
        <v>89.843999999999994</v>
      </c>
      <c r="FN40" s="74">
        <v>87.919899999999998</v>
      </c>
      <c r="FO40" s="74">
        <v>88.656300000000002</v>
      </c>
      <c r="FP40" s="74">
        <v>90.231899999999996</v>
      </c>
      <c r="FQ40" s="74">
        <v>91.316699999999997</v>
      </c>
      <c r="FR40" s="74">
        <v>90.509100000000004</v>
      </c>
      <c r="FS40" s="74">
        <v>90.627799999999993</v>
      </c>
      <c r="FT40" s="74">
        <v>90.453599999999994</v>
      </c>
      <c r="FU40" s="74">
        <v>89.376800000000003</v>
      </c>
      <c r="FV40" s="74">
        <v>89.218400000000003</v>
      </c>
      <c r="FW40" s="74">
        <v>88.513800000000003</v>
      </c>
      <c r="FX40" s="74">
        <v>88.458299999999994</v>
      </c>
      <c r="FY40" s="74">
        <v>90.469499999999996</v>
      </c>
      <c r="FZ40" s="74">
        <v>91.055400000000006</v>
      </c>
      <c r="GA40" s="74">
        <v>89.946899999999999</v>
      </c>
      <c r="GB40" s="74">
        <v>91.57</v>
      </c>
      <c r="GC40" s="74">
        <v>91.443399999999997</v>
      </c>
      <c r="GD40" s="74">
        <v>92.298500000000004</v>
      </c>
      <c r="GE40" s="74">
        <v>92.013400000000004</v>
      </c>
      <c r="GF40" s="74">
        <v>90.936599999999999</v>
      </c>
      <c r="GG40" s="74">
        <v>89.463899999999995</v>
      </c>
      <c r="GH40" s="74">
        <v>88.086200000000005</v>
      </c>
      <c r="GI40" s="74">
        <v>88.522000000000006</v>
      </c>
      <c r="GJ40" s="74">
        <v>87.103700000000003</v>
      </c>
      <c r="GK40" s="74">
        <v>87.8643</v>
      </c>
      <c r="GL40" s="74">
        <v>89.013199999999998</v>
      </c>
      <c r="GM40" s="74">
        <v>87.594899999999996</v>
      </c>
      <c r="GN40" s="74">
        <v>86.200400000000002</v>
      </c>
      <c r="GO40" s="74">
        <v>85.384299999999996</v>
      </c>
      <c r="GP40" s="74">
        <v>86.247900000000001</v>
      </c>
      <c r="GQ40" s="74">
        <v>86.144900000000007</v>
      </c>
      <c r="GR40" s="74">
        <v>88.323899999999995</v>
      </c>
      <c r="GS40" s="74">
        <v>87.365099999999998</v>
      </c>
      <c r="GT40" s="74">
        <v>88.331800000000001</v>
      </c>
      <c r="GU40" s="74">
        <v>89.742199999999997</v>
      </c>
      <c r="GV40" s="74">
        <v>88.212999999999994</v>
      </c>
      <c r="GW40" s="74">
        <v>86.667900000000003</v>
      </c>
      <c r="GX40" s="74">
        <v>86.477699999999999</v>
      </c>
      <c r="GY40" s="74">
        <v>87.174999999999997</v>
      </c>
      <c r="GZ40" s="74">
        <v>85.233699999999999</v>
      </c>
      <c r="HA40" s="74">
        <v>84.742400000000004</v>
      </c>
      <c r="HB40" s="74">
        <v>84.053100000000001</v>
      </c>
      <c r="HC40" s="74">
        <v>84.5364</v>
      </c>
      <c r="HD40" s="74">
        <v>90.027500000000003</v>
      </c>
      <c r="HE40" s="74">
        <v>88.11</v>
      </c>
      <c r="HF40" s="74">
        <v>86.208299999999994</v>
      </c>
      <c r="HG40" s="74">
        <v>84.266999999999996</v>
      </c>
      <c r="HH40" s="74">
        <v>87.008600000000001</v>
      </c>
      <c r="HI40" s="74">
        <v>86.073599999999999</v>
      </c>
      <c r="HJ40" s="74">
        <v>84.980199999999996</v>
      </c>
      <c r="HK40" s="74">
        <v>85.400099999999995</v>
      </c>
      <c r="HL40" s="74">
        <v>86.303399999999996</v>
      </c>
      <c r="HM40" s="74">
        <v>88.569500000000005</v>
      </c>
      <c r="HN40" s="74">
        <v>88.585400000000007</v>
      </c>
      <c r="HO40" s="74">
        <v>90.209699999999998</v>
      </c>
      <c r="HP40" s="74">
        <v>89.607500000000002</v>
      </c>
      <c r="HQ40" s="74">
        <v>91.334800000000001</v>
      </c>
      <c r="HR40" s="74">
        <v>91.532899999999998</v>
      </c>
      <c r="HS40" s="74">
        <v>92.903700000000001</v>
      </c>
      <c r="HT40" s="74">
        <v>92.150999999999996</v>
      </c>
      <c r="HU40" s="74">
        <v>94.242800000000003</v>
      </c>
      <c r="HV40" s="74">
        <v>95.027199999999993</v>
      </c>
      <c r="HW40" s="74">
        <v>95.138199999999998</v>
      </c>
      <c r="HX40" s="74">
        <v>94.995500000000007</v>
      </c>
      <c r="HY40" s="74">
        <v>94.765699999999995</v>
      </c>
      <c r="HZ40" s="74" t="s">
        <v>135</v>
      </c>
      <c r="IA40" s="74">
        <v>95.058899999999994</v>
      </c>
      <c r="IB40" s="74">
        <v>95.058899999999994</v>
      </c>
      <c r="IC40" s="74">
        <v>94.171499999999995</v>
      </c>
      <c r="ID40" s="74">
        <v>94.179400000000001</v>
      </c>
      <c r="IE40" s="74">
        <v>96.508899999999997</v>
      </c>
      <c r="IF40" s="74">
        <v>97.063599999999994</v>
      </c>
      <c r="IG40" s="74">
        <v>96.295000000000002</v>
      </c>
      <c r="IH40" s="74">
        <v>95.264899999999997</v>
      </c>
      <c r="II40" s="74">
        <v>94.932100000000005</v>
      </c>
      <c r="IJ40" s="74">
        <v>94.670699999999997</v>
      </c>
      <c r="IK40" s="74">
        <v>95.550200000000004</v>
      </c>
      <c r="IL40" s="74">
        <v>95.304500000000004</v>
      </c>
      <c r="IM40" s="74">
        <v>96.921000000000006</v>
      </c>
      <c r="IN40" s="74">
        <v>96.017700000000005</v>
      </c>
      <c r="IO40" s="74">
        <v>96.1524</v>
      </c>
      <c r="IP40" s="74">
        <v>97.641999999999996</v>
      </c>
      <c r="IQ40" s="74">
        <v>97.966899999999995</v>
      </c>
      <c r="IR40" s="74">
        <v>99.789299999999997</v>
      </c>
      <c r="IS40" s="74">
        <v>97.752899999999997</v>
      </c>
      <c r="IT40" s="74">
        <v>100.6054</v>
      </c>
      <c r="IU40" s="74">
        <v>100.3835</v>
      </c>
      <c r="IV40" s="74">
        <v>101.0016</v>
      </c>
      <c r="IW40" s="74">
        <v>101.6438</v>
      </c>
      <c r="IX40" s="74">
        <v>101.7389</v>
      </c>
      <c r="IY40" s="74">
        <v>101.1919</v>
      </c>
      <c r="IZ40" s="74">
        <v>99.859899999999996</v>
      </c>
      <c r="JA40" s="74">
        <v>98.361400000000003</v>
      </c>
      <c r="JB40" s="74">
        <v>98.837100000000007</v>
      </c>
      <c r="JC40" s="74">
        <v>100.1294</v>
      </c>
      <c r="JD40" s="74">
        <v>101.7072</v>
      </c>
      <c r="JE40" s="74">
        <v>102.1037</v>
      </c>
      <c r="JF40" s="74">
        <v>102.8331</v>
      </c>
      <c r="JG40" s="74">
        <v>102.9361</v>
      </c>
      <c r="JH40" s="74">
        <v>102.9044</v>
      </c>
      <c r="JI40" s="74">
        <v>101.4614</v>
      </c>
      <c r="JJ40" s="74">
        <v>100.5972</v>
      </c>
      <c r="JK40" s="74">
        <v>101.9213</v>
      </c>
      <c r="JL40" s="74">
        <v>102.9203</v>
      </c>
      <c r="JM40" s="74">
        <v>104.0461</v>
      </c>
      <c r="JN40" s="74">
        <v>103.0313</v>
      </c>
      <c r="JO40" s="74">
        <v>103.0154</v>
      </c>
      <c r="JP40" s="74">
        <v>103.0154</v>
      </c>
      <c r="JQ40" s="74">
        <v>104.01439999999999</v>
      </c>
      <c r="JR40" s="74">
        <v>103.9431</v>
      </c>
      <c r="JS40" s="74">
        <v>106.18680000000001</v>
      </c>
      <c r="JT40" s="74">
        <v>104.9896</v>
      </c>
      <c r="JU40" s="74">
        <v>107.3603</v>
      </c>
      <c r="JV40" s="74">
        <v>108.25620000000001</v>
      </c>
      <c r="JW40" s="74">
        <v>109.18380000000001</v>
      </c>
      <c r="JX40" s="74">
        <v>109.0808</v>
      </c>
      <c r="JY40" s="74">
        <v>109.81019999999999</v>
      </c>
      <c r="JZ40" s="74">
        <v>110.24630000000001</v>
      </c>
      <c r="KA40" s="74">
        <v>110.4286</v>
      </c>
      <c r="KB40" s="74">
        <v>111.1343</v>
      </c>
      <c r="KC40" s="74">
        <v>112.4028</v>
      </c>
      <c r="KD40" s="74">
        <v>116.15300000000001</v>
      </c>
      <c r="KE40" s="74">
        <v>117.6356</v>
      </c>
      <c r="KF40" s="74">
        <v>118.262</v>
      </c>
      <c r="KG40" s="74">
        <v>117.8339</v>
      </c>
      <c r="KH40" s="74">
        <v>118.1906</v>
      </c>
      <c r="KI40" s="74">
        <v>120.2521</v>
      </c>
      <c r="KJ40" s="74">
        <v>121.5682</v>
      </c>
      <c r="KK40" s="74">
        <v>122.7099</v>
      </c>
      <c r="KL40" s="74">
        <v>122.0915</v>
      </c>
      <c r="KM40" s="74">
        <v>123.3759</v>
      </c>
      <c r="KN40" s="74">
        <v>124.3908</v>
      </c>
      <c r="KO40" s="74">
        <v>125.78619999999999</v>
      </c>
      <c r="KP40" s="74">
        <v>127.65730000000001</v>
      </c>
      <c r="KQ40" s="74">
        <v>125.1598</v>
      </c>
      <c r="KR40" s="74">
        <v>126.4601</v>
      </c>
      <c r="KS40" s="74">
        <v>132.01009999999999</v>
      </c>
      <c r="KT40" s="74">
        <v>133.16759999999999</v>
      </c>
      <c r="KU40" s="74">
        <v>132.05760000000001</v>
      </c>
      <c r="KV40" s="74">
        <v>132.77119999999999</v>
      </c>
      <c r="KW40" s="74">
        <v>134.9119</v>
      </c>
      <c r="KX40" s="74">
        <v>132.20830000000001</v>
      </c>
      <c r="KY40" s="74">
        <v>133.905</v>
      </c>
      <c r="KZ40" s="74">
        <v>134.71369999999999</v>
      </c>
      <c r="LA40" s="74">
        <v>137.5283</v>
      </c>
      <c r="LB40" s="74">
        <v>137.90100000000001</v>
      </c>
      <c r="LC40" s="74">
        <v>140.0496</v>
      </c>
      <c r="LD40" s="74">
        <v>138.8683</v>
      </c>
      <c r="LE40" s="74">
        <v>137.5521</v>
      </c>
      <c r="LF40" s="74">
        <v>137.59970000000001</v>
      </c>
      <c r="LG40" s="74">
        <v>142.80869999999999</v>
      </c>
      <c r="LH40" s="74">
        <v>139.1695</v>
      </c>
      <c r="LI40" s="74">
        <v>139.03479999999999</v>
      </c>
      <c r="LJ40" s="74">
        <v>135.57550000000001</v>
      </c>
      <c r="LK40" s="74">
        <v>144.66550000000001</v>
      </c>
      <c r="LL40" s="74">
        <v>146.4239</v>
      </c>
      <c r="LM40" s="74">
        <v>155.27549999999999</v>
      </c>
      <c r="LN40" s="74">
        <v>155.494</v>
      </c>
      <c r="LO40" s="74">
        <v>153.47739999999999</v>
      </c>
      <c r="LP40" s="74">
        <v>155.58349999999999</v>
      </c>
      <c r="LQ40" s="74">
        <v>156.6464</v>
      </c>
      <c r="LR40" s="74">
        <v>153.8897</v>
      </c>
      <c r="LS40" s="74">
        <v>152.96420000000001</v>
      </c>
      <c r="LT40" s="74">
        <v>156.0095</v>
      </c>
      <c r="LU40" s="74">
        <v>154.9247</v>
      </c>
      <c r="LV40" s="74">
        <v>152.20779999999999</v>
      </c>
      <c r="LW40" s="74">
        <v>147.35120000000001</v>
      </c>
      <c r="LX40" s="74">
        <v>149.471</v>
      </c>
      <c r="LY40" s="74">
        <v>161.8415</v>
      </c>
      <c r="LZ40" s="74">
        <v>158.42789999999999</v>
      </c>
      <c r="MA40" s="74">
        <v>160.488</v>
      </c>
      <c r="MB40" s="74">
        <v>161.5727</v>
      </c>
      <c r="MC40" s="74">
        <v>163.70249999999999</v>
      </c>
      <c r="MD40" s="74">
        <v>161.0453</v>
      </c>
      <c r="ME40" s="74">
        <v>158.93539999999999</v>
      </c>
      <c r="MF40" s="74">
        <v>161.8614</v>
      </c>
      <c r="MG40" s="74">
        <v>163.32429999999999</v>
      </c>
      <c r="MH40" s="74">
        <v>167.16579999999999</v>
      </c>
      <c r="MI40" s="74">
        <v>167.97200000000001</v>
      </c>
      <c r="MJ40" s="74">
        <v>168.05160000000001</v>
      </c>
      <c r="MK40" s="74">
        <v>166.69810000000001</v>
      </c>
      <c r="ML40" s="74">
        <v>162.59780000000001</v>
      </c>
      <c r="MM40" s="74">
        <v>158.7364</v>
      </c>
      <c r="MN40" s="74">
        <v>159.23400000000001</v>
      </c>
      <c r="MO40" s="74">
        <v>162.6874</v>
      </c>
      <c r="MP40" s="74">
        <v>160.3486</v>
      </c>
      <c r="MQ40" s="74">
        <v>159.12450000000001</v>
      </c>
      <c r="MR40" s="74">
        <v>158.51740000000001</v>
      </c>
      <c r="MS40" s="74">
        <v>160.22919999999999</v>
      </c>
      <c r="MT40" s="74">
        <v>160.0401</v>
      </c>
      <c r="MU40" s="74">
        <v>164.46879999999999</v>
      </c>
      <c r="MV40" s="74">
        <v>166.52889999999999</v>
      </c>
      <c r="MW40" s="74">
        <v>167.75299999999999</v>
      </c>
      <c r="MX40" s="74">
        <v>162.8168</v>
      </c>
      <c r="MY40" s="74">
        <v>163.41390000000001</v>
      </c>
      <c r="MZ40" s="74">
        <v>164.3494</v>
      </c>
      <c r="NA40" s="74">
        <v>160.68700000000001</v>
      </c>
      <c r="NB40" s="74">
        <v>160.60740000000001</v>
      </c>
      <c r="NC40" s="74">
        <v>161.77180000000001</v>
      </c>
      <c r="ND40" s="74">
        <v>159.851</v>
      </c>
      <c r="NE40" s="74">
        <v>161.1448</v>
      </c>
      <c r="NF40" s="74">
        <v>162.06039999999999</v>
      </c>
      <c r="NG40" s="74">
        <v>159.59229999999999</v>
      </c>
      <c r="NH40" s="74">
        <v>160.279</v>
      </c>
      <c r="NI40" s="74">
        <v>154.94460000000001</v>
      </c>
      <c r="NJ40" s="74">
        <v>155.1337</v>
      </c>
      <c r="NK40" s="74">
        <v>162.4485</v>
      </c>
      <c r="NL40" s="74">
        <v>164.18020000000001</v>
      </c>
      <c r="NM40" s="74" t="s">
        <v>135</v>
      </c>
      <c r="NN40" s="74">
        <v>164.21010000000001</v>
      </c>
      <c r="NO40" s="74">
        <v>163.4537</v>
      </c>
      <c r="NP40" s="74">
        <v>159.7714</v>
      </c>
      <c r="NQ40" s="74">
        <v>158.96530000000001</v>
      </c>
      <c r="NR40" s="74">
        <v>159.87090000000001</v>
      </c>
      <c r="NS40" s="74">
        <v>159.73159999999999</v>
      </c>
      <c r="NT40" s="74">
        <v>158.2089</v>
      </c>
      <c r="NU40" s="74">
        <v>158.2089</v>
      </c>
      <c r="NV40" s="74">
        <v>160.6771</v>
      </c>
      <c r="NW40" s="74">
        <v>162.21960000000001</v>
      </c>
      <c r="NX40" s="74">
        <v>159.73159999999999</v>
      </c>
      <c r="NY40" s="74">
        <v>162.74709999999999</v>
      </c>
      <c r="NZ40" s="74">
        <v>162.34899999999999</v>
      </c>
      <c r="OA40" s="74">
        <v>164.9067</v>
      </c>
      <c r="OB40" s="74">
        <v>161.41759999999999</v>
      </c>
      <c r="OC40" s="74">
        <v>158.51660000000001</v>
      </c>
      <c r="OD40" s="74">
        <v>159.06489999999999</v>
      </c>
      <c r="OE40" s="74">
        <v>162.34469999999999</v>
      </c>
      <c r="OF40" s="74">
        <v>156.1739</v>
      </c>
      <c r="OG40" s="74">
        <v>158.29730000000001</v>
      </c>
      <c r="OH40" s="74">
        <v>158.6362</v>
      </c>
      <c r="OI40" s="74">
        <v>162.255</v>
      </c>
      <c r="OJ40" s="74">
        <v>171.46629999999999</v>
      </c>
      <c r="OK40" s="74">
        <v>161.79640000000001</v>
      </c>
      <c r="OL40" s="74">
        <v>164.15899999999999</v>
      </c>
      <c r="OM40" s="74">
        <v>169.28309999999999</v>
      </c>
      <c r="ON40" s="74">
        <v>169.34289999999999</v>
      </c>
      <c r="OO40" s="74">
        <v>166.96029999999999</v>
      </c>
      <c r="OP40" s="74">
        <v>169.67189999999999</v>
      </c>
      <c r="OQ40" s="74">
        <v>169.22329999999999</v>
      </c>
      <c r="OR40" s="74">
        <v>159.78270000000001</v>
      </c>
      <c r="OS40" s="74">
        <v>157.86859999999999</v>
      </c>
      <c r="OT40" s="74">
        <v>161.76650000000001</v>
      </c>
      <c r="OU40" s="74">
        <v>161.62690000000001</v>
      </c>
      <c r="OV40" s="74">
        <v>165.09610000000001</v>
      </c>
      <c r="OW40" s="74">
        <v>166.6114</v>
      </c>
      <c r="OX40" s="74">
        <v>166.35220000000001</v>
      </c>
      <c r="OY40" s="74">
        <v>167.43879999999999</v>
      </c>
      <c r="OZ40" s="74">
        <v>167.4289</v>
      </c>
      <c r="PA40" s="74">
        <v>169.4127</v>
      </c>
      <c r="PB40" s="74">
        <v>168.89429999999999</v>
      </c>
      <c r="PC40" s="74">
        <v>170.39959999999999</v>
      </c>
      <c r="PD40" s="74">
        <v>169.46250000000001</v>
      </c>
      <c r="PE40" s="74">
        <v>170.6688</v>
      </c>
      <c r="PF40" s="74">
        <v>169.15350000000001</v>
      </c>
      <c r="PG40" s="74">
        <v>170.68870000000001</v>
      </c>
      <c r="PH40" s="74">
        <v>170.68870000000001</v>
      </c>
      <c r="PI40" s="74">
        <v>170.45939999999999</v>
      </c>
      <c r="PJ40" s="74">
        <v>171.33670000000001</v>
      </c>
      <c r="PK40" s="74">
        <v>173.04140000000001</v>
      </c>
      <c r="PL40" s="74">
        <v>174.07820000000001</v>
      </c>
      <c r="PM40" s="74">
        <v>163.70050000000001</v>
      </c>
      <c r="PN40" s="74">
        <v>165.84379999999999</v>
      </c>
      <c r="PO40" s="74">
        <v>163.3416</v>
      </c>
      <c r="PP40" s="74">
        <v>160.72970000000001</v>
      </c>
      <c r="PQ40" s="74">
        <v>164.83690000000001</v>
      </c>
      <c r="PR40" s="74">
        <v>166.46190000000001</v>
      </c>
      <c r="PS40" s="74">
        <v>165.8338</v>
      </c>
      <c r="PT40" s="74">
        <v>169.17339999999999</v>
      </c>
      <c r="PU40" s="74">
        <v>177.7268</v>
      </c>
      <c r="PV40" s="74">
        <v>180.87700000000001</v>
      </c>
      <c r="PW40" s="74">
        <v>179.7704</v>
      </c>
      <c r="PX40" s="74">
        <v>182.9804</v>
      </c>
      <c r="PY40" s="74">
        <v>185.5823</v>
      </c>
      <c r="PZ40" s="74">
        <v>186.8484</v>
      </c>
      <c r="QA40" s="74">
        <v>188.08459999999999</v>
      </c>
      <c r="QB40" s="74">
        <v>189.07149999999999</v>
      </c>
      <c r="QC40" s="74">
        <v>188.74250000000001</v>
      </c>
      <c r="QD40" s="74">
        <v>184.28980000000001</v>
      </c>
      <c r="QE40" s="74">
        <v>185.07849999999999</v>
      </c>
      <c r="QF40" s="74">
        <v>188.27330000000001</v>
      </c>
      <c r="QG40" s="74">
        <v>185.99700000000001</v>
      </c>
      <c r="QH40" s="74">
        <v>186.13679999999999</v>
      </c>
      <c r="QI40" s="74">
        <v>183.5909</v>
      </c>
      <c r="QJ40" s="74">
        <v>186.7757</v>
      </c>
      <c r="QK40" s="74">
        <v>185.6575</v>
      </c>
      <c r="QL40" s="74">
        <v>187.1651</v>
      </c>
      <c r="QM40" s="74">
        <v>188.97210000000001</v>
      </c>
      <c r="QN40" s="74">
        <v>187.81399999999999</v>
      </c>
      <c r="QO40" s="74">
        <v>190.84909999999999</v>
      </c>
      <c r="QP40" s="74">
        <v>192.3167</v>
      </c>
      <c r="QQ40" s="74">
        <v>190.26</v>
      </c>
      <c r="QR40" s="74">
        <v>191.8674</v>
      </c>
      <c r="QS40" s="74">
        <v>192.30670000000001</v>
      </c>
      <c r="QT40" s="74">
        <v>192.29669999999999</v>
      </c>
      <c r="QU40" s="74">
        <v>194.23</v>
      </c>
      <c r="QV40" s="74" t="s">
        <v>134</v>
      </c>
      <c r="QW40" s="74" t="s">
        <v>134</v>
      </c>
      <c r="QX40" s="74" t="s">
        <v>134</v>
      </c>
      <c r="QY40" s="74" t="s">
        <v>134</v>
      </c>
      <c r="QZ40" s="74" t="s">
        <v>134</v>
      </c>
      <c r="RA40" s="74" t="s">
        <v>134</v>
      </c>
      <c r="RB40" s="74" t="s">
        <v>134</v>
      </c>
      <c r="RC40" s="74" t="s">
        <v>134</v>
      </c>
      <c r="RD40" s="74" t="s">
        <v>134</v>
      </c>
      <c r="RE40" s="74" t="s">
        <v>134</v>
      </c>
      <c r="RF40" s="74" t="s">
        <v>134</v>
      </c>
      <c r="RG40" s="74" t="s">
        <v>134</v>
      </c>
      <c r="RH40" s="74" t="s">
        <v>134</v>
      </c>
      <c r="RI40" s="74" t="s">
        <v>134</v>
      </c>
      <c r="RJ40" s="74" t="s">
        <v>134</v>
      </c>
      <c r="RK40" s="74" t="s">
        <v>134</v>
      </c>
      <c r="RL40" s="74" t="s">
        <v>134</v>
      </c>
      <c r="RM40" s="74" t="s">
        <v>134</v>
      </c>
      <c r="RN40" s="74" t="s">
        <v>134</v>
      </c>
      <c r="RO40" s="74" t="s">
        <v>134</v>
      </c>
      <c r="RP40" s="74" t="s">
        <v>134</v>
      </c>
      <c r="RQ40" s="74" t="s">
        <v>134</v>
      </c>
      <c r="RR40" s="74" t="s">
        <v>134</v>
      </c>
      <c r="RS40" s="74" t="s">
        <v>134</v>
      </c>
      <c r="RT40" s="74" t="s">
        <v>134</v>
      </c>
      <c r="RU40" s="74" t="s">
        <v>134</v>
      </c>
      <c r="RV40" s="74" t="s">
        <v>134</v>
      </c>
      <c r="RW40" s="74" t="s">
        <v>134</v>
      </c>
      <c r="RX40" s="74" t="s">
        <v>134</v>
      </c>
      <c r="RY40" s="74" t="s">
        <v>134</v>
      </c>
      <c r="RZ40" s="74" t="s">
        <v>134</v>
      </c>
      <c r="SA40" s="74" t="s">
        <v>134</v>
      </c>
      <c r="SB40" s="74" t="s">
        <v>134</v>
      </c>
      <c r="SC40" s="74" t="s">
        <v>134</v>
      </c>
      <c r="SD40" s="74" t="s">
        <v>134</v>
      </c>
      <c r="SE40" s="74" t="s">
        <v>134</v>
      </c>
      <c r="SF40" s="74" t="s">
        <v>134</v>
      </c>
      <c r="SG40" s="74" t="s">
        <v>134</v>
      </c>
      <c r="SH40" s="74" t="s">
        <v>134</v>
      </c>
      <c r="SI40" s="74" t="s">
        <v>134</v>
      </c>
      <c r="SJ40" s="74" t="s">
        <v>134</v>
      </c>
      <c r="SK40" s="74" t="s">
        <v>134</v>
      </c>
      <c r="SL40" s="74" t="s">
        <v>134</v>
      </c>
      <c r="SM40" s="74" t="s">
        <v>134</v>
      </c>
      <c r="SN40" s="74" t="s">
        <v>134</v>
      </c>
      <c r="SO40" s="74" t="s">
        <v>134</v>
      </c>
      <c r="SP40" s="74" t="s">
        <v>134</v>
      </c>
      <c r="SQ40" s="74" t="s">
        <v>134</v>
      </c>
      <c r="SR40" s="74" t="s">
        <v>134</v>
      </c>
      <c r="SS40" s="74" t="s">
        <v>134</v>
      </c>
      <c r="ST40" s="74" t="s">
        <v>134</v>
      </c>
      <c r="SU40" s="74" t="s">
        <v>134</v>
      </c>
      <c r="SV40" s="74" t="s">
        <v>134</v>
      </c>
      <c r="SW40" s="74" t="s">
        <v>134</v>
      </c>
      <c r="SX40" s="74" t="s">
        <v>134</v>
      </c>
      <c r="SY40" s="74" t="s">
        <v>134</v>
      </c>
      <c r="SZ40" s="74" t="s">
        <v>134</v>
      </c>
      <c r="TA40" s="74" t="s">
        <v>134</v>
      </c>
      <c r="TB40" s="74" t="s">
        <v>134</v>
      </c>
      <c r="TC40" s="74" t="s">
        <v>134</v>
      </c>
      <c r="TD40" s="74" t="s">
        <v>134</v>
      </c>
      <c r="TE40" s="74" t="s">
        <v>134</v>
      </c>
      <c r="TF40" s="74" t="s">
        <v>134</v>
      </c>
      <c r="TG40" s="74" t="s">
        <v>134</v>
      </c>
      <c r="TH40" s="74" t="s">
        <v>134</v>
      </c>
      <c r="TI40" s="74" t="s">
        <v>134</v>
      </c>
      <c r="TJ40" s="74" t="s">
        <v>134</v>
      </c>
      <c r="TK40" s="74" t="s">
        <v>134</v>
      </c>
      <c r="TL40" s="74" t="s">
        <v>134</v>
      </c>
      <c r="TM40" s="74" t="s">
        <v>134</v>
      </c>
      <c r="TN40" s="74" t="s">
        <v>134</v>
      </c>
      <c r="TO40" s="74" t="s">
        <v>134</v>
      </c>
      <c r="TP40" s="74" t="s">
        <v>134</v>
      </c>
      <c r="TQ40" s="74" t="s">
        <v>134</v>
      </c>
      <c r="TR40" s="74" t="s">
        <v>134</v>
      </c>
      <c r="TS40" s="74" t="s">
        <v>134</v>
      </c>
      <c r="TT40" s="74" t="s">
        <v>134</v>
      </c>
      <c r="TU40" s="74" t="s">
        <v>134</v>
      </c>
      <c r="TV40" s="74" t="s">
        <v>134</v>
      </c>
      <c r="TW40" s="74" t="s">
        <v>134</v>
      </c>
      <c r="TX40" s="74" t="s">
        <v>134</v>
      </c>
      <c r="TY40" s="74" t="s">
        <v>134</v>
      </c>
      <c r="TZ40" s="74" t="s">
        <v>134</v>
      </c>
      <c r="UA40" s="74" t="s">
        <v>134</v>
      </c>
      <c r="UB40" s="74" t="s">
        <v>134</v>
      </c>
      <c r="UC40" s="74" t="s">
        <v>134</v>
      </c>
      <c r="UD40" s="74" t="s">
        <v>134</v>
      </c>
      <c r="UE40" s="74" t="s">
        <v>134</v>
      </c>
      <c r="UF40" s="74" t="s">
        <v>134</v>
      </c>
      <c r="UG40" s="74" t="s">
        <v>134</v>
      </c>
      <c r="UH40" s="74" t="s">
        <v>134</v>
      </c>
    </row>
    <row r="41" spans="1:554" ht="14.4" x14ac:dyDescent="0.3">
      <c r="A41" s="74" t="s">
        <v>934</v>
      </c>
      <c r="B41" s="74" t="s">
        <v>18</v>
      </c>
      <c r="C41" s="74" t="s">
        <v>498</v>
      </c>
      <c r="D41" s="77">
        <v>17.645</v>
      </c>
      <c r="E41" s="74">
        <v>1700</v>
      </c>
      <c r="F41" s="77">
        <v>16.21</v>
      </c>
      <c r="G41" s="74" t="s">
        <v>522</v>
      </c>
      <c r="H41" s="74" t="s">
        <v>134</v>
      </c>
      <c r="I41" s="74" t="s">
        <v>134</v>
      </c>
      <c r="J41" s="74" t="s">
        <v>134</v>
      </c>
      <c r="K41" s="74" t="s">
        <v>134</v>
      </c>
      <c r="L41" s="74" t="s">
        <v>134</v>
      </c>
      <c r="M41" s="74" t="s">
        <v>134</v>
      </c>
      <c r="N41" s="74" t="s">
        <v>134</v>
      </c>
      <c r="O41" s="74" t="s">
        <v>134</v>
      </c>
      <c r="P41" s="74" t="s">
        <v>134</v>
      </c>
      <c r="Q41" s="74" t="s">
        <v>134</v>
      </c>
      <c r="R41" s="74" t="s">
        <v>134</v>
      </c>
      <c r="S41" s="74" t="s">
        <v>134</v>
      </c>
      <c r="T41" s="74" t="s">
        <v>134</v>
      </c>
      <c r="U41" s="74" t="s">
        <v>134</v>
      </c>
      <c r="V41" s="74" t="s">
        <v>134</v>
      </c>
      <c r="W41" s="74" t="s">
        <v>134</v>
      </c>
      <c r="X41" s="74" t="s">
        <v>134</v>
      </c>
      <c r="Y41" s="74" t="s">
        <v>134</v>
      </c>
      <c r="Z41" s="74" t="s">
        <v>134</v>
      </c>
      <c r="AA41" s="74" t="s">
        <v>134</v>
      </c>
      <c r="AB41" s="74" t="s">
        <v>134</v>
      </c>
      <c r="AC41" s="74" t="s">
        <v>134</v>
      </c>
      <c r="AD41" s="74" t="s">
        <v>134</v>
      </c>
      <c r="AE41" s="74" t="s">
        <v>134</v>
      </c>
      <c r="AF41" s="74" t="s">
        <v>134</v>
      </c>
      <c r="AG41" s="74" t="s">
        <v>134</v>
      </c>
      <c r="AH41" s="74" t="s">
        <v>134</v>
      </c>
      <c r="AI41" s="74" t="s">
        <v>134</v>
      </c>
      <c r="AJ41" s="74" t="s">
        <v>134</v>
      </c>
      <c r="AK41" s="74" t="s">
        <v>134</v>
      </c>
      <c r="AL41" s="74" t="s">
        <v>134</v>
      </c>
      <c r="AM41" s="74" t="s">
        <v>134</v>
      </c>
      <c r="AN41" s="74" t="s">
        <v>134</v>
      </c>
      <c r="AO41" s="74" t="s">
        <v>134</v>
      </c>
      <c r="AP41" s="74" t="s">
        <v>134</v>
      </c>
      <c r="AQ41" s="74" t="s">
        <v>134</v>
      </c>
      <c r="AR41" s="74" t="s">
        <v>134</v>
      </c>
      <c r="AS41" s="74" t="s">
        <v>134</v>
      </c>
      <c r="AT41" s="74" t="s">
        <v>134</v>
      </c>
      <c r="AU41" s="74" t="s">
        <v>134</v>
      </c>
      <c r="AV41" s="74" t="s">
        <v>134</v>
      </c>
      <c r="AW41" s="74" t="s">
        <v>134</v>
      </c>
      <c r="AX41" s="74" t="s">
        <v>134</v>
      </c>
      <c r="AY41" s="74" t="s">
        <v>134</v>
      </c>
      <c r="AZ41" s="74" t="s">
        <v>134</v>
      </c>
      <c r="BA41" s="74" t="s">
        <v>134</v>
      </c>
      <c r="BB41" s="74" t="s">
        <v>134</v>
      </c>
      <c r="BC41" s="74" t="s">
        <v>134</v>
      </c>
      <c r="BD41" s="74" t="s">
        <v>134</v>
      </c>
      <c r="BE41" s="74" t="s">
        <v>134</v>
      </c>
      <c r="BF41" s="74" t="s">
        <v>134</v>
      </c>
      <c r="BG41" s="74" t="s">
        <v>134</v>
      </c>
      <c r="BH41" s="74" t="s">
        <v>134</v>
      </c>
      <c r="BI41" s="74" t="s">
        <v>134</v>
      </c>
      <c r="BJ41" s="74" t="s">
        <v>134</v>
      </c>
      <c r="BK41" s="74" t="s">
        <v>134</v>
      </c>
      <c r="BL41" s="74" t="s">
        <v>134</v>
      </c>
      <c r="BM41" s="74" t="s">
        <v>134</v>
      </c>
      <c r="BN41" s="74" t="s">
        <v>134</v>
      </c>
      <c r="BO41" s="74" t="s">
        <v>134</v>
      </c>
      <c r="BP41" s="74" t="s">
        <v>134</v>
      </c>
      <c r="BQ41" s="74" t="s">
        <v>134</v>
      </c>
      <c r="BR41" s="74" t="s">
        <v>134</v>
      </c>
      <c r="BS41" s="74" t="s">
        <v>134</v>
      </c>
      <c r="BT41" s="74" t="s">
        <v>134</v>
      </c>
      <c r="BU41" s="74" t="s">
        <v>134</v>
      </c>
      <c r="BV41" s="74" t="s">
        <v>134</v>
      </c>
      <c r="BW41" s="74" t="s">
        <v>134</v>
      </c>
      <c r="BX41" s="74" t="s">
        <v>134</v>
      </c>
      <c r="BY41" s="74" t="s">
        <v>134</v>
      </c>
      <c r="BZ41" s="74" t="s">
        <v>134</v>
      </c>
      <c r="CA41" s="74" t="s">
        <v>134</v>
      </c>
      <c r="CB41" s="74" t="s">
        <v>134</v>
      </c>
      <c r="CC41" s="74" t="s">
        <v>134</v>
      </c>
      <c r="CD41" s="74">
        <v>15.825799999999999</v>
      </c>
      <c r="CE41" s="74">
        <v>16.3369</v>
      </c>
      <c r="CF41" s="74">
        <v>15.7182</v>
      </c>
      <c r="CG41" s="74">
        <v>15.7003</v>
      </c>
      <c r="CH41" s="74">
        <v>15.4223</v>
      </c>
      <c r="CI41" s="74">
        <v>15.789899999999999</v>
      </c>
      <c r="CJ41" s="74">
        <v>15.8437</v>
      </c>
      <c r="CK41" s="74">
        <v>15.6913</v>
      </c>
      <c r="CL41" s="74">
        <v>15.3057</v>
      </c>
      <c r="CM41" s="74">
        <v>15.323700000000001</v>
      </c>
      <c r="CN41" s="74">
        <v>15.1623</v>
      </c>
      <c r="CO41" s="74">
        <v>15.359500000000001</v>
      </c>
      <c r="CP41" s="74">
        <v>15.3506</v>
      </c>
      <c r="CQ41" s="74">
        <v>15.260899999999999</v>
      </c>
      <c r="CR41" s="74">
        <v>15.2788</v>
      </c>
      <c r="CS41" s="74">
        <v>15.207100000000001</v>
      </c>
      <c r="CT41" s="74">
        <v>15.2699</v>
      </c>
      <c r="CU41" s="74">
        <v>15.1981</v>
      </c>
      <c r="CV41" s="74">
        <v>14.8215</v>
      </c>
      <c r="CW41" s="74">
        <v>14.9381</v>
      </c>
      <c r="CX41" s="74">
        <v>14.839499999999999</v>
      </c>
      <c r="CY41" s="74">
        <v>14.6243</v>
      </c>
      <c r="CZ41" s="74">
        <v>14.687099999999999</v>
      </c>
      <c r="DA41" s="74">
        <v>14.436</v>
      </c>
      <c r="DB41" s="74">
        <v>16.21</v>
      </c>
      <c r="DC41" s="74" t="s">
        <v>134</v>
      </c>
      <c r="DD41" s="74" t="s">
        <v>134</v>
      </c>
      <c r="DE41" s="74" t="s">
        <v>134</v>
      </c>
      <c r="DF41" s="74" t="s">
        <v>134</v>
      </c>
      <c r="DG41" s="74" t="s">
        <v>134</v>
      </c>
      <c r="DH41" s="74" t="s">
        <v>134</v>
      </c>
      <c r="DI41" s="74" t="s">
        <v>134</v>
      </c>
      <c r="DJ41" s="74" t="s">
        <v>134</v>
      </c>
      <c r="DK41" s="74" t="s">
        <v>134</v>
      </c>
      <c r="DL41" s="74" t="s">
        <v>134</v>
      </c>
      <c r="DM41" s="74" t="s">
        <v>134</v>
      </c>
      <c r="DN41" s="74" t="s">
        <v>134</v>
      </c>
      <c r="DO41" s="74" t="s">
        <v>134</v>
      </c>
      <c r="DP41" s="74" t="s">
        <v>134</v>
      </c>
      <c r="DQ41" s="74" t="s">
        <v>134</v>
      </c>
      <c r="DR41" s="74" t="s">
        <v>134</v>
      </c>
      <c r="DS41" s="74" t="s">
        <v>134</v>
      </c>
      <c r="DT41" s="74" t="s">
        <v>134</v>
      </c>
      <c r="DU41" s="74" t="s">
        <v>134</v>
      </c>
      <c r="DV41" s="74" t="s">
        <v>134</v>
      </c>
      <c r="DW41" s="74" t="s">
        <v>134</v>
      </c>
      <c r="DX41" s="74" t="s">
        <v>134</v>
      </c>
      <c r="DY41" s="74" t="s">
        <v>134</v>
      </c>
      <c r="DZ41" s="74" t="s">
        <v>134</v>
      </c>
      <c r="EA41" s="74" t="s">
        <v>134</v>
      </c>
      <c r="EB41" s="74" t="s">
        <v>134</v>
      </c>
      <c r="EC41" s="74" t="s">
        <v>134</v>
      </c>
      <c r="ED41" s="74" t="s">
        <v>134</v>
      </c>
      <c r="EE41" s="74" t="s">
        <v>134</v>
      </c>
      <c r="EF41" s="74" t="s">
        <v>134</v>
      </c>
      <c r="EG41" s="74" t="s">
        <v>134</v>
      </c>
      <c r="EH41" s="74" t="s">
        <v>134</v>
      </c>
      <c r="EI41" s="74" t="s">
        <v>134</v>
      </c>
      <c r="EJ41" s="74" t="s">
        <v>134</v>
      </c>
      <c r="EK41" s="74" t="s">
        <v>134</v>
      </c>
      <c r="EL41" s="74" t="s">
        <v>134</v>
      </c>
      <c r="EM41" s="74" t="s">
        <v>134</v>
      </c>
      <c r="EN41" s="74" t="s">
        <v>134</v>
      </c>
      <c r="EO41" s="74" t="s">
        <v>134</v>
      </c>
      <c r="EP41" s="74" t="s">
        <v>134</v>
      </c>
      <c r="EQ41" s="74" t="s">
        <v>134</v>
      </c>
      <c r="ER41" s="74" t="s">
        <v>134</v>
      </c>
      <c r="ES41" s="74" t="s">
        <v>134</v>
      </c>
      <c r="ET41" s="74" t="s">
        <v>134</v>
      </c>
      <c r="EU41" s="74" t="s">
        <v>134</v>
      </c>
      <c r="EV41" s="74" t="s">
        <v>134</v>
      </c>
      <c r="EW41" s="74" t="s">
        <v>134</v>
      </c>
      <c r="EX41" s="74" t="s">
        <v>134</v>
      </c>
      <c r="EY41" s="74" t="s">
        <v>134</v>
      </c>
      <c r="EZ41" s="74" t="s">
        <v>134</v>
      </c>
      <c r="FA41" s="74" t="s">
        <v>134</v>
      </c>
      <c r="FB41" s="74" t="s">
        <v>134</v>
      </c>
      <c r="FC41" s="74" t="s">
        <v>134</v>
      </c>
      <c r="FD41" s="74" t="s">
        <v>134</v>
      </c>
      <c r="FE41" s="74" t="s">
        <v>134</v>
      </c>
      <c r="FF41" s="74" t="s">
        <v>134</v>
      </c>
      <c r="FG41" s="74" t="s">
        <v>134</v>
      </c>
      <c r="FH41" s="74" t="s">
        <v>134</v>
      </c>
      <c r="FI41" s="74" t="s">
        <v>134</v>
      </c>
      <c r="FJ41" s="74" t="s">
        <v>134</v>
      </c>
      <c r="FK41" s="74" t="s">
        <v>134</v>
      </c>
      <c r="FL41" s="74" t="s">
        <v>134</v>
      </c>
      <c r="FM41" s="74" t="s">
        <v>134</v>
      </c>
      <c r="FN41" s="74" t="s">
        <v>134</v>
      </c>
      <c r="FO41" s="74" t="s">
        <v>134</v>
      </c>
      <c r="FP41" s="74" t="s">
        <v>134</v>
      </c>
      <c r="FQ41" s="74" t="s">
        <v>134</v>
      </c>
      <c r="FR41" s="74" t="s">
        <v>134</v>
      </c>
      <c r="FS41" s="74" t="s">
        <v>134</v>
      </c>
      <c r="FT41" s="74" t="s">
        <v>134</v>
      </c>
      <c r="FU41" s="74" t="s">
        <v>134</v>
      </c>
      <c r="FV41" s="74" t="s">
        <v>134</v>
      </c>
      <c r="FW41" s="74" t="s">
        <v>134</v>
      </c>
      <c r="FX41" s="74" t="s">
        <v>134</v>
      </c>
      <c r="FY41" s="74" t="s">
        <v>134</v>
      </c>
      <c r="FZ41" s="74" t="s">
        <v>134</v>
      </c>
      <c r="GA41" s="74" t="s">
        <v>134</v>
      </c>
      <c r="GB41" s="74" t="s">
        <v>134</v>
      </c>
      <c r="GC41" s="74" t="s">
        <v>134</v>
      </c>
      <c r="GD41" s="74" t="s">
        <v>134</v>
      </c>
      <c r="GE41" s="74" t="s">
        <v>134</v>
      </c>
      <c r="GF41" s="74" t="s">
        <v>134</v>
      </c>
      <c r="GG41" s="74" t="s">
        <v>134</v>
      </c>
      <c r="GH41" s="74" t="s">
        <v>134</v>
      </c>
      <c r="GI41" s="74" t="s">
        <v>134</v>
      </c>
      <c r="GJ41" s="74" t="s">
        <v>134</v>
      </c>
      <c r="GK41" s="74" t="s">
        <v>134</v>
      </c>
      <c r="GL41" s="74" t="s">
        <v>134</v>
      </c>
      <c r="GM41" s="74" t="s">
        <v>134</v>
      </c>
      <c r="GN41" s="74" t="s">
        <v>134</v>
      </c>
      <c r="GO41" s="74" t="s">
        <v>134</v>
      </c>
      <c r="GP41" s="74" t="s">
        <v>134</v>
      </c>
      <c r="GQ41" s="74" t="s">
        <v>134</v>
      </c>
      <c r="GR41" s="74" t="s">
        <v>134</v>
      </c>
      <c r="GS41" s="74" t="s">
        <v>134</v>
      </c>
      <c r="GT41" s="74" t="s">
        <v>134</v>
      </c>
      <c r="GU41" s="74" t="s">
        <v>134</v>
      </c>
      <c r="GV41" s="74" t="s">
        <v>134</v>
      </c>
      <c r="GW41" s="74" t="s">
        <v>134</v>
      </c>
      <c r="GX41" s="74" t="s">
        <v>134</v>
      </c>
      <c r="GY41" s="74" t="s">
        <v>134</v>
      </c>
      <c r="GZ41" s="74" t="s">
        <v>134</v>
      </c>
      <c r="HA41" s="74" t="s">
        <v>134</v>
      </c>
      <c r="HB41" s="74" t="s">
        <v>134</v>
      </c>
      <c r="HC41" s="74" t="s">
        <v>134</v>
      </c>
      <c r="HD41" s="74" t="s">
        <v>134</v>
      </c>
      <c r="HE41" s="74" t="s">
        <v>134</v>
      </c>
      <c r="HF41" s="74" t="s">
        <v>134</v>
      </c>
      <c r="HG41" s="74" t="s">
        <v>134</v>
      </c>
      <c r="HH41" s="74" t="s">
        <v>134</v>
      </c>
      <c r="HI41" s="74" t="s">
        <v>134</v>
      </c>
      <c r="HJ41" s="74" t="s">
        <v>134</v>
      </c>
      <c r="HK41" s="74" t="s">
        <v>134</v>
      </c>
      <c r="HL41" s="74" t="s">
        <v>134</v>
      </c>
      <c r="HM41" s="74" t="s">
        <v>134</v>
      </c>
      <c r="HN41" s="74" t="s">
        <v>134</v>
      </c>
      <c r="HO41" s="74" t="s">
        <v>134</v>
      </c>
      <c r="HP41" s="74" t="s">
        <v>134</v>
      </c>
      <c r="HQ41" s="74" t="s">
        <v>134</v>
      </c>
      <c r="HR41" s="74" t="s">
        <v>134</v>
      </c>
      <c r="HS41" s="74" t="s">
        <v>134</v>
      </c>
      <c r="HT41" s="74" t="s">
        <v>134</v>
      </c>
      <c r="HU41" s="74" t="s">
        <v>134</v>
      </c>
      <c r="HV41" s="74" t="s">
        <v>134</v>
      </c>
      <c r="HW41" s="74" t="s">
        <v>134</v>
      </c>
      <c r="HX41" s="74" t="s">
        <v>134</v>
      </c>
      <c r="HY41" s="74" t="s">
        <v>134</v>
      </c>
      <c r="HZ41" s="74" t="s">
        <v>134</v>
      </c>
      <c r="IA41" s="74" t="s">
        <v>134</v>
      </c>
      <c r="IB41" s="74" t="s">
        <v>134</v>
      </c>
      <c r="IC41" s="74" t="s">
        <v>134</v>
      </c>
      <c r="ID41" s="74" t="s">
        <v>134</v>
      </c>
      <c r="IE41" s="74" t="s">
        <v>134</v>
      </c>
      <c r="IF41" s="74" t="s">
        <v>134</v>
      </c>
      <c r="IG41" s="74" t="s">
        <v>134</v>
      </c>
      <c r="IH41" s="74" t="s">
        <v>134</v>
      </c>
      <c r="II41" s="74" t="s">
        <v>134</v>
      </c>
      <c r="IJ41" s="74" t="s">
        <v>134</v>
      </c>
      <c r="IK41" s="74" t="s">
        <v>134</v>
      </c>
      <c r="IL41" s="74" t="s">
        <v>134</v>
      </c>
      <c r="IM41" s="74" t="s">
        <v>134</v>
      </c>
      <c r="IN41" s="74" t="s">
        <v>134</v>
      </c>
      <c r="IO41" s="74" t="s">
        <v>134</v>
      </c>
      <c r="IP41" s="74" t="s">
        <v>134</v>
      </c>
      <c r="IQ41" s="74" t="s">
        <v>134</v>
      </c>
      <c r="IR41" s="74" t="s">
        <v>134</v>
      </c>
      <c r="IS41" s="74" t="s">
        <v>134</v>
      </c>
      <c r="IT41" s="74" t="s">
        <v>134</v>
      </c>
      <c r="IU41" s="74" t="s">
        <v>134</v>
      </c>
      <c r="IV41" s="74" t="s">
        <v>134</v>
      </c>
      <c r="IW41" s="74" t="s">
        <v>134</v>
      </c>
      <c r="IX41" s="74" t="s">
        <v>134</v>
      </c>
      <c r="IY41" s="74" t="s">
        <v>134</v>
      </c>
      <c r="IZ41" s="74" t="s">
        <v>134</v>
      </c>
      <c r="JA41" s="74" t="s">
        <v>134</v>
      </c>
      <c r="JB41" s="74" t="s">
        <v>134</v>
      </c>
      <c r="JC41" s="74" t="s">
        <v>134</v>
      </c>
      <c r="JD41" s="74" t="s">
        <v>134</v>
      </c>
      <c r="JE41" s="74" t="s">
        <v>134</v>
      </c>
      <c r="JF41" s="74" t="s">
        <v>134</v>
      </c>
      <c r="JG41" s="74" t="s">
        <v>134</v>
      </c>
      <c r="JH41" s="74" t="s">
        <v>134</v>
      </c>
      <c r="JI41" s="74" t="s">
        <v>134</v>
      </c>
      <c r="JJ41" s="74" t="s">
        <v>134</v>
      </c>
      <c r="JK41" s="74" t="s">
        <v>134</v>
      </c>
      <c r="JL41" s="74" t="s">
        <v>134</v>
      </c>
      <c r="JM41" s="74" t="s">
        <v>134</v>
      </c>
      <c r="JN41" s="74" t="s">
        <v>134</v>
      </c>
      <c r="JO41" s="74" t="s">
        <v>134</v>
      </c>
      <c r="JP41" s="74" t="s">
        <v>134</v>
      </c>
      <c r="JQ41" s="74" t="s">
        <v>134</v>
      </c>
      <c r="JR41" s="74" t="s">
        <v>134</v>
      </c>
      <c r="JS41" s="74" t="s">
        <v>134</v>
      </c>
      <c r="JT41" s="74" t="s">
        <v>134</v>
      </c>
      <c r="JU41" s="74" t="s">
        <v>134</v>
      </c>
      <c r="JV41" s="74" t="s">
        <v>134</v>
      </c>
      <c r="JW41" s="74" t="s">
        <v>134</v>
      </c>
      <c r="JX41" s="74" t="s">
        <v>134</v>
      </c>
      <c r="JY41" s="74" t="s">
        <v>134</v>
      </c>
      <c r="JZ41" s="74" t="s">
        <v>134</v>
      </c>
      <c r="KA41" s="74" t="s">
        <v>134</v>
      </c>
      <c r="KB41" s="74" t="s">
        <v>134</v>
      </c>
      <c r="KC41" s="74" t="s">
        <v>134</v>
      </c>
      <c r="KD41" s="74" t="s">
        <v>134</v>
      </c>
      <c r="KE41" s="74" t="s">
        <v>134</v>
      </c>
      <c r="KF41" s="74" t="s">
        <v>134</v>
      </c>
      <c r="KG41" s="74" t="s">
        <v>134</v>
      </c>
      <c r="KH41" s="74" t="s">
        <v>134</v>
      </c>
      <c r="KI41" s="74" t="s">
        <v>134</v>
      </c>
      <c r="KJ41" s="74" t="s">
        <v>134</v>
      </c>
      <c r="KK41" s="74" t="s">
        <v>134</v>
      </c>
      <c r="KL41" s="74" t="s">
        <v>134</v>
      </c>
      <c r="KM41" s="74" t="s">
        <v>134</v>
      </c>
      <c r="KN41" s="74" t="s">
        <v>134</v>
      </c>
      <c r="KO41" s="74" t="s">
        <v>134</v>
      </c>
      <c r="KP41" s="74" t="s">
        <v>134</v>
      </c>
      <c r="KQ41" s="74" t="s">
        <v>134</v>
      </c>
      <c r="KR41" s="74" t="s">
        <v>134</v>
      </c>
      <c r="KS41" s="74" t="s">
        <v>134</v>
      </c>
      <c r="KT41" s="74" t="s">
        <v>134</v>
      </c>
      <c r="KU41" s="74" t="s">
        <v>134</v>
      </c>
      <c r="KV41" s="74" t="s">
        <v>134</v>
      </c>
      <c r="KW41" s="74" t="s">
        <v>134</v>
      </c>
      <c r="KX41" s="74" t="s">
        <v>134</v>
      </c>
      <c r="KY41" s="74" t="s">
        <v>134</v>
      </c>
      <c r="KZ41" s="74" t="s">
        <v>134</v>
      </c>
      <c r="LA41" s="74" t="s">
        <v>134</v>
      </c>
      <c r="LB41" s="74" t="s">
        <v>134</v>
      </c>
      <c r="LC41" s="74" t="s">
        <v>134</v>
      </c>
      <c r="LD41" s="74" t="s">
        <v>134</v>
      </c>
      <c r="LE41" s="74" t="s">
        <v>134</v>
      </c>
      <c r="LF41" s="74" t="s">
        <v>134</v>
      </c>
      <c r="LG41" s="74" t="s">
        <v>134</v>
      </c>
      <c r="LH41" s="74" t="s">
        <v>134</v>
      </c>
      <c r="LI41" s="74" t="s">
        <v>134</v>
      </c>
      <c r="LJ41" s="74" t="s">
        <v>134</v>
      </c>
      <c r="LK41" s="74" t="s">
        <v>134</v>
      </c>
      <c r="LL41" s="74" t="s">
        <v>134</v>
      </c>
      <c r="LM41" s="74" t="s">
        <v>134</v>
      </c>
      <c r="LN41" s="74" t="s">
        <v>134</v>
      </c>
      <c r="LO41" s="74" t="s">
        <v>134</v>
      </c>
      <c r="LP41" s="74" t="s">
        <v>134</v>
      </c>
      <c r="LQ41" s="74" t="s">
        <v>134</v>
      </c>
      <c r="LR41" s="74" t="s">
        <v>134</v>
      </c>
      <c r="LS41" s="74" t="s">
        <v>134</v>
      </c>
      <c r="LT41" s="74" t="s">
        <v>134</v>
      </c>
      <c r="LU41" s="74" t="s">
        <v>134</v>
      </c>
      <c r="LV41" s="74" t="s">
        <v>134</v>
      </c>
      <c r="LW41" s="74" t="s">
        <v>134</v>
      </c>
      <c r="LX41" s="74" t="s">
        <v>134</v>
      </c>
      <c r="LY41" s="74" t="s">
        <v>134</v>
      </c>
      <c r="LZ41" s="74" t="s">
        <v>134</v>
      </c>
      <c r="MA41" s="74" t="s">
        <v>134</v>
      </c>
      <c r="MB41" s="74" t="s">
        <v>134</v>
      </c>
      <c r="MC41" s="74" t="s">
        <v>134</v>
      </c>
      <c r="MD41" s="74" t="s">
        <v>134</v>
      </c>
      <c r="ME41" s="74" t="s">
        <v>134</v>
      </c>
      <c r="MF41" s="74" t="s">
        <v>134</v>
      </c>
      <c r="MG41" s="74" t="s">
        <v>134</v>
      </c>
      <c r="MH41" s="74" t="s">
        <v>134</v>
      </c>
      <c r="MI41" s="74" t="s">
        <v>134</v>
      </c>
      <c r="MJ41" s="74" t="s">
        <v>134</v>
      </c>
      <c r="MK41" s="74" t="s">
        <v>134</v>
      </c>
      <c r="ML41" s="74" t="s">
        <v>134</v>
      </c>
      <c r="MM41" s="74" t="s">
        <v>134</v>
      </c>
      <c r="MN41" s="74" t="s">
        <v>134</v>
      </c>
      <c r="MO41" s="74" t="s">
        <v>134</v>
      </c>
      <c r="MP41" s="74" t="s">
        <v>134</v>
      </c>
      <c r="MQ41" s="74" t="s">
        <v>134</v>
      </c>
      <c r="MR41" s="74" t="s">
        <v>134</v>
      </c>
      <c r="MS41" s="74" t="s">
        <v>134</v>
      </c>
      <c r="MT41" s="74" t="s">
        <v>134</v>
      </c>
      <c r="MU41" s="74" t="s">
        <v>134</v>
      </c>
      <c r="MV41" s="74" t="s">
        <v>134</v>
      </c>
      <c r="MW41" s="74" t="s">
        <v>134</v>
      </c>
      <c r="MX41" s="74" t="s">
        <v>134</v>
      </c>
      <c r="MY41" s="74" t="s">
        <v>134</v>
      </c>
      <c r="MZ41" s="74" t="s">
        <v>134</v>
      </c>
      <c r="NA41" s="74" t="s">
        <v>134</v>
      </c>
      <c r="NB41" s="74" t="s">
        <v>134</v>
      </c>
      <c r="NC41" s="74" t="s">
        <v>134</v>
      </c>
      <c r="ND41" s="74" t="s">
        <v>134</v>
      </c>
      <c r="NE41" s="74" t="s">
        <v>134</v>
      </c>
      <c r="NF41" s="74" t="s">
        <v>134</v>
      </c>
      <c r="NG41" s="74" t="s">
        <v>134</v>
      </c>
      <c r="NH41" s="74" t="s">
        <v>134</v>
      </c>
      <c r="NI41" s="74" t="s">
        <v>134</v>
      </c>
      <c r="NJ41" s="74" t="s">
        <v>134</v>
      </c>
      <c r="NK41" s="74" t="s">
        <v>134</v>
      </c>
      <c r="NL41" s="74" t="s">
        <v>134</v>
      </c>
      <c r="NM41" s="74" t="s">
        <v>134</v>
      </c>
      <c r="NN41" s="74" t="s">
        <v>134</v>
      </c>
      <c r="NO41" s="74" t="s">
        <v>134</v>
      </c>
      <c r="NP41" s="74" t="s">
        <v>134</v>
      </c>
      <c r="NQ41" s="74" t="s">
        <v>134</v>
      </c>
      <c r="NR41" s="74" t="s">
        <v>134</v>
      </c>
      <c r="NS41" s="74" t="s">
        <v>134</v>
      </c>
      <c r="NT41" s="74" t="s">
        <v>134</v>
      </c>
      <c r="NU41" s="74" t="s">
        <v>134</v>
      </c>
      <c r="NV41" s="74" t="s">
        <v>134</v>
      </c>
      <c r="NW41" s="74" t="s">
        <v>134</v>
      </c>
      <c r="NX41" s="74" t="s">
        <v>134</v>
      </c>
      <c r="NY41" s="74" t="s">
        <v>134</v>
      </c>
      <c r="NZ41" s="74" t="s">
        <v>134</v>
      </c>
      <c r="OA41" s="74" t="s">
        <v>134</v>
      </c>
      <c r="OB41" s="74" t="s">
        <v>134</v>
      </c>
      <c r="OC41" s="74" t="s">
        <v>134</v>
      </c>
      <c r="OD41" s="74" t="s">
        <v>134</v>
      </c>
      <c r="OE41" s="74" t="s">
        <v>134</v>
      </c>
      <c r="OF41" s="74" t="s">
        <v>134</v>
      </c>
      <c r="OG41" s="74" t="s">
        <v>134</v>
      </c>
      <c r="OH41" s="74" t="s">
        <v>134</v>
      </c>
      <c r="OI41" s="74" t="s">
        <v>134</v>
      </c>
      <c r="OJ41" s="74" t="s">
        <v>134</v>
      </c>
      <c r="OK41" s="74" t="s">
        <v>134</v>
      </c>
      <c r="OL41" s="74" t="s">
        <v>134</v>
      </c>
      <c r="OM41" s="74" t="s">
        <v>134</v>
      </c>
      <c r="ON41" s="74" t="s">
        <v>134</v>
      </c>
      <c r="OO41" s="74" t="s">
        <v>134</v>
      </c>
      <c r="OP41" s="74" t="s">
        <v>134</v>
      </c>
      <c r="OQ41" s="74" t="s">
        <v>134</v>
      </c>
      <c r="OR41" s="74" t="s">
        <v>134</v>
      </c>
      <c r="OS41" s="74" t="s">
        <v>134</v>
      </c>
      <c r="OT41" s="74" t="s">
        <v>134</v>
      </c>
      <c r="OU41" s="74" t="s">
        <v>134</v>
      </c>
      <c r="OV41" s="74" t="s">
        <v>134</v>
      </c>
      <c r="OW41" s="74" t="s">
        <v>134</v>
      </c>
      <c r="OX41" s="74" t="s">
        <v>134</v>
      </c>
      <c r="OY41" s="74" t="s">
        <v>134</v>
      </c>
      <c r="OZ41" s="74" t="s">
        <v>134</v>
      </c>
      <c r="PA41" s="74" t="s">
        <v>134</v>
      </c>
      <c r="PB41" s="74" t="s">
        <v>134</v>
      </c>
      <c r="PC41" s="74" t="s">
        <v>134</v>
      </c>
      <c r="PD41" s="74" t="s">
        <v>134</v>
      </c>
      <c r="PE41" s="74" t="s">
        <v>134</v>
      </c>
      <c r="PF41" s="74" t="s">
        <v>134</v>
      </c>
      <c r="PG41" s="74" t="s">
        <v>134</v>
      </c>
      <c r="PH41" s="74" t="s">
        <v>134</v>
      </c>
      <c r="PI41" s="74" t="s">
        <v>134</v>
      </c>
      <c r="PJ41" s="74" t="s">
        <v>134</v>
      </c>
      <c r="PK41" s="74" t="s">
        <v>134</v>
      </c>
      <c r="PL41" s="74" t="s">
        <v>134</v>
      </c>
      <c r="PM41" s="74" t="s">
        <v>134</v>
      </c>
      <c r="PN41" s="74" t="s">
        <v>134</v>
      </c>
      <c r="PO41" s="74" t="s">
        <v>134</v>
      </c>
      <c r="PP41" s="74" t="s">
        <v>134</v>
      </c>
      <c r="PQ41" s="74" t="s">
        <v>134</v>
      </c>
      <c r="PR41" s="74" t="s">
        <v>134</v>
      </c>
      <c r="PS41" s="74" t="s">
        <v>134</v>
      </c>
      <c r="PT41" s="74" t="s">
        <v>134</v>
      </c>
      <c r="PU41" s="74" t="s">
        <v>134</v>
      </c>
      <c r="PV41" s="74" t="s">
        <v>134</v>
      </c>
      <c r="PW41" s="74" t="s">
        <v>134</v>
      </c>
      <c r="PX41" s="74" t="s">
        <v>134</v>
      </c>
      <c r="PY41" s="74" t="s">
        <v>134</v>
      </c>
      <c r="PZ41" s="74" t="s">
        <v>134</v>
      </c>
      <c r="QA41" s="74" t="s">
        <v>134</v>
      </c>
      <c r="QB41" s="74" t="s">
        <v>134</v>
      </c>
      <c r="QC41" s="74" t="s">
        <v>134</v>
      </c>
      <c r="QD41" s="74" t="s">
        <v>134</v>
      </c>
      <c r="QE41" s="74" t="s">
        <v>134</v>
      </c>
      <c r="QF41" s="74" t="s">
        <v>134</v>
      </c>
      <c r="QG41" s="74" t="s">
        <v>134</v>
      </c>
      <c r="QH41" s="74" t="s">
        <v>134</v>
      </c>
      <c r="QI41" s="74" t="s">
        <v>134</v>
      </c>
      <c r="QJ41" s="74" t="s">
        <v>134</v>
      </c>
      <c r="QK41" s="74" t="s">
        <v>134</v>
      </c>
      <c r="QL41" s="74" t="s">
        <v>134</v>
      </c>
      <c r="QM41" s="74" t="s">
        <v>134</v>
      </c>
      <c r="QN41" s="74" t="s">
        <v>134</v>
      </c>
      <c r="QO41" s="74" t="s">
        <v>134</v>
      </c>
      <c r="QP41" s="74" t="s">
        <v>134</v>
      </c>
      <c r="QQ41" s="74" t="s">
        <v>134</v>
      </c>
      <c r="QR41" s="74" t="s">
        <v>134</v>
      </c>
      <c r="QS41" s="74" t="s">
        <v>134</v>
      </c>
      <c r="QT41" s="74" t="s">
        <v>134</v>
      </c>
      <c r="QU41" s="74" t="s">
        <v>134</v>
      </c>
      <c r="QV41" s="74" t="s">
        <v>134</v>
      </c>
      <c r="QW41" s="74" t="s">
        <v>134</v>
      </c>
      <c r="QX41" s="74" t="s">
        <v>134</v>
      </c>
      <c r="QY41" s="74" t="s">
        <v>134</v>
      </c>
      <c r="QZ41" s="74" t="s">
        <v>134</v>
      </c>
      <c r="RA41" s="74" t="s">
        <v>134</v>
      </c>
      <c r="RB41" s="74" t="s">
        <v>134</v>
      </c>
      <c r="RC41" s="74" t="s">
        <v>134</v>
      </c>
      <c r="RD41" s="74" t="s">
        <v>134</v>
      </c>
      <c r="RE41" s="74" t="s">
        <v>134</v>
      </c>
      <c r="RF41" s="74" t="s">
        <v>134</v>
      </c>
      <c r="RG41" s="74" t="s">
        <v>134</v>
      </c>
      <c r="RH41" s="74" t="s">
        <v>134</v>
      </c>
      <c r="RI41" s="74" t="s">
        <v>134</v>
      </c>
      <c r="RJ41" s="74" t="s">
        <v>134</v>
      </c>
      <c r="RK41" s="74" t="s">
        <v>134</v>
      </c>
      <c r="RL41" s="74" t="s">
        <v>134</v>
      </c>
      <c r="RM41" s="74" t="s">
        <v>134</v>
      </c>
      <c r="RN41" s="74" t="s">
        <v>134</v>
      </c>
      <c r="RO41" s="74" t="s">
        <v>134</v>
      </c>
      <c r="RP41" s="74" t="s">
        <v>134</v>
      </c>
      <c r="RQ41" s="74" t="s">
        <v>134</v>
      </c>
      <c r="RR41" s="74" t="s">
        <v>134</v>
      </c>
      <c r="RS41" s="74" t="s">
        <v>134</v>
      </c>
      <c r="RT41" s="74" t="s">
        <v>134</v>
      </c>
      <c r="RU41" s="74" t="s">
        <v>134</v>
      </c>
      <c r="RV41" s="74" t="s">
        <v>134</v>
      </c>
      <c r="RW41" s="74" t="s">
        <v>134</v>
      </c>
      <c r="RX41" s="74" t="s">
        <v>134</v>
      </c>
      <c r="RY41" s="74" t="s">
        <v>134</v>
      </c>
      <c r="RZ41" s="74" t="s">
        <v>134</v>
      </c>
      <c r="SA41" s="74" t="s">
        <v>134</v>
      </c>
      <c r="SB41" s="74" t="s">
        <v>134</v>
      </c>
      <c r="SC41" s="74" t="s">
        <v>134</v>
      </c>
      <c r="SD41" s="74" t="s">
        <v>134</v>
      </c>
      <c r="SE41" s="74" t="s">
        <v>134</v>
      </c>
      <c r="SF41" s="74" t="s">
        <v>134</v>
      </c>
      <c r="SG41" s="74" t="s">
        <v>134</v>
      </c>
      <c r="SH41" s="74" t="s">
        <v>134</v>
      </c>
      <c r="SI41" s="74" t="s">
        <v>134</v>
      </c>
      <c r="SJ41" s="74" t="s">
        <v>134</v>
      </c>
      <c r="SK41" s="74" t="s">
        <v>134</v>
      </c>
      <c r="SL41" s="74" t="s">
        <v>134</v>
      </c>
      <c r="SM41" s="74" t="s">
        <v>134</v>
      </c>
      <c r="SN41" s="74" t="s">
        <v>134</v>
      </c>
      <c r="SO41" s="74" t="s">
        <v>134</v>
      </c>
      <c r="SP41" s="74" t="s">
        <v>134</v>
      </c>
      <c r="SQ41" s="74" t="s">
        <v>134</v>
      </c>
      <c r="SR41" s="74" t="s">
        <v>134</v>
      </c>
      <c r="SS41" s="74" t="s">
        <v>134</v>
      </c>
      <c r="ST41" s="74" t="s">
        <v>134</v>
      </c>
      <c r="SU41" s="74" t="s">
        <v>134</v>
      </c>
      <c r="SV41" s="74" t="s">
        <v>134</v>
      </c>
      <c r="SW41" s="74" t="s">
        <v>134</v>
      </c>
      <c r="SX41" s="74" t="s">
        <v>134</v>
      </c>
      <c r="SY41" s="74" t="s">
        <v>134</v>
      </c>
      <c r="SZ41" s="74" t="s">
        <v>134</v>
      </c>
      <c r="TA41" s="74" t="s">
        <v>134</v>
      </c>
      <c r="TB41" s="74" t="s">
        <v>134</v>
      </c>
      <c r="TC41" s="74" t="s">
        <v>134</v>
      </c>
      <c r="TD41" s="74" t="s">
        <v>134</v>
      </c>
      <c r="TE41" s="74" t="s">
        <v>134</v>
      </c>
      <c r="TF41" s="74" t="s">
        <v>134</v>
      </c>
      <c r="TG41" s="74" t="s">
        <v>134</v>
      </c>
      <c r="TH41" s="74" t="s">
        <v>134</v>
      </c>
      <c r="TI41" s="74" t="s">
        <v>134</v>
      </c>
      <c r="TJ41" s="74" t="s">
        <v>134</v>
      </c>
      <c r="TK41" s="74" t="s">
        <v>134</v>
      </c>
      <c r="TL41" s="74" t="s">
        <v>134</v>
      </c>
      <c r="TM41" s="74" t="s">
        <v>134</v>
      </c>
      <c r="TN41" s="74" t="s">
        <v>134</v>
      </c>
      <c r="TO41" s="74" t="s">
        <v>134</v>
      </c>
      <c r="TP41" s="74" t="s">
        <v>134</v>
      </c>
      <c r="TQ41" s="74" t="s">
        <v>134</v>
      </c>
      <c r="TR41" s="74" t="s">
        <v>134</v>
      </c>
      <c r="TS41" s="74" t="s">
        <v>134</v>
      </c>
      <c r="TT41" s="74" t="s">
        <v>134</v>
      </c>
      <c r="TU41" s="74" t="s">
        <v>134</v>
      </c>
      <c r="TV41" s="74" t="s">
        <v>134</v>
      </c>
      <c r="TW41" s="74" t="s">
        <v>134</v>
      </c>
      <c r="TX41" s="74" t="s">
        <v>134</v>
      </c>
      <c r="TY41" s="74" t="s">
        <v>134</v>
      </c>
      <c r="TZ41" s="74" t="s">
        <v>134</v>
      </c>
      <c r="UA41" s="74" t="s">
        <v>134</v>
      </c>
      <c r="UB41" s="74" t="s">
        <v>134</v>
      </c>
      <c r="UC41" s="74" t="s">
        <v>134</v>
      </c>
      <c r="UD41" s="74" t="s">
        <v>134</v>
      </c>
      <c r="UE41" s="74" t="s">
        <v>134</v>
      </c>
      <c r="UF41" s="74" t="s">
        <v>134</v>
      </c>
      <c r="UG41" s="74" t="s">
        <v>134</v>
      </c>
      <c r="UH41" s="74" t="s">
        <v>134</v>
      </c>
    </row>
    <row r="42" spans="1:554" ht="14.4" x14ac:dyDescent="0.3">
      <c r="A42" s="74" t="s">
        <v>887</v>
      </c>
      <c r="B42" s="74" t="s">
        <v>18</v>
      </c>
      <c r="C42" s="74" t="s">
        <v>507</v>
      </c>
      <c r="D42" s="77">
        <v>81.59</v>
      </c>
      <c r="E42" s="74">
        <v>415</v>
      </c>
      <c r="F42" s="77"/>
      <c r="G42" s="74"/>
      <c r="H42" s="74" t="s">
        <v>134</v>
      </c>
      <c r="I42" s="74" t="s">
        <v>134</v>
      </c>
      <c r="J42" s="74" t="s">
        <v>134</v>
      </c>
      <c r="K42" s="74" t="s">
        <v>134</v>
      </c>
      <c r="L42" s="74" t="s">
        <v>134</v>
      </c>
      <c r="M42" s="74" t="s">
        <v>134</v>
      </c>
      <c r="N42" s="74" t="s">
        <v>134</v>
      </c>
      <c r="O42" s="74" t="s">
        <v>134</v>
      </c>
      <c r="P42" s="74" t="s">
        <v>134</v>
      </c>
      <c r="Q42" s="74" t="s">
        <v>134</v>
      </c>
      <c r="R42" s="74" t="s">
        <v>134</v>
      </c>
      <c r="S42" s="74" t="s">
        <v>134</v>
      </c>
      <c r="T42" s="74" t="s">
        <v>134</v>
      </c>
      <c r="U42" s="74" t="s">
        <v>134</v>
      </c>
      <c r="V42" s="74" t="s">
        <v>134</v>
      </c>
      <c r="W42" s="74" t="s">
        <v>134</v>
      </c>
      <c r="X42" s="74" t="s">
        <v>134</v>
      </c>
      <c r="Y42" s="74" t="s">
        <v>134</v>
      </c>
      <c r="Z42" s="74" t="s">
        <v>134</v>
      </c>
      <c r="AA42" s="74" t="s">
        <v>134</v>
      </c>
      <c r="AB42" s="74" t="s">
        <v>134</v>
      </c>
      <c r="AC42" s="74" t="s">
        <v>134</v>
      </c>
      <c r="AD42" s="74" t="s">
        <v>134</v>
      </c>
      <c r="AE42" s="74" t="s">
        <v>134</v>
      </c>
      <c r="AF42" s="74" t="s">
        <v>134</v>
      </c>
      <c r="AG42" s="74" t="s">
        <v>134</v>
      </c>
      <c r="AH42" s="74" t="s">
        <v>134</v>
      </c>
      <c r="AI42" s="74" t="s">
        <v>134</v>
      </c>
      <c r="AJ42" s="74" t="s">
        <v>134</v>
      </c>
      <c r="AK42" s="74" t="s">
        <v>134</v>
      </c>
      <c r="AL42" s="74" t="s">
        <v>134</v>
      </c>
      <c r="AM42" s="74" t="s">
        <v>134</v>
      </c>
      <c r="AN42" s="74" t="s">
        <v>134</v>
      </c>
      <c r="AO42" s="74" t="s">
        <v>134</v>
      </c>
      <c r="AP42" s="74" t="s">
        <v>134</v>
      </c>
      <c r="AQ42" s="74" t="s">
        <v>134</v>
      </c>
      <c r="AR42" s="74" t="s">
        <v>134</v>
      </c>
      <c r="AS42" s="74" t="s">
        <v>134</v>
      </c>
      <c r="AT42" s="74" t="s">
        <v>134</v>
      </c>
      <c r="AU42" s="74" t="s">
        <v>134</v>
      </c>
      <c r="AV42" s="74" t="s">
        <v>134</v>
      </c>
      <c r="AW42" s="74" t="s">
        <v>134</v>
      </c>
      <c r="AX42" s="74" t="s">
        <v>134</v>
      </c>
      <c r="AY42" s="74" t="s">
        <v>134</v>
      </c>
      <c r="AZ42" s="74" t="s">
        <v>134</v>
      </c>
      <c r="BA42" s="74" t="s">
        <v>134</v>
      </c>
      <c r="BB42" s="74" t="s">
        <v>134</v>
      </c>
      <c r="BC42" s="74" t="s">
        <v>134</v>
      </c>
      <c r="BD42" s="74" t="s">
        <v>134</v>
      </c>
      <c r="BE42" s="74" t="s">
        <v>134</v>
      </c>
      <c r="BF42" s="74" t="s">
        <v>134</v>
      </c>
      <c r="BG42" s="74" t="s">
        <v>134</v>
      </c>
      <c r="BH42" s="74" t="s">
        <v>134</v>
      </c>
      <c r="BI42" s="74" t="s">
        <v>134</v>
      </c>
      <c r="BJ42" s="74" t="s">
        <v>134</v>
      </c>
      <c r="BK42" s="74" t="s">
        <v>134</v>
      </c>
      <c r="BL42" s="74" t="s">
        <v>134</v>
      </c>
      <c r="BM42" s="74" t="s">
        <v>134</v>
      </c>
      <c r="BN42" s="74" t="s">
        <v>134</v>
      </c>
      <c r="BO42" s="74" t="s">
        <v>134</v>
      </c>
      <c r="BP42" s="74" t="s">
        <v>134</v>
      </c>
      <c r="BQ42" s="74" t="s">
        <v>134</v>
      </c>
      <c r="BR42" s="74" t="s">
        <v>134</v>
      </c>
      <c r="BS42" s="74" t="s">
        <v>134</v>
      </c>
      <c r="BT42" s="74" t="s">
        <v>134</v>
      </c>
      <c r="BU42" s="74" t="s">
        <v>134</v>
      </c>
      <c r="BV42" s="74" t="s">
        <v>134</v>
      </c>
      <c r="BW42" s="74" t="s">
        <v>134</v>
      </c>
      <c r="BX42" s="74" t="s">
        <v>134</v>
      </c>
      <c r="BY42" s="74" t="s">
        <v>134</v>
      </c>
      <c r="BZ42" s="74" t="s">
        <v>134</v>
      </c>
      <c r="CA42" s="74" t="s">
        <v>134</v>
      </c>
      <c r="CB42" s="74" t="s">
        <v>134</v>
      </c>
      <c r="CC42" s="74" t="s">
        <v>134</v>
      </c>
      <c r="CD42" s="74" t="s">
        <v>134</v>
      </c>
      <c r="CE42" s="74" t="s">
        <v>134</v>
      </c>
      <c r="CF42" s="74" t="s">
        <v>134</v>
      </c>
      <c r="CG42" s="74" t="s">
        <v>134</v>
      </c>
      <c r="CH42" s="74" t="s">
        <v>134</v>
      </c>
      <c r="CI42" s="74" t="s">
        <v>134</v>
      </c>
      <c r="CJ42" s="74" t="s">
        <v>134</v>
      </c>
      <c r="CK42" s="74" t="s">
        <v>134</v>
      </c>
      <c r="CL42" s="74" t="s">
        <v>134</v>
      </c>
      <c r="CM42" s="74">
        <v>81.62</v>
      </c>
      <c r="CN42" s="74">
        <v>86.61</v>
      </c>
      <c r="CO42" s="74">
        <v>89.84</v>
      </c>
      <c r="CP42" s="74">
        <v>95.04</v>
      </c>
      <c r="CQ42" s="74">
        <v>95.06</v>
      </c>
      <c r="CR42" s="74">
        <v>97.02</v>
      </c>
      <c r="CS42" s="74">
        <v>97.1</v>
      </c>
      <c r="CT42" s="74">
        <v>95.26</v>
      </c>
      <c r="CU42" s="74">
        <v>97.4</v>
      </c>
      <c r="CV42" s="74">
        <v>101.48</v>
      </c>
      <c r="CW42" s="74">
        <v>103.75</v>
      </c>
      <c r="CX42" s="74">
        <v>107.93</v>
      </c>
      <c r="CY42" s="74">
        <v>105.82</v>
      </c>
      <c r="CZ42" s="74">
        <v>108</v>
      </c>
      <c r="DA42" s="74">
        <v>108.12</v>
      </c>
      <c r="DB42" s="74">
        <v>108.27</v>
      </c>
      <c r="DC42" s="74">
        <v>120.35</v>
      </c>
      <c r="DD42" s="74">
        <v>127.03</v>
      </c>
      <c r="DE42" s="74">
        <v>125.27</v>
      </c>
      <c r="DF42" s="74">
        <v>118.21</v>
      </c>
      <c r="DG42" s="74">
        <v>119.47</v>
      </c>
      <c r="DH42" s="74">
        <v>117.86</v>
      </c>
      <c r="DI42" s="74">
        <v>117.93</v>
      </c>
      <c r="DJ42" s="74">
        <v>124.23</v>
      </c>
      <c r="DK42" s="74">
        <v>117.83</v>
      </c>
      <c r="DL42" s="74">
        <v>121.05</v>
      </c>
      <c r="DM42" s="74">
        <v>124.92</v>
      </c>
      <c r="DN42" s="74">
        <v>129.19</v>
      </c>
      <c r="DO42" s="74">
        <v>124.53</v>
      </c>
      <c r="DP42" s="74">
        <v>127.33</v>
      </c>
      <c r="DQ42" s="74">
        <v>124.24</v>
      </c>
      <c r="DR42" s="74">
        <v>120.08</v>
      </c>
      <c r="DS42" s="74" t="s">
        <v>135</v>
      </c>
      <c r="DT42" s="74">
        <v>118.93</v>
      </c>
      <c r="DU42" s="74">
        <v>112.11</v>
      </c>
      <c r="DV42" s="74">
        <v>110.7</v>
      </c>
      <c r="DW42" s="74">
        <v>110.01</v>
      </c>
      <c r="DX42" s="74">
        <v>107.51</v>
      </c>
      <c r="DY42" s="74">
        <v>110.39</v>
      </c>
      <c r="DZ42" s="74">
        <v>110.17</v>
      </c>
      <c r="EA42" s="74">
        <v>111.24</v>
      </c>
      <c r="EB42" s="74">
        <v>113.91</v>
      </c>
      <c r="EC42" s="74">
        <v>115.82</v>
      </c>
      <c r="ED42" s="74">
        <v>113.95</v>
      </c>
      <c r="EE42" s="74">
        <v>113.48</v>
      </c>
      <c r="EF42" s="74">
        <v>113.17</v>
      </c>
      <c r="EG42" s="74">
        <v>113.58</v>
      </c>
      <c r="EH42" s="74">
        <v>111.32</v>
      </c>
      <c r="EI42" s="74">
        <v>114.58</v>
      </c>
      <c r="EJ42" s="74">
        <v>115.92</v>
      </c>
      <c r="EK42" s="74">
        <v>115.94</v>
      </c>
      <c r="EL42" s="74">
        <v>118.32</v>
      </c>
      <c r="EM42" s="74">
        <v>117.93</v>
      </c>
      <c r="EN42" s="74">
        <v>116.43</v>
      </c>
      <c r="EO42" s="74">
        <v>110.25</v>
      </c>
      <c r="EP42" s="74">
        <v>110.95</v>
      </c>
      <c r="EQ42" s="74">
        <v>110.61</v>
      </c>
      <c r="ER42" s="74">
        <v>113</v>
      </c>
      <c r="ES42" s="74">
        <v>110.09</v>
      </c>
      <c r="ET42" s="74">
        <v>111.1</v>
      </c>
      <c r="EU42" s="74">
        <v>112.96</v>
      </c>
      <c r="EV42" s="74">
        <v>114.4</v>
      </c>
      <c r="EW42" s="74">
        <v>117.6</v>
      </c>
      <c r="EX42" s="74">
        <v>109.35</v>
      </c>
      <c r="EY42" s="74">
        <v>113.15</v>
      </c>
      <c r="EZ42" s="74">
        <v>115.82</v>
      </c>
      <c r="FA42" s="74">
        <v>116.81</v>
      </c>
      <c r="FB42" s="74">
        <v>113.23</v>
      </c>
      <c r="FC42" s="74">
        <v>110.47</v>
      </c>
      <c r="FD42" s="74">
        <v>110.23</v>
      </c>
      <c r="FE42" s="74">
        <v>107.57</v>
      </c>
      <c r="FF42" s="74">
        <v>111.98</v>
      </c>
      <c r="FG42" s="74">
        <v>111.35</v>
      </c>
      <c r="FH42" s="74">
        <v>107.19</v>
      </c>
      <c r="FI42" s="74">
        <v>104.44</v>
      </c>
      <c r="FJ42" s="74">
        <v>105.45</v>
      </c>
      <c r="FK42" s="74">
        <v>108.22</v>
      </c>
      <c r="FL42" s="74">
        <v>105.66</v>
      </c>
      <c r="FM42" s="74">
        <v>109.43</v>
      </c>
      <c r="FN42" s="74">
        <v>101.8</v>
      </c>
      <c r="FO42" s="74">
        <v>102.25</v>
      </c>
      <c r="FP42" s="74">
        <v>102.61</v>
      </c>
      <c r="FQ42" s="74">
        <v>105.92</v>
      </c>
      <c r="FR42" s="74">
        <v>106.59</v>
      </c>
      <c r="FS42" s="74">
        <v>105.72</v>
      </c>
      <c r="FT42" s="74">
        <v>109.45</v>
      </c>
      <c r="FU42" s="74">
        <v>110.78</v>
      </c>
      <c r="FV42" s="74">
        <v>109.28</v>
      </c>
      <c r="FW42" s="74">
        <v>106.59</v>
      </c>
      <c r="FX42" s="74">
        <v>106.09</v>
      </c>
      <c r="FY42" s="74">
        <v>105.32</v>
      </c>
      <c r="FZ42" s="74">
        <v>105.31</v>
      </c>
      <c r="GA42" s="74">
        <v>107.71</v>
      </c>
      <c r="GB42" s="74">
        <v>106.63</v>
      </c>
      <c r="GC42" s="74">
        <v>101.49</v>
      </c>
      <c r="GD42" s="74">
        <v>102.37</v>
      </c>
      <c r="GE42" s="74">
        <v>101.61</v>
      </c>
      <c r="GF42" s="74">
        <v>100.34</v>
      </c>
      <c r="GG42" s="74">
        <v>96.11</v>
      </c>
      <c r="GH42" s="74">
        <v>96.2</v>
      </c>
      <c r="GI42" s="74">
        <v>97.38</v>
      </c>
      <c r="GJ42" s="74">
        <v>95.96</v>
      </c>
      <c r="GK42" s="74">
        <v>98.07</v>
      </c>
      <c r="GL42" s="74">
        <v>102.76</v>
      </c>
      <c r="GM42" s="74">
        <v>102.82</v>
      </c>
      <c r="GN42" s="74">
        <v>103.27</v>
      </c>
      <c r="GO42" s="74">
        <v>100.08</v>
      </c>
      <c r="GP42" s="74">
        <v>104.07</v>
      </c>
      <c r="GQ42" s="74">
        <v>102.91</v>
      </c>
      <c r="GR42" s="74">
        <v>107.24</v>
      </c>
      <c r="GS42" s="74">
        <v>106.97</v>
      </c>
      <c r="GT42" s="74">
        <v>109.01</v>
      </c>
      <c r="GU42" s="74">
        <v>108.31</v>
      </c>
      <c r="GV42" s="74">
        <v>108.79</v>
      </c>
      <c r="GW42" s="74">
        <v>105.09</v>
      </c>
      <c r="GX42" s="74">
        <v>106.46</v>
      </c>
      <c r="GY42" s="74">
        <v>105.14</v>
      </c>
      <c r="GZ42" s="74">
        <v>102.17</v>
      </c>
      <c r="HA42" s="74">
        <v>102.4</v>
      </c>
      <c r="HB42" s="74">
        <v>101.81</v>
      </c>
      <c r="HC42" s="74">
        <v>100.01</v>
      </c>
      <c r="HD42" s="74">
        <v>101.67</v>
      </c>
      <c r="HE42" s="74">
        <v>96.055000000000007</v>
      </c>
      <c r="HF42" s="74">
        <v>93.67</v>
      </c>
      <c r="HG42" s="74">
        <v>96.43</v>
      </c>
      <c r="HH42" s="74">
        <v>96.18</v>
      </c>
      <c r="HI42" s="74">
        <v>98.5</v>
      </c>
      <c r="HJ42" s="74">
        <v>108.04</v>
      </c>
      <c r="HK42" s="74">
        <v>107.83</v>
      </c>
      <c r="HL42" s="74">
        <v>112.25</v>
      </c>
      <c r="HM42" s="74">
        <v>111.75</v>
      </c>
      <c r="HN42" s="74">
        <v>113.45</v>
      </c>
      <c r="HO42" s="74">
        <v>113.59</v>
      </c>
      <c r="HP42" s="74">
        <v>113.49</v>
      </c>
      <c r="HQ42" s="74">
        <v>118.59</v>
      </c>
      <c r="HR42" s="74">
        <v>116.79</v>
      </c>
      <c r="HS42" s="74">
        <v>119.88</v>
      </c>
      <c r="HT42" s="74">
        <v>118</v>
      </c>
      <c r="HU42" s="74">
        <v>119.83</v>
      </c>
      <c r="HV42" s="74">
        <v>120.62</v>
      </c>
      <c r="HW42" s="74">
        <v>121.53</v>
      </c>
      <c r="HX42" s="74">
        <v>119.16</v>
      </c>
      <c r="HY42" s="74">
        <v>122.51</v>
      </c>
      <c r="HZ42" s="74">
        <v>122.51</v>
      </c>
      <c r="IA42" s="74">
        <v>122.31</v>
      </c>
      <c r="IB42" s="74">
        <v>122.65</v>
      </c>
      <c r="IC42" s="74">
        <v>122.01</v>
      </c>
      <c r="ID42" s="74">
        <v>123.85</v>
      </c>
      <c r="IE42" s="74">
        <v>121.16</v>
      </c>
      <c r="IF42" s="74">
        <v>121.39</v>
      </c>
      <c r="IG42" s="74">
        <v>118.57</v>
      </c>
      <c r="IH42" s="74">
        <v>118.38</v>
      </c>
      <c r="II42" s="74">
        <v>116.82</v>
      </c>
      <c r="IJ42" s="74">
        <v>128.37</v>
      </c>
      <c r="IK42" s="74">
        <v>128.91999999999999</v>
      </c>
      <c r="IL42" s="74">
        <v>134.41</v>
      </c>
      <c r="IM42" s="74">
        <v>137.61000000000001</v>
      </c>
      <c r="IN42" s="74">
        <v>138.19</v>
      </c>
      <c r="IO42" s="74">
        <v>138</v>
      </c>
      <c r="IP42" s="74">
        <v>139.15</v>
      </c>
      <c r="IQ42" s="74">
        <v>138.9</v>
      </c>
      <c r="IR42" s="74">
        <v>140.15</v>
      </c>
      <c r="IS42" s="74">
        <v>135.47</v>
      </c>
      <c r="IT42" s="74">
        <v>139.91</v>
      </c>
      <c r="IU42" s="74">
        <v>139.6</v>
      </c>
      <c r="IV42" s="74">
        <v>143.41</v>
      </c>
      <c r="IW42" s="74">
        <v>146.07</v>
      </c>
      <c r="IX42" s="74">
        <v>148.76</v>
      </c>
      <c r="IY42" s="74">
        <v>147.41</v>
      </c>
      <c r="IZ42" s="74">
        <v>138.58000000000001</v>
      </c>
      <c r="JA42" s="74">
        <v>135.32</v>
      </c>
      <c r="JB42" s="74">
        <v>136.01</v>
      </c>
      <c r="JC42" s="74">
        <v>138.58000000000001</v>
      </c>
      <c r="JD42" s="74">
        <v>146.18</v>
      </c>
      <c r="JE42" s="74">
        <v>149.26</v>
      </c>
      <c r="JF42" s="74">
        <v>148.54</v>
      </c>
      <c r="JG42" s="74">
        <v>148.02000000000001</v>
      </c>
      <c r="JH42" s="74">
        <v>146.56</v>
      </c>
      <c r="JI42" s="74">
        <v>158.74</v>
      </c>
      <c r="JJ42" s="74">
        <v>160.16999999999999</v>
      </c>
      <c r="JK42" s="74">
        <v>162.66999999999999</v>
      </c>
      <c r="JL42" s="74">
        <v>174.23</v>
      </c>
      <c r="JM42" s="74">
        <v>168.18</v>
      </c>
      <c r="JN42" s="74">
        <v>168.42</v>
      </c>
      <c r="JO42" s="74">
        <v>178.29</v>
      </c>
      <c r="JP42" s="74">
        <v>180.33</v>
      </c>
      <c r="JQ42" s="74">
        <v>177.25</v>
      </c>
      <c r="JR42" s="74">
        <v>177.83</v>
      </c>
      <c r="JS42" s="74">
        <v>172.06</v>
      </c>
      <c r="JT42" s="74">
        <v>167.69</v>
      </c>
      <c r="JU42" s="74">
        <v>170.48</v>
      </c>
      <c r="JV42" s="74">
        <v>177.66</v>
      </c>
      <c r="JW42" s="74">
        <v>174.23</v>
      </c>
      <c r="JX42" s="74">
        <v>167.88</v>
      </c>
      <c r="JY42" s="74">
        <v>170.94</v>
      </c>
      <c r="JZ42" s="74">
        <v>169.35</v>
      </c>
      <c r="KA42" s="74">
        <v>172.48</v>
      </c>
      <c r="KB42" s="74">
        <v>171.91</v>
      </c>
      <c r="KC42" s="74">
        <v>171.54</v>
      </c>
      <c r="KD42" s="74">
        <v>178.7</v>
      </c>
      <c r="KE42" s="74">
        <v>176.76</v>
      </c>
      <c r="KF42" s="74">
        <v>173.87</v>
      </c>
      <c r="KG42" s="74">
        <v>165.69</v>
      </c>
      <c r="KH42" s="74">
        <v>164.29</v>
      </c>
      <c r="KI42" s="74">
        <v>181.86</v>
      </c>
      <c r="KJ42" s="74">
        <v>176.52</v>
      </c>
      <c r="KK42" s="74">
        <v>176.01</v>
      </c>
      <c r="KL42" s="74">
        <v>178</v>
      </c>
      <c r="KM42" s="74">
        <v>176.54</v>
      </c>
      <c r="KN42" s="74">
        <v>192.53</v>
      </c>
      <c r="KO42" s="74">
        <v>202.64</v>
      </c>
      <c r="KP42" s="74">
        <v>205.36</v>
      </c>
      <c r="KQ42" s="74">
        <v>205.13</v>
      </c>
      <c r="KR42" s="74">
        <v>210.63</v>
      </c>
      <c r="KS42" s="74">
        <v>211.38</v>
      </c>
      <c r="KT42" s="74">
        <v>207.39</v>
      </c>
      <c r="KU42" s="74">
        <v>207.39</v>
      </c>
      <c r="KV42" s="74">
        <v>202.76</v>
      </c>
      <c r="KW42" s="74">
        <v>194.79</v>
      </c>
      <c r="KX42" s="74">
        <v>187.06</v>
      </c>
      <c r="KY42" s="74">
        <v>191.06</v>
      </c>
      <c r="KZ42" s="74">
        <v>190.65</v>
      </c>
      <c r="LA42" s="74">
        <v>181.42</v>
      </c>
      <c r="LB42" s="74">
        <v>179.73</v>
      </c>
      <c r="LC42" s="74">
        <v>178.68</v>
      </c>
      <c r="LD42" s="74">
        <v>179.65</v>
      </c>
      <c r="LE42" s="74">
        <v>178.63</v>
      </c>
      <c r="LF42" s="74">
        <v>177.87</v>
      </c>
      <c r="LG42" s="74">
        <v>179.59</v>
      </c>
      <c r="LH42" s="74">
        <v>180.49</v>
      </c>
      <c r="LI42" s="74">
        <v>183.34</v>
      </c>
      <c r="LJ42" s="74">
        <v>178.7</v>
      </c>
      <c r="LK42" s="74">
        <v>180.77</v>
      </c>
      <c r="LL42" s="74">
        <v>165.83</v>
      </c>
      <c r="LM42" s="74">
        <v>170.42</v>
      </c>
      <c r="LN42" s="74">
        <v>169.9</v>
      </c>
      <c r="LO42" s="74">
        <v>170.78</v>
      </c>
      <c r="LP42" s="74">
        <v>167.14</v>
      </c>
      <c r="LQ42" s="74">
        <v>170.5</v>
      </c>
      <c r="LR42" s="74">
        <v>163.28</v>
      </c>
      <c r="LS42" s="74">
        <v>160.32</v>
      </c>
      <c r="LT42" s="74">
        <v>163.46</v>
      </c>
      <c r="LU42" s="74">
        <v>154.02000000000001</v>
      </c>
      <c r="LV42" s="74">
        <v>155.08000000000001</v>
      </c>
      <c r="LW42" s="74">
        <v>146.63999999999999</v>
      </c>
      <c r="LX42" s="74">
        <v>148.63999999999999</v>
      </c>
      <c r="LY42" s="74">
        <v>152.27000000000001</v>
      </c>
      <c r="LZ42" s="74">
        <v>151.74</v>
      </c>
      <c r="MA42" s="74">
        <v>153.76</v>
      </c>
      <c r="MB42" s="74">
        <v>157.4</v>
      </c>
      <c r="MC42" s="74">
        <v>160.19999999999999</v>
      </c>
      <c r="MD42" s="74">
        <v>158.38</v>
      </c>
      <c r="ME42" s="74">
        <v>144.27000000000001</v>
      </c>
      <c r="MF42" s="74">
        <v>146.16</v>
      </c>
      <c r="MG42" s="74">
        <v>150.6</v>
      </c>
      <c r="MH42" s="74">
        <v>155.78</v>
      </c>
      <c r="MI42" s="74">
        <v>154.43</v>
      </c>
      <c r="MJ42" s="74">
        <v>153.62</v>
      </c>
      <c r="MK42" s="74">
        <v>152.38999999999999</v>
      </c>
      <c r="ML42" s="74">
        <v>151.91999999999999</v>
      </c>
      <c r="MM42" s="74">
        <v>150.56</v>
      </c>
      <c r="MN42" s="74">
        <v>153.16</v>
      </c>
      <c r="MO42" s="74">
        <v>159.66999999999999</v>
      </c>
      <c r="MP42" s="74">
        <v>162.62</v>
      </c>
      <c r="MQ42" s="74">
        <v>164.47</v>
      </c>
      <c r="MR42" s="74">
        <v>166.33</v>
      </c>
      <c r="MS42" s="74">
        <v>164.66</v>
      </c>
      <c r="MT42" s="74">
        <v>165.52</v>
      </c>
      <c r="MU42" s="74">
        <v>160.43</v>
      </c>
      <c r="MV42" s="74">
        <v>166.36</v>
      </c>
      <c r="MW42" s="74">
        <v>171.61</v>
      </c>
      <c r="MX42" s="74">
        <v>165.14</v>
      </c>
      <c r="MY42" s="74">
        <v>166.75</v>
      </c>
      <c r="MZ42" s="74">
        <v>166.9</v>
      </c>
      <c r="NA42" s="74">
        <v>163.55000000000001</v>
      </c>
      <c r="NB42" s="74">
        <v>159.99</v>
      </c>
      <c r="NC42" s="74">
        <v>166.17</v>
      </c>
      <c r="ND42" s="74">
        <v>166.78</v>
      </c>
      <c r="NE42" s="74">
        <v>167.87</v>
      </c>
      <c r="NF42" s="74">
        <v>160.34</v>
      </c>
      <c r="NG42" s="74">
        <v>158.96</v>
      </c>
      <c r="NH42" s="74">
        <v>160.24</v>
      </c>
      <c r="NI42" s="74">
        <v>159.9</v>
      </c>
      <c r="NJ42" s="74">
        <v>159.63</v>
      </c>
      <c r="NK42" s="74">
        <v>158.4</v>
      </c>
      <c r="NL42" s="74">
        <v>154.63</v>
      </c>
      <c r="NM42" s="74">
        <v>154.63</v>
      </c>
      <c r="NN42" s="74">
        <v>161.78</v>
      </c>
      <c r="NO42" s="74">
        <v>161.22999999999999</v>
      </c>
      <c r="NP42" s="74">
        <v>160.25</v>
      </c>
      <c r="NQ42" s="74">
        <v>160.25</v>
      </c>
      <c r="NR42" s="74">
        <v>157.54</v>
      </c>
      <c r="NS42" s="74">
        <v>159.47</v>
      </c>
      <c r="NT42" s="74">
        <v>162.21</v>
      </c>
      <c r="NU42" s="74">
        <v>157.69</v>
      </c>
      <c r="NV42" s="74">
        <v>164.31</v>
      </c>
      <c r="NW42" s="74">
        <v>163.9</v>
      </c>
      <c r="NX42" s="74">
        <v>171.9</v>
      </c>
      <c r="NY42" s="74">
        <v>178.69</v>
      </c>
      <c r="NZ42" s="74">
        <v>177.1</v>
      </c>
      <c r="OA42" s="74">
        <v>183.96</v>
      </c>
      <c r="OB42" s="74">
        <v>181.94</v>
      </c>
      <c r="OC42" s="74">
        <v>181.61</v>
      </c>
      <c r="OD42" s="74">
        <v>179.83</v>
      </c>
      <c r="OE42" s="74">
        <v>177.55</v>
      </c>
      <c r="OF42" s="74">
        <v>159.43</v>
      </c>
      <c r="OG42" s="74">
        <v>155.77000000000001</v>
      </c>
      <c r="OH42" s="74">
        <v>151.58000000000001</v>
      </c>
      <c r="OI42" s="74">
        <v>155.87</v>
      </c>
      <c r="OJ42" s="74">
        <v>154</v>
      </c>
      <c r="OK42" s="74">
        <v>144.63</v>
      </c>
      <c r="OL42" s="74">
        <v>138.32</v>
      </c>
      <c r="OM42" s="74">
        <v>139.99</v>
      </c>
      <c r="ON42" s="74">
        <v>139.75</v>
      </c>
      <c r="OO42" s="74">
        <v>138.44</v>
      </c>
      <c r="OP42" s="74">
        <v>144.47999999999999</v>
      </c>
      <c r="OQ42" s="74">
        <v>132.54</v>
      </c>
      <c r="OR42" s="74">
        <v>132.5</v>
      </c>
      <c r="OS42" s="74">
        <v>134.82</v>
      </c>
      <c r="OT42" s="74">
        <v>130.18</v>
      </c>
      <c r="OU42" s="74">
        <v>128.66999999999999</v>
      </c>
      <c r="OV42" s="74">
        <v>136.32</v>
      </c>
      <c r="OW42" s="74">
        <v>134.27000000000001</v>
      </c>
      <c r="OX42" s="74">
        <v>136.77000000000001</v>
      </c>
      <c r="OY42" s="74">
        <v>141.13</v>
      </c>
      <c r="OZ42" s="74">
        <v>140.75</v>
      </c>
      <c r="PA42" s="74">
        <v>147.36000000000001</v>
      </c>
      <c r="PB42" s="74">
        <v>148.56</v>
      </c>
      <c r="PC42" s="74">
        <v>155.28</v>
      </c>
      <c r="PD42" s="74">
        <v>156.4</v>
      </c>
      <c r="PE42" s="74">
        <v>157.81</v>
      </c>
      <c r="PF42" s="74">
        <v>151.69999999999999</v>
      </c>
      <c r="PG42" s="74">
        <v>154.97999999999999</v>
      </c>
      <c r="PH42" s="74">
        <v>149.99</v>
      </c>
      <c r="PI42" s="74">
        <v>150.5</v>
      </c>
      <c r="PJ42" s="74">
        <v>146.36000000000001</v>
      </c>
      <c r="PK42" s="74">
        <v>145.49</v>
      </c>
      <c r="PL42" s="74">
        <v>148.56</v>
      </c>
      <c r="PM42" s="74">
        <v>136.94</v>
      </c>
      <c r="PN42" s="74">
        <v>140.87</v>
      </c>
      <c r="PO42" s="74">
        <v>139.44</v>
      </c>
      <c r="PP42" s="74">
        <v>134.35</v>
      </c>
      <c r="PQ42" s="74">
        <v>138.15</v>
      </c>
      <c r="PR42" s="74">
        <v>142.84</v>
      </c>
      <c r="PS42" s="74">
        <v>149.86000000000001</v>
      </c>
      <c r="PT42" s="74">
        <v>150.77000000000001</v>
      </c>
      <c r="PU42" s="74">
        <v>152.31</v>
      </c>
      <c r="PV42" s="74">
        <v>152.08000000000001</v>
      </c>
      <c r="PW42" s="74">
        <v>150.82</v>
      </c>
      <c r="PX42" s="74">
        <v>148.29</v>
      </c>
      <c r="PY42" s="74">
        <v>156.74</v>
      </c>
      <c r="PZ42" s="74">
        <v>155.94999999999999</v>
      </c>
      <c r="QA42" s="74">
        <v>156.75</v>
      </c>
      <c r="QB42" s="74">
        <v>158.32</v>
      </c>
      <c r="QC42" s="74">
        <v>162.02000000000001</v>
      </c>
      <c r="QD42" s="74">
        <v>167.49</v>
      </c>
      <c r="QE42" s="74">
        <v>164.35</v>
      </c>
      <c r="QF42" s="74">
        <v>164.08</v>
      </c>
      <c r="QG42" s="74">
        <v>159.75</v>
      </c>
      <c r="QH42" s="74">
        <v>159.78</v>
      </c>
      <c r="QI42" s="74">
        <v>162.85</v>
      </c>
      <c r="QJ42" s="74">
        <v>170.9</v>
      </c>
      <c r="QK42" s="74">
        <v>170.97</v>
      </c>
      <c r="QL42" s="74">
        <v>172.8</v>
      </c>
      <c r="QM42" s="74">
        <v>171.02</v>
      </c>
      <c r="QN42" s="74">
        <v>164.18</v>
      </c>
      <c r="QO42" s="74">
        <v>167.89</v>
      </c>
      <c r="QP42" s="74">
        <v>165.27</v>
      </c>
      <c r="QQ42" s="74">
        <v>156.63999999999999</v>
      </c>
      <c r="QR42" s="74">
        <v>156.13</v>
      </c>
      <c r="QS42" s="74">
        <v>156.25</v>
      </c>
      <c r="QT42" s="74">
        <v>155.97</v>
      </c>
      <c r="QU42" s="74">
        <v>157.9</v>
      </c>
      <c r="QV42" s="74">
        <v>154.09</v>
      </c>
      <c r="QW42" s="74">
        <v>152.91</v>
      </c>
      <c r="QX42" s="74">
        <v>153.44</v>
      </c>
      <c r="QY42" s="74">
        <v>156.22999999999999</v>
      </c>
      <c r="QZ42" s="74">
        <v>159.91999999999999</v>
      </c>
      <c r="RA42" s="74">
        <v>166.25</v>
      </c>
      <c r="RB42" s="74">
        <v>148.6</v>
      </c>
      <c r="RC42" s="74">
        <v>144.07</v>
      </c>
      <c r="RD42" s="74">
        <v>141.86000000000001</v>
      </c>
      <c r="RE42" s="74">
        <v>140.71</v>
      </c>
      <c r="RF42" s="74">
        <v>141.66</v>
      </c>
      <c r="RG42" s="74">
        <v>145.1</v>
      </c>
      <c r="RH42" s="74">
        <v>149.82</v>
      </c>
      <c r="RI42" s="74">
        <v>147.94999999999999</v>
      </c>
      <c r="RJ42" s="74">
        <v>147.35</v>
      </c>
      <c r="RK42" s="74">
        <v>143.63</v>
      </c>
      <c r="RL42" s="74">
        <v>139.30000000000001</v>
      </c>
      <c r="RM42" s="74">
        <v>138.84</v>
      </c>
      <c r="RN42" s="74">
        <v>134.9</v>
      </c>
      <c r="RO42" s="74">
        <v>138.93</v>
      </c>
      <c r="RP42" s="74">
        <v>139.38999999999999</v>
      </c>
      <c r="RQ42" s="74">
        <v>137.6</v>
      </c>
      <c r="RR42" s="74">
        <v>137.49</v>
      </c>
      <c r="RS42" s="74">
        <v>138.35</v>
      </c>
      <c r="RT42" s="74">
        <v>141.13</v>
      </c>
      <c r="RU42" s="74">
        <v>137.72</v>
      </c>
      <c r="RV42" s="74">
        <v>136.24</v>
      </c>
      <c r="RW42" s="74">
        <v>137.17500000000001</v>
      </c>
      <c r="RX42" s="74">
        <v>142.06</v>
      </c>
      <c r="RY42" s="74">
        <v>141.97999999999999</v>
      </c>
      <c r="RZ42" s="74">
        <v>143.99</v>
      </c>
      <c r="SA42" s="74">
        <v>141.36000000000001</v>
      </c>
      <c r="SB42" s="74">
        <v>138.59</v>
      </c>
      <c r="SC42" s="74">
        <v>130.87</v>
      </c>
      <c r="SD42" s="74">
        <v>127.74</v>
      </c>
      <c r="SE42" s="74">
        <v>130.15</v>
      </c>
      <c r="SF42" s="74">
        <v>130.6</v>
      </c>
      <c r="SG42" s="74">
        <v>126.91</v>
      </c>
      <c r="SH42" s="74">
        <v>126.69</v>
      </c>
      <c r="SI42" s="74">
        <v>125.02</v>
      </c>
      <c r="SJ42" s="74">
        <v>121.41</v>
      </c>
      <c r="SK42" s="74">
        <v>118.88</v>
      </c>
      <c r="SL42" s="74">
        <v>119.21</v>
      </c>
      <c r="SM42" s="74">
        <v>124.6</v>
      </c>
      <c r="SN42" s="74">
        <v>126.29</v>
      </c>
      <c r="SO42" s="74">
        <v>125.06</v>
      </c>
      <c r="SP42" s="74">
        <v>125.19</v>
      </c>
      <c r="SQ42" s="74">
        <v>122.44</v>
      </c>
      <c r="SR42" s="74">
        <v>120.79</v>
      </c>
      <c r="SS42" s="74">
        <v>120.63</v>
      </c>
      <c r="ST42" s="74">
        <v>125.37</v>
      </c>
      <c r="SU42" s="74">
        <v>129.55000000000001</v>
      </c>
      <c r="SV42" s="74">
        <v>127.33</v>
      </c>
      <c r="SW42" s="74">
        <v>121.84</v>
      </c>
      <c r="SX42" s="74">
        <v>121.84</v>
      </c>
      <c r="SY42" s="74">
        <v>116.04</v>
      </c>
      <c r="SZ42" s="74">
        <v>117.32</v>
      </c>
      <c r="TA42" s="74">
        <v>116.09</v>
      </c>
      <c r="TB42" s="74">
        <v>119.96</v>
      </c>
      <c r="TC42" s="74">
        <v>118.44</v>
      </c>
      <c r="TD42" s="74">
        <v>121.46</v>
      </c>
      <c r="TE42" s="74">
        <v>122.28</v>
      </c>
      <c r="TF42" s="74">
        <v>123.75</v>
      </c>
      <c r="TG42" s="74">
        <v>123.04</v>
      </c>
      <c r="TH42" s="74">
        <v>122.84</v>
      </c>
      <c r="TI42" s="74">
        <v>115.01</v>
      </c>
      <c r="TJ42" s="74">
        <v>114.17</v>
      </c>
      <c r="TK42" s="74">
        <v>117.35</v>
      </c>
      <c r="TL42" s="74">
        <v>118.86</v>
      </c>
      <c r="TM42" s="74">
        <v>115.95</v>
      </c>
      <c r="TN42" s="74">
        <v>114.27</v>
      </c>
      <c r="TO42" s="74">
        <v>119.5</v>
      </c>
      <c r="TP42" s="74">
        <v>112.01</v>
      </c>
      <c r="TQ42" s="74">
        <v>110.16</v>
      </c>
      <c r="TR42" s="74">
        <v>107.56</v>
      </c>
      <c r="TS42" s="74">
        <v>110.48</v>
      </c>
      <c r="TT42" s="74">
        <v>111.1</v>
      </c>
      <c r="TU42" s="74">
        <v>111.72</v>
      </c>
      <c r="TV42" s="74">
        <v>111.81</v>
      </c>
      <c r="TW42" s="74">
        <v>113.1</v>
      </c>
      <c r="TX42" s="74">
        <v>114.28</v>
      </c>
      <c r="TY42" s="74">
        <v>114.69</v>
      </c>
      <c r="TZ42" s="74">
        <v>114.17</v>
      </c>
      <c r="UA42" s="74">
        <v>110.84</v>
      </c>
      <c r="UB42" s="74">
        <v>108.11</v>
      </c>
      <c r="UC42" s="74">
        <v>103.96</v>
      </c>
      <c r="UD42" s="74">
        <v>104.74</v>
      </c>
      <c r="UE42" s="74">
        <v>99.51</v>
      </c>
      <c r="UF42" s="74">
        <v>99.86</v>
      </c>
      <c r="UG42" s="74">
        <v>98.23</v>
      </c>
      <c r="UH42" s="74">
        <v>100.75</v>
      </c>
    </row>
    <row r="43" spans="1:554" ht="14.4" x14ac:dyDescent="0.3">
      <c r="A43" s="74" t="s">
        <v>143</v>
      </c>
      <c r="B43" s="74" t="s">
        <v>18</v>
      </c>
      <c r="C43" s="74" t="s">
        <v>522</v>
      </c>
      <c r="D43" s="77">
        <v>410.06</v>
      </c>
      <c r="E43" s="74">
        <v>50</v>
      </c>
      <c r="F43" s="77"/>
      <c r="G43" s="74"/>
      <c r="H43" s="74" t="s">
        <v>134</v>
      </c>
      <c r="I43" s="74" t="s">
        <v>134</v>
      </c>
      <c r="J43" s="74" t="s">
        <v>134</v>
      </c>
      <c r="K43" s="74" t="s">
        <v>134</v>
      </c>
      <c r="L43" s="74" t="s">
        <v>134</v>
      </c>
      <c r="M43" s="74" t="s">
        <v>134</v>
      </c>
      <c r="N43" s="74" t="s">
        <v>134</v>
      </c>
      <c r="O43" s="74" t="s">
        <v>134</v>
      </c>
      <c r="P43" s="74" t="s">
        <v>134</v>
      </c>
      <c r="Q43" s="74" t="s">
        <v>134</v>
      </c>
      <c r="R43" s="74" t="s">
        <v>134</v>
      </c>
      <c r="S43" s="74" t="s">
        <v>134</v>
      </c>
      <c r="T43" s="74" t="s">
        <v>134</v>
      </c>
      <c r="U43" s="74" t="s">
        <v>134</v>
      </c>
      <c r="V43" s="74" t="s">
        <v>134</v>
      </c>
      <c r="W43" s="74" t="s">
        <v>134</v>
      </c>
      <c r="X43" s="74" t="s">
        <v>134</v>
      </c>
      <c r="Y43" s="74" t="s">
        <v>134</v>
      </c>
      <c r="Z43" s="74" t="s">
        <v>134</v>
      </c>
      <c r="AA43" s="74" t="s">
        <v>134</v>
      </c>
      <c r="AB43" s="74" t="s">
        <v>134</v>
      </c>
      <c r="AC43" s="74" t="s">
        <v>134</v>
      </c>
      <c r="AD43" s="74" t="s">
        <v>134</v>
      </c>
      <c r="AE43" s="74" t="s">
        <v>134</v>
      </c>
      <c r="AF43" s="74" t="s">
        <v>134</v>
      </c>
      <c r="AG43" s="74" t="s">
        <v>134</v>
      </c>
      <c r="AH43" s="74" t="s">
        <v>134</v>
      </c>
      <c r="AI43" s="74" t="s">
        <v>134</v>
      </c>
      <c r="AJ43" s="74" t="s">
        <v>134</v>
      </c>
      <c r="AK43" s="74" t="s">
        <v>134</v>
      </c>
      <c r="AL43" s="74" t="s">
        <v>134</v>
      </c>
      <c r="AM43" s="74" t="s">
        <v>134</v>
      </c>
      <c r="AN43" s="74" t="s">
        <v>134</v>
      </c>
      <c r="AO43" s="74" t="s">
        <v>134</v>
      </c>
      <c r="AP43" s="74" t="s">
        <v>134</v>
      </c>
      <c r="AQ43" s="74" t="s">
        <v>134</v>
      </c>
      <c r="AR43" s="74" t="s">
        <v>134</v>
      </c>
      <c r="AS43" s="74" t="s">
        <v>134</v>
      </c>
      <c r="AT43" s="74" t="s">
        <v>134</v>
      </c>
      <c r="AU43" s="74" t="s">
        <v>134</v>
      </c>
      <c r="AV43" s="74" t="s">
        <v>134</v>
      </c>
      <c r="AW43" s="74" t="s">
        <v>134</v>
      </c>
      <c r="AX43" s="74" t="s">
        <v>134</v>
      </c>
      <c r="AY43" s="74" t="s">
        <v>134</v>
      </c>
      <c r="AZ43" s="74" t="s">
        <v>134</v>
      </c>
      <c r="BA43" s="74" t="s">
        <v>134</v>
      </c>
      <c r="BB43" s="74" t="s">
        <v>134</v>
      </c>
      <c r="BC43" s="74" t="s">
        <v>134</v>
      </c>
      <c r="BD43" s="74" t="s">
        <v>134</v>
      </c>
      <c r="BE43" s="74" t="s">
        <v>134</v>
      </c>
      <c r="BF43" s="74" t="s">
        <v>134</v>
      </c>
      <c r="BG43" s="74" t="s">
        <v>134</v>
      </c>
      <c r="BH43" s="74" t="s">
        <v>134</v>
      </c>
      <c r="BI43" s="74" t="s">
        <v>134</v>
      </c>
      <c r="BJ43" s="74" t="s">
        <v>134</v>
      </c>
      <c r="BK43" s="74" t="s">
        <v>134</v>
      </c>
      <c r="BL43" s="74" t="s">
        <v>134</v>
      </c>
      <c r="BM43" s="74" t="s">
        <v>134</v>
      </c>
      <c r="BN43" s="74" t="s">
        <v>134</v>
      </c>
      <c r="BO43" s="74" t="s">
        <v>134</v>
      </c>
      <c r="BP43" s="74" t="s">
        <v>134</v>
      </c>
      <c r="BQ43" s="74" t="s">
        <v>134</v>
      </c>
      <c r="BR43" s="74" t="s">
        <v>134</v>
      </c>
      <c r="BS43" s="74" t="s">
        <v>134</v>
      </c>
      <c r="BT43" s="74" t="s">
        <v>134</v>
      </c>
      <c r="BU43" s="74" t="s">
        <v>134</v>
      </c>
      <c r="BV43" s="74" t="s">
        <v>134</v>
      </c>
      <c r="BW43" s="74" t="s">
        <v>134</v>
      </c>
      <c r="BX43" s="74" t="s">
        <v>134</v>
      </c>
      <c r="BY43" s="74" t="s">
        <v>134</v>
      </c>
      <c r="BZ43" s="74" t="s">
        <v>134</v>
      </c>
      <c r="CA43" s="74" t="s">
        <v>134</v>
      </c>
      <c r="CB43" s="74" t="s">
        <v>134</v>
      </c>
      <c r="CC43" s="74" t="s">
        <v>134</v>
      </c>
      <c r="CD43" s="74" t="s">
        <v>134</v>
      </c>
      <c r="CE43" s="74" t="s">
        <v>134</v>
      </c>
      <c r="CF43" s="74" t="s">
        <v>134</v>
      </c>
      <c r="CG43" s="74" t="s">
        <v>134</v>
      </c>
      <c r="CH43" s="74" t="s">
        <v>134</v>
      </c>
      <c r="CI43" s="74" t="s">
        <v>134</v>
      </c>
      <c r="CJ43" s="74" t="s">
        <v>134</v>
      </c>
      <c r="CK43" s="74" t="s">
        <v>134</v>
      </c>
      <c r="CL43" s="74" t="s">
        <v>134</v>
      </c>
      <c r="CM43" s="74" t="s">
        <v>134</v>
      </c>
      <c r="CN43" s="74" t="s">
        <v>134</v>
      </c>
      <c r="CO43" s="74" t="s">
        <v>134</v>
      </c>
      <c r="CP43" s="74" t="s">
        <v>134</v>
      </c>
      <c r="CQ43" s="74" t="s">
        <v>134</v>
      </c>
      <c r="CR43" s="74" t="s">
        <v>134</v>
      </c>
      <c r="CS43" s="74" t="s">
        <v>134</v>
      </c>
      <c r="CT43" s="74" t="s">
        <v>134</v>
      </c>
      <c r="CU43" s="74" t="s">
        <v>134</v>
      </c>
      <c r="CV43" s="74" t="s">
        <v>134</v>
      </c>
      <c r="CW43" s="74" t="s">
        <v>134</v>
      </c>
      <c r="CX43" s="74" t="s">
        <v>134</v>
      </c>
      <c r="CY43" s="74" t="s">
        <v>134</v>
      </c>
      <c r="CZ43" s="74" t="s">
        <v>134</v>
      </c>
      <c r="DA43" s="74" t="s">
        <v>134</v>
      </c>
      <c r="DB43" s="74">
        <v>401.3331</v>
      </c>
      <c r="DC43" s="74">
        <v>404.80860000000001</v>
      </c>
      <c r="DD43" s="74">
        <v>410.05110000000002</v>
      </c>
      <c r="DE43" s="74">
        <v>410.20729999999998</v>
      </c>
      <c r="DF43" s="74">
        <v>407.93259999999998</v>
      </c>
      <c r="DG43" s="74">
        <v>411.80840000000001</v>
      </c>
      <c r="DH43" s="74">
        <v>417.7636</v>
      </c>
      <c r="DI43" s="74">
        <v>416.9631</v>
      </c>
      <c r="DJ43" s="74">
        <v>417.87099999999998</v>
      </c>
      <c r="DK43" s="74">
        <v>416.42610000000002</v>
      </c>
      <c r="DL43" s="74">
        <v>418.94490000000002</v>
      </c>
      <c r="DM43" s="74">
        <v>419.69659999999999</v>
      </c>
      <c r="DN43" s="74">
        <v>423.50409999999999</v>
      </c>
      <c r="DO43" s="74">
        <v>426.2962</v>
      </c>
      <c r="DP43" s="74">
        <v>426.80380000000002</v>
      </c>
      <c r="DQ43" s="74">
        <v>432.09519999999998</v>
      </c>
      <c r="DR43" s="74">
        <v>430.62380000000002</v>
      </c>
      <c r="DS43" s="74" t="s">
        <v>135</v>
      </c>
      <c r="DT43" s="74">
        <v>428.38959999999997</v>
      </c>
      <c r="DU43" s="74">
        <v>426.19459999999998</v>
      </c>
      <c r="DV43" s="74">
        <v>427.73309999999998</v>
      </c>
      <c r="DW43" s="74">
        <v>424.49939999999998</v>
      </c>
      <c r="DX43" s="74">
        <v>422.76499999999999</v>
      </c>
      <c r="DY43" s="74">
        <v>427.3999</v>
      </c>
      <c r="DZ43" s="74">
        <v>427.6155</v>
      </c>
      <c r="EA43" s="74">
        <v>429.30090000000001</v>
      </c>
      <c r="EB43" s="74">
        <v>434.36700000000002</v>
      </c>
      <c r="EC43" s="74">
        <v>434.86669999999998</v>
      </c>
      <c r="ED43" s="74">
        <v>434.22</v>
      </c>
      <c r="EE43" s="74">
        <v>430.81970000000001</v>
      </c>
      <c r="EF43" s="74">
        <v>429.7321</v>
      </c>
      <c r="EG43" s="74">
        <v>430.81970000000001</v>
      </c>
      <c r="EH43" s="74">
        <v>433.5634</v>
      </c>
      <c r="EI43" s="74">
        <v>437.05189999999999</v>
      </c>
      <c r="EJ43" s="74">
        <v>440.52069999999998</v>
      </c>
      <c r="EK43" s="74">
        <v>440.24630000000002</v>
      </c>
      <c r="EL43" s="74">
        <v>441.7749</v>
      </c>
      <c r="EM43" s="74">
        <v>445.05759999999998</v>
      </c>
      <c r="EN43" s="74">
        <v>446.04730000000001</v>
      </c>
      <c r="EO43" s="74">
        <v>443.08800000000002</v>
      </c>
      <c r="EP43" s="74">
        <v>443.08800000000002</v>
      </c>
      <c r="EQ43" s="74">
        <v>445.06740000000002</v>
      </c>
      <c r="ER43" s="74">
        <v>446.2824</v>
      </c>
      <c r="ES43" s="74">
        <v>446.351</v>
      </c>
      <c r="ET43" s="74">
        <v>443.39179999999999</v>
      </c>
      <c r="EU43" s="74">
        <v>447.73270000000002</v>
      </c>
      <c r="EV43" s="74">
        <v>448.58519999999999</v>
      </c>
      <c r="EW43" s="74">
        <v>447.30149999999998</v>
      </c>
      <c r="EX43" s="74">
        <v>441.07920000000001</v>
      </c>
      <c r="EY43" s="74">
        <v>439.8152</v>
      </c>
      <c r="EZ43" s="74">
        <v>437.82600000000002</v>
      </c>
      <c r="FA43" s="74">
        <v>441.64760000000001</v>
      </c>
      <c r="FB43" s="74">
        <v>439.72699999999998</v>
      </c>
      <c r="FC43" s="74">
        <v>436.78730000000002</v>
      </c>
      <c r="FD43" s="74">
        <v>436.94409999999999</v>
      </c>
      <c r="FE43" s="74">
        <v>436.6893</v>
      </c>
      <c r="FF43" s="74">
        <v>439.09980000000002</v>
      </c>
      <c r="FG43" s="74">
        <v>433.98480000000001</v>
      </c>
      <c r="FH43" s="74">
        <v>430.80009999999999</v>
      </c>
      <c r="FI43" s="74">
        <v>427.51749999999998</v>
      </c>
      <c r="FJ43" s="74">
        <v>427.72329999999999</v>
      </c>
      <c r="FK43" s="74">
        <v>430.50619999999998</v>
      </c>
      <c r="FL43" s="74">
        <v>429.34010000000001</v>
      </c>
      <c r="FM43" s="74">
        <v>434.12200000000001</v>
      </c>
      <c r="FN43" s="74">
        <v>428.10539999999997</v>
      </c>
      <c r="FO43" s="74">
        <v>431.12349999999998</v>
      </c>
      <c r="FP43" s="74">
        <v>433.85739999999998</v>
      </c>
      <c r="FQ43" s="74">
        <v>440.12869999999998</v>
      </c>
      <c r="FR43" s="74">
        <v>441.94150000000002</v>
      </c>
      <c r="FS43" s="74">
        <v>441.29480000000001</v>
      </c>
      <c r="FT43" s="74">
        <v>442.11790000000002</v>
      </c>
      <c r="FU43" s="74">
        <v>440.20710000000003</v>
      </c>
      <c r="FV43" s="74">
        <v>437.24779999999998</v>
      </c>
      <c r="FW43" s="74">
        <v>435.90539999999999</v>
      </c>
      <c r="FX43" s="74">
        <v>436.56189999999998</v>
      </c>
      <c r="FY43" s="74">
        <v>439.43299999999999</v>
      </c>
      <c r="FZ43" s="74">
        <v>437.02249999999998</v>
      </c>
      <c r="GA43" s="74">
        <v>437.53199999999998</v>
      </c>
      <c r="GB43" s="74">
        <v>441.30459999999999</v>
      </c>
      <c r="GC43" s="74">
        <v>435.98779999999999</v>
      </c>
      <c r="GD43" s="74">
        <v>436.24349999999998</v>
      </c>
      <c r="GE43" s="74">
        <v>435.33879999999999</v>
      </c>
      <c r="GF43" s="74">
        <v>431.3365</v>
      </c>
      <c r="GG43" s="74">
        <v>424.20729999999998</v>
      </c>
      <c r="GH43" s="74">
        <v>423.2534</v>
      </c>
      <c r="GI43" s="74">
        <v>425.0333</v>
      </c>
      <c r="GJ43" s="74">
        <v>418.78899999999999</v>
      </c>
      <c r="GK43" s="74">
        <v>418.95620000000002</v>
      </c>
      <c r="GL43" s="74">
        <v>421.38499999999999</v>
      </c>
      <c r="GM43" s="74">
        <v>420.36239999999998</v>
      </c>
      <c r="GN43" s="74">
        <v>420.1952</v>
      </c>
      <c r="GO43" s="74">
        <v>414.57040000000001</v>
      </c>
      <c r="GP43" s="74">
        <v>417.58929999999998</v>
      </c>
      <c r="GQ43" s="74">
        <v>417.43200000000002</v>
      </c>
      <c r="GR43" s="74">
        <v>422.38810000000001</v>
      </c>
      <c r="GS43" s="74">
        <v>425.09230000000002</v>
      </c>
      <c r="GT43" s="74">
        <v>427.3048</v>
      </c>
      <c r="GU43" s="74">
        <v>429.05520000000001</v>
      </c>
      <c r="GV43" s="74">
        <v>426.43950000000001</v>
      </c>
      <c r="GW43" s="74">
        <v>424.31540000000001</v>
      </c>
      <c r="GX43" s="74">
        <v>428.77980000000002</v>
      </c>
      <c r="GY43" s="74">
        <v>428.7602</v>
      </c>
      <c r="GZ43" s="74">
        <v>423.04689999999999</v>
      </c>
      <c r="HA43" s="74">
        <v>419.32979999999998</v>
      </c>
      <c r="HB43" s="74">
        <v>414.1771</v>
      </c>
      <c r="HC43" s="74">
        <v>413.45920000000001</v>
      </c>
      <c r="HD43" s="74">
        <v>416.57650000000001</v>
      </c>
      <c r="HE43" s="74">
        <v>410.59769999999997</v>
      </c>
      <c r="HF43" s="74">
        <v>405.68090000000001</v>
      </c>
      <c r="HG43" s="74">
        <v>403.84210000000002</v>
      </c>
      <c r="HH43" s="74">
        <v>408.6703</v>
      </c>
      <c r="HI43" s="74">
        <v>411.23689999999999</v>
      </c>
      <c r="HJ43" s="74">
        <v>415.62259999999998</v>
      </c>
      <c r="HK43" s="74">
        <v>423.58769999999998</v>
      </c>
      <c r="HL43" s="74">
        <v>427.45229999999998</v>
      </c>
      <c r="HM43" s="74">
        <v>428.4357</v>
      </c>
      <c r="HN43" s="74">
        <v>429.65499999999997</v>
      </c>
      <c r="HO43" s="74">
        <v>429.96969999999999</v>
      </c>
      <c r="HP43" s="74">
        <v>426.61649999999997</v>
      </c>
      <c r="HQ43" s="74">
        <v>433.27370000000002</v>
      </c>
      <c r="HR43" s="74">
        <v>432.86070000000001</v>
      </c>
      <c r="HS43" s="74">
        <v>441.25850000000003</v>
      </c>
      <c r="HT43" s="74">
        <v>442.1927</v>
      </c>
      <c r="HU43" s="74">
        <v>442.73360000000002</v>
      </c>
      <c r="HV43" s="74">
        <v>443.2842</v>
      </c>
      <c r="HW43" s="74">
        <v>446.69650000000001</v>
      </c>
      <c r="HX43" s="74">
        <v>445.72300000000001</v>
      </c>
      <c r="HY43" s="74">
        <v>447.44380000000001</v>
      </c>
      <c r="HZ43" s="74" t="s">
        <v>135</v>
      </c>
      <c r="IA43" s="74">
        <v>447.7192</v>
      </c>
      <c r="IB43" s="74">
        <v>446.9128</v>
      </c>
      <c r="IC43" s="74">
        <v>447.3553</v>
      </c>
      <c r="ID43" s="74">
        <v>447.04059999999998</v>
      </c>
      <c r="IE43" s="74">
        <v>448.80079999999998</v>
      </c>
      <c r="IF43" s="74">
        <v>451.45589999999999</v>
      </c>
      <c r="IG43" s="74">
        <v>449.08600000000001</v>
      </c>
      <c r="IH43" s="74">
        <v>448.9975</v>
      </c>
      <c r="II43" s="74">
        <v>447.18810000000002</v>
      </c>
      <c r="IJ43" s="74">
        <v>450.60039999999998</v>
      </c>
      <c r="IK43" s="74">
        <v>452.5376</v>
      </c>
      <c r="IL43" s="74">
        <v>454.2978</v>
      </c>
      <c r="IM43" s="74">
        <v>456.37259999999998</v>
      </c>
      <c r="IN43" s="74">
        <v>462.66609999999997</v>
      </c>
      <c r="IO43" s="74">
        <v>464.15089999999998</v>
      </c>
      <c r="IP43" s="74">
        <v>463.38679999999999</v>
      </c>
      <c r="IQ43" s="74">
        <v>465.99340000000001</v>
      </c>
      <c r="IR43" s="74">
        <v>468.827</v>
      </c>
      <c r="IS43" s="74">
        <v>462.33030000000002</v>
      </c>
      <c r="IT43" s="74">
        <v>466.71409999999997</v>
      </c>
      <c r="IU43" s="74">
        <v>467.65210000000002</v>
      </c>
      <c r="IV43" s="74">
        <v>469.6268</v>
      </c>
      <c r="IW43" s="74">
        <v>470.47590000000002</v>
      </c>
      <c r="IX43" s="74">
        <v>470.65359999999998</v>
      </c>
      <c r="IY43" s="74">
        <v>469.29109999999997</v>
      </c>
      <c r="IZ43" s="74">
        <v>466.66480000000001</v>
      </c>
      <c r="JA43" s="74">
        <v>462.85359999999997</v>
      </c>
      <c r="JB43" s="74">
        <v>461.36279999999999</v>
      </c>
      <c r="JC43" s="74">
        <v>461.99470000000002</v>
      </c>
      <c r="JD43" s="74">
        <v>468.59010000000001</v>
      </c>
      <c r="JE43" s="74">
        <v>467.87920000000003</v>
      </c>
      <c r="JF43" s="74">
        <v>470.52519999999998</v>
      </c>
      <c r="JG43" s="74">
        <v>470.31790000000001</v>
      </c>
      <c r="JH43" s="74">
        <v>470.64370000000002</v>
      </c>
      <c r="JI43" s="74">
        <v>468.91590000000002</v>
      </c>
      <c r="JJ43" s="74">
        <v>466.30930000000001</v>
      </c>
      <c r="JK43" s="74">
        <v>470.45609999999999</v>
      </c>
      <c r="JL43" s="74">
        <v>476.32089999999999</v>
      </c>
      <c r="JM43" s="74">
        <v>477.32799999999997</v>
      </c>
      <c r="JN43" s="74">
        <v>478.7201</v>
      </c>
      <c r="JO43" s="74">
        <v>479.24340000000001</v>
      </c>
      <c r="JP43" s="74">
        <v>481.85</v>
      </c>
      <c r="JQ43" s="74">
        <v>481.23779999999999</v>
      </c>
      <c r="JR43" s="74">
        <v>485.04899999999998</v>
      </c>
      <c r="JS43" s="74">
        <v>484.67380000000003</v>
      </c>
      <c r="JT43" s="74">
        <v>476.76519999999999</v>
      </c>
      <c r="JU43" s="74">
        <v>483.0052</v>
      </c>
      <c r="JV43" s="74">
        <v>488.09</v>
      </c>
      <c r="JW43" s="74">
        <v>486.31279999999998</v>
      </c>
      <c r="JX43" s="74">
        <v>487.72469999999998</v>
      </c>
      <c r="JY43" s="74">
        <v>491.79250000000002</v>
      </c>
      <c r="JZ43" s="74">
        <v>492.00970000000001</v>
      </c>
      <c r="KA43" s="74">
        <v>494.85320000000002</v>
      </c>
      <c r="KB43" s="74">
        <v>494.63600000000002</v>
      </c>
      <c r="KC43" s="74">
        <v>487.82339999999999</v>
      </c>
      <c r="KD43" s="74">
        <v>492.25650000000002</v>
      </c>
      <c r="KE43" s="74">
        <v>495.65300000000002</v>
      </c>
      <c r="KF43" s="74">
        <v>493.18459999999999</v>
      </c>
      <c r="KG43" s="74">
        <v>490.46940000000001</v>
      </c>
      <c r="KH43" s="74">
        <v>490.91370000000001</v>
      </c>
      <c r="KI43" s="74">
        <v>501.07339999999999</v>
      </c>
      <c r="KJ43" s="74">
        <v>501.41899999999998</v>
      </c>
      <c r="KK43" s="74">
        <v>499.58260000000001</v>
      </c>
      <c r="KL43" s="74">
        <v>500.51069999999999</v>
      </c>
      <c r="KM43" s="74">
        <v>499.84910000000002</v>
      </c>
      <c r="KN43" s="74">
        <v>501.64609999999999</v>
      </c>
      <c r="KO43" s="74">
        <v>506.35570000000001</v>
      </c>
      <c r="KP43" s="74">
        <v>505.81270000000001</v>
      </c>
      <c r="KQ43" s="74">
        <v>500.75749999999999</v>
      </c>
      <c r="KR43" s="74">
        <v>503.29500000000002</v>
      </c>
      <c r="KS43" s="74">
        <v>508.29090000000002</v>
      </c>
      <c r="KT43" s="74">
        <v>505.24</v>
      </c>
      <c r="KU43" s="74">
        <v>504.80560000000003</v>
      </c>
      <c r="KV43" s="74">
        <v>510.23590000000002</v>
      </c>
      <c r="KW43" s="74">
        <v>509.43619999999999</v>
      </c>
      <c r="KX43" s="74">
        <v>508.42910000000001</v>
      </c>
      <c r="KY43" s="74">
        <v>504.93790000000001</v>
      </c>
      <c r="KZ43" s="74">
        <v>507.93880000000001</v>
      </c>
      <c r="LA43" s="74">
        <v>510.76139999999998</v>
      </c>
      <c r="LB43" s="74">
        <v>515.48569999999995</v>
      </c>
      <c r="LC43" s="74">
        <v>517.18920000000003</v>
      </c>
      <c r="LD43" s="74">
        <v>516.20870000000002</v>
      </c>
      <c r="LE43" s="74">
        <v>514.78250000000003</v>
      </c>
      <c r="LF43" s="74">
        <v>513.83169999999996</v>
      </c>
      <c r="LG43" s="74">
        <v>518.1499</v>
      </c>
      <c r="LH43" s="74">
        <v>518.05079999999998</v>
      </c>
      <c r="LI43" s="74">
        <v>517.14959999999996</v>
      </c>
      <c r="LJ43" s="74">
        <v>513.8614</v>
      </c>
      <c r="LK43" s="74">
        <v>514.42589999999996</v>
      </c>
      <c r="LL43" s="74">
        <v>508.14679999999998</v>
      </c>
      <c r="LM43" s="74">
        <v>513.45529999999997</v>
      </c>
      <c r="LN43" s="74">
        <v>513.74260000000004</v>
      </c>
      <c r="LO43" s="74">
        <v>514.33680000000004</v>
      </c>
      <c r="LP43" s="74">
        <v>509.18669999999997</v>
      </c>
      <c r="LQ43" s="74">
        <v>513.02949999999998</v>
      </c>
      <c r="LR43" s="74">
        <v>505.94810000000001</v>
      </c>
      <c r="LS43" s="74">
        <v>499.60950000000003</v>
      </c>
      <c r="LT43" s="74">
        <v>498.69830000000002</v>
      </c>
      <c r="LU43" s="74">
        <v>495.74689999999998</v>
      </c>
      <c r="LV43" s="74">
        <v>494.72680000000003</v>
      </c>
      <c r="LW43" s="74">
        <v>490.40859999999998</v>
      </c>
      <c r="LX43" s="74">
        <v>494.92489999999998</v>
      </c>
      <c r="LY43" s="74">
        <v>500.798</v>
      </c>
      <c r="LZ43" s="74">
        <v>500.56029999999998</v>
      </c>
      <c r="MA43" s="74">
        <v>498.65870000000001</v>
      </c>
      <c r="MB43" s="74">
        <v>503.38290000000001</v>
      </c>
      <c r="MC43" s="74">
        <v>505.16570000000002</v>
      </c>
      <c r="MD43" s="74">
        <v>497.16320000000002</v>
      </c>
      <c r="ME43" s="74">
        <v>495.54880000000003</v>
      </c>
      <c r="MF43" s="74">
        <v>500.18389999999999</v>
      </c>
      <c r="MG43" s="74">
        <v>506.38389999999998</v>
      </c>
      <c r="MH43" s="74">
        <v>511.61320000000001</v>
      </c>
      <c r="MI43" s="74">
        <v>512.17769999999996</v>
      </c>
      <c r="MJ43" s="74">
        <v>512.22720000000004</v>
      </c>
      <c r="MK43" s="74">
        <v>515.17859999999996</v>
      </c>
      <c r="ML43" s="74">
        <v>515.84220000000005</v>
      </c>
      <c r="MM43" s="74">
        <v>515.91150000000005</v>
      </c>
      <c r="MN43" s="74">
        <v>518.27859999999998</v>
      </c>
      <c r="MO43" s="74">
        <v>524.69640000000004</v>
      </c>
      <c r="MP43" s="74">
        <v>523.61689999999999</v>
      </c>
      <c r="MQ43" s="74">
        <v>524.36959999999999</v>
      </c>
      <c r="MR43" s="74">
        <v>524.97370000000001</v>
      </c>
      <c r="MS43" s="74">
        <v>526.26130000000001</v>
      </c>
      <c r="MT43" s="74">
        <v>524.74599999999998</v>
      </c>
      <c r="MU43" s="74">
        <v>520.91309999999999</v>
      </c>
      <c r="MV43" s="74">
        <v>524.35969999999998</v>
      </c>
      <c r="MW43" s="74">
        <v>524.72609999999997</v>
      </c>
      <c r="MX43" s="74">
        <v>521.05169999999998</v>
      </c>
      <c r="MY43" s="74">
        <v>517.59519999999998</v>
      </c>
      <c r="MZ43" s="74">
        <v>522.30960000000005</v>
      </c>
      <c r="NA43" s="74">
        <v>522.73540000000003</v>
      </c>
      <c r="NB43" s="74">
        <v>523.31979999999999</v>
      </c>
      <c r="NC43" s="74">
        <v>529.53949999999998</v>
      </c>
      <c r="ND43" s="74">
        <v>529.52959999999996</v>
      </c>
      <c r="NE43" s="74">
        <v>528.88580000000002</v>
      </c>
      <c r="NF43" s="74">
        <v>530.52</v>
      </c>
      <c r="NG43" s="74">
        <v>531.79759999999999</v>
      </c>
      <c r="NH43" s="74">
        <v>536.1653</v>
      </c>
      <c r="NI43" s="74">
        <v>537.24490000000003</v>
      </c>
      <c r="NJ43" s="74">
        <v>537.57169999999996</v>
      </c>
      <c r="NK43" s="74">
        <v>541.85019999999997</v>
      </c>
      <c r="NL43" s="74">
        <v>543.2269</v>
      </c>
      <c r="NM43" s="74" t="s">
        <v>135</v>
      </c>
      <c r="NN43" s="74">
        <v>541.75120000000004</v>
      </c>
      <c r="NO43" s="74">
        <v>541.0249</v>
      </c>
      <c r="NP43" s="74">
        <v>539.26620000000003</v>
      </c>
      <c r="NQ43" s="74">
        <v>541.34289999999999</v>
      </c>
      <c r="NR43" s="74">
        <v>542.01850000000002</v>
      </c>
      <c r="NS43" s="74">
        <v>542.87300000000005</v>
      </c>
      <c r="NT43" s="74">
        <v>540.73680000000002</v>
      </c>
      <c r="NU43" s="74">
        <v>541.84960000000001</v>
      </c>
      <c r="NV43" s="74">
        <v>545.49609999999996</v>
      </c>
      <c r="NW43" s="74">
        <v>547.93039999999996</v>
      </c>
      <c r="NX43" s="74">
        <v>551.09010000000001</v>
      </c>
      <c r="NY43" s="74">
        <v>551.726</v>
      </c>
      <c r="NZ43" s="74">
        <v>552.26250000000005</v>
      </c>
      <c r="OA43" s="74">
        <v>557.72730000000001</v>
      </c>
      <c r="OB43" s="74">
        <v>552.91830000000004</v>
      </c>
      <c r="OC43" s="74">
        <v>556.4058</v>
      </c>
      <c r="OD43" s="74">
        <v>557.93600000000004</v>
      </c>
      <c r="OE43" s="74">
        <v>561.24469999999997</v>
      </c>
      <c r="OF43" s="74">
        <v>553.37530000000004</v>
      </c>
      <c r="OG43" s="74">
        <v>549.12270000000001</v>
      </c>
      <c r="OH43" s="74">
        <v>545.47619999999995</v>
      </c>
      <c r="OI43" s="74">
        <v>551.1</v>
      </c>
      <c r="OJ43" s="74">
        <v>550.23559999999998</v>
      </c>
      <c r="OK43" s="74">
        <v>537.76589999999999</v>
      </c>
      <c r="OL43" s="74">
        <v>534.96389999999997</v>
      </c>
      <c r="OM43" s="74">
        <v>540.95529999999997</v>
      </c>
      <c r="ON43" s="74">
        <v>541.27329999999995</v>
      </c>
      <c r="OO43" s="74">
        <v>538.53099999999995</v>
      </c>
      <c r="OP43" s="74">
        <v>547.28459999999995</v>
      </c>
      <c r="OQ43" s="74">
        <v>539.53449999999998</v>
      </c>
      <c r="OR43" s="74">
        <v>529.48919999999998</v>
      </c>
      <c r="OS43" s="74">
        <v>514.06849999999997</v>
      </c>
      <c r="OT43" s="74">
        <v>518.80799999999999</v>
      </c>
      <c r="OU43" s="74">
        <v>515.34040000000005</v>
      </c>
      <c r="OV43" s="74">
        <v>527.25360000000001</v>
      </c>
      <c r="OW43" s="74">
        <v>529.57860000000005</v>
      </c>
      <c r="OX43" s="74">
        <v>529.85680000000002</v>
      </c>
      <c r="OY43" s="74">
        <v>538.57069999999999</v>
      </c>
      <c r="OZ43" s="74">
        <v>540.26980000000003</v>
      </c>
      <c r="PA43" s="74">
        <v>549.53009999999995</v>
      </c>
      <c r="PB43" s="74">
        <v>550.76220000000001</v>
      </c>
      <c r="PC43" s="74">
        <v>556.02829999999994</v>
      </c>
      <c r="PD43" s="74">
        <v>555.1241</v>
      </c>
      <c r="PE43" s="74">
        <v>557.03179999999998</v>
      </c>
      <c r="PF43" s="74">
        <v>552.66</v>
      </c>
      <c r="PG43" s="74">
        <v>558.53210000000001</v>
      </c>
      <c r="PH43" s="74">
        <v>557.20069999999998</v>
      </c>
      <c r="PI43" s="74">
        <v>557.96579999999994</v>
      </c>
      <c r="PJ43" s="74">
        <v>554.72659999999996</v>
      </c>
      <c r="PK43" s="74">
        <v>554.77629999999999</v>
      </c>
      <c r="PL43" s="74">
        <v>560.07219999999995</v>
      </c>
      <c r="PM43" s="74">
        <v>548.54639999999995</v>
      </c>
      <c r="PN43" s="74">
        <v>547.42370000000005</v>
      </c>
      <c r="PO43" s="74">
        <v>546.09230000000002</v>
      </c>
      <c r="PP43" s="74">
        <v>536.90150000000006</v>
      </c>
      <c r="PQ43" s="74">
        <v>542.91269999999997</v>
      </c>
      <c r="PR43" s="74">
        <v>545.27750000000003</v>
      </c>
      <c r="PS43" s="74">
        <v>550.87149999999997</v>
      </c>
      <c r="PT43" s="74">
        <v>555.51160000000004</v>
      </c>
      <c r="PU43" s="74">
        <v>558.41290000000004</v>
      </c>
      <c r="PV43" s="74">
        <v>559.23760000000004</v>
      </c>
      <c r="PW43" s="74">
        <v>559.46609999999998</v>
      </c>
      <c r="PX43" s="74">
        <v>557.80679999999995</v>
      </c>
      <c r="PY43" s="74">
        <v>567.32550000000003</v>
      </c>
      <c r="PZ43" s="74">
        <v>566.34429999999998</v>
      </c>
      <c r="QA43" s="74">
        <v>567.75959999999998</v>
      </c>
      <c r="QB43" s="74">
        <v>569.38409999999999</v>
      </c>
      <c r="QC43" s="74">
        <v>568.12829999999997</v>
      </c>
      <c r="QD43" s="74">
        <v>570.38070000000005</v>
      </c>
      <c r="QE43" s="74">
        <v>569.55349999999999</v>
      </c>
      <c r="QF43" s="74">
        <v>571.83579999999995</v>
      </c>
      <c r="QG43" s="74">
        <v>566.71310000000005</v>
      </c>
      <c r="QH43" s="74">
        <v>566.95230000000004</v>
      </c>
      <c r="QI43" s="74">
        <v>565.91579999999999</v>
      </c>
      <c r="QJ43" s="74">
        <v>571.05849999999998</v>
      </c>
      <c r="QK43" s="74">
        <v>565.89580000000001</v>
      </c>
      <c r="QL43" s="74">
        <v>571.24779999999998</v>
      </c>
      <c r="QM43" s="74">
        <v>575.20450000000005</v>
      </c>
      <c r="QN43" s="74">
        <v>574.1979</v>
      </c>
      <c r="QO43" s="74">
        <v>577.63630000000001</v>
      </c>
      <c r="QP43" s="74">
        <v>582.36040000000003</v>
      </c>
      <c r="QQ43" s="74">
        <v>577.8356</v>
      </c>
      <c r="QR43" s="74">
        <v>580.34720000000004</v>
      </c>
      <c r="QS43" s="74">
        <v>580.39700000000005</v>
      </c>
      <c r="QT43" s="74">
        <v>582.62950000000001</v>
      </c>
      <c r="QU43" s="74">
        <v>581.67269999999996</v>
      </c>
      <c r="QV43" s="74">
        <v>581.36379999999997</v>
      </c>
      <c r="QW43" s="74">
        <v>576.05160000000001</v>
      </c>
      <c r="QX43" s="74">
        <v>577.29750000000001</v>
      </c>
      <c r="QY43" s="74">
        <v>577.09810000000004</v>
      </c>
      <c r="QZ43" s="74">
        <v>578.88210000000004</v>
      </c>
      <c r="RA43" s="74">
        <v>579.81899999999996</v>
      </c>
      <c r="RB43" s="74">
        <v>578.06489999999997</v>
      </c>
      <c r="RC43" s="74">
        <v>566.73299999999995</v>
      </c>
      <c r="RD43" s="74">
        <v>569.125</v>
      </c>
      <c r="RE43" s="74">
        <v>567.89909999999998</v>
      </c>
      <c r="RF43" s="74">
        <v>574.76599999999996</v>
      </c>
      <c r="RG43" s="74">
        <v>589.05790000000002</v>
      </c>
      <c r="RH43" s="74">
        <v>593.61260000000004</v>
      </c>
      <c r="RI43" s="74">
        <v>596.18389999999999</v>
      </c>
      <c r="RJ43" s="74">
        <v>596.75199999999995</v>
      </c>
      <c r="RK43" s="74">
        <v>594.89819999999997</v>
      </c>
      <c r="RL43" s="74">
        <v>595.18730000000005</v>
      </c>
      <c r="RM43" s="74">
        <v>591.36009999999999</v>
      </c>
      <c r="RN43" s="74">
        <v>583.78560000000004</v>
      </c>
      <c r="RO43" s="74">
        <v>586.17759999999998</v>
      </c>
      <c r="RP43" s="74">
        <v>588.32039999999995</v>
      </c>
      <c r="RQ43" s="74">
        <v>588.51969999999994</v>
      </c>
      <c r="RR43" s="74">
        <v>591.67909999999995</v>
      </c>
      <c r="RS43" s="74">
        <v>593.51289999999995</v>
      </c>
      <c r="RT43" s="74">
        <v>595.52610000000004</v>
      </c>
      <c r="RU43" s="74">
        <v>598.63570000000004</v>
      </c>
      <c r="RV43" s="74">
        <v>596.82180000000005</v>
      </c>
      <c r="RW43" s="74">
        <v>600.52930000000003</v>
      </c>
      <c r="RX43" s="74">
        <v>601.60569999999996</v>
      </c>
      <c r="RY43" s="74">
        <v>601.88469999999995</v>
      </c>
      <c r="RZ43" s="74">
        <v>605.62210000000005</v>
      </c>
      <c r="SA43" s="74">
        <v>604.62549999999999</v>
      </c>
      <c r="SB43" s="74">
        <v>605.77160000000003</v>
      </c>
      <c r="SC43" s="74">
        <v>602.65210000000002</v>
      </c>
      <c r="SD43" s="74">
        <v>600.77840000000003</v>
      </c>
      <c r="SE43" s="74">
        <v>605.42280000000005</v>
      </c>
      <c r="SF43" s="74">
        <v>602.30330000000004</v>
      </c>
      <c r="SG43" s="74">
        <v>602.18370000000004</v>
      </c>
      <c r="SH43" s="74">
        <v>604.75509999999997</v>
      </c>
      <c r="SI43" s="74">
        <v>602.26340000000005</v>
      </c>
      <c r="SJ43" s="74">
        <v>584.31380000000001</v>
      </c>
      <c r="SK43" s="74">
        <v>584.1345</v>
      </c>
      <c r="SL43" s="74">
        <v>591.15</v>
      </c>
      <c r="SM43" s="74">
        <v>594.69000000000005</v>
      </c>
      <c r="SN43" s="74">
        <v>601.29999999999995</v>
      </c>
      <c r="SO43" s="74">
        <v>601.34</v>
      </c>
      <c r="SP43" s="74">
        <v>595.01</v>
      </c>
      <c r="SQ43" s="74">
        <v>588.22</v>
      </c>
      <c r="SR43" s="74">
        <v>586.08000000000004</v>
      </c>
      <c r="SS43" s="74">
        <v>584.64</v>
      </c>
      <c r="ST43" s="74">
        <v>591.95000000000005</v>
      </c>
      <c r="SU43" s="74">
        <v>595.36</v>
      </c>
      <c r="SV43" s="74">
        <v>588.63</v>
      </c>
      <c r="SW43" s="74">
        <v>589.49</v>
      </c>
      <c r="SX43" s="74" t="s">
        <v>135</v>
      </c>
      <c r="SY43" s="74">
        <v>580.49</v>
      </c>
      <c r="SZ43" s="74">
        <v>581.39</v>
      </c>
      <c r="TA43" s="74">
        <v>582.19000000000005</v>
      </c>
      <c r="TB43" s="74">
        <v>592.78</v>
      </c>
      <c r="TC43" s="74">
        <v>591.64</v>
      </c>
      <c r="TD43" s="74">
        <v>597.58000000000004</v>
      </c>
      <c r="TE43" s="74">
        <v>603.04999999999995</v>
      </c>
      <c r="TF43" s="74">
        <v>606.44000000000005</v>
      </c>
      <c r="TG43" s="74">
        <v>609.75</v>
      </c>
      <c r="TH43" s="74">
        <v>607.97</v>
      </c>
      <c r="TI43" s="74">
        <v>599.37</v>
      </c>
      <c r="TJ43" s="74">
        <v>604.52</v>
      </c>
      <c r="TK43" s="74">
        <v>601.80999999999995</v>
      </c>
      <c r="TL43" s="74">
        <v>605.04</v>
      </c>
      <c r="TM43" s="74">
        <v>601.82000000000005</v>
      </c>
      <c r="TN43" s="74">
        <v>597.77</v>
      </c>
      <c r="TO43" s="74">
        <v>601.78</v>
      </c>
      <c r="TP43" s="74">
        <v>604.22</v>
      </c>
      <c r="TQ43" s="74">
        <v>606.32000000000005</v>
      </c>
      <c r="TR43" s="74">
        <v>600.77</v>
      </c>
      <c r="TS43" s="74">
        <v>604.85</v>
      </c>
      <c r="TT43" s="74">
        <v>605.30999999999995</v>
      </c>
      <c r="TU43" s="74">
        <v>603.36</v>
      </c>
      <c r="TV43" s="74">
        <v>609.73</v>
      </c>
      <c r="TW43" s="74">
        <v>609.70000000000005</v>
      </c>
      <c r="TX43" s="74">
        <v>611.49</v>
      </c>
      <c r="TY43" s="74">
        <v>612.92999999999995</v>
      </c>
      <c r="TZ43" s="74">
        <v>610.38</v>
      </c>
      <c r="UA43" s="74">
        <v>599.94000000000005</v>
      </c>
      <c r="UB43" s="74">
        <v>597.21</v>
      </c>
      <c r="UC43" s="74">
        <v>594.24</v>
      </c>
      <c r="UD43" s="74">
        <v>594.54</v>
      </c>
      <c r="UE43" s="74">
        <v>585.04999999999995</v>
      </c>
      <c r="UF43" s="74">
        <v>594.17999999999995</v>
      </c>
      <c r="UG43" s="74">
        <v>583.77</v>
      </c>
      <c r="UH43" s="74">
        <v>576.86</v>
      </c>
    </row>
    <row r="44" spans="1:554" ht="14.4" x14ac:dyDescent="0.3">
      <c r="A44" s="74" t="s">
        <v>143</v>
      </c>
      <c r="B44" s="74" t="s">
        <v>18</v>
      </c>
      <c r="C44" s="74" t="s">
        <v>522</v>
      </c>
      <c r="D44" s="77">
        <v>410.06</v>
      </c>
      <c r="E44" s="74">
        <v>35</v>
      </c>
      <c r="F44" s="77">
        <v>427.48</v>
      </c>
      <c r="G44" s="74" t="s">
        <v>937</v>
      </c>
      <c r="H44" s="74" t="s">
        <v>134</v>
      </c>
      <c r="I44" s="74" t="s">
        <v>134</v>
      </c>
      <c r="J44" s="74" t="s">
        <v>134</v>
      </c>
      <c r="K44" s="74" t="s">
        <v>134</v>
      </c>
      <c r="L44" s="74" t="s">
        <v>134</v>
      </c>
      <c r="M44" s="74" t="s">
        <v>134</v>
      </c>
      <c r="N44" s="74" t="s">
        <v>134</v>
      </c>
      <c r="O44" s="74" t="s">
        <v>134</v>
      </c>
      <c r="P44" s="74" t="s">
        <v>134</v>
      </c>
      <c r="Q44" s="74" t="s">
        <v>134</v>
      </c>
      <c r="R44" s="74" t="s">
        <v>134</v>
      </c>
      <c r="S44" s="74" t="s">
        <v>134</v>
      </c>
      <c r="T44" s="74" t="s">
        <v>134</v>
      </c>
      <c r="U44" s="74" t="s">
        <v>134</v>
      </c>
      <c r="V44" s="74" t="s">
        <v>134</v>
      </c>
      <c r="W44" s="74" t="s">
        <v>134</v>
      </c>
      <c r="X44" s="74" t="s">
        <v>134</v>
      </c>
      <c r="Y44" s="74" t="s">
        <v>134</v>
      </c>
      <c r="Z44" s="74" t="s">
        <v>134</v>
      </c>
      <c r="AA44" s="74" t="s">
        <v>134</v>
      </c>
      <c r="AB44" s="74" t="s">
        <v>134</v>
      </c>
      <c r="AC44" s="74" t="s">
        <v>134</v>
      </c>
      <c r="AD44" s="74" t="s">
        <v>134</v>
      </c>
      <c r="AE44" s="74" t="s">
        <v>134</v>
      </c>
      <c r="AF44" s="74" t="s">
        <v>134</v>
      </c>
      <c r="AG44" s="74" t="s">
        <v>134</v>
      </c>
      <c r="AH44" s="74" t="s">
        <v>134</v>
      </c>
      <c r="AI44" s="74" t="s">
        <v>134</v>
      </c>
      <c r="AJ44" s="74" t="s">
        <v>134</v>
      </c>
      <c r="AK44" s="74" t="s">
        <v>134</v>
      </c>
      <c r="AL44" s="74" t="s">
        <v>134</v>
      </c>
      <c r="AM44" s="74" t="s">
        <v>134</v>
      </c>
      <c r="AN44" s="74" t="s">
        <v>134</v>
      </c>
      <c r="AO44" s="74" t="s">
        <v>134</v>
      </c>
      <c r="AP44" s="74" t="s">
        <v>134</v>
      </c>
      <c r="AQ44" s="74" t="s">
        <v>134</v>
      </c>
      <c r="AR44" s="74" t="s">
        <v>134</v>
      </c>
      <c r="AS44" s="74" t="s">
        <v>134</v>
      </c>
      <c r="AT44" s="74" t="s">
        <v>134</v>
      </c>
      <c r="AU44" s="74" t="s">
        <v>134</v>
      </c>
      <c r="AV44" s="74" t="s">
        <v>134</v>
      </c>
      <c r="AW44" s="74" t="s">
        <v>134</v>
      </c>
      <c r="AX44" s="74" t="s">
        <v>134</v>
      </c>
      <c r="AY44" s="74" t="s">
        <v>134</v>
      </c>
      <c r="AZ44" s="74" t="s">
        <v>134</v>
      </c>
      <c r="BA44" s="74" t="s">
        <v>134</v>
      </c>
      <c r="BB44" s="74" t="s">
        <v>134</v>
      </c>
      <c r="BC44" s="74" t="s">
        <v>134</v>
      </c>
      <c r="BD44" s="74" t="s">
        <v>134</v>
      </c>
      <c r="BE44" s="74" t="s">
        <v>134</v>
      </c>
      <c r="BF44" s="74" t="s">
        <v>134</v>
      </c>
      <c r="BG44" s="74" t="s">
        <v>134</v>
      </c>
      <c r="BH44" s="74" t="s">
        <v>134</v>
      </c>
      <c r="BI44" s="74" t="s">
        <v>134</v>
      </c>
      <c r="BJ44" s="74" t="s">
        <v>134</v>
      </c>
      <c r="BK44" s="74" t="s">
        <v>134</v>
      </c>
      <c r="BL44" s="74" t="s">
        <v>134</v>
      </c>
      <c r="BM44" s="74" t="s">
        <v>134</v>
      </c>
      <c r="BN44" s="74" t="s">
        <v>134</v>
      </c>
      <c r="BO44" s="74" t="s">
        <v>134</v>
      </c>
      <c r="BP44" s="74" t="s">
        <v>134</v>
      </c>
      <c r="BQ44" s="74" t="s">
        <v>134</v>
      </c>
      <c r="BR44" s="74" t="s">
        <v>134</v>
      </c>
      <c r="BS44" s="74" t="s">
        <v>134</v>
      </c>
      <c r="BT44" s="74" t="s">
        <v>134</v>
      </c>
      <c r="BU44" s="74" t="s">
        <v>134</v>
      </c>
      <c r="BV44" s="74" t="s">
        <v>134</v>
      </c>
      <c r="BW44" s="74" t="s">
        <v>134</v>
      </c>
      <c r="BX44" s="74" t="s">
        <v>134</v>
      </c>
      <c r="BY44" s="74" t="s">
        <v>134</v>
      </c>
      <c r="BZ44" s="74" t="s">
        <v>134</v>
      </c>
      <c r="CA44" s="74" t="s">
        <v>134</v>
      </c>
      <c r="CB44" s="74" t="s">
        <v>134</v>
      </c>
      <c r="CC44" s="74" t="s">
        <v>134</v>
      </c>
      <c r="CD44" s="74" t="s">
        <v>134</v>
      </c>
      <c r="CE44" s="74" t="s">
        <v>134</v>
      </c>
      <c r="CF44" s="74" t="s">
        <v>134</v>
      </c>
      <c r="CG44" s="74" t="s">
        <v>134</v>
      </c>
      <c r="CH44" s="74" t="s">
        <v>134</v>
      </c>
      <c r="CI44" s="74" t="s">
        <v>134</v>
      </c>
      <c r="CJ44" s="74" t="s">
        <v>134</v>
      </c>
      <c r="CK44" s="74" t="s">
        <v>134</v>
      </c>
      <c r="CL44" s="74" t="s">
        <v>134</v>
      </c>
      <c r="CM44" s="74" t="s">
        <v>134</v>
      </c>
      <c r="CN44" s="74" t="s">
        <v>134</v>
      </c>
      <c r="CO44" s="74" t="s">
        <v>134</v>
      </c>
      <c r="CP44" s="74" t="s">
        <v>134</v>
      </c>
      <c r="CQ44" s="74" t="s">
        <v>134</v>
      </c>
      <c r="CR44" s="74" t="s">
        <v>134</v>
      </c>
      <c r="CS44" s="74" t="s">
        <v>134</v>
      </c>
      <c r="CT44" s="74" t="s">
        <v>134</v>
      </c>
      <c r="CU44" s="74" t="s">
        <v>134</v>
      </c>
      <c r="CV44" s="74" t="s">
        <v>134</v>
      </c>
      <c r="CW44" s="74" t="s">
        <v>134</v>
      </c>
      <c r="CX44" s="74" t="s">
        <v>134</v>
      </c>
      <c r="CY44" s="74" t="s">
        <v>134</v>
      </c>
      <c r="CZ44" s="74" t="s">
        <v>134</v>
      </c>
      <c r="DA44" s="74" t="s">
        <v>134</v>
      </c>
      <c r="DB44" s="74">
        <v>401.3331</v>
      </c>
      <c r="DC44" s="74">
        <v>404.80860000000001</v>
      </c>
      <c r="DD44" s="74">
        <v>410.05110000000002</v>
      </c>
      <c r="DE44" s="74">
        <v>410.20729999999998</v>
      </c>
      <c r="DF44" s="74">
        <v>407.93259999999998</v>
      </c>
      <c r="DG44" s="74">
        <v>411.80840000000001</v>
      </c>
      <c r="DH44" s="74">
        <v>417.7636</v>
      </c>
      <c r="DI44" s="74">
        <v>416.9631</v>
      </c>
      <c r="DJ44" s="74">
        <v>417.87099999999998</v>
      </c>
      <c r="DK44" s="74">
        <v>416.42610000000002</v>
      </c>
      <c r="DL44" s="74">
        <v>418.94490000000002</v>
      </c>
      <c r="DM44" s="74">
        <v>419.69659999999999</v>
      </c>
      <c r="DN44" s="74">
        <v>423.50409999999999</v>
      </c>
      <c r="DO44" s="74">
        <v>426.2962</v>
      </c>
      <c r="DP44" s="74">
        <v>426.80380000000002</v>
      </c>
      <c r="DQ44" s="74">
        <v>432.09519999999998</v>
      </c>
      <c r="DR44" s="74">
        <v>430.62380000000002</v>
      </c>
      <c r="DS44" s="74" t="s">
        <v>135</v>
      </c>
      <c r="DT44" s="74">
        <v>428.38959999999997</v>
      </c>
      <c r="DU44" s="74">
        <v>426.19459999999998</v>
      </c>
      <c r="DV44" s="74">
        <v>427.73309999999998</v>
      </c>
      <c r="DW44" s="74">
        <v>424.49939999999998</v>
      </c>
      <c r="DX44" s="74">
        <v>422.76499999999999</v>
      </c>
      <c r="DY44" s="74">
        <v>427.3999</v>
      </c>
      <c r="DZ44" s="74">
        <v>427.6155</v>
      </c>
      <c r="EA44" s="74">
        <v>429.30090000000001</v>
      </c>
      <c r="EB44" s="74">
        <v>434.36700000000002</v>
      </c>
      <c r="EC44" s="74">
        <v>434.86669999999998</v>
      </c>
      <c r="ED44" s="74">
        <v>434.22</v>
      </c>
      <c r="EE44" s="74">
        <v>430.81970000000001</v>
      </c>
      <c r="EF44" s="74">
        <v>429.7321</v>
      </c>
      <c r="EG44" s="74">
        <v>430.81970000000001</v>
      </c>
      <c r="EH44" s="74">
        <v>433.5634</v>
      </c>
      <c r="EI44" s="74">
        <v>437.05189999999999</v>
      </c>
      <c r="EJ44" s="74">
        <v>440.52069999999998</v>
      </c>
      <c r="EK44" s="74">
        <v>440.24630000000002</v>
      </c>
      <c r="EL44" s="74">
        <v>441.7749</v>
      </c>
      <c r="EM44" s="74">
        <v>445.05759999999998</v>
      </c>
      <c r="EN44" s="74">
        <v>446.04730000000001</v>
      </c>
      <c r="EO44" s="74">
        <v>443.08800000000002</v>
      </c>
      <c r="EP44" s="74">
        <v>443.08800000000002</v>
      </c>
      <c r="EQ44" s="74">
        <v>445.06740000000002</v>
      </c>
      <c r="ER44" s="74">
        <v>446.2824</v>
      </c>
      <c r="ES44" s="74">
        <v>446.351</v>
      </c>
      <c r="ET44" s="74">
        <v>443.39179999999999</v>
      </c>
      <c r="EU44" s="74">
        <v>447.73270000000002</v>
      </c>
      <c r="EV44" s="74">
        <v>448.58519999999999</v>
      </c>
      <c r="EW44" s="74">
        <v>447.30149999999998</v>
      </c>
      <c r="EX44" s="74">
        <v>441.07920000000001</v>
      </c>
      <c r="EY44" s="74">
        <v>439.8152</v>
      </c>
      <c r="EZ44" s="74">
        <v>437.82600000000002</v>
      </c>
      <c r="FA44" s="74">
        <v>441.64760000000001</v>
      </c>
      <c r="FB44" s="74">
        <v>439.72699999999998</v>
      </c>
      <c r="FC44" s="74">
        <v>436.78730000000002</v>
      </c>
      <c r="FD44" s="74">
        <v>436.94409999999999</v>
      </c>
      <c r="FE44" s="74">
        <v>436.6893</v>
      </c>
      <c r="FF44" s="74">
        <v>439.09980000000002</v>
      </c>
      <c r="FG44" s="74">
        <v>433.98480000000001</v>
      </c>
      <c r="FH44" s="74">
        <v>430.80009999999999</v>
      </c>
      <c r="FI44" s="74">
        <v>427.51749999999998</v>
      </c>
      <c r="FJ44" s="74">
        <v>427.72329999999999</v>
      </c>
      <c r="FK44" s="74">
        <v>430.50619999999998</v>
      </c>
      <c r="FL44" s="74">
        <v>429.34010000000001</v>
      </c>
      <c r="FM44" s="74">
        <v>434.12200000000001</v>
      </c>
      <c r="FN44" s="74">
        <v>428.10539999999997</v>
      </c>
      <c r="FO44" s="74">
        <v>431.12349999999998</v>
      </c>
      <c r="FP44" s="74">
        <v>433.85739999999998</v>
      </c>
      <c r="FQ44" s="74">
        <v>440.12869999999998</v>
      </c>
      <c r="FR44" s="74">
        <v>441.94150000000002</v>
      </c>
      <c r="FS44" s="74">
        <v>441.29480000000001</v>
      </c>
      <c r="FT44" s="74">
        <v>442.11790000000002</v>
      </c>
      <c r="FU44" s="74">
        <v>440.20710000000003</v>
      </c>
      <c r="FV44" s="74">
        <v>437.24779999999998</v>
      </c>
      <c r="FW44" s="74">
        <v>435.90539999999999</v>
      </c>
      <c r="FX44" s="74">
        <v>436.56189999999998</v>
      </c>
      <c r="FY44" s="74">
        <v>439.43299999999999</v>
      </c>
      <c r="FZ44" s="74">
        <v>437.02249999999998</v>
      </c>
      <c r="GA44" s="74">
        <v>437.53199999999998</v>
      </c>
      <c r="GB44" s="74">
        <v>441.30459999999999</v>
      </c>
      <c r="GC44" s="74">
        <v>435.98779999999999</v>
      </c>
      <c r="GD44" s="74">
        <v>436.24349999999998</v>
      </c>
      <c r="GE44" s="74">
        <v>435.33879999999999</v>
      </c>
      <c r="GF44" s="74">
        <v>431.3365</v>
      </c>
      <c r="GG44" s="74">
        <v>424.20729999999998</v>
      </c>
      <c r="GH44" s="74">
        <v>423.2534</v>
      </c>
      <c r="GI44" s="74">
        <v>425.0333</v>
      </c>
      <c r="GJ44" s="74">
        <v>418.78899999999999</v>
      </c>
      <c r="GK44" s="74">
        <v>418.95620000000002</v>
      </c>
      <c r="GL44" s="74">
        <v>421.38499999999999</v>
      </c>
      <c r="GM44" s="74">
        <v>420.36239999999998</v>
      </c>
      <c r="GN44" s="74" t="s">
        <v>134</v>
      </c>
      <c r="GO44" s="74" t="s">
        <v>134</v>
      </c>
      <c r="GP44" s="74" t="s">
        <v>134</v>
      </c>
      <c r="GQ44" s="74" t="s">
        <v>134</v>
      </c>
      <c r="GR44" s="74" t="s">
        <v>134</v>
      </c>
      <c r="GS44" s="74" t="s">
        <v>134</v>
      </c>
      <c r="GT44" s="74" t="s">
        <v>134</v>
      </c>
      <c r="GU44" s="74" t="s">
        <v>134</v>
      </c>
      <c r="GV44" s="74" t="s">
        <v>134</v>
      </c>
      <c r="GW44" s="74" t="s">
        <v>134</v>
      </c>
      <c r="GX44" s="74" t="s">
        <v>134</v>
      </c>
      <c r="GY44" s="74" t="s">
        <v>134</v>
      </c>
      <c r="GZ44" s="74" t="s">
        <v>134</v>
      </c>
      <c r="HA44" s="74" t="s">
        <v>134</v>
      </c>
      <c r="HB44" s="74" t="s">
        <v>134</v>
      </c>
      <c r="HC44" s="74" t="s">
        <v>134</v>
      </c>
      <c r="HD44" s="74" t="s">
        <v>134</v>
      </c>
      <c r="HE44" s="74" t="s">
        <v>134</v>
      </c>
      <c r="HF44" s="74" t="s">
        <v>134</v>
      </c>
      <c r="HG44" s="74" t="s">
        <v>134</v>
      </c>
      <c r="HH44" s="74" t="s">
        <v>134</v>
      </c>
      <c r="HI44" s="74" t="s">
        <v>134</v>
      </c>
      <c r="HJ44" s="74" t="s">
        <v>134</v>
      </c>
      <c r="HK44" s="74" t="s">
        <v>134</v>
      </c>
      <c r="HL44" s="74" t="s">
        <v>134</v>
      </c>
      <c r="HM44" s="74" t="s">
        <v>134</v>
      </c>
      <c r="HN44" s="74" t="s">
        <v>134</v>
      </c>
      <c r="HO44" s="74" t="s">
        <v>134</v>
      </c>
      <c r="HP44" s="74" t="s">
        <v>134</v>
      </c>
      <c r="HQ44" s="74" t="s">
        <v>134</v>
      </c>
      <c r="HR44" s="74" t="s">
        <v>134</v>
      </c>
      <c r="HS44" s="74" t="s">
        <v>134</v>
      </c>
      <c r="HT44" s="74" t="s">
        <v>134</v>
      </c>
      <c r="HU44" s="74" t="s">
        <v>134</v>
      </c>
      <c r="HV44" s="74" t="s">
        <v>134</v>
      </c>
      <c r="HW44" s="74" t="s">
        <v>134</v>
      </c>
      <c r="HX44" s="74" t="s">
        <v>134</v>
      </c>
      <c r="HY44" s="74" t="s">
        <v>134</v>
      </c>
      <c r="HZ44" s="74" t="s">
        <v>134</v>
      </c>
      <c r="IA44" s="74" t="s">
        <v>134</v>
      </c>
      <c r="IB44" s="74" t="s">
        <v>134</v>
      </c>
      <c r="IC44" s="74" t="s">
        <v>134</v>
      </c>
      <c r="ID44" s="74" t="s">
        <v>134</v>
      </c>
      <c r="IE44" s="74" t="s">
        <v>134</v>
      </c>
      <c r="IF44" s="74" t="s">
        <v>134</v>
      </c>
      <c r="IG44" s="74" t="s">
        <v>134</v>
      </c>
      <c r="IH44" s="74" t="s">
        <v>134</v>
      </c>
      <c r="II44" s="74" t="s">
        <v>134</v>
      </c>
      <c r="IJ44" s="74" t="s">
        <v>134</v>
      </c>
      <c r="IK44" s="74" t="s">
        <v>134</v>
      </c>
      <c r="IL44" s="74" t="s">
        <v>134</v>
      </c>
      <c r="IM44" s="74" t="s">
        <v>134</v>
      </c>
      <c r="IN44" s="74" t="s">
        <v>134</v>
      </c>
      <c r="IO44" s="74" t="s">
        <v>134</v>
      </c>
      <c r="IP44" s="74" t="s">
        <v>134</v>
      </c>
      <c r="IQ44" s="74" t="s">
        <v>134</v>
      </c>
      <c r="IR44" s="74" t="s">
        <v>134</v>
      </c>
      <c r="IS44" s="74" t="s">
        <v>134</v>
      </c>
      <c r="IT44" s="74" t="s">
        <v>134</v>
      </c>
      <c r="IU44" s="74" t="s">
        <v>134</v>
      </c>
      <c r="IV44" s="74" t="s">
        <v>134</v>
      </c>
      <c r="IW44" s="74" t="s">
        <v>134</v>
      </c>
      <c r="IX44" s="74" t="s">
        <v>134</v>
      </c>
      <c r="IY44" s="74" t="s">
        <v>134</v>
      </c>
      <c r="IZ44" s="74" t="s">
        <v>134</v>
      </c>
      <c r="JA44" s="74" t="s">
        <v>134</v>
      </c>
      <c r="JB44" s="74" t="s">
        <v>134</v>
      </c>
      <c r="JC44" s="74" t="s">
        <v>134</v>
      </c>
      <c r="JD44" s="74" t="s">
        <v>134</v>
      </c>
      <c r="JE44" s="74" t="s">
        <v>134</v>
      </c>
      <c r="JF44" s="74" t="s">
        <v>134</v>
      </c>
      <c r="JG44" s="74" t="s">
        <v>134</v>
      </c>
      <c r="JH44" s="74" t="s">
        <v>134</v>
      </c>
      <c r="JI44" s="74" t="s">
        <v>134</v>
      </c>
      <c r="JJ44" s="74" t="s">
        <v>134</v>
      </c>
      <c r="JK44" s="74" t="s">
        <v>134</v>
      </c>
      <c r="JL44" s="74" t="s">
        <v>134</v>
      </c>
      <c r="JM44" s="74" t="s">
        <v>134</v>
      </c>
      <c r="JN44" s="74" t="s">
        <v>134</v>
      </c>
      <c r="JO44" s="74" t="s">
        <v>134</v>
      </c>
      <c r="JP44" s="74" t="s">
        <v>134</v>
      </c>
      <c r="JQ44" s="74" t="s">
        <v>134</v>
      </c>
      <c r="JR44" s="74" t="s">
        <v>134</v>
      </c>
      <c r="JS44" s="74" t="s">
        <v>134</v>
      </c>
      <c r="JT44" s="74" t="s">
        <v>134</v>
      </c>
      <c r="JU44" s="74" t="s">
        <v>134</v>
      </c>
      <c r="JV44" s="74" t="s">
        <v>134</v>
      </c>
      <c r="JW44" s="74" t="s">
        <v>134</v>
      </c>
      <c r="JX44" s="74" t="s">
        <v>134</v>
      </c>
      <c r="JY44" s="74" t="s">
        <v>134</v>
      </c>
      <c r="JZ44" s="74" t="s">
        <v>134</v>
      </c>
      <c r="KA44" s="74" t="s">
        <v>134</v>
      </c>
      <c r="KB44" s="74" t="s">
        <v>134</v>
      </c>
      <c r="KC44" s="74" t="s">
        <v>134</v>
      </c>
      <c r="KD44" s="74" t="s">
        <v>134</v>
      </c>
      <c r="KE44" s="74" t="s">
        <v>134</v>
      </c>
      <c r="KF44" s="74" t="s">
        <v>134</v>
      </c>
      <c r="KG44" s="74" t="s">
        <v>134</v>
      </c>
      <c r="KH44" s="74" t="s">
        <v>134</v>
      </c>
      <c r="KI44" s="74" t="s">
        <v>134</v>
      </c>
      <c r="KJ44" s="74" t="s">
        <v>134</v>
      </c>
      <c r="KK44" s="74" t="s">
        <v>134</v>
      </c>
      <c r="KL44" s="74" t="s">
        <v>134</v>
      </c>
      <c r="KM44" s="74" t="s">
        <v>134</v>
      </c>
      <c r="KN44" s="74" t="s">
        <v>134</v>
      </c>
      <c r="KO44" s="74" t="s">
        <v>134</v>
      </c>
      <c r="KP44" s="74" t="s">
        <v>134</v>
      </c>
      <c r="KQ44" s="74" t="s">
        <v>134</v>
      </c>
      <c r="KR44" s="74" t="s">
        <v>134</v>
      </c>
      <c r="KS44" s="74" t="s">
        <v>134</v>
      </c>
      <c r="KT44" s="74" t="s">
        <v>134</v>
      </c>
      <c r="KU44" s="74" t="s">
        <v>134</v>
      </c>
      <c r="KV44" s="74" t="s">
        <v>134</v>
      </c>
      <c r="KW44" s="74" t="s">
        <v>134</v>
      </c>
      <c r="KX44" s="74" t="s">
        <v>134</v>
      </c>
      <c r="KY44" s="74" t="s">
        <v>134</v>
      </c>
      <c r="KZ44" s="74" t="s">
        <v>134</v>
      </c>
      <c r="LA44" s="74" t="s">
        <v>134</v>
      </c>
      <c r="LB44" s="74" t="s">
        <v>134</v>
      </c>
      <c r="LC44" s="74" t="s">
        <v>134</v>
      </c>
      <c r="LD44" s="74" t="s">
        <v>134</v>
      </c>
      <c r="LE44" s="74" t="s">
        <v>134</v>
      </c>
      <c r="LF44" s="74" t="s">
        <v>134</v>
      </c>
      <c r="LG44" s="74" t="s">
        <v>134</v>
      </c>
      <c r="LH44" s="74" t="s">
        <v>134</v>
      </c>
      <c r="LI44" s="74" t="s">
        <v>134</v>
      </c>
      <c r="LJ44" s="74" t="s">
        <v>134</v>
      </c>
      <c r="LK44" s="74" t="s">
        <v>134</v>
      </c>
      <c r="LL44" s="74" t="s">
        <v>134</v>
      </c>
      <c r="LM44" s="74" t="s">
        <v>134</v>
      </c>
      <c r="LN44" s="74" t="s">
        <v>134</v>
      </c>
      <c r="LO44" s="74" t="s">
        <v>134</v>
      </c>
      <c r="LP44" s="74" t="s">
        <v>134</v>
      </c>
      <c r="LQ44" s="74" t="s">
        <v>134</v>
      </c>
      <c r="LR44" s="74" t="s">
        <v>134</v>
      </c>
      <c r="LS44" s="74" t="s">
        <v>134</v>
      </c>
      <c r="LT44" s="74" t="s">
        <v>134</v>
      </c>
      <c r="LU44" s="74" t="s">
        <v>134</v>
      </c>
      <c r="LV44" s="74" t="s">
        <v>134</v>
      </c>
      <c r="LW44" s="74" t="s">
        <v>134</v>
      </c>
      <c r="LX44" s="74" t="s">
        <v>134</v>
      </c>
      <c r="LY44" s="74" t="s">
        <v>134</v>
      </c>
      <c r="LZ44" s="74" t="s">
        <v>134</v>
      </c>
      <c r="MA44" s="74" t="s">
        <v>134</v>
      </c>
      <c r="MB44" s="74" t="s">
        <v>134</v>
      </c>
      <c r="MC44" s="74" t="s">
        <v>134</v>
      </c>
      <c r="MD44" s="74" t="s">
        <v>134</v>
      </c>
      <c r="ME44" s="74" t="s">
        <v>134</v>
      </c>
      <c r="MF44" s="74" t="s">
        <v>134</v>
      </c>
      <c r="MG44" s="74" t="s">
        <v>134</v>
      </c>
      <c r="MH44" s="74" t="s">
        <v>134</v>
      </c>
      <c r="MI44" s="74" t="s">
        <v>134</v>
      </c>
      <c r="MJ44" s="74" t="s">
        <v>134</v>
      </c>
      <c r="MK44" s="74" t="s">
        <v>134</v>
      </c>
      <c r="ML44" s="74" t="s">
        <v>134</v>
      </c>
      <c r="MM44" s="74" t="s">
        <v>134</v>
      </c>
      <c r="MN44" s="74" t="s">
        <v>134</v>
      </c>
      <c r="MO44" s="74" t="s">
        <v>134</v>
      </c>
      <c r="MP44" s="74" t="s">
        <v>134</v>
      </c>
      <c r="MQ44" s="74" t="s">
        <v>134</v>
      </c>
      <c r="MR44" s="74" t="s">
        <v>134</v>
      </c>
      <c r="MS44" s="74" t="s">
        <v>134</v>
      </c>
      <c r="MT44" s="74" t="s">
        <v>134</v>
      </c>
      <c r="MU44" s="74" t="s">
        <v>134</v>
      </c>
      <c r="MV44" s="74" t="s">
        <v>134</v>
      </c>
      <c r="MW44" s="74" t="s">
        <v>134</v>
      </c>
      <c r="MX44" s="74" t="s">
        <v>134</v>
      </c>
      <c r="MY44" s="74" t="s">
        <v>134</v>
      </c>
      <c r="MZ44" s="74" t="s">
        <v>134</v>
      </c>
      <c r="NA44" s="74" t="s">
        <v>134</v>
      </c>
      <c r="NB44" s="74" t="s">
        <v>134</v>
      </c>
      <c r="NC44" s="74" t="s">
        <v>134</v>
      </c>
      <c r="ND44" s="74" t="s">
        <v>134</v>
      </c>
      <c r="NE44" s="74" t="s">
        <v>134</v>
      </c>
      <c r="NF44" s="74" t="s">
        <v>134</v>
      </c>
      <c r="NG44" s="74" t="s">
        <v>134</v>
      </c>
      <c r="NH44" s="74" t="s">
        <v>134</v>
      </c>
      <c r="NI44" s="74" t="s">
        <v>134</v>
      </c>
      <c r="NJ44" s="74" t="s">
        <v>134</v>
      </c>
      <c r="NK44" s="74" t="s">
        <v>134</v>
      </c>
      <c r="NL44" s="74" t="s">
        <v>134</v>
      </c>
      <c r="NM44" s="74" t="s">
        <v>134</v>
      </c>
      <c r="NN44" s="74" t="s">
        <v>134</v>
      </c>
      <c r="NO44" s="74" t="s">
        <v>134</v>
      </c>
      <c r="NP44" s="74" t="s">
        <v>134</v>
      </c>
      <c r="NQ44" s="74" t="s">
        <v>134</v>
      </c>
      <c r="NR44" s="74" t="s">
        <v>134</v>
      </c>
      <c r="NS44" s="74" t="s">
        <v>134</v>
      </c>
      <c r="NT44" s="74" t="s">
        <v>134</v>
      </c>
      <c r="NU44" s="74" t="s">
        <v>134</v>
      </c>
      <c r="NV44" s="74" t="s">
        <v>134</v>
      </c>
      <c r="NW44" s="74" t="s">
        <v>134</v>
      </c>
      <c r="NX44" s="74" t="s">
        <v>134</v>
      </c>
      <c r="NY44" s="74" t="s">
        <v>134</v>
      </c>
      <c r="NZ44" s="74" t="s">
        <v>134</v>
      </c>
      <c r="OA44" s="74" t="s">
        <v>134</v>
      </c>
      <c r="OB44" s="74" t="s">
        <v>134</v>
      </c>
      <c r="OC44" s="74" t="s">
        <v>134</v>
      </c>
      <c r="OD44" s="74" t="s">
        <v>134</v>
      </c>
      <c r="OE44" s="74" t="s">
        <v>134</v>
      </c>
      <c r="OF44" s="74" t="s">
        <v>134</v>
      </c>
      <c r="OG44" s="74" t="s">
        <v>134</v>
      </c>
      <c r="OH44" s="74" t="s">
        <v>134</v>
      </c>
      <c r="OI44" s="74" t="s">
        <v>134</v>
      </c>
      <c r="OJ44" s="74" t="s">
        <v>134</v>
      </c>
      <c r="OK44" s="74" t="s">
        <v>134</v>
      </c>
      <c r="OL44" s="74" t="s">
        <v>134</v>
      </c>
      <c r="OM44" s="74" t="s">
        <v>134</v>
      </c>
      <c r="ON44" s="74" t="s">
        <v>134</v>
      </c>
      <c r="OO44" s="74" t="s">
        <v>134</v>
      </c>
      <c r="OP44" s="74" t="s">
        <v>134</v>
      </c>
      <c r="OQ44" s="74" t="s">
        <v>134</v>
      </c>
      <c r="OR44" s="74" t="s">
        <v>134</v>
      </c>
      <c r="OS44" s="74" t="s">
        <v>134</v>
      </c>
      <c r="OT44" s="74" t="s">
        <v>134</v>
      </c>
      <c r="OU44" s="74" t="s">
        <v>134</v>
      </c>
      <c r="OV44" s="74" t="s">
        <v>134</v>
      </c>
      <c r="OW44" s="74" t="s">
        <v>134</v>
      </c>
      <c r="OX44" s="74" t="s">
        <v>134</v>
      </c>
      <c r="OY44" s="74" t="s">
        <v>134</v>
      </c>
      <c r="OZ44" s="74" t="s">
        <v>134</v>
      </c>
      <c r="PA44" s="74" t="s">
        <v>134</v>
      </c>
      <c r="PB44" s="74" t="s">
        <v>134</v>
      </c>
      <c r="PC44" s="74" t="s">
        <v>134</v>
      </c>
      <c r="PD44" s="74" t="s">
        <v>134</v>
      </c>
      <c r="PE44" s="74" t="s">
        <v>134</v>
      </c>
      <c r="PF44" s="74" t="s">
        <v>134</v>
      </c>
      <c r="PG44" s="74" t="s">
        <v>134</v>
      </c>
      <c r="PH44" s="74" t="s">
        <v>134</v>
      </c>
      <c r="PI44" s="74" t="s">
        <v>134</v>
      </c>
      <c r="PJ44" s="74" t="s">
        <v>134</v>
      </c>
      <c r="PK44" s="74" t="s">
        <v>134</v>
      </c>
      <c r="PL44" s="74" t="s">
        <v>134</v>
      </c>
      <c r="PM44" s="74" t="s">
        <v>134</v>
      </c>
      <c r="PN44" s="74" t="s">
        <v>134</v>
      </c>
      <c r="PO44" s="74" t="s">
        <v>134</v>
      </c>
      <c r="PP44" s="74" t="s">
        <v>134</v>
      </c>
      <c r="PQ44" s="74" t="s">
        <v>134</v>
      </c>
      <c r="PR44" s="74" t="s">
        <v>134</v>
      </c>
      <c r="PS44" s="74" t="s">
        <v>134</v>
      </c>
      <c r="PT44" s="74" t="s">
        <v>134</v>
      </c>
      <c r="PU44" s="74" t="s">
        <v>134</v>
      </c>
      <c r="PV44" s="74" t="s">
        <v>134</v>
      </c>
      <c r="PW44" s="74" t="s">
        <v>134</v>
      </c>
      <c r="PX44" s="74" t="s">
        <v>134</v>
      </c>
      <c r="PY44" s="74" t="s">
        <v>134</v>
      </c>
      <c r="PZ44" s="74" t="s">
        <v>134</v>
      </c>
      <c r="QA44" s="74" t="s">
        <v>134</v>
      </c>
      <c r="QB44" s="74" t="s">
        <v>134</v>
      </c>
      <c r="QC44" s="74" t="s">
        <v>134</v>
      </c>
      <c r="QD44" s="74" t="s">
        <v>134</v>
      </c>
      <c r="QE44" s="74" t="s">
        <v>134</v>
      </c>
      <c r="QF44" s="74" t="s">
        <v>134</v>
      </c>
      <c r="QG44" s="74" t="s">
        <v>134</v>
      </c>
      <c r="QH44" s="74" t="s">
        <v>134</v>
      </c>
      <c r="QI44" s="74" t="s">
        <v>134</v>
      </c>
      <c r="QJ44" s="74" t="s">
        <v>134</v>
      </c>
      <c r="QK44" s="74" t="s">
        <v>134</v>
      </c>
      <c r="QL44" s="74" t="s">
        <v>134</v>
      </c>
      <c r="QM44" s="74" t="s">
        <v>134</v>
      </c>
      <c r="QN44" s="74" t="s">
        <v>134</v>
      </c>
      <c r="QO44" s="74" t="s">
        <v>134</v>
      </c>
      <c r="QP44" s="74" t="s">
        <v>134</v>
      </c>
      <c r="QQ44" s="74" t="s">
        <v>134</v>
      </c>
      <c r="QR44" s="74" t="s">
        <v>134</v>
      </c>
      <c r="QS44" s="74" t="s">
        <v>134</v>
      </c>
      <c r="QT44" s="74" t="s">
        <v>134</v>
      </c>
      <c r="QU44" s="74" t="s">
        <v>134</v>
      </c>
      <c r="QV44" s="74" t="s">
        <v>134</v>
      </c>
      <c r="QW44" s="74" t="s">
        <v>134</v>
      </c>
      <c r="QX44" s="74" t="s">
        <v>134</v>
      </c>
      <c r="QY44" s="74" t="s">
        <v>134</v>
      </c>
      <c r="QZ44" s="74" t="s">
        <v>134</v>
      </c>
      <c r="RA44" s="74" t="s">
        <v>134</v>
      </c>
      <c r="RB44" s="74" t="s">
        <v>134</v>
      </c>
      <c r="RC44" s="74" t="s">
        <v>134</v>
      </c>
      <c r="RD44" s="74" t="s">
        <v>134</v>
      </c>
      <c r="RE44" s="74" t="s">
        <v>134</v>
      </c>
      <c r="RF44" s="74" t="s">
        <v>134</v>
      </c>
      <c r="RG44" s="74" t="s">
        <v>134</v>
      </c>
      <c r="RH44" s="74" t="s">
        <v>134</v>
      </c>
      <c r="RI44" s="74" t="s">
        <v>134</v>
      </c>
      <c r="RJ44" s="74" t="s">
        <v>134</v>
      </c>
      <c r="RK44" s="74" t="s">
        <v>134</v>
      </c>
      <c r="RL44" s="74" t="s">
        <v>134</v>
      </c>
      <c r="RM44" s="74" t="s">
        <v>134</v>
      </c>
      <c r="RN44" s="74" t="s">
        <v>134</v>
      </c>
      <c r="RO44" s="74" t="s">
        <v>134</v>
      </c>
      <c r="RP44" s="74" t="s">
        <v>134</v>
      </c>
      <c r="RQ44" s="74" t="s">
        <v>134</v>
      </c>
      <c r="RR44" s="74" t="s">
        <v>134</v>
      </c>
      <c r="RS44" s="74" t="s">
        <v>134</v>
      </c>
      <c r="RT44" s="74" t="s">
        <v>134</v>
      </c>
      <c r="RU44" s="74" t="s">
        <v>134</v>
      </c>
      <c r="RV44" s="74" t="s">
        <v>134</v>
      </c>
      <c r="RW44" s="74" t="s">
        <v>134</v>
      </c>
      <c r="RX44" s="74" t="s">
        <v>134</v>
      </c>
      <c r="RY44" s="74" t="s">
        <v>134</v>
      </c>
      <c r="RZ44" s="74" t="s">
        <v>134</v>
      </c>
      <c r="SA44" s="74" t="s">
        <v>134</v>
      </c>
      <c r="SB44" s="74" t="s">
        <v>134</v>
      </c>
      <c r="SC44" s="74" t="s">
        <v>134</v>
      </c>
      <c r="SD44" s="74" t="s">
        <v>134</v>
      </c>
      <c r="SE44" s="74" t="s">
        <v>134</v>
      </c>
      <c r="SF44" s="74" t="s">
        <v>134</v>
      </c>
      <c r="SG44" s="74" t="s">
        <v>134</v>
      </c>
      <c r="SH44" s="74" t="s">
        <v>134</v>
      </c>
      <c r="SI44" s="74" t="s">
        <v>134</v>
      </c>
      <c r="SJ44" s="74" t="s">
        <v>134</v>
      </c>
      <c r="SK44" s="74" t="s">
        <v>134</v>
      </c>
      <c r="SL44" s="74" t="s">
        <v>134</v>
      </c>
      <c r="SM44" s="74" t="s">
        <v>134</v>
      </c>
      <c r="SN44" s="74" t="s">
        <v>134</v>
      </c>
      <c r="SO44" s="74" t="s">
        <v>134</v>
      </c>
      <c r="SP44" s="74" t="s">
        <v>134</v>
      </c>
      <c r="SQ44" s="74" t="s">
        <v>134</v>
      </c>
      <c r="SR44" s="74" t="s">
        <v>134</v>
      </c>
      <c r="SS44" s="74" t="s">
        <v>134</v>
      </c>
      <c r="ST44" s="74" t="s">
        <v>134</v>
      </c>
      <c r="SU44" s="74" t="s">
        <v>134</v>
      </c>
      <c r="SV44" s="74" t="s">
        <v>134</v>
      </c>
      <c r="SW44" s="74" t="s">
        <v>134</v>
      </c>
      <c r="SX44" s="74" t="s">
        <v>134</v>
      </c>
      <c r="SY44" s="74" t="s">
        <v>134</v>
      </c>
      <c r="SZ44" s="74" t="s">
        <v>134</v>
      </c>
      <c r="TA44" s="74" t="s">
        <v>134</v>
      </c>
      <c r="TB44" s="74" t="s">
        <v>134</v>
      </c>
      <c r="TC44" s="74" t="s">
        <v>134</v>
      </c>
      <c r="TD44" s="74" t="s">
        <v>134</v>
      </c>
      <c r="TE44" s="74" t="s">
        <v>134</v>
      </c>
      <c r="TF44" s="74" t="s">
        <v>134</v>
      </c>
      <c r="TG44" s="74" t="s">
        <v>134</v>
      </c>
      <c r="TH44" s="74" t="s">
        <v>134</v>
      </c>
      <c r="TI44" s="74" t="s">
        <v>134</v>
      </c>
      <c r="TJ44" s="74" t="s">
        <v>134</v>
      </c>
      <c r="TK44" s="74" t="s">
        <v>134</v>
      </c>
      <c r="TL44" s="74" t="s">
        <v>134</v>
      </c>
      <c r="TM44" s="74" t="s">
        <v>134</v>
      </c>
      <c r="TN44" s="74" t="s">
        <v>134</v>
      </c>
      <c r="TO44" s="74" t="s">
        <v>134</v>
      </c>
      <c r="TP44" s="74" t="s">
        <v>134</v>
      </c>
      <c r="TQ44" s="74" t="s">
        <v>134</v>
      </c>
      <c r="TR44" s="74" t="s">
        <v>134</v>
      </c>
      <c r="TS44" s="74" t="s">
        <v>134</v>
      </c>
      <c r="TT44" s="74" t="s">
        <v>134</v>
      </c>
      <c r="TU44" s="74" t="s">
        <v>134</v>
      </c>
      <c r="TV44" s="74" t="s">
        <v>134</v>
      </c>
      <c r="TW44" s="74" t="s">
        <v>134</v>
      </c>
      <c r="TX44" s="74" t="s">
        <v>134</v>
      </c>
      <c r="TY44" s="74" t="s">
        <v>134</v>
      </c>
      <c r="TZ44" s="74" t="s">
        <v>134</v>
      </c>
      <c r="UA44" s="74" t="s">
        <v>134</v>
      </c>
      <c r="UB44" s="74" t="s">
        <v>134</v>
      </c>
      <c r="UC44" s="74" t="s">
        <v>134</v>
      </c>
      <c r="UD44" s="74" t="s">
        <v>134</v>
      </c>
      <c r="UE44" s="74" t="s">
        <v>134</v>
      </c>
      <c r="UF44" s="74" t="s">
        <v>134</v>
      </c>
      <c r="UG44" s="74" t="s">
        <v>134</v>
      </c>
      <c r="UH44" s="74" t="s">
        <v>134</v>
      </c>
    </row>
    <row r="45" spans="1:554" ht="14.4" x14ac:dyDescent="0.3">
      <c r="A45" s="74" t="s">
        <v>143</v>
      </c>
      <c r="B45" s="74" t="s">
        <v>18</v>
      </c>
      <c r="C45" s="74" t="s">
        <v>522</v>
      </c>
      <c r="D45" s="77">
        <v>410.06</v>
      </c>
      <c r="E45" s="74">
        <v>35</v>
      </c>
      <c r="F45" s="77">
        <v>448.76</v>
      </c>
      <c r="G45" s="74" t="s">
        <v>556</v>
      </c>
      <c r="H45" s="74" t="s">
        <v>134</v>
      </c>
      <c r="I45" s="74" t="s">
        <v>134</v>
      </c>
      <c r="J45" s="74" t="s">
        <v>134</v>
      </c>
      <c r="K45" s="74" t="s">
        <v>134</v>
      </c>
      <c r="L45" s="74" t="s">
        <v>134</v>
      </c>
      <c r="M45" s="74" t="s">
        <v>134</v>
      </c>
      <c r="N45" s="74" t="s">
        <v>134</v>
      </c>
      <c r="O45" s="74" t="s">
        <v>134</v>
      </c>
      <c r="P45" s="74" t="s">
        <v>134</v>
      </c>
      <c r="Q45" s="74" t="s">
        <v>134</v>
      </c>
      <c r="R45" s="74" t="s">
        <v>134</v>
      </c>
      <c r="S45" s="74" t="s">
        <v>134</v>
      </c>
      <c r="T45" s="74" t="s">
        <v>134</v>
      </c>
      <c r="U45" s="74" t="s">
        <v>134</v>
      </c>
      <c r="V45" s="74" t="s">
        <v>134</v>
      </c>
      <c r="W45" s="74" t="s">
        <v>134</v>
      </c>
      <c r="X45" s="74" t="s">
        <v>134</v>
      </c>
      <c r="Y45" s="74" t="s">
        <v>134</v>
      </c>
      <c r="Z45" s="74" t="s">
        <v>134</v>
      </c>
      <c r="AA45" s="74" t="s">
        <v>134</v>
      </c>
      <c r="AB45" s="74" t="s">
        <v>134</v>
      </c>
      <c r="AC45" s="74" t="s">
        <v>134</v>
      </c>
      <c r="AD45" s="74" t="s">
        <v>134</v>
      </c>
      <c r="AE45" s="74" t="s">
        <v>134</v>
      </c>
      <c r="AF45" s="74" t="s">
        <v>134</v>
      </c>
      <c r="AG45" s="74" t="s">
        <v>134</v>
      </c>
      <c r="AH45" s="74" t="s">
        <v>134</v>
      </c>
      <c r="AI45" s="74" t="s">
        <v>134</v>
      </c>
      <c r="AJ45" s="74" t="s">
        <v>134</v>
      </c>
      <c r="AK45" s="74" t="s">
        <v>134</v>
      </c>
      <c r="AL45" s="74" t="s">
        <v>134</v>
      </c>
      <c r="AM45" s="74" t="s">
        <v>134</v>
      </c>
      <c r="AN45" s="74" t="s">
        <v>134</v>
      </c>
      <c r="AO45" s="74" t="s">
        <v>134</v>
      </c>
      <c r="AP45" s="74" t="s">
        <v>134</v>
      </c>
      <c r="AQ45" s="74" t="s">
        <v>134</v>
      </c>
      <c r="AR45" s="74" t="s">
        <v>134</v>
      </c>
      <c r="AS45" s="74" t="s">
        <v>134</v>
      </c>
      <c r="AT45" s="74" t="s">
        <v>134</v>
      </c>
      <c r="AU45" s="74" t="s">
        <v>134</v>
      </c>
      <c r="AV45" s="74" t="s">
        <v>134</v>
      </c>
      <c r="AW45" s="74" t="s">
        <v>134</v>
      </c>
      <c r="AX45" s="74" t="s">
        <v>134</v>
      </c>
      <c r="AY45" s="74" t="s">
        <v>134</v>
      </c>
      <c r="AZ45" s="74" t="s">
        <v>134</v>
      </c>
      <c r="BA45" s="74" t="s">
        <v>134</v>
      </c>
      <c r="BB45" s="74" t="s">
        <v>134</v>
      </c>
      <c r="BC45" s="74" t="s">
        <v>134</v>
      </c>
      <c r="BD45" s="74" t="s">
        <v>134</v>
      </c>
      <c r="BE45" s="74" t="s">
        <v>134</v>
      </c>
      <c r="BF45" s="74" t="s">
        <v>134</v>
      </c>
      <c r="BG45" s="74" t="s">
        <v>134</v>
      </c>
      <c r="BH45" s="74" t="s">
        <v>134</v>
      </c>
      <c r="BI45" s="74" t="s">
        <v>134</v>
      </c>
      <c r="BJ45" s="74" t="s">
        <v>134</v>
      </c>
      <c r="BK45" s="74" t="s">
        <v>134</v>
      </c>
      <c r="BL45" s="74" t="s">
        <v>134</v>
      </c>
      <c r="BM45" s="74" t="s">
        <v>134</v>
      </c>
      <c r="BN45" s="74" t="s">
        <v>134</v>
      </c>
      <c r="BO45" s="74" t="s">
        <v>134</v>
      </c>
      <c r="BP45" s="74" t="s">
        <v>134</v>
      </c>
      <c r="BQ45" s="74" t="s">
        <v>134</v>
      </c>
      <c r="BR45" s="74" t="s">
        <v>134</v>
      </c>
      <c r="BS45" s="74" t="s">
        <v>134</v>
      </c>
      <c r="BT45" s="74" t="s">
        <v>134</v>
      </c>
      <c r="BU45" s="74" t="s">
        <v>134</v>
      </c>
      <c r="BV45" s="74" t="s">
        <v>134</v>
      </c>
      <c r="BW45" s="74" t="s">
        <v>134</v>
      </c>
      <c r="BX45" s="74" t="s">
        <v>134</v>
      </c>
      <c r="BY45" s="74" t="s">
        <v>134</v>
      </c>
      <c r="BZ45" s="74" t="s">
        <v>134</v>
      </c>
      <c r="CA45" s="74" t="s">
        <v>134</v>
      </c>
      <c r="CB45" s="74" t="s">
        <v>134</v>
      </c>
      <c r="CC45" s="74" t="s">
        <v>134</v>
      </c>
      <c r="CD45" s="74" t="s">
        <v>134</v>
      </c>
      <c r="CE45" s="74" t="s">
        <v>134</v>
      </c>
      <c r="CF45" s="74" t="s">
        <v>134</v>
      </c>
      <c r="CG45" s="74" t="s">
        <v>134</v>
      </c>
      <c r="CH45" s="74" t="s">
        <v>134</v>
      </c>
      <c r="CI45" s="74" t="s">
        <v>134</v>
      </c>
      <c r="CJ45" s="74" t="s">
        <v>134</v>
      </c>
      <c r="CK45" s="74" t="s">
        <v>134</v>
      </c>
      <c r="CL45" s="74" t="s">
        <v>134</v>
      </c>
      <c r="CM45" s="74" t="s">
        <v>134</v>
      </c>
      <c r="CN45" s="74" t="s">
        <v>134</v>
      </c>
      <c r="CO45" s="74" t="s">
        <v>134</v>
      </c>
      <c r="CP45" s="74" t="s">
        <v>134</v>
      </c>
      <c r="CQ45" s="74" t="s">
        <v>134</v>
      </c>
      <c r="CR45" s="74" t="s">
        <v>134</v>
      </c>
      <c r="CS45" s="74" t="s">
        <v>134</v>
      </c>
      <c r="CT45" s="74" t="s">
        <v>134</v>
      </c>
      <c r="CU45" s="74" t="s">
        <v>134</v>
      </c>
      <c r="CV45" s="74" t="s">
        <v>134</v>
      </c>
      <c r="CW45" s="74" t="s">
        <v>134</v>
      </c>
      <c r="CX45" s="74" t="s">
        <v>134</v>
      </c>
      <c r="CY45" s="74" t="s">
        <v>134</v>
      </c>
      <c r="CZ45" s="74" t="s">
        <v>134</v>
      </c>
      <c r="DA45" s="74" t="s">
        <v>134</v>
      </c>
      <c r="DB45" s="74">
        <v>401.3331</v>
      </c>
      <c r="DC45" s="74">
        <v>404.80860000000001</v>
      </c>
      <c r="DD45" s="74">
        <v>410.05110000000002</v>
      </c>
      <c r="DE45" s="74">
        <v>410.20729999999998</v>
      </c>
      <c r="DF45" s="74">
        <v>407.93259999999998</v>
      </c>
      <c r="DG45" s="74">
        <v>411.80840000000001</v>
      </c>
      <c r="DH45" s="74">
        <v>417.7636</v>
      </c>
      <c r="DI45" s="74">
        <v>416.9631</v>
      </c>
      <c r="DJ45" s="74">
        <v>417.87099999999998</v>
      </c>
      <c r="DK45" s="74">
        <v>416.42610000000002</v>
      </c>
      <c r="DL45" s="74">
        <v>418.94490000000002</v>
      </c>
      <c r="DM45" s="74">
        <v>419.69659999999999</v>
      </c>
      <c r="DN45" s="74">
        <v>423.50409999999999</v>
      </c>
      <c r="DO45" s="74">
        <v>426.2962</v>
      </c>
      <c r="DP45" s="74">
        <v>426.80380000000002</v>
      </c>
      <c r="DQ45" s="74">
        <v>432.09519999999998</v>
      </c>
      <c r="DR45" s="74">
        <v>430.62380000000002</v>
      </c>
      <c r="DS45" s="74" t="s">
        <v>135</v>
      </c>
      <c r="DT45" s="74">
        <v>428.38959999999997</v>
      </c>
      <c r="DU45" s="74">
        <v>426.19459999999998</v>
      </c>
      <c r="DV45" s="74">
        <v>427.73309999999998</v>
      </c>
      <c r="DW45" s="74">
        <v>424.49939999999998</v>
      </c>
      <c r="DX45" s="74">
        <v>422.76499999999999</v>
      </c>
      <c r="DY45" s="74">
        <v>427.3999</v>
      </c>
      <c r="DZ45" s="74">
        <v>427.6155</v>
      </c>
      <c r="EA45" s="74">
        <v>429.30090000000001</v>
      </c>
      <c r="EB45" s="74">
        <v>434.36700000000002</v>
      </c>
      <c r="EC45" s="74">
        <v>434.86669999999998</v>
      </c>
      <c r="ED45" s="74">
        <v>434.22</v>
      </c>
      <c r="EE45" s="74">
        <v>430.81970000000001</v>
      </c>
      <c r="EF45" s="74">
        <v>429.7321</v>
      </c>
      <c r="EG45" s="74">
        <v>430.81970000000001</v>
      </c>
      <c r="EH45" s="74">
        <v>433.5634</v>
      </c>
      <c r="EI45" s="74">
        <v>437.05189999999999</v>
      </c>
      <c r="EJ45" s="74">
        <v>448.76</v>
      </c>
      <c r="EK45" s="74" t="s">
        <v>134</v>
      </c>
      <c r="EL45" s="74" t="s">
        <v>134</v>
      </c>
      <c r="EM45" s="74" t="s">
        <v>134</v>
      </c>
      <c r="EN45" s="74" t="s">
        <v>134</v>
      </c>
      <c r="EO45" s="74" t="s">
        <v>134</v>
      </c>
      <c r="EP45" s="74" t="s">
        <v>134</v>
      </c>
      <c r="EQ45" s="74" t="s">
        <v>134</v>
      </c>
      <c r="ER45" s="74" t="s">
        <v>134</v>
      </c>
      <c r="ES45" s="74" t="s">
        <v>134</v>
      </c>
      <c r="ET45" s="74" t="s">
        <v>134</v>
      </c>
      <c r="EU45" s="74" t="s">
        <v>134</v>
      </c>
      <c r="EV45" s="74" t="s">
        <v>134</v>
      </c>
      <c r="EW45" s="74" t="s">
        <v>134</v>
      </c>
      <c r="EX45" s="74" t="s">
        <v>134</v>
      </c>
      <c r="EY45" s="74" t="s">
        <v>134</v>
      </c>
      <c r="EZ45" s="74" t="s">
        <v>134</v>
      </c>
      <c r="FA45" s="74" t="s">
        <v>134</v>
      </c>
      <c r="FB45" s="74" t="s">
        <v>134</v>
      </c>
      <c r="FC45" s="74" t="s">
        <v>134</v>
      </c>
      <c r="FD45" s="74" t="s">
        <v>134</v>
      </c>
      <c r="FE45" s="74" t="s">
        <v>134</v>
      </c>
      <c r="FF45" s="74" t="s">
        <v>134</v>
      </c>
      <c r="FG45" s="74" t="s">
        <v>134</v>
      </c>
      <c r="FH45" s="74" t="s">
        <v>134</v>
      </c>
      <c r="FI45" s="74" t="s">
        <v>134</v>
      </c>
      <c r="FJ45" s="74" t="s">
        <v>134</v>
      </c>
      <c r="FK45" s="74" t="s">
        <v>134</v>
      </c>
      <c r="FL45" s="74" t="s">
        <v>134</v>
      </c>
      <c r="FM45" s="74" t="s">
        <v>134</v>
      </c>
      <c r="FN45" s="74" t="s">
        <v>134</v>
      </c>
      <c r="FO45" s="74" t="s">
        <v>134</v>
      </c>
      <c r="FP45" s="74" t="s">
        <v>134</v>
      </c>
      <c r="FQ45" s="74" t="s">
        <v>134</v>
      </c>
      <c r="FR45" s="74" t="s">
        <v>134</v>
      </c>
      <c r="FS45" s="74" t="s">
        <v>134</v>
      </c>
      <c r="FT45" s="74" t="s">
        <v>134</v>
      </c>
      <c r="FU45" s="74" t="s">
        <v>134</v>
      </c>
      <c r="FV45" s="74" t="s">
        <v>134</v>
      </c>
      <c r="FW45" s="74" t="s">
        <v>134</v>
      </c>
      <c r="FX45" s="74" t="s">
        <v>134</v>
      </c>
      <c r="FY45" s="74" t="s">
        <v>134</v>
      </c>
      <c r="FZ45" s="74" t="s">
        <v>134</v>
      </c>
      <c r="GA45" s="74" t="s">
        <v>134</v>
      </c>
      <c r="GB45" s="74" t="s">
        <v>134</v>
      </c>
      <c r="GC45" s="74" t="s">
        <v>134</v>
      </c>
      <c r="GD45" s="74" t="s">
        <v>134</v>
      </c>
      <c r="GE45" s="74" t="s">
        <v>134</v>
      </c>
      <c r="GF45" s="74" t="s">
        <v>134</v>
      </c>
      <c r="GG45" s="74" t="s">
        <v>134</v>
      </c>
      <c r="GH45" s="74" t="s">
        <v>134</v>
      </c>
      <c r="GI45" s="74" t="s">
        <v>134</v>
      </c>
      <c r="GJ45" s="74" t="s">
        <v>134</v>
      </c>
      <c r="GK45" s="74" t="s">
        <v>134</v>
      </c>
      <c r="GL45" s="74" t="s">
        <v>134</v>
      </c>
      <c r="GM45" s="74" t="s">
        <v>134</v>
      </c>
      <c r="GN45" s="74" t="s">
        <v>134</v>
      </c>
      <c r="GO45" s="74" t="s">
        <v>134</v>
      </c>
      <c r="GP45" s="74" t="s">
        <v>134</v>
      </c>
      <c r="GQ45" s="74" t="s">
        <v>134</v>
      </c>
      <c r="GR45" s="74" t="s">
        <v>134</v>
      </c>
      <c r="GS45" s="74" t="s">
        <v>134</v>
      </c>
      <c r="GT45" s="74" t="s">
        <v>134</v>
      </c>
      <c r="GU45" s="74" t="s">
        <v>134</v>
      </c>
      <c r="GV45" s="74" t="s">
        <v>134</v>
      </c>
      <c r="GW45" s="74" t="s">
        <v>134</v>
      </c>
      <c r="GX45" s="74" t="s">
        <v>134</v>
      </c>
      <c r="GY45" s="74" t="s">
        <v>134</v>
      </c>
      <c r="GZ45" s="74" t="s">
        <v>134</v>
      </c>
      <c r="HA45" s="74" t="s">
        <v>134</v>
      </c>
      <c r="HB45" s="74" t="s">
        <v>134</v>
      </c>
      <c r="HC45" s="74" t="s">
        <v>134</v>
      </c>
      <c r="HD45" s="74" t="s">
        <v>134</v>
      </c>
      <c r="HE45" s="74" t="s">
        <v>134</v>
      </c>
      <c r="HF45" s="74" t="s">
        <v>134</v>
      </c>
      <c r="HG45" s="74" t="s">
        <v>134</v>
      </c>
      <c r="HH45" s="74" t="s">
        <v>134</v>
      </c>
      <c r="HI45" s="74" t="s">
        <v>134</v>
      </c>
      <c r="HJ45" s="74" t="s">
        <v>134</v>
      </c>
      <c r="HK45" s="74" t="s">
        <v>134</v>
      </c>
      <c r="HL45" s="74" t="s">
        <v>134</v>
      </c>
      <c r="HM45" s="74" t="s">
        <v>134</v>
      </c>
      <c r="HN45" s="74" t="s">
        <v>134</v>
      </c>
      <c r="HO45" s="74" t="s">
        <v>134</v>
      </c>
      <c r="HP45" s="74" t="s">
        <v>134</v>
      </c>
      <c r="HQ45" s="74" t="s">
        <v>134</v>
      </c>
      <c r="HR45" s="74" t="s">
        <v>134</v>
      </c>
      <c r="HS45" s="74" t="s">
        <v>134</v>
      </c>
      <c r="HT45" s="74" t="s">
        <v>134</v>
      </c>
      <c r="HU45" s="74" t="s">
        <v>134</v>
      </c>
      <c r="HV45" s="74" t="s">
        <v>134</v>
      </c>
      <c r="HW45" s="74" t="s">
        <v>134</v>
      </c>
      <c r="HX45" s="74" t="s">
        <v>134</v>
      </c>
      <c r="HY45" s="74" t="s">
        <v>134</v>
      </c>
      <c r="HZ45" s="74" t="s">
        <v>134</v>
      </c>
      <c r="IA45" s="74" t="s">
        <v>134</v>
      </c>
      <c r="IB45" s="74" t="s">
        <v>134</v>
      </c>
      <c r="IC45" s="74" t="s">
        <v>134</v>
      </c>
      <c r="ID45" s="74" t="s">
        <v>134</v>
      </c>
      <c r="IE45" s="74" t="s">
        <v>134</v>
      </c>
      <c r="IF45" s="74" t="s">
        <v>134</v>
      </c>
      <c r="IG45" s="74" t="s">
        <v>134</v>
      </c>
      <c r="IH45" s="74" t="s">
        <v>134</v>
      </c>
      <c r="II45" s="74" t="s">
        <v>134</v>
      </c>
      <c r="IJ45" s="74" t="s">
        <v>134</v>
      </c>
      <c r="IK45" s="74" t="s">
        <v>134</v>
      </c>
      <c r="IL45" s="74" t="s">
        <v>134</v>
      </c>
      <c r="IM45" s="74" t="s">
        <v>134</v>
      </c>
      <c r="IN45" s="74" t="s">
        <v>134</v>
      </c>
      <c r="IO45" s="74" t="s">
        <v>134</v>
      </c>
      <c r="IP45" s="74" t="s">
        <v>134</v>
      </c>
      <c r="IQ45" s="74" t="s">
        <v>134</v>
      </c>
      <c r="IR45" s="74" t="s">
        <v>134</v>
      </c>
      <c r="IS45" s="74" t="s">
        <v>134</v>
      </c>
      <c r="IT45" s="74" t="s">
        <v>134</v>
      </c>
      <c r="IU45" s="74" t="s">
        <v>134</v>
      </c>
      <c r="IV45" s="74" t="s">
        <v>134</v>
      </c>
      <c r="IW45" s="74" t="s">
        <v>134</v>
      </c>
      <c r="IX45" s="74" t="s">
        <v>134</v>
      </c>
      <c r="IY45" s="74" t="s">
        <v>134</v>
      </c>
      <c r="IZ45" s="74" t="s">
        <v>134</v>
      </c>
      <c r="JA45" s="74" t="s">
        <v>134</v>
      </c>
      <c r="JB45" s="74" t="s">
        <v>134</v>
      </c>
      <c r="JC45" s="74" t="s">
        <v>134</v>
      </c>
      <c r="JD45" s="74" t="s">
        <v>134</v>
      </c>
      <c r="JE45" s="74" t="s">
        <v>134</v>
      </c>
      <c r="JF45" s="74" t="s">
        <v>134</v>
      </c>
      <c r="JG45" s="74" t="s">
        <v>134</v>
      </c>
      <c r="JH45" s="74" t="s">
        <v>134</v>
      </c>
      <c r="JI45" s="74" t="s">
        <v>134</v>
      </c>
      <c r="JJ45" s="74" t="s">
        <v>134</v>
      </c>
      <c r="JK45" s="74" t="s">
        <v>134</v>
      </c>
      <c r="JL45" s="74" t="s">
        <v>134</v>
      </c>
      <c r="JM45" s="74" t="s">
        <v>134</v>
      </c>
      <c r="JN45" s="74" t="s">
        <v>134</v>
      </c>
      <c r="JO45" s="74" t="s">
        <v>134</v>
      </c>
      <c r="JP45" s="74" t="s">
        <v>134</v>
      </c>
      <c r="JQ45" s="74" t="s">
        <v>134</v>
      </c>
      <c r="JR45" s="74" t="s">
        <v>134</v>
      </c>
      <c r="JS45" s="74" t="s">
        <v>134</v>
      </c>
      <c r="JT45" s="74" t="s">
        <v>134</v>
      </c>
      <c r="JU45" s="74" t="s">
        <v>134</v>
      </c>
      <c r="JV45" s="74" t="s">
        <v>134</v>
      </c>
      <c r="JW45" s="74" t="s">
        <v>134</v>
      </c>
      <c r="JX45" s="74" t="s">
        <v>134</v>
      </c>
      <c r="JY45" s="74" t="s">
        <v>134</v>
      </c>
      <c r="JZ45" s="74" t="s">
        <v>134</v>
      </c>
      <c r="KA45" s="74" t="s">
        <v>134</v>
      </c>
      <c r="KB45" s="74" t="s">
        <v>134</v>
      </c>
      <c r="KC45" s="74" t="s">
        <v>134</v>
      </c>
      <c r="KD45" s="74" t="s">
        <v>134</v>
      </c>
      <c r="KE45" s="74" t="s">
        <v>134</v>
      </c>
      <c r="KF45" s="74" t="s">
        <v>134</v>
      </c>
      <c r="KG45" s="74" t="s">
        <v>134</v>
      </c>
      <c r="KH45" s="74" t="s">
        <v>134</v>
      </c>
      <c r="KI45" s="74" t="s">
        <v>134</v>
      </c>
      <c r="KJ45" s="74" t="s">
        <v>134</v>
      </c>
      <c r="KK45" s="74" t="s">
        <v>134</v>
      </c>
      <c r="KL45" s="74" t="s">
        <v>134</v>
      </c>
      <c r="KM45" s="74" t="s">
        <v>134</v>
      </c>
      <c r="KN45" s="74" t="s">
        <v>134</v>
      </c>
      <c r="KO45" s="74" t="s">
        <v>134</v>
      </c>
      <c r="KP45" s="74" t="s">
        <v>134</v>
      </c>
      <c r="KQ45" s="74" t="s">
        <v>134</v>
      </c>
      <c r="KR45" s="74" t="s">
        <v>134</v>
      </c>
      <c r="KS45" s="74" t="s">
        <v>134</v>
      </c>
      <c r="KT45" s="74" t="s">
        <v>134</v>
      </c>
      <c r="KU45" s="74" t="s">
        <v>134</v>
      </c>
      <c r="KV45" s="74" t="s">
        <v>134</v>
      </c>
      <c r="KW45" s="74" t="s">
        <v>134</v>
      </c>
      <c r="KX45" s="74" t="s">
        <v>134</v>
      </c>
      <c r="KY45" s="74" t="s">
        <v>134</v>
      </c>
      <c r="KZ45" s="74" t="s">
        <v>134</v>
      </c>
      <c r="LA45" s="74" t="s">
        <v>134</v>
      </c>
      <c r="LB45" s="74" t="s">
        <v>134</v>
      </c>
      <c r="LC45" s="74" t="s">
        <v>134</v>
      </c>
      <c r="LD45" s="74" t="s">
        <v>134</v>
      </c>
      <c r="LE45" s="74" t="s">
        <v>134</v>
      </c>
      <c r="LF45" s="74" t="s">
        <v>134</v>
      </c>
      <c r="LG45" s="74" t="s">
        <v>134</v>
      </c>
      <c r="LH45" s="74" t="s">
        <v>134</v>
      </c>
      <c r="LI45" s="74" t="s">
        <v>134</v>
      </c>
      <c r="LJ45" s="74" t="s">
        <v>134</v>
      </c>
      <c r="LK45" s="74" t="s">
        <v>134</v>
      </c>
      <c r="LL45" s="74" t="s">
        <v>134</v>
      </c>
      <c r="LM45" s="74" t="s">
        <v>134</v>
      </c>
      <c r="LN45" s="74" t="s">
        <v>134</v>
      </c>
      <c r="LO45" s="74" t="s">
        <v>134</v>
      </c>
      <c r="LP45" s="74" t="s">
        <v>134</v>
      </c>
      <c r="LQ45" s="74" t="s">
        <v>134</v>
      </c>
      <c r="LR45" s="74" t="s">
        <v>134</v>
      </c>
      <c r="LS45" s="74" t="s">
        <v>134</v>
      </c>
      <c r="LT45" s="74" t="s">
        <v>134</v>
      </c>
      <c r="LU45" s="74" t="s">
        <v>134</v>
      </c>
      <c r="LV45" s="74" t="s">
        <v>134</v>
      </c>
      <c r="LW45" s="74" t="s">
        <v>134</v>
      </c>
      <c r="LX45" s="74" t="s">
        <v>134</v>
      </c>
      <c r="LY45" s="74" t="s">
        <v>134</v>
      </c>
      <c r="LZ45" s="74" t="s">
        <v>134</v>
      </c>
      <c r="MA45" s="74" t="s">
        <v>134</v>
      </c>
      <c r="MB45" s="74" t="s">
        <v>134</v>
      </c>
      <c r="MC45" s="74" t="s">
        <v>134</v>
      </c>
      <c r="MD45" s="74" t="s">
        <v>134</v>
      </c>
      <c r="ME45" s="74" t="s">
        <v>134</v>
      </c>
      <c r="MF45" s="74" t="s">
        <v>134</v>
      </c>
      <c r="MG45" s="74" t="s">
        <v>134</v>
      </c>
      <c r="MH45" s="74" t="s">
        <v>134</v>
      </c>
      <c r="MI45" s="74" t="s">
        <v>134</v>
      </c>
      <c r="MJ45" s="74" t="s">
        <v>134</v>
      </c>
      <c r="MK45" s="74" t="s">
        <v>134</v>
      </c>
      <c r="ML45" s="74" t="s">
        <v>134</v>
      </c>
      <c r="MM45" s="74" t="s">
        <v>134</v>
      </c>
      <c r="MN45" s="74" t="s">
        <v>134</v>
      </c>
      <c r="MO45" s="74" t="s">
        <v>134</v>
      </c>
      <c r="MP45" s="74" t="s">
        <v>134</v>
      </c>
      <c r="MQ45" s="74" t="s">
        <v>134</v>
      </c>
      <c r="MR45" s="74" t="s">
        <v>134</v>
      </c>
      <c r="MS45" s="74" t="s">
        <v>134</v>
      </c>
      <c r="MT45" s="74" t="s">
        <v>134</v>
      </c>
      <c r="MU45" s="74" t="s">
        <v>134</v>
      </c>
      <c r="MV45" s="74" t="s">
        <v>134</v>
      </c>
      <c r="MW45" s="74" t="s">
        <v>134</v>
      </c>
      <c r="MX45" s="74" t="s">
        <v>134</v>
      </c>
      <c r="MY45" s="74" t="s">
        <v>134</v>
      </c>
      <c r="MZ45" s="74" t="s">
        <v>134</v>
      </c>
      <c r="NA45" s="74" t="s">
        <v>134</v>
      </c>
      <c r="NB45" s="74" t="s">
        <v>134</v>
      </c>
      <c r="NC45" s="74" t="s">
        <v>134</v>
      </c>
      <c r="ND45" s="74" t="s">
        <v>134</v>
      </c>
      <c r="NE45" s="74" t="s">
        <v>134</v>
      </c>
      <c r="NF45" s="74" t="s">
        <v>134</v>
      </c>
      <c r="NG45" s="74" t="s">
        <v>134</v>
      </c>
      <c r="NH45" s="74" t="s">
        <v>134</v>
      </c>
      <c r="NI45" s="74" t="s">
        <v>134</v>
      </c>
      <c r="NJ45" s="74" t="s">
        <v>134</v>
      </c>
      <c r="NK45" s="74" t="s">
        <v>134</v>
      </c>
      <c r="NL45" s="74" t="s">
        <v>134</v>
      </c>
      <c r="NM45" s="74" t="s">
        <v>134</v>
      </c>
      <c r="NN45" s="74" t="s">
        <v>134</v>
      </c>
      <c r="NO45" s="74" t="s">
        <v>134</v>
      </c>
      <c r="NP45" s="74" t="s">
        <v>134</v>
      </c>
      <c r="NQ45" s="74" t="s">
        <v>134</v>
      </c>
      <c r="NR45" s="74" t="s">
        <v>134</v>
      </c>
      <c r="NS45" s="74" t="s">
        <v>134</v>
      </c>
      <c r="NT45" s="74" t="s">
        <v>134</v>
      </c>
      <c r="NU45" s="74" t="s">
        <v>134</v>
      </c>
      <c r="NV45" s="74" t="s">
        <v>134</v>
      </c>
      <c r="NW45" s="74" t="s">
        <v>134</v>
      </c>
      <c r="NX45" s="74" t="s">
        <v>134</v>
      </c>
      <c r="NY45" s="74" t="s">
        <v>134</v>
      </c>
      <c r="NZ45" s="74" t="s">
        <v>134</v>
      </c>
      <c r="OA45" s="74" t="s">
        <v>134</v>
      </c>
      <c r="OB45" s="74" t="s">
        <v>134</v>
      </c>
      <c r="OC45" s="74" t="s">
        <v>134</v>
      </c>
      <c r="OD45" s="74" t="s">
        <v>134</v>
      </c>
      <c r="OE45" s="74" t="s">
        <v>134</v>
      </c>
      <c r="OF45" s="74" t="s">
        <v>134</v>
      </c>
      <c r="OG45" s="74" t="s">
        <v>134</v>
      </c>
      <c r="OH45" s="74" t="s">
        <v>134</v>
      </c>
      <c r="OI45" s="74" t="s">
        <v>134</v>
      </c>
      <c r="OJ45" s="74" t="s">
        <v>134</v>
      </c>
      <c r="OK45" s="74" t="s">
        <v>134</v>
      </c>
      <c r="OL45" s="74" t="s">
        <v>134</v>
      </c>
      <c r="OM45" s="74" t="s">
        <v>134</v>
      </c>
      <c r="ON45" s="74" t="s">
        <v>134</v>
      </c>
      <c r="OO45" s="74" t="s">
        <v>134</v>
      </c>
      <c r="OP45" s="74" t="s">
        <v>134</v>
      </c>
      <c r="OQ45" s="74" t="s">
        <v>134</v>
      </c>
      <c r="OR45" s="74" t="s">
        <v>134</v>
      </c>
      <c r="OS45" s="74" t="s">
        <v>134</v>
      </c>
      <c r="OT45" s="74" t="s">
        <v>134</v>
      </c>
      <c r="OU45" s="74" t="s">
        <v>134</v>
      </c>
      <c r="OV45" s="74" t="s">
        <v>134</v>
      </c>
      <c r="OW45" s="74" t="s">
        <v>134</v>
      </c>
      <c r="OX45" s="74" t="s">
        <v>134</v>
      </c>
      <c r="OY45" s="74" t="s">
        <v>134</v>
      </c>
      <c r="OZ45" s="74" t="s">
        <v>134</v>
      </c>
      <c r="PA45" s="74" t="s">
        <v>134</v>
      </c>
      <c r="PB45" s="74" t="s">
        <v>134</v>
      </c>
      <c r="PC45" s="74" t="s">
        <v>134</v>
      </c>
      <c r="PD45" s="74" t="s">
        <v>134</v>
      </c>
      <c r="PE45" s="74" t="s">
        <v>134</v>
      </c>
      <c r="PF45" s="74" t="s">
        <v>134</v>
      </c>
      <c r="PG45" s="74" t="s">
        <v>134</v>
      </c>
      <c r="PH45" s="74" t="s">
        <v>134</v>
      </c>
      <c r="PI45" s="74" t="s">
        <v>134</v>
      </c>
      <c r="PJ45" s="74" t="s">
        <v>134</v>
      </c>
      <c r="PK45" s="74" t="s">
        <v>134</v>
      </c>
      <c r="PL45" s="74" t="s">
        <v>134</v>
      </c>
      <c r="PM45" s="74" t="s">
        <v>134</v>
      </c>
      <c r="PN45" s="74" t="s">
        <v>134</v>
      </c>
      <c r="PO45" s="74" t="s">
        <v>134</v>
      </c>
      <c r="PP45" s="74" t="s">
        <v>134</v>
      </c>
      <c r="PQ45" s="74" t="s">
        <v>134</v>
      </c>
      <c r="PR45" s="74" t="s">
        <v>134</v>
      </c>
      <c r="PS45" s="74" t="s">
        <v>134</v>
      </c>
      <c r="PT45" s="74" t="s">
        <v>134</v>
      </c>
      <c r="PU45" s="74" t="s">
        <v>134</v>
      </c>
      <c r="PV45" s="74" t="s">
        <v>134</v>
      </c>
      <c r="PW45" s="74" t="s">
        <v>134</v>
      </c>
      <c r="PX45" s="74" t="s">
        <v>134</v>
      </c>
      <c r="PY45" s="74" t="s">
        <v>134</v>
      </c>
      <c r="PZ45" s="74" t="s">
        <v>134</v>
      </c>
      <c r="QA45" s="74" t="s">
        <v>134</v>
      </c>
      <c r="QB45" s="74" t="s">
        <v>134</v>
      </c>
      <c r="QC45" s="74" t="s">
        <v>134</v>
      </c>
      <c r="QD45" s="74" t="s">
        <v>134</v>
      </c>
      <c r="QE45" s="74" t="s">
        <v>134</v>
      </c>
      <c r="QF45" s="74" t="s">
        <v>134</v>
      </c>
      <c r="QG45" s="74" t="s">
        <v>134</v>
      </c>
      <c r="QH45" s="74" t="s">
        <v>134</v>
      </c>
      <c r="QI45" s="74" t="s">
        <v>134</v>
      </c>
      <c r="QJ45" s="74" t="s">
        <v>134</v>
      </c>
      <c r="QK45" s="74" t="s">
        <v>134</v>
      </c>
      <c r="QL45" s="74" t="s">
        <v>134</v>
      </c>
      <c r="QM45" s="74" t="s">
        <v>134</v>
      </c>
      <c r="QN45" s="74" t="s">
        <v>134</v>
      </c>
      <c r="QO45" s="74" t="s">
        <v>134</v>
      </c>
      <c r="QP45" s="74" t="s">
        <v>134</v>
      </c>
      <c r="QQ45" s="74" t="s">
        <v>134</v>
      </c>
      <c r="QR45" s="74" t="s">
        <v>134</v>
      </c>
      <c r="QS45" s="74" t="s">
        <v>134</v>
      </c>
      <c r="QT45" s="74" t="s">
        <v>134</v>
      </c>
      <c r="QU45" s="74" t="s">
        <v>134</v>
      </c>
      <c r="QV45" s="74" t="s">
        <v>134</v>
      </c>
      <c r="QW45" s="74" t="s">
        <v>134</v>
      </c>
      <c r="QX45" s="74" t="s">
        <v>134</v>
      </c>
      <c r="QY45" s="74" t="s">
        <v>134</v>
      </c>
      <c r="QZ45" s="74" t="s">
        <v>134</v>
      </c>
      <c r="RA45" s="74" t="s">
        <v>134</v>
      </c>
      <c r="RB45" s="74" t="s">
        <v>134</v>
      </c>
      <c r="RC45" s="74" t="s">
        <v>134</v>
      </c>
      <c r="RD45" s="74" t="s">
        <v>134</v>
      </c>
      <c r="RE45" s="74" t="s">
        <v>134</v>
      </c>
      <c r="RF45" s="74" t="s">
        <v>134</v>
      </c>
      <c r="RG45" s="74" t="s">
        <v>134</v>
      </c>
      <c r="RH45" s="74" t="s">
        <v>134</v>
      </c>
      <c r="RI45" s="74" t="s">
        <v>134</v>
      </c>
      <c r="RJ45" s="74" t="s">
        <v>134</v>
      </c>
      <c r="RK45" s="74" t="s">
        <v>134</v>
      </c>
      <c r="RL45" s="74" t="s">
        <v>134</v>
      </c>
      <c r="RM45" s="74" t="s">
        <v>134</v>
      </c>
      <c r="RN45" s="74" t="s">
        <v>134</v>
      </c>
      <c r="RO45" s="74" t="s">
        <v>134</v>
      </c>
      <c r="RP45" s="74" t="s">
        <v>134</v>
      </c>
      <c r="RQ45" s="74" t="s">
        <v>134</v>
      </c>
      <c r="RR45" s="74" t="s">
        <v>134</v>
      </c>
      <c r="RS45" s="74" t="s">
        <v>134</v>
      </c>
      <c r="RT45" s="74" t="s">
        <v>134</v>
      </c>
      <c r="RU45" s="74" t="s">
        <v>134</v>
      </c>
      <c r="RV45" s="74" t="s">
        <v>134</v>
      </c>
      <c r="RW45" s="74" t="s">
        <v>134</v>
      </c>
      <c r="RX45" s="74" t="s">
        <v>134</v>
      </c>
      <c r="RY45" s="74" t="s">
        <v>134</v>
      </c>
      <c r="RZ45" s="74" t="s">
        <v>134</v>
      </c>
      <c r="SA45" s="74" t="s">
        <v>134</v>
      </c>
      <c r="SB45" s="74" t="s">
        <v>134</v>
      </c>
      <c r="SC45" s="74" t="s">
        <v>134</v>
      </c>
      <c r="SD45" s="74" t="s">
        <v>134</v>
      </c>
      <c r="SE45" s="74" t="s">
        <v>134</v>
      </c>
      <c r="SF45" s="74" t="s">
        <v>134</v>
      </c>
      <c r="SG45" s="74" t="s">
        <v>134</v>
      </c>
      <c r="SH45" s="74" t="s">
        <v>134</v>
      </c>
      <c r="SI45" s="74" t="s">
        <v>134</v>
      </c>
      <c r="SJ45" s="74" t="s">
        <v>134</v>
      </c>
      <c r="SK45" s="74" t="s">
        <v>134</v>
      </c>
      <c r="SL45" s="74" t="s">
        <v>134</v>
      </c>
      <c r="SM45" s="74" t="s">
        <v>134</v>
      </c>
      <c r="SN45" s="74" t="s">
        <v>134</v>
      </c>
      <c r="SO45" s="74" t="s">
        <v>134</v>
      </c>
      <c r="SP45" s="74" t="s">
        <v>134</v>
      </c>
      <c r="SQ45" s="74" t="s">
        <v>134</v>
      </c>
      <c r="SR45" s="74" t="s">
        <v>134</v>
      </c>
      <c r="SS45" s="74" t="s">
        <v>134</v>
      </c>
      <c r="ST45" s="74" t="s">
        <v>134</v>
      </c>
      <c r="SU45" s="74" t="s">
        <v>134</v>
      </c>
      <c r="SV45" s="74" t="s">
        <v>134</v>
      </c>
      <c r="SW45" s="74" t="s">
        <v>134</v>
      </c>
      <c r="SX45" s="74" t="s">
        <v>134</v>
      </c>
      <c r="SY45" s="74" t="s">
        <v>134</v>
      </c>
      <c r="SZ45" s="74" t="s">
        <v>134</v>
      </c>
      <c r="TA45" s="74" t="s">
        <v>134</v>
      </c>
      <c r="TB45" s="74" t="s">
        <v>134</v>
      </c>
      <c r="TC45" s="74" t="s">
        <v>134</v>
      </c>
      <c r="TD45" s="74" t="s">
        <v>134</v>
      </c>
      <c r="TE45" s="74" t="s">
        <v>134</v>
      </c>
      <c r="TF45" s="74" t="s">
        <v>134</v>
      </c>
      <c r="TG45" s="74" t="s">
        <v>134</v>
      </c>
      <c r="TH45" s="74" t="s">
        <v>134</v>
      </c>
      <c r="TI45" s="74" t="s">
        <v>134</v>
      </c>
      <c r="TJ45" s="74" t="s">
        <v>134</v>
      </c>
      <c r="TK45" s="74" t="s">
        <v>134</v>
      </c>
      <c r="TL45" s="74" t="s">
        <v>134</v>
      </c>
      <c r="TM45" s="74" t="s">
        <v>134</v>
      </c>
      <c r="TN45" s="74" t="s">
        <v>134</v>
      </c>
      <c r="TO45" s="74" t="s">
        <v>134</v>
      </c>
      <c r="TP45" s="74" t="s">
        <v>134</v>
      </c>
      <c r="TQ45" s="74" t="s">
        <v>134</v>
      </c>
      <c r="TR45" s="74" t="s">
        <v>134</v>
      </c>
      <c r="TS45" s="74" t="s">
        <v>134</v>
      </c>
      <c r="TT45" s="74" t="s">
        <v>134</v>
      </c>
      <c r="TU45" s="74" t="s">
        <v>134</v>
      </c>
      <c r="TV45" s="74" t="s">
        <v>134</v>
      </c>
      <c r="TW45" s="74" t="s">
        <v>134</v>
      </c>
      <c r="TX45" s="74" t="s">
        <v>134</v>
      </c>
      <c r="TY45" s="74" t="s">
        <v>134</v>
      </c>
      <c r="TZ45" s="74" t="s">
        <v>134</v>
      </c>
      <c r="UA45" s="74" t="s">
        <v>134</v>
      </c>
      <c r="UB45" s="74" t="s">
        <v>134</v>
      </c>
      <c r="UC45" s="74" t="s">
        <v>134</v>
      </c>
      <c r="UD45" s="74" t="s">
        <v>134</v>
      </c>
      <c r="UE45" s="74" t="s">
        <v>134</v>
      </c>
      <c r="UF45" s="74" t="s">
        <v>134</v>
      </c>
      <c r="UG45" s="74" t="s">
        <v>134</v>
      </c>
      <c r="UH45" s="74" t="s">
        <v>134</v>
      </c>
    </row>
    <row r="46" spans="1:554" ht="14.4" x14ac:dyDescent="0.3">
      <c r="A46" s="74" t="s">
        <v>32</v>
      </c>
      <c r="B46" s="74" t="s">
        <v>18</v>
      </c>
      <c r="C46" s="74" t="s">
        <v>533</v>
      </c>
      <c r="D46" s="77">
        <v>123.38</v>
      </c>
      <c r="E46" s="74">
        <v>245</v>
      </c>
      <c r="F46" s="77"/>
      <c r="G46" s="74"/>
      <c r="H46" s="74" t="s">
        <v>134</v>
      </c>
      <c r="I46" s="74" t="s">
        <v>134</v>
      </c>
      <c r="J46" s="74" t="s">
        <v>134</v>
      </c>
      <c r="K46" s="74" t="s">
        <v>134</v>
      </c>
      <c r="L46" s="74" t="s">
        <v>134</v>
      </c>
      <c r="M46" s="74" t="s">
        <v>134</v>
      </c>
      <c r="N46" s="74" t="s">
        <v>134</v>
      </c>
      <c r="O46" s="74" t="s">
        <v>134</v>
      </c>
      <c r="P46" s="74" t="s">
        <v>134</v>
      </c>
      <c r="Q46" s="74" t="s">
        <v>134</v>
      </c>
      <c r="R46" s="74" t="s">
        <v>134</v>
      </c>
      <c r="S46" s="74" t="s">
        <v>134</v>
      </c>
      <c r="T46" s="74" t="s">
        <v>134</v>
      </c>
      <c r="U46" s="74" t="s">
        <v>134</v>
      </c>
      <c r="V46" s="74" t="s">
        <v>134</v>
      </c>
      <c r="W46" s="74" t="s">
        <v>134</v>
      </c>
      <c r="X46" s="74" t="s">
        <v>134</v>
      </c>
      <c r="Y46" s="74" t="s">
        <v>134</v>
      </c>
      <c r="Z46" s="74" t="s">
        <v>134</v>
      </c>
      <c r="AA46" s="74" t="s">
        <v>134</v>
      </c>
      <c r="AB46" s="74" t="s">
        <v>134</v>
      </c>
      <c r="AC46" s="74" t="s">
        <v>134</v>
      </c>
      <c r="AD46" s="74" t="s">
        <v>134</v>
      </c>
      <c r="AE46" s="74" t="s">
        <v>134</v>
      </c>
      <c r="AF46" s="74" t="s">
        <v>134</v>
      </c>
      <c r="AG46" s="74" t="s">
        <v>134</v>
      </c>
      <c r="AH46" s="74" t="s">
        <v>134</v>
      </c>
      <c r="AI46" s="74" t="s">
        <v>134</v>
      </c>
      <c r="AJ46" s="74" t="s">
        <v>134</v>
      </c>
      <c r="AK46" s="74" t="s">
        <v>134</v>
      </c>
      <c r="AL46" s="74" t="s">
        <v>134</v>
      </c>
      <c r="AM46" s="74" t="s">
        <v>134</v>
      </c>
      <c r="AN46" s="74" t="s">
        <v>134</v>
      </c>
      <c r="AO46" s="74" t="s">
        <v>134</v>
      </c>
      <c r="AP46" s="74" t="s">
        <v>134</v>
      </c>
      <c r="AQ46" s="74" t="s">
        <v>134</v>
      </c>
      <c r="AR46" s="74" t="s">
        <v>134</v>
      </c>
      <c r="AS46" s="74" t="s">
        <v>134</v>
      </c>
      <c r="AT46" s="74" t="s">
        <v>134</v>
      </c>
      <c r="AU46" s="74" t="s">
        <v>134</v>
      </c>
      <c r="AV46" s="74" t="s">
        <v>134</v>
      </c>
      <c r="AW46" s="74" t="s">
        <v>134</v>
      </c>
      <c r="AX46" s="74" t="s">
        <v>134</v>
      </c>
      <c r="AY46" s="74" t="s">
        <v>134</v>
      </c>
      <c r="AZ46" s="74" t="s">
        <v>134</v>
      </c>
      <c r="BA46" s="74" t="s">
        <v>134</v>
      </c>
      <c r="BB46" s="74" t="s">
        <v>134</v>
      </c>
      <c r="BC46" s="74" t="s">
        <v>134</v>
      </c>
      <c r="BD46" s="74" t="s">
        <v>134</v>
      </c>
      <c r="BE46" s="74" t="s">
        <v>134</v>
      </c>
      <c r="BF46" s="74" t="s">
        <v>134</v>
      </c>
      <c r="BG46" s="74" t="s">
        <v>134</v>
      </c>
      <c r="BH46" s="74" t="s">
        <v>134</v>
      </c>
      <c r="BI46" s="74" t="s">
        <v>134</v>
      </c>
      <c r="BJ46" s="74" t="s">
        <v>134</v>
      </c>
      <c r="BK46" s="74" t="s">
        <v>134</v>
      </c>
      <c r="BL46" s="74" t="s">
        <v>134</v>
      </c>
      <c r="BM46" s="74" t="s">
        <v>134</v>
      </c>
      <c r="BN46" s="74" t="s">
        <v>134</v>
      </c>
      <c r="BO46" s="74" t="s">
        <v>134</v>
      </c>
      <c r="BP46" s="74" t="s">
        <v>134</v>
      </c>
      <c r="BQ46" s="74" t="s">
        <v>134</v>
      </c>
      <c r="BR46" s="74" t="s">
        <v>134</v>
      </c>
      <c r="BS46" s="74" t="s">
        <v>134</v>
      </c>
      <c r="BT46" s="74" t="s">
        <v>134</v>
      </c>
      <c r="BU46" s="74" t="s">
        <v>134</v>
      </c>
      <c r="BV46" s="74" t="s">
        <v>134</v>
      </c>
      <c r="BW46" s="74" t="s">
        <v>134</v>
      </c>
      <c r="BX46" s="74" t="s">
        <v>134</v>
      </c>
      <c r="BY46" s="74" t="s">
        <v>134</v>
      </c>
      <c r="BZ46" s="74" t="s">
        <v>134</v>
      </c>
      <c r="CA46" s="74" t="s">
        <v>134</v>
      </c>
      <c r="CB46" s="74" t="s">
        <v>134</v>
      </c>
      <c r="CC46" s="74" t="s">
        <v>134</v>
      </c>
      <c r="CD46" s="74" t="s">
        <v>134</v>
      </c>
      <c r="CE46" s="74" t="s">
        <v>134</v>
      </c>
      <c r="CF46" s="74" t="s">
        <v>134</v>
      </c>
      <c r="CG46" s="74" t="s">
        <v>134</v>
      </c>
      <c r="CH46" s="74" t="s">
        <v>134</v>
      </c>
      <c r="CI46" s="74" t="s">
        <v>134</v>
      </c>
      <c r="CJ46" s="74" t="s">
        <v>134</v>
      </c>
      <c r="CK46" s="74" t="s">
        <v>134</v>
      </c>
      <c r="CL46" s="74" t="s">
        <v>134</v>
      </c>
      <c r="CM46" s="74" t="s">
        <v>134</v>
      </c>
      <c r="CN46" s="74" t="s">
        <v>134</v>
      </c>
      <c r="CO46" s="74" t="s">
        <v>134</v>
      </c>
      <c r="CP46" s="74" t="s">
        <v>134</v>
      </c>
      <c r="CQ46" s="74" t="s">
        <v>134</v>
      </c>
      <c r="CR46" s="74" t="s">
        <v>134</v>
      </c>
      <c r="CS46" s="74" t="s">
        <v>134</v>
      </c>
      <c r="CT46" s="74" t="s">
        <v>134</v>
      </c>
      <c r="CU46" s="74" t="s">
        <v>134</v>
      </c>
      <c r="CV46" s="74" t="s">
        <v>134</v>
      </c>
      <c r="CW46" s="74" t="s">
        <v>134</v>
      </c>
      <c r="CX46" s="74" t="s">
        <v>134</v>
      </c>
      <c r="CY46" s="74" t="s">
        <v>134</v>
      </c>
      <c r="CZ46" s="74" t="s">
        <v>134</v>
      </c>
      <c r="DA46" s="74" t="s">
        <v>134</v>
      </c>
      <c r="DB46" s="74" t="s">
        <v>134</v>
      </c>
      <c r="DC46" s="74" t="s">
        <v>134</v>
      </c>
      <c r="DD46" s="74" t="s">
        <v>134</v>
      </c>
      <c r="DE46" s="74" t="s">
        <v>134</v>
      </c>
      <c r="DF46" s="74" t="s">
        <v>134</v>
      </c>
      <c r="DG46" s="74" t="s">
        <v>134</v>
      </c>
      <c r="DH46" s="74" t="s">
        <v>134</v>
      </c>
      <c r="DI46" s="74" t="s">
        <v>134</v>
      </c>
      <c r="DJ46" s="74" t="s">
        <v>134</v>
      </c>
      <c r="DK46" s="74" t="s">
        <v>134</v>
      </c>
      <c r="DL46" s="74" t="s">
        <v>134</v>
      </c>
      <c r="DM46" s="74">
        <v>123.43</v>
      </c>
      <c r="DN46" s="74">
        <v>126.57</v>
      </c>
      <c r="DO46" s="74">
        <v>126.66</v>
      </c>
      <c r="DP46" s="74">
        <v>126.42</v>
      </c>
      <c r="DQ46" s="74">
        <v>127.11</v>
      </c>
      <c r="DR46" s="74">
        <v>125.49</v>
      </c>
      <c r="DS46" s="74" t="s">
        <v>135</v>
      </c>
      <c r="DT46" s="74">
        <v>125.78</v>
      </c>
      <c r="DU46" s="74">
        <v>124.83</v>
      </c>
      <c r="DV46" s="74">
        <v>130.15</v>
      </c>
      <c r="DW46" s="74">
        <v>129.33000000000001</v>
      </c>
      <c r="DX46" s="74">
        <v>127.33</v>
      </c>
      <c r="DY46" s="74">
        <v>129.18</v>
      </c>
      <c r="DZ46" s="74">
        <v>129.04</v>
      </c>
      <c r="EA46" s="74">
        <v>127.9</v>
      </c>
      <c r="EB46" s="74">
        <v>130.36000000000001</v>
      </c>
      <c r="EC46" s="74">
        <v>130.22</v>
      </c>
      <c r="ED46" s="74">
        <v>130.38</v>
      </c>
      <c r="EE46" s="74">
        <v>128.36000000000001</v>
      </c>
      <c r="EF46" s="74">
        <v>129.78</v>
      </c>
      <c r="EG46" s="74">
        <v>127.13</v>
      </c>
      <c r="EH46" s="74">
        <v>128.78</v>
      </c>
      <c r="EI46" s="74">
        <v>130.80000000000001</v>
      </c>
      <c r="EJ46" s="74">
        <v>134.30000000000001</v>
      </c>
      <c r="EK46" s="74">
        <v>134.68</v>
      </c>
      <c r="EL46" s="74">
        <v>133.56</v>
      </c>
      <c r="EM46" s="74">
        <v>132.83000000000001</v>
      </c>
      <c r="EN46" s="74">
        <v>135.36000000000001</v>
      </c>
      <c r="EO46" s="74">
        <v>129.96</v>
      </c>
      <c r="EP46" s="74">
        <v>130</v>
      </c>
      <c r="EQ46" s="74">
        <v>128.80000000000001</v>
      </c>
      <c r="ER46" s="74">
        <v>129.13</v>
      </c>
      <c r="ES46" s="74">
        <v>128.15</v>
      </c>
      <c r="ET46" s="74">
        <v>128.25</v>
      </c>
      <c r="EU46" s="74">
        <v>132.21</v>
      </c>
      <c r="EV46" s="74">
        <v>133.68</v>
      </c>
      <c r="EW46" s="74">
        <v>131.69</v>
      </c>
      <c r="EX46" s="74">
        <v>128.21</v>
      </c>
      <c r="EY46" s="74">
        <v>128.91</v>
      </c>
      <c r="EZ46" s="74">
        <v>139.57</v>
      </c>
      <c r="FA46" s="74">
        <v>142.22</v>
      </c>
      <c r="FB46" s="74">
        <v>139.94</v>
      </c>
      <c r="FC46" s="74">
        <v>137.85</v>
      </c>
      <c r="FD46" s="74">
        <v>138.56</v>
      </c>
      <c r="FE46" s="74">
        <v>138.41</v>
      </c>
      <c r="FF46" s="74">
        <v>140.57</v>
      </c>
      <c r="FG46" s="74">
        <v>137.66999999999999</v>
      </c>
      <c r="FH46" s="74">
        <v>135.07</v>
      </c>
      <c r="FI46" s="74">
        <v>133.97999999999999</v>
      </c>
      <c r="FJ46" s="74">
        <v>133.22</v>
      </c>
      <c r="FK46" s="74">
        <v>134.68</v>
      </c>
      <c r="FL46" s="74">
        <v>134.25</v>
      </c>
      <c r="FM46" s="74">
        <v>135.52000000000001</v>
      </c>
      <c r="FN46" s="74">
        <v>131.84</v>
      </c>
      <c r="FO46" s="74">
        <v>133.26</v>
      </c>
      <c r="FP46" s="74">
        <v>133.13999999999999</v>
      </c>
      <c r="FQ46" s="74">
        <v>134.91</v>
      </c>
      <c r="FR46" s="74">
        <v>135.07</v>
      </c>
      <c r="FS46" s="74">
        <v>138.01</v>
      </c>
      <c r="FT46" s="74">
        <v>138.12</v>
      </c>
      <c r="FU46" s="74">
        <v>137.27000000000001</v>
      </c>
      <c r="FV46" s="74">
        <v>135.36000000000001</v>
      </c>
      <c r="FW46" s="74">
        <v>137.85</v>
      </c>
      <c r="FX46" s="74">
        <v>138.22999999999999</v>
      </c>
      <c r="FY46" s="74">
        <v>143.1</v>
      </c>
      <c r="FZ46" s="74">
        <v>141.22999999999999</v>
      </c>
      <c r="GA46" s="74">
        <v>144.85</v>
      </c>
      <c r="GB46" s="74">
        <v>144.72</v>
      </c>
      <c r="GC46" s="74">
        <v>140.38999999999999</v>
      </c>
      <c r="GD46" s="74">
        <v>139.97999999999999</v>
      </c>
      <c r="GE46" s="74">
        <v>137.63</v>
      </c>
      <c r="GF46" s="74">
        <v>135.29</v>
      </c>
      <c r="GG46" s="74">
        <v>129.33000000000001</v>
      </c>
      <c r="GH46" s="74">
        <v>129.12</v>
      </c>
      <c r="GI46" s="74">
        <v>131.27000000000001</v>
      </c>
      <c r="GJ46" s="74">
        <v>125.98</v>
      </c>
      <c r="GK46" s="74">
        <v>125.98</v>
      </c>
      <c r="GL46" s="74">
        <v>125.98</v>
      </c>
      <c r="GM46" s="74">
        <v>127.12</v>
      </c>
      <c r="GN46" s="74">
        <v>129.46</v>
      </c>
      <c r="GO46" s="74">
        <v>124.72</v>
      </c>
      <c r="GP46" s="74">
        <v>127</v>
      </c>
      <c r="GQ46" s="74">
        <v>125.96</v>
      </c>
      <c r="GR46" s="74">
        <v>127.96</v>
      </c>
      <c r="GS46" s="74">
        <v>128.26</v>
      </c>
      <c r="GT46" s="74">
        <v>129.47999999999999</v>
      </c>
      <c r="GU46" s="74">
        <v>131.83000000000001</v>
      </c>
      <c r="GV46" s="74">
        <v>132.33000000000001</v>
      </c>
      <c r="GW46" s="74">
        <v>129.79</v>
      </c>
      <c r="GX46" s="74">
        <v>132.55000000000001</v>
      </c>
      <c r="GY46" s="74">
        <v>131.47</v>
      </c>
      <c r="GZ46" s="74">
        <v>128.13</v>
      </c>
      <c r="HA46" s="74">
        <v>128.4</v>
      </c>
      <c r="HB46" s="74">
        <v>125.17</v>
      </c>
      <c r="HC46" s="74">
        <v>126.56</v>
      </c>
      <c r="HD46" s="74">
        <v>128.56</v>
      </c>
      <c r="HE46" s="74">
        <v>121.39</v>
      </c>
      <c r="HF46" s="74">
        <v>119.57</v>
      </c>
      <c r="HG46" s="74">
        <v>127.74</v>
      </c>
      <c r="HH46" s="74">
        <v>132.71</v>
      </c>
      <c r="HI46" s="74">
        <v>133.09</v>
      </c>
      <c r="HJ46" s="74">
        <v>137</v>
      </c>
      <c r="HK46" s="74">
        <v>138.07</v>
      </c>
      <c r="HL46" s="74">
        <v>138.6</v>
      </c>
      <c r="HM46" s="74">
        <v>139.74</v>
      </c>
      <c r="HN46" s="74">
        <v>142.71</v>
      </c>
      <c r="HO46" s="74">
        <v>142.08000000000001</v>
      </c>
      <c r="HP46" s="74">
        <v>140.6</v>
      </c>
      <c r="HQ46" s="74">
        <v>143.56</v>
      </c>
      <c r="HR46" s="74">
        <v>142.59</v>
      </c>
      <c r="HS46" s="74">
        <v>145.80000000000001</v>
      </c>
      <c r="HT46" s="74">
        <v>143.19999999999999</v>
      </c>
      <c r="HU46" s="74">
        <v>142.83000000000001</v>
      </c>
      <c r="HV46" s="74">
        <v>145.18</v>
      </c>
      <c r="HW46" s="74">
        <v>146.13</v>
      </c>
      <c r="HX46" s="74">
        <v>143.9</v>
      </c>
      <c r="HY46" s="74">
        <v>146.71</v>
      </c>
      <c r="HZ46" s="74">
        <v>146.71</v>
      </c>
      <c r="IA46" s="74">
        <v>146.74</v>
      </c>
      <c r="IB46" s="74">
        <v>147.72999999999999</v>
      </c>
      <c r="IC46" s="74">
        <v>147.03</v>
      </c>
      <c r="ID46" s="74">
        <v>146.32</v>
      </c>
      <c r="IE46" s="74">
        <v>146.09</v>
      </c>
      <c r="IF46" s="74">
        <v>147.03</v>
      </c>
      <c r="IG46" s="74">
        <v>144.84</v>
      </c>
      <c r="IH46" s="74">
        <v>146.88</v>
      </c>
      <c r="II46" s="74">
        <v>144.52000000000001</v>
      </c>
      <c r="IJ46" s="74">
        <v>146.88</v>
      </c>
      <c r="IK46" s="74">
        <v>147.41999999999999</v>
      </c>
      <c r="IL46" s="74">
        <v>145.88999999999999</v>
      </c>
      <c r="IM46" s="74">
        <v>147.47999999999999</v>
      </c>
      <c r="IN46" s="74">
        <v>148.84</v>
      </c>
      <c r="IO46" s="74">
        <v>147.41999999999999</v>
      </c>
      <c r="IP46" s="74">
        <v>149.97</v>
      </c>
      <c r="IQ46" s="74">
        <v>154.07</v>
      </c>
      <c r="IR46" s="74">
        <v>153.79</v>
      </c>
      <c r="IS46" s="74">
        <v>152.12</v>
      </c>
      <c r="IT46" s="74">
        <v>153.84</v>
      </c>
      <c r="IU46" s="74">
        <v>153.41999999999999</v>
      </c>
      <c r="IV46" s="74">
        <v>153.41</v>
      </c>
      <c r="IW46" s="74">
        <v>153.34</v>
      </c>
      <c r="IX46" s="74">
        <v>153.38</v>
      </c>
      <c r="IY46" s="74">
        <v>151.94</v>
      </c>
      <c r="IZ46" s="74">
        <v>149.93</v>
      </c>
      <c r="JA46" s="74">
        <v>148.47</v>
      </c>
      <c r="JB46" s="74">
        <v>144.57</v>
      </c>
      <c r="JC46" s="74">
        <v>145.24</v>
      </c>
      <c r="JD46" s="74">
        <v>149.1</v>
      </c>
      <c r="JE46" s="74">
        <v>151.37</v>
      </c>
      <c r="JF46" s="74">
        <v>153.72999999999999</v>
      </c>
      <c r="JG46" s="74">
        <v>155.18</v>
      </c>
      <c r="JH46" s="74">
        <v>154.62</v>
      </c>
      <c r="JI46" s="74">
        <v>153.16</v>
      </c>
      <c r="JJ46" s="74">
        <v>151.71</v>
      </c>
      <c r="JK46" s="74">
        <v>153.5</v>
      </c>
      <c r="JL46" s="74">
        <v>155.34</v>
      </c>
      <c r="JM46" s="74">
        <v>154.78</v>
      </c>
      <c r="JN46" s="74">
        <v>156.02000000000001</v>
      </c>
      <c r="JO46" s="74">
        <v>156.87</v>
      </c>
      <c r="JP46" s="74">
        <v>157.75</v>
      </c>
      <c r="JQ46" s="74">
        <v>159.12</v>
      </c>
      <c r="JR46" s="74">
        <v>161.26</v>
      </c>
      <c r="JS46" s="74">
        <v>159</v>
      </c>
      <c r="JT46" s="74">
        <v>155.19999999999999</v>
      </c>
      <c r="JU46" s="74">
        <v>159.28</v>
      </c>
      <c r="JV46" s="74">
        <v>171.81</v>
      </c>
      <c r="JW46" s="74">
        <v>170.31</v>
      </c>
      <c r="JX46" s="74">
        <v>169.15</v>
      </c>
      <c r="JY46" s="74">
        <v>170.53</v>
      </c>
      <c r="JZ46" s="74">
        <v>169.84</v>
      </c>
      <c r="KA46" s="74">
        <v>174.45</v>
      </c>
      <c r="KB46" s="74">
        <v>172.34</v>
      </c>
      <c r="KC46" s="74">
        <v>168.64</v>
      </c>
      <c r="KD46" s="74">
        <v>170.98</v>
      </c>
      <c r="KE46" s="74">
        <v>169.8</v>
      </c>
      <c r="KF46" s="74">
        <v>169.51</v>
      </c>
      <c r="KG46" s="74">
        <v>167.08</v>
      </c>
      <c r="KH46" s="74">
        <v>168.59</v>
      </c>
      <c r="KI46" s="74">
        <v>174.58</v>
      </c>
      <c r="KJ46" s="74">
        <v>174.99</v>
      </c>
      <c r="KK46" s="74">
        <v>174.73</v>
      </c>
      <c r="KL46" s="74">
        <v>173.54</v>
      </c>
      <c r="KM46" s="74">
        <v>173.16</v>
      </c>
      <c r="KN46" s="74">
        <v>176.76</v>
      </c>
      <c r="KO46" s="74">
        <v>178.22</v>
      </c>
      <c r="KP46" s="74">
        <v>177.58</v>
      </c>
      <c r="KQ46" s="74">
        <v>174.12</v>
      </c>
      <c r="KR46" s="74">
        <v>173.51</v>
      </c>
      <c r="KS46" s="74">
        <v>176.82</v>
      </c>
      <c r="KT46" s="74">
        <v>175.35</v>
      </c>
      <c r="KU46" s="74">
        <v>171.96</v>
      </c>
      <c r="KV46" s="74">
        <v>175.39</v>
      </c>
      <c r="KW46" s="74">
        <v>176.55500000000001</v>
      </c>
      <c r="KX46" s="74">
        <v>178.75</v>
      </c>
      <c r="KY46" s="74">
        <v>174.42</v>
      </c>
      <c r="KZ46" s="74">
        <v>174.48</v>
      </c>
      <c r="LA46" s="74">
        <v>175.9</v>
      </c>
      <c r="LB46" s="74">
        <v>178.15</v>
      </c>
      <c r="LC46" s="74">
        <v>178.15</v>
      </c>
      <c r="LD46" s="74">
        <v>178.87</v>
      </c>
      <c r="LE46" s="74">
        <v>179.71</v>
      </c>
      <c r="LF46" s="74">
        <v>178.3</v>
      </c>
      <c r="LG46" s="74">
        <v>179.83</v>
      </c>
      <c r="LH46" s="74">
        <v>180.38</v>
      </c>
      <c r="LI46" s="74">
        <v>180.97</v>
      </c>
      <c r="LJ46" s="74">
        <v>180.69</v>
      </c>
      <c r="LK46" s="74">
        <v>182.41</v>
      </c>
      <c r="LL46" s="74">
        <v>180</v>
      </c>
      <c r="LM46" s="74">
        <v>185.07</v>
      </c>
      <c r="LN46" s="74">
        <v>185.19</v>
      </c>
      <c r="LO46" s="74">
        <v>185.67</v>
      </c>
      <c r="LP46" s="74">
        <v>185.95</v>
      </c>
      <c r="LQ46" s="74">
        <v>189.05</v>
      </c>
      <c r="LR46" s="74">
        <v>186.13</v>
      </c>
      <c r="LS46" s="74">
        <v>183.62</v>
      </c>
      <c r="LT46" s="74">
        <v>183.32</v>
      </c>
      <c r="LU46" s="74">
        <v>181.28</v>
      </c>
      <c r="LV46" s="74">
        <v>179.22</v>
      </c>
      <c r="LW46" s="74">
        <v>174.63</v>
      </c>
      <c r="LX46" s="74">
        <v>177.23</v>
      </c>
      <c r="LY46" s="74">
        <v>179.54</v>
      </c>
      <c r="LZ46" s="74">
        <v>176.59</v>
      </c>
      <c r="MA46" s="74">
        <v>173.67</v>
      </c>
      <c r="MB46" s="74">
        <v>179.62</v>
      </c>
      <c r="MC46" s="74">
        <v>180.96</v>
      </c>
      <c r="MD46" s="74">
        <v>175</v>
      </c>
      <c r="ME46" s="74">
        <v>179</v>
      </c>
      <c r="MF46" s="74">
        <v>184.72</v>
      </c>
      <c r="MG46" s="74">
        <v>186.21</v>
      </c>
      <c r="MH46" s="74">
        <v>188.7</v>
      </c>
      <c r="MI46" s="74">
        <v>188.76</v>
      </c>
      <c r="MJ46" s="74">
        <v>188</v>
      </c>
      <c r="MK46" s="74">
        <v>189.5</v>
      </c>
      <c r="ML46" s="74">
        <v>187.48</v>
      </c>
      <c r="MM46" s="74">
        <v>186.57</v>
      </c>
      <c r="MN46" s="74">
        <v>187.07</v>
      </c>
      <c r="MO46" s="74">
        <v>185.99</v>
      </c>
      <c r="MP46" s="74">
        <v>183.63</v>
      </c>
      <c r="MQ46" s="74">
        <v>184.7</v>
      </c>
      <c r="MR46" s="74">
        <v>183.54</v>
      </c>
      <c r="MS46" s="74">
        <v>183.15</v>
      </c>
      <c r="MT46" s="74">
        <v>183.13</v>
      </c>
      <c r="MU46" s="74">
        <v>181.05</v>
      </c>
      <c r="MV46" s="74">
        <v>180.75</v>
      </c>
      <c r="MW46" s="74">
        <v>182.15</v>
      </c>
      <c r="MX46" s="74">
        <v>182.02</v>
      </c>
      <c r="MY46" s="74">
        <v>179.32</v>
      </c>
      <c r="MZ46" s="74">
        <v>176.44</v>
      </c>
      <c r="NA46" s="74">
        <v>178.34</v>
      </c>
      <c r="NB46" s="74">
        <v>179.34</v>
      </c>
      <c r="NC46" s="74">
        <v>181.28</v>
      </c>
      <c r="ND46" s="74">
        <v>185</v>
      </c>
      <c r="NE46" s="74">
        <v>184.3</v>
      </c>
      <c r="NF46" s="74">
        <v>187.06</v>
      </c>
      <c r="NG46" s="74">
        <v>187.23</v>
      </c>
      <c r="NH46" s="74">
        <v>186.89</v>
      </c>
      <c r="NI46" s="74">
        <v>183.83</v>
      </c>
      <c r="NJ46" s="74">
        <v>183.66</v>
      </c>
      <c r="NK46" s="74">
        <v>184.06</v>
      </c>
      <c r="NL46" s="74">
        <v>182.81</v>
      </c>
      <c r="NM46" s="74">
        <v>182.81</v>
      </c>
      <c r="NN46" s="74">
        <v>186.1</v>
      </c>
      <c r="NO46" s="74">
        <v>189.08</v>
      </c>
      <c r="NP46" s="74">
        <v>185.57</v>
      </c>
      <c r="NQ46" s="74">
        <v>186.34</v>
      </c>
      <c r="NR46" s="74">
        <v>193.61</v>
      </c>
      <c r="NS46" s="74">
        <v>197.85</v>
      </c>
      <c r="NT46" s="74">
        <v>193.25</v>
      </c>
      <c r="NU46" s="74">
        <v>197.2</v>
      </c>
      <c r="NV46" s="74">
        <v>200</v>
      </c>
      <c r="NW46" s="74">
        <v>197.59</v>
      </c>
      <c r="NX46" s="74">
        <v>200</v>
      </c>
      <c r="NY46" s="74">
        <v>199.29</v>
      </c>
      <c r="NZ46" s="74">
        <v>199.34</v>
      </c>
      <c r="OA46" s="74">
        <v>199.79</v>
      </c>
      <c r="OB46" s="74">
        <v>195.05</v>
      </c>
      <c r="OC46" s="74">
        <v>194.49</v>
      </c>
      <c r="OD46" s="74">
        <v>192.72</v>
      </c>
      <c r="OE46" s="74">
        <v>193.02</v>
      </c>
      <c r="OF46" s="74">
        <v>187.93</v>
      </c>
      <c r="OG46" s="74">
        <v>183.75</v>
      </c>
      <c r="OH46" s="74">
        <v>183.13</v>
      </c>
      <c r="OI46" s="74">
        <v>182.55</v>
      </c>
      <c r="OJ46" s="74">
        <v>186.41</v>
      </c>
      <c r="OK46" s="74">
        <v>180.83</v>
      </c>
      <c r="OL46" s="74">
        <v>179.85</v>
      </c>
      <c r="OM46" s="74">
        <v>182.5</v>
      </c>
      <c r="ON46" s="74">
        <v>183.2</v>
      </c>
      <c r="OO46" s="74">
        <v>181.71</v>
      </c>
      <c r="OP46" s="74">
        <v>186.98</v>
      </c>
      <c r="OQ46" s="74">
        <v>184.07</v>
      </c>
      <c r="OR46" s="74">
        <v>167.9</v>
      </c>
      <c r="OS46" s="74">
        <v>161.02000000000001</v>
      </c>
      <c r="OT46" s="74">
        <v>161.93</v>
      </c>
      <c r="OU46" s="74">
        <v>162.77000000000001</v>
      </c>
      <c r="OV46" s="74">
        <v>165.8</v>
      </c>
      <c r="OW46" s="74">
        <v>166.94</v>
      </c>
      <c r="OX46" s="74">
        <v>166.8</v>
      </c>
      <c r="OY46" s="74">
        <v>170.23</v>
      </c>
      <c r="OZ46" s="74">
        <v>170.1</v>
      </c>
      <c r="PA46" s="74">
        <v>177.59</v>
      </c>
      <c r="PB46" s="74">
        <v>177.06</v>
      </c>
      <c r="PC46" s="74">
        <v>178.22</v>
      </c>
      <c r="PD46" s="74">
        <v>178.88</v>
      </c>
      <c r="PE46" s="74">
        <v>180.11</v>
      </c>
      <c r="PF46" s="74">
        <v>176.13</v>
      </c>
      <c r="PG46" s="74">
        <v>177.04</v>
      </c>
      <c r="PH46" s="74">
        <v>175.5</v>
      </c>
      <c r="PI46" s="74">
        <v>173.12</v>
      </c>
      <c r="PJ46" s="74">
        <v>170.8</v>
      </c>
      <c r="PK46" s="74">
        <v>172.12</v>
      </c>
      <c r="PL46" s="74">
        <v>178.5</v>
      </c>
      <c r="PM46" s="74">
        <v>176.25</v>
      </c>
      <c r="PN46" s="74">
        <v>173.33</v>
      </c>
      <c r="PO46" s="74">
        <v>177.89</v>
      </c>
      <c r="PP46" s="74">
        <v>171.39</v>
      </c>
      <c r="PQ46" s="74">
        <v>175.4</v>
      </c>
      <c r="PR46" s="74">
        <v>179.55</v>
      </c>
      <c r="PS46" s="74">
        <v>184.52</v>
      </c>
      <c r="PT46" s="74">
        <v>187</v>
      </c>
      <c r="PU46" s="74">
        <v>186.49</v>
      </c>
      <c r="PV46" s="74">
        <v>184.89</v>
      </c>
      <c r="PW46" s="74">
        <v>186.88</v>
      </c>
      <c r="PX46" s="74">
        <v>186.43</v>
      </c>
      <c r="PY46" s="74">
        <v>189.87</v>
      </c>
      <c r="PZ46" s="74">
        <v>191.6</v>
      </c>
      <c r="QA46" s="74">
        <v>193.88</v>
      </c>
      <c r="QB46" s="74">
        <v>193.96</v>
      </c>
      <c r="QC46" s="74">
        <v>192.53</v>
      </c>
      <c r="QD46" s="74">
        <v>191.16</v>
      </c>
      <c r="QE46" s="74">
        <v>187.97</v>
      </c>
      <c r="QF46" s="74">
        <v>186.33</v>
      </c>
      <c r="QG46" s="74">
        <v>185.13</v>
      </c>
      <c r="QH46" s="74">
        <v>184.76</v>
      </c>
      <c r="QI46" s="74">
        <v>181.96</v>
      </c>
      <c r="QJ46" s="74">
        <v>186.51</v>
      </c>
      <c r="QK46" s="74">
        <v>180.8</v>
      </c>
      <c r="QL46" s="74">
        <v>182.72</v>
      </c>
      <c r="QM46" s="74">
        <v>185.17</v>
      </c>
      <c r="QN46" s="74">
        <v>186.65</v>
      </c>
      <c r="QO46" s="74">
        <v>188.82</v>
      </c>
      <c r="QP46" s="74">
        <v>187.54</v>
      </c>
      <c r="QQ46" s="74">
        <v>187.69</v>
      </c>
      <c r="QR46" s="74">
        <v>186.89</v>
      </c>
      <c r="QS46" s="74">
        <v>187.53</v>
      </c>
      <c r="QT46" s="74">
        <v>188.99</v>
      </c>
      <c r="QU46" s="74">
        <v>189.07</v>
      </c>
      <c r="QV46" s="74">
        <v>189.7</v>
      </c>
      <c r="QW46" s="74">
        <v>184.71</v>
      </c>
      <c r="QX46" s="74">
        <v>186.38</v>
      </c>
      <c r="QY46" s="74">
        <v>187.83</v>
      </c>
      <c r="QZ46" s="74">
        <v>188.39</v>
      </c>
      <c r="RA46" s="74">
        <v>190.83</v>
      </c>
      <c r="RB46" s="74">
        <v>192.73</v>
      </c>
      <c r="RC46" s="74">
        <v>186.4</v>
      </c>
      <c r="RD46" s="74">
        <v>197.93</v>
      </c>
      <c r="RE46" s="74">
        <v>195.78</v>
      </c>
      <c r="RF46" s="74">
        <v>199.5</v>
      </c>
      <c r="RG46" s="74">
        <v>207.09</v>
      </c>
      <c r="RH46" s="74">
        <v>210.05</v>
      </c>
      <c r="RI46" s="74">
        <v>208.18</v>
      </c>
      <c r="RJ46" s="74">
        <v>206.84</v>
      </c>
      <c r="RK46" s="74">
        <v>208.91</v>
      </c>
      <c r="RL46" s="74">
        <v>214.1</v>
      </c>
      <c r="RM46" s="74">
        <v>211.48</v>
      </c>
      <c r="RN46" s="74">
        <v>202.61</v>
      </c>
      <c r="RO46" s="74">
        <v>201.7</v>
      </c>
      <c r="RP46" s="74">
        <v>204.61</v>
      </c>
      <c r="RQ46" s="74">
        <v>202.88</v>
      </c>
      <c r="RR46" s="74">
        <v>198.38</v>
      </c>
      <c r="RS46" s="74">
        <v>197.12</v>
      </c>
      <c r="RT46" s="74">
        <v>201.45</v>
      </c>
      <c r="RU46" s="74">
        <v>207.86</v>
      </c>
      <c r="RV46" s="74">
        <v>205.74</v>
      </c>
      <c r="RW46" s="74">
        <v>207.89</v>
      </c>
      <c r="RX46" s="74">
        <v>210.71</v>
      </c>
      <c r="RY46" s="74">
        <v>213.44</v>
      </c>
      <c r="RZ46" s="74">
        <v>218.16</v>
      </c>
      <c r="SA46" s="74">
        <v>220.55</v>
      </c>
      <c r="SB46" s="74">
        <v>227.03</v>
      </c>
      <c r="SC46" s="74">
        <v>226.09</v>
      </c>
      <c r="SD46" s="74">
        <v>225.04</v>
      </c>
      <c r="SE46" s="74">
        <v>230.26</v>
      </c>
      <c r="SF46" s="74">
        <v>228.97</v>
      </c>
      <c r="SG46" s="74">
        <v>227.46</v>
      </c>
      <c r="SH46" s="74">
        <v>232.93</v>
      </c>
      <c r="SI46" s="74">
        <v>231.15</v>
      </c>
      <c r="SJ46" s="74">
        <v>220.52</v>
      </c>
      <c r="SK46" s="74">
        <v>223.29</v>
      </c>
      <c r="SL46" s="74">
        <v>224.92</v>
      </c>
      <c r="SM46" s="74">
        <v>225.06</v>
      </c>
      <c r="SN46" s="74">
        <v>229.05</v>
      </c>
      <c r="SO46" s="74">
        <v>227.05</v>
      </c>
      <c r="SP46" s="74">
        <v>223.75</v>
      </c>
      <c r="SQ46" s="74">
        <v>221.3</v>
      </c>
      <c r="SR46" s="74">
        <v>219.39</v>
      </c>
      <c r="SS46" s="74">
        <v>220.22</v>
      </c>
      <c r="ST46" s="74">
        <v>224.19</v>
      </c>
      <c r="SU46" s="74">
        <v>227.61</v>
      </c>
      <c r="SV46" s="74">
        <v>222.11</v>
      </c>
      <c r="SW46" s="74">
        <v>222.13</v>
      </c>
      <c r="SX46" s="74">
        <v>222.13</v>
      </c>
      <c r="SY46" s="74">
        <v>218.94</v>
      </c>
      <c r="SZ46" s="74">
        <v>218.46</v>
      </c>
      <c r="TA46" s="74">
        <v>217.76</v>
      </c>
      <c r="TB46" s="74">
        <v>223.35</v>
      </c>
      <c r="TC46" s="74">
        <v>220.66</v>
      </c>
      <c r="TD46" s="74">
        <v>225.94</v>
      </c>
      <c r="TE46" s="74">
        <v>230.71</v>
      </c>
      <c r="TF46" s="74">
        <v>235.01</v>
      </c>
      <c r="TG46" s="74">
        <v>235.42</v>
      </c>
      <c r="TH46" s="74">
        <v>234.85</v>
      </c>
      <c r="TI46" s="74">
        <v>235.42</v>
      </c>
      <c r="TJ46" s="74">
        <v>238.15</v>
      </c>
      <c r="TK46" s="74">
        <v>237.07</v>
      </c>
      <c r="TL46" s="74">
        <v>234.64</v>
      </c>
      <c r="TM46" s="74">
        <v>237.68</v>
      </c>
      <c r="TN46" s="74">
        <v>237.42</v>
      </c>
      <c r="TO46" s="74">
        <v>242.06</v>
      </c>
      <c r="TP46" s="74">
        <v>236.17</v>
      </c>
      <c r="TQ46" s="74">
        <v>238.83</v>
      </c>
      <c r="TR46" s="74">
        <v>229.15</v>
      </c>
      <c r="TS46" s="74">
        <v>233.14</v>
      </c>
      <c r="TT46" s="74">
        <v>232.76</v>
      </c>
      <c r="TU46" s="74">
        <v>228.93</v>
      </c>
      <c r="TV46" s="74">
        <v>230.37</v>
      </c>
      <c r="TW46" s="74">
        <v>228.68</v>
      </c>
      <c r="TX46" s="74">
        <v>226.65</v>
      </c>
      <c r="TY46" s="74">
        <v>226.63</v>
      </c>
      <c r="TZ46" s="74">
        <v>222.88</v>
      </c>
      <c r="UA46" s="74">
        <v>216.58</v>
      </c>
      <c r="UB46" s="74">
        <v>212.71</v>
      </c>
      <c r="UC46" s="74">
        <v>212.8</v>
      </c>
      <c r="UD46" s="74">
        <v>214.35</v>
      </c>
      <c r="UE46" s="74">
        <v>208.74</v>
      </c>
      <c r="UF46" s="74">
        <v>212.28</v>
      </c>
      <c r="UG46" s="74">
        <v>205.02</v>
      </c>
      <c r="UH46" s="74">
        <v>203.8</v>
      </c>
    </row>
    <row r="47" spans="1:554" ht="14.4" x14ac:dyDescent="0.3">
      <c r="A47" s="74" t="s">
        <v>939</v>
      </c>
      <c r="B47" s="74" t="s">
        <v>18</v>
      </c>
      <c r="C47" s="74" t="s">
        <v>533</v>
      </c>
      <c r="D47" s="77">
        <v>498.25</v>
      </c>
      <c r="E47" s="74">
        <v>65</v>
      </c>
      <c r="F47" s="77">
        <v>479.17</v>
      </c>
      <c r="G47" s="74" t="s">
        <v>600</v>
      </c>
      <c r="H47" s="74" t="s">
        <v>134</v>
      </c>
      <c r="I47" s="74" t="s">
        <v>134</v>
      </c>
      <c r="J47" s="74" t="s">
        <v>134</v>
      </c>
      <c r="K47" s="74" t="s">
        <v>134</v>
      </c>
      <c r="L47" s="74" t="s">
        <v>134</v>
      </c>
      <c r="M47" s="74" t="s">
        <v>134</v>
      </c>
      <c r="N47" s="74" t="s">
        <v>134</v>
      </c>
      <c r="O47" s="74" t="s">
        <v>134</v>
      </c>
      <c r="P47" s="74" t="s">
        <v>134</v>
      </c>
      <c r="Q47" s="74" t="s">
        <v>134</v>
      </c>
      <c r="R47" s="74" t="s">
        <v>134</v>
      </c>
      <c r="S47" s="74" t="s">
        <v>134</v>
      </c>
      <c r="T47" s="74" t="s">
        <v>134</v>
      </c>
      <c r="U47" s="74" t="s">
        <v>134</v>
      </c>
      <c r="V47" s="74" t="s">
        <v>134</v>
      </c>
      <c r="W47" s="74" t="s">
        <v>134</v>
      </c>
      <c r="X47" s="74" t="s">
        <v>134</v>
      </c>
      <c r="Y47" s="74" t="s">
        <v>134</v>
      </c>
      <c r="Z47" s="74" t="s">
        <v>134</v>
      </c>
      <c r="AA47" s="74" t="s">
        <v>134</v>
      </c>
      <c r="AB47" s="74" t="s">
        <v>134</v>
      </c>
      <c r="AC47" s="74" t="s">
        <v>134</v>
      </c>
      <c r="AD47" s="74" t="s">
        <v>134</v>
      </c>
      <c r="AE47" s="74" t="s">
        <v>134</v>
      </c>
      <c r="AF47" s="74" t="s">
        <v>134</v>
      </c>
      <c r="AG47" s="74" t="s">
        <v>134</v>
      </c>
      <c r="AH47" s="74" t="s">
        <v>134</v>
      </c>
      <c r="AI47" s="74" t="s">
        <v>134</v>
      </c>
      <c r="AJ47" s="74" t="s">
        <v>134</v>
      </c>
      <c r="AK47" s="74" t="s">
        <v>134</v>
      </c>
      <c r="AL47" s="74" t="s">
        <v>134</v>
      </c>
      <c r="AM47" s="74" t="s">
        <v>134</v>
      </c>
      <c r="AN47" s="74" t="s">
        <v>134</v>
      </c>
      <c r="AO47" s="74" t="s">
        <v>134</v>
      </c>
      <c r="AP47" s="74" t="s">
        <v>134</v>
      </c>
      <c r="AQ47" s="74" t="s">
        <v>134</v>
      </c>
      <c r="AR47" s="74" t="s">
        <v>134</v>
      </c>
      <c r="AS47" s="74" t="s">
        <v>134</v>
      </c>
      <c r="AT47" s="74" t="s">
        <v>134</v>
      </c>
      <c r="AU47" s="74" t="s">
        <v>134</v>
      </c>
      <c r="AV47" s="74" t="s">
        <v>134</v>
      </c>
      <c r="AW47" s="74" t="s">
        <v>134</v>
      </c>
      <c r="AX47" s="74" t="s">
        <v>134</v>
      </c>
      <c r="AY47" s="74" t="s">
        <v>134</v>
      </c>
      <c r="AZ47" s="74" t="s">
        <v>134</v>
      </c>
      <c r="BA47" s="74" t="s">
        <v>134</v>
      </c>
      <c r="BB47" s="74" t="s">
        <v>134</v>
      </c>
      <c r="BC47" s="74" t="s">
        <v>134</v>
      </c>
      <c r="BD47" s="74" t="s">
        <v>134</v>
      </c>
      <c r="BE47" s="74" t="s">
        <v>134</v>
      </c>
      <c r="BF47" s="74" t="s">
        <v>134</v>
      </c>
      <c r="BG47" s="74" t="s">
        <v>134</v>
      </c>
      <c r="BH47" s="74" t="s">
        <v>134</v>
      </c>
      <c r="BI47" s="74" t="s">
        <v>134</v>
      </c>
      <c r="BJ47" s="74" t="s">
        <v>134</v>
      </c>
      <c r="BK47" s="74" t="s">
        <v>134</v>
      </c>
      <c r="BL47" s="74" t="s">
        <v>134</v>
      </c>
      <c r="BM47" s="74" t="s">
        <v>134</v>
      </c>
      <c r="BN47" s="74" t="s">
        <v>134</v>
      </c>
      <c r="BO47" s="74" t="s">
        <v>134</v>
      </c>
      <c r="BP47" s="74" t="s">
        <v>134</v>
      </c>
      <c r="BQ47" s="74" t="s">
        <v>134</v>
      </c>
      <c r="BR47" s="74" t="s">
        <v>134</v>
      </c>
      <c r="BS47" s="74" t="s">
        <v>134</v>
      </c>
      <c r="BT47" s="74" t="s">
        <v>134</v>
      </c>
      <c r="BU47" s="74" t="s">
        <v>134</v>
      </c>
      <c r="BV47" s="74" t="s">
        <v>134</v>
      </c>
      <c r="BW47" s="74" t="s">
        <v>134</v>
      </c>
      <c r="BX47" s="74" t="s">
        <v>134</v>
      </c>
      <c r="BY47" s="74" t="s">
        <v>134</v>
      </c>
      <c r="BZ47" s="74" t="s">
        <v>134</v>
      </c>
      <c r="CA47" s="74" t="s">
        <v>134</v>
      </c>
      <c r="CB47" s="74" t="s">
        <v>134</v>
      </c>
      <c r="CC47" s="74" t="s">
        <v>134</v>
      </c>
      <c r="CD47" s="74" t="s">
        <v>134</v>
      </c>
      <c r="CE47" s="74" t="s">
        <v>134</v>
      </c>
      <c r="CF47" s="74" t="s">
        <v>134</v>
      </c>
      <c r="CG47" s="74" t="s">
        <v>134</v>
      </c>
      <c r="CH47" s="74" t="s">
        <v>134</v>
      </c>
      <c r="CI47" s="74" t="s">
        <v>134</v>
      </c>
      <c r="CJ47" s="74" t="s">
        <v>134</v>
      </c>
      <c r="CK47" s="74" t="s">
        <v>134</v>
      </c>
      <c r="CL47" s="74" t="s">
        <v>134</v>
      </c>
      <c r="CM47" s="74" t="s">
        <v>134</v>
      </c>
      <c r="CN47" s="74" t="s">
        <v>134</v>
      </c>
      <c r="CO47" s="74" t="s">
        <v>134</v>
      </c>
      <c r="CP47" s="74" t="s">
        <v>134</v>
      </c>
      <c r="CQ47" s="74" t="s">
        <v>134</v>
      </c>
      <c r="CR47" s="74" t="s">
        <v>134</v>
      </c>
      <c r="CS47" s="74" t="s">
        <v>134</v>
      </c>
      <c r="CT47" s="74" t="s">
        <v>134</v>
      </c>
      <c r="CU47" s="74" t="s">
        <v>134</v>
      </c>
      <c r="CV47" s="74" t="s">
        <v>134</v>
      </c>
      <c r="CW47" s="74" t="s">
        <v>134</v>
      </c>
      <c r="CX47" s="74" t="s">
        <v>134</v>
      </c>
      <c r="CY47" s="74" t="s">
        <v>134</v>
      </c>
      <c r="CZ47" s="74" t="s">
        <v>134</v>
      </c>
      <c r="DA47" s="74" t="s">
        <v>134</v>
      </c>
      <c r="DB47" s="74" t="s">
        <v>134</v>
      </c>
      <c r="DC47" s="74" t="s">
        <v>134</v>
      </c>
      <c r="DD47" s="74" t="s">
        <v>134</v>
      </c>
      <c r="DE47" s="74" t="s">
        <v>134</v>
      </c>
      <c r="DF47" s="74" t="s">
        <v>134</v>
      </c>
      <c r="DG47" s="74" t="s">
        <v>134</v>
      </c>
      <c r="DH47" s="74" t="s">
        <v>134</v>
      </c>
      <c r="DI47" s="74" t="s">
        <v>134</v>
      </c>
      <c r="DJ47" s="74" t="s">
        <v>134</v>
      </c>
      <c r="DK47" s="74" t="s">
        <v>134</v>
      </c>
      <c r="DL47" s="74" t="s">
        <v>134</v>
      </c>
      <c r="DM47" s="74">
        <v>495.59339999999997</v>
      </c>
      <c r="DN47" s="74">
        <v>519.63890000000004</v>
      </c>
      <c r="DO47" s="74">
        <v>528.9905</v>
      </c>
      <c r="DP47" s="74">
        <v>530.4914</v>
      </c>
      <c r="DQ47" s="74">
        <v>512.78570000000002</v>
      </c>
      <c r="DR47" s="74">
        <v>511.13659999999999</v>
      </c>
      <c r="DS47" s="74" t="s">
        <v>135</v>
      </c>
      <c r="DT47" s="74">
        <v>503.84890000000001</v>
      </c>
      <c r="DU47" s="74">
        <v>498.76330000000002</v>
      </c>
      <c r="DV47" s="74">
        <v>505.83370000000002</v>
      </c>
      <c r="DW47" s="74">
        <v>499.67180000000002</v>
      </c>
      <c r="DX47" s="74">
        <v>504.5204</v>
      </c>
      <c r="DY47" s="74">
        <v>526.14649999999995</v>
      </c>
      <c r="DZ47" s="74">
        <v>520.67579999999998</v>
      </c>
      <c r="EA47" s="74">
        <v>530.10450000000003</v>
      </c>
      <c r="EB47" s="74">
        <v>534.48739999999998</v>
      </c>
      <c r="EC47" s="74">
        <v>536.80250000000001</v>
      </c>
      <c r="ED47" s="74">
        <v>517.69780000000003</v>
      </c>
      <c r="EE47" s="74">
        <v>509.02100000000002</v>
      </c>
      <c r="EF47" s="74">
        <v>508.43720000000002</v>
      </c>
      <c r="EG47" s="74">
        <v>528.65009999999995</v>
      </c>
      <c r="EH47" s="74">
        <v>536.76289999999995</v>
      </c>
      <c r="EI47" s="74">
        <v>555.07619999999997</v>
      </c>
      <c r="EJ47" s="74">
        <v>570.4905</v>
      </c>
      <c r="EK47" s="74">
        <v>559.00400000000002</v>
      </c>
      <c r="EL47" s="74">
        <v>582.46190000000001</v>
      </c>
      <c r="EM47" s="74">
        <v>581.85839999999996</v>
      </c>
      <c r="EN47" s="74">
        <v>568.40300000000002</v>
      </c>
      <c r="EO47" s="74">
        <v>523.42619999999999</v>
      </c>
      <c r="EP47" s="74">
        <v>527.99710000000005</v>
      </c>
      <c r="EQ47" s="74">
        <v>527.55190000000005</v>
      </c>
      <c r="ER47" s="74">
        <v>545.66719999999998</v>
      </c>
      <c r="ES47" s="74">
        <v>523.1789</v>
      </c>
      <c r="ET47" s="74">
        <v>531.47969999999998</v>
      </c>
      <c r="EU47" s="74">
        <v>539.75080000000003</v>
      </c>
      <c r="EV47" s="74">
        <v>553.54259999999999</v>
      </c>
      <c r="EW47" s="74">
        <v>544.44039999999995</v>
      </c>
      <c r="EX47" s="74">
        <v>524.79150000000004</v>
      </c>
      <c r="EY47" s="74">
        <v>527.01760000000002</v>
      </c>
      <c r="EZ47" s="74">
        <v>531.33130000000006</v>
      </c>
      <c r="FA47" s="74">
        <v>535.9615</v>
      </c>
      <c r="FB47" s="74">
        <v>524.0693</v>
      </c>
      <c r="FC47" s="74">
        <v>515.50139999999999</v>
      </c>
      <c r="FD47" s="74">
        <v>512.96860000000004</v>
      </c>
      <c r="FE47" s="74">
        <v>496.83190000000002</v>
      </c>
      <c r="FF47" s="74">
        <v>519.0829</v>
      </c>
      <c r="FG47" s="74">
        <v>513.37419999999997</v>
      </c>
      <c r="FH47" s="74">
        <v>488.65969999999999</v>
      </c>
      <c r="FI47" s="74">
        <v>480.19069999999999</v>
      </c>
      <c r="FJ47" s="74">
        <v>477.16329999999999</v>
      </c>
      <c r="FK47" s="74">
        <v>493.58679999999998</v>
      </c>
      <c r="FL47" s="74">
        <v>495.30829999999997</v>
      </c>
      <c r="FM47" s="74">
        <v>513.92830000000004</v>
      </c>
      <c r="FN47" s="74">
        <v>482.82249999999999</v>
      </c>
      <c r="FO47" s="74">
        <v>483.8811</v>
      </c>
      <c r="FP47" s="74">
        <v>488.62020000000001</v>
      </c>
      <c r="FQ47" s="74">
        <v>507.36869999999999</v>
      </c>
      <c r="FR47" s="74">
        <v>509.66410000000002</v>
      </c>
      <c r="FS47" s="74">
        <v>515.66949999999997</v>
      </c>
      <c r="FT47" s="74">
        <v>519.34010000000001</v>
      </c>
      <c r="FU47" s="74">
        <v>523.09969999999998</v>
      </c>
      <c r="FV47" s="74">
        <v>517.61860000000001</v>
      </c>
      <c r="FW47" s="74">
        <v>500.75970000000001</v>
      </c>
      <c r="FX47" s="74">
        <v>495.54579999999999</v>
      </c>
      <c r="FY47" s="74">
        <v>480.99209999999999</v>
      </c>
      <c r="FZ47" s="74">
        <v>468.90199999999999</v>
      </c>
      <c r="GA47" s="74">
        <v>465.36009999999999</v>
      </c>
      <c r="GB47" s="74">
        <v>479.17</v>
      </c>
      <c r="GC47" s="74" t="s">
        <v>134</v>
      </c>
      <c r="GD47" s="74" t="s">
        <v>134</v>
      </c>
      <c r="GE47" s="74" t="s">
        <v>134</v>
      </c>
      <c r="GF47" s="74" t="s">
        <v>134</v>
      </c>
      <c r="GG47" s="74" t="s">
        <v>134</v>
      </c>
      <c r="GH47" s="74" t="s">
        <v>134</v>
      </c>
      <c r="GI47" s="74" t="s">
        <v>134</v>
      </c>
      <c r="GJ47" s="74" t="s">
        <v>134</v>
      </c>
      <c r="GK47" s="74" t="s">
        <v>134</v>
      </c>
      <c r="GL47" s="74" t="s">
        <v>134</v>
      </c>
      <c r="GM47" s="74" t="s">
        <v>134</v>
      </c>
      <c r="GN47" s="74" t="s">
        <v>134</v>
      </c>
      <c r="GO47" s="74" t="s">
        <v>134</v>
      </c>
      <c r="GP47" s="74" t="s">
        <v>134</v>
      </c>
      <c r="GQ47" s="74" t="s">
        <v>134</v>
      </c>
      <c r="GR47" s="74" t="s">
        <v>134</v>
      </c>
      <c r="GS47" s="74" t="s">
        <v>134</v>
      </c>
      <c r="GT47" s="74" t="s">
        <v>134</v>
      </c>
      <c r="GU47" s="74" t="s">
        <v>134</v>
      </c>
      <c r="GV47" s="74" t="s">
        <v>134</v>
      </c>
      <c r="GW47" s="74" t="s">
        <v>134</v>
      </c>
      <c r="GX47" s="74" t="s">
        <v>134</v>
      </c>
      <c r="GY47" s="74" t="s">
        <v>134</v>
      </c>
      <c r="GZ47" s="74" t="s">
        <v>134</v>
      </c>
      <c r="HA47" s="74" t="s">
        <v>134</v>
      </c>
      <c r="HB47" s="74" t="s">
        <v>134</v>
      </c>
      <c r="HC47" s="74" t="s">
        <v>134</v>
      </c>
      <c r="HD47" s="74" t="s">
        <v>134</v>
      </c>
      <c r="HE47" s="74" t="s">
        <v>134</v>
      </c>
      <c r="HF47" s="74" t="s">
        <v>134</v>
      </c>
      <c r="HG47" s="74" t="s">
        <v>134</v>
      </c>
      <c r="HH47" s="74" t="s">
        <v>134</v>
      </c>
      <c r="HI47" s="74" t="s">
        <v>134</v>
      </c>
      <c r="HJ47" s="74" t="s">
        <v>134</v>
      </c>
      <c r="HK47" s="74" t="s">
        <v>134</v>
      </c>
      <c r="HL47" s="74" t="s">
        <v>134</v>
      </c>
      <c r="HM47" s="74" t="s">
        <v>134</v>
      </c>
      <c r="HN47" s="74" t="s">
        <v>134</v>
      </c>
      <c r="HO47" s="74" t="s">
        <v>134</v>
      </c>
      <c r="HP47" s="74" t="s">
        <v>134</v>
      </c>
      <c r="HQ47" s="74" t="s">
        <v>134</v>
      </c>
      <c r="HR47" s="74" t="s">
        <v>134</v>
      </c>
      <c r="HS47" s="74" t="s">
        <v>134</v>
      </c>
      <c r="HT47" s="74" t="s">
        <v>134</v>
      </c>
      <c r="HU47" s="74" t="s">
        <v>134</v>
      </c>
      <c r="HV47" s="74" t="s">
        <v>134</v>
      </c>
      <c r="HW47" s="74" t="s">
        <v>134</v>
      </c>
      <c r="HX47" s="74" t="s">
        <v>134</v>
      </c>
      <c r="HY47" s="74" t="s">
        <v>134</v>
      </c>
      <c r="HZ47" s="74" t="s">
        <v>134</v>
      </c>
      <c r="IA47" s="74" t="s">
        <v>134</v>
      </c>
      <c r="IB47" s="74" t="s">
        <v>134</v>
      </c>
      <c r="IC47" s="74" t="s">
        <v>134</v>
      </c>
      <c r="ID47" s="74" t="s">
        <v>134</v>
      </c>
      <c r="IE47" s="74" t="s">
        <v>134</v>
      </c>
      <c r="IF47" s="74" t="s">
        <v>134</v>
      </c>
      <c r="IG47" s="74" t="s">
        <v>134</v>
      </c>
      <c r="IH47" s="74" t="s">
        <v>134</v>
      </c>
      <c r="II47" s="74" t="s">
        <v>134</v>
      </c>
      <c r="IJ47" s="74" t="s">
        <v>134</v>
      </c>
      <c r="IK47" s="74" t="s">
        <v>134</v>
      </c>
      <c r="IL47" s="74" t="s">
        <v>134</v>
      </c>
      <c r="IM47" s="74" t="s">
        <v>134</v>
      </c>
      <c r="IN47" s="74" t="s">
        <v>134</v>
      </c>
      <c r="IO47" s="74" t="s">
        <v>134</v>
      </c>
      <c r="IP47" s="74" t="s">
        <v>134</v>
      </c>
      <c r="IQ47" s="74" t="s">
        <v>134</v>
      </c>
      <c r="IR47" s="74" t="s">
        <v>134</v>
      </c>
      <c r="IS47" s="74" t="s">
        <v>134</v>
      </c>
      <c r="IT47" s="74" t="s">
        <v>134</v>
      </c>
      <c r="IU47" s="74" t="s">
        <v>134</v>
      </c>
      <c r="IV47" s="74" t="s">
        <v>134</v>
      </c>
      <c r="IW47" s="74" t="s">
        <v>134</v>
      </c>
      <c r="IX47" s="74" t="s">
        <v>134</v>
      </c>
      <c r="IY47" s="74" t="s">
        <v>134</v>
      </c>
      <c r="IZ47" s="74" t="s">
        <v>134</v>
      </c>
      <c r="JA47" s="74" t="s">
        <v>134</v>
      </c>
      <c r="JB47" s="74" t="s">
        <v>134</v>
      </c>
      <c r="JC47" s="74" t="s">
        <v>134</v>
      </c>
      <c r="JD47" s="74" t="s">
        <v>134</v>
      </c>
      <c r="JE47" s="74" t="s">
        <v>134</v>
      </c>
      <c r="JF47" s="74" t="s">
        <v>134</v>
      </c>
      <c r="JG47" s="74" t="s">
        <v>134</v>
      </c>
      <c r="JH47" s="74" t="s">
        <v>134</v>
      </c>
      <c r="JI47" s="74" t="s">
        <v>134</v>
      </c>
      <c r="JJ47" s="74" t="s">
        <v>134</v>
      </c>
      <c r="JK47" s="74" t="s">
        <v>134</v>
      </c>
      <c r="JL47" s="74" t="s">
        <v>134</v>
      </c>
      <c r="JM47" s="74" t="s">
        <v>134</v>
      </c>
      <c r="JN47" s="74" t="s">
        <v>134</v>
      </c>
      <c r="JO47" s="74" t="s">
        <v>134</v>
      </c>
      <c r="JP47" s="74" t="s">
        <v>134</v>
      </c>
      <c r="JQ47" s="74" t="s">
        <v>134</v>
      </c>
      <c r="JR47" s="74" t="s">
        <v>134</v>
      </c>
      <c r="JS47" s="74" t="s">
        <v>134</v>
      </c>
      <c r="JT47" s="74" t="s">
        <v>134</v>
      </c>
      <c r="JU47" s="74" t="s">
        <v>134</v>
      </c>
      <c r="JV47" s="74" t="s">
        <v>134</v>
      </c>
      <c r="JW47" s="74" t="s">
        <v>134</v>
      </c>
      <c r="JX47" s="74" t="s">
        <v>134</v>
      </c>
      <c r="JY47" s="74" t="s">
        <v>134</v>
      </c>
      <c r="JZ47" s="74" t="s">
        <v>134</v>
      </c>
      <c r="KA47" s="74" t="s">
        <v>134</v>
      </c>
      <c r="KB47" s="74" t="s">
        <v>134</v>
      </c>
      <c r="KC47" s="74" t="s">
        <v>134</v>
      </c>
      <c r="KD47" s="74" t="s">
        <v>134</v>
      </c>
      <c r="KE47" s="74" t="s">
        <v>134</v>
      </c>
      <c r="KF47" s="74" t="s">
        <v>134</v>
      </c>
      <c r="KG47" s="74" t="s">
        <v>134</v>
      </c>
      <c r="KH47" s="74" t="s">
        <v>134</v>
      </c>
      <c r="KI47" s="74" t="s">
        <v>134</v>
      </c>
      <c r="KJ47" s="74" t="s">
        <v>134</v>
      </c>
      <c r="KK47" s="74" t="s">
        <v>134</v>
      </c>
      <c r="KL47" s="74" t="s">
        <v>134</v>
      </c>
      <c r="KM47" s="74" t="s">
        <v>134</v>
      </c>
      <c r="KN47" s="74" t="s">
        <v>134</v>
      </c>
      <c r="KO47" s="74" t="s">
        <v>134</v>
      </c>
      <c r="KP47" s="74" t="s">
        <v>134</v>
      </c>
      <c r="KQ47" s="74" t="s">
        <v>134</v>
      </c>
      <c r="KR47" s="74" t="s">
        <v>134</v>
      </c>
      <c r="KS47" s="74" t="s">
        <v>134</v>
      </c>
      <c r="KT47" s="74" t="s">
        <v>134</v>
      </c>
      <c r="KU47" s="74" t="s">
        <v>134</v>
      </c>
      <c r="KV47" s="74" t="s">
        <v>134</v>
      </c>
      <c r="KW47" s="74" t="s">
        <v>134</v>
      </c>
      <c r="KX47" s="74" t="s">
        <v>134</v>
      </c>
      <c r="KY47" s="74" t="s">
        <v>134</v>
      </c>
      <c r="KZ47" s="74" t="s">
        <v>134</v>
      </c>
      <c r="LA47" s="74" t="s">
        <v>134</v>
      </c>
      <c r="LB47" s="74" t="s">
        <v>134</v>
      </c>
      <c r="LC47" s="74" t="s">
        <v>134</v>
      </c>
      <c r="LD47" s="74" t="s">
        <v>134</v>
      </c>
      <c r="LE47" s="74" t="s">
        <v>134</v>
      </c>
      <c r="LF47" s="74" t="s">
        <v>134</v>
      </c>
      <c r="LG47" s="74" t="s">
        <v>134</v>
      </c>
      <c r="LH47" s="74" t="s">
        <v>134</v>
      </c>
      <c r="LI47" s="74" t="s">
        <v>134</v>
      </c>
      <c r="LJ47" s="74" t="s">
        <v>134</v>
      </c>
      <c r="LK47" s="74" t="s">
        <v>134</v>
      </c>
      <c r="LL47" s="74" t="s">
        <v>134</v>
      </c>
      <c r="LM47" s="74" t="s">
        <v>134</v>
      </c>
      <c r="LN47" s="74" t="s">
        <v>134</v>
      </c>
      <c r="LO47" s="74" t="s">
        <v>134</v>
      </c>
      <c r="LP47" s="74" t="s">
        <v>134</v>
      </c>
      <c r="LQ47" s="74" t="s">
        <v>134</v>
      </c>
      <c r="LR47" s="74" t="s">
        <v>134</v>
      </c>
      <c r="LS47" s="74" t="s">
        <v>134</v>
      </c>
      <c r="LT47" s="74" t="s">
        <v>134</v>
      </c>
      <c r="LU47" s="74" t="s">
        <v>134</v>
      </c>
      <c r="LV47" s="74" t="s">
        <v>134</v>
      </c>
      <c r="LW47" s="74" t="s">
        <v>134</v>
      </c>
      <c r="LX47" s="74" t="s">
        <v>134</v>
      </c>
      <c r="LY47" s="74" t="s">
        <v>134</v>
      </c>
      <c r="LZ47" s="74" t="s">
        <v>134</v>
      </c>
      <c r="MA47" s="74" t="s">
        <v>134</v>
      </c>
      <c r="MB47" s="74" t="s">
        <v>134</v>
      </c>
      <c r="MC47" s="74" t="s">
        <v>134</v>
      </c>
      <c r="MD47" s="74" t="s">
        <v>134</v>
      </c>
      <c r="ME47" s="74" t="s">
        <v>134</v>
      </c>
      <c r="MF47" s="74" t="s">
        <v>134</v>
      </c>
      <c r="MG47" s="74" t="s">
        <v>134</v>
      </c>
      <c r="MH47" s="74" t="s">
        <v>134</v>
      </c>
      <c r="MI47" s="74" t="s">
        <v>134</v>
      </c>
      <c r="MJ47" s="74" t="s">
        <v>134</v>
      </c>
      <c r="MK47" s="74" t="s">
        <v>134</v>
      </c>
      <c r="ML47" s="74" t="s">
        <v>134</v>
      </c>
      <c r="MM47" s="74" t="s">
        <v>134</v>
      </c>
      <c r="MN47" s="74" t="s">
        <v>134</v>
      </c>
      <c r="MO47" s="74" t="s">
        <v>134</v>
      </c>
      <c r="MP47" s="74" t="s">
        <v>134</v>
      </c>
      <c r="MQ47" s="74" t="s">
        <v>134</v>
      </c>
      <c r="MR47" s="74" t="s">
        <v>134</v>
      </c>
      <c r="MS47" s="74" t="s">
        <v>134</v>
      </c>
      <c r="MT47" s="74" t="s">
        <v>134</v>
      </c>
      <c r="MU47" s="74" t="s">
        <v>134</v>
      </c>
      <c r="MV47" s="74" t="s">
        <v>134</v>
      </c>
      <c r="MW47" s="74" t="s">
        <v>134</v>
      </c>
      <c r="MX47" s="74" t="s">
        <v>134</v>
      </c>
      <c r="MY47" s="74" t="s">
        <v>134</v>
      </c>
      <c r="MZ47" s="74" t="s">
        <v>134</v>
      </c>
      <c r="NA47" s="74" t="s">
        <v>134</v>
      </c>
      <c r="NB47" s="74" t="s">
        <v>134</v>
      </c>
      <c r="NC47" s="74" t="s">
        <v>134</v>
      </c>
      <c r="ND47" s="74" t="s">
        <v>134</v>
      </c>
      <c r="NE47" s="74" t="s">
        <v>134</v>
      </c>
      <c r="NF47" s="74" t="s">
        <v>134</v>
      </c>
      <c r="NG47" s="74" t="s">
        <v>134</v>
      </c>
      <c r="NH47" s="74" t="s">
        <v>134</v>
      </c>
      <c r="NI47" s="74" t="s">
        <v>134</v>
      </c>
      <c r="NJ47" s="74" t="s">
        <v>134</v>
      </c>
      <c r="NK47" s="74" t="s">
        <v>134</v>
      </c>
      <c r="NL47" s="74" t="s">
        <v>134</v>
      </c>
      <c r="NM47" s="74" t="s">
        <v>134</v>
      </c>
      <c r="NN47" s="74" t="s">
        <v>134</v>
      </c>
      <c r="NO47" s="74" t="s">
        <v>134</v>
      </c>
      <c r="NP47" s="74" t="s">
        <v>134</v>
      </c>
      <c r="NQ47" s="74" t="s">
        <v>134</v>
      </c>
      <c r="NR47" s="74" t="s">
        <v>134</v>
      </c>
      <c r="NS47" s="74" t="s">
        <v>134</v>
      </c>
      <c r="NT47" s="74" t="s">
        <v>134</v>
      </c>
      <c r="NU47" s="74" t="s">
        <v>134</v>
      </c>
      <c r="NV47" s="74" t="s">
        <v>134</v>
      </c>
      <c r="NW47" s="74" t="s">
        <v>134</v>
      </c>
      <c r="NX47" s="74" t="s">
        <v>134</v>
      </c>
      <c r="NY47" s="74" t="s">
        <v>134</v>
      </c>
      <c r="NZ47" s="74" t="s">
        <v>134</v>
      </c>
      <c r="OA47" s="74" t="s">
        <v>134</v>
      </c>
      <c r="OB47" s="74" t="s">
        <v>134</v>
      </c>
      <c r="OC47" s="74" t="s">
        <v>134</v>
      </c>
      <c r="OD47" s="74" t="s">
        <v>134</v>
      </c>
      <c r="OE47" s="74" t="s">
        <v>134</v>
      </c>
      <c r="OF47" s="74" t="s">
        <v>134</v>
      </c>
      <c r="OG47" s="74" t="s">
        <v>134</v>
      </c>
      <c r="OH47" s="74" t="s">
        <v>134</v>
      </c>
      <c r="OI47" s="74" t="s">
        <v>134</v>
      </c>
      <c r="OJ47" s="74" t="s">
        <v>134</v>
      </c>
      <c r="OK47" s="74" t="s">
        <v>134</v>
      </c>
      <c r="OL47" s="74" t="s">
        <v>134</v>
      </c>
      <c r="OM47" s="74" t="s">
        <v>134</v>
      </c>
      <c r="ON47" s="74" t="s">
        <v>134</v>
      </c>
      <c r="OO47" s="74" t="s">
        <v>134</v>
      </c>
      <c r="OP47" s="74" t="s">
        <v>134</v>
      </c>
      <c r="OQ47" s="74" t="s">
        <v>134</v>
      </c>
      <c r="OR47" s="74" t="s">
        <v>134</v>
      </c>
      <c r="OS47" s="74" t="s">
        <v>134</v>
      </c>
      <c r="OT47" s="74" t="s">
        <v>134</v>
      </c>
      <c r="OU47" s="74" t="s">
        <v>134</v>
      </c>
      <c r="OV47" s="74" t="s">
        <v>134</v>
      </c>
      <c r="OW47" s="74" t="s">
        <v>134</v>
      </c>
      <c r="OX47" s="74" t="s">
        <v>134</v>
      </c>
      <c r="OY47" s="74" t="s">
        <v>134</v>
      </c>
      <c r="OZ47" s="74" t="s">
        <v>134</v>
      </c>
      <c r="PA47" s="74" t="s">
        <v>134</v>
      </c>
      <c r="PB47" s="74" t="s">
        <v>134</v>
      </c>
      <c r="PC47" s="74" t="s">
        <v>134</v>
      </c>
      <c r="PD47" s="74" t="s">
        <v>134</v>
      </c>
      <c r="PE47" s="74" t="s">
        <v>134</v>
      </c>
      <c r="PF47" s="74" t="s">
        <v>134</v>
      </c>
      <c r="PG47" s="74" t="s">
        <v>134</v>
      </c>
      <c r="PH47" s="74" t="s">
        <v>134</v>
      </c>
      <c r="PI47" s="74" t="s">
        <v>134</v>
      </c>
      <c r="PJ47" s="74" t="s">
        <v>134</v>
      </c>
      <c r="PK47" s="74" t="s">
        <v>134</v>
      </c>
      <c r="PL47" s="74" t="s">
        <v>134</v>
      </c>
      <c r="PM47" s="74" t="s">
        <v>134</v>
      </c>
      <c r="PN47" s="74" t="s">
        <v>134</v>
      </c>
      <c r="PO47" s="74" t="s">
        <v>134</v>
      </c>
      <c r="PP47" s="74" t="s">
        <v>134</v>
      </c>
      <c r="PQ47" s="74" t="s">
        <v>134</v>
      </c>
      <c r="PR47" s="74" t="s">
        <v>134</v>
      </c>
      <c r="PS47" s="74" t="s">
        <v>134</v>
      </c>
      <c r="PT47" s="74" t="s">
        <v>134</v>
      </c>
      <c r="PU47" s="74" t="s">
        <v>134</v>
      </c>
      <c r="PV47" s="74" t="s">
        <v>134</v>
      </c>
      <c r="PW47" s="74" t="s">
        <v>134</v>
      </c>
      <c r="PX47" s="74" t="s">
        <v>134</v>
      </c>
      <c r="PY47" s="74" t="s">
        <v>134</v>
      </c>
      <c r="PZ47" s="74" t="s">
        <v>134</v>
      </c>
      <c r="QA47" s="74" t="s">
        <v>134</v>
      </c>
      <c r="QB47" s="74" t="s">
        <v>134</v>
      </c>
      <c r="QC47" s="74" t="s">
        <v>134</v>
      </c>
      <c r="QD47" s="74" t="s">
        <v>134</v>
      </c>
      <c r="QE47" s="74" t="s">
        <v>134</v>
      </c>
      <c r="QF47" s="74" t="s">
        <v>134</v>
      </c>
      <c r="QG47" s="74" t="s">
        <v>134</v>
      </c>
      <c r="QH47" s="74" t="s">
        <v>134</v>
      </c>
      <c r="QI47" s="74" t="s">
        <v>134</v>
      </c>
      <c r="QJ47" s="74" t="s">
        <v>134</v>
      </c>
      <c r="QK47" s="74" t="s">
        <v>134</v>
      </c>
      <c r="QL47" s="74" t="s">
        <v>134</v>
      </c>
      <c r="QM47" s="74" t="s">
        <v>134</v>
      </c>
      <c r="QN47" s="74" t="s">
        <v>134</v>
      </c>
      <c r="QO47" s="74" t="s">
        <v>134</v>
      </c>
      <c r="QP47" s="74" t="s">
        <v>134</v>
      </c>
      <c r="QQ47" s="74" t="s">
        <v>134</v>
      </c>
      <c r="QR47" s="74" t="s">
        <v>134</v>
      </c>
      <c r="QS47" s="74" t="s">
        <v>134</v>
      </c>
      <c r="QT47" s="74" t="s">
        <v>134</v>
      </c>
      <c r="QU47" s="74" t="s">
        <v>134</v>
      </c>
      <c r="QV47" s="74" t="s">
        <v>134</v>
      </c>
      <c r="QW47" s="74" t="s">
        <v>134</v>
      </c>
      <c r="QX47" s="74" t="s">
        <v>134</v>
      </c>
      <c r="QY47" s="74" t="s">
        <v>134</v>
      </c>
      <c r="QZ47" s="74" t="s">
        <v>134</v>
      </c>
      <c r="RA47" s="74" t="s">
        <v>134</v>
      </c>
      <c r="RB47" s="74" t="s">
        <v>134</v>
      </c>
      <c r="RC47" s="74" t="s">
        <v>134</v>
      </c>
      <c r="RD47" s="74" t="s">
        <v>134</v>
      </c>
      <c r="RE47" s="74" t="s">
        <v>134</v>
      </c>
      <c r="RF47" s="74" t="s">
        <v>134</v>
      </c>
      <c r="RG47" s="74" t="s">
        <v>134</v>
      </c>
      <c r="RH47" s="74" t="s">
        <v>134</v>
      </c>
      <c r="RI47" s="74" t="s">
        <v>134</v>
      </c>
      <c r="RJ47" s="74" t="s">
        <v>134</v>
      </c>
      <c r="RK47" s="74" t="s">
        <v>134</v>
      </c>
      <c r="RL47" s="74" t="s">
        <v>134</v>
      </c>
      <c r="RM47" s="74" t="s">
        <v>134</v>
      </c>
      <c r="RN47" s="74" t="s">
        <v>134</v>
      </c>
      <c r="RO47" s="74" t="s">
        <v>134</v>
      </c>
      <c r="RP47" s="74" t="s">
        <v>134</v>
      </c>
      <c r="RQ47" s="74" t="s">
        <v>134</v>
      </c>
      <c r="RR47" s="74" t="s">
        <v>134</v>
      </c>
      <c r="RS47" s="74" t="s">
        <v>134</v>
      </c>
      <c r="RT47" s="74" t="s">
        <v>134</v>
      </c>
      <c r="RU47" s="74" t="s">
        <v>134</v>
      </c>
      <c r="RV47" s="74" t="s">
        <v>134</v>
      </c>
      <c r="RW47" s="74" t="s">
        <v>134</v>
      </c>
      <c r="RX47" s="74" t="s">
        <v>134</v>
      </c>
      <c r="RY47" s="74" t="s">
        <v>134</v>
      </c>
      <c r="RZ47" s="74" t="s">
        <v>134</v>
      </c>
      <c r="SA47" s="74" t="s">
        <v>134</v>
      </c>
      <c r="SB47" s="74" t="s">
        <v>134</v>
      </c>
      <c r="SC47" s="74" t="s">
        <v>134</v>
      </c>
      <c r="SD47" s="74" t="s">
        <v>134</v>
      </c>
      <c r="SE47" s="74" t="s">
        <v>134</v>
      </c>
      <c r="SF47" s="74" t="s">
        <v>134</v>
      </c>
      <c r="SG47" s="74" t="s">
        <v>134</v>
      </c>
      <c r="SH47" s="74" t="s">
        <v>134</v>
      </c>
      <c r="SI47" s="74" t="s">
        <v>134</v>
      </c>
      <c r="SJ47" s="74" t="s">
        <v>134</v>
      </c>
      <c r="SK47" s="74" t="s">
        <v>134</v>
      </c>
      <c r="SL47" s="74" t="s">
        <v>134</v>
      </c>
      <c r="SM47" s="74" t="s">
        <v>134</v>
      </c>
      <c r="SN47" s="74" t="s">
        <v>134</v>
      </c>
      <c r="SO47" s="74" t="s">
        <v>134</v>
      </c>
      <c r="SP47" s="74" t="s">
        <v>134</v>
      </c>
      <c r="SQ47" s="74" t="s">
        <v>134</v>
      </c>
      <c r="SR47" s="74" t="s">
        <v>134</v>
      </c>
      <c r="SS47" s="74" t="s">
        <v>134</v>
      </c>
      <c r="ST47" s="74" t="s">
        <v>134</v>
      </c>
      <c r="SU47" s="74" t="s">
        <v>134</v>
      </c>
      <c r="SV47" s="74" t="s">
        <v>134</v>
      </c>
      <c r="SW47" s="74" t="s">
        <v>134</v>
      </c>
      <c r="SX47" s="74" t="s">
        <v>134</v>
      </c>
      <c r="SY47" s="74" t="s">
        <v>134</v>
      </c>
      <c r="SZ47" s="74" t="s">
        <v>134</v>
      </c>
      <c r="TA47" s="74" t="s">
        <v>134</v>
      </c>
      <c r="TB47" s="74" t="s">
        <v>134</v>
      </c>
      <c r="TC47" s="74" t="s">
        <v>134</v>
      </c>
      <c r="TD47" s="74" t="s">
        <v>134</v>
      </c>
      <c r="TE47" s="74" t="s">
        <v>134</v>
      </c>
      <c r="TF47" s="74" t="s">
        <v>134</v>
      </c>
      <c r="TG47" s="74" t="s">
        <v>134</v>
      </c>
      <c r="TH47" s="74" t="s">
        <v>134</v>
      </c>
      <c r="TI47" s="74" t="s">
        <v>134</v>
      </c>
      <c r="TJ47" s="74" t="s">
        <v>134</v>
      </c>
      <c r="TK47" s="74" t="s">
        <v>134</v>
      </c>
      <c r="TL47" s="74" t="s">
        <v>134</v>
      </c>
      <c r="TM47" s="74" t="s">
        <v>134</v>
      </c>
      <c r="TN47" s="74" t="s">
        <v>134</v>
      </c>
      <c r="TO47" s="74" t="s">
        <v>134</v>
      </c>
      <c r="TP47" s="74" t="s">
        <v>134</v>
      </c>
      <c r="TQ47" s="74" t="s">
        <v>134</v>
      </c>
      <c r="TR47" s="74" t="s">
        <v>134</v>
      </c>
      <c r="TS47" s="74" t="s">
        <v>134</v>
      </c>
      <c r="TT47" s="74" t="s">
        <v>134</v>
      </c>
      <c r="TU47" s="74" t="s">
        <v>134</v>
      </c>
      <c r="TV47" s="74" t="s">
        <v>134</v>
      </c>
      <c r="TW47" s="74" t="s">
        <v>134</v>
      </c>
      <c r="TX47" s="74" t="s">
        <v>134</v>
      </c>
      <c r="TY47" s="74" t="s">
        <v>134</v>
      </c>
      <c r="TZ47" s="74" t="s">
        <v>134</v>
      </c>
      <c r="UA47" s="74" t="s">
        <v>134</v>
      </c>
      <c r="UB47" s="74" t="s">
        <v>134</v>
      </c>
      <c r="UC47" s="74" t="s">
        <v>134</v>
      </c>
      <c r="UD47" s="74" t="s">
        <v>134</v>
      </c>
      <c r="UE47" s="74" t="s">
        <v>134</v>
      </c>
      <c r="UF47" s="74" t="s">
        <v>134</v>
      </c>
      <c r="UG47" s="74" t="s">
        <v>134</v>
      </c>
      <c r="UH47" s="74" t="s">
        <v>134</v>
      </c>
    </row>
    <row r="48" spans="1:554" ht="14.4" x14ac:dyDescent="0.3">
      <c r="A48" s="74" t="s">
        <v>942</v>
      </c>
      <c r="B48" s="74" t="s">
        <v>18</v>
      </c>
      <c r="C48" s="74" t="s">
        <v>534</v>
      </c>
      <c r="D48" s="77">
        <v>335.41</v>
      </c>
      <c r="E48" s="74">
        <v>85</v>
      </c>
      <c r="F48" s="77">
        <v>462.14</v>
      </c>
      <c r="G48" s="74" t="s">
        <v>98</v>
      </c>
      <c r="H48" s="74" t="s">
        <v>134</v>
      </c>
      <c r="I48" s="74" t="s">
        <v>134</v>
      </c>
      <c r="J48" s="74" t="s">
        <v>134</v>
      </c>
      <c r="K48" s="74" t="s">
        <v>134</v>
      </c>
      <c r="L48" s="74" t="s">
        <v>134</v>
      </c>
      <c r="M48" s="74" t="s">
        <v>134</v>
      </c>
      <c r="N48" s="74" t="s">
        <v>134</v>
      </c>
      <c r="O48" s="74" t="s">
        <v>134</v>
      </c>
      <c r="P48" s="74" t="s">
        <v>134</v>
      </c>
      <c r="Q48" s="74" t="s">
        <v>134</v>
      </c>
      <c r="R48" s="74" t="s">
        <v>134</v>
      </c>
      <c r="S48" s="74" t="s">
        <v>134</v>
      </c>
      <c r="T48" s="74" t="s">
        <v>134</v>
      </c>
      <c r="U48" s="74" t="s">
        <v>134</v>
      </c>
      <c r="V48" s="74" t="s">
        <v>134</v>
      </c>
      <c r="W48" s="74" t="s">
        <v>134</v>
      </c>
      <c r="X48" s="74" t="s">
        <v>134</v>
      </c>
      <c r="Y48" s="74" t="s">
        <v>134</v>
      </c>
      <c r="Z48" s="74" t="s">
        <v>134</v>
      </c>
      <c r="AA48" s="74" t="s">
        <v>134</v>
      </c>
      <c r="AB48" s="74" t="s">
        <v>134</v>
      </c>
      <c r="AC48" s="74" t="s">
        <v>134</v>
      </c>
      <c r="AD48" s="74" t="s">
        <v>134</v>
      </c>
      <c r="AE48" s="74" t="s">
        <v>134</v>
      </c>
      <c r="AF48" s="74" t="s">
        <v>134</v>
      </c>
      <c r="AG48" s="74" t="s">
        <v>134</v>
      </c>
      <c r="AH48" s="74" t="s">
        <v>134</v>
      </c>
      <c r="AI48" s="74" t="s">
        <v>134</v>
      </c>
      <c r="AJ48" s="74" t="s">
        <v>134</v>
      </c>
      <c r="AK48" s="74" t="s">
        <v>134</v>
      </c>
      <c r="AL48" s="74" t="s">
        <v>134</v>
      </c>
      <c r="AM48" s="74" t="s">
        <v>134</v>
      </c>
      <c r="AN48" s="74" t="s">
        <v>134</v>
      </c>
      <c r="AO48" s="74" t="s">
        <v>134</v>
      </c>
      <c r="AP48" s="74" t="s">
        <v>134</v>
      </c>
      <c r="AQ48" s="74" t="s">
        <v>134</v>
      </c>
      <c r="AR48" s="74" t="s">
        <v>134</v>
      </c>
      <c r="AS48" s="74" t="s">
        <v>134</v>
      </c>
      <c r="AT48" s="74" t="s">
        <v>134</v>
      </c>
      <c r="AU48" s="74" t="s">
        <v>134</v>
      </c>
      <c r="AV48" s="74" t="s">
        <v>134</v>
      </c>
      <c r="AW48" s="74" t="s">
        <v>134</v>
      </c>
      <c r="AX48" s="74" t="s">
        <v>134</v>
      </c>
      <c r="AY48" s="74" t="s">
        <v>134</v>
      </c>
      <c r="AZ48" s="74" t="s">
        <v>134</v>
      </c>
      <c r="BA48" s="74" t="s">
        <v>134</v>
      </c>
      <c r="BB48" s="74" t="s">
        <v>134</v>
      </c>
      <c r="BC48" s="74" t="s">
        <v>134</v>
      </c>
      <c r="BD48" s="74" t="s">
        <v>134</v>
      </c>
      <c r="BE48" s="74" t="s">
        <v>134</v>
      </c>
      <c r="BF48" s="74" t="s">
        <v>134</v>
      </c>
      <c r="BG48" s="74" t="s">
        <v>134</v>
      </c>
      <c r="BH48" s="74" t="s">
        <v>134</v>
      </c>
      <c r="BI48" s="74" t="s">
        <v>134</v>
      </c>
      <c r="BJ48" s="74" t="s">
        <v>134</v>
      </c>
      <c r="BK48" s="74" t="s">
        <v>134</v>
      </c>
      <c r="BL48" s="74" t="s">
        <v>134</v>
      </c>
      <c r="BM48" s="74" t="s">
        <v>134</v>
      </c>
      <c r="BN48" s="74" t="s">
        <v>134</v>
      </c>
      <c r="BO48" s="74" t="s">
        <v>134</v>
      </c>
      <c r="BP48" s="74" t="s">
        <v>134</v>
      </c>
      <c r="BQ48" s="74" t="s">
        <v>134</v>
      </c>
      <c r="BR48" s="74" t="s">
        <v>134</v>
      </c>
      <c r="BS48" s="74" t="s">
        <v>134</v>
      </c>
      <c r="BT48" s="74" t="s">
        <v>134</v>
      </c>
      <c r="BU48" s="74" t="s">
        <v>134</v>
      </c>
      <c r="BV48" s="74" t="s">
        <v>134</v>
      </c>
      <c r="BW48" s="74" t="s">
        <v>134</v>
      </c>
      <c r="BX48" s="74" t="s">
        <v>134</v>
      </c>
      <c r="BY48" s="74" t="s">
        <v>134</v>
      </c>
      <c r="BZ48" s="74" t="s">
        <v>134</v>
      </c>
      <c r="CA48" s="74" t="s">
        <v>134</v>
      </c>
      <c r="CB48" s="74" t="s">
        <v>134</v>
      </c>
      <c r="CC48" s="74" t="s">
        <v>134</v>
      </c>
      <c r="CD48" s="74" t="s">
        <v>134</v>
      </c>
      <c r="CE48" s="74" t="s">
        <v>134</v>
      </c>
      <c r="CF48" s="74" t="s">
        <v>134</v>
      </c>
      <c r="CG48" s="74" t="s">
        <v>134</v>
      </c>
      <c r="CH48" s="74" t="s">
        <v>134</v>
      </c>
      <c r="CI48" s="74" t="s">
        <v>134</v>
      </c>
      <c r="CJ48" s="74" t="s">
        <v>134</v>
      </c>
      <c r="CK48" s="74" t="s">
        <v>134</v>
      </c>
      <c r="CL48" s="74" t="s">
        <v>134</v>
      </c>
      <c r="CM48" s="74" t="s">
        <v>134</v>
      </c>
      <c r="CN48" s="74" t="s">
        <v>134</v>
      </c>
      <c r="CO48" s="74" t="s">
        <v>134</v>
      </c>
      <c r="CP48" s="74" t="s">
        <v>134</v>
      </c>
      <c r="CQ48" s="74" t="s">
        <v>134</v>
      </c>
      <c r="CR48" s="74" t="s">
        <v>134</v>
      </c>
      <c r="CS48" s="74" t="s">
        <v>134</v>
      </c>
      <c r="CT48" s="74" t="s">
        <v>134</v>
      </c>
      <c r="CU48" s="74" t="s">
        <v>134</v>
      </c>
      <c r="CV48" s="74" t="s">
        <v>134</v>
      </c>
      <c r="CW48" s="74" t="s">
        <v>134</v>
      </c>
      <c r="CX48" s="74" t="s">
        <v>134</v>
      </c>
      <c r="CY48" s="74" t="s">
        <v>134</v>
      </c>
      <c r="CZ48" s="74" t="s">
        <v>134</v>
      </c>
      <c r="DA48" s="74" t="s">
        <v>134</v>
      </c>
      <c r="DB48" s="74" t="s">
        <v>134</v>
      </c>
      <c r="DC48" s="74" t="s">
        <v>134</v>
      </c>
      <c r="DD48" s="74" t="s">
        <v>134</v>
      </c>
      <c r="DE48" s="74" t="s">
        <v>134</v>
      </c>
      <c r="DF48" s="74" t="s">
        <v>134</v>
      </c>
      <c r="DG48" s="74" t="s">
        <v>134</v>
      </c>
      <c r="DH48" s="74" t="s">
        <v>134</v>
      </c>
      <c r="DI48" s="74" t="s">
        <v>134</v>
      </c>
      <c r="DJ48" s="74" t="s">
        <v>134</v>
      </c>
      <c r="DK48" s="74" t="s">
        <v>134</v>
      </c>
      <c r="DL48" s="74" t="s">
        <v>134</v>
      </c>
      <c r="DM48" s="74" t="s">
        <v>134</v>
      </c>
      <c r="DN48" s="74">
        <v>331.45929999999998</v>
      </c>
      <c r="DO48" s="74">
        <v>334.62979999999999</v>
      </c>
      <c r="DP48" s="74">
        <v>336.5163</v>
      </c>
      <c r="DQ48" s="74">
        <v>344.02269999999999</v>
      </c>
      <c r="DR48" s="74">
        <v>337.6422</v>
      </c>
      <c r="DS48" s="74" t="s">
        <v>135</v>
      </c>
      <c r="DT48" s="74">
        <v>336.0027</v>
      </c>
      <c r="DU48" s="74">
        <v>334.37299999999999</v>
      </c>
      <c r="DV48" s="74">
        <v>331.70620000000002</v>
      </c>
      <c r="DW48" s="74">
        <v>333.12849999999997</v>
      </c>
      <c r="DX48" s="74">
        <v>330.6395</v>
      </c>
      <c r="DY48" s="74">
        <v>334.65940000000001</v>
      </c>
      <c r="DZ48" s="74">
        <v>337.3854</v>
      </c>
      <c r="EA48" s="74">
        <v>340.21019999999999</v>
      </c>
      <c r="EB48" s="74">
        <v>343.44</v>
      </c>
      <c r="EC48" s="74">
        <v>342.12639999999999</v>
      </c>
      <c r="ED48" s="74">
        <v>342.6893</v>
      </c>
      <c r="EE48" s="74">
        <v>338.0077</v>
      </c>
      <c r="EF48" s="74">
        <v>335.39030000000002</v>
      </c>
      <c r="EG48" s="74">
        <v>337.88920000000002</v>
      </c>
      <c r="EH48" s="74">
        <v>335.08409999999998</v>
      </c>
      <c r="EI48" s="74">
        <v>342.93630000000002</v>
      </c>
      <c r="EJ48" s="74">
        <v>346.19560000000001</v>
      </c>
      <c r="EK48" s="74">
        <v>348.8032</v>
      </c>
      <c r="EL48" s="74">
        <v>352.02300000000002</v>
      </c>
      <c r="EM48" s="74">
        <v>355.01569999999998</v>
      </c>
      <c r="EN48" s="74">
        <v>355.11450000000002</v>
      </c>
      <c r="EO48" s="74">
        <v>354.43299999999999</v>
      </c>
      <c r="EP48" s="74">
        <v>353.37619999999998</v>
      </c>
      <c r="EQ48" s="74">
        <v>352.48719999999997</v>
      </c>
      <c r="ER48" s="74">
        <v>357.24790000000002</v>
      </c>
      <c r="ES48" s="74">
        <v>354.82810000000001</v>
      </c>
      <c r="ET48" s="74">
        <v>347.06479999999999</v>
      </c>
      <c r="EU48" s="74">
        <v>349.10930000000002</v>
      </c>
      <c r="EV48" s="74">
        <v>348.40809999999999</v>
      </c>
      <c r="EW48" s="74">
        <v>348.02289999999999</v>
      </c>
      <c r="EX48" s="74">
        <v>339.43979999999999</v>
      </c>
      <c r="EY48" s="74">
        <v>333.88900000000001</v>
      </c>
      <c r="EZ48" s="74">
        <v>335.86439999999999</v>
      </c>
      <c r="FA48" s="74">
        <v>338.19540000000001</v>
      </c>
      <c r="FB48" s="74">
        <v>333.66180000000003</v>
      </c>
      <c r="FC48" s="74">
        <v>333.6223</v>
      </c>
      <c r="FD48" s="74">
        <v>335.11380000000003</v>
      </c>
      <c r="FE48" s="74">
        <v>332.55560000000003</v>
      </c>
      <c r="FF48" s="74">
        <v>334.61</v>
      </c>
      <c r="FG48" s="74">
        <v>328.64440000000002</v>
      </c>
      <c r="FH48" s="74">
        <v>327.47890000000001</v>
      </c>
      <c r="FI48" s="74">
        <v>325.21179999999998</v>
      </c>
      <c r="FJ48" s="74">
        <v>323.7466</v>
      </c>
      <c r="FK48" s="74">
        <v>321.52910000000003</v>
      </c>
      <c r="FL48" s="74">
        <v>323.73669999999998</v>
      </c>
      <c r="FM48" s="74">
        <v>331.32010000000002</v>
      </c>
      <c r="FN48" s="74">
        <v>327.72640000000001</v>
      </c>
      <c r="FO48" s="74">
        <v>331.08249999999998</v>
      </c>
      <c r="FP48" s="74">
        <v>331.37950000000001</v>
      </c>
      <c r="FQ48" s="74">
        <v>334.40879999999999</v>
      </c>
      <c r="FR48" s="74">
        <v>335.4384</v>
      </c>
      <c r="FS48" s="74">
        <v>333.42869999999999</v>
      </c>
      <c r="FT48" s="74">
        <v>335.92349999999999</v>
      </c>
      <c r="FU48" s="74">
        <v>334.91370000000001</v>
      </c>
      <c r="FV48" s="74">
        <v>337.26990000000001</v>
      </c>
      <c r="FW48" s="74">
        <v>338.69549999999998</v>
      </c>
      <c r="FX48" s="74">
        <v>336.36900000000003</v>
      </c>
      <c r="FY48" s="74">
        <v>336.35910000000001</v>
      </c>
      <c r="FZ48" s="74">
        <v>335.81459999999998</v>
      </c>
      <c r="GA48" s="74">
        <v>339.7647</v>
      </c>
      <c r="GB48" s="74">
        <v>345.36799999999999</v>
      </c>
      <c r="GC48" s="74">
        <v>337.77480000000003</v>
      </c>
      <c r="GD48" s="74">
        <v>339.96269999999998</v>
      </c>
      <c r="GE48" s="74">
        <v>337.27980000000002</v>
      </c>
      <c r="GF48" s="74">
        <v>332.48829999999998</v>
      </c>
      <c r="GG48" s="74">
        <v>321.02420000000001</v>
      </c>
      <c r="GH48" s="74">
        <v>320.97469999999998</v>
      </c>
      <c r="GI48" s="74">
        <v>319.5788</v>
      </c>
      <c r="GJ48" s="74">
        <v>312.27260000000001</v>
      </c>
      <c r="GK48" s="74">
        <v>311.36189999999999</v>
      </c>
      <c r="GL48" s="74">
        <v>315.27229999999997</v>
      </c>
      <c r="GM48" s="74">
        <v>313.0052</v>
      </c>
      <c r="GN48" s="74">
        <v>313.05470000000003</v>
      </c>
      <c r="GO48" s="74">
        <v>304.71899999999999</v>
      </c>
      <c r="GP48" s="74">
        <v>311.34210000000002</v>
      </c>
      <c r="GQ48" s="74">
        <v>310.84710000000001</v>
      </c>
      <c r="GR48" s="74">
        <v>313.93579999999997</v>
      </c>
      <c r="GS48" s="74">
        <v>315.1832</v>
      </c>
      <c r="GT48" s="74">
        <v>318.64819999999997</v>
      </c>
      <c r="GU48" s="74">
        <v>322.26170000000002</v>
      </c>
      <c r="GV48" s="74">
        <v>316.7276</v>
      </c>
      <c r="GW48" s="74">
        <v>314.22289999999998</v>
      </c>
      <c r="GX48" s="74">
        <v>318.20269999999999</v>
      </c>
      <c r="GY48" s="74">
        <v>318.18290000000002</v>
      </c>
      <c r="GZ48" s="74">
        <v>310.8768</v>
      </c>
      <c r="HA48" s="74">
        <v>308.46120000000002</v>
      </c>
      <c r="HB48" s="74">
        <v>306.50099999999998</v>
      </c>
      <c r="HC48" s="74">
        <v>305.95650000000001</v>
      </c>
      <c r="HD48" s="74">
        <v>302.55090000000001</v>
      </c>
      <c r="HE48" s="74">
        <v>311.11439999999999</v>
      </c>
      <c r="HF48" s="74">
        <v>306.98610000000002</v>
      </c>
      <c r="HG48" s="74">
        <v>298.94740000000002</v>
      </c>
      <c r="HH48" s="74">
        <v>303.25380000000001</v>
      </c>
      <c r="HI48" s="74">
        <v>304.91699999999997</v>
      </c>
      <c r="HJ48" s="74">
        <v>309.7482</v>
      </c>
      <c r="HK48" s="74">
        <v>323.55849999999998</v>
      </c>
      <c r="HL48" s="74">
        <v>328.1026</v>
      </c>
      <c r="HM48" s="74">
        <v>330.10239999999999</v>
      </c>
      <c r="HN48" s="74">
        <v>332.50810000000001</v>
      </c>
      <c r="HO48" s="74">
        <v>335.33940000000001</v>
      </c>
      <c r="HP48" s="74">
        <v>336.47789999999998</v>
      </c>
      <c r="HQ48" s="74">
        <v>341.12099999999998</v>
      </c>
      <c r="HR48" s="74">
        <v>340.07159999999999</v>
      </c>
      <c r="HS48" s="74">
        <v>347.6549</v>
      </c>
      <c r="HT48" s="74">
        <v>347.18959999999998</v>
      </c>
      <c r="HU48" s="74">
        <v>350.03089999999997</v>
      </c>
      <c r="HV48" s="74">
        <v>353.09989999999999</v>
      </c>
      <c r="HW48" s="74">
        <v>357.49540000000002</v>
      </c>
      <c r="HX48" s="74">
        <v>360.1585</v>
      </c>
      <c r="HY48" s="74">
        <v>361.66649999999998</v>
      </c>
      <c r="HZ48" s="74" t="s">
        <v>135</v>
      </c>
      <c r="IA48" s="74">
        <v>359.5136</v>
      </c>
      <c r="IB48" s="74">
        <v>358.44220000000001</v>
      </c>
      <c r="IC48" s="74">
        <v>358.32310000000001</v>
      </c>
      <c r="ID48" s="74">
        <v>359.02749999999997</v>
      </c>
      <c r="IE48" s="74">
        <v>362.07319999999999</v>
      </c>
      <c r="IF48" s="74">
        <v>368.11500000000001</v>
      </c>
      <c r="IG48" s="74">
        <v>370.98219999999998</v>
      </c>
      <c r="IH48" s="74">
        <v>372.68860000000001</v>
      </c>
      <c r="II48" s="74">
        <v>370.47620000000001</v>
      </c>
      <c r="IJ48" s="74">
        <v>369.6825</v>
      </c>
      <c r="IK48" s="74">
        <v>371.64690000000002</v>
      </c>
      <c r="IL48" s="74">
        <v>374.60329999999999</v>
      </c>
      <c r="IM48" s="74">
        <v>377.55970000000002</v>
      </c>
      <c r="IN48" s="74">
        <v>387.7287</v>
      </c>
      <c r="IO48" s="74">
        <v>388.52229999999997</v>
      </c>
      <c r="IP48" s="74">
        <v>385.98259999999999</v>
      </c>
      <c r="IQ48" s="74">
        <v>387.89729999999997</v>
      </c>
      <c r="IR48" s="74">
        <v>387.44099999999997</v>
      </c>
      <c r="IS48" s="74">
        <v>379.42489999999998</v>
      </c>
      <c r="IT48" s="74">
        <v>383.07580000000002</v>
      </c>
      <c r="IU48" s="74">
        <v>384.51429999999999</v>
      </c>
      <c r="IV48" s="74">
        <v>385.2484</v>
      </c>
      <c r="IW48" s="74">
        <v>387.12349999999998</v>
      </c>
      <c r="IX48" s="74">
        <v>387.54020000000003</v>
      </c>
      <c r="IY48" s="74">
        <v>387.47070000000002</v>
      </c>
      <c r="IZ48" s="74">
        <v>378.78989999999999</v>
      </c>
      <c r="JA48" s="74">
        <v>372.262</v>
      </c>
      <c r="JB48" s="74">
        <v>371.52780000000001</v>
      </c>
      <c r="JC48" s="74">
        <v>368.75</v>
      </c>
      <c r="JD48" s="74">
        <v>372.72829999999999</v>
      </c>
      <c r="JE48" s="74">
        <v>370.1191</v>
      </c>
      <c r="JF48" s="74">
        <v>373.6112</v>
      </c>
      <c r="JG48" s="74">
        <v>373.81959999999998</v>
      </c>
      <c r="JH48" s="74">
        <v>376.78590000000003</v>
      </c>
      <c r="JI48" s="74">
        <v>378.7106</v>
      </c>
      <c r="JJ48" s="74">
        <v>378.26409999999998</v>
      </c>
      <c r="JK48" s="74">
        <v>380.16890000000001</v>
      </c>
      <c r="JL48" s="74">
        <v>383.7801</v>
      </c>
      <c r="JM48" s="74">
        <v>385.71469999999999</v>
      </c>
      <c r="JN48" s="74">
        <v>386.73660000000001</v>
      </c>
      <c r="JO48" s="74">
        <v>386.85559999999998</v>
      </c>
      <c r="JP48" s="74">
        <v>389.49459999999999</v>
      </c>
      <c r="JQ48" s="74">
        <v>386.21080000000001</v>
      </c>
      <c r="JR48" s="74">
        <v>388.17509999999999</v>
      </c>
      <c r="JS48" s="74">
        <v>393.37369999999999</v>
      </c>
      <c r="JT48" s="74">
        <v>388.93900000000002</v>
      </c>
      <c r="JU48" s="74">
        <v>399.35599999999999</v>
      </c>
      <c r="JV48" s="74">
        <v>396.43920000000003</v>
      </c>
      <c r="JW48" s="74">
        <v>393.84989999999999</v>
      </c>
      <c r="JX48" s="74">
        <v>394.9015</v>
      </c>
      <c r="JY48" s="74">
        <v>401.64769999999999</v>
      </c>
      <c r="JZ48" s="74">
        <v>394.8519</v>
      </c>
      <c r="KA48" s="74">
        <v>401.96519999999998</v>
      </c>
      <c r="KB48" s="74">
        <v>397.91739999999999</v>
      </c>
      <c r="KC48" s="74">
        <v>366.30939999999998</v>
      </c>
      <c r="KD48" s="74">
        <v>363.58120000000002</v>
      </c>
      <c r="KE48" s="74">
        <v>370.28769999999997</v>
      </c>
      <c r="KF48" s="74">
        <v>367.82729999999998</v>
      </c>
      <c r="KG48" s="74">
        <v>372.35129999999998</v>
      </c>
      <c r="KH48" s="74">
        <v>372.887</v>
      </c>
      <c r="KI48" s="74">
        <v>379.738</v>
      </c>
      <c r="KJ48" s="74">
        <v>383.32760000000002</v>
      </c>
      <c r="KK48" s="74">
        <v>377.96809999999999</v>
      </c>
      <c r="KL48" s="74">
        <v>375.53190000000001</v>
      </c>
      <c r="KM48" s="74">
        <v>377.70949999999999</v>
      </c>
      <c r="KN48" s="74">
        <v>377.27199999999999</v>
      </c>
      <c r="KO48" s="74">
        <v>379.87720000000002</v>
      </c>
      <c r="KP48" s="74">
        <v>380.33460000000002</v>
      </c>
      <c r="KQ48" s="74">
        <v>380.33460000000002</v>
      </c>
      <c r="KR48" s="74">
        <v>386.82760000000002</v>
      </c>
      <c r="KS48" s="74">
        <v>389.36320000000001</v>
      </c>
      <c r="KT48" s="74">
        <v>384.81909999999999</v>
      </c>
      <c r="KU48" s="74">
        <v>382.67129999999997</v>
      </c>
      <c r="KV48" s="74">
        <v>386.72820000000002</v>
      </c>
      <c r="KW48" s="74">
        <v>386.8177</v>
      </c>
      <c r="KX48" s="74">
        <v>381.23939999999999</v>
      </c>
      <c r="KY48" s="74">
        <v>381.98520000000002</v>
      </c>
      <c r="KZ48" s="74">
        <v>381.90570000000002</v>
      </c>
      <c r="LA48" s="74">
        <v>385.00799999999998</v>
      </c>
      <c r="LB48" s="74">
        <v>388.0009</v>
      </c>
      <c r="LC48" s="74">
        <v>393.38029999999998</v>
      </c>
      <c r="LD48" s="74">
        <v>385.44549999999998</v>
      </c>
      <c r="LE48" s="74">
        <v>384.38159999999999</v>
      </c>
      <c r="LF48" s="74">
        <v>388.70690000000002</v>
      </c>
      <c r="LG48" s="74">
        <v>388.0308</v>
      </c>
      <c r="LH48" s="74">
        <v>390.80500000000001</v>
      </c>
      <c r="LI48" s="74">
        <v>391.6601</v>
      </c>
      <c r="LJ48" s="74">
        <v>388.9853</v>
      </c>
      <c r="LK48" s="74">
        <v>390.2183</v>
      </c>
      <c r="LL48" s="74">
        <v>389.35320000000002</v>
      </c>
      <c r="LM48" s="74">
        <v>390.2482</v>
      </c>
      <c r="LN48" s="74">
        <v>393.82780000000002</v>
      </c>
      <c r="LO48" s="74">
        <v>395.63749999999999</v>
      </c>
      <c r="LP48" s="74">
        <v>382.2835</v>
      </c>
      <c r="LQ48" s="74">
        <v>381.37869999999998</v>
      </c>
      <c r="LR48" s="74">
        <v>375.02480000000003</v>
      </c>
      <c r="LS48" s="74">
        <v>371.42529999999999</v>
      </c>
      <c r="LT48" s="74">
        <v>368.63119999999998</v>
      </c>
      <c r="LU48" s="74">
        <v>373.28469999999999</v>
      </c>
      <c r="LV48" s="74">
        <v>372.47930000000002</v>
      </c>
      <c r="LW48" s="74">
        <v>372.5489</v>
      </c>
      <c r="LX48" s="74">
        <v>377.11290000000002</v>
      </c>
      <c r="LY48" s="74">
        <v>380.00650000000002</v>
      </c>
      <c r="LZ48" s="74">
        <v>379.05189999999999</v>
      </c>
      <c r="MA48" s="74">
        <v>373.05599999999998</v>
      </c>
      <c r="MB48" s="74">
        <v>374.00069999999999</v>
      </c>
      <c r="MC48" s="74">
        <v>372.49919999999997</v>
      </c>
      <c r="MD48" s="74">
        <v>368.23349999999999</v>
      </c>
      <c r="ME48" s="74">
        <v>370.779</v>
      </c>
      <c r="MF48" s="74">
        <v>374.26909999999998</v>
      </c>
      <c r="MG48" s="74">
        <v>378.40559999999999</v>
      </c>
      <c r="MH48" s="74">
        <v>385.5052</v>
      </c>
      <c r="MI48" s="74">
        <v>391.73970000000003</v>
      </c>
      <c r="MJ48" s="74">
        <v>393.69850000000002</v>
      </c>
      <c r="MK48" s="74">
        <v>399.25689999999997</v>
      </c>
      <c r="ML48" s="74">
        <v>398.08350000000002</v>
      </c>
      <c r="MM48" s="74">
        <v>395.22980000000001</v>
      </c>
      <c r="MN48" s="74">
        <v>399.8236</v>
      </c>
      <c r="MO48" s="74">
        <v>407.5795</v>
      </c>
      <c r="MP48" s="74">
        <v>410.53879999999998</v>
      </c>
      <c r="MQ48" s="74">
        <v>412.43200000000002</v>
      </c>
      <c r="MR48" s="74">
        <v>411.08679999999998</v>
      </c>
      <c r="MS48" s="74">
        <v>411.46550000000002</v>
      </c>
      <c r="MT48" s="74">
        <v>413.59780000000001</v>
      </c>
      <c r="MU48" s="74">
        <v>405.55680000000001</v>
      </c>
      <c r="MV48" s="74">
        <v>409.12389999999999</v>
      </c>
      <c r="MW48" s="74">
        <v>404.34120000000001</v>
      </c>
      <c r="MX48" s="74">
        <v>398.44240000000002</v>
      </c>
      <c r="MY48" s="74">
        <v>394.07819999999998</v>
      </c>
      <c r="MZ48" s="74">
        <v>395.56279999999998</v>
      </c>
      <c r="NA48" s="74">
        <v>400.20609999999999</v>
      </c>
      <c r="NB48" s="74">
        <v>405.03859999999997</v>
      </c>
      <c r="NC48" s="74">
        <v>408.63569999999999</v>
      </c>
      <c r="ND48" s="74">
        <v>405.35750000000002</v>
      </c>
      <c r="NE48" s="74">
        <v>402.24869999999999</v>
      </c>
      <c r="NF48" s="74">
        <v>400.4153</v>
      </c>
      <c r="NG48" s="74">
        <v>401.87009999999998</v>
      </c>
      <c r="NH48" s="74">
        <v>410.57870000000003</v>
      </c>
      <c r="NI48" s="74">
        <v>409.1438</v>
      </c>
      <c r="NJ48" s="74">
        <v>406.65280000000001</v>
      </c>
      <c r="NK48" s="74">
        <v>410.82780000000002</v>
      </c>
      <c r="NL48" s="74">
        <v>418.56979999999999</v>
      </c>
      <c r="NM48" s="74" t="s">
        <v>135</v>
      </c>
      <c r="NN48" s="74">
        <v>421.19040000000001</v>
      </c>
      <c r="NO48" s="74">
        <v>420.37329999999997</v>
      </c>
      <c r="NP48" s="74">
        <v>424.10980000000001</v>
      </c>
      <c r="NQ48" s="74">
        <v>425.99299999999999</v>
      </c>
      <c r="NR48" s="74">
        <v>418.15129999999999</v>
      </c>
      <c r="NS48" s="74">
        <v>417.89229999999998</v>
      </c>
      <c r="NT48" s="74">
        <v>419.41680000000002</v>
      </c>
      <c r="NU48" s="74">
        <v>419.97480000000002</v>
      </c>
      <c r="NV48" s="74">
        <v>424.4785</v>
      </c>
      <c r="NW48" s="74">
        <v>424.45859999999999</v>
      </c>
      <c r="NX48" s="74">
        <v>430.70600000000002</v>
      </c>
      <c r="NY48" s="74">
        <v>430.9452</v>
      </c>
      <c r="NZ48" s="74">
        <v>434.38279999999997</v>
      </c>
      <c r="OA48" s="74">
        <v>435.71800000000002</v>
      </c>
      <c r="OB48" s="74">
        <v>441.65649999999999</v>
      </c>
      <c r="OC48" s="74">
        <v>444.37670000000003</v>
      </c>
      <c r="OD48" s="74">
        <v>445.09410000000003</v>
      </c>
      <c r="OE48" s="74">
        <v>450.73379999999997</v>
      </c>
      <c r="OF48" s="74">
        <v>454.41050000000001</v>
      </c>
      <c r="OG48" s="74">
        <v>447.2165</v>
      </c>
      <c r="OH48" s="74">
        <v>440.5505</v>
      </c>
      <c r="OI48" s="74">
        <v>448.74099999999999</v>
      </c>
      <c r="OJ48" s="74">
        <v>462.14</v>
      </c>
      <c r="OK48" s="74" t="s">
        <v>134</v>
      </c>
      <c r="OL48" s="74" t="s">
        <v>134</v>
      </c>
      <c r="OM48" s="74" t="s">
        <v>134</v>
      </c>
      <c r="ON48" s="74" t="s">
        <v>134</v>
      </c>
      <c r="OO48" s="74" t="s">
        <v>134</v>
      </c>
      <c r="OP48" s="74" t="s">
        <v>134</v>
      </c>
      <c r="OQ48" s="74" t="s">
        <v>134</v>
      </c>
      <c r="OR48" s="74" t="s">
        <v>134</v>
      </c>
      <c r="OS48" s="74" t="s">
        <v>134</v>
      </c>
      <c r="OT48" s="74" t="s">
        <v>134</v>
      </c>
      <c r="OU48" s="74" t="s">
        <v>134</v>
      </c>
      <c r="OV48" s="74" t="s">
        <v>134</v>
      </c>
      <c r="OW48" s="74" t="s">
        <v>134</v>
      </c>
      <c r="OX48" s="74" t="s">
        <v>134</v>
      </c>
      <c r="OY48" s="74" t="s">
        <v>134</v>
      </c>
      <c r="OZ48" s="74" t="s">
        <v>134</v>
      </c>
      <c r="PA48" s="74" t="s">
        <v>134</v>
      </c>
      <c r="PB48" s="74" t="s">
        <v>134</v>
      </c>
      <c r="PC48" s="74" t="s">
        <v>134</v>
      </c>
      <c r="PD48" s="74" t="s">
        <v>134</v>
      </c>
      <c r="PE48" s="74" t="s">
        <v>134</v>
      </c>
      <c r="PF48" s="74" t="s">
        <v>134</v>
      </c>
      <c r="PG48" s="74" t="s">
        <v>134</v>
      </c>
      <c r="PH48" s="74" t="s">
        <v>134</v>
      </c>
      <c r="PI48" s="74" t="s">
        <v>134</v>
      </c>
      <c r="PJ48" s="74" t="s">
        <v>134</v>
      </c>
      <c r="PK48" s="74" t="s">
        <v>134</v>
      </c>
      <c r="PL48" s="74" t="s">
        <v>134</v>
      </c>
      <c r="PM48" s="74" t="s">
        <v>134</v>
      </c>
      <c r="PN48" s="74" t="s">
        <v>134</v>
      </c>
      <c r="PO48" s="74" t="s">
        <v>134</v>
      </c>
      <c r="PP48" s="74" t="s">
        <v>134</v>
      </c>
      <c r="PQ48" s="74" t="s">
        <v>134</v>
      </c>
      <c r="PR48" s="74" t="s">
        <v>134</v>
      </c>
      <c r="PS48" s="74" t="s">
        <v>134</v>
      </c>
      <c r="PT48" s="74" t="s">
        <v>134</v>
      </c>
      <c r="PU48" s="74" t="s">
        <v>134</v>
      </c>
      <c r="PV48" s="74" t="s">
        <v>134</v>
      </c>
      <c r="PW48" s="74" t="s">
        <v>134</v>
      </c>
      <c r="PX48" s="74" t="s">
        <v>134</v>
      </c>
      <c r="PY48" s="74" t="s">
        <v>134</v>
      </c>
      <c r="PZ48" s="74" t="s">
        <v>134</v>
      </c>
      <c r="QA48" s="74" t="s">
        <v>134</v>
      </c>
      <c r="QB48" s="74" t="s">
        <v>134</v>
      </c>
      <c r="QC48" s="74" t="s">
        <v>134</v>
      </c>
      <c r="QD48" s="74" t="s">
        <v>134</v>
      </c>
      <c r="QE48" s="74" t="s">
        <v>134</v>
      </c>
      <c r="QF48" s="74" t="s">
        <v>134</v>
      </c>
      <c r="QG48" s="74" t="s">
        <v>134</v>
      </c>
      <c r="QH48" s="74" t="s">
        <v>134</v>
      </c>
      <c r="QI48" s="74" t="s">
        <v>134</v>
      </c>
      <c r="QJ48" s="74" t="s">
        <v>134</v>
      </c>
      <c r="QK48" s="74" t="s">
        <v>134</v>
      </c>
      <c r="QL48" s="74" t="s">
        <v>134</v>
      </c>
      <c r="QM48" s="74" t="s">
        <v>134</v>
      </c>
      <c r="QN48" s="74" t="s">
        <v>134</v>
      </c>
      <c r="QO48" s="74" t="s">
        <v>134</v>
      </c>
      <c r="QP48" s="74" t="s">
        <v>134</v>
      </c>
      <c r="QQ48" s="74" t="s">
        <v>134</v>
      </c>
      <c r="QR48" s="74" t="s">
        <v>134</v>
      </c>
      <c r="QS48" s="74" t="s">
        <v>134</v>
      </c>
      <c r="QT48" s="74" t="s">
        <v>134</v>
      </c>
      <c r="QU48" s="74" t="s">
        <v>134</v>
      </c>
      <c r="QV48" s="74" t="s">
        <v>134</v>
      </c>
      <c r="QW48" s="74" t="s">
        <v>134</v>
      </c>
      <c r="QX48" s="74" t="s">
        <v>134</v>
      </c>
      <c r="QY48" s="74" t="s">
        <v>134</v>
      </c>
      <c r="QZ48" s="74" t="s">
        <v>134</v>
      </c>
      <c r="RA48" s="74" t="s">
        <v>134</v>
      </c>
      <c r="RB48" s="74" t="s">
        <v>134</v>
      </c>
      <c r="RC48" s="74" t="s">
        <v>134</v>
      </c>
      <c r="RD48" s="74" t="s">
        <v>134</v>
      </c>
      <c r="RE48" s="74" t="s">
        <v>134</v>
      </c>
      <c r="RF48" s="74" t="s">
        <v>134</v>
      </c>
      <c r="RG48" s="74" t="s">
        <v>134</v>
      </c>
      <c r="RH48" s="74" t="s">
        <v>134</v>
      </c>
      <c r="RI48" s="74" t="s">
        <v>134</v>
      </c>
      <c r="RJ48" s="74" t="s">
        <v>134</v>
      </c>
      <c r="RK48" s="74" t="s">
        <v>134</v>
      </c>
      <c r="RL48" s="74" t="s">
        <v>134</v>
      </c>
      <c r="RM48" s="74" t="s">
        <v>134</v>
      </c>
      <c r="RN48" s="74" t="s">
        <v>134</v>
      </c>
      <c r="RO48" s="74" t="s">
        <v>134</v>
      </c>
      <c r="RP48" s="74" t="s">
        <v>134</v>
      </c>
      <c r="RQ48" s="74" t="s">
        <v>134</v>
      </c>
      <c r="RR48" s="74" t="s">
        <v>134</v>
      </c>
      <c r="RS48" s="74" t="s">
        <v>134</v>
      </c>
      <c r="RT48" s="74" t="s">
        <v>134</v>
      </c>
      <c r="RU48" s="74" t="s">
        <v>134</v>
      </c>
      <c r="RV48" s="74" t="s">
        <v>134</v>
      </c>
      <c r="RW48" s="74" t="s">
        <v>134</v>
      </c>
      <c r="RX48" s="74" t="s">
        <v>134</v>
      </c>
      <c r="RY48" s="74" t="s">
        <v>134</v>
      </c>
      <c r="RZ48" s="74" t="s">
        <v>134</v>
      </c>
      <c r="SA48" s="74" t="s">
        <v>134</v>
      </c>
      <c r="SB48" s="74" t="s">
        <v>134</v>
      </c>
      <c r="SC48" s="74" t="s">
        <v>134</v>
      </c>
      <c r="SD48" s="74" t="s">
        <v>134</v>
      </c>
      <c r="SE48" s="74" t="s">
        <v>134</v>
      </c>
      <c r="SF48" s="74" t="s">
        <v>134</v>
      </c>
      <c r="SG48" s="74" t="s">
        <v>134</v>
      </c>
      <c r="SH48" s="74" t="s">
        <v>134</v>
      </c>
      <c r="SI48" s="74" t="s">
        <v>134</v>
      </c>
      <c r="SJ48" s="74" t="s">
        <v>134</v>
      </c>
      <c r="SK48" s="74" t="s">
        <v>134</v>
      </c>
      <c r="SL48" s="74" t="s">
        <v>134</v>
      </c>
      <c r="SM48" s="74" t="s">
        <v>134</v>
      </c>
      <c r="SN48" s="74" t="s">
        <v>134</v>
      </c>
      <c r="SO48" s="74" t="s">
        <v>134</v>
      </c>
      <c r="SP48" s="74" t="s">
        <v>134</v>
      </c>
      <c r="SQ48" s="74" t="s">
        <v>134</v>
      </c>
      <c r="SR48" s="74" t="s">
        <v>134</v>
      </c>
      <c r="SS48" s="74" t="s">
        <v>134</v>
      </c>
      <c r="ST48" s="74" t="s">
        <v>134</v>
      </c>
      <c r="SU48" s="74" t="s">
        <v>134</v>
      </c>
      <c r="SV48" s="74" t="s">
        <v>134</v>
      </c>
      <c r="SW48" s="74" t="s">
        <v>134</v>
      </c>
      <c r="SX48" s="74" t="s">
        <v>134</v>
      </c>
      <c r="SY48" s="74" t="s">
        <v>134</v>
      </c>
      <c r="SZ48" s="74" t="s">
        <v>134</v>
      </c>
      <c r="TA48" s="74" t="s">
        <v>134</v>
      </c>
      <c r="TB48" s="74" t="s">
        <v>134</v>
      </c>
      <c r="TC48" s="74" t="s">
        <v>134</v>
      </c>
      <c r="TD48" s="74" t="s">
        <v>134</v>
      </c>
      <c r="TE48" s="74" t="s">
        <v>134</v>
      </c>
      <c r="TF48" s="74" t="s">
        <v>134</v>
      </c>
      <c r="TG48" s="74" t="s">
        <v>134</v>
      </c>
      <c r="TH48" s="74" t="s">
        <v>134</v>
      </c>
      <c r="TI48" s="74" t="s">
        <v>134</v>
      </c>
      <c r="TJ48" s="74" t="s">
        <v>134</v>
      </c>
      <c r="TK48" s="74" t="s">
        <v>134</v>
      </c>
      <c r="TL48" s="74" t="s">
        <v>134</v>
      </c>
      <c r="TM48" s="74" t="s">
        <v>134</v>
      </c>
      <c r="TN48" s="74" t="s">
        <v>134</v>
      </c>
      <c r="TO48" s="74" t="s">
        <v>134</v>
      </c>
      <c r="TP48" s="74" t="s">
        <v>134</v>
      </c>
      <c r="TQ48" s="74" t="s">
        <v>134</v>
      </c>
      <c r="TR48" s="74" t="s">
        <v>134</v>
      </c>
      <c r="TS48" s="74" t="s">
        <v>134</v>
      </c>
      <c r="TT48" s="74" t="s">
        <v>134</v>
      </c>
      <c r="TU48" s="74" t="s">
        <v>134</v>
      </c>
      <c r="TV48" s="74" t="s">
        <v>134</v>
      </c>
      <c r="TW48" s="74" t="s">
        <v>134</v>
      </c>
      <c r="TX48" s="74" t="s">
        <v>134</v>
      </c>
      <c r="TY48" s="74" t="s">
        <v>134</v>
      </c>
      <c r="TZ48" s="74" t="s">
        <v>134</v>
      </c>
      <c r="UA48" s="74" t="s">
        <v>134</v>
      </c>
      <c r="UB48" s="74" t="s">
        <v>134</v>
      </c>
      <c r="UC48" s="74" t="s">
        <v>134</v>
      </c>
      <c r="UD48" s="74" t="s">
        <v>134</v>
      </c>
      <c r="UE48" s="74" t="s">
        <v>134</v>
      </c>
      <c r="UF48" s="74" t="s">
        <v>134</v>
      </c>
      <c r="UG48" s="74" t="s">
        <v>134</v>
      </c>
      <c r="UH48" s="74" t="s">
        <v>134</v>
      </c>
    </row>
    <row r="49" spans="1:554" ht="14.4" x14ac:dyDescent="0.3">
      <c r="A49" s="74" t="s">
        <v>22</v>
      </c>
      <c r="B49" s="74" t="s">
        <v>18</v>
      </c>
      <c r="C49" s="74" t="s">
        <v>555</v>
      </c>
      <c r="D49" s="77">
        <v>118.93</v>
      </c>
      <c r="E49" s="74">
        <v>277</v>
      </c>
      <c r="F49" s="77"/>
      <c r="G49" s="74"/>
      <c r="H49" s="74" t="s">
        <v>134</v>
      </c>
      <c r="I49" s="74" t="s">
        <v>134</v>
      </c>
      <c r="J49" s="74" t="s">
        <v>134</v>
      </c>
      <c r="K49" s="74" t="s">
        <v>134</v>
      </c>
      <c r="L49" s="74" t="s">
        <v>134</v>
      </c>
      <c r="M49" s="74" t="s">
        <v>134</v>
      </c>
      <c r="N49" s="74" t="s">
        <v>134</v>
      </c>
      <c r="O49" s="74" t="s">
        <v>134</v>
      </c>
      <c r="P49" s="74" t="s">
        <v>134</v>
      </c>
      <c r="Q49" s="74" t="s">
        <v>134</v>
      </c>
      <c r="R49" s="74" t="s">
        <v>134</v>
      </c>
      <c r="S49" s="74" t="s">
        <v>134</v>
      </c>
      <c r="T49" s="74" t="s">
        <v>134</v>
      </c>
      <c r="U49" s="74" t="s">
        <v>134</v>
      </c>
      <c r="V49" s="74" t="s">
        <v>134</v>
      </c>
      <c r="W49" s="74" t="s">
        <v>134</v>
      </c>
      <c r="X49" s="74" t="s">
        <v>134</v>
      </c>
      <c r="Y49" s="74" t="s">
        <v>134</v>
      </c>
      <c r="Z49" s="74" t="s">
        <v>134</v>
      </c>
      <c r="AA49" s="74" t="s">
        <v>134</v>
      </c>
      <c r="AB49" s="74" t="s">
        <v>134</v>
      </c>
      <c r="AC49" s="74" t="s">
        <v>134</v>
      </c>
      <c r="AD49" s="74" t="s">
        <v>134</v>
      </c>
      <c r="AE49" s="74" t="s">
        <v>134</v>
      </c>
      <c r="AF49" s="74" t="s">
        <v>134</v>
      </c>
      <c r="AG49" s="74" t="s">
        <v>134</v>
      </c>
      <c r="AH49" s="74" t="s">
        <v>134</v>
      </c>
      <c r="AI49" s="74" t="s">
        <v>134</v>
      </c>
      <c r="AJ49" s="74" t="s">
        <v>134</v>
      </c>
      <c r="AK49" s="74" t="s">
        <v>134</v>
      </c>
      <c r="AL49" s="74" t="s">
        <v>134</v>
      </c>
      <c r="AM49" s="74" t="s">
        <v>134</v>
      </c>
      <c r="AN49" s="74" t="s">
        <v>134</v>
      </c>
      <c r="AO49" s="74" t="s">
        <v>134</v>
      </c>
      <c r="AP49" s="74" t="s">
        <v>134</v>
      </c>
      <c r="AQ49" s="74" t="s">
        <v>134</v>
      </c>
      <c r="AR49" s="74" t="s">
        <v>134</v>
      </c>
      <c r="AS49" s="74" t="s">
        <v>134</v>
      </c>
      <c r="AT49" s="74" t="s">
        <v>134</v>
      </c>
      <c r="AU49" s="74" t="s">
        <v>134</v>
      </c>
      <c r="AV49" s="74" t="s">
        <v>134</v>
      </c>
      <c r="AW49" s="74" t="s">
        <v>134</v>
      </c>
      <c r="AX49" s="74" t="s">
        <v>134</v>
      </c>
      <c r="AY49" s="74" t="s">
        <v>134</v>
      </c>
      <c r="AZ49" s="74" t="s">
        <v>134</v>
      </c>
      <c r="BA49" s="74" t="s">
        <v>134</v>
      </c>
      <c r="BB49" s="74" t="s">
        <v>134</v>
      </c>
      <c r="BC49" s="74" t="s">
        <v>134</v>
      </c>
      <c r="BD49" s="74" t="s">
        <v>134</v>
      </c>
      <c r="BE49" s="74" t="s">
        <v>134</v>
      </c>
      <c r="BF49" s="74" t="s">
        <v>134</v>
      </c>
      <c r="BG49" s="74" t="s">
        <v>134</v>
      </c>
      <c r="BH49" s="74" t="s">
        <v>134</v>
      </c>
      <c r="BI49" s="74" t="s">
        <v>134</v>
      </c>
      <c r="BJ49" s="74" t="s">
        <v>134</v>
      </c>
      <c r="BK49" s="74" t="s">
        <v>134</v>
      </c>
      <c r="BL49" s="74" t="s">
        <v>134</v>
      </c>
      <c r="BM49" s="74" t="s">
        <v>134</v>
      </c>
      <c r="BN49" s="74" t="s">
        <v>134</v>
      </c>
      <c r="BO49" s="74" t="s">
        <v>134</v>
      </c>
      <c r="BP49" s="74" t="s">
        <v>134</v>
      </c>
      <c r="BQ49" s="74" t="s">
        <v>134</v>
      </c>
      <c r="BR49" s="74" t="s">
        <v>134</v>
      </c>
      <c r="BS49" s="74" t="s">
        <v>134</v>
      </c>
      <c r="BT49" s="74" t="s">
        <v>134</v>
      </c>
      <c r="BU49" s="74" t="s">
        <v>134</v>
      </c>
      <c r="BV49" s="74" t="s">
        <v>134</v>
      </c>
      <c r="BW49" s="74" t="s">
        <v>134</v>
      </c>
      <c r="BX49" s="74" t="s">
        <v>134</v>
      </c>
      <c r="BY49" s="74" t="s">
        <v>134</v>
      </c>
      <c r="BZ49" s="74" t="s">
        <v>134</v>
      </c>
      <c r="CA49" s="74" t="s">
        <v>134</v>
      </c>
      <c r="CB49" s="74" t="s">
        <v>134</v>
      </c>
      <c r="CC49" s="74" t="s">
        <v>134</v>
      </c>
      <c r="CD49" s="74" t="s">
        <v>134</v>
      </c>
      <c r="CE49" s="74" t="s">
        <v>134</v>
      </c>
      <c r="CF49" s="74" t="s">
        <v>134</v>
      </c>
      <c r="CG49" s="74" t="s">
        <v>134</v>
      </c>
      <c r="CH49" s="74" t="s">
        <v>134</v>
      </c>
      <c r="CI49" s="74" t="s">
        <v>134</v>
      </c>
      <c r="CJ49" s="74" t="s">
        <v>134</v>
      </c>
      <c r="CK49" s="74" t="s">
        <v>134</v>
      </c>
      <c r="CL49" s="74" t="s">
        <v>134</v>
      </c>
      <c r="CM49" s="74" t="s">
        <v>134</v>
      </c>
      <c r="CN49" s="74" t="s">
        <v>134</v>
      </c>
      <c r="CO49" s="74" t="s">
        <v>134</v>
      </c>
      <c r="CP49" s="74" t="s">
        <v>134</v>
      </c>
      <c r="CQ49" s="74" t="s">
        <v>134</v>
      </c>
      <c r="CR49" s="74" t="s">
        <v>134</v>
      </c>
      <c r="CS49" s="74" t="s">
        <v>134</v>
      </c>
      <c r="CT49" s="74" t="s">
        <v>134</v>
      </c>
      <c r="CU49" s="74" t="s">
        <v>134</v>
      </c>
      <c r="CV49" s="74" t="s">
        <v>134</v>
      </c>
      <c r="CW49" s="74" t="s">
        <v>134</v>
      </c>
      <c r="CX49" s="74" t="s">
        <v>134</v>
      </c>
      <c r="CY49" s="74" t="s">
        <v>134</v>
      </c>
      <c r="CZ49" s="74" t="s">
        <v>134</v>
      </c>
      <c r="DA49" s="74" t="s">
        <v>134</v>
      </c>
      <c r="DB49" s="74" t="s">
        <v>134</v>
      </c>
      <c r="DC49" s="74" t="s">
        <v>134</v>
      </c>
      <c r="DD49" s="74" t="s">
        <v>134</v>
      </c>
      <c r="DE49" s="74" t="s">
        <v>134</v>
      </c>
      <c r="DF49" s="74" t="s">
        <v>134</v>
      </c>
      <c r="DG49" s="74" t="s">
        <v>134</v>
      </c>
      <c r="DH49" s="74" t="s">
        <v>134</v>
      </c>
      <c r="DI49" s="74" t="s">
        <v>134</v>
      </c>
      <c r="DJ49" s="74" t="s">
        <v>134</v>
      </c>
      <c r="DK49" s="74" t="s">
        <v>134</v>
      </c>
      <c r="DL49" s="74" t="s">
        <v>134</v>
      </c>
      <c r="DM49" s="74" t="s">
        <v>134</v>
      </c>
      <c r="DN49" s="74" t="s">
        <v>134</v>
      </c>
      <c r="DO49" s="74" t="s">
        <v>134</v>
      </c>
      <c r="DP49" s="74" t="s">
        <v>134</v>
      </c>
      <c r="DQ49" s="74" t="s">
        <v>134</v>
      </c>
      <c r="DR49" s="74" t="s">
        <v>134</v>
      </c>
      <c r="DS49" s="74" t="s">
        <v>134</v>
      </c>
      <c r="DT49" s="74" t="s">
        <v>134</v>
      </c>
      <c r="DU49" s="74" t="s">
        <v>134</v>
      </c>
      <c r="DV49" s="74" t="s">
        <v>134</v>
      </c>
      <c r="DW49" s="74" t="s">
        <v>134</v>
      </c>
      <c r="DX49" s="74" t="s">
        <v>134</v>
      </c>
      <c r="DY49" s="74" t="s">
        <v>134</v>
      </c>
      <c r="DZ49" s="74" t="s">
        <v>134</v>
      </c>
      <c r="EA49" s="74" t="s">
        <v>134</v>
      </c>
      <c r="EB49" s="74" t="s">
        <v>134</v>
      </c>
      <c r="EC49" s="74" t="s">
        <v>134</v>
      </c>
      <c r="ED49" s="74" t="s">
        <v>134</v>
      </c>
      <c r="EE49" s="74" t="s">
        <v>134</v>
      </c>
      <c r="EF49" s="74" t="s">
        <v>134</v>
      </c>
      <c r="EG49" s="74" t="s">
        <v>134</v>
      </c>
      <c r="EH49" s="74" t="s">
        <v>134</v>
      </c>
      <c r="EI49" s="74">
        <v>118.5004</v>
      </c>
      <c r="EJ49" s="74">
        <v>124.0902</v>
      </c>
      <c r="EK49" s="74">
        <v>124.967</v>
      </c>
      <c r="EL49" s="74">
        <v>124.1998</v>
      </c>
      <c r="EM49" s="74">
        <v>123.313</v>
      </c>
      <c r="EN49" s="74">
        <v>121.58920000000001</v>
      </c>
      <c r="EO49" s="74">
        <v>118.7694</v>
      </c>
      <c r="EP49" s="74">
        <v>119.5865</v>
      </c>
      <c r="EQ49" s="74">
        <v>121.09099999999999</v>
      </c>
      <c r="ER49" s="74">
        <v>121.76860000000001</v>
      </c>
      <c r="ES49" s="74">
        <v>128.8031</v>
      </c>
      <c r="ET49" s="74">
        <v>128.93260000000001</v>
      </c>
      <c r="EU49" s="74">
        <v>132.1011</v>
      </c>
      <c r="EV49" s="74">
        <v>132.2406</v>
      </c>
      <c r="EW49" s="74">
        <v>131.07480000000001</v>
      </c>
      <c r="EX49" s="74">
        <v>127.91630000000001</v>
      </c>
      <c r="EY49" s="74">
        <v>127.986</v>
      </c>
      <c r="EZ49" s="74">
        <v>127.6473</v>
      </c>
      <c r="FA49" s="74">
        <v>131.0549</v>
      </c>
      <c r="FB49" s="74">
        <v>130.9254</v>
      </c>
      <c r="FC49" s="74">
        <v>129.1917</v>
      </c>
      <c r="FD49" s="74">
        <v>129.2216</v>
      </c>
      <c r="FE49" s="74">
        <v>129.09200000000001</v>
      </c>
      <c r="FF49" s="74">
        <v>130.85560000000001</v>
      </c>
      <c r="FG49" s="74">
        <v>129.31120000000001</v>
      </c>
      <c r="FH49" s="74">
        <v>128.23509999999999</v>
      </c>
      <c r="FI49" s="74">
        <v>129.45070000000001</v>
      </c>
      <c r="FJ49" s="74">
        <v>126.9996</v>
      </c>
      <c r="FK49" s="74">
        <v>127.9063</v>
      </c>
      <c r="FL49" s="74">
        <v>128.6138</v>
      </c>
      <c r="FM49" s="74">
        <v>131.89189999999999</v>
      </c>
      <c r="FN49" s="74">
        <v>129.31120000000001</v>
      </c>
      <c r="FO49" s="74">
        <v>129.4109</v>
      </c>
      <c r="FP49" s="74">
        <v>130.5368</v>
      </c>
      <c r="FQ49" s="74">
        <v>134.0839</v>
      </c>
      <c r="FR49" s="74">
        <v>135.38919999999999</v>
      </c>
      <c r="FS49" s="74">
        <v>135.6782</v>
      </c>
      <c r="FT49" s="74">
        <v>135.16999999999999</v>
      </c>
      <c r="FU49" s="74">
        <v>135.27959999999999</v>
      </c>
      <c r="FV49" s="74">
        <v>133.9743</v>
      </c>
      <c r="FW49" s="74">
        <v>134.7714</v>
      </c>
      <c r="FX49" s="74">
        <v>135.88740000000001</v>
      </c>
      <c r="FY49" s="74">
        <v>136.4254</v>
      </c>
      <c r="FZ49" s="74">
        <v>134.85120000000001</v>
      </c>
      <c r="GA49" s="74">
        <v>136.21619999999999</v>
      </c>
      <c r="GB49" s="74">
        <v>137.60120000000001</v>
      </c>
      <c r="GC49" s="74">
        <v>136.90369999999999</v>
      </c>
      <c r="GD49" s="74">
        <v>137.71080000000001</v>
      </c>
      <c r="GE49" s="74">
        <v>137.54140000000001</v>
      </c>
      <c r="GF49" s="74">
        <v>133.2569</v>
      </c>
      <c r="GG49" s="74">
        <v>129.96879999999999</v>
      </c>
      <c r="GH49" s="74">
        <v>129.77950000000001</v>
      </c>
      <c r="GI49" s="74">
        <v>130.63640000000001</v>
      </c>
      <c r="GJ49" s="74">
        <v>128.10059999999999</v>
      </c>
      <c r="GK49" s="74">
        <v>130.0685</v>
      </c>
      <c r="GL49" s="74">
        <v>131.8321</v>
      </c>
      <c r="GM49" s="74">
        <v>130.38730000000001</v>
      </c>
      <c r="GN49" s="74">
        <v>133.68539999999999</v>
      </c>
      <c r="GO49" s="74">
        <v>131.95169999999999</v>
      </c>
      <c r="GP49" s="74">
        <v>134.75149999999999</v>
      </c>
      <c r="GQ49" s="74">
        <v>134.5821</v>
      </c>
      <c r="GR49" s="74">
        <v>137.0831</v>
      </c>
      <c r="GS49" s="74">
        <v>137.91999999999999</v>
      </c>
      <c r="GT49" s="74">
        <v>137.56129999999999</v>
      </c>
      <c r="GU49" s="74">
        <v>140.04230000000001</v>
      </c>
      <c r="GV49" s="74">
        <v>138.46799999999999</v>
      </c>
      <c r="GW49" s="74">
        <v>136.8639</v>
      </c>
      <c r="GX49" s="74">
        <v>138.5926</v>
      </c>
      <c r="GY49" s="74">
        <v>139.21530000000001</v>
      </c>
      <c r="GZ49" s="74">
        <v>137.46170000000001</v>
      </c>
      <c r="HA49" s="74">
        <v>137.25239999999999</v>
      </c>
      <c r="HB49" s="74">
        <v>135.11019999999999</v>
      </c>
      <c r="HC49" s="74">
        <v>136.00700000000001</v>
      </c>
      <c r="HD49" s="74">
        <v>138.30860000000001</v>
      </c>
      <c r="HE49" s="74">
        <v>125.1563</v>
      </c>
      <c r="HF49" s="74">
        <v>121.8383</v>
      </c>
      <c r="HG49" s="74">
        <v>121.7287</v>
      </c>
      <c r="HH49" s="74">
        <v>124.0104</v>
      </c>
      <c r="HI49" s="74">
        <v>123.6318</v>
      </c>
      <c r="HJ49" s="74">
        <v>125.9933</v>
      </c>
      <c r="HK49" s="74">
        <v>127.0295</v>
      </c>
      <c r="HL49" s="74">
        <v>128.6337</v>
      </c>
      <c r="HM49" s="74">
        <v>129.77950000000001</v>
      </c>
      <c r="HN49" s="74">
        <v>130.49690000000001</v>
      </c>
      <c r="HO49" s="74">
        <v>131.3638</v>
      </c>
      <c r="HP49" s="74">
        <v>129.7696</v>
      </c>
      <c r="HQ49" s="74">
        <v>132.11109999999999</v>
      </c>
      <c r="HR49" s="74">
        <v>131.6129</v>
      </c>
      <c r="HS49" s="74">
        <v>133.13740000000001</v>
      </c>
      <c r="HT49" s="74">
        <v>134.13380000000001</v>
      </c>
      <c r="HU49" s="74">
        <v>136.43539999999999</v>
      </c>
      <c r="HV49" s="74">
        <v>134.82130000000001</v>
      </c>
      <c r="HW49" s="74">
        <v>135.75790000000001</v>
      </c>
      <c r="HX49" s="74">
        <v>136.4753</v>
      </c>
      <c r="HY49" s="74">
        <v>137.9898</v>
      </c>
      <c r="HZ49" s="74" t="s">
        <v>135</v>
      </c>
      <c r="IA49" s="74">
        <v>136.19630000000001</v>
      </c>
      <c r="IB49" s="74">
        <v>135.91730000000001</v>
      </c>
      <c r="IC49" s="74">
        <v>136.70439999999999</v>
      </c>
      <c r="ID49" s="74">
        <v>134.50239999999999</v>
      </c>
      <c r="IE49" s="74">
        <v>132.0513</v>
      </c>
      <c r="IF49" s="74">
        <v>131.3837</v>
      </c>
      <c r="IG49" s="74">
        <v>128.8031</v>
      </c>
      <c r="IH49" s="74">
        <v>130.51689999999999</v>
      </c>
      <c r="II49" s="74">
        <v>129.5504</v>
      </c>
      <c r="IJ49" s="74">
        <v>136.43539999999999</v>
      </c>
      <c r="IK49" s="74">
        <v>134.50239999999999</v>
      </c>
      <c r="IL49" s="74">
        <v>132.80860000000001</v>
      </c>
      <c r="IM49" s="74">
        <v>132.04130000000001</v>
      </c>
      <c r="IN49" s="74">
        <v>132.09119999999999</v>
      </c>
      <c r="IO49" s="74">
        <v>131.46340000000001</v>
      </c>
      <c r="IP49" s="74">
        <v>132.12100000000001</v>
      </c>
      <c r="IQ49" s="74">
        <v>135.30950000000001</v>
      </c>
      <c r="IR49" s="74">
        <v>136.15639999999999</v>
      </c>
      <c r="IS49" s="74">
        <v>137.84030000000001</v>
      </c>
      <c r="IT49" s="74">
        <v>139.9128</v>
      </c>
      <c r="IU49" s="74">
        <v>140.97890000000001</v>
      </c>
      <c r="IV49" s="74">
        <v>141.00880000000001</v>
      </c>
      <c r="IW49" s="74">
        <v>139.863</v>
      </c>
      <c r="IX49" s="74">
        <v>139.7235</v>
      </c>
      <c r="IY49" s="74">
        <v>139.18539999999999</v>
      </c>
      <c r="IZ49" s="74">
        <v>137.67089999999999</v>
      </c>
      <c r="JA49" s="74">
        <v>138.41820000000001</v>
      </c>
      <c r="JB49" s="74">
        <v>135.8974</v>
      </c>
      <c r="JC49" s="74">
        <v>135.2397</v>
      </c>
      <c r="JD49" s="74">
        <v>138.33850000000001</v>
      </c>
      <c r="JE49" s="74">
        <v>140.4409</v>
      </c>
      <c r="JF49" s="74">
        <v>141.76609999999999</v>
      </c>
      <c r="JG49" s="74">
        <v>141.5668</v>
      </c>
      <c r="JH49" s="74">
        <v>142.13470000000001</v>
      </c>
      <c r="JI49" s="74">
        <v>141.9753</v>
      </c>
      <c r="JJ49" s="74">
        <v>140.959</v>
      </c>
      <c r="JK49" s="74">
        <v>142.96170000000001</v>
      </c>
      <c r="JL49" s="74">
        <v>145.85130000000001</v>
      </c>
      <c r="JM49" s="74">
        <v>145.46270000000001</v>
      </c>
      <c r="JN49" s="74">
        <v>146.50890000000001</v>
      </c>
      <c r="JO49" s="74">
        <v>148.16290000000001</v>
      </c>
      <c r="JP49" s="74">
        <v>151.32140000000001</v>
      </c>
      <c r="JQ49" s="74">
        <v>151.6353</v>
      </c>
      <c r="JR49" s="74">
        <v>152.9555</v>
      </c>
      <c r="JS49" s="74">
        <v>150.91290000000001</v>
      </c>
      <c r="JT49" s="74">
        <v>139.59399999999999</v>
      </c>
      <c r="JU49" s="74">
        <v>140.65010000000001</v>
      </c>
      <c r="JV49" s="74">
        <v>141.8657</v>
      </c>
      <c r="JW49" s="74">
        <v>143.161</v>
      </c>
      <c r="JX49" s="74">
        <v>143.5795</v>
      </c>
      <c r="JY49" s="74">
        <v>145.01429999999999</v>
      </c>
      <c r="JZ49" s="74">
        <v>145.38300000000001</v>
      </c>
      <c r="KA49" s="74">
        <v>148.46180000000001</v>
      </c>
      <c r="KB49" s="74">
        <v>146.99709999999999</v>
      </c>
      <c r="KC49" s="74">
        <v>144.61580000000001</v>
      </c>
      <c r="KD49" s="74">
        <v>145.41290000000001</v>
      </c>
      <c r="KE49" s="74">
        <v>142.2543</v>
      </c>
      <c r="KF49" s="74">
        <v>140.01240000000001</v>
      </c>
      <c r="KG49" s="74">
        <v>140.6103</v>
      </c>
      <c r="KH49" s="74">
        <v>142.0351</v>
      </c>
      <c r="KI49" s="74">
        <v>143.56950000000001</v>
      </c>
      <c r="KJ49" s="74">
        <v>143.44</v>
      </c>
      <c r="KK49" s="74">
        <v>137.07310000000001</v>
      </c>
      <c r="KL49" s="74">
        <v>138.3784</v>
      </c>
      <c r="KM49" s="74">
        <v>135.88740000000001</v>
      </c>
      <c r="KN49" s="74">
        <v>137.9599</v>
      </c>
      <c r="KO49" s="74">
        <v>136.6446</v>
      </c>
      <c r="KP49" s="74">
        <v>132.8683</v>
      </c>
      <c r="KQ49" s="74">
        <v>132.1908</v>
      </c>
      <c r="KR49" s="74">
        <v>130.9254</v>
      </c>
      <c r="KS49" s="74">
        <v>133.8946</v>
      </c>
      <c r="KT49" s="74">
        <v>134.92089999999999</v>
      </c>
      <c r="KU49" s="74">
        <v>137.17269999999999</v>
      </c>
      <c r="KV49" s="74">
        <v>137.99969999999999</v>
      </c>
      <c r="KW49" s="74">
        <v>139.2851</v>
      </c>
      <c r="KX49" s="74">
        <v>142.5831</v>
      </c>
      <c r="KY49" s="74">
        <v>140.67009999999999</v>
      </c>
      <c r="KZ49" s="74">
        <v>147.14660000000001</v>
      </c>
      <c r="LA49" s="74">
        <v>146.49889999999999</v>
      </c>
      <c r="LB49" s="74">
        <v>148.2028</v>
      </c>
      <c r="LC49" s="74">
        <v>147.0669</v>
      </c>
      <c r="LD49" s="74">
        <v>150.22540000000001</v>
      </c>
      <c r="LE49" s="74">
        <v>149.52789999999999</v>
      </c>
      <c r="LF49" s="74">
        <v>150.1258</v>
      </c>
      <c r="LG49" s="74">
        <v>150.32509999999999</v>
      </c>
      <c r="LH49" s="74">
        <v>150.38480000000001</v>
      </c>
      <c r="LI49" s="74">
        <v>154.92840000000001</v>
      </c>
      <c r="LJ49" s="74">
        <v>154.0017</v>
      </c>
      <c r="LK49" s="74">
        <v>154.3604</v>
      </c>
      <c r="LL49" s="74">
        <v>149.9863</v>
      </c>
      <c r="LM49" s="74">
        <v>151.94919999999999</v>
      </c>
      <c r="LN49" s="74">
        <v>154.29069999999999</v>
      </c>
      <c r="LO49" s="74">
        <v>156.03440000000001</v>
      </c>
      <c r="LP49" s="74">
        <v>155.57599999999999</v>
      </c>
      <c r="LQ49" s="74">
        <v>158.83420000000001</v>
      </c>
      <c r="LR49" s="74">
        <v>157.16030000000001</v>
      </c>
      <c r="LS49" s="74">
        <v>154.3006</v>
      </c>
      <c r="LT49" s="74">
        <v>153.84229999999999</v>
      </c>
      <c r="LU49" s="74">
        <v>154.9084</v>
      </c>
      <c r="LV49" s="74">
        <v>155.44649999999999</v>
      </c>
      <c r="LW49" s="74">
        <v>153.5334</v>
      </c>
      <c r="LX49" s="74">
        <v>155.71549999999999</v>
      </c>
      <c r="LY49" s="74">
        <v>157.6884</v>
      </c>
      <c r="LZ49" s="74">
        <v>158.55520000000001</v>
      </c>
      <c r="MA49" s="74">
        <v>155.4365</v>
      </c>
      <c r="MB49" s="74">
        <v>171.3289</v>
      </c>
      <c r="MC49" s="74">
        <v>165.54990000000001</v>
      </c>
      <c r="MD49" s="74">
        <v>162.19200000000001</v>
      </c>
      <c r="ME49" s="74">
        <v>163.2681</v>
      </c>
      <c r="MF49" s="74">
        <v>166.01820000000001</v>
      </c>
      <c r="MG49" s="74">
        <v>166.63589999999999</v>
      </c>
      <c r="MH49" s="74">
        <v>167.49279999999999</v>
      </c>
      <c r="MI49" s="74">
        <v>170.63140000000001</v>
      </c>
      <c r="MJ49" s="74">
        <v>168.76820000000001</v>
      </c>
      <c r="MK49" s="74">
        <v>169.34610000000001</v>
      </c>
      <c r="ML49" s="74">
        <v>168.04079999999999</v>
      </c>
      <c r="MM49" s="74">
        <v>168.5291</v>
      </c>
      <c r="MN49" s="74">
        <v>169.72470000000001</v>
      </c>
      <c r="MO49" s="74">
        <v>171.8869</v>
      </c>
      <c r="MP49" s="74">
        <v>173.55090000000001</v>
      </c>
      <c r="MQ49" s="74">
        <v>175.42410000000001</v>
      </c>
      <c r="MR49" s="74">
        <v>176.28100000000001</v>
      </c>
      <c r="MS49" s="74">
        <v>177.20760000000001</v>
      </c>
      <c r="MT49" s="74">
        <v>175.74289999999999</v>
      </c>
      <c r="MU49" s="74">
        <v>172.92310000000001</v>
      </c>
      <c r="MV49" s="74">
        <v>174.3579</v>
      </c>
      <c r="MW49" s="74">
        <v>175.7628</v>
      </c>
      <c r="MX49" s="74">
        <v>175.2646</v>
      </c>
      <c r="MY49" s="74">
        <v>171.48830000000001</v>
      </c>
      <c r="MZ49" s="74">
        <v>171.87690000000001</v>
      </c>
      <c r="NA49" s="74">
        <v>172.5445</v>
      </c>
      <c r="NB49" s="74">
        <v>173.16229999999999</v>
      </c>
      <c r="NC49" s="74">
        <v>174.7764</v>
      </c>
      <c r="ND49" s="74">
        <v>176.0916</v>
      </c>
      <c r="NE49" s="74">
        <v>173.82980000000001</v>
      </c>
      <c r="NF49" s="74">
        <v>174.578</v>
      </c>
      <c r="NG49" s="74">
        <v>176.184</v>
      </c>
      <c r="NH49" s="74">
        <v>177.3511</v>
      </c>
      <c r="NI49" s="74">
        <v>174.7276</v>
      </c>
      <c r="NJ49" s="74">
        <v>176.3536</v>
      </c>
      <c r="NK49" s="74">
        <v>176.80250000000001</v>
      </c>
      <c r="NL49" s="74">
        <v>174.65780000000001</v>
      </c>
      <c r="NM49" s="74" t="s">
        <v>135</v>
      </c>
      <c r="NN49" s="74">
        <v>175.8648</v>
      </c>
      <c r="NO49" s="74">
        <v>179.1866</v>
      </c>
      <c r="NP49" s="74">
        <v>178.77760000000001</v>
      </c>
      <c r="NQ49" s="74">
        <v>183.57570000000001</v>
      </c>
      <c r="NR49" s="74">
        <v>183.42609999999999</v>
      </c>
      <c r="NS49" s="74">
        <v>184.95230000000001</v>
      </c>
      <c r="NT49" s="74">
        <v>181.7004</v>
      </c>
      <c r="NU49" s="74">
        <v>182.53829999999999</v>
      </c>
      <c r="NV49" s="74">
        <v>184.78270000000001</v>
      </c>
      <c r="NW49" s="74">
        <v>185.3613</v>
      </c>
      <c r="NX49" s="74">
        <v>190.12950000000001</v>
      </c>
      <c r="NY49" s="74">
        <v>188.5634</v>
      </c>
      <c r="NZ49" s="74">
        <v>188.51349999999999</v>
      </c>
      <c r="OA49" s="74">
        <v>190.7081</v>
      </c>
      <c r="OB49" s="74">
        <v>185.11189999999999</v>
      </c>
      <c r="OC49" s="74">
        <v>184.61320000000001</v>
      </c>
      <c r="OD49" s="74">
        <v>186.06960000000001</v>
      </c>
      <c r="OE49" s="74">
        <v>183.46600000000001</v>
      </c>
      <c r="OF49" s="74">
        <v>180.57320000000001</v>
      </c>
      <c r="OG49" s="74">
        <v>177.25139999999999</v>
      </c>
      <c r="OH49" s="74">
        <v>177.22149999999999</v>
      </c>
      <c r="OI49" s="74">
        <v>181.2216</v>
      </c>
      <c r="OJ49" s="74">
        <v>181.34129999999999</v>
      </c>
      <c r="OK49" s="74">
        <v>172.2039</v>
      </c>
      <c r="OL49" s="74">
        <v>166.86709999999999</v>
      </c>
      <c r="OM49" s="74">
        <v>166.58779999999999</v>
      </c>
      <c r="ON49" s="74">
        <v>169.11150000000001</v>
      </c>
      <c r="OO49" s="74">
        <v>169.86959999999999</v>
      </c>
      <c r="OP49" s="74">
        <v>171.11660000000001</v>
      </c>
      <c r="OQ49" s="74">
        <v>170.33850000000001</v>
      </c>
      <c r="OR49" s="74">
        <v>166.24860000000001</v>
      </c>
      <c r="OS49" s="74">
        <v>158.8569</v>
      </c>
      <c r="OT49" s="74">
        <v>157.89930000000001</v>
      </c>
      <c r="OU49" s="74">
        <v>158.54769999999999</v>
      </c>
      <c r="OV49" s="74">
        <v>161.63</v>
      </c>
      <c r="OW49" s="74">
        <v>163.26599999999999</v>
      </c>
      <c r="OX49" s="74">
        <v>161.88939999999999</v>
      </c>
      <c r="OY49" s="74">
        <v>163.75479999999999</v>
      </c>
      <c r="OZ49" s="74">
        <v>159.97409999999999</v>
      </c>
      <c r="PA49" s="74">
        <v>160.90180000000001</v>
      </c>
      <c r="PB49" s="74">
        <v>162.55770000000001</v>
      </c>
      <c r="PC49" s="74">
        <v>166.2586</v>
      </c>
      <c r="PD49" s="74">
        <v>166.76730000000001</v>
      </c>
      <c r="PE49" s="74">
        <v>165.44059999999999</v>
      </c>
      <c r="PF49" s="74">
        <v>163.39570000000001</v>
      </c>
      <c r="PG49" s="74">
        <v>165.21119999999999</v>
      </c>
      <c r="PH49" s="74">
        <v>165.74979999999999</v>
      </c>
      <c r="PI49" s="74">
        <v>164.27350000000001</v>
      </c>
      <c r="PJ49" s="74">
        <v>162.44800000000001</v>
      </c>
      <c r="PK49" s="74">
        <v>161.38069999999999</v>
      </c>
      <c r="PL49" s="74">
        <v>162.97669999999999</v>
      </c>
      <c r="PM49" s="74">
        <v>156.9716</v>
      </c>
      <c r="PN49" s="74">
        <v>156.06379999999999</v>
      </c>
      <c r="PO49" s="74">
        <v>156.8519</v>
      </c>
      <c r="PP49" s="74">
        <v>150.54750000000001</v>
      </c>
      <c r="PQ49" s="74">
        <v>148.53980000000001</v>
      </c>
      <c r="PR49" s="74">
        <v>148.4898</v>
      </c>
      <c r="PS49" s="74">
        <v>150.98699999999999</v>
      </c>
      <c r="PT49" s="74">
        <v>154.5129</v>
      </c>
      <c r="PU49" s="74">
        <v>157.27969999999999</v>
      </c>
      <c r="PV49" s="74">
        <v>157.87909999999999</v>
      </c>
      <c r="PW49" s="74">
        <v>159.13759999999999</v>
      </c>
      <c r="PX49" s="74">
        <v>159.62710000000001</v>
      </c>
      <c r="PY49" s="74">
        <v>161.95439999999999</v>
      </c>
      <c r="PZ49" s="74">
        <v>163.40270000000001</v>
      </c>
      <c r="QA49" s="74">
        <v>161.66470000000001</v>
      </c>
      <c r="QB49" s="74">
        <v>162.10419999999999</v>
      </c>
      <c r="QC49" s="74">
        <v>161.30510000000001</v>
      </c>
      <c r="QD49" s="74">
        <v>162.5437</v>
      </c>
      <c r="QE49" s="74">
        <v>163.76230000000001</v>
      </c>
      <c r="QF49" s="74">
        <v>165.6601</v>
      </c>
      <c r="QG49" s="74">
        <v>166.7988</v>
      </c>
      <c r="QH49" s="74">
        <v>165.67009999999999</v>
      </c>
      <c r="QI49" s="74">
        <v>165.67009999999999</v>
      </c>
      <c r="QJ49" s="74">
        <v>166.86879999999999</v>
      </c>
      <c r="QK49" s="74">
        <v>162.79339999999999</v>
      </c>
      <c r="QL49" s="74">
        <v>164.1918</v>
      </c>
      <c r="QM49" s="74">
        <v>161.6747</v>
      </c>
      <c r="QN49" s="74">
        <v>161.89449999999999</v>
      </c>
      <c r="QO49" s="74">
        <v>163.0531</v>
      </c>
      <c r="QP49" s="74">
        <v>164.77119999999999</v>
      </c>
      <c r="QQ49" s="74">
        <v>165.2706</v>
      </c>
      <c r="QR49" s="74">
        <v>164.9709</v>
      </c>
      <c r="QS49" s="74">
        <v>162.74350000000001</v>
      </c>
      <c r="QT49" s="74">
        <v>163.2329</v>
      </c>
      <c r="QU49" s="74">
        <v>163.88220000000001</v>
      </c>
      <c r="QV49" s="74">
        <v>164.95099999999999</v>
      </c>
      <c r="QW49" s="74">
        <v>162.59370000000001</v>
      </c>
      <c r="QX49" s="74">
        <v>162.53370000000001</v>
      </c>
      <c r="QY49" s="74">
        <v>165.08080000000001</v>
      </c>
      <c r="QZ49" s="74">
        <v>166.5291</v>
      </c>
      <c r="RA49" s="74">
        <v>169.48580000000001</v>
      </c>
      <c r="RB49" s="74">
        <v>174.2603</v>
      </c>
      <c r="RC49" s="74">
        <v>170.91409999999999</v>
      </c>
      <c r="RD49" s="74">
        <v>171.09389999999999</v>
      </c>
      <c r="RE49" s="74">
        <v>169.0463</v>
      </c>
      <c r="RF49" s="74">
        <v>169.54570000000001</v>
      </c>
      <c r="RG49" s="74">
        <v>176.30789999999999</v>
      </c>
      <c r="RH49" s="74">
        <v>180.54310000000001</v>
      </c>
      <c r="RI49" s="74">
        <v>178.14580000000001</v>
      </c>
      <c r="RJ49" s="74">
        <v>180.14349999999999</v>
      </c>
      <c r="RK49" s="74">
        <v>181.41210000000001</v>
      </c>
      <c r="RL49" s="74">
        <v>178.67519999999999</v>
      </c>
      <c r="RM49" s="74">
        <v>175.37899999999999</v>
      </c>
      <c r="RN49" s="74">
        <v>172.29249999999999</v>
      </c>
      <c r="RO49" s="74">
        <v>175.0993</v>
      </c>
      <c r="RP49" s="74">
        <v>177.9161</v>
      </c>
      <c r="RQ49" s="74">
        <v>175.77850000000001</v>
      </c>
      <c r="RR49" s="74">
        <v>167.43809999999999</v>
      </c>
      <c r="RS49" s="74">
        <v>164.57140000000001</v>
      </c>
      <c r="RT49" s="74">
        <v>167.4581</v>
      </c>
      <c r="RU49" s="74">
        <v>168.9264</v>
      </c>
      <c r="RV49" s="74">
        <v>169.03630000000001</v>
      </c>
      <c r="RW49" s="74">
        <v>168.75659999999999</v>
      </c>
      <c r="RX49" s="74">
        <v>171.2937</v>
      </c>
      <c r="RY49" s="74">
        <v>171.1439</v>
      </c>
      <c r="RZ49" s="74">
        <v>174.1704</v>
      </c>
      <c r="SA49" s="74">
        <v>172.44239999999999</v>
      </c>
      <c r="SB49" s="74">
        <v>174.51</v>
      </c>
      <c r="SC49" s="74">
        <v>175.37</v>
      </c>
      <c r="SD49" s="74">
        <v>185.17</v>
      </c>
      <c r="SE49" s="74">
        <v>195.4</v>
      </c>
      <c r="SF49" s="74">
        <v>191.96</v>
      </c>
      <c r="SG49" s="74">
        <v>189.82</v>
      </c>
      <c r="SH49" s="74">
        <v>196.66</v>
      </c>
      <c r="SI49" s="74">
        <v>195.42</v>
      </c>
      <c r="SJ49" s="74">
        <v>188.4</v>
      </c>
      <c r="SK49" s="74">
        <v>188.51</v>
      </c>
      <c r="SL49" s="74">
        <v>191.41</v>
      </c>
      <c r="SM49" s="74">
        <v>194.63</v>
      </c>
      <c r="SN49" s="74">
        <v>196.11</v>
      </c>
      <c r="SO49" s="74">
        <v>195.6</v>
      </c>
      <c r="SP49" s="74">
        <v>192.76</v>
      </c>
      <c r="SQ49" s="74">
        <v>191.24</v>
      </c>
      <c r="SR49" s="74">
        <v>189.3</v>
      </c>
      <c r="SS49" s="74">
        <v>189.43</v>
      </c>
      <c r="ST49" s="74">
        <v>191.79</v>
      </c>
      <c r="SU49" s="74">
        <v>196.87</v>
      </c>
      <c r="SV49" s="74">
        <v>195.49</v>
      </c>
      <c r="SW49" s="74">
        <v>193.95</v>
      </c>
      <c r="SX49" s="74">
        <v>193.95</v>
      </c>
      <c r="SY49" s="74">
        <v>192.04</v>
      </c>
      <c r="SZ49" s="74">
        <v>191.01</v>
      </c>
      <c r="TA49" s="74">
        <v>189.66</v>
      </c>
      <c r="TB49" s="74">
        <v>195.55</v>
      </c>
      <c r="TC49" s="74">
        <v>192.91</v>
      </c>
      <c r="TD49" s="74">
        <v>196</v>
      </c>
      <c r="TE49" s="74">
        <v>198.05</v>
      </c>
      <c r="TF49" s="74">
        <v>198.37</v>
      </c>
      <c r="TG49" s="74">
        <v>197.98</v>
      </c>
      <c r="TH49" s="74">
        <v>200.21</v>
      </c>
      <c r="TI49" s="74">
        <v>191.81</v>
      </c>
      <c r="TJ49" s="74">
        <v>195.3</v>
      </c>
      <c r="TK49" s="74">
        <v>195.41</v>
      </c>
      <c r="TL49" s="74">
        <v>200.87</v>
      </c>
      <c r="TM49" s="74">
        <v>204.02</v>
      </c>
      <c r="TN49" s="74">
        <v>201.23</v>
      </c>
      <c r="TO49" s="74">
        <v>206.38</v>
      </c>
      <c r="TP49" s="74">
        <v>191.33</v>
      </c>
      <c r="TQ49" s="74">
        <v>191.6</v>
      </c>
      <c r="TR49" s="74">
        <v>185.34</v>
      </c>
      <c r="TS49" s="74">
        <v>186.47</v>
      </c>
      <c r="TT49" s="74">
        <v>185.32</v>
      </c>
      <c r="TU49" s="74">
        <v>183.61</v>
      </c>
      <c r="TV49" s="74">
        <v>186.14</v>
      </c>
      <c r="TW49" s="74">
        <v>185.23</v>
      </c>
      <c r="TX49" s="74">
        <v>183.77</v>
      </c>
      <c r="TY49" s="74">
        <v>185.27</v>
      </c>
      <c r="TZ49" s="74">
        <v>184.56</v>
      </c>
      <c r="UA49" s="74">
        <v>179.66</v>
      </c>
      <c r="UB49" s="74">
        <v>179.25</v>
      </c>
      <c r="UC49" s="74">
        <v>175.42</v>
      </c>
      <c r="UD49" s="74">
        <v>172.73</v>
      </c>
      <c r="UE49" s="74">
        <v>168.5</v>
      </c>
      <c r="UF49" s="74">
        <v>170.28</v>
      </c>
      <c r="UG49" s="74">
        <v>167.01</v>
      </c>
      <c r="UH49" s="74">
        <v>170.92</v>
      </c>
    </row>
    <row r="50" spans="1:554" ht="14.4" x14ac:dyDescent="0.3">
      <c r="A50" s="74" t="s">
        <v>891</v>
      </c>
      <c r="B50" s="74" t="s">
        <v>18</v>
      </c>
      <c r="C50" s="74" t="s">
        <v>566</v>
      </c>
      <c r="D50" s="77">
        <v>383.42</v>
      </c>
      <c r="E50" s="74">
        <v>86</v>
      </c>
      <c r="F50" s="77"/>
      <c r="G50" s="74"/>
      <c r="H50" s="74" t="s">
        <v>134</v>
      </c>
      <c r="I50" s="74" t="s">
        <v>134</v>
      </c>
      <c r="J50" s="74" t="s">
        <v>134</v>
      </c>
      <c r="K50" s="74" t="s">
        <v>134</v>
      </c>
      <c r="L50" s="74" t="s">
        <v>134</v>
      </c>
      <c r="M50" s="74" t="s">
        <v>134</v>
      </c>
      <c r="N50" s="74" t="s">
        <v>134</v>
      </c>
      <c r="O50" s="74" t="s">
        <v>134</v>
      </c>
      <c r="P50" s="74" t="s">
        <v>134</v>
      </c>
      <c r="Q50" s="74" t="s">
        <v>134</v>
      </c>
      <c r="R50" s="74" t="s">
        <v>134</v>
      </c>
      <c r="S50" s="74" t="s">
        <v>134</v>
      </c>
      <c r="T50" s="74" t="s">
        <v>134</v>
      </c>
      <c r="U50" s="74" t="s">
        <v>134</v>
      </c>
      <c r="V50" s="74" t="s">
        <v>134</v>
      </c>
      <c r="W50" s="74" t="s">
        <v>134</v>
      </c>
      <c r="X50" s="74" t="s">
        <v>134</v>
      </c>
      <c r="Y50" s="74" t="s">
        <v>134</v>
      </c>
      <c r="Z50" s="74" t="s">
        <v>134</v>
      </c>
      <c r="AA50" s="74" t="s">
        <v>134</v>
      </c>
      <c r="AB50" s="74" t="s">
        <v>134</v>
      </c>
      <c r="AC50" s="74" t="s">
        <v>134</v>
      </c>
      <c r="AD50" s="74" t="s">
        <v>134</v>
      </c>
      <c r="AE50" s="74" t="s">
        <v>134</v>
      </c>
      <c r="AF50" s="74" t="s">
        <v>134</v>
      </c>
      <c r="AG50" s="74" t="s">
        <v>134</v>
      </c>
      <c r="AH50" s="74" t="s">
        <v>134</v>
      </c>
      <c r="AI50" s="74" t="s">
        <v>134</v>
      </c>
      <c r="AJ50" s="74" t="s">
        <v>134</v>
      </c>
      <c r="AK50" s="74" t="s">
        <v>134</v>
      </c>
      <c r="AL50" s="74" t="s">
        <v>134</v>
      </c>
      <c r="AM50" s="74" t="s">
        <v>134</v>
      </c>
      <c r="AN50" s="74" t="s">
        <v>134</v>
      </c>
      <c r="AO50" s="74" t="s">
        <v>134</v>
      </c>
      <c r="AP50" s="74" t="s">
        <v>134</v>
      </c>
      <c r="AQ50" s="74" t="s">
        <v>134</v>
      </c>
      <c r="AR50" s="74" t="s">
        <v>134</v>
      </c>
      <c r="AS50" s="74" t="s">
        <v>134</v>
      </c>
      <c r="AT50" s="74" t="s">
        <v>134</v>
      </c>
      <c r="AU50" s="74" t="s">
        <v>134</v>
      </c>
      <c r="AV50" s="74" t="s">
        <v>134</v>
      </c>
      <c r="AW50" s="74" t="s">
        <v>134</v>
      </c>
      <c r="AX50" s="74" t="s">
        <v>134</v>
      </c>
      <c r="AY50" s="74" t="s">
        <v>134</v>
      </c>
      <c r="AZ50" s="74" t="s">
        <v>134</v>
      </c>
      <c r="BA50" s="74" t="s">
        <v>134</v>
      </c>
      <c r="BB50" s="74" t="s">
        <v>134</v>
      </c>
      <c r="BC50" s="74" t="s">
        <v>134</v>
      </c>
      <c r="BD50" s="74" t="s">
        <v>134</v>
      </c>
      <c r="BE50" s="74" t="s">
        <v>134</v>
      </c>
      <c r="BF50" s="74" t="s">
        <v>134</v>
      </c>
      <c r="BG50" s="74" t="s">
        <v>134</v>
      </c>
      <c r="BH50" s="74" t="s">
        <v>134</v>
      </c>
      <c r="BI50" s="74" t="s">
        <v>134</v>
      </c>
      <c r="BJ50" s="74" t="s">
        <v>134</v>
      </c>
      <c r="BK50" s="74" t="s">
        <v>134</v>
      </c>
      <c r="BL50" s="74" t="s">
        <v>134</v>
      </c>
      <c r="BM50" s="74" t="s">
        <v>134</v>
      </c>
      <c r="BN50" s="74" t="s">
        <v>134</v>
      </c>
      <c r="BO50" s="74" t="s">
        <v>134</v>
      </c>
      <c r="BP50" s="74" t="s">
        <v>134</v>
      </c>
      <c r="BQ50" s="74" t="s">
        <v>134</v>
      </c>
      <c r="BR50" s="74" t="s">
        <v>134</v>
      </c>
      <c r="BS50" s="74" t="s">
        <v>134</v>
      </c>
      <c r="BT50" s="74" t="s">
        <v>134</v>
      </c>
      <c r="BU50" s="74" t="s">
        <v>134</v>
      </c>
      <c r="BV50" s="74" t="s">
        <v>134</v>
      </c>
      <c r="BW50" s="74" t="s">
        <v>134</v>
      </c>
      <c r="BX50" s="74" t="s">
        <v>134</v>
      </c>
      <c r="BY50" s="74" t="s">
        <v>134</v>
      </c>
      <c r="BZ50" s="74" t="s">
        <v>134</v>
      </c>
      <c r="CA50" s="74" t="s">
        <v>134</v>
      </c>
      <c r="CB50" s="74" t="s">
        <v>134</v>
      </c>
      <c r="CC50" s="74" t="s">
        <v>134</v>
      </c>
      <c r="CD50" s="74" t="s">
        <v>134</v>
      </c>
      <c r="CE50" s="74" t="s">
        <v>134</v>
      </c>
      <c r="CF50" s="74" t="s">
        <v>134</v>
      </c>
      <c r="CG50" s="74" t="s">
        <v>134</v>
      </c>
      <c r="CH50" s="74" t="s">
        <v>134</v>
      </c>
      <c r="CI50" s="74" t="s">
        <v>134</v>
      </c>
      <c r="CJ50" s="74" t="s">
        <v>134</v>
      </c>
      <c r="CK50" s="74" t="s">
        <v>134</v>
      </c>
      <c r="CL50" s="74" t="s">
        <v>134</v>
      </c>
      <c r="CM50" s="74" t="s">
        <v>134</v>
      </c>
      <c r="CN50" s="74" t="s">
        <v>134</v>
      </c>
      <c r="CO50" s="74" t="s">
        <v>134</v>
      </c>
      <c r="CP50" s="74" t="s">
        <v>134</v>
      </c>
      <c r="CQ50" s="74" t="s">
        <v>134</v>
      </c>
      <c r="CR50" s="74" t="s">
        <v>134</v>
      </c>
      <c r="CS50" s="74" t="s">
        <v>134</v>
      </c>
      <c r="CT50" s="74" t="s">
        <v>134</v>
      </c>
      <c r="CU50" s="74" t="s">
        <v>134</v>
      </c>
      <c r="CV50" s="74" t="s">
        <v>134</v>
      </c>
      <c r="CW50" s="74" t="s">
        <v>134</v>
      </c>
      <c r="CX50" s="74" t="s">
        <v>134</v>
      </c>
      <c r="CY50" s="74" t="s">
        <v>134</v>
      </c>
      <c r="CZ50" s="74" t="s">
        <v>134</v>
      </c>
      <c r="DA50" s="74" t="s">
        <v>134</v>
      </c>
      <c r="DB50" s="74" t="s">
        <v>134</v>
      </c>
      <c r="DC50" s="74" t="s">
        <v>134</v>
      </c>
      <c r="DD50" s="74" t="s">
        <v>134</v>
      </c>
      <c r="DE50" s="74" t="s">
        <v>134</v>
      </c>
      <c r="DF50" s="74" t="s">
        <v>134</v>
      </c>
      <c r="DG50" s="74" t="s">
        <v>134</v>
      </c>
      <c r="DH50" s="74" t="s">
        <v>134</v>
      </c>
      <c r="DI50" s="74" t="s">
        <v>134</v>
      </c>
      <c r="DJ50" s="74" t="s">
        <v>134</v>
      </c>
      <c r="DK50" s="74" t="s">
        <v>134</v>
      </c>
      <c r="DL50" s="74" t="s">
        <v>134</v>
      </c>
      <c r="DM50" s="74" t="s">
        <v>134</v>
      </c>
      <c r="DN50" s="74" t="s">
        <v>134</v>
      </c>
      <c r="DO50" s="74" t="s">
        <v>134</v>
      </c>
      <c r="DP50" s="74" t="s">
        <v>134</v>
      </c>
      <c r="DQ50" s="74" t="s">
        <v>134</v>
      </c>
      <c r="DR50" s="74" t="s">
        <v>134</v>
      </c>
      <c r="DS50" s="74" t="s">
        <v>134</v>
      </c>
      <c r="DT50" s="74" t="s">
        <v>134</v>
      </c>
      <c r="DU50" s="74" t="s">
        <v>134</v>
      </c>
      <c r="DV50" s="74" t="s">
        <v>134</v>
      </c>
      <c r="DW50" s="74" t="s">
        <v>134</v>
      </c>
      <c r="DX50" s="74" t="s">
        <v>134</v>
      </c>
      <c r="DY50" s="74" t="s">
        <v>134</v>
      </c>
      <c r="DZ50" s="74" t="s">
        <v>134</v>
      </c>
      <c r="EA50" s="74" t="s">
        <v>134</v>
      </c>
      <c r="EB50" s="74" t="s">
        <v>134</v>
      </c>
      <c r="EC50" s="74" t="s">
        <v>134</v>
      </c>
      <c r="ED50" s="74" t="s">
        <v>134</v>
      </c>
      <c r="EE50" s="74" t="s">
        <v>134</v>
      </c>
      <c r="EF50" s="74" t="s">
        <v>134</v>
      </c>
      <c r="EG50" s="74" t="s">
        <v>134</v>
      </c>
      <c r="EH50" s="74" t="s">
        <v>134</v>
      </c>
      <c r="EI50" s="74" t="s">
        <v>134</v>
      </c>
      <c r="EJ50" s="74" t="s">
        <v>134</v>
      </c>
      <c r="EK50" s="74" t="s">
        <v>134</v>
      </c>
      <c r="EL50" s="74" t="s">
        <v>134</v>
      </c>
      <c r="EM50" s="74" t="s">
        <v>134</v>
      </c>
      <c r="EN50" s="74" t="s">
        <v>134</v>
      </c>
      <c r="EO50" s="74" t="s">
        <v>134</v>
      </c>
      <c r="EP50" s="74" t="s">
        <v>134</v>
      </c>
      <c r="EQ50" s="74" t="s">
        <v>134</v>
      </c>
      <c r="ER50" s="74" t="s">
        <v>134</v>
      </c>
      <c r="ES50" s="74" t="s">
        <v>134</v>
      </c>
      <c r="ET50" s="74">
        <v>383.39</v>
      </c>
      <c r="EU50" s="74">
        <v>390.67</v>
      </c>
      <c r="EV50" s="74">
        <v>396.63</v>
      </c>
      <c r="EW50" s="74">
        <v>398.28</v>
      </c>
      <c r="EX50" s="74">
        <v>388.13</v>
      </c>
      <c r="EY50" s="74">
        <v>382.61</v>
      </c>
      <c r="EZ50" s="74">
        <v>381.92</v>
      </c>
      <c r="FA50" s="74">
        <v>383.08</v>
      </c>
      <c r="FB50" s="74">
        <v>377.59</v>
      </c>
      <c r="FC50" s="74">
        <v>378.66</v>
      </c>
      <c r="FD50" s="74">
        <v>388.47</v>
      </c>
      <c r="FE50" s="74">
        <v>387.56</v>
      </c>
      <c r="FF50" s="74">
        <v>387.79</v>
      </c>
      <c r="FG50" s="74">
        <v>380.25</v>
      </c>
      <c r="FH50" s="74">
        <v>377.09</v>
      </c>
      <c r="FI50" s="74">
        <v>373.6</v>
      </c>
      <c r="FJ50" s="74">
        <v>372.17</v>
      </c>
      <c r="FK50" s="74">
        <v>375.05</v>
      </c>
      <c r="FL50" s="74">
        <v>375.6</v>
      </c>
      <c r="FM50" s="74">
        <v>380.32</v>
      </c>
      <c r="FN50" s="74">
        <v>375.12</v>
      </c>
      <c r="FO50" s="74">
        <v>378.79</v>
      </c>
      <c r="FP50" s="74">
        <v>384.25</v>
      </c>
      <c r="FQ50" s="74">
        <v>391.59</v>
      </c>
      <c r="FR50" s="74">
        <v>397.96</v>
      </c>
      <c r="FS50" s="74">
        <v>398.43</v>
      </c>
      <c r="FT50" s="74">
        <v>396.66</v>
      </c>
      <c r="FU50" s="74">
        <v>392.13</v>
      </c>
      <c r="FV50" s="74">
        <v>390.64</v>
      </c>
      <c r="FW50" s="74">
        <v>390.91</v>
      </c>
      <c r="FX50" s="74">
        <v>392.17</v>
      </c>
      <c r="FY50" s="74">
        <v>387.67</v>
      </c>
      <c r="FZ50" s="74">
        <v>382.31</v>
      </c>
      <c r="GA50" s="74">
        <v>378.61</v>
      </c>
      <c r="GB50" s="74">
        <v>381.42</v>
      </c>
      <c r="GC50" s="74">
        <v>375.38</v>
      </c>
      <c r="GD50" s="74">
        <v>390.16</v>
      </c>
      <c r="GE50" s="74">
        <v>392.65</v>
      </c>
      <c r="GF50" s="74">
        <v>392.53</v>
      </c>
      <c r="GG50" s="74">
        <v>384.27</v>
      </c>
      <c r="GH50" s="74">
        <v>388.58</v>
      </c>
      <c r="GI50" s="74">
        <v>389.04</v>
      </c>
      <c r="GJ50" s="74">
        <v>380.84</v>
      </c>
      <c r="GK50" s="74">
        <v>385.31</v>
      </c>
      <c r="GL50" s="74">
        <v>389.58</v>
      </c>
      <c r="GM50" s="74">
        <v>386.14</v>
      </c>
      <c r="GN50" s="74">
        <v>382.36</v>
      </c>
      <c r="GO50" s="74">
        <v>380.84</v>
      </c>
      <c r="GP50" s="74">
        <v>384.58</v>
      </c>
      <c r="GQ50" s="74">
        <v>381.8</v>
      </c>
      <c r="GR50" s="74">
        <v>388.24</v>
      </c>
      <c r="GS50" s="74">
        <v>392.95</v>
      </c>
      <c r="GT50" s="74">
        <v>392</v>
      </c>
      <c r="GU50" s="74">
        <v>392.42</v>
      </c>
      <c r="GV50" s="74">
        <v>387.06</v>
      </c>
      <c r="GW50" s="74">
        <v>375.16</v>
      </c>
      <c r="GX50" s="74">
        <v>383.98</v>
      </c>
      <c r="GY50" s="74">
        <v>387.57</v>
      </c>
      <c r="GZ50" s="74">
        <v>379.4</v>
      </c>
      <c r="HA50" s="74">
        <v>377</v>
      </c>
      <c r="HB50" s="74">
        <v>367.71</v>
      </c>
      <c r="HC50" s="74">
        <v>366.78</v>
      </c>
      <c r="HD50" s="74">
        <v>374.16</v>
      </c>
      <c r="HE50" s="74">
        <v>366.64</v>
      </c>
      <c r="HF50" s="74">
        <v>365.28</v>
      </c>
      <c r="HG50" s="74">
        <v>363.6</v>
      </c>
      <c r="HH50" s="74">
        <v>367.77</v>
      </c>
      <c r="HI50" s="74">
        <v>372.9</v>
      </c>
      <c r="HJ50" s="74">
        <v>370.7</v>
      </c>
      <c r="HK50" s="74">
        <v>405.75</v>
      </c>
      <c r="HL50" s="74">
        <v>416.25</v>
      </c>
      <c r="HM50" s="74">
        <v>412.72</v>
      </c>
      <c r="HN50" s="74">
        <v>411.62</v>
      </c>
      <c r="HO50" s="74">
        <v>415.69</v>
      </c>
      <c r="HP50" s="74">
        <v>413.28</v>
      </c>
      <c r="HQ50" s="74">
        <v>418.7</v>
      </c>
      <c r="HR50" s="74">
        <v>416.38</v>
      </c>
      <c r="HS50" s="74">
        <v>419.55</v>
      </c>
      <c r="HT50" s="74">
        <v>417.67</v>
      </c>
      <c r="HU50" s="74">
        <v>417.68</v>
      </c>
      <c r="HV50" s="74">
        <v>411.34</v>
      </c>
      <c r="HW50" s="74">
        <v>411.99</v>
      </c>
      <c r="HX50" s="74">
        <v>411.04</v>
      </c>
      <c r="HY50" s="74">
        <v>411.87</v>
      </c>
      <c r="HZ50" s="74">
        <v>411.87</v>
      </c>
      <c r="IA50" s="74">
        <v>410.12</v>
      </c>
      <c r="IB50" s="74">
        <v>411.27</v>
      </c>
      <c r="IC50" s="74">
        <v>407.15</v>
      </c>
      <c r="ID50" s="74">
        <v>407.31</v>
      </c>
      <c r="IE50" s="74">
        <v>408.84</v>
      </c>
      <c r="IF50" s="74">
        <v>413.73</v>
      </c>
      <c r="IG50" s="74">
        <v>412.94</v>
      </c>
      <c r="IH50" s="74">
        <v>410.87</v>
      </c>
      <c r="II50" s="74">
        <v>404.25</v>
      </c>
      <c r="IJ50" s="74">
        <v>402.14</v>
      </c>
      <c r="IK50" s="74">
        <v>403.07</v>
      </c>
      <c r="IL50" s="74">
        <v>403.91</v>
      </c>
      <c r="IM50" s="74">
        <v>407.69</v>
      </c>
      <c r="IN50" s="74">
        <v>412.46</v>
      </c>
      <c r="IO50" s="74">
        <v>410.2</v>
      </c>
      <c r="IP50" s="74">
        <v>410.42</v>
      </c>
      <c r="IQ50" s="74">
        <v>418.47</v>
      </c>
      <c r="IR50" s="74">
        <v>414.59</v>
      </c>
      <c r="IS50" s="74">
        <v>409.03</v>
      </c>
      <c r="IT50" s="74">
        <v>412.49</v>
      </c>
      <c r="IU50" s="74">
        <v>415</v>
      </c>
      <c r="IV50" s="74">
        <v>416.41</v>
      </c>
      <c r="IW50" s="74">
        <v>415.6</v>
      </c>
      <c r="IX50" s="74">
        <v>418.29</v>
      </c>
      <c r="IY50" s="74">
        <v>418.12</v>
      </c>
      <c r="IZ50" s="74">
        <v>408.2</v>
      </c>
      <c r="JA50" s="74">
        <v>406.9</v>
      </c>
      <c r="JB50" s="74">
        <v>401.39</v>
      </c>
      <c r="JC50" s="74">
        <v>400.82</v>
      </c>
      <c r="JD50" s="74">
        <v>414.42</v>
      </c>
      <c r="JE50" s="74">
        <v>412.67</v>
      </c>
      <c r="JF50" s="74">
        <v>418.4</v>
      </c>
      <c r="JG50" s="74">
        <v>425.27</v>
      </c>
      <c r="JH50" s="74">
        <v>429</v>
      </c>
      <c r="JI50" s="74">
        <v>417.21</v>
      </c>
      <c r="JJ50" s="74">
        <v>419.54</v>
      </c>
      <c r="JK50" s="74">
        <v>424.16</v>
      </c>
      <c r="JL50" s="74">
        <v>430.33</v>
      </c>
      <c r="JM50" s="74">
        <v>440.12</v>
      </c>
      <c r="JN50" s="74">
        <v>444</v>
      </c>
      <c r="JO50" s="74">
        <v>439.29</v>
      </c>
      <c r="JP50" s="74">
        <v>429.25</v>
      </c>
      <c r="JQ50" s="74">
        <v>430.62</v>
      </c>
      <c r="JR50" s="74">
        <v>436.41</v>
      </c>
      <c r="JS50" s="74">
        <v>432.06</v>
      </c>
      <c r="JT50" s="74">
        <v>422.75</v>
      </c>
      <c r="JU50" s="74">
        <v>429.68</v>
      </c>
      <c r="JV50" s="74">
        <v>430.86</v>
      </c>
      <c r="JW50" s="74">
        <v>427.39</v>
      </c>
      <c r="JX50" s="74">
        <v>430.52</v>
      </c>
      <c r="JY50" s="74">
        <v>435.88</v>
      </c>
      <c r="JZ50" s="74">
        <v>435.15</v>
      </c>
      <c r="KA50" s="74">
        <v>440.99</v>
      </c>
      <c r="KB50" s="74">
        <v>434.85</v>
      </c>
      <c r="KC50" s="74">
        <v>431.7</v>
      </c>
      <c r="KD50" s="74">
        <v>440.13</v>
      </c>
      <c r="KE50" s="74">
        <v>441.11</v>
      </c>
      <c r="KF50" s="74">
        <v>440.98</v>
      </c>
      <c r="KG50" s="74">
        <v>435.38</v>
      </c>
      <c r="KH50" s="74">
        <v>432.71</v>
      </c>
      <c r="KI50" s="74">
        <v>436.6</v>
      </c>
      <c r="KJ50" s="74">
        <v>437.48</v>
      </c>
      <c r="KK50" s="74">
        <v>441.19</v>
      </c>
      <c r="KL50" s="74">
        <v>436.39</v>
      </c>
      <c r="KM50" s="74">
        <v>438.71</v>
      </c>
      <c r="KN50" s="74">
        <v>437.14</v>
      </c>
      <c r="KO50" s="74">
        <v>440.9</v>
      </c>
      <c r="KP50" s="74">
        <v>438.14</v>
      </c>
      <c r="KQ50" s="74">
        <v>417.18</v>
      </c>
      <c r="KR50" s="74">
        <v>419.86</v>
      </c>
      <c r="KS50" s="74">
        <v>422.07</v>
      </c>
      <c r="KT50" s="74">
        <v>420.48</v>
      </c>
      <c r="KU50" s="74">
        <v>428.82</v>
      </c>
      <c r="KV50" s="74">
        <v>427.96</v>
      </c>
      <c r="KW50" s="74">
        <v>421.15</v>
      </c>
      <c r="KX50" s="74">
        <v>418.28</v>
      </c>
      <c r="KY50" s="74">
        <v>416.31</v>
      </c>
      <c r="KZ50" s="74">
        <v>416.33</v>
      </c>
      <c r="LA50" s="74">
        <v>424.4</v>
      </c>
      <c r="LB50" s="74">
        <v>420.62</v>
      </c>
      <c r="LC50" s="74">
        <v>421.08</v>
      </c>
      <c r="LD50" s="74">
        <v>419.29</v>
      </c>
      <c r="LE50" s="74">
        <v>420.25</v>
      </c>
      <c r="LF50" s="74">
        <v>418.09</v>
      </c>
      <c r="LG50" s="74">
        <v>420.6</v>
      </c>
      <c r="LH50" s="74">
        <v>425.01</v>
      </c>
      <c r="LI50" s="74">
        <v>416.69</v>
      </c>
      <c r="LJ50" s="74">
        <v>413.87</v>
      </c>
      <c r="LK50" s="74">
        <v>415.04</v>
      </c>
      <c r="LL50" s="74">
        <v>414.77</v>
      </c>
      <c r="LM50" s="74">
        <v>415.18</v>
      </c>
      <c r="LN50" s="74">
        <v>418.2</v>
      </c>
      <c r="LO50" s="74">
        <v>423.2</v>
      </c>
      <c r="LP50" s="74">
        <v>411.85</v>
      </c>
      <c r="LQ50" s="74">
        <v>412.86</v>
      </c>
      <c r="LR50" s="74">
        <v>413.36</v>
      </c>
      <c r="LS50" s="74">
        <v>400.68</v>
      </c>
      <c r="LT50" s="74">
        <v>399.22</v>
      </c>
      <c r="LU50" s="74">
        <v>402.84</v>
      </c>
      <c r="LV50" s="74">
        <v>402.95</v>
      </c>
      <c r="LW50" s="74">
        <v>403.35</v>
      </c>
      <c r="LX50" s="74">
        <v>411.41</v>
      </c>
      <c r="LY50" s="74">
        <v>418.44</v>
      </c>
      <c r="LZ50" s="74">
        <v>419</v>
      </c>
      <c r="MA50" s="74">
        <v>458.07</v>
      </c>
      <c r="MB50" s="74">
        <v>460.74</v>
      </c>
      <c r="MC50" s="74">
        <v>465.2</v>
      </c>
      <c r="MD50" s="74">
        <v>461.55</v>
      </c>
      <c r="ME50" s="74">
        <v>458.53</v>
      </c>
      <c r="MF50" s="74">
        <v>464.46</v>
      </c>
      <c r="MG50" s="74">
        <v>469</v>
      </c>
      <c r="MH50" s="74">
        <v>476.02</v>
      </c>
      <c r="MI50" s="74">
        <v>481.38</v>
      </c>
      <c r="MJ50" s="74">
        <v>481.02</v>
      </c>
      <c r="MK50" s="74">
        <v>481.84</v>
      </c>
      <c r="ML50" s="74">
        <v>484.76</v>
      </c>
      <c r="MM50" s="74">
        <v>481.1</v>
      </c>
      <c r="MN50" s="74">
        <v>484.85</v>
      </c>
      <c r="MO50" s="74">
        <v>489.14</v>
      </c>
      <c r="MP50" s="74">
        <v>487.97</v>
      </c>
      <c r="MQ50" s="74">
        <v>489.14</v>
      </c>
      <c r="MR50" s="74">
        <v>493.92</v>
      </c>
      <c r="MS50" s="74">
        <v>495.98</v>
      </c>
      <c r="MT50" s="74">
        <v>497.51</v>
      </c>
      <c r="MU50" s="74">
        <v>491.13</v>
      </c>
      <c r="MV50" s="74">
        <v>492.05</v>
      </c>
      <c r="MW50" s="74">
        <v>479.13</v>
      </c>
      <c r="MX50" s="74">
        <v>475.4</v>
      </c>
      <c r="MY50" s="74">
        <v>477.38</v>
      </c>
      <c r="MZ50" s="74">
        <v>480.36</v>
      </c>
      <c r="NA50" s="74">
        <v>474.19</v>
      </c>
      <c r="NB50" s="74">
        <v>479.1</v>
      </c>
      <c r="NC50" s="74">
        <v>483.83</v>
      </c>
      <c r="ND50" s="74">
        <v>481.42</v>
      </c>
      <c r="NE50" s="74">
        <v>481.84</v>
      </c>
      <c r="NF50" s="74">
        <v>477.02</v>
      </c>
      <c r="NG50" s="74">
        <v>481.97</v>
      </c>
      <c r="NH50" s="74">
        <v>478.58</v>
      </c>
      <c r="NI50" s="74">
        <v>474.49</v>
      </c>
      <c r="NJ50" s="74">
        <v>471.79</v>
      </c>
      <c r="NK50" s="74">
        <v>467.27</v>
      </c>
      <c r="NL50" s="74">
        <v>472.9</v>
      </c>
      <c r="NM50" s="74">
        <v>472.9</v>
      </c>
      <c r="NN50" s="74">
        <v>479.04</v>
      </c>
      <c r="NO50" s="74">
        <v>489.14</v>
      </c>
      <c r="NP50" s="74">
        <v>491.57</v>
      </c>
      <c r="NQ50" s="74">
        <v>488.24</v>
      </c>
      <c r="NR50" s="74">
        <v>488.63</v>
      </c>
      <c r="NS50" s="74">
        <v>493.81</v>
      </c>
      <c r="NT50" s="74">
        <v>502.78</v>
      </c>
      <c r="NU50" s="74">
        <v>499.52</v>
      </c>
      <c r="NV50" s="74">
        <v>509</v>
      </c>
      <c r="NW50" s="74">
        <v>508.56</v>
      </c>
      <c r="NX50" s="74">
        <v>513.41999999999996</v>
      </c>
      <c r="NY50" s="74">
        <v>511.48</v>
      </c>
      <c r="NZ50" s="74">
        <v>508.86</v>
      </c>
      <c r="OA50" s="74">
        <v>511.88</v>
      </c>
      <c r="OB50" s="74">
        <v>514.30999999999995</v>
      </c>
      <c r="OC50" s="74">
        <v>523.08000000000004</v>
      </c>
      <c r="OD50" s="74">
        <v>520.91</v>
      </c>
      <c r="OE50" s="74">
        <v>528.91999999999996</v>
      </c>
      <c r="OF50" s="74">
        <v>528.03</v>
      </c>
      <c r="OG50" s="74">
        <v>525.91</v>
      </c>
      <c r="OH50" s="74">
        <v>524.33000000000004</v>
      </c>
      <c r="OI50" s="74">
        <v>529.09</v>
      </c>
      <c r="OJ50" s="74">
        <v>526.37</v>
      </c>
      <c r="OK50" s="74">
        <v>515.79999999999995</v>
      </c>
      <c r="OL50" s="74">
        <v>564.34</v>
      </c>
      <c r="OM50" s="74">
        <v>590.65</v>
      </c>
      <c r="ON50" s="74">
        <v>576.99</v>
      </c>
      <c r="OO50" s="74">
        <v>574.54999999999995</v>
      </c>
      <c r="OP50" s="74">
        <v>568.11</v>
      </c>
      <c r="OQ50" s="74">
        <v>569.71</v>
      </c>
      <c r="OR50" s="74">
        <v>575.80999999999995</v>
      </c>
      <c r="OS50" s="74">
        <v>569.01</v>
      </c>
      <c r="OT50" s="74">
        <v>570.63</v>
      </c>
      <c r="OU50" s="74">
        <v>568.48</v>
      </c>
      <c r="OV50" s="74">
        <v>579.52</v>
      </c>
      <c r="OW50" s="74">
        <v>575.23</v>
      </c>
      <c r="OX50" s="74">
        <v>579.76</v>
      </c>
      <c r="OY50" s="74">
        <v>579.28</v>
      </c>
      <c r="OZ50" s="74">
        <v>581.17999999999995</v>
      </c>
      <c r="PA50" s="74">
        <v>582.01</v>
      </c>
      <c r="PB50" s="74">
        <v>584.16999999999996</v>
      </c>
      <c r="PC50" s="74">
        <v>579.58000000000004</v>
      </c>
      <c r="PD50" s="74">
        <v>576.63</v>
      </c>
      <c r="PE50" s="74">
        <v>581.19000000000005</v>
      </c>
      <c r="PF50" s="74">
        <v>572.67999999999995</v>
      </c>
      <c r="PG50" s="74">
        <v>571.73</v>
      </c>
      <c r="PH50" s="74">
        <v>571.67999999999995</v>
      </c>
      <c r="PI50" s="74">
        <v>578.59</v>
      </c>
      <c r="PJ50" s="74">
        <v>581.04999999999995</v>
      </c>
      <c r="PK50" s="74">
        <v>587.63</v>
      </c>
      <c r="PL50" s="74">
        <v>587.87</v>
      </c>
      <c r="PM50" s="74">
        <v>578.72</v>
      </c>
      <c r="PN50" s="74">
        <v>586.66</v>
      </c>
      <c r="PO50" s="74">
        <v>583.86</v>
      </c>
      <c r="PP50" s="74">
        <v>581.16</v>
      </c>
      <c r="PQ50" s="74">
        <v>588.99</v>
      </c>
      <c r="PR50" s="74">
        <v>595.46</v>
      </c>
      <c r="PS50" s="74">
        <v>586.41</v>
      </c>
      <c r="PT50" s="74">
        <v>583.16999999999996</v>
      </c>
      <c r="PU50" s="74">
        <v>581.96</v>
      </c>
      <c r="PV50" s="74">
        <v>585.73</v>
      </c>
      <c r="PW50" s="74">
        <v>579.39</v>
      </c>
      <c r="PX50" s="74">
        <v>579.49</v>
      </c>
      <c r="PY50" s="74">
        <v>580.25</v>
      </c>
      <c r="PZ50" s="74">
        <v>577.79999999999995</v>
      </c>
      <c r="QA50" s="74">
        <v>583.74</v>
      </c>
      <c r="QB50" s="74">
        <v>585.15</v>
      </c>
      <c r="QC50" s="74">
        <v>580.04</v>
      </c>
      <c r="QD50" s="74">
        <v>579.07000000000005</v>
      </c>
      <c r="QE50" s="74">
        <v>577.52</v>
      </c>
      <c r="QF50" s="74">
        <v>583.72</v>
      </c>
      <c r="QG50" s="74">
        <v>578.64</v>
      </c>
      <c r="QH50" s="74">
        <v>584.11</v>
      </c>
      <c r="QI50" s="74">
        <v>581.54999999999995</v>
      </c>
      <c r="QJ50" s="74">
        <v>579.45000000000005</v>
      </c>
      <c r="QK50" s="74">
        <v>581.57000000000005</v>
      </c>
      <c r="QL50" s="74">
        <v>593.9</v>
      </c>
      <c r="QM50" s="74">
        <v>591.55999999999995</v>
      </c>
      <c r="QN50" s="74">
        <v>586.47</v>
      </c>
      <c r="QO50" s="74">
        <v>594.41</v>
      </c>
      <c r="QP50" s="74">
        <v>599.69000000000005</v>
      </c>
      <c r="QQ50" s="74">
        <v>601.04999999999995</v>
      </c>
      <c r="QR50" s="74">
        <v>589.97</v>
      </c>
      <c r="QS50" s="74">
        <v>588.23</v>
      </c>
      <c r="QT50" s="74">
        <v>588.42999999999995</v>
      </c>
      <c r="QU50" s="74">
        <v>586.77</v>
      </c>
      <c r="QV50" s="74">
        <v>585.86</v>
      </c>
      <c r="QW50" s="74">
        <v>582.22</v>
      </c>
      <c r="QX50" s="74">
        <v>611.66999999999996</v>
      </c>
      <c r="QY50" s="74">
        <v>605.86</v>
      </c>
      <c r="QZ50" s="74">
        <v>605.39</v>
      </c>
      <c r="RA50" s="74">
        <v>613.48</v>
      </c>
      <c r="RB50" s="74">
        <v>614.79999999999995</v>
      </c>
      <c r="RC50" s="74">
        <v>605.59</v>
      </c>
      <c r="RD50" s="74">
        <v>602.75</v>
      </c>
      <c r="RE50" s="74">
        <v>600.61</v>
      </c>
      <c r="RF50" s="74">
        <v>606.35</v>
      </c>
      <c r="RG50" s="74">
        <v>603.20000000000005</v>
      </c>
      <c r="RH50" s="74">
        <v>615.35</v>
      </c>
      <c r="RI50" s="74">
        <v>623.22</v>
      </c>
      <c r="RJ50" s="74">
        <v>613.23</v>
      </c>
      <c r="RK50" s="74">
        <v>619.12</v>
      </c>
      <c r="RL50" s="74">
        <v>616.87</v>
      </c>
      <c r="RM50" s="74">
        <v>614.28</v>
      </c>
      <c r="RN50" s="74">
        <v>597.1</v>
      </c>
      <c r="RO50" s="74">
        <v>601.19000000000005</v>
      </c>
      <c r="RP50" s="74">
        <v>599.67999999999995</v>
      </c>
      <c r="RQ50" s="74">
        <v>601.14</v>
      </c>
      <c r="RR50" s="74">
        <v>597.21</v>
      </c>
      <c r="RS50" s="74">
        <v>609.09</v>
      </c>
      <c r="RT50" s="74">
        <v>624.19000000000005</v>
      </c>
      <c r="RU50" s="74">
        <v>635.19000000000005</v>
      </c>
      <c r="RV50" s="74">
        <v>630.44000000000005</v>
      </c>
      <c r="RW50" s="74">
        <v>629.16999999999996</v>
      </c>
      <c r="RX50" s="74">
        <v>625.58000000000004</v>
      </c>
      <c r="RY50" s="74">
        <v>622.85</v>
      </c>
      <c r="RZ50" s="74">
        <v>635.69000000000005</v>
      </c>
      <c r="SA50" s="74">
        <v>630.73</v>
      </c>
      <c r="SB50" s="74">
        <v>623.15</v>
      </c>
      <c r="SC50" s="74">
        <v>621.77</v>
      </c>
      <c r="SD50" s="74">
        <v>617.44000000000005</v>
      </c>
      <c r="SE50" s="74">
        <v>625.02</v>
      </c>
      <c r="SF50" s="74">
        <v>628.24</v>
      </c>
      <c r="SG50" s="74">
        <v>611.65</v>
      </c>
      <c r="SH50" s="74">
        <v>614.36</v>
      </c>
      <c r="SI50" s="74">
        <v>607.94000000000005</v>
      </c>
      <c r="SJ50" s="74">
        <v>591.17999999999995</v>
      </c>
      <c r="SK50" s="74">
        <v>593.6</v>
      </c>
      <c r="SL50" s="74">
        <v>605.41999999999996</v>
      </c>
      <c r="SM50" s="74">
        <v>594.4</v>
      </c>
      <c r="SN50" s="74">
        <v>599.26</v>
      </c>
      <c r="SO50" s="74">
        <v>592.84</v>
      </c>
      <c r="SP50" s="74">
        <v>587.1</v>
      </c>
      <c r="SQ50" s="74">
        <v>579.04</v>
      </c>
      <c r="SR50" s="74">
        <v>576.64</v>
      </c>
      <c r="SS50" s="74">
        <v>574.66999999999996</v>
      </c>
      <c r="ST50" s="74">
        <v>584.16999999999996</v>
      </c>
      <c r="SU50" s="74">
        <v>575.84</v>
      </c>
      <c r="SV50" s="74">
        <v>563.54</v>
      </c>
      <c r="SW50" s="74">
        <v>575.22</v>
      </c>
      <c r="SX50" s="74">
        <v>575.22</v>
      </c>
      <c r="SY50" s="74">
        <v>559.70000000000005</v>
      </c>
      <c r="SZ50" s="74">
        <v>562.01</v>
      </c>
      <c r="TA50" s="74">
        <v>570.27</v>
      </c>
      <c r="TB50" s="74">
        <v>571.88</v>
      </c>
      <c r="TC50" s="74">
        <v>575.42999999999995</v>
      </c>
      <c r="TD50" s="74">
        <v>569.33000000000004</v>
      </c>
      <c r="TE50" s="74">
        <v>584.54999999999995</v>
      </c>
      <c r="TF50" s="74">
        <v>586.03</v>
      </c>
      <c r="TG50" s="74">
        <v>593.47</v>
      </c>
      <c r="TH50" s="74">
        <v>591.92999999999995</v>
      </c>
      <c r="TI50" s="74">
        <v>607.38</v>
      </c>
      <c r="TJ50" s="74">
        <v>619.85</v>
      </c>
      <c r="TK50" s="74">
        <v>607.41</v>
      </c>
      <c r="TL50" s="74">
        <v>598.89</v>
      </c>
      <c r="TM50" s="74">
        <v>601.64</v>
      </c>
      <c r="TN50" s="74">
        <v>603.01</v>
      </c>
      <c r="TO50" s="74">
        <v>608.08000000000004</v>
      </c>
      <c r="TP50" s="74">
        <v>616</v>
      </c>
      <c r="TQ50" s="74">
        <v>615.85</v>
      </c>
      <c r="TR50" s="74">
        <v>606.24</v>
      </c>
      <c r="TS50" s="74">
        <v>611.83000000000004</v>
      </c>
      <c r="TT50" s="74">
        <v>609.47</v>
      </c>
      <c r="TU50" s="74">
        <v>610.27</v>
      </c>
      <c r="TV50" s="74">
        <v>646.74</v>
      </c>
      <c r="TW50" s="74">
        <v>641.70000000000005</v>
      </c>
      <c r="TX50" s="74">
        <v>639.99</v>
      </c>
      <c r="TY50" s="74">
        <v>644.67999999999995</v>
      </c>
      <c r="TZ50" s="74">
        <v>630.09</v>
      </c>
      <c r="UA50" s="74">
        <v>615.21</v>
      </c>
      <c r="UB50" s="74">
        <v>613.57000000000005</v>
      </c>
      <c r="UC50" s="74">
        <v>615.83000000000004</v>
      </c>
      <c r="UD50" s="74">
        <v>616.47</v>
      </c>
      <c r="UE50" s="74">
        <v>605.41</v>
      </c>
      <c r="UF50" s="74">
        <v>608.42999999999995</v>
      </c>
      <c r="UG50" s="74">
        <v>606.39</v>
      </c>
      <c r="UH50" s="74">
        <v>617.29999999999995</v>
      </c>
    </row>
    <row r="51" spans="1:554" ht="14.4" x14ac:dyDescent="0.3">
      <c r="A51" s="74" t="s">
        <v>893</v>
      </c>
      <c r="B51" s="74" t="s">
        <v>18</v>
      </c>
      <c r="C51" s="74" t="s">
        <v>600</v>
      </c>
      <c r="D51" s="77">
        <v>419.6</v>
      </c>
      <c r="E51" s="74">
        <v>38</v>
      </c>
      <c r="F51" s="77">
        <v>617.51</v>
      </c>
      <c r="G51" s="74" t="s">
        <v>108</v>
      </c>
      <c r="H51" s="74" t="s">
        <v>134</v>
      </c>
      <c r="I51" s="74" t="s">
        <v>134</v>
      </c>
      <c r="J51" s="74" t="s">
        <v>134</v>
      </c>
      <c r="K51" s="74" t="s">
        <v>134</v>
      </c>
      <c r="L51" s="74" t="s">
        <v>134</v>
      </c>
      <c r="M51" s="74" t="s">
        <v>134</v>
      </c>
      <c r="N51" s="74" t="s">
        <v>134</v>
      </c>
      <c r="O51" s="74" t="s">
        <v>134</v>
      </c>
      <c r="P51" s="74" t="s">
        <v>134</v>
      </c>
      <c r="Q51" s="74" t="s">
        <v>134</v>
      </c>
      <c r="R51" s="74" t="s">
        <v>134</v>
      </c>
      <c r="S51" s="74" t="s">
        <v>134</v>
      </c>
      <c r="T51" s="74" t="s">
        <v>134</v>
      </c>
      <c r="U51" s="74" t="s">
        <v>134</v>
      </c>
      <c r="V51" s="74" t="s">
        <v>134</v>
      </c>
      <c r="W51" s="74" t="s">
        <v>134</v>
      </c>
      <c r="X51" s="74" t="s">
        <v>134</v>
      </c>
      <c r="Y51" s="74" t="s">
        <v>134</v>
      </c>
      <c r="Z51" s="74" t="s">
        <v>134</v>
      </c>
      <c r="AA51" s="74" t="s">
        <v>134</v>
      </c>
      <c r="AB51" s="74" t="s">
        <v>134</v>
      </c>
      <c r="AC51" s="74" t="s">
        <v>134</v>
      </c>
      <c r="AD51" s="74" t="s">
        <v>134</v>
      </c>
      <c r="AE51" s="74" t="s">
        <v>134</v>
      </c>
      <c r="AF51" s="74" t="s">
        <v>134</v>
      </c>
      <c r="AG51" s="74" t="s">
        <v>134</v>
      </c>
      <c r="AH51" s="74" t="s">
        <v>134</v>
      </c>
      <c r="AI51" s="74" t="s">
        <v>134</v>
      </c>
      <c r="AJ51" s="74" t="s">
        <v>134</v>
      </c>
      <c r="AK51" s="74" t="s">
        <v>134</v>
      </c>
      <c r="AL51" s="74" t="s">
        <v>134</v>
      </c>
      <c r="AM51" s="74" t="s">
        <v>134</v>
      </c>
      <c r="AN51" s="74" t="s">
        <v>134</v>
      </c>
      <c r="AO51" s="74" t="s">
        <v>134</v>
      </c>
      <c r="AP51" s="74" t="s">
        <v>134</v>
      </c>
      <c r="AQ51" s="74" t="s">
        <v>134</v>
      </c>
      <c r="AR51" s="74" t="s">
        <v>134</v>
      </c>
      <c r="AS51" s="74" t="s">
        <v>134</v>
      </c>
      <c r="AT51" s="74" t="s">
        <v>134</v>
      </c>
      <c r="AU51" s="74" t="s">
        <v>134</v>
      </c>
      <c r="AV51" s="74" t="s">
        <v>134</v>
      </c>
      <c r="AW51" s="74" t="s">
        <v>134</v>
      </c>
      <c r="AX51" s="74" t="s">
        <v>134</v>
      </c>
      <c r="AY51" s="74" t="s">
        <v>134</v>
      </c>
      <c r="AZ51" s="74" t="s">
        <v>134</v>
      </c>
      <c r="BA51" s="74" t="s">
        <v>134</v>
      </c>
      <c r="BB51" s="74" t="s">
        <v>134</v>
      </c>
      <c r="BC51" s="74" t="s">
        <v>134</v>
      </c>
      <c r="BD51" s="74" t="s">
        <v>134</v>
      </c>
      <c r="BE51" s="74" t="s">
        <v>134</v>
      </c>
      <c r="BF51" s="74" t="s">
        <v>134</v>
      </c>
      <c r="BG51" s="74" t="s">
        <v>134</v>
      </c>
      <c r="BH51" s="74" t="s">
        <v>134</v>
      </c>
      <c r="BI51" s="74" t="s">
        <v>134</v>
      </c>
      <c r="BJ51" s="74" t="s">
        <v>134</v>
      </c>
      <c r="BK51" s="74" t="s">
        <v>134</v>
      </c>
      <c r="BL51" s="74" t="s">
        <v>134</v>
      </c>
      <c r="BM51" s="74" t="s">
        <v>134</v>
      </c>
      <c r="BN51" s="74" t="s">
        <v>134</v>
      </c>
      <c r="BO51" s="74" t="s">
        <v>134</v>
      </c>
      <c r="BP51" s="74" t="s">
        <v>134</v>
      </c>
      <c r="BQ51" s="74" t="s">
        <v>134</v>
      </c>
      <c r="BR51" s="74" t="s">
        <v>134</v>
      </c>
      <c r="BS51" s="74" t="s">
        <v>134</v>
      </c>
      <c r="BT51" s="74" t="s">
        <v>134</v>
      </c>
      <c r="BU51" s="74" t="s">
        <v>134</v>
      </c>
      <c r="BV51" s="74" t="s">
        <v>134</v>
      </c>
      <c r="BW51" s="74" t="s">
        <v>134</v>
      </c>
      <c r="BX51" s="74" t="s">
        <v>134</v>
      </c>
      <c r="BY51" s="74" t="s">
        <v>134</v>
      </c>
      <c r="BZ51" s="74" t="s">
        <v>134</v>
      </c>
      <c r="CA51" s="74" t="s">
        <v>134</v>
      </c>
      <c r="CB51" s="74" t="s">
        <v>134</v>
      </c>
      <c r="CC51" s="74" t="s">
        <v>134</v>
      </c>
      <c r="CD51" s="74" t="s">
        <v>134</v>
      </c>
      <c r="CE51" s="74" t="s">
        <v>134</v>
      </c>
      <c r="CF51" s="74" t="s">
        <v>134</v>
      </c>
      <c r="CG51" s="74" t="s">
        <v>134</v>
      </c>
      <c r="CH51" s="74" t="s">
        <v>134</v>
      </c>
      <c r="CI51" s="74" t="s">
        <v>134</v>
      </c>
      <c r="CJ51" s="74" t="s">
        <v>134</v>
      </c>
      <c r="CK51" s="74" t="s">
        <v>134</v>
      </c>
      <c r="CL51" s="74" t="s">
        <v>134</v>
      </c>
      <c r="CM51" s="74" t="s">
        <v>134</v>
      </c>
      <c r="CN51" s="74" t="s">
        <v>134</v>
      </c>
      <c r="CO51" s="74" t="s">
        <v>134</v>
      </c>
      <c r="CP51" s="74" t="s">
        <v>134</v>
      </c>
      <c r="CQ51" s="74" t="s">
        <v>134</v>
      </c>
      <c r="CR51" s="74" t="s">
        <v>134</v>
      </c>
      <c r="CS51" s="74" t="s">
        <v>134</v>
      </c>
      <c r="CT51" s="74" t="s">
        <v>134</v>
      </c>
      <c r="CU51" s="74" t="s">
        <v>134</v>
      </c>
      <c r="CV51" s="74" t="s">
        <v>134</v>
      </c>
      <c r="CW51" s="74" t="s">
        <v>134</v>
      </c>
      <c r="CX51" s="74" t="s">
        <v>134</v>
      </c>
      <c r="CY51" s="74" t="s">
        <v>134</v>
      </c>
      <c r="CZ51" s="74" t="s">
        <v>134</v>
      </c>
      <c r="DA51" s="74" t="s">
        <v>134</v>
      </c>
      <c r="DB51" s="74" t="s">
        <v>134</v>
      </c>
      <c r="DC51" s="74" t="s">
        <v>134</v>
      </c>
      <c r="DD51" s="74" t="s">
        <v>134</v>
      </c>
      <c r="DE51" s="74" t="s">
        <v>134</v>
      </c>
      <c r="DF51" s="74" t="s">
        <v>134</v>
      </c>
      <c r="DG51" s="74" t="s">
        <v>134</v>
      </c>
      <c r="DH51" s="74" t="s">
        <v>134</v>
      </c>
      <c r="DI51" s="74" t="s">
        <v>134</v>
      </c>
      <c r="DJ51" s="74" t="s">
        <v>134</v>
      </c>
      <c r="DK51" s="74" t="s">
        <v>134</v>
      </c>
      <c r="DL51" s="74" t="s">
        <v>134</v>
      </c>
      <c r="DM51" s="74" t="s">
        <v>134</v>
      </c>
      <c r="DN51" s="74" t="s">
        <v>134</v>
      </c>
      <c r="DO51" s="74" t="s">
        <v>134</v>
      </c>
      <c r="DP51" s="74" t="s">
        <v>134</v>
      </c>
      <c r="DQ51" s="74" t="s">
        <v>134</v>
      </c>
      <c r="DR51" s="74" t="s">
        <v>134</v>
      </c>
      <c r="DS51" s="74" t="s">
        <v>134</v>
      </c>
      <c r="DT51" s="74" t="s">
        <v>134</v>
      </c>
      <c r="DU51" s="74" t="s">
        <v>134</v>
      </c>
      <c r="DV51" s="74" t="s">
        <v>134</v>
      </c>
      <c r="DW51" s="74" t="s">
        <v>134</v>
      </c>
      <c r="DX51" s="74" t="s">
        <v>134</v>
      </c>
      <c r="DY51" s="74" t="s">
        <v>134</v>
      </c>
      <c r="DZ51" s="74" t="s">
        <v>134</v>
      </c>
      <c r="EA51" s="74" t="s">
        <v>134</v>
      </c>
      <c r="EB51" s="74" t="s">
        <v>134</v>
      </c>
      <c r="EC51" s="74" t="s">
        <v>134</v>
      </c>
      <c r="ED51" s="74" t="s">
        <v>134</v>
      </c>
      <c r="EE51" s="74" t="s">
        <v>134</v>
      </c>
      <c r="EF51" s="74" t="s">
        <v>134</v>
      </c>
      <c r="EG51" s="74" t="s">
        <v>134</v>
      </c>
      <c r="EH51" s="74" t="s">
        <v>134</v>
      </c>
      <c r="EI51" s="74" t="s">
        <v>134</v>
      </c>
      <c r="EJ51" s="74" t="s">
        <v>134</v>
      </c>
      <c r="EK51" s="74" t="s">
        <v>134</v>
      </c>
      <c r="EL51" s="74" t="s">
        <v>134</v>
      </c>
      <c r="EM51" s="74" t="s">
        <v>134</v>
      </c>
      <c r="EN51" s="74" t="s">
        <v>134</v>
      </c>
      <c r="EO51" s="74" t="s">
        <v>134</v>
      </c>
      <c r="EP51" s="74" t="s">
        <v>134</v>
      </c>
      <c r="EQ51" s="74" t="s">
        <v>134</v>
      </c>
      <c r="ER51" s="74" t="s">
        <v>134</v>
      </c>
      <c r="ES51" s="74" t="s">
        <v>134</v>
      </c>
      <c r="ET51" s="74" t="s">
        <v>134</v>
      </c>
      <c r="EU51" s="74" t="s">
        <v>134</v>
      </c>
      <c r="EV51" s="74" t="s">
        <v>134</v>
      </c>
      <c r="EW51" s="74" t="s">
        <v>134</v>
      </c>
      <c r="EX51" s="74" t="s">
        <v>134</v>
      </c>
      <c r="EY51" s="74" t="s">
        <v>134</v>
      </c>
      <c r="EZ51" s="74" t="s">
        <v>134</v>
      </c>
      <c r="FA51" s="74" t="s">
        <v>134</v>
      </c>
      <c r="FB51" s="74" t="s">
        <v>134</v>
      </c>
      <c r="FC51" s="74" t="s">
        <v>134</v>
      </c>
      <c r="FD51" s="74" t="s">
        <v>134</v>
      </c>
      <c r="FE51" s="74" t="s">
        <v>134</v>
      </c>
      <c r="FF51" s="74" t="s">
        <v>134</v>
      </c>
      <c r="FG51" s="74" t="s">
        <v>134</v>
      </c>
      <c r="FH51" s="74" t="s">
        <v>134</v>
      </c>
      <c r="FI51" s="74" t="s">
        <v>134</v>
      </c>
      <c r="FJ51" s="74" t="s">
        <v>134</v>
      </c>
      <c r="FK51" s="74" t="s">
        <v>134</v>
      </c>
      <c r="FL51" s="74" t="s">
        <v>134</v>
      </c>
      <c r="FM51" s="74" t="s">
        <v>134</v>
      </c>
      <c r="FN51" s="74" t="s">
        <v>134</v>
      </c>
      <c r="FO51" s="74" t="s">
        <v>134</v>
      </c>
      <c r="FP51" s="74" t="s">
        <v>134</v>
      </c>
      <c r="FQ51" s="74" t="s">
        <v>134</v>
      </c>
      <c r="FR51" s="74" t="s">
        <v>134</v>
      </c>
      <c r="FS51" s="74" t="s">
        <v>134</v>
      </c>
      <c r="FT51" s="74" t="s">
        <v>134</v>
      </c>
      <c r="FU51" s="74" t="s">
        <v>134</v>
      </c>
      <c r="FV51" s="74" t="s">
        <v>134</v>
      </c>
      <c r="FW51" s="74" t="s">
        <v>134</v>
      </c>
      <c r="FX51" s="74" t="s">
        <v>134</v>
      </c>
      <c r="FY51" s="74" t="s">
        <v>134</v>
      </c>
      <c r="FZ51" s="74" t="s">
        <v>134</v>
      </c>
      <c r="GA51" s="74" t="s">
        <v>134</v>
      </c>
      <c r="GB51" s="74">
        <v>417.64019999999999</v>
      </c>
      <c r="GC51" s="74">
        <v>418.1678</v>
      </c>
      <c r="GD51" s="74">
        <v>425.29430000000002</v>
      </c>
      <c r="GE51" s="74">
        <v>430.05200000000002</v>
      </c>
      <c r="GF51" s="74">
        <v>437.80560000000003</v>
      </c>
      <c r="GG51" s="74">
        <v>436.19319999999999</v>
      </c>
      <c r="GH51" s="74">
        <v>436.6112</v>
      </c>
      <c r="GI51" s="74">
        <v>444.33499999999998</v>
      </c>
      <c r="GJ51" s="74">
        <v>440.96080000000001</v>
      </c>
      <c r="GK51" s="74">
        <v>442.30450000000002</v>
      </c>
      <c r="GL51" s="74">
        <v>439.97539999999998</v>
      </c>
      <c r="GM51" s="74">
        <v>432.81900000000002</v>
      </c>
      <c r="GN51" s="74">
        <v>435.37700000000001</v>
      </c>
      <c r="GO51" s="74">
        <v>436.44200000000001</v>
      </c>
      <c r="GP51" s="74">
        <v>439.96550000000002</v>
      </c>
      <c r="GQ51" s="74">
        <v>443.71789999999999</v>
      </c>
      <c r="GR51" s="74">
        <v>443.21030000000002</v>
      </c>
      <c r="GS51" s="74">
        <v>449.66989999999998</v>
      </c>
      <c r="GT51" s="74">
        <v>452.38720000000001</v>
      </c>
      <c r="GU51" s="74">
        <v>454.52710000000002</v>
      </c>
      <c r="GV51" s="74">
        <v>457.0752</v>
      </c>
      <c r="GW51" s="74">
        <v>460.39960000000002</v>
      </c>
      <c r="GX51" s="74">
        <v>453.1635</v>
      </c>
      <c r="GY51" s="74">
        <v>453.12369999999999</v>
      </c>
      <c r="GZ51" s="74">
        <v>453.5915</v>
      </c>
      <c r="HA51" s="74">
        <v>451.15300000000002</v>
      </c>
      <c r="HB51" s="74">
        <v>450.69510000000002</v>
      </c>
      <c r="HC51" s="74">
        <v>447.89830000000001</v>
      </c>
      <c r="HD51" s="74">
        <v>449.93869999999998</v>
      </c>
      <c r="HE51" s="74">
        <v>450.88420000000002</v>
      </c>
      <c r="HF51" s="74">
        <v>449.53059999999999</v>
      </c>
      <c r="HG51" s="74">
        <v>445.9375</v>
      </c>
      <c r="HH51" s="74">
        <v>447.33089999999999</v>
      </c>
      <c r="HI51" s="74">
        <v>453.23320000000001</v>
      </c>
      <c r="HJ51" s="74">
        <v>457.44349999999997</v>
      </c>
      <c r="HK51" s="74">
        <v>445.5095</v>
      </c>
      <c r="HL51" s="74">
        <v>450.6454</v>
      </c>
      <c r="HM51" s="74">
        <v>457.86149999999998</v>
      </c>
      <c r="HN51" s="74">
        <v>455.90069999999997</v>
      </c>
      <c r="HO51" s="74">
        <v>458.51839999999999</v>
      </c>
      <c r="HP51" s="74">
        <v>459.7029</v>
      </c>
      <c r="HQ51" s="74">
        <v>467.09820000000002</v>
      </c>
      <c r="HR51" s="74">
        <v>468.44189999999998</v>
      </c>
      <c r="HS51" s="74">
        <v>451.7004</v>
      </c>
      <c r="HT51" s="74">
        <v>444.29520000000002</v>
      </c>
      <c r="HU51" s="74">
        <v>448.6746</v>
      </c>
      <c r="HV51" s="74">
        <v>448.09730000000002</v>
      </c>
      <c r="HW51" s="74">
        <v>450.8544</v>
      </c>
      <c r="HX51" s="74">
        <v>452.18810000000002</v>
      </c>
      <c r="HY51" s="74">
        <v>455.31349999999998</v>
      </c>
      <c r="HZ51" s="74" t="s">
        <v>135</v>
      </c>
      <c r="IA51" s="74">
        <v>459.21510000000001</v>
      </c>
      <c r="IB51" s="74">
        <v>459.73270000000002</v>
      </c>
      <c r="IC51" s="74">
        <v>459.44409999999999</v>
      </c>
      <c r="ID51" s="74">
        <v>454.56700000000001</v>
      </c>
      <c r="IE51" s="74">
        <v>468.36219999999997</v>
      </c>
      <c r="IF51" s="74">
        <v>462.47980000000001</v>
      </c>
      <c r="IG51" s="74">
        <v>457.15480000000002</v>
      </c>
      <c r="IH51" s="74">
        <v>458.6379</v>
      </c>
      <c r="II51" s="74">
        <v>455.45280000000002</v>
      </c>
      <c r="IJ51" s="74">
        <v>453.53179999999998</v>
      </c>
      <c r="IK51" s="74">
        <v>455.75139999999999</v>
      </c>
      <c r="IL51" s="74">
        <v>459.82229999999998</v>
      </c>
      <c r="IM51" s="74">
        <v>459.98160000000001</v>
      </c>
      <c r="IN51" s="74">
        <v>458.64780000000002</v>
      </c>
      <c r="IO51" s="74">
        <v>439.61709999999999</v>
      </c>
      <c r="IP51" s="74">
        <v>437.41739999999999</v>
      </c>
      <c r="IQ51" s="74">
        <v>445.44970000000001</v>
      </c>
      <c r="IR51" s="74">
        <v>445.9375</v>
      </c>
      <c r="IS51" s="74">
        <v>443.87709999999998</v>
      </c>
      <c r="IT51" s="74">
        <v>450.59559999999999</v>
      </c>
      <c r="IU51" s="74">
        <v>452.07859999999999</v>
      </c>
      <c r="IV51" s="74">
        <v>453.63139999999999</v>
      </c>
      <c r="IW51" s="74">
        <v>455.35329999999999</v>
      </c>
      <c r="IX51" s="74">
        <v>455.36320000000001</v>
      </c>
      <c r="IY51" s="74">
        <v>460.81760000000003</v>
      </c>
      <c r="IZ51" s="74">
        <v>471.20890000000003</v>
      </c>
      <c r="JA51" s="74">
        <v>478.09649999999999</v>
      </c>
      <c r="JB51" s="74">
        <v>472.33359999999999</v>
      </c>
      <c r="JC51" s="74">
        <v>475.95659999999998</v>
      </c>
      <c r="JD51" s="74">
        <v>474.40390000000002</v>
      </c>
      <c r="JE51" s="74">
        <v>478.81319999999999</v>
      </c>
      <c r="JF51" s="74">
        <v>481.43090000000001</v>
      </c>
      <c r="JG51" s="74">
        <v>486.55689999999998</v>
      </c>
      <c r="JH51" s="74">
        <v>483.05329999999998</v>
      </c>
      <c r="JI51" s="74">
        <v>486.21839999999997</v>
      </c>
      <c r="JJ51" s="74">
        <v>483.55099999999999</v>
      </c>
      <c r="JK51" s="74">
        <v>490.69740000000002</v>
      </c>
      <c r="JL51" s="74">
        <v>482.33670000000001</v>
      </c>
      <c r="JM51" s="74">
        <v>485.04390000000001</v>
      </c>
      <c r="JN51" s="74">
        <v>483.10309999999998</v>
      </c>
      <c r="JO51" s="74">
        <v>482.73480000000001</v>
      </c>
      <c r="JP51" s="74">
        <v>484.05860000000001</v>
      </c>
      <c r="JQ51" s="74">
        <v>483.00349999999997</v>
      </c>
      <c r="JR51" s="74">
        <v>484.18799999999999</v>
      </c>
      <c r="JS51" s="74">
        <v>487.73129999999998</v>
      </c>
      <c r="JT51" s="74">
        <v>497.55520000000001</v>
      </c>
      <c r="JU51" s="74">
        <v>499.5061</v>
      </c>
      <c r="JV51" s="74">
        <v>502.09390000000002</v>
      </c>
      <c r="JW51" s="74">
        <v>505.56760000000003</v>
      </c>
      <c r="JX51" s="74">
        <v>504.50259999999997</v>
      </c>
      <c r="JY51" s="74">
        <v>514.56539999999995</v>
      </c>
      <c r="JZ51" s="74">
        <v>491.92169999999999</v>
      </c>
      <c r="KA51" s="74">
        <v>499.00839999999999</v>
      </c>
      <c r="KB51" s="74">
        <v>492.1705</v>
      </c>
      <c r="KC51" s="74">
        <v>502.41239999999999</v>
      </c>
      <c r="KD51" s="74">
        <v>498.85910000000001</v>
      </c>
      <c r="KE51" s="74">
        <v>503.31819999999999</v>
      </c>
      <c r="KF51" s="74">
        <v>508.67309999999998</v>
      </c>
      <c r="KG51" s="74">
        <v>504.3732</v>
      </c>
      <c r="KH51" s="74">
        <v>505.05009999999999</v>
      </c>
      <c r="KI51" s="74">
        <v>507.91660000000002</v>
      </c>
      <c r="KJ51" s="74">
        <v>513.82889999999998</v>
      </c>
      <c r="KK51" s="74">
        <v>516.77509999999995</v>
      </c>
      <c r="KL51" s="74">
        <v>516.55610000000001</v>
      </c>
      <c r="KM51" s="74">
        <v>521.23410000000001</v>
      </c>
      <c r="KN51" s="74">
        <v>519.58989999999994</v>
      </c>
      <c r="KO51" s="74">
        <v>524.04430000000002</v>
      </c>
      <c r="KP51" s="74">
        <v>532.31529999999998</v>
      </c>
      <c r="KQ51" s="74">
        <v>526.98400000000004</v>
      </c>
      <c r="KR51" s="74">
        <v>523.21720000000005</v>
      </c>
      <c r="KS51" s="74">
        <v>526.63520000000005</v>
      </c>
      <c r="KT51" s="74">
        <v>525.56889999999999</v>
      </c>
      <c r="KU51" s="74">
        <v>524.82159999999999</v>
      </c>
      <c r="KV51" s="74">
        <v>529.38559999999995</v>
      </c>
      <c r="KW51" s="74">
        <v>518.39409999999998</v>
      </c>
      <c r="KX51" s="74">
        <v>527.51210000000003</v>
      </c>
      <c r="KY51" s="74">
        <v>531.77719999999999</v>
      </c>
      <c r="KZ51" s="74">
        <v>527.86090000000002</v>
      </c>
      <c r="LA51" s="74">
        <v>532.47479999999996</v>
      </c>
      <c r="LB51" s="74">
        <v>528.89729999999997</v>
      </c>
      <c r="LC51" s="74">
        <v>532.31529999999998</v>
      </c>
      <c r="LD51" s="74">
        <v>530.71090000000004</v>
      </c>
      <c r="LE51" s="74">
        <v>530.69100000000003</v>
      </c>
      <c r="LF51" s="74">
        <v>534.21860000000004</v>
      </c>
      <c r="LG51" s="74">
        <v>537.37760000000003</v>
      </c>
      <c r="LH51" s="74">
        <v>534.976</v>
      </c>
      <c r="LI51" s="74">
        <v>534.61720000000003</v>
      </c>
      <c r="LJ51" s="74">
        <v>531.4085</v>
      </c>
      <c r="LK51" s="74">
        <v>538.2047</v>
      </c>
      <c r="LL51" s="74">
        <v>532.92319999999995</v>
      </c>
      <c r="LM51" s="74">
        <v>536.86940000000004</v>
      </c>
      <c r="LN51" s="74">
        <v>530.37210000000005</v>
      </c>
      <c r="LO51" s="74">
        <v>525.43939999999998</v>
      </c>
      <c r="LP51" s="74">
        <v>528.13990000000001</v>
      </c>
      <c r="LQ51" s="74">
        <v>521.54300000000001</v>
      </c>
      <c r="LR51" s="74">
        <v>521.18430000000001</v>
      </c>
      <c r="LS51" s="74">
        <v>520.85550000000001</v>
      </c>
      <c r="LT51" s="74">
        <v>526.50570000000005</v>
      </c>
      <c r="LU51" s="74">
        <v>524.08410000000003</v>
      </c>
      <c r="LV51" s="74">
        <v>516.99900000000002</v>
      </c>
      <c r="LW51" s="74">
        <v>522.99789999999996</v>
      </c>
      <c r="LX51" s="74">
        <v>525.47929999999997</v>
      </c>
      <c r="LY51" s="74">
        <v>530.14290000000005</v>
      </c>
      <c r="LZ51" s="74">
        <v>533.55100000000004</v>
      </c>
      <c r="MA51" s="74">
        <v>538.05520000000001</v>
      </c>
      <c r="MB51" s="74">
        <v>541.40350000000001</v>
      </c>
      <c r="MC51" s="74">
        <v>534.21860000000004</v>
      </c>
      <c r="MD51" s="74">
        <v>535.3347</v>
      </c>
      <c r="ME51" s="74">
        <v>529.24609999999996</v>
      </c>
      <c r="MF51" s="74">
        <v>528.41899999999998</v>
      </c>
      <c r="MG51" s="74">
        <v>527.01390000000004</v>
      </c>
      <c r="MH51" s="74">
        <v>531.548</v>
      </c>
      <c r="MI51" s="74">
        <v>543.84490000000005</v>
      </c>
      <c r="MJ51" s="74">
        <v>541.7124</v>
      </c>
      <c r="MK51" s="74">
        <v>553.18219999999997</v>
      </c>
      <c r="ML51" s="74">
        <v>557.95550000000003</v>
      </c>
      <c r="MM51" s="74">
        <v>552.67399999999998</v>
      </c>
      <c r="MN51" s="74">
        <v>549.65459999999996</v>
      </c>
      <c r="MO51" s="74">
        <v>549.63459999999998</v>
      </c>
      <c r="MP51" s="74">
        <v>553.82000000000005</v>
      </c>
      <c r="MQ51" s="74">
        <v>562.54939999999999</v>
      </c>
      <c r="MR51" s="74">
        <v>562.03120000000001</v>
      </c>
      <c r="MS51" s="74">
        <v>550.46169999999995</v>
      </c>
      <c r="MT51" s="74">
        <v>555.43430000000001</v>
      </c>
      <c r="MU51" s="74">
        <v>556.08209999999997</v>
      </c>
      <c r="MV51" s="74">
        <v>558.77260000000001</v>
      </c>
      <c r="MW51" s="74">
        <v>547.34270000000004</v>
      </c>
      <c r="MX51" s="74">
        <v>556.93910000000005</v>
      </c>
      <c r="MY51" s="74">
        <v>559.0018</v>
      </c>
      <c r="MZ51" s="74">
        <v>567.60170000000005</v>
      </c>
      <c r="NA51" s="74">
        <v>571.78160000000003</v>
      </c>
      <c r="NB51" s="74">
        <v>572.35029999999995</v>
      </c>
      <c r="NC51" s="74">
        <v>578.20609999999999</v>
      </c>
      <c r="ND51" s="74">
        <v>584.70050000000003</v>
      </c>
      <c r="NE51" s="74">
        <v>585.48860000000002</v>
      </c>
      <c r="NF51" s="74">
        <v>589.85810000000004</v>
      </c>
      <c r="NG51" s="74">
        <v>589.86800000000005</v>
      </c>
      <c r="NH51" s="74">
        <v>583.38369999999998</v>
      </c>
      <c r="NI51" s="74">
        <v>589.64859999999999</v>
      </c>
      <c r="NJ51" s="74">
        <v>588.53120000000001</v>
      </c>
      <c r="NK51" s="74">
        <v>596.01319999999998</v>
      </c>
      <c r="NL51" s="74">
        <v>601.48</v>
      </c>
      <c r="NM51" s="74" t="s">
        <v>135</v>
      </c>
      <c r="NN51" s="74">
        <v>601.78930000000003</v>
      </c>
      <c r="NO51" s="74">
        <v>601.62969999999996</v>
      </c>
      <c r="NP51" s="74">
        <v>606.34829999999999</v>
      </c>
      <c r="NQ51" s="74">
        <v>602.9665</v>
      </c>
      <c r="NR51" s="74">
        <v>598.11810000000003</v>
      </c>
      <c r="NS51" s="74">
        <v>591.77340000000004</v>
      </c>
      <c r="NT51" s="74">
        <v>582.63549999999998</v>
      </c>
      <c r="NU51" s="74">
        <v>584.92989999999998</v>
      </c>
      <c r="NV51" s="74">
        <v>583.42359999999996</v>
      </c>
      <c r="NW51" s="74">
        <v>581.94709999999998</v>
      </c>
      <c r="NX51" s="74">
        <v>586.34649999999999</v>
      </c>
      <c r="NY51" s="74">
        <v>588.1123</v>
      </c>
      <c r="NZ51" s="74">
        <v>585.39880000000005</v>
      </c>
      <c r="OA51" s="74">
        <v>585.40880000000004</v>
      </c>
      <c r="OB51" s="74">
        <v>573.84659999999997</v>
      </c>
      <c r="OC51" s="74">
        <v>575.27319999999997</v>
      </c>
      <c r="OD51" s="74">
        <v>576.86940000000004</v>
      </c>
      <c r="OE51" s="74">
        <v>582.54570000000001</v>
      </c>
      <c r="OF51" s="74">
        <v>580.66020000000003</v>
      </c>
      <c r="OG51" s="74">
        <v>577.03899999999999</v>
      </c>
      <c r="OH51" s="74">
        <v>578.73490000000004</v>
      </c>
      <c r="OI51" s="74">
        <v>581.59799999999996</v>
      </c>
      <c r="OJ51" s="74">
        <v>584.33140000000003</v>
      </c>
      <c r="OK51" s="74">
        <v>588.57119999999998</v>
      </c>
      <c r="OL51" s="74">
        <v>594.29729999999995</v>
      </c>
      <c r="OM51" s="74">
        <v>598.71669999999995</v>
      </c>
      <c r="ON51" s="74">
        <v>605.2509</v>
      </c>
      <c r="OO51" s="74">
        <v>608.25369999999998</v>
      </c>
      <c r="OP51" s="74">
        <v>615.53610000000003</v>
      </c>
      <c r="OQ51" s="74">
        <v>627.57709999999997</v>
      </c>
      <c r="OR51" s="74">
        <v>628.86400000000003</v>
      </c>
      <c r="OS51" s="74">
        <v>611.47590000000002</v>
      </c>
      <c r="OT51" s="74">
        <v>612.84259999999995</v>
      </c>
      <c r="OU51" s="74">
        <v>617.51</v>
      </c>
      <c r="OV51" s="74" t="s">
        <v>134</v>
      </c>
      <c r="OW51" s="74" t="s">
        <v>134</v>
      </c>
      <c r="OX51" s="74" t="s">
        <v>134</v>
      </c>
      <c r="OY51" s="74" t="s">
        <v>134</v>
      </c>
      <c r="OZ51" s="74" t="s">
        <v>134</v>
      </c>
      <c r="PA51" s="74" t="s">
        <v>134</v>
      </c>
      <c r="PB51" s="74" t="s">
        <v>134</v>
      </c>
      <c r="PC51" s="74" t="s">
        <v>134</v>
      </c>
      <c r="PD51" s="74" t="s">
        <v>134</v>
      </c>
      <c r="PE51" s="74" t="s">
        <v>134</v>
      </c>
      <c r="PF51" s="74" t="s">
        <v>134</v>
      </c>
      <c r="PG51" s="74" t="s">
        <v>134</v>
      </c>
      <c r="PH51" s="74" t="s">
        <v>134</v>
      </c>
      <c r="PI51" s="74" t="s">
        <v>134</v>
      </c>
      <c r="PJ51" s="74" t="s">
        <v>134</v>
      </c>
      <c r="PK51" s="74" t="s">
        <v>134</v>
      </c>
      <c r="PL51" s="74" t="s">
        <v>134</v>
      </c>
      <c r="PM51" s="74" t="s">
        <v>134</v>
      </c>
      <c r="PN51" s="74" t="s">
        <v>134</v>
      </c>
      <c r="PO51" s="74" t="s">
        <v>134</v>
      </c>
      <c r="PP51" s="74" t="s">
        <v>134</v>
      </c>
      <c r="PQ51" s="74" t="s">
        <v>134</v>
      </c>
      <c r="PR51" s="74" t="s">
        <v>134</v>
      </c>
      <c r="PS51" s="74" t="s">
        <v>134</v>
      </c>
      <c r="PT51" s="74" t="s">
        <v>134</v>
      </c>
      <c r="PU51" s="74" t="s">
        <v>134</v>
      </c>
      <c r="PV51" s="74" t="s">
        <v>134</v>
      </c>
      <c r="PW51" s="74" t="s">
        <v>134</v>
      </c>
      <c r="PX51" s="74" t="s">
        <v>134</v>
      </c>
      <c r="PY51" s="74" t="s">
        <v>134</v>
      </c>
      <c r="PZ51" s="74" t="s">
        <v>134</v>
      </c>
      <c r="QA51" s="74" t="s">
        <v>134</v>
      </c>
      <c r="QB51" s="74" t="s">
        <v>134</v>
      </c>
      <c r="QC51" s="74" t="s">
        <v>134</v>
      </c>
      <c r="QD51" s="74" t="s">
        <v>134</v>
      </c>
      <c r="QE51" s="74" t="s">
        <v>134</v>
      </c>
      <c r="QF51" s="74" t="s">
        <v>134</v>
      </c>
      <c r="QG51" s="74" t="s">
        <v>134</v>
      </c>
      <c r="QH51" s="74" t="s">
        <v>134</v>
      </c>
      <c r="QI51" s="74" t="s">
        <v>134</v>
      </c>
      <c r="QJ51" s="74" t="s">
        <v>134</v>
      </c>
      <c r="QK51" s="74" t="s">
        <v>134</v>
      </c>
      <c r="QL51" s="74" t="s">
        <v>134</v>
      </c>
      <c r="QM51" s="74" t="s">
        <v>134</v>
      </c>
      <c r="QN51" s="74" t="s">
        <v>134</v>
      </c>
      <c r="QO51" s="74" t="s">
        <v>134</v>
      </c>
      <c r="QP51" s="74" t="s">
        <v>134</v>
      </c>
      <c r="QQ51" s="74" t="s">
        <v>134</v>
      </c>
      <c r="QR51" s="74" t="s">
        <v>134</v>
      </c>
      <c r="QS51" s="74" t="s">
        <v>134</v>
      </c>
      <c r="QT51" s="74" t="s">
        <v>134</v>
      </c>
      <c r="QU51" s="74" t="s">
        <v>134</v>
      </c>
      <c r="QV51" s="74" t="s">
        <v>134</v>
      </c>
      <c r="QW51" s="74" t="s">
        <v>134</v>
      </c>
      <c r="QX51" s="74" t="s">
        <v>134</v>
      </c>
      <c r="QY51" s="74" t="s">
        <v>134</v>
      </c>
      <c r="QZ51" s="74" t="s">
        <v>134</v>
      </c>
      <c r="RA51" s="74" t="s">
        <v>134</v>
      </c>
      <c r="RB51" s="74" t="s">
        <v>134</v>
      </c>
      <c r="RC51" s="74" t="s">
        <v>134</v>
      </c>
      <c r="RD51" s="74" t="s">
        <v>134</v>
      </c>
      <c r="RE51" s="74" t="s">
        <v>134</v>
      </c>
      <c r="RF51" s="74" t="s">
        <v>134</v>
      </c>
      <c r="RG51" s="74" t="s">
        <v>134</v>
      </c>
      <c r="RH51" s="74" t="s">
        <v>134</v>
      </c>
      <c r="RI51" s="74" t="s">
        <v>134</v>
      </c>
      <c r="RJ51" s="74" t="s">
        <v>134</v>
      </c>
      <c r="RK51" s="74" t="s">
        <v>134</v>
      </c>
      <c r="RL51" s="74" t="s">
        <v>134</v>
      </c>
      <c r="RM51" s="74" t="s">
        <v>134</v>
      </c>
      <c r="RN51" s="74" t="s">
        <v>134</v>
      </c>
      <c r="RO51" s="74" t="s">
        <v>134</v>
      </c>
      <c r="RP51" s="74" t="s">
        <v>134</v>
      </c>
      <c r="RQ51" s="74" t="s">
        <v>134</v>
      </c>
      <c r="RR51" s="74" t="s">
        <v>134</v>
      </c>
      <c r="RS51" s="74" t="s">
        <v>134</v>
      </c>
      <c r="RT51" s="74" t="s">
        <v>134</v>
      </c>
      <c r="RU51" s="74" t="s">
        <v>134</v>
      </c>
      <c r="RV51" s="74" t="s">
        <v>134</v>
      </c>
      <c r="RW51" s="74" t="s">
        <v>134</v>
      </c>
      <c r="RX51" s="74" t="s">
        <v>134</v>
      </c>
      <c r="RY51" s="74" t="s">
        <v>134</v>
      </c>
      <c r="RZ51" s="74" t="s">
        <v>134</v>
      </c>
      <c r="SA51" s="74" t="s">
        <v>134</v>
      </c>
      <c r="SB51" s="74" t="s">
        <v>134</v>
      </c>
      <c r="SC51" s="74" t="s">
        <v>134</v>
      </c>
      <c r="SD51" s="74" t="s">
        <v>134</v>
      </c>
      <c r="SE51" s="74" t="s">
        <v>134</v>
      </c>
      <c r="SF51" s="74" t="s">
        <v>134</v>
      </c>
      <c r="SG51" s="74" t="s">
        <v>134</v>
      </c>
      <c r="SH51" s="74" t="s">
        <v>134</v>
      </c>
      <c r="SI51" s="74" t="s">
        <v>134</v>
      </c>
      <c r="SJ51" s="74" t="s">
        <v>134</v>
      </c>
      <c r="SK51" s="74" t="s">
        <v>134</v>
      </c>
      <c r="SL51" s="74" t="s">
        <v>134</v>
      </c>
      <c r="SM51" s="74" t="s">
        <v>134</v>
      </c>
      <c r="SN51" s="74" t="s">
        <v>134</v>
      </c>
      <c r="SO51" s="74" t="s">
        <v>134</v>
      </c>
      <c r="SP51" s="74" t="s">
        <v>134</v>
      </c>
      <c r="SQ51" s="74" t="s">
        <v>134</v>
      </c>
      <c r="SR51" s="74" t="s">
        <v>134</v>
      </c>
      <c r="SS51" s="74" t="s">
        <v>134</v>
      </c>
      <c r="ST51" s="74" t="s">
        <v>134</v>
      </c>
      <c r="SU51" s="74" t="s">
        <v>134</v>
      </c>
      <c r="SV51" s="74" t="s">
        <v>134</v>
      </c>
      <c r="SW51" s="74" t="s">
        <v>134</v>
      </c>
      <c r="SX51" s="74" t="s">
        <v>134</v>
      </c>
      <c r="SY51" s="74" t="s">
        <v>134</v>
      </c>
      <c r="SZ51" s="74" t="s">
        <v>134</v>
      </c>
      <c r="TA51" s="74" t="s">
        <v>134</v>
      </c>
      <c r="TB51" s="74" t="s">
        <v>134</v>
      </c>
      <c r="TC51" s="74" t="s">
        <v>134</v>
      </c>
      <c r="TD51" s="74" t="s">
        <v>134</v>
      </c>
      <c r="TE51" s="74" t="s">
        <v>134</v>
      </c>
      <c r="TF51" s="74" t="s">
        <v>134</v>
      </c>
      <c r="TG51" s="74" t="s">
        <v>134</v>
      </c>
      <c r="TH51" s="74" t="s">
        <v>134</v>
      </c>
      <c r="TI51" s="74" t="s">
        <v>134</v>
      </c>
      <c r="TJ51" s="74" t="s">
        <v>134</v>
      </c>
      <c r="TK51" s="74" t="s">
        <v>134</v>
      </c>
      <c r="TL51" s="74" t="s">
        <v>134</v>
      </c>
      <c r="TM51" s="74" t="s">
        <v>134</v>
      </c>
      <c r="TN51" s="74" t="s">
        <v>134</v>
      </c>
      <c r="TO51" s="74" t="s">
        <v>134</v>
      </c>
      <c r="TP51" s="74" t="s">
        <v>134</v>
      </c>
      <c r="TQ51" s="74" t="s">
        <v>134</v>
      </c>
      <c r="TR51" s="74" t="s">
        <v>134</v>
      </c>
      <c r="TS51" s="74" t="s">
        <v>134</v>
      </c>
      <c r="TT51" s="74" t="s">
        <v>134</v>
      </c>
      <c r="TU51" s="74" t="s">
        <v>134</v>
      </c>
      <c r="TV51" s="74" t="s">
        <v>134</v>
      </c>
      <c r="TW51" s="74" t="s">
        <v>134</v>
      </c>
      <c r="TX51" s="74" t="s">
        <v>134</v>
      </c>
      <c r="TY51" s="74" t="s">
        <v>134</v>
      </c>
      <c r="TZ51" s="74" t="s">
        <v>134</v>
      </c>
      <c r="UA51" s="74" t="s">
        <v>134</v>
      </c>
      <c r="UB51" s="74" t="s">
        <v>134</v>
      </c>
      <c r="UC51" s="74" t="s">
        <v>134</v>
      </c>
      <c r="UD51" s="74" t="s">
        <v>134</v>
      </c>
      <c r="UE51" s="74" t="s">
        <v>134</v>
      </c>
      <c r="UF51" s="74" t="s">
        <v>134</v>
      </c>
      <c r="UG51" s="74" t="s">
        <v>134</v>
      </c>
      <c r="UH51" s="74" t="s">
        <v>134</v>
      </c>
    </row>
    <row r="52" spans="1:554" ht="14.4" x14ac:dyDescent="0.3">
      <c r="A52" s="74" t="s">
        <v>893</v>
      </c>
      <c r="B52" s="74" t="s">
        <v>18</v>
      </c>
      <c r="C52" s="74" t="s">
        <v>600</v>
      </c>
      <c r="D52" s="77">
        <v>419.6</v>
      </c>
      <c r="E52" s="74">
        <v>60</v>
      </c>
      <c r="F52" s="77"/>
      <c r="G52" s="74"/>
      <c r="H52" s="74" t="s">
        <v>134</v>
      </c>
      <c r="I52" s="74" t="s">
        <v>134</v>
      </c>
      <c r="J52" s="74" t="s">
        <v>134</v>
      </c>
      <c r="K52" s="74" t="s">
        <v>134</v>
      </c>
      <c r="L52" s="74" t="s">
        <v>134</v>
      </c>
      <c r="M52" s="74" t="s">
        <v>134</v>
      </c>
      <c r="N52" s="74" t="s">
        <v>134</v>
      </c>
      <c r="O52" s="74" t="s">
        <v>134</v>
      </c>
      <c r="P52" s="74" t="s">
        <v>134</v>
      </c>
      <c r="Q52" s="74" t="s">
        <v>134</v>
      </c>
      <c r="R52" s="74" t="s">
        <v>134</v>
      </c>
      <c r="S52" s="74" t="s">
        <v>134</v>
      </c>
      <c r="T52" s="74" t="s">
        <v>134</v>
      </c>
      <c r="U52" s="74" t="s">
        <v>134</v>
      </c>
      <c r="V52" s="74" t="s">
        <v>134</v>
      </c>
      <c r="W52" s="74" t="s">
        <v>134</v>
      </c>
      <c r="X52" s="74" t="s">
        <v>134</v>
      </c>
      <c r="Y52" s="74" t="s">
        <v>134</v>
      </c>
      <c r="Z52" s="74" t="s">
        <v>134</v>
      </c>
      <c r="AA52" s="74" t="s">
        <v>134</v>
      </c>
      <c r="AB52" s="74" t="s">
        <v>134</v>
      </c>
      <c r="AC52" s="74" t="s">
        <v>134</v>
      </c>
      <c r="AD52" s="74" t="s">
        <v>134</v>
      </c>
      <c r="AE52" s="74" t="s">
        <v>134</v>
      </c>
      <c r="AF52" s="74" t="s">
        <v>134</v>
      </c>
      <c r="AG52" s="74" t="s">
        <v>134</v>
      </c>
      <c r="AH52" s="74" t="s">
        <v>134</v>
      </c>
      <c r="AI52" s="74" t="s">
        <v>134</v>
      </c>
      <c r="AJ52" s="74" t="s">
        <v>134</v>
      </c>
      <c r="AK52" s="74" t="s">
        <v>134</v>
      </c>
      <c r="AL52" s="74" t="s">
        <v>134</v>
      </c>
      <c r="AM52" s="74" t="s">
        <v>134</v>
      </c>
      <c r="AN52" s="74" t="s">
        <v>134</v>
      </c>
      <c r="AO52" s="74" t="s">
        <v>134</v>
      </c>
      <c r="AP52" s="74" t="s">
        <v>134</v>
      </c>
      <c r="AQ52" s="74" t="s">
        <v>134</v>
      </c>
      <c r="AR52" s="74" t="s">
        <v>134</v>
      </c>
      <c r="AS52" s="74" t="s">
        <v>134</v>
      </c>
      <c r="AT52" s="74" t="s">
        <v>134</v>
      </c>
      <c r="AU52" s="74" t="s">
        <v>134</v>
      </c>
      <c r="AV52" s="74" t="s">
        <v>134</v>
      </c>
      <c r="AW52" s="74" t="s">
        <v>134</v>
      </c>
      <c r="AX52" s="74" t="s">
        <v>134</v>
      </c>
      <c r="AY52" s="74" t="s">
        <v>134</v>
      </c>
      <c r="AZ52" s="74" t="s">
        <v>134</v>
      </c>
      <c r="BA52" s="74" t="s">
        <v>134</v>
      </c>
      <c r="BB52" s="74" t="s">
        <v>134</v>
      </c>
      <c r="BC52" s="74" t="s">
        <v>134</v>
      </c>
      <c r="BD52" s="74" t="s">
        <v>134</v>
      </c>
      <c r="BE52" s="74" t="s">
        <v>134</v>
      </c>
      <c r="BF52" s="74" t="s">
        <v>134</v>
      </c>
      <c r="BG52" s="74" t="s">
        <v>134</v>
      </c>
      <c r="BH52" s="74" t="s">
        <v>134</v>
      </c>
      <c r="BI52" s="74" t="s">
        <v>134</v>
      </c>
      <c r="BJ52" s="74" t="s">
        <v>134</v>
      </c>
      <c r="BK52" s="74" t="s">
        <v>134</v>
      </c>
      <c r="BL52" s="74" t="s">
        <v>134</v>
      </c>
      <c r="BM52" s="74" t="s">
        <v>134</v>
      </c>
      <c r="BN52" s="74" t="s">
        <v>134</v>
      </c>
      <c r="BO52" s="74" t="s">
        <v>134</v>
      </c>
      <c r="BP52" s="74" t="s">
        <v>134</v>
      </c>
      <c r="BQ52" s="74" t="s">
        <v>134</v>
      </c>
      <c r="BR52" s="74" t="s">
        <v>134</v>
      </c>
      <c r="BS52" s="74" t="s">
        <v>134</v>
      </c>
      <c r="BT52" s="74" t="s">
        <v>134</v>
      </c>
      <c r="BU52" s="74" t="s">
        <v>134</v>
      </c>
      <c r="BV52" s="74" t="s">
        <v>134</v>
      </c>
      <c r="BW52" s="74" t="s">
        <v>134</v>
      </c>
      <c r="BX52" s="74" t="s">
        <v>134</v>
      </c>
      <c r="BY52" s="74" t="s">
        <v>134</v>
      </c>
      <c r="BZ52" s="74" t="s">
        <v>134</v>
      </c>
      <c r="CA52" s="74" t="s">
        <v>134</v>
      </c>
      <c r="CB52" s="74" t="s">
        <v>134</v>
      </c>
      <c r="CC52" s="74" t="s">
        <v>134</v>
      </c>
      <c r="CD52" s="74" t="s">
        <v>134</v>
      </c>
      <c r="CE52" s="74" t="s">
        <v>134</v>
      </c>
      <c r="CF52" s="74" t="s">
        <v>134</v>
      </c>
      <c r="CG52" s="74" t="s">
        <v>134</v>
      </c>
      <c r="CH52" s="74" t="s">
        <v>134</v>
      </c>
      <c r="CI52" s="74" t="s">
        <v>134</v>
      </c>
      <c r="CJ52" s="74" t="s">
        <v>134</v>
      </c>
      <c r="CK52" s="74" t="s">
        <v>134</v>
      </c>
      <c r="CL52" s="74" t="s">
        <v>134</v>
      </c>
      <c r="CM52" s="74" t="s">
        <v>134</v>
      </c>
      <c r="CN52" s="74" t="s">
        <v>134</v>
      </c>
      <c r="CO52" s="74" t="s">
        <v>134</v>
      </c>
      <c r="CP52" s="74" t="s">
        <v>134</v>
      </c>
      <c r="CQ52" s="74" t="s">
        <v>134</v>
      </c>
      <c r="CR52" s="74" t="s">
        <v>134</v>
      </c>
      <c r="CS52" s="74" t="s">
        <v>134</v>
      </c>
      <c r="CT52" s="74" t="s">
        <v>134</v>
      </c>
      <c r="CU52" s="74" t="s">
        <v>134</v>
      </c>
      <c r="CV52" s="74" t="s">
        <v>134</v>
      </c>
      <c r="CW52" s="74" t="s">
        <v>134</v>
      </c>
      <c r="CX52" s="74" t="s">
        <v>134</v>
      </c>
      <c r="CY52" s="74" t="s">
        <v>134</v>
      </c>
      <c r="CZ52" s="74" t="s">
        <v>134</v>
      </c>
      <c r="DA52" s="74" t="s">
        <v>134</v>
      </c>
      <c r="DB52" s="74" t="s">
        <v>134</v>
      </c>
      <c r="DC52" s="74" t="s">
        <v>134</v>
      </c>
      <c r="DD52" s="74" t="s">
        <v>134</v>
      </c>
      <c r="DE52" s="74" t="s">
        <v>134</v>
      </c>
      <c r="DF52" s="74" t="s">
        <v>134</v>
      </c>
      <c r="DG52" s="74" t="s">
        <v>134</v>
      </c>
      <c r="DH52" s="74" t="s">
        <v>134</v>
      </c>
      <c r="DI52" s="74" t="s">
        <v>134</v>
      </c>
      <c r="DJ52" s="74" t="s">
        <v>134</v>
      </c>
      <c r="DK52" s="74" t="s">
        <v>134</v>
      </c>
      <c r="DL52" s="74" t="s">
        <v>134</v>
      </c>
      <c r="DM52" s="74" t="s">
        <v>134</v>
      </c>
      <c r="DN52" s="74" t="s">
        <v>134</v>
      </c>
      <c r="DO52" s="74" t="s">
        <v>134</v>
      </c>
      <c r="DP52" s="74" t="s">
        <v>134</v>
      </c>
      <c r="DQ52" s="74" t="s">
        <v>134</v>
      </c>
      <c r="DR52" s="74" t="s">
        <v>134</v>
      </c>
      <c r="DS52" s="74" t="s">
        <v>134</v>
      </c>
      <c r="DT52" s="74" t="s">
        <v>134</v>
      </c>
      <c r="DU52" s="74" t="s">
        <v>134</v>
      </c>
      <c r="DV52" s="74" t="s">
        <v>134</v>
      </c>
      <c r="DW52" s="74" t="s">
        <v>134</v>
      </c>
      <c r="DX52" s="74" t="s">
        <v>134</v>
      </c>
      <c r="DY52" s="74" t="s">
        <v>134</v>
      </c>
      <c r="DZ52" s="74" t="s">
        <v>134</v>
      </c>
      <c r="EA52" s="74" t="s">
        <v>134</v>
      </c>
      <c r="EB52" s="74" t="s">
        <v>134</v>
      </c>
      <c r="EC52" s="74" t="s">
        <v>134</v>
      </c>
      <c r="ED52" s="74" t="s">
        <v>134</v>
      </c>
      <c r="EE52" s="74" t="s">
        <v>134</v>
      </c>
      <c r="EF52" s="74" t="s">
        <v>134</v>
      </c>
      <c r="EG52" s="74" t="s">
        <v>134</v>
      </c>
      <c r="EH52" s="74" t="s">
        <v>134</v>
      </c>
      <c r="EI52" s="74" t="s">
        <v>134</v>
      </c>
      <c r="EJ52" s="74" t="s">
        <v>134</v>
      </c>
      <c r="EK52" s="74" t="s">
        <v>134</v>
      </c>
      <c r="EL52" s="74" t="s">
        <v>134</v>
      </c>
      <c r="EM52" s="74" t="s">
        <v>134</v>
      </c>
      <c r="EN52" s="74" t="s">
        <v>134</v>
      </c>
      <c r="EO52" s="74" t="s">
        <v>134</v>
      </c>
      <c r="EP52" s="74" t="s">
        <v>134</v>
      </c>
      <c r="EQ52" s="74" t="s">
        <v>134</v>
      </c>
      <c r="ER52" s="74" t="s">
        <v>134</v>
      </c>
      <c r="ES52" s="74" t="s">
        <v>134</v>
      </c>
      <c r="ET52" s="74" t="s">
        <v>134</v>
      </c>
      <c r="EU52" s="74" t="s">
        <v>134</v>
      </c>
      <c r="EV52" s="74" t="s">
        <v>134</v>
      </c>
      <c r="EW52" s="74" t="s">
        <v>134</v>
      </c>
      <c r="EX52" s="74" t="s">
        <v>134</v>
      </c>
      <c r="EY52" s="74" t="s">
        <v>134</v>
      </c>
      <c r="EZ52" s="74" t="s">
        <v>134</v>
      </c>
      <c r="FA52" s="74" t="s">
        <v>134</v>
      </c>
      <c r="FB52" s="74" t="s">
        <v>134</v>
      </c>
      <c r="FC52" s="74" t="s">
        <v>134</v>
      </c>
      <c r="FD52" s="74" t="s">
        <v>134</v>
      </c>
      <c r="FE52" s="74" t="s">
        <v>134</v>
      </c>
      <c r="FF52" s="74" t="s">
        <v>134</v>
      </c>
      <c r="FG52" s="74" t="s">
        <v>134</v>
      </c>
      <c r="FH52" s="74" t="s">
        <v>134</v>
      </c>
      <c r="FI52" s="74" t="s">
        <v>134</v>
      </c>
      <c r="FJ52" s="74" t="s">
        <v>134</v>
      </c>
      <c r="FK52" s="74" t="s">
        <v>134</v>
      </c>
      <c r="FL52" s="74" t="s">
        <v>134</v>
      </c>
      <c r="FM52" s="74" t="s">
        <v>134</v>
      </c>
      <c r="FN52" s="74" t="s">
        <v>134</v>
      </c>
      <c r="FO52" s="74" t="s">
        <v>134</v>
      </c>
      <c r="FP52" s="74" t="s">
        <v>134</v>
      </c>
      <c r="FQ52" s="74" t="s">
        <v>134</v>
      </c>
      <c r="FR52" s="74" t="s">
        <v>134</v>
      </c>
      <c r="FS52" s="74" t="s">
        <v>134</v>
      </c>
      <c r="FT52" s="74" t="s">
        <v>134</v>
      </c>
      <c r="FU52" s="74" t="s">
        <v>134</v>
      </c>
      <c r="FV52" s="74" t="s">
        <v>134</v>
      </c>
      <c r="FW52" s="74" t="s">
        <v>134</v>
      </c>
      <c r="FX52" s="74" t="s">
        <v>134</v>
      </c>
      <c r="FY52" s="74" t="s">
        <v>134</v>
      </c>
      <c r="FZ52" s="74" t="s">
        <v>134</v>
      </c>
      <c r="GA52" s="74" t="s">
        <v>134</v>
      </c>
      <c r="GB52" s="74">
        <v>417.64019999999999</v>
      </c>
      <c r="GC52" s="74">
        <v>418.1678</v>
      </c>
      <c r="GD52" s="74">
        <v>425.29430000000002</v>
      </c>
      <c r="GE52" s="74">
        <v>430.05200000000002</v>
      </c>
      <c r="GF52" s="74">
        <v>437.80560000000003</v>
      </c>
      <c r="GG52" s="74">
        <v>436.19319999999999</v>
      </c>
      <c r="GH52" s="74">
        <v>436.6112</v>
      </c>
      <c r="GI52" s="74">
        <v>444.33499999999998</v>
      </c>
      <c r="GJ52" s="74">
        <v>440.96080000000001</v>
      </c>
      <c r="GK52" s="74">
        <v>442.30450000000002</v>
      </c>
      <c r="GL52" s="74">
        <v>439.97539999999998</v>
      </c>
      <c r="GM52" s="74">
        <v>432.81900000000002</v>
      </c>
      <c r="GN52" s="74">
        <v>435.37700000000001</v>
      </c>
      <c r="GO52" s="74">
        <v>436.44200000000001</v>
      </c>
      <c r="GP52" s="74">
        <v>439.96550000000002</v>
      </c>
      <c r="GQ52" s="74">
        <v>443.71789999999999</v>
      </c>
      <c r="GR52" s="74">
        <v>443.21030000000002</v>
      </c>
      <c r="GS52" s="74">
        <v>449.66989999999998</v>
      </c>
      <c r="GT52" s="74">
        <v>452.38720000000001</v>
      </c>
      <c r="GU52" s="74">
        <v>454.52710000000002</v>
      </c>
      <c r="GV52" s="74">
        <v>457.0752</v>
      </c>
      <c r="GW52" s="74">
        <v>460.39960000000002</v>
      </c>
      <c r="GX52" s="74">
        <v>453.1635</v>
      </c>
      <c r="GY52" s="74">
        <v>453.12369999999999</v>
      </c>
      <c r="GZ52" s="74">
        <v>453.5915</v>
      </c>
      <c r="HA52" s="74">
        <v>451.15300000000002</v>
      </c>
      <c r="HB52" s="74">
        <v>450.69510000000002</v>
      </c>
      <c r="HC52" s="74">
        <v>447.89830000000001</v>
      </c>
      <c r="HD52" s="74">
        <v>449.93869999999998</v>
      </c>
      <c r="HE52" s="74">
        <v>450.88420000000002</v>
      </c>
      <c r="HF52" s="74">
        <v>449.53059999999999</v>
      </c>
      <c r="HG52" s="74">
        <v>445.9375</v>
      </c>
      <c r="HH52" s="74">
        <v>447.33089999999999</v>
      </c>
      <c r="HI52" s="74">
        <v>453.23320000000001</v>
      </c>
      <c r="HJ52" s="74">
        <v>457.44349999999997</v>
      </c>
      <c r="HK52" s="74">
        <v>445.5095</v>
      </c>
      <c r="HL52" s="74">
        <v>450.6454</v>
      </c>
      <c r="HM52" s="74">
        <v>457.86149999999998</v>
      </c>
      <c r="HN52" s="74">
        <v>455.90069999999997</v>
      </c>
      <c r="HO52" s="74">
        <v>458.51839999999999</v>
      </c>
      <c r="HP52" s="74">
        <v>459.7029</v>
      </c>
      <c r="HQ52" s="74">
        <v>467.09820000000002</v>
      </c>
      <c r="HR52" s="74">
        <v>468.44189999999998</v>
      </c>
      <c r="HS52" s="74">
        <v>451.7004</v>
      </c>
      <c r="HT52" s="74">
        <v>444.29520000000002</v>
      </c>
      <c r="HU52" s="74">
        <v>448.6746</v>
      </c>
      <c r="HV52" s="74">
        <v>448.09730000000002</v>
      </c>
      <c r="HW52" s="74">
        <v>450.8544</v>
      </c>
      <c r="HX52" s="74">
        <v>452.18810000000002</v>
      </c>
      <c r="HY52" s="74">
        <v>455.31349999999998</v>
      </c>
      <c r="HZ52" s="74" t="s">
        <v>135</v>
      </c>
      <c r="IA52" s="74">
        <v>459.21510000000001</v>
      </c>
      <c r="IB52" s="74">
        <v>459.73270000000002</v>
      </c>
      <c r="IC52" s="74">
        <v>459.44409999999999</v>
      </c>
      <c r="ID52" s="74">
        <v>454.56700000000001</v>
      </c>
      <c r="IE52" s="74">
        <v>468.36219999999997</v>
      </c>
      <c r="IF52" s="74">
        <v>462.47980000000001</v>
      </c>
      <c r="IG52" s="74">
        <v>457.15480000000002</v>
      </c>
      <c r="IH52" s="74">
        <v>458.6379</v>
      </c>
      <c r="II52" s="74">
        <v>455.45280000000002</v>
      </c>
      <c r="IJ52" s="74">
        <v>453.53179999999998</v>
      </c>
      <c r="IK52" s="74">
        <v>455.75139999999999</v>
      </c>
      <c r="IL52" s="74">
        <v>459.82229999999998</v>
      </c>
      <c r="IM52" s="74">
        <v>459.98160000000001</v>
      </c>
      <c r="IN52" s="74">
        <v>458.64780000000002</v>
      </c>
      <c r="IO52" s="74">
        <v>439.61709999999999</v>
      </c>
      <c r="IP52" s="74">
        <v>437.41739999999999</v>
      </c>
      <c r="IQ52" s="74">
        <v>445.44970000000001</v>
      </c>
      <c r="IR52" s="74">
        <v>445.9375</v>
      </c>
      <c r="IS52" s="74">
        <v>443.87709999999998</v>
      </c>
      <c r="IT52" s="74">
        <v>450.59559999999999</v>
      </c>
      <c r="IU52" s="74">
        <v>452.07859999999999</v>
      </c>
      <c r="IV52" s="74">
        <v>453.63139999999999</v>
      </c>
      <c r="IW52" s="74">
        <v>455.35329999999999</v>
      </c>
      <c r="IX52" s="74">
        <v>455.36320000000001</v>
      </c>
      <c r="IY52" s="74">
        <v>460.81760000000003</v>
      </c>
      <c r="IZ52" s="74">
        <v>471.20890000000003</v>
      </c>
      <c r="JA52" s="74">
        <v>478.09649999999999</v>
      </c>
      <c r="JB52" s="74">
        <v>472.33359999999999</v>
      </c>
      <c r="JC52" s="74">
        <v>475.95659999999998</v>
      </c>
      <c r="JD52" s="74">
        <v>474.40390000000002</v>
      </c>
      <c r="JE52" s="74">
        <v>478.81319999999999</v>
      </c>
      <c r="JF52" s="74">
        <v>481.43090000000001</v>
      </c>
      <c r="JG52" s="74">
        <v>486.55689999999998</v>
      </c>
      <c r="JH52" s="74">
        <v>483.05329999999998</v>
      </c>
      <c r="JI52" s="74">
        <v>486.21839999999997</v>
      </c>
      <c r="JJ52" s="74">
        <v>483.55099999999999</v>
      </c>
      <c r="JK52" s="74">
        <v>490.69740000000002</v>
      </c>
      <c r="JL52" s="74">
        <v>482.33670000000001</v>
      </c>
      <c r="JM52" s="74">
        <v>485.04390000000001</v>
      </c>
      <c r="JN52" s="74">
        <v>483.10309999999998</v>
      </c>
      <c r="JO52" s="74">
        <v>482.73480000000001</v>
      </c>
      <c r="JP52" s="74">
        <v>484.05860000000001</v>
      </c>
      <c r="JQ52" s="74">
        <v>483.00349999999997</v>
      </c>
      <c r="JR52" s="74">
        <v>484.18799999999999</v>
      </c>
      <c r="JS52" s="74">
        <v>487.73129999999998</v>
      </c>
      <c r="JT52" s="74">
        <v>497.55520000000001</v>
      </c>
      <c r="JU52" s="74">
        <v>499.5061</v>
      </c>
      <c r="JV52" s="74">
        <v>502.09390000000002</v>
      </c>
      <c r="JW52" s="74">
        <v>505.56760000000003</v>
      </c>
      <c r="JX52" s="74">
        <v>504.50259999999997</v>
      </c>
      <c r="JY52" s="74">
        <v>514.56539999999995</v>
      </c>
      <c r="JZ52" s="74">
        <v>491.92169999999999</v>
      </c>
      <c r="KA52" s="74">
        <v>499.00839999999999</v>
      </c>
      <c r="KB52" s="74">
        <v>492.1705</v>
      </c>
      <c r="KC52" s="74">
        <v>502.41239999999999</v>
      </c>
      <c r="KD52" s="74">
        <v>498.85910000000001</v>
      </c>
      <c r="KE52" s="74">
        <v>503.31819999999999</v>
      </c>
      <c r="KF52" s="74">
        <v>508.67309999999998</v>
      </c>
      <c r="KG52" s="74">
        <v>504.3732</v>
      </c>
      <c r="KH52" s="74">
        <v>505.05009999999999</v>
      </c>
      <c r="KI52" s="74">
        <v>507.91660000000002</v>
      </c>
      <c r="KJ52" s="74">
        <v>513.82889999999998</v>
      </c>
      <c r="KK52" s="74">
        <v>516.77509999999995</v>
      </c>
      <c r="KL52" s="74">
        <v>516.55610000000001</v>
      </c>
      <c r="KM52" s="74">
        <v>521.23410000000001</v>
      </c>
      <c r="KN52" s="74">
        <v>519.58989999999994</v>
      </c>
      <c r="KO52" s="74">
        <v>524.04430000000002</v>
      </c>
      <c r="KP52" s="74">
        <v>532.31529999999998</v>
      </c>
      <c r="KQ52" s="74">
        <v>526.98400000000004</v>
      </c>
      <c r="KR52" s="74">
        <v>523.21720000000005</v>
      </c>
      <c r="KS52" s="74">
        <v>526.63520000000005</v>
      </c>
      <c r="KT52" s="74">
        <v>525.56889999999999</v>
      </c>
      <c r="KU52" s="74">
        <v>524.82159999999999</v>
      </c>
      <c r="KV52" s="74">
        <v>529.38559999999995</v>
      </c>
      <c r="KW52" s="74">
        <v>518.39409999999998</v>
      </c>
      <c r="KX52" s="74">
        <v>527.51210000000003</v>
      </c>
      <c r="KY52" s="74">
        <v>531.77719999999999</v>
      </c>
      <c r="KZ52" s="74">
        <v>527.86090000000002</v>
      </c>
      <c r="LA52" s="74">
        <v>532.47479999999996</v>
      </c>
      <c r="LB52" s="74">
        <v>528.89729999999997</v>
      </c>
      <c r="LC52" s="74">
        <v>532.31529999999998</v>
      </c>
      <c r="LD52" s="74">
        <v>530.71090000000004</v>
      </c>
      <c r="LE52" s="74">
        <v>530.69100000000003</v>
      </c>
      <c r="LF52" s="74">
        <v>534.21860000000004</v>
      </c>
      <c r="LG52" s="74">
        <v>537.37760000000003</v>
      </c>
      <c r="LH52" s="74">
        <v>534.976</v>
      </c>
      <c r="LI52" s="74">
        <v>534.61720000000003</v>
      </c>
      <c r="LJ52" s="74">
        <v>531.4085</v>
      </c>
      <c r="LK52" s="74">
        <v>538.2047</v>
      </c>
      <c r="LL52" s="74">
        <v>532.92319999999995</v>
      </c>
      <c r="LM52" s="74">
        <v>536.86940000000004</v>
      </c>
      <c r="LN52" s="74">
        <v>530.37210000000005</v>
      </c>
      <c r="LO52" s="74">
        <v>525.43939999999998</v>
      </c>
      <c r="LP52" s="74">
        <v>528.13990000000001</v>
      </c>
      <c r="LQ52" s="74">
        <v>521.54300000000001</v>
      </c>
      <c r="LR52" s="74">
        <v>521.18430000000001</v>
      </c>
      <c r="LS52" s="74">
        <v>520.85550000000001</v>
      </c>
      <c r="LT52" s="74">
        <v>526.50570000000005</v>
      </c>
      <c r="LU52" s="74">
        <v>524.08410000000003</v>
      </c>
      <c r="LV52" s="74">
        <v>516.99900000000002</v>
      </c>
      <c r="LW52" s="74">
        <v>522.99789999999996</v>
      </c>
      <c r="LX52" s="74">
        <v>525.47929999999997</v>
      </c>
      <c r="LY52" s="74">
        <v>530.14290000000005</v>
      </c>
      <c r="LZ52" s="74">
        <v>533.55100000000004</v>
      </c>
      <c r="MA52" s="74">
        <v>538.05520000000001</v>
      </c>
      <c r="MB52" s="74">
        <v>541.40350000000001</v>
      </c>
      <c r="MC52" s="74">
        <v>534.21860000000004</v>
      </c>
      <c r="MD52" s="74">
        <v>535.3347</v>
      </c>
      <c r="ME52" s="74">
        <v>529.24609999999996</v>
      </c>
      <c r="MF52" s="74">
        <v>528.41899999999998</v>
      </c>
      <c r="MG52" s="74">
        <v>527.01390000000004</v>
      </c>
      <c r="MH52" s="74">
        <v>531.548</v>
      </c>
      <c r="MI52" s="74">
        <v>543.84490000000005</v>
      </c>
      <c r="MJ52" s="74">
        <v>541.7124</v>
      </c>
      <c r="MK52" s="74">
        <v>553.18219999999997</v>
      </c>
      <c r="ML52" s="74">
        <v>557.95550000000003</v>
      </c>
      <c r="MM52" s="74">
        <v>552.67399999999998</v>
      </c>
      <c r="MN52" s="74">
        <v>549.65459999999996</v>
      </c>
      <c r="MO52" s="74">
        <v>549.63459999999998</v>
      </c>
      <c r="MP52" s="74">
        <v>553.82000000000005</v>
      </c>
      <c r="MQ52" s="74">
        <v>562.54939999999999</v>
      </c>
      <c r="MR52" s="74">
        <v>562.03120000000001</v>
      </c>
      <c r="MS52" s="74">
        <v>550.46169999999995</v>
      </c>
      <c r="MT52" s="74">
        <v>555.43430000000001</v>
      </c>
      <c r="MU52" s="74">
        <v>556.08209999999997</v>
      </c>
      <c r="MV52" s="74">
        <v>558.77260000000001</v>
      </c>
      <c r="MW52" s="74">
        <v>547.34270000000004</v>
      </c>
      <c r="MX52" s="74">
        <v>556.93910000000005</v>
      </c>
      <c r="MY52" s="74">
        <v>559.0018</v>
      </c>
      <c r="MZ52" s="74">
        <v>567.60170000000005</v>
      </c>
      <c r="NA52" s="74">
        <v>571.78160000000003</v>
      </c>
      <c r="NB52" s="74">
        <v>572.35029999999995</v>
      </c>
      <c r="NC52" s="74">
        <v>578.20609999999999</v>
      </c>
      <c r="ND52" s="74">
        <v>584.70050000000003</v>
      </c>
      <c r="NE52" s="74">
        <v>585.48860000000002</v>
      </c>
      <c r="NF52" s="74">
        <v>589.85810000000004</v>
      </c>
      <c r="NG52" s="74">
        <v>589.86800000000005</v>
      </c>
      <c r="NH52" s="74">
        <v>583.38369999999998</v>
      </c>
      <c r="NI52" s="74">
        <v>589.64859999999999</v>
      </c>
      <c r="NJ52" s="74">
        <v>588.53120000000001</v>
      </c>
      <c r="NK52" s="74">
        <v>596.01319999999998</v>
      </c>
      <c r="NL52" s="74">
        <v>601.48</v>
      </c>
      <c r="NM52" s="74" t="s">
        <v>135</v>
      </c>
      <c r="NN52" s="74">
        <v>601.78930000000003</v>
      </c>
      <c r="NO52" s="74">
        <v>601.62969999999996</v>
      </c>
      <c r="NP52" s="74">
        <v>606.34829999999999</v>
      </c>
      <c r="NQ52" s="74">
        <v>602.9665</v>
      </c>
      <c r="NR52" s="74">
        <v>598.11810000000003</v>
      </c>
      <c r="NS52" s="74">
        <v>591.77340000000004</v>
      </c>
      <c r="NT52" s="74">
        <v>582.63549999999998</v>
      </c>
      <c r="NU52" s="74">
        <v>584.92989999999998</v>
      </c>
      <c r="NV52" s="74">
        <v>583.42359999999996</v>
      </c>
      <c r="NW52" s="74">
        <v>581.94709999999998</v>
      </c>
      <c r="NX52" s="74">
        <v>586.34649999999999</v>
      </c>
      <c r="NY52" s="74">
        <v>588.1123</v>
      </c>
      <c r="NZ52" s="74">
        <v>585.39880000000005</v>
      </c>
      <c r="OA52" s="74">
        <v>585.40880000000004</v>
      </c>
      <c r="OB52" s="74">
        <v>573.84659999999997</v>
      </c>
      <c r="OC52" s="74">
        <v>575.27319999999997</v>
      </c>
      <c r="OD52" s="74">
        <v>576.86940000000004</v>
      </c>
      <c r="OE52" s="74">
        <v>582.54570000000001</v>
      </c>
      <c r="OF52" s="74">
        <v>580.66020000000003</v>
      </c>
      <c r="OG52" s="74">
        <v>577.03899999999999</v>
      </c>
      <c r="OH52" s="74">
        <v>578.73490000000004</v>
      </c>
      <c r="OI52" s="74">
        <v>581.59799999999996</v>
      </c>
      <c r="OJ52" s="74">
        <v>584.33140000000003</v>
      </c>
      <c r="OK52" s="74">
        <v>588.57119999999998</v>
      </c>
      <c r="OL52" s="74">
        <v>594.29729999999995</v>
      </c>
      <c r="OM52" s="74">
        <v>598.71669999999995</v>
      </c>
      <c r="ON52" s="74">
        <v>605.2509</v>
      </c>
      <c r="OO52" s="74">
        <v>608.25369999999998</v>
      </c>
      <c r="OP52" s="74">
        <v>615.53610000000003</v>
      </c>
      <c r="OQ52" s="74">
        <v>627.57709999999997</v>
      </c>
      <c r="OR52" s="74">
        <v>628.86400000000003</v>
      </c>
      <c r="OS52" s="74">
        <v>611.47590000000002</v>
      </c>
      <c r="OT52" s="74">
        <v>612.84259999999995</v>
      </c>
      <c r="OU52" s="74">
        <v>616.02499999999998</v>
      </c>
      <c r="OV52" s="74">
        <v>546.19330000000002</v>
      </c>
      <c r="OW52" s="74">
        <v>539.84860000000003</v>
      </c>
      <c r="OX52" s="74">
        <v>549.67489999999998</v>
      </c>
      <c r="OY52" s="74">
        <v>550.42309999999998</v>
      </c>
      <c r="OZ52" s="74">
        <v>551.50049999999999</v>
      </c>
      <c r="PA52" s="74">
        <v>544.09839999999997</v>
      </c>
      <c r="PB52" s="74">
        <v>546.39279999999997</v>
      </c>
      <c r="PC52" s="74">
        <v>547.08119999999997</v>
      </c>
      <c r="PD52" s="74">
        <v>547.20090000000005</v>
      </c>
      <c r="PE52" s="74">
        <v>556.89750000000004</v>
      </c>
      <c r="PF52" s="74">
        <v>559.55110000000002</v>
      </c>
      <c r="PG52" s="74">
        <v>550.82219999999995</v>
      </c>
      <c r="PH52" s="74">
        <v>546.15340000000003</v>
      </c>
      <c r="PI52" s="74">
        <v>549.39559999999994</v>
      </c>
      <c r="PJ52" s="74">
        <v>555.36120000000005</v>
      </c>
      <c r="PK52" s="74">
        <v>554.8125</v>
      </c>
      <c r="PL52" s="74">
        <v>560.44619999999998</v>
      </c>
      <c r="PM52" s="74">
        <v>573.30160000000001</v>
      </c>
      <c r="PN52" s="74">
        <v>570.63459999999998</v>
      </c>
      <c r="PO52" s="74">
        <v>514.16849999999999</v>
      </c>
      <c r="PP52" s="74">
        <v>503.60050000000001</v>
      </c>
      <c r="PQ52" s="74">
        <v>508.84449999999998</v>
      </c>
      <c r="PR52" s="74">
        <v>505.15870000000001</v>
      </c>
      <c r="PS52" s="74">
        <v>509.8734</v>
      </c>
      <c r="PT52" s="74">
        <v>510.59249999999997</v>
      </c>
      <c r="PU52" s="74">
        <v>518.22389999999996</v>
      </c>
      <c r="PV52" s="74">
        <v>519.2328</v>
      </c>
      <c r="PW52" s="74">
        <v>513.32939999999996</v>
      </c>
      <c r="PX52" s="74">
        <v>511.04199999999997</v>
      </c>
      <c r="PY52" s="74">
        <v>507.58589999999998</v>
      </c>
      <c r="PZ52" s="74">
        <v>507.42610000000002</v>
      </c>
      <c r="QA52" s="74">
        <v>504.42950000000002</v>
      </c>
      <c r="QB52" s="74">
        <v>479.94720000000001</v>
      </c>
      <c r="QC52" s="74">
        <v>478.59870000000001</v>
      </c>
      <c r="QD52" s="74">
        <v>478.5188</v>
      </c>
      <c r="QE52" s="74">
        <v>487.69839999999999</v>
      </c>
      <c r="QF52" s="74">
        <v>493.86149999999998</v>
      </c>
      <c r="QG52" s="74">
        <v>497.9169</v>
      </c>
      <c r="QH52" s="74">
        <v>488.2278</v>
      </c>
      <c r="QI52" s="74">
        <v>481.72519999999997</v>
      </c>
      <c r="QJ52" s="74">
        <v>484.8716</v>
      </c>
      <c r="QK52" s="74">
        <v>483.12360000000001</v>
      </c>
      <c r="QL52" s="74">
        <v>494.53070000000002</v>
      </c>
      <c r="QM52" s="74">
        <v>501.55279999999999</v>
      </c>
      <c r="QN52" s="74">
        <v>505.67809999999997</v>
      </c>
      <c r="QO52" s="74">
        <v>505.0188</v>
      </c>
      <c r="QP52" s="74">
        <v>508.7047</v>
      </c>
      <c r="QQ52" s="74">
        <v>513.08969999999999</v>
      </c>
      <c r="QR52" s="74">
        <v>510.3528</v>
      </c>
      <c r="QS52" s="74">
        <v>508.14530000000002</v>
      </c>
      <c r="QT52" s="74">
        <v>508.62479999999999</v>
      </c>
      <c r="QU52" s="74">
        <v>507.74579999999997</v>
      </c>
      <c r="QV52" s="74">
        <v>504.8091</v>
      </c>
      <c r="QW52" s="74">
        <v>501.19319999999999</v>
      </c>
      <c r="QX52" s="74">
        <v>504.38959999999997</v>
      </c>
      <c r="QY52" s="74">
        <v>506.83679999999998</v>
      </c>
      <c r="QZ52" s="74">
        <v>508.37509999999997</v>
      </c>
      <c r="RA52" s="74">
        <v>498.61610000000002</v>
      </c>
      <c r="RB52" s="74">
        <v>498.77589999999998</v>
      </c>
      <c r="RC52" s="74">
        <v>500.02449999999999</v>
      </c>
      <c r="RD52" s="74">
        <v>525.74540000000002</v>
      </c>
      <c r="RE52" s="74">
        <v>525.34590000000003</v>
      </c>
      <c r="RF52" s="74">
        <v>524.6866</v>
      </c>
      <c r="RG52" s="74">
        <v>548.68949999999995</v>
      </c>
      <c r="RH52" s="74">
        <v>606.82370000000003</v>
      </c>
      <c r="RI52" s="74">
        <v>612.3075</v>
      </c>
      <c r="RJ52" s="74">
        <v>614.89459999999997</v>
      </c>
      <c r="RK52" s="74">
        <v>616.96220000000005</v>
      </c>
      <c r="RL52" s="74">
        <v>623.89440000000002</v>
      </c>
      <c r="RM52" s="74">
        <v>609.47069999999997</v>
      </c>
      <c r="RN52" s="74">
        <v>605.60509999999999</v>
      </c>
      <c r="RO52" s="74">
        <v>614.90459999999996</v>
      </c>
      <c r="RP52" s="74">
        <v>614.95450000000005</v>
      </c>
      <c r="RQ52" s="74">
        <v>620.43830000000003</v>
      </c>
      <c r="RR52" s="74">
        <v>627.56029999999998</v>
      </c>
      <c r="RS52" s="74">
        <v>622.48599999999999</v>
      </c>
      <c r="RT52" s="74">
        <v>616.03330000000005</v>
      </c>
      <c r="RU52" s="74">
        <v>624.29399999999998</v>
      </c>
      <c r="RV52" s="74">
        <v>625.67240000000004</v>
      </c>
      <c r="RW52" s="74">
        <v>627.79</v>
      </c>
      <c r="RX52" s="74">
        <v>621.29</v>
      </c>
      <c r="RY52" s="74">
        <v>617.95000000000005</v>
      </c>
      <c r="RZ52" s="74">
        <v>611.99</v>
      </c>
      <c r="SA52" s="74">
        <v>607.52</v>
      </c>
      <c r="SB52" s="74">
        <v>603.53</v>
      </c>
      <c r="SC52" s="74">
        <v>591.9</v>
      </c>
      <c r="SD52" s="74">
        <v>583.96</v>
      </c>
      <c r="SE52" s="74">
        <v>576.69000000000005</v>
      </c>
      <c r="SF52" s="74">
        <v>579.29</v>
      </c>
      <c r="SG52" s="74">
        <v>576.24</v>
      </c>
      <c r="SH52" s="74">
        <v>570.07000000000005</v>
      </c>
      <c r="SI52" s="74">
        <v>562.78</v>
      </c>
      <c r="SJ52" s="74">
        <v>570.98</v>
      </c>
      <c r="SK52" s="74">
        <v>579.22</v>
      </c>
      <c r="SL52" s="74">
        <v>579.74</v>
      </c>
      <c r="SM52" s="74">
        <v>576.76</v>
      </c>
      <c r="SN52" s="74">
        <v>579.13</v>
      </c>
      <c r="SO52" s="74">
        <v>578.42999999999995</v>
      </c>
      <c r="SP52" s="74">
        <v>576.64</v>
      </c>
      <c r="SQ52" s="74">
        <v>570.75</v>
      </c>
      <c r="SR52" s="74">
        <v>569.91</v>
      </c>
      <c r="SS52" s="74">
        <v>566.21</v>
      </c>
      <c r="ST52" s="74">
        <v>577.44000000000005</v>
      </c>
      <c r="SU52" s="74">
        <v>580.42999999999995</v>
      </c>
      <c r="SV52" s="74">
        <v>585.24</v>
      </c>
      <c r="SW52" s="74">
        <v>590.26</v>
      </c>
      <c r="SX52" s="74">
        <v>590.26</v>
      </c>
      <c r="SY52" s="74">
        <v>581.74</v>
      </c>
      <c r="SZ52" s="74">
        <v>585.08000000000004</v>
      </c>
      <c r="TA52" s="74">
        <v>593.73</v>
      </c>
      <c r="TB52" s="74">
        <v>583.45000000000005</v>
      </c>
      <c r="TC52" s="74">
        <v>595.19000000000005</v>
      </c>
      <c r="TD52" s="74">
        <v>592.57000000000005</v>
      </c>
      <c r="TE52" s="74">
        <v>586.08000000000004</v>
      </c>
      <c r="TF52" s="74">
        <v>584.38</v>
      </c>
      <c r="TG52" s="74">
        <v>597.16999999999996</v>
      </c>
      <c r="TH52" s="74">
        <v>591.58000000000004</v>
      </c>
      <c r="TI52" s="74">
        <v>604.42999999999995</v>
      </c>
      <c r="TJ52" s="74">
        <v>602.95000000000005</v>
      </c>
      <c r="TK52" s="74">
        <v>603.17999999999995</v>
      </c>
      <c r="TL52" s="74">
        <v>604.6</v>
      </c>
      <c r="TM52" s="74">
        <v>594.75</v>
      </c>
      <c r="TN52" s="74">
        <v>599.82000000000005</v>
      </c>
      <c r="TO52" s="74">
        <v>603.32000000000005</v>
      </c>
      <c r="TP52" s="74">
        <v>606.9</v>
      </c>
      <c r="TQ52" s="74">
        <v>599.75</v>
      </c>
      <c r="TR52" s="74">
        <v>595.69000000000005</v>
      </c>
      <c r="TS52" s="74">
        <v>603.4</v>
      </c>
      <c r="TT52" s="74">
        <v>610.41</v>
      </c>
      <c r="TU52" s="74">
        <v>595</v>
      </c>
      <c r="TV52" s="74">
        <v>602.47</v>
      </c>
      <c r="TW52" s="74">
        <v>593.69000000000005</v>
      </c>
      <c r="TX52" s="74">
        <v>599.41999999999996</v>
      </c>
      <c r="TY52" s="74">
        <v>602.74</v>
      </c>
      <c r="TZ52" s="74">
        <v>603.51</v>
      </c>
      <c r="UA52" s="74">
        <v>597.71</v>
      </c>
      <c r="UB52" s="74">
        <v>605.76</v>
      </c>
      <c r="UC52" s="74">
        <v>627.08000000000004</v>
      </c>
      <c r="UD52" s="74">
        <v>623.62</v>
      </c>
      <c r="UE52" s="74">
        <v>620.85</v>
      </c>
      <c r="UF52" s="74">
        <v>640.26</v>
      </c>
      <c r="UG52" s="74">
        <v>644.53</v>
      </c>
      <c r="UH52" s="74">
        <v>643.69000000000005</v>
      </c>
    </row>
    <row r="53" spans="1:554" ht="14.4" x14ac:dyDescent="0.3">
      <c r="A53" s="74" t="s">
        <v>945</v>
      </c>
      <c r="B53" s="74" t="s">
        <v>18</v>
      </c>
      <c r="C53" s="74" t="s">
        <v>611</v>
      </c>
      <c r="D53" s="77">
        <v>235.25</v>
      </c>
      <c r="E53" s="74">
        <v>127</v>
      </c>
      <c r="F53" s="77">
        <v>235</v>
      </c>
      <c r="G53" s="74" t="s">
        <v>947</v>
      </c>
      <c r="H53" s="74" t="s">
        <v>134</v>
      </c>
      <c r="I53" s="74" t="s">
        <v>134</v>
      </c>
      <c r="J53" s="74" t="s">
        <v>134</v>
      </c>
      <c r="K53" s="74" t="s">
        <v>134</v>
      </c>
      <c r="L53" s="74" t="s">
        <v>134</v>
      </c>
      <c r="M53" s="74" t="s">
        <v>134</v>
      </c>
      <c r="N53" s="74" t="s">
        <v>134</v>
      </c>
      <c r="O53" s="74" t="s">
        <v>134</v>
      </c>
      <c r="P53" s="74" t="s">
        <v>134</v>
      </c>
      <c r="Q53" s="74" t="s">
        <v>134</v>
      </c>
      <c r="R53" s="74" t="s">
        <v>134</v>
      </c>
      <c r="S53" s="74" t="s">
        <v>134</v>
      </c>
      <c r="T53" s="74" t="s">
        <v>134</v>
      </c>
      <c r="U53" s="74" t="s">
        <v>134</v>
      </c>
      <c r="V53" s="74" t="s">
        <v>134</v>
      </c>
      <c r="W53" s="74" t="s">
        <v>134</v>
      </c>
      <c r="X53" s="74" t="s">
        <v>134</v>
      </c>
      <c r="Y53" s="74" t="s">
        <v>134</v>
      </c>
      <c r="Z53" s="74" t="s">
        <v>134</v>
      </c>
      <c r="AA53" s="74" t="s">
        <v>134</v>
      </c>
      <c r="AB53" s="74" t="s">
        <v>134</v>
      </c>
      <c r="AC53" s="74" t="s">
        <v>134</v>
      </c>
      <c r="AD53" s="74" t="s">
        <v>134</v>
      </c>
      <c r="AE53" s="74" t="s">
        <v>134</v>
      </c>
      <c r="AF53" s="74" t="s">
        <v>134</v>
      </c>
      <c r="AG53" s="74" t="s">
        <v>134</v>
      </c>
      <c r="AH53" s="74" t="s">
        <v>134</v>
      </c>
      <c r="AI53" s="74" t="s">
        <v>134</v>
      </c>
      <c r="AJ53" s="74" t="s">
        <v>134</v>
      </c>
      <c r="AK53" s="74" t="s">
        <v>134</v>
      </c>
      <c r="AL53" s="74" t="s">
        <v>134</v>
      </c>
      <c r="AM53" s="74" t="s">
        <v>134</v>
      </c>
      <c r="AN53" s="74" t="s">
        <v>134</v>
      </c>
      <c r="AO53" s="74" t="s">
        <v>134</v>
      </c>
      <c r="AP53" s="74" t="s">
        <v>134</v>
      </c>
      <c r="AQ53" s="74" t="s">
        <v>134</v>
      </c>
      <c r="AR53" s="74" t="s">
        <v>134</v>
      </c>
      <c r="AS53" s="74" t="s">
        <v>134</v>
      </c>
      <c r="AT53" s="74" t="s">
        <v>134</v>
      </c>
      <c r="AU53" s="74" t="s">
        <v>134</v>
      </c>
      <c r="AV53" s="74" t="s">
        <v>134</v>
      </c>
      <c r="AW53" s="74" t="s">
        <v>134</v>
      </c>
      <c r="AX53" s="74" t="s">
        <v>134</v>
      </c>
      <c r="AY53" s="74" t="s">
        <v>134</v>
      </c>
      <c r="AZ53" s="74" t="s">
        <v>134</v>
      </c>
      <c r="BA53" s="74" t="s">
        <v>134</v>
      </c>
      <c r="BB53" s="74" t="s">
        <v>134</v>
      </c>
      <c r="BC53" s="74" t="s">
        <v>134</v>
      </c>
      <c r="BD53" s="74" t="s">
        <v>134</v>
      </c>
      <c r="BE53" s="74" t="s">
        <v>134</v>
      </c>
      <c r="BF53" s="74" t="s">
        <v>134</v>
      </c>
      <c r="BG53" s="74" t="s">
        <v>134</v>
      </c>
      <c r="BH53" s="74" t="s">
        <v>134</v>
      </c>
      <c r="BI53" s="74" t="s">
        <v>134</v>
      </c>
      <c r="BJ53" s="74" t="s">
        <v>134</v>
      </c>
      <c r="BK53" s="74" t="s">
        <v>134</v>
      </c>
      <c r="BL53" s="74" t="s">
        <v>134</v>
      </c>
      <c r="BM53" s="74" t="s">
        <v>134</v>
      </c>
      <c r="BN53" s="74" t="s">
        <v>134</v>
      </c>
      <c r="BO53" s="74" t="s">
        <v>134</v>
      </c>
      <c r="BP53" s="74" t="s">
        <v>134</v>
      </c>
      <c r="BQ53" s="74" t="s">
        <v>134</v>
      </c>
      <c r="BR53" s="74" t="s">
        <v>134</v>
      </c>
      <c r="BS53" s="74" t="s">
        <v>134</v>
      </c>
      <c r="BT53" s="74" t="s">
        <v>134</v>
      </c>
      <c r="BU53" s="74" t="s">
        <v>134</v>
      </c>
      <c r="BV53" s="74" t="s">
        <v>134</v>
      </c>
      <c r="BW53" s="74" t="s">
        <v>134</v>
      </c>
      <c r="BX53" s="74" t="s">
        <v>134</v>
      </c>
      <c r="BY53" s="74" t="s">
        <v>134</v>
      </c>
      <c r="BZ53" s="74" t="s">
        <v>134</v>
      </c>
      <c r="CA53" s="74" t="s">
        <v>134</v>
      </c>
      <c r="CB53" s="74" t="s">
        <v>134</v>
      </c>
      <c r="CC53" s="74" t="s">
        <v>134</v>
      </c>
      <c r="CD53" s="74" t="s">
        <v>134</v>
      </c>
      <c r="CE53" s="74" t="s">
        <v>134</v>
      </c>
      <c r="CF53" s="74" t="s">
        <v>134</v>
      </c>
      <c r="CG53" s="74" t="s">
        <v>134</v>
      </c>
      <c r="CH53" s="74" t="s">
        <v>134</v>
      </c>
      <c r="CI53" s="74" t="s">
        <v>134</v>
      </c>
      <c r="CJ53" s="74" t="s">
        <v>134</v>
      </c>
      <c r="CK53" s="74" t="s">
        <v>134</v>
      </c>
      <c r="CL53" s="74" t="s">
        <v>134</v>
      </c>
      <c r="CM53" s="74" t="s">
        <v>134</v>
      </c>
      <c r="CN53" s="74" t="s">
        <v>134</v>
      </c>
      <c r="CO53" s="74" t="s">
        <v>134</v>
      </c>
      <c r="CP53" s="74" t="s">
        <v>134</v>
      </c>
      <c r="CQ53" s="74" t="s">
        <v>134</v>
      </c>
      <c r="CR53" s="74" t="s">
        <v>134</v>
      </c>
      <c r="CS53" s="74" t="s">
        <v>134</v>
      </c>
      <c r="CT53" s="74" t="s">
        <v>134</v>
      </c>
      <c r="CU53" s="74" t="s">
        <v>134</v>
      </c>
      <c r="CV53" s="74" t="s">
        <v>134</v>
      </c>
      <c r="CW53" s="74" t="s">
        <v>134</v>
      </c>
      <c r="CX53" s="74" t="s">
        <v>134</v>
      </c>
      <c r="CY53" s="74" t="s">
        <v>134</v>
      </c>
      <c r="CZ53" s="74" t="s">
        <v>134</v>
      </c>
      <c r="DA53" s="74" t="s">
        <v>134</v>
      </c>
      <c r="DB53" s="74" t="s">
        <v>134</v>
      </c>
      <c r="DC53" s="74" t="s">
        <v>134</v>
      </c>
      <c r="DD53" s="74" t="s">
        <v>134</v>
      </c>
      <c r="DE53" s="74" t="s">
        <v>134</v>
      </c>
      <c r="DF53" s="74" t="s">
        <v>134</v>
      </c>
      <c r="DG53" s="74" t="s">
        <v>134</v>
      </c>
      <c r="DH53" s="74" t="s">
        <v>134</v>
      </c>
      <c r="DI53" s="74" t="s">
        <v>134</v>
      </c>
      <c r="DJ53" s="74" t="s">
        <v>134</v>
      </c>
      <c r="DK53" s="74" t="s">
        <v>134</v>
      </c>
      <c r="DL53" s="74" t="s">
        <v>134</v>
      </c>
      <c r="DM53" s="74" t="s">
        <v>134</v>
      </c>
      <c r="DN53" s="74" t="s">
        <v>134</v>
      </c>
      <c r="DO53" s="74" t="s">
        <v>134</v>
      </c>
      <c r="DP53" s="74" t="s">
        <v>134</v>
      </c>
      <c r="DQ53" s="74" t="s">
        <v>134</v>
      </c>
      <c r="DR53" s="74" t="s">
        <v>134</v>
      </c>
      <c r="DS53" s="74" t="s">
        <v>134</v>
      </c>
      <c r="DT53" s="74" t="s">
        <v>134</v>
      </c>
      <c r="DU53" s="74" t="s">
        <v>134</v>
      </c>
      <c r="DV53" s="74" t="s">
        <v>134</v>
      </c>
      <c r="DW53" s="74" t="s">
        <v>134</v>
      </c>
      <c r="DX53" s="74" t="s">
        <v>134</v>
      </c>
      <c r="DY53" s="74" t="s">
        <v>134</v>
      </c>
      <c r="DZ53" s="74" t="s">
        <v>134</v>
      </c>
      <c r="EA53" s="74" t="s">
        <v>134</v>
      </c>
      <c r="EB53" s="74" t="s">
        <v>134</v>
      </c>
      <c r="EC53" s="74" t="s">
        <v>134</v>
      </c>
      <c r="ED53" s="74" t="s">
        <v>134</v>
      </c>
      <c r="EE53" s="74" t="s">
        <v>134</v>
      </c>
      <c r="EF53" s="74" t="s">
        <v>134</v>
      </c>
      <c r="EG53" s="74" t="s">
        <v>134</v>
      </c>
      <c r="EH53" s="74" t="s">
        <v>134</v>
      </c>
      <c r="EI53" s="74" t="s">
        <v>134</v>
      </c>
      <c r="EJ53" s="74" t="s">
        <v>134</v>
      </c>
      <c r="EK53" s="74" t="s">
        <v>134</v>
      </c>
      <c r="EL53" s="74" t="s">
        <v>134</v>
      </c>
      <c r="EM53" s="74" t="s">
        <v>134</v>
      </c>
      <c r="EN53" s="74" t="s">
        <v>134</v>
      </c>
      <c r="EO53" s="74" t="s">
        <v>134</v>
      </c>
      <c r="EP53" s="74" t="s">
        <v>134</v>
      </c>
      <c r="EQ53" s="74" t="s">
        <v>134</v>
      </c>
      <c r="ER53" s="74" t="s">
        <v>134</v>
      </c>
      <c r="ES53" s="74" t="s">
        <v>134</v>
      </c>
      <c r="ET53" s="74" t="s">
        <v>134</v>
      </c>
      <c r="EU53" s="74" t="s">
        <v>134</v>
      </c>
      <c r="EV53" s="74" t="s">
        <v>134</v>
      </c>
      <c r="EW53" s="74" t="s">
        <v>134</v>
      </c>
      <c r="EX53" s="74" t="s">
        <v>134</v>
      </c>
      <c r="EY53" s="74" t="s">
        <v>134</v>
      </c>
      <c r="EZ53" s="74" t="s">
        <v>134</v>
      </c>
      <c r="FA53" s="74" t="s">
        <v>134</v>
      </c>
      <c r="FB53" s="74" t="s">
        <v>134</v>
      </c>
      <c r="FC53" s="74" t="s">
        <v>134</v>
      </c>
      <c r="FD53" s="74" t="s">
        <v>134</v>
      </c>
      <c r="FE53" s="74" t="s">
        <v>134</v>
      </c>
      <c r="FF53" s="74" t="s">
        <v>134</v>
      </c>
      <c r="FG53" s="74" t="s">
        <v>134</v>
      </c>
      <c r="FH53" s="74" t="s">
        <v>134</v>
      </c>
      <c r="FI53" s="74" t="s">
        <v>134</v>
      </c>
      <c r="FJ53" s="74" t="s">
        <v>134</v>
      </c>
      <c r="FK53" s="74" t="s">
        <v>134</v>
      </c>
      <c r="FL53" s="74" t="s">
        <v>134</v>
      </c>
      <c r="FM53" s="74" t="s">
        <v>134</v>
      </c>
      <c r="FN53" s="74" t="s">
        <v>134</v>
      </c>
      <c r="FO53" s="74" t="s">
        <v>134</v>
      </c>
      <c r="FP53" s="74" t="s">
        <v>134</v>
      </c>
      <c r="FQ53" s="74" t="s">
        <v>134</v>
      </c>
      <c r="FR53" s="74" t="s">
        <v>134</v>
      </c>
      <c r="FS53" s="74" t="s">
        <v>134</v>
      </c>
      <c r="FT53" s="74" t="s">
        <v>134</v>
      </c>
      <c r="FU53" s="74" t="s">
        <v>134</v>
      </c>
      <c r="FV53" s="74" t="s">
        <v>134</v>
      </c>
      <c r="FW53" s="74" t="s">
        <v>134</v>
      </c>
      <c r="FX53" s="74" t="s">
        <v>134</v>
      </c>
      <c r="FY53" s="74" t="s">
        <v>134</v>
      </c>
      <c r="FZ53" s="74" t="s">
        <v>134</v>
      </c>
      <c r="GA53" s="74" t="s">
        <v>134</v>
      </c>
      <c r="GB53" s="74" t="s">
        <v>134</v>
      </c>
      <c r="GC53" s="74" t="s">
        <v>134</v>
      </c>
      <c r="GD53" s="74" t="s">
        <v>134</v>
      </c>
      <c r="GE53" s="74" t="s">
        <v>134</v>
      </c>
      <c r="GF53" s="74" t="s">
        <v>134</v>
      </c>
      <c r="GG53" s="74" t="s">
        <v>134</v>
      </c>
      <c r="GH53" s="74" t="s">
        <v>134</v>
      </c>
      <c r="GI53" s="74" t="s">
        <v>134</v>
      </c>
      <c r="GJ53" s="74" t="s">
        <v>134</v>
      </c>
      <c r="GK53" s="74" t="s">
        <v>134</v>
      </c>
      <c r="GL53" s="74" t="s">
        <v>134</v>
      </c>
      <c r="GM53" s="74">
        <v>234.51390000000001</v>
      </c>
      <c r="GN53" s="74">
        <v>234.62309999999999</v>
      </c>
      <c r="GO53" s="74">
        <v>233.03479999999999</v>
      </c>
      <c r="GP53" s="74">
        <v>238.17689999999999</v>
      </c>
      <c r="GQ53" s="74">
        <v>236.88640000000001</v>
      </c>
      <c r="GR53" s="74">
        <v>238.2167</v>
      </c>
      <c r="GS53" s="74">
        <v>242.2867</v>
      </c>
      <c r="GT53" s="74">
        <v>242.66390000000001</v>
      </c>
      <c r="GU53" s="74">
        <v>243.71619999999999</v>
      </c>
      <c r="GV53" s="74">
        <v>244.18270000000001</v>
      </c>
      <c r="GW53" s="74">
        <v>245.79089999999999</v>
      </c>
      <c r="GX53" s="74">
        <v>240.74799999999999</v>
      </c>
      <c r="GY53" s="74">
        <v>238.15710000000001</v>
      </c>
      <c r="GZ53" s="74">
        <v>236.39009999999999</v>
      </c>
      <c r="HA53" s="74">
        <v>232.73699999999999</v>
      </c>
      <c r="HB53" s="74">
        <v>232.73699999999999</v>
      </c>
      <c r="HC53" s="74">
        <v>229.1831</v>
      </c>
      <c r="HD53" s="74">
        <v>228.45849999999999</v>
      </c>
      <c r="HE53" s="74">
        <v>226.4632</v>
      </c>
      <c r="HF53" s="74">
        <v>225.03370000000001</v>
      </c>
      <c r="HG53" s="74">
        <v>222.21440000000001</v>
      </c>
      <c r="HH53" s="74">
        <v>222.84979999999999</v>
      </c>
      <c r="HI53" s="74">
        <v>225.69880000000001</v>
      </c>
      <c r="HJ53" s="74">
        <v>220.62610000000001</v>
      </c>
      <c r="HK53" s="74">
        <v>228.19040000000001</v>
      </c>
      <c r="HL53" s="74">
        <v>228.935</v>
      </c>
      <c r="HM53" s="74">
        <v>229.12360000000001</v>
      </c>
      <c r="HN53" s="74">
        <v>231.4862</v>
      </c>
      <c r="HO53" s="74">
        <v>234.28559999999999</v>
      </c>
      <c r="HP53" s="74">
        <v>233.77930000000001</v>
      </c>
      <c r="HQ53" s="74">
        <v>236.19159999999999</v>
      </c>
      <c r="HR53" s="74">
        <v>236.76730000000001</v>
      </c>
      <c r="HS53" s="74">
        <v>236.32060000000001</v>
      </c>
      <c r="HT53" s="74">
        <v>236.05260000000001</v>
      </c>
      <c r="HU53" s="74">
        <v>235.8143</v>
      </c>
      <c r="HV53" s="74">
        <v>235.38749999999999</v>
      </c>
      <c r="HW53" s="74">
        <v>237.5317</v>
      </c>
      <c r="HX53" s="74">
        <v>238.03800000000001</v>
      </c>
      <c r="HY53" s="74">
        <v>238.27619999999999</v>
      </c>
      <c r="HZ53" s="74" t="s">
        <v>135</v>
      </c>
      <c r="IA53" s="74">
        <v>237.78980000000001</v>
      </c>
      <c r="IB53" s="74">
        <v>239.23910000000001</v>
      </c>
      <c r="IC53" s="74">
        <v>238.3159</v>
      </c>
      <c r="ID53" s="74">
        <v>236.51910000000001</v>
      </c>
      <c r="IE53" s="74">
        <v>239.666</v>
      </c>
      <c r="IF53" s="74">
        <v>240.95650000000001</v>
      </c>
      <c r="IG53" s="74">
        <v>237.5515</v>
      </c>
      <c r="IH53" s="74">
        <v>236.85669999999999</v>
      </c>
      <c r="II53" s="74">
        <v>233.14400000000001</v>
      </c>
      <c r="IJ53" s="74">
        <v>232.0421</v>
      </c>
      <c r="IK53" s="74">
        <v>231.2182</v>
      </c>
      <c r="IL53" s="74">
        <v>238.35560000000001</v>
      </c>
      <c r="IM53" s="74">
        <v>241.5025</v>
      </c>
      <c r="IN53" s="74">
        <v>245.42359999999999</v>
      </c>
      <c r="IO53" s="74">
        <v>234.0317</v>
      </c>
      <c r="IP53" s="74">
        <v>233.60419999999999</v>
      </c>
      <c r="IQ53" s="74" t="s">
        <v>134</v>
      </c>
      <c r="IR53" s="74" t="s">
        <v>134</v>
      </c>
      <c r="IS53" s="74" t="s">
        <v>134</v>
      </c>
      <c r="IT53" s="74" t="s">
        <v>134</v>
      </c>
      <c r="IU53" s="74" t="s">
        <v>134</v>
      </c>
      <c r="IV53" s="74" t="s">
        <v>134</v>
      </c>
      <c r="IW53" s="74" t="s">
        <v>134</v>
      </c>
      <c r="IX53" s="74" t="s">
        <v>134</v>
      </c>
      <c r="IY53" s="74" t="s">
        <v>134</v>
      </c>
      <c r="IZ53" s="74" t="s">
        <v>134</v>
      </c>
      <c r="JA53" s="74" t="s">
        <v>134</v>
      </c>
      <c r="JB53" s="74" t="s">
        <v>134</v>
      </c>
      <c r="JC53" s="74" t="s">
        <v>134</v>
      </c>
      <c r="JD53" s="74" t="s">
        <v>134</v>
      </c>
      <c r="JE53" s="74" t="s">
        <v>134</v>
      </c>
      <c r="JF53" s="74" t="s">
        <v>134</v>
      </c>
      <c r="JG53" s="74" t="s">
        <v>134</v>
      </c>
      <c r="JH53" s="74" t="s">
        <v>134</v>
      </c>
      <c r="JI53" s="74" t="s">
        <v>134</v>
      </c>
      <c r="JJ53" s="74" t="s">
        <v>134</v>
      </c>
      <c r="JK53" s="74" t="s">
        <v>134</v>
      </c>
      <c r="JL53" s="74" t="s">
        <v>134</v>
      </c>
      <c r="JM53" s="74" t="s">
        <v>134</v>
      </c>
      <c r="JN53" s="74" t="s">
        <v>134</v>
      </c>
      <c r="JO53" s="74" t="s">
        <v>134</v>
      </c>
      <c r="JP53" s="74" t="s">
        <v>134</v>
      </c>
      <c r="JQ53" s="74" t="s">
        <v>134</v>
      </c>
      <c r="JR53" s="74" t="s">
        <v>134</v>
      </c>
      <c r="JS53" s="74" t="s">
        <v>134</v>
      </c>
      <c r="JT53" s="74" t="s">
        <v>134</v>
      </c>
      <c r="JU53" s="74" t="s">
        <v>134</v>
      </c>
      <c r="JV53" s="74" t="s">
        <v>134</v>
      </c>
      <c r="JW53" s="74" t="s">
        <v>134</v>
      </c>
      <c r="JX53" s="74" t="s">
        <v>134</v>
      </c>
      <c r="JY53" s="74" t="s">
        <v>134</v>
      </c>
      <c r="JZ53" s="74" t="s">
        <v>134</v>
      </c>
      <c r="KA53" s="74" t="s">
        <v>134</v>
      </c>
      <c r="KB53" s="74" t="s">
        <v>134</v>
      </c>
      <c r="KC53" s="74" t="s">
        <v>134</v>
      </c>
      <c r="KD53" s="74" t="s">
        <v>134</v>
      </c>
      <c r="KE53" s="74" t="s">
        <v>134</v>
      </c>
      <c r="KF53" s="74" t="s">
        <v>134</v>
      </c>
      <c r="KG53" s="74" t="s">
        <v>134</v>
      </c>
      <c r="KH53" s="74" t="s">
        <v>134</v>
      </c>
      <c r="KI53" s="74" t="s">
        <v>134</v>
      </c>
      <c r="KJ53" s="74" t="s">
        <v>134</v>
      </c>
      <c r="KK53" s="74" t="s">
        <v>134</v>
      </c>
      <c r="KL53" s="74" t="s">
        <v>134</v>
      </c>
      <c r="KM53" s="74" t="s">
        <v>134</v>
      </c>
      <c r="KN53" s="74" t="s">
        <v>134</v>
      </c>
      <c r="KO53" s="74" t="s">
        <v>134</v>
      </c>
      <c r="KP53" s="74" t="s">
        <v>134</v>
      </c>
      <c r="KQ53" s="74" t="s">
        <v>134</v>
      </c>
      <c r="KR53" s="74" t="s">
        <v>134</v>
      </c>
      <c r="KS53" s="74" t="s">
        <v>134</v>
      </c>
      <c r="KT53" s="74" t="s">
        <v>134</v>
      </c>
      <c r="KU53" s="74" t="s">
        <v>134</v>
      </c>
      <c r="KV53" s="74" t="s">
        <v>134</v>
      </c>
      <c r="KW53" s="74" t="s">
        <v>134</v>
      </c>
      <c r="KX53" s="74" t="s">
        <v>134</v>
      </c>
      <c r="KY53" s="74" t="s">
        <v>134</v>
      </c>
      <c r="KZ53" s="74" t="s">
        <v>134</v>
      </c>
      <c r="LA53" s="74" t="s">
        <v>134</v>
      </c>
      <c r="LB53" s="74" t="s">
        <v>134</v>
      </c>
      <c r="LC53" s="74" t="s">
        <v>134</v>
      </c>
      <c r="LD53" s="74" t="s">
        <v>134</v>
      </c>
      <c r="LE53" s="74" t="s">
        <v>134</v>
      </c>
      <c r="LF53" s="74" t="s">
        <v>134</v>
      </c>
      <c r="LG53" s="74" t="s">
        <v>134</v>
      </c>
      <c r="LH53" s="74" t="s">
        <v>134</v>
      </c>
      <c r="LI53" s="74" t="s">
        <v>134</v>
      </c>
      <c r="LJ53" s="74" t="s">
        <v>134</v>
      </c>
      <c r="LK53" s="74" t="s">
        <v>134</v>
      </c>
      <c r="LL53" s="74" t="s">
        <v>134</v>
      </c>
      <c r="LM53" s="74" t="s">
        <v>134</v>
      </c>
      <c r="LN53" s="74" t="s">
        <v>134</v>
      </c>
      <c r="LO53" s="74" t="s">
        <v>134</v>
      </c>
      <c r="LP53" s="74" t="s">
        <v>134</v>
      </c>
      <c r="LQ53" s="74" t="s">
        <v>134</v>
      </c>
      <c r="LR53" s="74" t="s">
        <v>134</v>
      </c>
      <c r="LS53" s="74" t="s">
        <v>134</v>
      </c>
      <c r="LT53" s="74" t="s">
        <v>134</v>
      </c>
      <c r="LU53" s="74" t="s">
        <v>134</v>
      </c>
      <c r="LV53" s="74" t="s">
        <v>134</v>
      </c>
      <c r="LW53" s="74" t="s">
        <v>134</v>
      </c>
      <c r="LX53" s="74" t="s">
        <v>134</v>
      </c>
      <c r="LY53" s="74" t="s">
        <v>134</v>
      </c>
      <c r="LZ53" s="74" t="s">
        <v>134</v>
      </c>
      <c r="MA53" s="74" t="s">
        <v>134</v>
      </c>
      <c r="MB53" s="74" t="s">
        <v>134</v>
      </c>
      <c r="MC53" s="74" t="s">
        <v>134</v>
      </c>
      <c r="MD53" s="74" t="s">
        <v>134</v>
      </c>
      <c r="ME53" s="74" t="s">
        <v>134</v>
      </c>
      <c r="MF53" s="74" t="s">
        <v>134</v>
      </c>
      <c r="MG53" s="74" t="s">
        <v>134</v>
      </c>
      <c r="MH53" s="74" t="s">
        <v>134</v>
      </c>
      <c r="MI53" s="74" t="s">
        <v>134</v>
      </c>
      <c r="MJ53" s="74" t="s">
        <v>134</v>
      </c>
      <c r="MK53" s="74" t="s">
        <v>134</v>
      </c>
      <c r="ML53" s="74" t="s">
        <v>134</v>
      </c>
      <c r="MM53" s="74" t="s">
        <v>134</v>
      </c>
      <c r="MN53" s="74" t="s">
        <v>134</v>
      </c>
      <c r="MO53" s="74" t="s">
        <v>134</v>
      </c>
      <c r="MP53" s="74" t="s">
        <v>134</v>
      </c>
      <c r="MQ53" s="74" t="s">
        <v>134</v>
      </c>
      <c r="MR53" s="74" t="s">
        <v>134</v>
      </c>
      <c r="MS53" s="74" t="s">
        <v>134</v>
      </c>
      <c r="MT53" s="74" t="s">
        <v>134</v>
      </c>
      <c r="MU53" s="74" t="s">
        <v>134</v>
      </c>
      <c r="MV53" s="74" t="s">
        <v>134</v>
      </c>
      <c r="MW53" s="74" t="s">
        <v>134</v>
      </c>
      <c r="MX53" s="74" t="s">
        <v>134</v>
      </c>
      <c r="MY53" s="74" t="s">
        <v>134</v>
      </c>
      <c r="MZ53" s="74" t="s">
        <v>134</v>
      </c>
      <c r="NA53" s="74" t="s">
        <v>134</v>
      </c>
      <c r="NB53" s="74" t="s">
        <v>134</v>
      </c>
      <c r="NC53" s="74" t="s">
        <v>134</v>
      </c>
      <c r="ND53" s="74" t="s">
        <v>134</v>
      </c>
      <c r="NE53" s="74" t="s">
        <v>134</v>
      </c>
      <c r="NF53" s="74" t="s">
        <v>134</v>
      </c>
      <c r="NG53" s="74" t="s">
        <v>134</v>
      </c>
      <c r="NH53" s="74" t="s">
        <v>134</v>
      </c>
      <c r="NI53" s="74" t="s">
        <v>134</v>
      </c>
      <c r="NJ53" s="74" t="s">
        <v>134</v>
      </c>
      <c r="NK53" s="74" t="s">
        <v>134</v>
      </c>
      <c r="NL53" s="74" t="s">
        <v>134</v>
      </c>
      <c r="NM53" s="74" t="s">
        <v>134</v>
      </c>
      <c r="NN53" s="74" t="s">
        <v>134</v>
      </c>
      <c r="NO53" s="74" t="s">
        <v>134</v>
      </c>
      <c r="NP53" s="74" t="s">
        <v>134</v>
      </c>
      <c r="NQ53" s="74" t="s">
        <v>134</v>
      </c>
      <c r="NR53" s="74" t="s">
        <v>134</v>
      </c>
      <c r="NS53" s="74" t="s">
        <v>134</v>
      </c>
      <c r="NT53" s="74" t="s">
        <v>134</v>
      </c>
      <c r="NU53" s="74" t="s">
        <v>134</v>
      </c>
      <c r="NV53" s="74" t="s">
        <v>134</v>
      </c>
      <c r="NW53" s="74" t="s">
        <v>134</v>
      </c>
      <c r="NX53" s="74" t="s">
        <v>134</v>
      </c>
      <c r="NY53" s="74" t="s">
        <v>134</v>
      </c>
      <c r="NZ53" s="74" t="s">
        <v>134</v>
      </c>
      <c r="OA53" s="74" t="s">
        <v>134</v>
      </c>
      <c r="OB53" s="74" t="s">
        <v>134</v>
      </c>
      <c r="OC53" s="74" t="s">
        <v>134</v>
      </c>
      <c r="OD53" s="74" t="s">
        <v>134</v>
      </c>
      <c r="OE53" s="74" t="s">
        <v>134</v>
      </c>
      <c r="OF53" s="74" t="s">
        <v>134</v>
      </c>
      <c r="OG53" s="74" t="s">
        <v>134</v>
      </c>
      <c r="OH53" s="74" t="s">
        <v>134</v>
      </c>
      <c r="OI53" s="74" t="s">
        <v>134</v>
      </c>
      <c r="OJ53" s="74" t="s">
        <v>134</v>
      </c>
      <c r="OK53" s="74" t="s">
        <v>134</v>
      </c>
      <c r="OL53" s="74" t="s">
        <v>134</v>
      </c>
      <c r="OM53" s="74" t="s">
        <v>134</v>
      </c>
      <c r="ON53" s="74" t="s">
        <v>134</v>
      </c>
      <c r="OO53" s="74" t="s">
        <v>134</v>
      </c>
      <c r="OP53" s="74" t="s">
        <v>134</v>
      </c>
      <c r="OQ53" s="74" t="s">
        <v>134</v>
      </c>
      <c r="OR53" s="74" t="s">
        <v>134</v>
      </c>
      <c r="OS53" s="74" t="s">
        <v>134</v>
      </c>
      <c r="OT53" s="74" t="s">
        <v>134</v>
      </c>
      <c r="OU53" s="74" t="s">
        <v>134</v>
      </c>
      <c r="OV53" s="74" t="s">
        <v>134</v>
      </c>
      <c r="OW53" s="74" t="s">
        <v>134</v>
      </c>
      <c r="OX53" s="74" t="s">
        <v>134</v>
      </c>
      <c r="OY53" s="74" t="s">
        <v>134</v>
      </c>
      <c r="OZ53" s="74" t="s">
        <v>134</v>
      </c>
      <c r="PA53" s="74" t="s">
        <v>134</v>
      </c>
      <c r="PB53" s="74" t="s">
        <v>134</v>
      </c>
      <c r="PC53" s="74" t="s">
        <v>134</v>
      </c>
      <c r="PD53" s="74" t="s">
        <v>134</v>
      </c>
      <c r="PE53" s="74" t="s">
        <v>134</v>
      </c>
      <c r="PF53" s="74" t="s">
        <v>134</v>
      </c>
      <c r="PG53" s="74" t="s">
        <v>134</v>
      </c>
      <c r="PH53" s="74" t="s">
        <v>134</v>
      </c>
      <c r="PI53" s="74" t="s">
        <v>134</v>
      </c>
      <c r="PJ53" s="74" t="s">
        <v>134</v>
      </c>
      <c r="PK53" s="74" t="s">
        <v>134</v>
      </c>
      <c r="PL53" s="74" t="s">
        <v>134</v>
      </c>
      <c r="PM53" s="74" t="s">
        <v>134</v>
      </c>
      <c r="PN53" s="74" t="s">
        <v>134</v>
      </c>
      <c r="PO53" s="74" t="s">
        <v>134</v>
      </c>
      <c r="PP53" s="74" t="s">
        <v>134</v>
      </c>
      <c r="PQ53" s="74" t="s">
        <v>134</v>
      </c>
      <c r="PR53" s="74" t="s">
        <v>134</v>
      </c>
      <c r="PS53" s="74" t="s">
        <v>134</v>
      </c>
      <c r="PT53" s="74" t="s">
        <v>134</v>
      </c>
      <c r="PU53" s="74" t="s">
        <v>134</v>
      </c>
      <c r="PV53" s="74" t="s">
        <v>134</v>
      </c>
      <c r="PW53" s="74" t="s">
        <v>134</v>
      </c>
      <c r="PX53" s="74" t="s">
        <v>134</v>
      </c>
      <c r="PY53" s="74" t="s">
        <v>134</v>
      </c>
      <c r="PZ53" s="74" t="s">
        <v>134</v>
      </c>
      <c r="QA53" s="74" t="s">
        <v>134</v>
      </c>
      <c r="QB53" s="74" t="s">
        <v>134</v>
      </c>
      <c r="QC53" s="74" t="s">
        <v>134</v>
      </c>
      <c r="QD53" s="74" t="s">
        <v>134</v>
      </c>
      <c r="QE53" s="74" t="s">
        <v>134</v>
      </c>
      <c r="QF53" s="74" t="s">
        <v>134</v>
      </c>
      <c r="QG53" s="74" t="s">
        <v>134</v>
      </c>
      <c r="QH53" s="74" t="s">
        <v>134</v>
      </c>
      <c r="QI53" s="74" t="s">
        <v>134</v>
      </c>
      <c r="QJ53" s="74" t="s">
        <v>134</v>
      </c>
      <c r="QK53" s="74" t="s">
        <v>134</v>
      </c>
      <c r="QL53" s="74" t="s">
        <v>134</v>
      </c>
      <c r="QM53" s="74" t="s">
        <v>134</v>
      </c>
      <c r="QN53" s="74" t="s">
        <v>134</v>
      </c>
      <c r="QO53" s="74" t="s">
        <v>134</v>
      </c>
      <c r="QP53" s="74" t="s">
        <v>134</v>
      </c>
      <c r="QQ53" s="74" t="s">
        <v>134</v>
      </c>
      <c r="QR53" s="74" t="s">
        <v>134</v>
      </c>
      <c r="QS53" s="74" t="s">
        <v>134</v>
      </c>
      <c r="QT53" s="74" t="s">
        <v>134</v>
      </c>
      <c r="QU53" s="74" t="s">
        <v>134</v>
      </c>
      <c r="QV53" s="74" t="s">
        <v>134</v>
      </c>
      <c r="QW53" s="74" t="s">
        <v>134</v>
      </c>
      <c r="QX53" s="74" t="s">
        <v>134</v>
      </c>
      <c r="QY53" s="74" t="s">
        <v>134</v>
      </c>
      <c r="QZ53" s="74" t="s">
        <v>134</v>
      </c>
      <c r="RA53" s="74" t="s">
        <v>134</v>
      </c>
      <c r="RB53" s="74" t="s">
        <v>134</v>
      </c>
      <c r="RC53" s="74" t="s">
        <v>134</v>
      </c>
      <c r="RD53" s="74" t="s">
        <v>134</v>
      </c>
      <c r="RE53" s="74" t="s">
        <v>134</v>
      </c>
      <c r="RF53" s="74" t="s">
        <v>134</v>
      </c>
      <c r="RG53" s="74" t="s">
        <v>134</v>
      </c>
      <c r="RH53" s="74" t="s">
        <v>134</v>
      </c>
      <c r="RI53" s="74" t="s">
        <v>134</v>
      </c>
      <c r="RJ53" s="74" t="s">
        <v>134</v>
      </c>
      <c r="RK53" s="74" t="s">
        <v>134</v>
      </c>
      <c r="RL53" s="74" t="s">
        <v>134</v>
      </c>
      <c r="RM53" s="74" t="s">
        <v>134</v>
      </c>
      <c r="RN53" s="74" t="s">
        <v>134</v>
      </c>
      <c r="RO53" s="74" t="s">
        <v>134</v>
      </c>
      <c r="RP53" s="74" t="s">
        <v>134</v>
      </c>
      <c r="RQ53" s="74" t="s">
        <v>134</v>
      </c>
      <c r="RR53" s="74" t="s">
        <v>134</v>
      </c>
      <c r="RS53" s="74" t="s">
        <v>134</v>
      </c>
      <c r="RT53" s="74" t="s">
        <v>134</v>
      </c>
      <c r="RU53" s="74" t="s">
        <v>134</v>
      </c>
      <c r="RV53" s="74" t="s">
        <v>134</v>
      </c>
      <c r="RW53" s="74" t="s">
        <v>134</v>
      </c>
      <c r="RX53" s="74" t="s">
        <v>134</v>
      </c>
      <c r="RY53" s="74" t="s">
        <v>134</v>
      </c>
      <c r="RZ53" s="74" t="s">
        <v>134</v>
      </c>
      <c r="SA53" s="74" t="s">
        <v>134</v>
      </c>
      <c r="SB53" s="74" t="s">
        <v>134</v>
      </c>
      <c r="SC53" s="74" t="s">
        <v>134</v>
      </c>
      <c r="SD53" s="74" t="s">
        <v>134</v>
      </c>
      <c r="SE53" s="74" t="s">
        <v>134</v>
      </c>
      <c r="SF53" s="74" t="s">
        <v>134</v>
      </c>
      <c r="SG53" s="74" t="s">
        <v>134</v>
      </c>
      <c r="SH53" s="74" t="s">
        <v>134</v>
      </c>
      <c r="SI53" s="74" t="s">
        <v>134</v>
      </c>
      <c r="SJ53" s="74" t="s">
        <v>134</v>
      </c>
      <c r="SK53" s="74" t="s">
        <v>134</v>
      </c>
      <c r="SL53" s="74" t="s">
        <v>134</v>
      </c>
      <c r="SM53" s="74" t="s">
        <v>134</v>
      </c>
      <c r="SN53" s="74" t="s">
        <v>134</v>
      </c>
      <c r="SO53" s="74" t="s">
        <v>134</v>
      </c>
      <c r="SP53" s="74" t="s">
        <v>134</v>
      </c>
      <c r="SQ53" s="74" t="s">
        <v>134</v>
      </c>
      <c r="SR53" s="74" t="s">
        <v>134</v>
      </c>
      <c r="SS53" s="74" t="s">
        <v>134</v>
      </c>
      <c r="ST53" s="74" t="s">
        <v>134</v>
      </c>
      <c r="SU53" s="74" t="s">
        <v>134</v>
      </c>
      <c r="SV53" s="74" t="s">
        <v>134</v>
      </c>
      <c r="SW53" s="74" t="s">
        <v>134</v>
      </c>
      <c r="SX53" s="74" t="s">
        <v>134</v>
      </c>
      <c r="SY53" s="74" t="s">
        <v>134</v>
      </c>
      <c r="SZ53" s="74" t="s">
        <v>134</v>
      </c>
      <c r="TA53" s="74" t="s">
        <v>134</v>
      </c>
      <c r="TB53" s="74" t="s">
        <v>134</v>
      </c>
      <c r="TC53" s="74" t="s">
        <v>134</v>
      </c>
      <c r="TD53" s="74" t="s">
        <v>134</v>
      </c>
      <c r="TE53" s="74" t="s">
        <v>134</v>
      </c>
      <c r="TF53" s="74" t="s">
        <v>134</v>
      </c>
      <c r="TG53" s="74" t="s">
        <v>134</v>
      </c>
      <c r="TH53" s="74" t="s">
        <v>134</v>
      </c>
      <c r="TI53" s="74" t="s">
        <v>134</v>
      </c>
      <c r="TJ53" s="74" t="s">
        <v>134</v>
      </c>
      <c r="TK53" s="74" t="s">
        <v>134</v>
      </c>
      <c r="TL53" s="74" t="s">
        <v>134</v>
      </c>
      <c r="TM53" s="74" t="s">
        <v>134</v>
      </c>
      <c r="TN53" s="74" t="s">
        <v>134</v>
      </c>
      <c r="TO53" s="74" t="s">
        <v>134</v>
      </c>
      <c r="TP53" s="74" t="s">
        <v>134</v>
      </c>
      <c r="TQ53" s="74" t="s">
        <v>134</v>
      </c>
      <c r="TR53" s="74" t="s">
        <v>134</v>
      </c>
      <c r="TS53" s="74" t="s">
        <v>134</v>
      </c>
      <c r="TT53" s="74" t="s">
        <v>134</v>
      </c>
      <c r="TU53" s="74" t="s">
        <v>134</v>
      </c>
      <c r="TV53" s="74" t="s">
        <v>134</v>
      </c>
      <c r="TW53" s="74" t="s">
        <v>134</v>
      </c>
      <c r="TX53" s="74" t="s">
        <v>134</v>
      </c>
      <c r="TY53" s="74" t="s">
        <v>134</v>
      </c>
      <c r="TZ53" s="74" t="s">
        <v>134</v>
      </c>
      <c r="UA53" s="74" t="s">
        <v>134</v>
      </c>
      <c r="UB53" s="74" t="s">
        <v>134</v>
      </c>
      <c r="UC53" s="74" t="s">
        <v>134</v>
      </c>
      <c r="UD53" s="74" t="s">
        <v>134</v>
      </c>
      <c r="UE53" s="74" t="s">
        <v>134</v>
      </c>
      <c r="UF53" s="74" t="s">
        <v>134</v>
      </c>
      <c r="UG53" s="74" t="s">
        <v>134</v>
      </c>
      <c r="UH53" s="74" t="s">
        <v>134</v>
      </c>
    </row>
    <row r="54" spans="1:554" ht="14.4" x14ac:dyDescent="0.3">
      <c r="A54" s="74" t="s">
        <v>229</v>
      </c>
      <c r="B54" s="74" t="s">
        <v>18</v>
      </c>
      <c r="C54" s="74" t="s">
        <v>611</v>
      </c>
      <c r="D54" s="77">
        <v>52.93</v>
      </c>
      <c r="E54" s="74">
        <v>370</v>
      </c>
      <c r="F54" s="77"/>
      <c r="G54" s="74"/>
      <c r="H54" s="74" t="s">
        <v>134</v>
      </c>
      <c r="I54" s="74" t="s">
        <v>134</v>
      </c>
      <c r="J54" s="74" t="s">
        <v>134</v>
      </c>
      <c r="K54" s="74" t="s">
        <v>134</v>
      </c>
      <c r="L54" s="74" t="s">
        <v>134</v>
      </c>
      <c r="M54" s="74" t="s">
        <v>134</v>
      </c>
      <c r="N54" s="74" t="s">
        <v>134</v>
      </c>
      <c r="O54" s="74" t="s">
        <v>134</v>
      </c>
      <c r="P54" s="74" t="s">
        <v>134</v>
      </c>
      <c r="Q54" s="74" t="s">
        <v>134</v>
      </c>
      <c r="R54" s="74" t="s">
        <v>134</v>
      </c>
      <c r="S54" s="74" t="s">
        <v>134</v>
      </c>
      <c r="T54" s="74" t="s">
        <v>134</v>
      </c>
      <c r="U54" s="74" t="s">
        <v>134</v>
      </c>
      <c r="V54" s="74" t="s">
        <v>134</v>
      </c>
      <c r="W54" s="74" t="s">
        <v>134</v>
      </c>
      <c r="X54" s="74" t="s">
        <v>134</v>
      </c>
      <c r="Y54" s="74" t="s">
        <v>134</v>
      </c>
      <c r="Z54" s="74" t="s">
        <v>134</v>
      </c>
      <c r="AA54" s="74" t="s">
        <v>134</v>
      </c>
      <c r="AB54" s="74" t="s">
        <v>134</v>
      </c>
      <c r="AC54" s="74" t="s">
        <v>134</v>
      </c>
      <c r="AD54" s="74" t="s">
        <v>134</v>
      </c>
      <c r="AE54" s="74" t="s">
        <v>134</v>
      </c>
      <c r="AF54" s="74" t="s">
        <v>134</v>
      </c>
      <c r="AG54" s="74" t="s">
        <v>134</v>
      </c>
      <c r="AH54" s="74" t="s">
        <v>134</v>
      </c>
      <c r="AI54" s="74" t="s">
        <v>134</v>
      </c>
      <c r="AJ54" s="74" t="s">
        <v>134</v>
      </c>
      <c r="AK54" s="74" t="s">
        <v>134</v>
      </c>
      <c r="AL54" s="74" t="s">
        <v>134</v>
      </c>
      <c r="AM54" s="74" t="s">
        <v>134</v>
      </c>
      <c r="AN54" s="74" t="s">
        <v>134</v>
      </c>
      <c r="AO54" s="74" t="s">
        <v>134</v>
      </c>
      <c r="AP54" s="74" t="s">
        <v>134</v>
      </c>
      <c r="AQ54" s="74" t="s">
        <v>134</v>
      </c>
      <c r="AR54" s="74" t="s">
        <v>134</v>
      </c>
      <c r="AS54" s="74" t="s">
        <v>134</v>
      </c>
      <c r="AT54" s="74" t="s">
        <v>134</v>
      </c>
      <c r="AU54" s="74" t="s">
        <v>134</v>
      </c>
      <c r="AV54" s="74" t="s">
        <v>134</v>
      </c>
      <c r="AW54" s="74" t="s">
        <v>134</v>
      </c>
      <c r="AX54" s="74" t="s">
        <v>134</v>
      </c>
      <c r="AY54" s="74" t="s">
        <v>134</v>
      </c>
      <c r="AZ54" s="74" t="s">
        <v>134</v>
      </c>
      <c r="BA54" s="74" t="s">
        <v>134</v>
      </c>
      <c r="BB54" s="74" t="s">
        <v>134</v>
      </c>
      <c r="BC54" s="74" t="s">
        <v>134</v>
      </c>
      <c r="BD54" s="74" t="s">
        <v>134</v>
      </c>
      <c r="BE54" s="74" t="s">
        <v>134</v>
      </c>
      <c r="BF54" s="74" t="s">
        <v>134</v>
      </c>
      <c r="BG54" s="74" t="s">
        <v>134</v>
      </c>
      <c r="BH54" s="74" t="s">
        <v>134</v>
      </c>
      <c r="BI54" s="74" t="s">
        <v>134</v>
      </c>
      <c r="BJ54" s="74" t="s">
        <v>134</v>
      </c>
      <c r="BK54" s="74" t="s">
        <v>134</v>
      </c>
      <c r="BL54" s="74" t="s">
        <v>134</v>
      </c>
      <c r="BM54" s="74" t="s">
        <v>134</v>
      </c>
      <c r="BN54" s="74" t="s">
        <v>134</v>
      </c>
      <c r="BO54" s="74" t="s">
        <v>134</v>
      </c>
      <c r="BP54" s="74" t="s">
        <v>134</v>
      </c>
      <c r="BQ54" s="74" t="s">
        <v>134</v>
      </c>
      <c r="BR54" s="74" t="s">
        <v>134</v>
      </c>
      <c r="BS54" s="74" t="s">
        <v>134</v>
      </c>
      <c r="BT54" s="74" t="s">
        <v>134</v>
      </c>
      <c r="BU54" s="74" t="s">
        <v>134</v>
      </c>
      <c r="BV54" s="74" t="s">
        <v>134</v>
      </c>
      <c r="BW54" s="74" t="s">
        <v>134</v>
      </c>
      <c r="BX54" s="74" t="s">
        <v>134</v>
      </c>
      <c r="BY54" s="74" t="s">
        <v>134</v>
      </c>
      <c r="BZ54" s="74" t="s">
        <v>134</v>
      </c>
      <c r="CA54" s="74" t="s">
        <v>134</v>
      </c>
      <c r="CB54" s="74" t="s">
        <v>134</v>
      </c>
      <c r="CC54" s="74" t="s">
        <v>134</v>
      </c>
      <c r="CD54" s="74" t="s">
        <v>134</v>
      </c>
      <c r="CE54" s="74" t="s">
        <v>134</v>
      </c>
      <c r="CF54" s="74" t="s">
        <v>134</v>
      </c>
      <c r="CG54" s="74" t="s">
        <v>134</v>
      </c>
      <c r="CH54" s="74" t="s">
        <v>134</v>
      </c>
      <c r="CI54" s="74" t="s">
        <v>134</v>
      </c>
      <c r="CJ54" s="74" t="s">
        <v>134</v>
      </c>
      <c r="CK54" s="74" t="s">
        <v>134</v>
      </c>
      <c r="CL54" s="74" t="s">
        <v>134</v>
      </c>
      <c r="CM54" s="74" t="s">
        <v>134</v>
      </c>
      <c r="CN54" s="74" t="s">
        <v>134</v>
      </c>
      <c r="CO54" s="74" t="s">
        <v>134</v>
      </c>
      <c r="CP54" s="74" t="s">
        <v>134</v>
      </c>
      <c r="CQ54" s="74" t="s">
        <v>134</v>
      </c>
      <c r="CR54" s="74" t="s">
        <v>134</v>
      </c>
      <c r="CS54" s="74" t="s">
        <v>134</v>
      </c>
      <c r="CT54" s="74" t="s">
        <v>134</v>
      </c>
      <c r="CU54" s="74" t="s">
        <v>134</v>
      </c>
      <c r="CV54" s="74" t="s">
        <v>134</v>
      </c>
      <c r="CW54" s="74" t="s">
        <v>134</v>
      </c>
      <c r="CX54" s="74" t="s">
        <v>134</v>
      </c>
      <c r="CY54" s="74" t="s">
        <v>134</v>
      </c>
      <c r="CZ54" s="74" t="s">
        <v>134</v>
      </c>
      <c r="DA54" s="74" t="s">
        <v>134</v>
      </c>
      <c r="DB54" s="74" t="s">
        <v>134</v>
      </c>
      <c r="DC54" s="74" t="s">
        <v>134</v>
      </c>
      <c r="DD54" s="74" t="s">
        <v>134</v>
      </c>
      <c r="DE54" s="74" t="s">
        <v>134</v>
      </c>
      <c r="DF54" s="74" t="s">
        <v>134</v>
      </c>
      <c r="DG54" s="74" t="s">
        <v>134</v>
      </c>
      <c r="DH54" s="74" t="s">
        <v>134</v>
      </c>
      <c r="DI54" s="74" t="s">
        <v>134</v>
      </c>
      <c r="DJ54" s="74" t="s">
        <v>134</v>
      </c>
      <c r="DK54" s="74" t="s">
        <v>134</v>
      </c>
      <c r="DL54" s="74" t="s">
        <v>134</v>
      </c>
      <c r="DM54" s="74" t="s">
        <v>134</v>
      </c>
      <c r="DN54" s="74" t="s">
        <v>134</v>
      </c>
      <c r="DO54" s="74" t="s">
        <v>134</v>
      </c>
      <c r="DP54" s="74" t="s">
        <v>134</v>
      </c>
      <c r="DQ54" s="74" t="s">
        <v>134</v>
      </c>
      <c r="DR54" s="74" t="s">
        <v>134</v>
      </c>
      <c r="DS54" s="74" t="s">
        <v>134</v>
      </c>
      <c r="DT54" s="74" t="s">
        <v>134</v>
      </c>
      <c r="DU54" s="74" t="s">
        <v>134</v>
      </c>
      <c r="DV54" s="74" t="s">
        <v>134</v>
      </c>
      <c r="DW54" s="74" t="s">
        <v>134</v>
      </c>
      <c r="DX54" s="74" t="s">
        <v>134</v>
      </c>
      <c r="DY54" s="74" t="s">
        <v>134</v>
      </c>
      <c r="DZ54" s="74" t="s">
        <v>134</v>
      </c>
      <c r="EA54" s="74" t="s">
        <v>134</v>
      </c>
      <c r="EB54" s="74" t="s">
        <v>134</v>
      </c>
      <c r="EC54" s="74" t="s">
        <v>134</v>
      </c>
      <c r="ED54" s="74" t="s">
        <v>134</v>
      </c>
      <c r="EE54" s="74" t="s">
        <v>134</v>
      </c>
      <c r="EF54" s="74" t="s">
        <v>134</v>
      </c>
      <c r="EG54" s="74" t="s">
        <v>134</v>
      </c>
      <c r="EH54" s="74" t="s">
        <v>134</v>
      </c>
      <c r="EI54" s="74" t="s">
        <v>134</v>
      </c>
      <c r="EJ54" s="74" t="s">
        <v>134</v>
      </c>
      <c r="EK54" s="74" t="s">
        <v>134</v>
      </c>
      <c r="EL54" s="74" t="s">
        <v>134</v>
      </c>
      <c r="EM54" s="74" t="s">
        <v>134</v>
      </c>
      <c r="EN54" s="74" t="s">
        <v>134</v>
      </c>
      <c r="EO54" s="74" t="s">
        <v>134</v>
      </c>
      <c r="EP54" s="74" t="s">
        <v>134</v>
      </c>
      <c r="EQ54" s="74" t="s">
        <v>134</v>
      </c>
      <c r="ER54" s="74" t="s">
        <v>134</v>
      </c>
      <c r="ES54" s="74" t="s">
        <v>134</v>
      </c>
      <c r="ET54" s="74" t="s">
        <v>134</v>
      </c>
      <c r="EU54" s="74" t="s">
        <v>134</v>
      </c>
      <c r="EV54" s="74" t="s">
        <v>134</v>
      </c>
      <c r="EW54" s="74" t="s">
        <v>134</v>
      </c>
      <c r="EX54" s="74" t="s">
        <v>134</v>
      </c>
      <c r="EY54" s="74" t="s">
        <v>134</v>
      </c>
      <c r="EZ54" s="74" t="s">
        <v>134</v>
      </c>
      <c r="FA54" s="74" t="s">
        <v>134</v>
      </c>
      <c r="FB54" s="74" t="s">
        <v>134</v>
      </c>
      <c r="FC54" s="74" t="s">
        <v>134</v>
      </c>
      <c r="FD54" s="74" t="s">
        <v>134</v>
      </c>
      <c r="FE54" s="74" t="s">
        <v>134</v>
      </c>
      <c r="FF54" s="74" t="s">
        <v>134</v>
      </c>
      <c r="FG54" s="74" t="s">
        <v>134</v>
      </c>
      <c r="FH54" s="74" t="s">
        <v>134</v>
      </c>
      <c r="FI54" s="74" t="s">
        <v>134</v>
      </c>
      <c r="FJ54" s="74" t="s">
        <v>134</v>
      </c>
      <c r="FK54" s="74" t="s">
        <v>134</v>
      </c>
      <c r="FL54" s="74" t="s">
        <v>134</v>
      </c>
      <c r="FM54" s="74" t="s">
        <v>134</v>
      </c>
      <c r="FN54" s="74" t="s">
        <v>134</v>
      </c>
      <c r="FO54" s="74" t="s">
        <v>134</v>
      </c>
      <c r="FP54" s="74" t="s">
        <v>134</v>
      </c>
      <c r="FQ54" s="74" t="s">
        <v>134</v>
      </c>
      <c r="FR54" s="74" t="s">
        <v>134</v>
      </c>
      <c r="FS54" s="74" t="s">
        <v>134</v>
      </c>
      <c r="FT54" s="74" t="s">
        <v>134</v>
      </c>
      <c r="FU54" s="74" t="s">
        <v>134</v>
      </c>
      <c r="FV54" s="74" t="s">
        <v>134</v>
      </c>
      <c r="FW54" s="74" t="s">
        <v>134</v>
      </c>
      <c r="FX54" s="74" t="s">
        <v>134</v>
      </c>
      <c r="FY54" s="74" t="s">
        <v>134</v>
      </c>
      <c r="FZ54" s="74" t="s">
        <v>134</v>
      </c>
      <c r="GA54" s="74" t="s">
        <v>134</v>
      </c>
      <c r="GB54" s="74" t="s">
        <v>134</v>
      </c>
      <c r="GC54" s="74" t="s">
        <v>134</v>
      </c>
      <c r="GD54" s="74" t="s">
        <v>134</v>
      </c>
      <c r="GE54" s="74" t="s">
        <v>134</v>
      </c>
      <c r="GF54" s="74" t="s">
        <v>134</v>
      </c>
      <c r="GG54" s="74" t="s">
        <v>134</v>
      </c>
      <c r="GH54" s="74" t="s">
        <v>134</v>
      </c>
      <c r="GI54" s="74" t="s">
        <v>134</v>
      </c>
      <c r="GJ54" s="74" t="s">
        <v>134</v>
      </c>
      <c r="GK54" s="74" t="s">
        <v>134</v>
      </c>
      <c r="GL54" s="74" t="s">
        <v>134</v>
      </c>
      <c r="GM54" s="74">
        <v>52.485199999999999</v>
      </c>
      <c r="GN54" s="74">
        <v>52.540999999999997</v>
      </c>
      <c r="GO54" s="74">
        <v>52.209499999999998</v>
      </c>
      <c r="GP54" s="74">
        <v>52.836300000000001</v>
      </c>
      <c r="GQ54" s="74">
        <v>52.206200000000003</v>
      </c>
      <c r="GR54" s="74">
        <v>51.33</v>
      </c>
      <c r="GS54" s="74">
        <v>51.142899999999997</v>
      </c>
      <c r="GT54" s="74">
        <v>51.720500000000001</v>
      </c>
      <c r="GU54" s="74">
        <v>51.927300000000002</v>
      </c>
      <c r="GV54" s="74">
        <v>52.163600000000002</v>
      </c>
      <c r="GW54" s="74">
        <v>52.452300000000001</v>
      </c>
      <c r="GX54" s="74">
        <v>52.905200000000001</v>
      </c>
      <c r="GY54" s="74">
        <v>52.9741</v>
      </c>
      <c r="GZ54" s="74">
        <v>53.013500000000001</v>
      </c>
      <c r="HA54" s="74">
        <v>52.760800000000003</v>
      </c>
      <c r="HB54" s="74">
        <v>52.101199999999999</v>
      </c>
      <c r="HC54" s="74">
        <v>52.839599999999997</v>
      </c>
      <c r="HD54" s="74">
        <v>53.5747</v>
      </c>
      <c r="HE54" s="74">
        <v>53.413899999999998</v>
      </c>
      <c r="HF54" s="74">
        <v>53.088999999999999</v>
      </c>
      <c r="HG54" s="74">
        <v>52.892099999999999</v>
      </c>
      <c r="HH54" s="74">
        <v>53.499200000000002</v>
      </c>
      <c r="HI54" s="74">
        <v>53.627200000000002</v>
      </c>
      <c r="HJ54" s="74">
        <v>54.106400000000001</v>
      </c>
      <c r="HK54" s="74">
        <v>54.319699999999997</v>
      </c>
      <c r="HL54" s="74">
        <v>54.037399999999998</v>
      </c>
      <c r="HM54" s="74">
        <v>54.1096</v>
      </c>
      <c r="HN54" s="74">
        <v>54.362299999999998</v>
      </c>
      <c r="HO54" s="74">
        <v>53.9193</v>
      </c>
      <c r="HP54" s="74">
        <v>53.794600000000003</v>
      </c>
      <c r="HQ54" s="74">
        <v>54.539499999999997</v>
      </c>
      <c r="HR54" s="74">
        <v>55.028500000000001</v>
      </c>
      <c r="HS54" s="74">
        <v>55.018700000000003</v>
      </c>
      <c r="HT54" s="74">
        <v>55.717700000000001</v>
      </c>
      <c r="HU54" s="74">
        <v>51.208599999999997</v>
      </c>
      <c r="HV54" s="74">
        <v>50.982100000000003</v>
      </c>
      <c r="HW54" s="74">
        <v>50.965699999999998</v>
      </c>
      <c r="HX54" s="74">
        <v>51.149500000000003</v>
      </c>
      <c r="HY54" s="74">
        <v>50.759</v>
      </c>
      <c r="HZ54" s="74" t="s">
        <v>135</v>
      </c>
      <c r="IA54" s="74">
        <v>51.2151</v>
      </c>
      <c r="IB54" s="74">
        <v>51.448099999999997</v>
      </c>
      <c r="IC54" s="74">
        <v>52.061799999999998</v>
      </c>
      <c r="ID54" s="74">
        <v>51.221699999999998</v>
      </c>
      <c r="IE54" s="74">
        <v>51.093699999999998</v>
      </c>
      <c r="IF54" s="74">
        <v>50.650700000000001</v>
      </c>
      <c r="IG54" s="74">
        <v>50.637500000000003</v>
      </c>
      <c r="IH54" s="74">
        <v>51.1068</v>
      </c>
      <c r="II54" s="74">
        <v>50.552199999999999</v>
      </c>
      <c r="IJ54" s="74">
        <v>50.219499999999996</v>
      </c>
      <c r="IK54" s="74">
        <v>49.692500000000003</v>
      </c>
      <c r="IL54" s="74">
        <v>49.817700000000002</v>
      </c>
      <c r="IM54" s="74">
        <v>49.857199999999999</v>
      </c>
      <c r="IN54" s="74">
        <v>50.743299999999998</v>
      </c>
      <c r="IO54" s="74">
        <v>50.124000000000002</v>
      </c>
      <c r="IP54" s="74">
        <v>50.311799999999998</v>
      </c>
      <c r="IQ54" s="74">
        <v>51.046300000000002</v>
      </c>
      <c r="IR54" s="74">
        <v>51.230800000000002</v>
      </c>
      <c r="IS54" s="74">
        <v>50.631300000000003</v>
      </c>
      <c r="IT54" s="74">
        <v>50.990299999999998</v>
      </c>
      <c r="IU54" s="74">
        <v>51.599699999999999</v>
      </c>
      <c r="IV54" s="74">
        <v>51.520600000000002</v>
      </c>
      <c r="IW54" s="74">
        <v>52.004800000000003</v>
      </c>
      <c r="IX54" s="74">
        <v>51.902700000000003</v>
      </c>
      <c r="IY54" s="74">
        <v>51.929099999999998</v>
      </c>
      <c r="IZ54" s="74">
        <v>52.469299999999997</v>
      </c>
      <c r="JA54" s="74">
        <v>52.4726</v>
      </c>
      <c r="JB54" s="74">
        <v>51.965299999999999</v>
      </c>
      <c r="JC54" s="74">
        <v>51.619399999999999</v>
      </c>
      <c r="JD54" s="74">
        <v>52.1267</v>
      </c>
      <c r="JE54" s="74">
        <v>52.475900000000003</v>
      </c>
      <c r="JF54" s="74">
        <v>53.128100000000003</v>
      </c>
      <c r="JG54" s="74">
        <v>53.068800000000003</v>
      </c>
      <c r="JH54" s="74">
        <v>53.137999999999998</v>
      </c>
      <c r="JI54" s="74">
        <v>53.305900000000001</v>
      </c>
      <c r="JJ54" s="74">
        <v>53.055599999999998</v>
      </c>
      <c r="JK54" s="74">
        <v>53.770400000000002</v>
      </c>
      <c r="JL54" s="74">
        <v>53.487099999999998</v>
      </c>
      <c r="JM54" s="74">
        <v>53.490400000000001</v>
      </c>
      <c r="JN54" s="74">
        <v>53.625500000000002</v>
      </c>
      <c r="JO54" s="74">
        <v>52.867899999999999</v>
      </c>
      <c r="JP54" s="74">
        <v>53.638599999999997</v>
      </c>
      <c r="JQ54" s="74">
        <v>54.109699999999997</v>
      </c>
      <c r="JR54" s="74">
        <v>54.363300000000002</v>
      </c>
      <c r="JS54" s="74">
        <v>54.544499999999999</v>
      </c>
      <c r="JT54" s="74">
        <v>54.432499999999997</v>
      </c>
      <c r="JU54" s="74">
        <v>55.440399999999997</v>
      </c>
      <c r="JV54" s="74">
        <v>55.855499999999999</v>
      </c>
      <c r="JW54" s="74">
        <v>55.555700000000002</v>
      </c>
      <c r="JX54" s="74">
        <v>55.9345</v>
      </c>
      <c r="JY54" s="74">
        <v>55.792900000000003</v>
      </c>
      <c r="JZ54" s="74">
        <v>55.7896</v>
      </c>
      <c r="KA54" s="74">
        <v>55.759900000000002</v>
      </c>
      <c r="KB54" s="74">
        <v>56.0959</v>
      </c>
      <c r="KC54" s="74">
        <v>55.713799999999999</v>
      </c>
      <c r="KD54" s="74">
        <v>55.536000000000001</v>
      </c>
      <c r="KE54" s="74">
        <v>55.763199999999998</v>
      </c>
      <c r="KF54" s="74">
        <v>56.115699999999997</v>
      </c>
      <c r="KG54" s="74">
        <v>57.927399999999999</v>
      </c>
      <c r="KH54" s="74">
        <v>57.215899999999998</v>
      </c>
      <c r="KI54" s="74">
        <v>57.7791</v>
      </c>
      <c r="KJ54" s="74">
        <v>57.828499999999998</v>
      </c>
      <c r="KK54" s="74">
        <v>58.895800000000001</v>
      </c>
      <c r="KL54" s="74">
        <v>58.885899999999999</v>
      </c>
      <c r="KM54" s="74">
        <v>58.915500000000002</v>
      </c>
      <c r="KN54" s="74">
        <v>57.917499999999997</v>
      </c>
      <c r="KO54" s="74">
        <v>58.0657</v>
      </c>
      <c r="KP54" s="74">
        <v>58.599299999999999</v>
      </c>
      <c r="KQ54" s="74">
        <v>59.330599999999997</v>
      </c>
      <c r="KR54" s="74">
        <v>59.854300000000002</v>
      </c>
      <c r="KS54" s="74">
        <v>59.646799999999999</v>
      </c>
      <c r="KT54" s="74">
        <v>59.409599999999998</v>
      </c>
      <c r="KU54" s="74">
        <v>59.943300000000001</v>
      </c>
      <c r="KV54" s="74">
        <v>60.684399999999997</v>
      </c>
      <c r="KW54" s="74">
        <v>60.555900000000001</v>
      </c>
      <c r="KX54" s="74">
        <v>60.503900000000002</v>
      </c>
      <c r="KY54" s="74">
        <v>60.166699999999999</v>
      </c>
      <c r="KZ54" s="74">
        <v>60.345199999999998</v>
      </c>
      <c r="LA54" s="74">
        <v>60.3551</v>
      </c>
      <c r="LB54" s="74">
        <v>60.731900000000003</v>
      </c>
      <c r="LC54" s="74">
        <v>60.930199999999999</v>
      </c>
      <c r="LD54" s="74">
        <v>60.3551</v>
      </c>
      <c r="LE54" s="74">
        <v>60.057699999999997</v>
      </c>
      <c r="LF54" s="74">
        <v>59.998199999999997</v>
      </c>
      <c r="LG54" s="74">
        <v>60.206400000000002</v>
      </c>
      <c r="LH54" s="74">
        <v>59.661099999999998</v>
      </c>
      <c r="LI54" s="74">
        <v>59.4925</v>
      </c>
      <c r="LJ54" s="74">
        <v>58.659599999999998</v>
      </c>
      <c r="LK54" s="74">
        <v>58.927300000000002</v>
      </c>
      <c r="LL54" s="74">
        <v>58.996699999999997</v>
      </c>
      <c r="LM54" s="74">
        <v>59.343800000000002</v>
      </c>
      <c r="LN54" s="74">
        <v>59.2744</v>
      </c>
      <c r="LO54" s="74">
        <v>59.284300000000002</v>
      </c>
      <c r="LP54" s="74">
        <v>60.107300000000002</v>
      </c>
      <c r="LQ54" s="74">
        <v>59.581699999999998</v>
      </c>
      <c r="LR54" s="74">
        <v>59.631300000000003</v>
      </c>
      <c r="LS54" s="74">
        <v>59.423099999999998</v>
      </c>
      <c r="LT54" s="74">
        <v>59.3339</v>
      </c>
      <c r="LU54" s="74">
        <v>59.145499999999998</v>
      </c>
      <c r="LV54" s="74">
        <v>58.758800000000001</v>
      </c>
      <c r="LW54" s="74">
        <v>59.026499999999999</v>
      </c>
      <c r="LX54" s="74">
        <v>59.631300000000003</v>
      </c>
      <c r="LY54" s="74">
        <v>58.590200000000003</v>
      </c>
      <c r="LZ54" s="74">
        <v>59.363599999999998</v>
      </c>
      <c r="MA54" s="74">
        <v>59.700699999999998</v>
      </c>
      <c r="MB54" s="74">
        <v>59.6511</v>
      </c>
      <c r="MC54" s="74">
        <v>59.730499999999999</v>
      </c>
      <c r="MD54" s="74">
        <v>58.847999999999999</v>
      </c>
      <c r="ME54" s="74">
        <v>58.352200000000003</v>
      </c>
      <c r="MF54" s="74">
        <v>59.204999999999998</v>
      </c>
      <c r="MG54" s="74">
        <v>59.314</v>
      </c>
      <c r="MH54" s="74">
        <v>59.363599999999998</v>
      </c>
      <c r="MI54" s="74">
        <v>60.107300000000002</v>
      </c>
      <c r="MJ54" s="74">
        <v>59.79</v>
      </c>
      <c r="MK54" s="74">
        <v>60.1357</v>
      </c>
      <c r="ML54" s="74">
        <v>60.1755</v>
      </c>
      <c r="MM54" s="74">
        <v>60.105899999999998</v>
      </c>
      <c r="MN54" s="74">
        <v>59.558599999999998</v>
      </c>
      <c r="MO54" s="74">
        <v>59.528799999999997</v>
      </c>
      <c r="MP54" s="74">
        <v>63.6877</v>
      </c>
      <c r="MQ54" s="74">
        <v>64.3245</v>
      </c>
      <c r="MR54" s="74">
        <v>63.856900000000003</v>
      </c>
      <c r="MS54" s="74">
        <v>64.822000000000003</v>
      </c>
      <c r="MT54" s="74">
        <v>64.921499999999995</v>
      </c>
      <c r="MU54" s="74">
        <v>64.513599999999997</v>
      </c>
      <c r="MV54" s="74">
        <v>65.050799999999995</v>
      </c>
      <c r="MW54" s="74">
        <v>64.712599999999995</v>
      </c>
      <c r="MX54" s="74">
        <v>64.593199999999996</v>
      </c>
      <c r="MY54" s="74">
        <v>64.563299999999998</v>
      </c>
      <c r="MZ54" s="74">
        <v>65.428899999999999</v>
      </c>
      <c r="NA54" s="74">
        <v>65.488600000000005</v>
      </c>
      <c r="NB54" s="74">
        <v>66.264700000000005</v>
      </c>
      <c r="NC54" s="74">
        <v>66.752200000000002</v>
      </c>
      <c r="ND54" s="74">
        <v>66.811899999999994</v>
      </c>
      <c r="NE54" s="74">
        <v>65.548299999999998</v>
      </c>
      <c r="NF54" s="74">
        <v>66.622900000000001</v>
      </c>
      <c r="NG54" s="74">
        <v>66.394000000000005</v>
      </c>
      <c r="NH54" s="74">
        <v>65.976200000000006</v>
      </c>
      <c r="NI54" s="74">
        <v>66.364199999999997</v>
      </c>
      <c r="NJ54" s="74">
        <v>66.682599999999994</v>
      </c>
      <c r="NK54" s="74">
        <v>67.080600000000004</v>
      </c>
      <c r="NL54" s="74">
        <v>67.259699999999995</v>
      </c>
      <c r="NM54" s="74" t="s">
        <v>135</v>
      </c>
      <c r="NN54" s="74">
        <v>67.667599999999993</v>
      </c>
      <c r="NO54" s="74">
        <v>67.568100000000001</v>
      </c>
      <c r="NP54" s="74">
        <v>68.553100000000001</v>
      </c>
      <c r="NQ54" s="74">
        <v>67.080600000000004</v>
      </c>
      <c r="NR54" s="74">
        <v>67.946200000000005</v>
      </c>
      <c r="NS54" s="74">
        <v>67.538300000000007</v>
      </c>
      <c r="NT54" s="74">
        <v>67.369100000000003</v>
      </c>
      <c r="NU54" s="74">
        <v>67.140299999999996</v>
      </c>
      <c r="NV54" s="74">
        <v>67.7273</v>
      </c>
      <c r="NW54" s="74">
        <v>67.8964</v>
      </c>
      <c r="NX54" s="74">
        <v>69.687399999999997</v>
      </c>
      <c r="NY54" s="74">
        <v>69.3292</v>
      </c>
      <c r="NZ54" s="74">
        <v>69.548100000000005</v>
      </c>
      <c r="OA54" s="74">
        <v>70.055499999999995</v>
      </c>
      <c r="OB54" s="74">
        <v>69.448599999999999</v>
      </c>
      <c r="OC54" s="74">
        <v>68.891400000000004</v>
      </c>
      <c r="OD54" s="74">
        <v>69.259500000000003</v>
      </c>
      <c r="OE54" s="74">
        <v>69.637600000000006</v>
      </c>
      <c r="OF54" s="74">
        <v>70.672399999999996</v>
      </c>
      <c r="OG54" s="74">
        <v>70.463499999999996</v>
      </c>
      <c r="OH54" s="74">
        <v>70.393799999999999</v>
      </c>
      <c r="OI54" s="74">
        <v>70.025700000000001</v>
      </c>
      <c r="OJ54" s="74">
        <v>70.294300000000007</v>
      </c>
      <c r="OK54" s="74">
        <v>70.244600000000005</v>
      </c>
      <c r="OL54" s="74">
        <v>69.667500000000004</v>
      </c>
      <c r="OM54" s="74">
        <v>69.428700000000006</v>
      </c>
      <c r="ON54" s="74">
        <v>69.269499999999994</v>
      </c>
      <c r="OO54" s="74">
        <v>68.841700000000003</v>
      </c>
      <c r="OP54" s="74">
        <v>68.294399999999996</v>
      </c>
      <c r="OQ54" s="74">
        <v>69.438599999999994</v>
      </c>
      <c r="OR54" s="74">
        <v>68.115300000000005</v>
      </c>
      <c r="OS54" s="74">
        <v>67.249700000000004</v>
      </c>
      <c r="OT54" s="74">
        <v>67.399000000000001</v>
      </c>
      <c r="OU54" s="74">
        <v>66.573099999999997</v>
      </c>
      <c r="OV54" s="74">
        <v>67.319400000000002</v>
      </c>
      <c r="OW54" s="74">
        <v>67.607900000000001</v>
      </c>
      <c r="OX54" s="74">
        <v>68.354100000000003</v>
      </c>
      <c r="OY54" s="74">
        <v>67.787000000000006</v>
      </c>
      <c r="OZ54" s="74">
        <v>68.314300000000003</v>
      </c>
      <c r="PA54" s="74">
        <v>72.811599999999999</v>
      </c>
      <c r="PB54" s="74">
        <v>73.287999999999997</v>
      </c>
      <c r="PC54" s="74">
        <v>73.557400000000001</v>
      </c>
      <c r="PD54" s="74">
        <v>74.375600000000006</v>
      </c>
      <c r="PE54" s="74">
        <v>75.074100000000001</v>
      </c>
      <c r="PF54" s="74">
        <v>75.413300000000007</v>
      </c>
      <c r="PG54" s="74">
        <v>75.533100000000005</v>
      </c>
      <c r="PH54" s="74">
        <v>75.862300000000005</v>
      </c>
      <c r="PI54" s="74">
        <v>75.962100000000007</v>
      </c>
      <c r="PJ54" s="74">
        <v>75.912199999999999</v>
      </c>
      <c r="PK54" s="74">
        <v>76.251499999999993</v>
      </c>
      <c r="PL54" s="74">
        <v>77.059700000000007</v>
      </c>
      <c r="PM54" s="74">
        <v>76.999799999999993</v>
      </c>
      <c r="PN54" s="74">
        <v>77.069699999999997</v>
      </c>
      <c r="PO54" s="74">
        <v>76.790300000000002</v>
      </c>
      <c r="PP54" s="74">
        <v>76.471000000000004</v>
      </c>
      <c r="PQ54" s="74">
        <v>77.169399999999996</v>
      </c>
      <c r="PR54" s="74">
        <v>78.636200000000002</v>
      </c>
      <c r="PS54" s="74">
        <v>78.6661</v>
      </c>
      <c r="PT54" s="74">
        <v>79.484300000000005</v>
      </c>
      <c r="PU54" s="74">
        <v>80.422200000000004</v>
      </c>
      <c r="PV54" s="74">
        <v>80.382300000000001</v>
      </c>
      <c r="PW54" s="74">
        <v>78.426699999999997</v>
      </c>
      <c r="PX54" s="74">
        <v>78.855699999999999</v>
      </c>
      <c r="PY54" s="74">
        <v>77.867900000000006</v>
      </c>
      <c r="PZ54" s="74">
        <v>78.885599999999997</v>
      </c>
      <c r="QA54" s="74">
        <v>80.152799999999999</v>
      </c>
      <c r="QB54" s="74">
        <v>80.492099999999994</v>
      </c>
      <c r="QC54" s="74">
        <v>81.220500000000001</v>
      </c>
      <c r="QD54" s="74">
        <v>79.743700000000004</v>
      </c>
      <c r="QE54" s="74">
        <v>79.604100000000003</v>
      </c>
      <c r="QF54" s="74">
        <v>80.571899999999999</v>
      </c>
      <c r="QG54" s="74">
        <v>81.090800000000002</v>
      </c>
      <c r="QH54" s="74">
        <v>80.252600000000001</v>
      </c>
      <c r="QI54" s="74">
        <v>80.252600000000001</v>
      </c>
      <c r="QJ54" s="74">
        <v>80.761499999999998</v>
      </c>
      <c r="QK54" s="74">
        <v>78.925600000000003</v>
      </c>
      <c r="QL54" s="74">
        <v>79.534199999999998</v>
      </c>
      <c r="QM54" s="74">
        <v>80.222700000000003</v>
      </c>
      <c r="QN54" s="74">
        <v>79.434399999999997</v>
      </c>
      <c r="QO54" s="74">
        <v>79.923400000000001</v>
      </c>
      <c r="QP54" s="74">
        <v>80.112899999999996</v>
      </c>
      <c r="QQ54" s="74">
        <v>81.469899999999996</v>
      </c>
      <c r="QR54" s="74">
        <v>81.040899999999993</v>
      </c>
      <c r="QS54" s="74">
        <v>80.711600000000004</v>
      </c>
      <c r="QT54" s="74">
        <v>81.130700000000004</v>
      </c>
      <c r="QU54" s="74">
        <v>80.631799999999998</v>
      </c>
      <c r="QV54" s="74">
        <v>81.839100000000002</v>
      </c>
      <c r="QW54" s="74">
        <v>83.086399999999998</v>
      </c>
      <c r="QX54" s="74">
        <v>82.856899999999996</v>
      </c>
      <c r="QY54" s="74">
        <v>82.328000000000003</v>
      </c>
      <c r="QZ54" s="74">
        <v>82.567499999999995</v>
      </c>
      <c r="RA54" s="74">
        <v>81.519800000000004</v>
      </c>
      <c r="RB54" s="74">
        <v>81.210499999999996</v>
      </c>
      <c r="RC54" s="74">
        <v>81.769300000000001</v>
      </c>
      <c r="RD54" s="74">
        <v>82.008700000000005</v>
      </c>
      <c r="RE54" s="74">
        <v>82.268199999999993</v>
      </c>
      <c r="RF54" s="74">
        <v>83.495500000000007</v>
      </c>
      <c r="RG54" s="74">
        <v>83.256</v>
      </c>
      <c r="RH54" s="74">
        <v>83.665099999999995</v>
      </c>
      <c r="RI54" s="74">
        <v>84.642899999999997</v>
      </c>
      <c r="RJ54" s="74">
        <v>84.024299999999997</v>
      </c>
      <c r="RK54" s="74">
        <v>84.802599999999998</v>
      </c>
      <c r="RL54" s="74">
        <v>85.311400000000006</v>
      </c>
      <c r="RM54" s="74">
        <v>84.283699999999996</v>
      </c>
      <c r="RN54" s="74">
        <v>84.0642</v>
      </c>
      <c r="RO54" s="74">
        <v>83.894599999999997</v>
      </c>
      <c r="RP54" s="74">
        <v>86.409000000000006</v>
      </c>
      <c r="RQ54" s="74">
        <v>86.987700000000004</v>
      </c>
      <c r="RR54" s="74">
        <v>88.195099999999996</v>
      </c>
      <c r="RS54" s="74">
        <v>90.240499999999997</v>
      </c>
      <c r="RT54" s="74">
        <v>89.302599999999998</v>
      </c>
      <c r="RU54" s="74">
        <v>91.108599999999996</v>
      </c>
      <c r="RV54" s="74">
        <v>91.677400000000006</v>
      </c>
      <c r="RW54" s="74">
        <v>92.296000000000006</v>
      </c>
      <c r="RX54" s="74">
        <v>92.435699999999997</v>
      </c>
      <c r="RY54" s="74">
        <v>93.303799999999995</v>
      </c>
      <c r="RZ54" s="74">
        <v>94.241699999999994</v>
      </c>
      <c r="SA54" s="74">
        <v>95.089799999999997</v>
      </c>
      <c r="SB54" s="74">
        <v>95.488900000000001</v>
      </c>
      <c r="SC54" s="74">
        <v>93.623099999999994</v>
      </c>
      <c r="SD54" s="74">
        <v>94.341499999999996</v>
      </c>
      <c r="SE54" s="74">
        <v>94.750600000000006</v>
      </c>
      <c r="SF54" s="74">
        <v>93.882499999999993</v>
      </c>
      <c r="SG54" s="74">
        <v>94.25</v>
      </c>
      <c r="SH54" s="74">
        <v>94.87</v>
      </c>
      <c r="SI54" s="74">
        <v>95.42</v>
      </c>
      <c r="SJ54" s="74">
        <v>93.55</v>
      </c>
      <c r="SK54" s="74">
        <v>93.4</v>
      </c>
      <c r="SL54" s="74">
        <v>92.24</v>
      </c>
      <c r="SM54" s="74">
        <v>90.35</v>
      </c>
      <c r="SN54" s="74">
        <v>92.68</v>
      </c>
      <c r="SO54" s="74">
        <v>92.79</v>
      </c>
      <c r="SP54" s="74">
        <v>91.66</v>
      </c>
      <c r="SQ54" s="74">
        <v>90.57</v>
      </c>
      <c r="SR54" s="74">
        <v>90.35</v>
      </c>
      <c r="SS54" s="74">
        <v>90</v>
      </c>
      <c r="ST54" s="74">
        <v>90.78</v>
      </c>
      <c r="SU54" s="74">
        <v>91.43</v>
      </c>
      <c r="SV54" s="74">
        <v>90.81</v>
      </c>
      <c r="SW54" s="74">
        <v>91.8</v>
      </c>
      <c r="SX54" s="74">
        <v>91.8</v>
      </c>
      <c r="SY54" s="74">
        <v>93</v>
      </c>
      <c r="SZ54" s="74">
        <v>91.53</v>
      </c>
      <c r="TA54" s="74">
        <v>90.79</v>
      </c>
      <c r="TB54" s="74">
        <v>91.34</v>
      </c>
      <c r="TC54" s="74">
        <v>91.3</v>
      </c>
      <c r="TD54" s="74">
        <v>91.94</v>
      </c>
      <c r="TE54" s="74">
        <v>93.08</v>
      </c>
      <c r="TF54" s="74">
        <v>93.23</v>
      </c>
      <c r="TG54" s="74">
        <v>93.81</v>
      </c>
      <c r="TH54" s="74">
        <v>94.76</v>
      </c>
      <c r="TI54" s="74">
        <v>97.4</v>
      </c>
      <c r="TJ54" s="74">
        <v>97.29</v>
      </c>
      <c r="TK54" s="74">
        <v>97.5</v>
      </c>
      <c r="TL54" s="74">
        <v>98.65</v>
      </c>
      <c r="TM54" s="74">
        <v>98.16</v>
      </c>
      <c r="TN54" s="74">
        <v>99.54</v>
      </c>
      <c r="TO54" s="74">
        <v>100.77</v>
      </c>
      <c r="TP54" s="74">
        <v>102.46</v>
      </c>
      <c r="TQ54" s="74">
        <v>102.85</v>
      </c>
      <c r="TR54" s="74">
        <v>101.15</v>
      </c>
      <c r="TS54" s="74">
        <v>102.92</v>
      </c>
      <c r="TT54" s="74">
        <v>102.47</v>
      </c>
      <c r="TU54" s="74">
        <v>103.61</v>
      </c>
      <c r="TV54" s="74">
        <v>105.05</v>
      </c>
      <c r="TW54" s="74">
        <v>104.04</v>
      </c>
      <c r="TX54" s="74">
        <v>103.78</v>
      </c>
      <c r="TY54" s="74">
        <v>104</v>
      </c>
      <c r="TZ54" s="74">
        <v>97.21</v>
      </c>
      <c r="UA54" s="74">
        <v>94.78</v>
      </c>
      <c r="UB54" s="74">
        <v>93.67</v>
      </c>
      <c r="UC54" s="74">
        <v>97.69</v>
      </c>
      <c r="UD54" s="74">
        <v>96.2</v>
      </c>
      <c r="UE54" s="74">
        <v>96.79</v>
      </c>
      <c r="UF54" s="74">
        <v>98.61</v>
      </c>
      <c r="UG54" s="74">
        <v>97.59</v>
      </c>
      <c r="UH54" s="74">
        <v>94.97</v>
      </c>
    </row>
    <row r="55" spans="1:554" ht="14.4" x14ac:dyDescent="0.3">
      <c r="A55" s="74" t="s">
        <v>242</v>
      </c>
      <c r="B55" s="74" t="s">
        <v>18</v>
      </c>
      <c r="C55" s="74" t="s">
        <v>623</v>
      </c>
      <c r="D55" s="77">
        <v>88.48</v>
      </c>
      <c r="E55" s="74">
        <v>260</v>
      </c>
      <c r="F55" s="77"/>
      <c r="G55" s="74"/>
      <c r="H55" s="74" t="s">
        <v>134</v>
      </c>
      <c r="I55" s="74" t="s">
        <v>134</v>
      </c>
      <c r="J55" s="74" t="s">
        <v>134</v>
      </c>
      <c r="K55" s="74" t="s">
        <v>134</v>
      </c>
      <c r="L55" s="74" t="s">
        <v>134</v>
      </c>
      <c r="M55" s="74" t="s">
        <v>134</v>
      </c>
      <c r="N55" s="74" t="s">
        <v>134</v>
      </c>
      <c r="O55" s="74" t="s">
        <v>134</v>
      </c>
      <c r="P55" s="74" t="s">
        <v>134</v>
      </c>
      <c r="Q55" s="74" t="s">
        <v>134</v>
      </c>
      <c r="R55" s="74" t="s">
        <v>134</v>
      </c>
      <c r="S55" s="74" t="s">
        <v>134</v>
      </c>
      <c r="T55" s="74" t="s">
        <v>134</v>
      </c>
      <c r="U55" s="74" t="s">
        <v>134</v>
      </c>
      <c r="V55" s="74" t="s">
        <v>134</v>
      </c>
      <c r="W55" s="74" t="s">
        <v>134</v>
      </c>
      <c r="X55" s="74" t="s">
        <v>134</v>
      </c>
      <c r="Y55" s="74" t="s">
        <v>134</v>
      </c>
      <c r="Z55" s="74" t="s">
        <v>134</v>
      </c>
      <c r="AA55" s="74" t="s">
        <v>134</v>
      </c>
      <c r="AB55" s="74" t="s">
        <v>134</v>
      </c>
      <c r="AC55" s="74" t="s">
        <v>134</v>
      </c>
      <c r="AD55" s="74" t="s">
        <v>134</v>
      </c>
      <c r="AE55" s="74" t="s">
        <v>134</v>
      </c>
      <c r="AF55" s="74" t="s">
        <v>134</v>
      </c>
      <c r="AG55" s="74" t="s">
        <v>134</v>
      </c>
      <c r="AH55" s="74" t="s">
        <v>134</v>
      </c>
      <c r="AI55" s="74" t="s">
        <v>134</v>
      </c>
      <c r="AJ55" s="74" t="s">
        <v>134</v>
      </c>
      <c r="AK55" s="74" t="s">
        <v>134</v>
      </c>
      <c r="AL55" s="74" t="s">
        <v>134</v>
      </c>
      <c r="AM55" s="74" t="s">
        <v>134</v>
      </c>
      <c r="AN55" s="74" t="s">
        <v>134</v>
      </c>
      <c r="AO55" s="74" t="s">
        <v>134</v>
      </c>
      <c r="AP55" s="74" t="s">
        <v>134</v>
      </c>
      <c r="AQ55" s="74" t="s">
        <v>134</v>
      </c>
      <c r="AR55" s="74" t="s">
        <v>134</v>
      </c>
      <c r="AS55" s="74" t="s">
        <v>134</v>
      </c>
      <c r="AT55" s="74" t="s">
        <v>134</v>
      </c>
      <c r="AU55" s="74" t="s">
        <v>134</v>
      </c>
      <c r="AV55" s="74" t="s">
        <v>134</v>
      </c>
      <c r="AW55" s="74" t="s">
        <v>134</v>
      </c>
      <c r="AX55" s="74" t="s">
        <v>134</v>
      </c>
      <c r="AY55" s="74" t="s">
        <v>134</v>
      </c>
      <c r="AZ55" s="74" t="s">
        <v>134</v>
      </c>
      <c r="BA55" s="74" t="s">
        <v>134</v>
      </c>
      <c r="BB55" s="74" t="s">
        <v>134</v>
      </c>
      <c r="BC55" s="74" t="s">
        <v>134</v>
      </c>
      <c r="BD55" s="74" t="s">
        <v>134</v>
      </c>
      <c r="BE55" s="74" t="s">
        <v>134</v>
      </c>
      <c r="BF55" s="74" t="s">
        <v>134</v>
      </c>
      <c r="BG55" s="74" t="s">
        <v>134</v>
      </c>
      <c r="BH55" s="74" t="s">
        <v>134</v>
      </c>
      <c r="BI55" s="74" t="s">
        <v>134</v>
      </c>
      <c r="BJ55" s="74" t="s">
        <v>134</v>
      </c>
      <c r="BK55" s="74" t="s">
        <v>134</v>
      </c>
      <c r="BL55" s="74" t="s">
        <v>134</v>
      </c>
      <c r="BM55" s="74" t="s">
        <v>134</v>
      </c>
      <c r="BN55" s="74" t="s">
        <v>134</v>
      </c>
      <c r="BO55" s="74" t="s">
        <v>134</v>
      </c>
      <c r="BP55" s="74" t="s">
        <v>134</v>
      </c>
      <c r="BQ55" s="74" t="s">
        <v>134</v>
      </c>
      <c r="BR55" s="74" t="s">
        <v>134</v>
      </c>
      <c r="BS55" s="74" t="s">
        <v>134</v>
      </c>
      <c r="BT55" s="74" t="s">
        <v>134</v>
      </c>
      <c r="BU55" s="74" t="s">
        <v>134</v>
      </c>
      <c r="BV55" s="74" t="s">
        <v>134</v>
      </c>
      <c r="BW55" s="74" t="s">
        <v>134</v>
      </c>
      <c r="BX55" s="74" t="s">
        <v>134</v>
      </c>
      <c r="BY55" s="74" t="s">
        <v>134</v>
      </c>
      <c r="BZ55" s="74" t="s">
        <v>134</v>
      </c>
      <c r="CA55" s="74" t="s">
        <v>134</v>
      </c>
      <c r="CB55" s="74" t="s">
        <v>134</v>
      </c>
      <c r="CC55" s="74" t="s">
        <v>134</v>
      </c>
      <c r="CD55" s="74" t="s">
        <v>134</v>
      </c>
      <c r="CE55" s="74" t="s">
        <v>134</v>
      </c>
      <c r="CF55" s="74" t="s">
        <v>134</v>
      </c>
      <c r="CG55" s="74" t="s">
        <v>134</v>
      </c>
      <c r="CH55" s="74" t="s">
        <v>134</v>
      </c>
      <c r="CI55" s="74" t="s">
        <v>134</v>
      </c>
      <c r="CJ55" s="74" t="s">
        <v>134</v>
      </c>
      <c r="CK55" s="74" t="s">
        <v>134</v>
      </c>
      <c r="CL55" s="74" t="s">
        <v>134</v>
      </c>
      <c r="CM55" s="74" t="s">
        <v>134</v>
      </c>
      <c r="CN55" s="74" t="s">
        <v>134</v>
      </c>
      <c r="CO55" s="74" t="s">
        <v>134</v>
      </c>
      <c r="CP55" s="74" t="s">
        <v>134</v>
      </c>
      <c r="CQ55" s="74" t="s">
        <v>134</v>
      </c>
      <c r="CR55" s="74" t="s">
        <v>134</v>
      </c>
      <c r="CS55" s="74" t="s">
        <v>134</v>
      </c>
      <c r="CT55" s="74" t="s">
        <v>134</v>
      </c>
      <c r="CU55" s="74" t="s">
        <v>134</v>
      </c>
      <c r="CV55" s="74" t="s">
        <v>134</v>
      </c>
      <c r="CW55" s="74" t="s">
        <v>134</v>
      </c>
      <c r="CX55" s="74" t="s">
        <v>134</v>
      </c>
      <c r="CY55" s="74" t="s">
        <v>134</v>
      </c>
      <c r="CZ55" s="74" t="s">
        <v>134</v>
      </c>
      <c r="DA55" s="74" t="s">
        <v>134</v>
      </c>
      <c r="DB55" s="74" t="s">
        <v>134</v>
      </c>
      <c r="DC55" s="74" t="s">
        <v>134</v>
      </c>
      <c r="DD55" s="74" t="s">
        <v>134</v>
      </c>
      <c r="DE55" s="74" t="s">
        <v>134</v>
      </c>
      <c r="DF55" s="74" t="s">
        <v>134</v>
      </c>
      <c r="DG55" s="74" t="s">
        <v>134</v>
      </c>
      <c r="DH55" s="74" t="s">
        <v>134</v>
      </c>
      <c r="DI55" s="74" t="s">
        <v>134</v>
      </c>
      <c r="DJ55" s="74" t="s">
        <v>134</v>
      </c>
      <c r="DK55" s="74" t="s">
        <v>134</v>
      </c>
      <c r="DL55" s="74" t="s">
        <v>134</v>
      </c>
      <c r="DM55" s="74" t="s">
        <v>134</v>
      </c>
      <c r="DN55" s="74" t="s">
        <v>134</v>
      </c>
      <c r="DO55" s="74" t="s">
        <v>134</v>
      </c>
      <c r="DP55" s="74" t="s">
        <v>134</v>
      </c>
      <c r="DQ55" s="74" t="s">
        <v>134</v>
      </c>
      <c r="DR55" s="74" t="s">
        <v>134</v>
      </c>
      <c r="DS55" s="74" t="s">
        <v>134</v>
      </c>
      <c r="DT55" s="74" t="s">
        <v>134</v>
      </c>
      <c r="DU55" s="74" t="s">
        <v>134</v>
      </c>
      <c r="DV55" s="74" t="s">
        <v>134</v>
      </c>
      <c r="DW55" s="74" t="s">
        <v>134</v>
      </c>
      <c r="DX55" s="74" t="s">
        <v>134</v>
      </c>
      <c r="DY55" s="74" t="s">
        <v>134</v>
      </c>
      <c r="DZ55" s="74" t="s">
        <v>134</v>
      </c>
      <c r="EA55" s="74" t="s">
        <v>134</v>
      </c>
      <c r="EB55" s="74" t="s">
        <v>134</v>
      </c>
      <c r="EC55" s="74" t="s">
        <v>134</v>
      </c>
      <c r="ED55" s="74" t="s">
        <v>134</v>
      </c>
      <c r="EE55" s="74" t="s">
        <v>134</v>
      </c>
      <c r="EF55" s="74" t="s">
        <v>134</v>
      </c>
      <c r="EG55" s="74" t="s">
        <v>134</v>
      </c>
      <c r="EH55" s="74" t="s">
        <v>134</v>
      </c>
      <c r="EI55" s="74" t="s">
        <v>134</v>
      </c>
      <c r="EJ55" s="74" t="s">
        <v>134</v>
      </c>
      <c r="EK55" s="74" t="s">
        <v>134</v>
      </c>
      <c r="EL55" s="74" t="s">
        <v>134</v>
      </c>
      <c r="EM55" s="74" t="s">
        <v>134</v>
      </c>
      <c r="EN55" s="74" t="s">
        <v>134</v>
      </c>
      <c r="EO55" s="74" t="s">
        <v>134</v>
      </c>
      <c r="EP55" s="74" t="s">
        <v>134</v>
      </c>
      <c r="EQ55" s="74" t="s">
        <v>134</v>
      </c>
      <c r="ER55" s="74" t="s">
        <v>134</v>
      </c>
      <c r="ES55" s="74" t="s">
        <v>134</v>
      </c>
      <c r="ET55" s="74" t="s">
        <v>134</v>
      </c>
      <c r="EU55" s="74" t="s">
        <v>134</v>
      </c>
      <c r="EV55" s="74" t="s">
        <v>134</v>
      </c>
      <c r="EW55" s="74" t="s">
        <v>134</v>
      </c>
      <c r="EX55" s="74" t="s">
        <v>134</v>
      </c>
      <c r="EY55" s="74" t="s">
        <v>134</v>
      </c>
      <c r="EZ55" s="74" t="s">
        <v>134</v>
      </c>
      <c r="FA55" s="74" t="s">
        <v>134</v>
      </c>
      <c r="FB55" s="74" t="s">
        <v>134</v>
      </c>
      <c r="FC55" s="74" t="s">
        <v>134</v>
      </c>
      <c r="FD55" s="74" t="s">
        <v>134</v>
      </c>
      <c r="FE55" s="74" t="s">
        <v>134</v>
      </c>
      <c r="FF55" s="74" t="s">
        <v>134</v>
      </c>
      <c r="FG55" s="74" t="s">
        <v>134</v>
      </c>
      <c r="FH55" s="74" t="s">
        <v>134</v>
      </c>
      <c r="FI55" s="74" t="s">
        <v>134</v>
      </c>
      <c r="FJ55" s="74" t="s">
        <v>134</v>
      </c>
      <c r="FK55" s="74" t="s">
        <v>134</v>
      </c>
      <c r="FL55" s="74" t="s">
        <v>134</v>
      </c>
      <c r="FM55" s="74" t="s">
        <v>134</v>
      </c>
      <c r="FN55" s="74" t="s">
        <v>134</v>
      </c>
      <c r="FO55" s="74" t="s">
        <v>134</v>
      </c>
      <c r="FP55" s="74" t="s">
        <v>134</v>
      </c>
      <c r="FQ55" s="74" t="s">
        <v>134</v>
      </c>
      <c r="FR55" s="74" t="s">
        <v>134</v>
      </c>
      <c r="FS55" s="74" t="s">
        <v>134</v>
      </c>
      <c r="FT55" s="74" t="s">
        <v>134</v>
      </c>
      <c r="FU55" s="74" t="s">
        <v>134</v>
      </c>
      <c r="FV55" s="74" t="s">
        <v>134</v>
      </c>
      <c r="FW55" s="74" t="s">
        <v>134</v>
      </c>
      <c r="FX55" s="74" t="s">
        <v>134</v>
      </c>
      <c r="FY55" s="74" t="s">
        <v>134</v>
      </c>
      <c r="FZ55" s="74" t="s">
        <v>134</v>
      </c>
      <c r="GA55" s="74" t="s">
        <v>134</v>
      </c>
      <c r="GB55" s="74" t="s">
        <v>134</v>
      </c>
      <c r="GC55" s="74" t="s">
        <v>134</v>
      </c>
      <c r="GD55" s="74" t="s">
        <v>134</v>
      </c>
      <c r="GE55" s="74" t="s">
        <v>134</v>
      </c>
      <c r="GF55" s="74" t="s">
        <v>134</v>
      </c>
      <c r="GG55" s="74" t="s">
        <v>134</v>
      </c>
      <c r="GH55" s="74" t="s">
        <v>134</v>
      </c>
      <c r="GI55" s="74" t="s">
        <v>134</v>
      </c>
      <c r="GJ55" s="74" t="s">
        <v>134</v>
      </c>
      <c r="GK55" s="74" t="s">
        <v>134</v>
      </c>
      <c r="GL55" s="74" t="s">
        <v>134</v>
      </c>
      <c r="GM55" s="74" t="s">
        <v>134</v>
      </c>
      <c r="GN55" s="74" t="s">
        <v>134</v>
      </c>
      <c r="GO55" s="74" t="s">
        <v>134</v>
      </c>
      <c r="GP55" s="74" t="s">
        <v>134</v>
      </c>
      <c r="GQ55" s="74" t="s">
        <v>134</v>
      </c>
      <c r="GR55" s="74" t="s">
        <v>134</v>
      </c>
      <c r="GS55" s="74" t="s">
        <v>134</v>
      </c>
      <c r="GT55" s="74" t="s">
        <v>134</v>
      </c>
      <c r="GU55" s="74" t="s">
        <v>134</v>
      </c>
      <c r="GV55" s="74" t="s">
        <v>134</v>
      </c>
      <c r="GW55" s="74" t="s">
        <v>134</v>
      </c>
      <c r="GX55" s="74" t="s">
        <v>134</v>
      </c>
      <c r="GY55" s="74">
        <v>86.865200000000002</v>
      </c>
      <c r="GZ55" s="74">
        <v>87.123500000000007</v>
      </c>
      <c r="HA55" s="74">
        <v>85.237700000000004</v>
      </c>
      <c r="HB55" s="74">
        <v>83.843000000000004</v>
      </c>
      <c r="HC55" s="74">
        <v>84.686700000000002</v>
      </c>
      <c r="HD55" s="74">
        <v>86.542000000000002</v>
      </c>
      <c r="HE55" s="74">
        <v>83.450100000000006</v>
      </c>
      <c r="HF55" s="74">
        <v>81.202799999999996</v>
      </c>
      <c r="HG55" s="74">
        <v>82.343199999999996</v>
      </c>
      <c r="HH55" s="74">
        <v>82.626999999999995</v>
      </c>
      <c r="HI55" s="74">
        <v>82.638800000000003</v>
      </c>
      <c r="HJ55" s="74">
        <v>83.775199999999998</v>
      </c>
      <c r="HK55" s="74">
        <v>85.578500000000005</v>
      </c>
      <c r="HL55" s="74">
        <v>86.696200000000005</v>
      </c>
      <c r="HM55" s="74">
        <v>86.514499999999998</v>
      </c>
      <c r="HN55" s="74">
        <v>88.183300000000003</v>
      </c>
      <c r="HO55" s="74">
        <v>89.490600000000001</v>
      </c>
      <c r="HP55" s="74">
        <v>89.515100000000004</v>
      </c>
      <c r="HQ55" s="74">
        <v>94.046999999999997</v>
      </c>
      <c r="HR55" s="74">
        <v>93.006799999999998</v>
      </c>
      <c r="HS55" s="74">
        <v>95.563500000000005</v>
      </c>
      <c r="HT55" s="74">
        <v>95.803100000000001</v>
      </c>
      <c r="HU55" s="74">
        <v>94.246399999999994</v>
      </c>
      <c r="HV55" s="74">
        <v>96.031999999999996</v>
      </c>
      <c r="HW55" s="74">
        <v>97.798000000000002</v>
      </c>
      <c r="HX55" s="74">
        <v>96.372799999999998</v>
      </c>
      <c r="HY55" s="74">
        <v>95.469200000000001</v>
      </c>
      <c r="HZ55" s="74">
        <v>95.469200000000001</v>
      </c>
      <c r="IA55" s="74">
        <v>96.144000000000005</v>
      </c>
      <c r="IB55" s="74">
        <v>93.331900000000005</v>
      </c>
      <c r="IC55" s="74">
        <v>92.9499</v>
      </c>
      <c r="ID55" s="74">
        <v>92.407700000000006</v>
      </c>
      <c r="IE55" s="74">
        <v>90.924599999999998</v>
      </c>
      <c r="IF55" s="74">
        <v>91.343999999999994</v>
      </c>
      <c r="IG55" s="74">
        <v>90.7517</v>
      </c>
      <c r="IH55" s="74">
        <v>89.686000000000007</v>
      </c>
      <c r="II55" s="74">
        <v>88.754900000000006</v>
      </c>
      <c r="IJ55" s="74">
        <v>90.583799999999997</v>
      </c>
      <c r="IK55" s="74">
        <v>92.748500000000007</v>
      </c>
      <c r="IL55" s="74">
        <v>101.0913</v>
      </c>
      <c r="IM55" s="74">
        <v>105.3186</v>
      </c>
      <c r="IN55" s="74">
        <v>107.0286</v>
      </c>
      <c r="IO55" s="74">
        <v>108.67870000000001</v>
      </c>
      <c r="IP55" s="74">
        <v>110.9623</v>
      </c>
      <c r="IQ55" s="74">
        <v>112.6576</v>
      </c>
      <c r="IR55" s="74">
        <v>112.4435</v>
      </c>
      <c r="IS55" s="74">
        <v>109.56229999999999</v>
      </c>
      <c r="IT55" s="74">
        <v>111.2308</v>
      </c>
      <c r="IU55" s="74">
        <v>110.7069</v>
      </c>
      <c r="IV55" s="74">
        <v>111.68470000000001</v>
      </c>
      <c r="IW55" s="74">
        <v>111.1203</v>
      </c>
      <c r="IX55" s="74">
        <v>110.74930000000001</v>
      </c>
      <c r="IY55" s="74">
        <v>110.14149999999999</v>
      </c>
      <c r="IZ55" s="74">
        <v>107.0955</v>
      </c>
      <c r="JA55" s="74">
        <v>104.4511</v>
      </c>
      <c r="JB55" s="74">
        <v>103.5068</v>
      </c>
      <c r="JC55" s="74">
        <v>103.5335</v>
      </c>
      <c r="JD55" s="74">
        <v>106.0565</v>
      </c>
      <c r="JE55" s="74">
        <v>106.8103</v>
      </c>
      <c r="JF55" s="74">
        <v>106.62090000000001</v>
      </c>
      <c r="JG55" s="74">
        <v>108.5361</v>
      </c>
      <c r="JH55" s="74">
        <v>109.2959</v>
      </c>
      <c r="JI55" s="74">
        <v>110.0142</v>
      </c>
      <c r="JJ55" s="74">
        <v>108.9002</v>
      </c>
      <c r="JK55" s="74">
        <v>112.8707</v>
      </c>
      <c r="JL55" s="74">
        <v>119.5103</v>
      </c>
      <c r="JM55" s="74">
        <v>120.42789999999999</v>
      </c>
      <c r="JN55" s="74">
        <v>121.0012</v>
      </c>
      <c r="JO55" s="74">
        <v>123.7206</v>
      </c>
      <c r="JP55" s="74">
        <v>121.3653</v>
      </c>
      <c r="JQ55" s="74">
        <v>118.8867</v>
      </c>
      <c r="JR55" s="74">
        <v>120.1585</v>
      </c>
      <c r="JS55" s="74">
        <v>119.2103</v>
      </c>
      <c r="JT55" s="74">
        <v>116.43170000000001</v>
      </c>
      <c r="JU55" s="74">
        <v>118.4061</v>
      </c>
      <c r="JV55" s="74">
        <v>120.8068</v>
      </c>
      <c r="JW55" s="74">
        <v>122.6579</v>
      </c>
      <c r="JX55" s="74">
        <v>120.6401</v>
      </c>
      <c r="JY55" s="74">
        <v>124.03530000000001</v>
      </c>
      <c r="JZ55" s="74">
        <v>125.7818</v>
      </c>
      <c r="KA55" s="74">
        <v>126.6383</v>
      </c>
      <c r="KB55" s="74">
        <v>124.8188</v>
      </c>
      <c r="KC55" s="74">
        <v>123.50149999999999</v>
      </c>
      <c r="KD55" s="74">
        <v>124.5445</v>
      </c>
      <c r="KE55" s="74">
        <v>124.8257</v>
      </c>
      <c r="KF55" s="74">
        <v>122.8927</v>
      </c>
      <c r="KG55" s="74">
        <v>121.0249</v>
      </c>
      <c r="KH55" s="74">
        <v>121.11369999999999</v>
      </c>
      <c r="KI55" s="74">
        <v>128.75569999999999</v>
      </c>
      <c r="KJ55" s="74">
        <v>127.9141</v>
      </c>
      <c r="KK55" s="74">
        <v>129.17310000000001</v>
      </c>
      <c r="KL55" s="74">
        <v>127.9003</v>
      </c>
      <c r="KM55" s="74">
        <v>127.2283</v>
      </c>
      <c r="KN55" s="74">
        <v>128.32060000000001</v>
      </c>
      <c r="KO55" s="74">
        <v>138.0575</v>
      </c>
      <c r="KP55" s="74">
        <v>138.3623</v>
      </c>
      <c r="KQ55" s="74">
        <v>132.49039999999999</v>
      </c>
      <c r="KR55" s="74">
        <v>133.20580000000001</v>
      </c>
      <c r="KS55" s="74">
        <v>138.83099999999999</v>
      </c>
      <c r="KT55" s="74">
        <v>129.1327</v>
      </c>
      <c r="KU55" s="74">
        <v>127.5934</v>
      </c>
      <c r="KV55" s="74">
        <v>127.471</v>
      </c>
      <c r="KW55" s="74">
        <v>124.1152</v>
      </c>
      <c r="KX55" s="74">
        <v>124.54940000000001</v>
      </c>
      <c r="KY55" s="74">
        <v>121.908</v>
      </c>
      <c r="KZ55" s="74">
        <v>122.0797</v>
      </c>
      <c r="LA55" s="74">
        <v>122.15560000000001</v>
      </c>
      <c r="LB55" s="74">
        <v>126.44029999999999</v>
      </c>
      <c r="LC55" s="74">
        <v>133.57490000000001</v>
      </c>
      <c r="LD55" s="74">
        <v>134.11689999999999</v>
      </c>
      <c r="LE55" s="74">
        <v>133.9297</v>
      </c>
      <c r="LF55" s="74">
        <v>131.93889999999999</v>
      </c>
      <c r="LG55" s="74">
        <v>130.67449999999999</v>
      </c>
      <c r="LH55" s="74">
        <v>131.3364</v>
      </c>
      <c r="LI55" s="74">
        <v>133.7989</v>
      </c>
      <c r="LJ55" s="74">
        <v>132.6593</v>
      </c>
      <c r="LK55" s="74">
        <v>135.0821</v>
      </c>
      <c r="LL55" s="74">
        <v>130.55260000000001</v>
      </c>
      <c r="LM55" s="74">
        <v>132.72569999999999</v>
      </c>
      <c r="LN55" s="74">
        <v>132.39570000000001</v>
      </c>
      <c r="LO55" s="74">
        <v>132.19560000000001</v>
      </c>
      <c r="LP55" s="74">
        <v>131.0352</v>
      </c>
      <c r="LQ55" s="74">
        <v>136.9896</v>
      </c>
      <c r="LR55" s="74">
        <v>133.18549999999999</v>
      </c>
      <c r="LS55" s="74">
        <v>129.87780000000001</v>
      </c>
      <c r="LT55" s="74">
        <v>131.69810000000001</v>
      </c>
      <c r="LU55" s="74">
        <v>127.0973</v>
      </c>
      <c r="LV55" s="74">
        <v>124.7548</v>
      </c>
      <c r="LW55" s="74">
        <v>119.37609999999999</v>
      </c>
      <c r="LX55" s="74">
        <v>121.33320000000001</v>
      </c>
      <c r="LY55" s="74">
        <v>123.7837</v>
      </c>
      <c r="LZ55" s="74">
        <v>124.5398</v>
      </c>
      <c r="MA55" s="74">
        <v>128.26560000000001</v>
      </c>
      <c r="MB55" s="74">
        <v>133.18549999999999</v>
      </c>
      <c r="MC55" s="74">
        <v>132.6454</v>
      </c>
      <c r="MD55" s="74">
        <v>128.84530000000001</v>
      </c>
      <c r="ME55" s="74">
        <v>123.15649999999999</v>
      </c>
      <c r="MF55" s="74">
        <v>122.73139999999999</v>
      </c>
      <c r="MG55" s="74">
        <v>126.6494</v>
      </c>
      <c r="MH55" s="74">
        <v>129.84020000000001</v>
      </c>
      <c r="MI55" s="74">
        <v>129.1267</v>
      </c>
      <c r="MJ55" s="74">
        <v>131.33250000000001</v>
      </c>
      <c r="MK55" s="74">
        <v>129.38040000000001</v>
      </c>
      <c r="ML55" s="74">
        <v>132.06870000000001</v>
      </c>
      <c r="MM55" s="74">
        <v>132.53540000000001</v>
      </c>
      <c r="MN55" s="74">
        <v>136.74879999999999</v>
      </c>
      <c r="MO55" s="74">
        <v>142.31180000000001</v>
      </c>
      <c r="MP55" s="74">
        <v>139.92959999999999</v>
      </c>
      <c r="MQ55" s="74">
        <v>138.26089999999999</v>
      </c>
      <c r="MR55" s="74">
        <v>140.11789999999999</v>
      </c>
      <c r="MS55" s="74">
        <v>138.64840000000001</v>
      </c>
      <c r="MT55" s="74">
        <v>137.95869999999999</v>
      </c>
      <c r="MU55" s="74">
        <v>138.06280000000001</v>
      </c>
      <c r="MV55" s="74">
        <v>139.50450000000001</v>
      </c>
      <c r="MW55" s="74">
        <v>139.96129999999999</v>
      </c>
      <c r="MX55" s="74">
        <v>137.8031</v>
      </c>
      <c r="MY55" s="74">
        <v>135.16829999999999</v>
      </c>
      <c r="MZ55" s="74">
        <v>131.64760000000001</v>
      </c>
      <c r="NA55" s="74">
        <v>130.98859999999999</v>
      </c>
      <c r="NB55" s="74">
        <v>131.8725</v>
      </c>
      <c r="NC55" s="74">
        <v>140.0248</v>
      </c>
      <c r="ND55" s="74">
        <v>138.8535</v>
      </c>
      <c r="NE55" s="74">
        <v>139.38560000000001</v>
      </c>
      <c r="NF55" s="74">
        <v>142.7379</v>
      </c>
      <c r="NG55" s="74">
        <v>144.77520000000001</v>
      </c>
      <c r="NH55" s="74">
        <v>148.1919</v>
      </c>
      <c r="NI55" s="74">
        <v>166.37309999999999</v>
      </c>
      <c r="NJ55" s="74">
        <v>171.9272</v>
      </c>
      <c r="NK55" s="74">
        <v>181.22489999999999</v>
      </c>
      <c r="NL55" s="74">
        <v>178.6138</v>
      </c>
      <c r="NM55" s="74" t="s">
        <v>135</v>
      </c>
      <c r="NN55" s="74">
        <v>171.87960000000001</v>
      </c>
      <c r="NO55" s="74">
        <v>164.35560000000001</v>
      </c>
      <c r="NP55" s="74">
        <v>158.2749</v>
      </c>
      <c r="NQ55" s="74">
        <v>157.1397</v>
      </c>
      <c r="NR55" s="74">
        <v>158.25409999999999</v>
      </c>
      <c r="NS55" s="74">
        <v>157.72319999999999</v>
      </c>
      <c r="NT55" s="74">
        <v>159.59899999999999</v>
      </c>
      <c r="NU55" s="74">
        <v>163.10509999999999</v>
      </c>
      <c r="NV55" s="74">
        <v>164.76320000000001</v>
      </c>
      <c r="NW55" s="74">
        <v>171.89449999999999</v>
      </c>
      <c r="NX55" s="74">
        <v>169.31890000000001</v>
      </c>
      <c r="NY55" s="74">
        <v>173.5487</v>
      </c>
      <c r="NZ55" s="74">
        <v>172.30109999999999</v>
      </c>
      <c r="OA55" s="74">
        <v>173.4323</v>
      </c>
      <c r="OB55" s="74">
        <v>169.5814</v>
      </c>
      <c r="OC55" s="74">
        <v>169.0565</v>
      </c>
      <c r="OD55" s="74">
        <v>170.4015</v>
      </c>
      <c r="OE55" s="74">
        <v>168.36859999999999</v>
      </c>
      <c r="OF55" s="74">
        <v>155.0532</v>
      </c>
      <c r="OG55" s="74">
        <v>159.56620000000001</v>
      </c>
      <c r="OH55" s="74">
        <v>156.4151</v>
      </c>
      <c r="OI55" s="74">
        <v>160.10300000000001</v>
      </c>
      <c r="OJ55" s="74">
        <v>162.79689999999999</v>
      </c>
      <c r="OK55" s="74">
        <v>150.4408</v>
      </c>
      <c r="OL55" s="74">
        <v>148.37309999999999</v>
      </c>
      <c r="OM55" s="74">
        <v>150.72909999999999</v>
      </c>
      <c r="ON55" s="74">
        <v>149.32740000000001</v>
      </c>
      <c r="OO55" s="74">
        <v>142.66720000000001</v>
      </c>
      <c r="OP55" s="74">
        <v>159.7253</v>
      </c>
      <c r="OQ55" s="74">
        <v>146.1464</v>
      </c>
      <c r="OR55" s="74">
        <v>142.96549999999999</v>
      </c>
      <c r="OS55" s="74">
        <v>141.23580000000001</v>
      </c>
      <c r="OT55" s="74">
        <v>143.06489999999999</v>
      </c>
      <c r="OU55" s="74">
        <v>135.46029999999999</v>
      </c>
      <c r="OV55" s="74">
        <v>144.8741</v>
      </c>
      <c r="OW55" s="74">
        <v>147.37909999999999</v>
      </c>
      <c r="OX55" s="74">
        <v>147.73689999999999</v>
      </c>
      <c r="OY55" s="74">
        <v>155.2321</v>
      </c>
      <c r="OZ55" s="74">
        <v>156.75299999999999</v>
      </c>
      <c r="PA55" s="74">
        <v>165.1429</v>
      </c>
      <c r="PB55" s="74">
        <v>164.7353</v>
      </c>
      <c r="PC55" s="74">
        <v>166.71350000000001</v>
      </c>
      <c r="PD55" s="74">
        <v>164.964</v>
      </c>
      <c r="PE55" s="74">
        <v>164.79499999999999</v>
      </c>
      <c r="PF55" s="74">
        <v>161.37540000000001</v>
      </c>
      <c r="PG55" s="74">
        <v>165.3715</v>
      </c>
      <c r="PH55" s="74">
        <v>158.67160000000001</v>
      </c>
      <c r="PI55" s="74">
        <v>160.43109999999999</v>
      </c>
      <c r="PJ55" s="74">
        <v>157.24010000000001</v>
      </c>
      <c r="PK55" s="74">
        <v>155.99760000000001</v>
      </c>
      <c r="PL55" s="74">
        <v>161.8526</v>
      </c>
      <c r="PM55" s="74">
        <v>151.88220000000001</v>
      </c>
      <c r="PN55" s="74">
        <v>153.20429999999999</v>
      </c>
      <c r="PO55" s="74">
        <v>151.91200000000001</v>
      </c>
      <c r="PP55" s="74">
        <v>136.18100000000001</v>
      </c>
      <c r="PQ55" s="74">
        <v>139.98330000000001</v>
      </c>
      <c r="PR55" s="74">
        <v>147.32939999999999</v>
      </c>
      <c r="PS55" s="74">
        <v>157.3296</v>
      </c>
      <c r="PT55" s="74">
        <v>163.5822</v>
      </c>
      <c r="PU55" s="74">
        <v>166.6936</v>
      </c>
      <c r="PV55" s="74">
        <v>163.0454</v>
      </c>
      <c r="PW55" s="74">
        <v>161.50460000000001</v>
      </c>
      <c r="PX55" s="74">
        <v>160.70939999999999</v>
      </c>
      <c r="PY55" s="74">
        <v>166.9726</v>
      </c>
      <c r="PZ55" s="74">
        <v>170.64279999999999</v>
      </c>
      <c r="QA55" s="74">
        <v>172.47790000000001</v>
      </c>
      <c r="QB55" s="74">
        <v>174.37280000000001</v>
      </c>
      <c r="QC55" s="74">
        <v>175.05099999999999</v>
      </c>
      <c r="QD55" s="74">
        <v>177.61410000000001</v>
      </c>
      <c r="QE55" s="74">
        <v>172.2285</v>
      </c>
      <c r="QF55" s="74">
        <v>172.03899999999999</v>
      </c>
      <c r="QG55" s="74">
        <v>167.02250000000001</v>
      </c>
      <c r="QH55" s="74">
        <v>170.20400000000001</v>
      </c>
      <c r="QI55" s="74">
        <v>171.4307</v>
      </c>
      <c r="QJ55" s="74">
        <v>176.16800000000001</v>
      </c>
      <c r="QK55" s="74">
        <v>174.6121</v>
      </c>
      <c r="QL55" s="74">
        <v>180.24700000000001</v>
      </c>
      <c r="QM55" s="74">
        <v>185.45310000000001</v>
      </c>
      <c r="QN55" s="74">
        <v>185.19380000000001</v>
      </c>
      <c r="QO55" s="74">
        <v>180.995</v>
      </c>
      <c r="QP55" s="74">
        <v>181.8228</v>
      </c>
      <c r="QQ55" s="74">
        <v>175.50970000000001</v>
      </c>
      <c r="QR55" s="74">
        <v>176.3475</v>
      </c>
      <c r="QS55" s="74">
        <v>181.04490000000001</v>
      </c>
      <c r="QT55" s="74">
        <v>179.4093</v>
      </c>
      <c r="QU55" s="74">
        <v>179.50899999999999</v>
      </c>
      <c r="QV55" s="74">
        <v>178.9007</v>
      </c>
      <c r="QW55" s="74">
        <v>173.0463</v>
      </c>
      <c r="QX55" s="74">
        <v>170.8921</v>
      </c>
      <c r="QY55" s="74">
        <v>172.5377</v>
      </c>
      <c r="QZ55" s="74">
        <v>171.56030000000001</v>
      </c>
      <c r="RA55" s="74">
        <v>178.761</v>
      </c>
      <c r="RB55" s="74">
        <v>176.16800000000001</v>
      </c>
      <c r="RC55" s="74">
        <v>169.31630000000001</v>
      </c>
      <c r="RD55" s="74">
        <v>168.46860000000001</v>
      </c>
      <c r="RE55" s="74">
        <v>168.09960000000001</v>
      </c>
      <c r="RF55" s="74">
        <v>173.43530000000001</v>
      </c>
      <c r="RG55" s="74">
        <v>179.0702</v>
      </c>
      <c r="RH55" s="74">
        <v>183.31880000000001</v>
      </c>
      <c r="RI55" s="74">
        <v>183.14930000000001</v>
      </c>
      <c r="RJ55" s="74">
        <v>178.43190000000001</v>
      </c>
      <c r="RK55" s="74">
        <v>175.7491</v>
      </c>
      <c r="RL55" s="74">
        <v>173.11619999999999</v>
      </c>
      <c r="RM55" s="74">
        <v>169.9247</v>
      </c>
      <c r="RN55" s="74">
        <v>164.39949999999999</v>
      </c>
      <c r="RO55" s="74">
        <v>165.22730000000001</v>
      </c>
      <c r="RP55" s="74">
        <v>164.90809999999999</v>
      </c>
      <c r="RQ55" s="74">
        <v>162.81379999999999</v>
      </c>
      <c r="RR55" s="74">
        <v>163.50190000000001</v>
      </c>
      <c r="RS55" s="74">
        <v>163.7911</v>
      </c>
      <c r="RT55" s="74">
        <v>164.37960000000001</v>
      </c>
      <c r="RU55" s="74">
        <v>164.2998</v>
      </c>
      <c r="RV55" s="74">
        <v>159.2433</v>
      </c>
      <c r="RW55" s="74">
        <v>161.64689999999999</v>
      </c>
      <c r="RX55" s="74">
        <v>166.065</v>
      </c>
      <c r="RY55" s="74">
        <v>167.70070000000001</v>
      </c>
      <c r="RZ55" s="74">
        <v>170.10419999999999</v>
      </c>
      <c r="SA55" s="74">
        <v>170.0145</v>
      </c>
      <c r="SB55" s="74">
        <v>179.05029999999999</v>
      </c>
      <c r="SC55" s="74">
        <v>178.46180000000001</v>
      </c>
      <c r="SD55" s="74">
        <v>171.3509</v>
      </c>
      <c r="SE55" s="74">
        <v>182.71039999999999</v>
      </c>
      <c r="SF55" s="74">
        <v>180.1772</v>
      </c>
      <c r="SG55" s="74">
        <v>224.19929999999999</v>
      </c>
      <c r="SH55" s="74">
        <v>249.33189999999999</v>
      </c>
      <c r="SI55" s="74">
        <v>239.5881</v>
      </c>
      <c r="SJ55" s="74">
        <v>223.0224</v>
      </c>
      <c r="SK55" s="74">
        <v>217.73660000000001</v>
      </c>
      <c r="SL55" s="74">
        <v>220.2</v>
      </c>
      <c r="SM55" s="74">
        <v>232.35</v>
      </c>
      <c r="SN55" s="74">
        <v>239.68</v>
      </c>
      <c r="SO55" s="74">
        <v>245.36</v>
      </c>
      <c r="SP55" s="74">
        <v>241.75</v>
      </c>
      <c r="SQ55" s="74">
        <v>235.58</v>
      </c>
      <c r="SR55" s="74">
        <v>231.84</v>
      </c>
      <c r="SS55" s="74">
        <v>231.98</v>
      </c>
      <c r="ST55" s="74">
        <v>232.55</v>
      </c>
      <c r="SU55" s="74">
        <v>236.41</v>
      </c>
      <c r="SV55" s="74">
        <v>228.64</v>
      </c>
      <c r="SW55" s="74">
        <v>229.31</v>
      </c>
      <c r="SX55" s="74">
        <v>229.31</v>
      </c>
      <c r="SY55" s="74">
        <v>224.31</v>
      </c>
      <c r="SZ55" s="74">
        <v>225.29</v>
      </c>
      <c r="TA55" s="74">
        <v>224.7</v>
      </c>
      <c r="TB55" s="74">
        <v>228</v>
      </c>
      <c r="TC55" s="74">
        <v>229.41</v>
      </c>
      <c r="TD55" s="74">
        <v>237.44</v>
      </c>
      <c r="TE55" s="74">
        <v>240.31</v>
      </c>
      <c r="TF55" s="74">
        <v>240.91</v>
      </c>
      <c r="TG55" s="74">
        <v>240.28</v>
      </c>
      <c r="TH55" s="74">
        <v>244.7</v>
      </c>
      <c r="TI55" s="74">
        <v>202.13</v>
      </c>
      <c r="TJ55" s="74">
        <v>207.36</v>
      </c>
      <c r="TK55" s="74">
        <v>206.35</v>
      </c>
      <c r="TL55" s="74">
        <v>215.66</v>
      </c>
      <c r="TM55" s="74">
        <v>221.27</v>
      </c>
      <c r="TN55" s="74">
        <v>217.73</v>
      </c>
      <c r="TO55" s="74">
        <v>222.43</v>
      </c>
      <c r="TP55" s="74">
        <v>232</v>
      </c>
      <c r="TQ55" s="74">
        <v>231.36</v>
      </c>
      <c r="TR55" s="74">
        <v>224.87</v>
      </c>
      <c r="TS55" s="74">
        <v>235.04</v>
      </c>
      <c r="TT55" s="74">
        <v>235.04</v>
      </c>
      <c r="TU55" s="74">
        <v>236.35</v>
      </c>
      <c r="TV55" s="74">
        <v>235.8</v>
      </c>
      <c r="TW55" s="74">
        <v>233.04</v>
      </c>
      <c r="TX55" s="74">
        <v>228.53</v>
      </c>
      <c r="TY55" s="74">
        <v>228.73</v>
      </c>
      <c r="TZ55" s="74">
        <v>226.74</v>
      </c>
      <c r="UA55" s="74">
        <v>218.66</v>
      </c>
      <c r="UB55" s="74">
        <v>207.93</v>
      </c>
      <c r="UC55" s="74">
        <v>202.54</v>
      </c>
      <c r="UD55" s="74">
        <v>212.94</v>
      </c>
      <c r="UE55" s="74">
        <v>197.8</v>
      </c>
      <c r="UF55" s="74">
        <v>199.43</v>
      </c>
      <c r="UG55" s="74">
        <v>187.37</v>
      </c>
      <c r="UH55" s="74">
        <v>187.48</v>
      </c>
    </row>
    <row r="56" spans="1:554" ht="14.4" x14ac:dyDescent="0.3">
      <c r="A56" s="74" t="s">
        <v>242</v>
      </c>
      <c r="B56" s="74" t="s">
        <v>18</v>
      </c>
      <c r="C56" s="74" t="s">
        <v>623</v>
      </c>
      <c r="D56" s="77">
        <v>88.48</v>
      </c>
      <c r="E56" s="74">
        <v>135</v>
      </c>
      <c r="F56" s="77">
        <v>152.82</v>
      </c>
      <c r="G56" s="74" t="s">
        <v>125</v>
      </c>
      <c r="H56" s="74" t="s">
        <v>134</v>
      </c>
      <c r="I56" s="74" t="s">
        <v>134</v>
      </c>
      <c r="J56" s="74" t="s">
        <v>134</v>
      </c>
      <c r="K56" s="74" t="s">
        <v>134</v>
      </c>
      <c r="L56" s="74" t="s">
        <v>134</v>
      </c>
      <c r="M56" s="74" t="s">
        <v>134</v>
      </c>
      <c r="N56" s="74" t="s">
        <v>134</v>
      </c>
      <c r="O56" s="74" t="s">
        <v>134</v>
      </c>
      <c r="P56" s="74" t="s">
        <v>134</v>
      </c>
      <c r="Q56" s="74" t="s">
        <v>134</v>
      </c>
      <c r="R56" s="74" t="s">
        <v>134</v>
      </c>
      <c r="S56" s="74" t="s">
        <v>134</v>
      </c>
      <c r="T56" s="74" t="s">
        <v>134</v>
      </c>
      <c r="U56" s="74" t="s">
        <v>134</v>
      </c>
      <c r="V56" s="74" t="s">
        <v>134</v>
      </c>
      <c r="W56" s="74" t="s">
        <v>134</v>
      </c>
      <c r="X56" s="74" t="s">
        <v>134</v>
      </c>
      <c r="Y56" s="74" t="s">
        <v>134</v>
      </c>
      <c r="Z56" s="74" t="s">
        <v>134</v>
      </c>
      <c r="AA56" s="74" t="s">
        <v>134</v>
      </c>
      <c r="AB56" s="74" t="s">
        <v>134</v>
      </c>
      <c r="AC56" s="74" t="s">
        <v>134</v>
      </c>
      <c r="AD56" s="74" t="s">
        <v>134</v>
      </c>
      <c r="AE56" s="74" t="s">
        <v>134</v>
      </c>
      <c r="AF56" s="74" t="s">
        <v>134</v>
      </c>
      <c r="AG56" s="74" t="s">
        <v>134</v>
      </c>
      <c r="AH56" s="74" t="s">
        <v>134</v>
      </c>
      <c r="AI56" s="74" t="s">
        <v>134</v>
      </c>
      <c r="AJ56" s="74" t="s">
        <v>134</v>
      </c>
      <c r="AK56" s="74" t="s">
        <v>134</v>
      </c>
      <c r="AL56" s="74" t="s">
        <v>134</v>
      </c>
      <c r="AM56" s="74" t="s">
        <v>134</v>
      </c>
      <c r="AN56" s="74" t="s">
        <v>134</v>
      </c>
      <c r="AO56" s="74" t="s">
        <v>134</v>
      </c>
      <c r="AP56" s="74" t="s">
        <v>134</v>
      </c>
      <c r="AQ56" s="74" t="s">
        <v>134</v>
      </c>
      <c r="AR56" s="74" t="s">
        <v>134</v>
      </c>
      <c r="AS56" s="74" t="s">
        <v>134</v>
      </c>
      <c r="AT56" s="74" t="s">
        <v>134</v>
      </c>
      <c r="AU56" s="74" t="s">
        <v>134</v>
      </c>
      <c r="AV56" s="74" t="s">
        <v>134</v>
      </c>
      <c r="AW56" s="74" t="s">
        <v>134</v>
      </c>
      <c r="AX56" s="74" t="s">
        <v>134</v>
      </c>
      <c r="AY56" s="74" t="s">
        <v>134</v>
      </c>
      <c r="AZ56" s="74" t="s">
        <v>134</v>
      </c>
      <c r="BA56" s="74" t="s">
        <v>134</v>
      </c>
      <c r="BB56" s="74" t="s">
        <v>134</v>
      </c>
      <c r="BC56" s="74" t="s">
        <v>134</v>
      </c>
      <c r="BD56" s="74" t="s">
        <v>134</v>
      </c>
      <c r="BE56" s="74" t="s">
        <v>134</v>
      </c>
      <c r="BF56" s="74" t="s">
        <v>134</v>
      </c>
      <c r="BG56" s="74" t="s">
        <v>134</v>
      </c>
      <c r="BH56" s="74" t="s">
        <v>134</v>
      </c>
      <c r="BI56" s="74" t="s">
        <v>134</v>
      </c>
      <c r="BJ56" s="74" t="s">
        <v>134</v>
      </c>
      <c r="BK56" s="74" t="s">
        <v>134</v>
      </c>
      <c r="BL56" s="74" t="s">
        <v>134</v>
      </c>
      <c r="BM56" s="74" t="s">
        <v>134</v>
      </c>
      <c r="BN56" s="74" t="s">
        <v>134</v>
      </c>
      <c r="BO56" s="74" t="s">
        <v>134</v>
      </c>
      <c r="BP56" s="74" t="s">
        <v>134</v>
      </c>
      <c r="BQ56" s="74" t="s">
        <v>134</v>
      </c>
      <c r="BR56" s="74" t="s">
        <v>134</v>
      </c>
      <c r="BS56" s="74" t="s">
        <v>134</v>
      </c>
      <c r="BT56" s="74" t="s">
        <v>134</v>
      </c>
      <c r="BU56" s="74" t="s">
        <v>134</v>
      </c>
      <c r="BV56" s="74" t="s">
        <v>134</v>
      </c>
      <c r="BW56" s="74" t="s">
        <v>134</v>
      </c>
      <c r="BX56" s="74" t="s">
        <v>134</v>
      </c>
      <c r="BY56" s="74" t="s">
        <v>134</v>
      </c>
      <c r="BZ56" s="74" t="s">
        <v>134</v>
      </c>
      <c r="CA56" s="74" t="s">
        <v>134</v>
      </c>
      <c r="CB56" s="74" t="s">
        <v>134</v>
      </c>
      <c r="CC56" s="74" t="s">
        <v>134</v>
      </c>
      <c r="CD56" s="74" t="s">
        <v>134</v>
      </c>
      <c r="CE56" s="74" t="s">
        <v>134</v>
      </c>
      <c r="CF56" s="74" t="s">
        <v>134</v>
      </c>
      <c r="CG56" s="74" t="s">
        <v>134</v>
      </c>
      <c r="CH56" s="74" t="s">
        <v>134</v>
      </c>
      <c r="CI56" s="74" t="s">
        <v>134</v>
      </c>
      <c r="CJ56" s="74" t="s">
        <v>134</v>
      </c>
      <c r="CK56" s="74" t="s">
        <v>134</v>
      </c>
      <c r="CL56" s="74" t="s">
        <v>134</v>
      </c>
      <c r="CM56" s="74" t="s">
        <v>134</v>
      </c>
      <c r="CN56" s="74" t="s">
        <v>134</v>
      </c>
      <c r="CO56" s="74" t="s">
        <v>134</v>
      </c>
      <c r="CP56" s="74" t="s">
        <v>134</v>
      </c>
      <c r="CQ56" s="74" t="s">
        <v>134</v>
      </c>
      <c r="CR56" s="74" t="s">
        <v>134</v>
      </c>
      <c r="CS56" s="74" t="s">
        <v>134</v>
      </c>
      <c r="CT56" s="74" t="s">
        <v>134</v>
      </c>
      <c r="CU56" s="74" t="s">
        <v>134</v>
      </c>
      <c r="CV56" s="74" t="s">
        <v>134</v>
      </c>
      <c r="CW56" s="74" t="s">
        <v>134</v>
      </c>
      <c r="CX56" s="74" t="s">
        <v>134</v>
      </c>
      <c r="CY56" s="74" t="s">
        <v>134</v>
      </c>
      <c r="CZ56" s="74" t="s">
        <v>134</v>
      </c>
      <c r="DA56" s="74" t="s">
        <v>134</v>
      </c>
      <c r="DB56" s="74" t="s">
        <v>134</v>
      </c>
      <c r="DC56" s="74" t="s">
        <v>134</v>
      </c>
      <c r="DD56" s="74" t="s">
        <v>134</v>
      </c>
      <c r="DE56" s="74" t="s">
        <v>134</v>
      </c>
      <c r="DF56" s="74" t="s">
        <v>134</v>
      </c>
      <c r="DG56" s="74" t="s">
        <v>134</v>
      </c>
      <c r="DH56" s="74" t="s">
        <v>134</v>
      </c>
      <c r="DI56" s="74" t="s">
        <v>134</v>
      </c>
      <c r="DJ56" s="74" t="s">
        <v>134</v>
      </c>
      <c r="DK56" s="74" t="s">
        <v>134</v>
      </c>
      <c r="DL56" s="74" t="s">
        <v>134</v>
      </c>
      <c r="DM56" s="74" t="s">
        <v>134</v>
      </c>
      <c r="DN56" s="74" t="s">
        <v>134</v>
      </c>
      <c r="DO56" s="74" t="s">
        <v>134</v>
      </c>
      <c r="DP56" s="74" t="s">
        <v>134</v>
      </c>
      <c r="DQ56" s="74" t="s">
        <v>134</v>
      </c>
      <c r="DR56" s="74" t="s">
        <v>134</v>
      </c>
      <c r="DS56" s="74" t="s">
        <v>134</v>
      </c>
      <c r="DT56" s="74" t="s">
        <v>134</v>
      </c>
      <c r="DU56" s="74" t="s">
        <v>134</v>
      </c>
      <c r="DV56" s="74" t="s">
        <v>134</v>
      </c>
      <c r="DW56" s="74" t="s">
        <v>134</v>
      </c>
      <c r="DX56" s="74" t="s">
        <v>134</v>
      </c>
      <c r="DY56" s="74" t="s">
        <v>134</v>
      </c>
      <c r="DZ56" s="74" t="s">
        <v>134</v>
      </c>
      <c r="EA56" s="74" t="s">
        <v>134</v>
      </c>
      <c r="EB56" s="74" t="s">
        <v>134</v>
      </c>
      <c r="EC56" s="74" t="s">
        <v>134</v>
      </c>
      <c r="ED56" s="74" t="s">
        <v>134</v>
      </c>
      <c r="EE56" s="74" t="s">
        <v>134</v>
      </c>
      <c r="EF56" s="74" t="s">
        <v>134</v>
      </c>
      <c r="EG56" s="74" t="s">
        <v>134</v>
      </c>
      <c r="EH56" s="74" t="s">
        <v>134</v>
      </c>
      <c r="EI56" s="74" t="s">
        <v>134</v>
      </c>
      <c r="EJ56" s="74" t="s">
        <v>134</v>
      </c>
      <c r="EK56" s="74" t="s">
        <v>134</v>
      </c>
      <c r="EL56" s="74" t="s">
        <v>134</v>
      </c>
      <c r="EM56" s="74" t="s">
        <v>134</v>
      </c>
      <c r="EN56" s="74" t="s">
        <v>134</v>
      </c>
      <c r="EO56" s="74" t="s">
        <v>134</v>
      </c>
      <c r="EP56" s="74" t="s">
        <v>134</v>
      </c>
      <c r="EQ56" s="74" t="s">
        <v>134</v>
      </c>
      <c r="ER56" s="74" t="s">
        <v>134</v>
      </c>
      <c r="ES56" s="74" t="s">
        <v>134</v>
      </c>
      <c r="ET56" s="74" t="s">
        <v>134</v>
      </c>
      <c r="EU56" s="74" t="s">
        <v>134</v>
      </c>
      <c r="EV56" s="74" t="s">
        <v>134</v>
      </c>
      <c r="EW56" s="74" t="s">
        <v>134</v>
      </c>
      <c r="EX56" s="74" t="s">
        <v>134</v>
      </c>
      <c r="EY56" s="74" t="s">
        <v>134</v>
      </c>
      <c r="EZ56" s="74" t="s">
        <v>134</v>
      </c>
      <c r="FA56" s="74" t="s">
        <v>134</v>
      </c>
      <c r="FB56" s="74" t="s">
        <v>134</v>
      </c>
      <c r="FC56" s="74" t="s">
        <v>134</v>
      </c>
      <c r="FD56" s="74" t="s">
        <v>134</v>
      </c>
      <c r="FE56" s="74" t="s">
        <v>134</v>
      </c>
      <c r="FF56" s="74" t="s">
        <v>134</v>
      </c>
      <c r="FG56" s="74" t="s">
        <v>134</v>
      </c>
      <c r="FH56" s="74" t="s">
        <v>134</v>
      </c>
      <c r="FI56" s="74" t="s">
        <v>134</v>
      </c>
      <c r="FJ56" s="74" t="s">
        <v>134</v>
      </c>
      <c r="FK56" s="74" t="s">
        <v>134</v>
      </c>
      <c r="FL56" s="74" t="s">
        <v>134</v>
      </c>
      <c r="FM56" s="74" t="s">
        <v>134</v>
      </c>
      <c r="FN56" s="74" t="s">
        <v>134</v>
      </c>
      <c r="FO56" s="74" t="s">
        <v>134</v>
      </c>
      <c r="FP56" s="74" t="s">
        <v>134</v>
      </c>
      <c r="FQ56" s="74" t="s">
        <v>134</v>
      </c>
      <c r="FR56" s="74" t="s">
        <v>134</v>
      </c>
      <c r="FS56" s="74" t="s">
        <v>134</v>
      </c>
      <c r="FT56" s="74" t="s">
        <v>134</v>
      </c>
      <c r="FU56" s="74" t="s">
        <v>134</v>
      </c>
      <c r="FV56" s="74" t="s">
        <v>134</v>
      </c>
      <c r="FW56" s="74" t="s">
        <v>134</v>
      </c>
      <c r="FX56" s="74" t="s">
        <v>134</v>
      </c>
      <c r="FY56" s="74" t="s">
        <v>134</v>
      </c>
      <c r="FZ56" s="74" t="s">
        <v>134</v>
      </c>
      <c r="GA56" s="74" t="s">
        <v>134</v>
      </c>
      <c r="GB56" s="74" t="s">
        <v>134</v>
      </c>
      <c r="GC56" s="74" t="s">
        <v>134</v>
      </c>
      <c r="GD56" s="74" t="s">
        <v>134</v>
      </c>
      <c r="GE56" s="74" t="s">
        <v>134</v>
      </c>
      <c r="GF56" s="74" t="s">
        <v>134</v>
      </c>
      <c r="GG56" s="74" t="s">
        <v>134</v>
      </c>
      <c r="GH56" s="74" t="s">
        <v>134</v>
      </c>
      <c r="GI56" s="74" t="s">
        <v>134</v>
      </c>
      <c r="GJ56" s="74" t="s">
        <v>134</v>
      </c>
      <c r="GK56" s="74" t="s">
        <v>134</v>
      </c>
      <c r="GL56" s="74" t="s">
        <v>134</v>
      </c>
      <c r="GM56" s="74" t="s">
        <v>134</v>
      </c>
      <c r="GN56" s="74" t="s">
        <v>134</v>
      </c>
      <c r="GO56" s="74" t="s">
        <v>134</v>
      </c>
      <c r="GP56" s="74" t="s">
        <v>134</v>
      </c>
      <c r="GQ56" s="74" t="s">
        <v>134</v>
      </c>
      <c r="GR56" s="74" t="s">
        <v>134</v>
      </c>
      <c r="GS56" s="74" t="s">
        <v>134</v>
      </c>
      <c r="GT56" s="74" t="s">
        <v>134</v>
      </c>
      <c r="GU56" s="74" t="s">
        <v>134</v>
      </c>
      <c r="GV56" s="74" t="s">
        <v>134</v>
      </c>
      <c r="GW56" s="74" t="s">
        <v>134</v>
      </c>
      <c r="GX56" s="74" t="s">
        <v>134</v>
      </c>
      <c r="GY56" s="74">
        <v>86.865200000000002</v>
      </c>
      <c r="GZ56" s="74">
        <v>87.123500000000007</v>
      </c>
      <c r="HA56" s="74">
        <v>85.237700000000004</v>
      </c>
      <c r="HB56" s="74">
        <v>83.843000000000004</v>
      </c>
      <c r="HC56" s="74">
        <v>84.686700000000002</v>
      </c>
      <c r="HD56" s="74">
        <v>86.542000000000002</v>
      </c>
      <c r="HE56" s="74">
        <v>83.450100000000006</v>
      </c>
      <c r="HF56" s="74">
        <v>81.202799999999996</v>
      </c>
      <c r="HG56" s="74">
        <v>82.343199999999996</v>
      </c>
      <c r="HH56" s="74">
        <v>82.626999999999995</v>
      </c>
      <c r="HI56" s="74">
        <v>82.638800000000003</v>
      </c>
      <c r="HJ56" s="74">
        <v>83.775199999999998</v>
      </c>
      <c r="HK56" s="74">
        <v>85.578500000000005</v>
      </c>
      <c r="HL56" s="74">
        <v>86.696200000000005</v>
      </c>
      <c r="HM56" s="74">
        <v>86.514499999999998</v>
      </c>
      <c r="HN56" s="74">
        <v>88.183300000000003</v>
      </c>
      <c r="HO56" s="74">
        <v>89.490600000000001</v>
      </c>
      <c r="HP56" s="74">
        <v>89.515100000000004</v>
      </c>
      <c r="HQ56" s="74">
        <v>94.046999999999997</v>
      </c>
      <c r="HR56" s="74">
        <v>93.006799999999998</v>
      </c>
      <c r="HS56" s="74">
        <v>95.563500000000005</v>
      </c>
      <c r="HT56" s="74">
        <v>95.803100000000001</v>
      </c>
      <c r="HU56" s="74">
        <v>94.246399999999994</v>
      </c>
      <c r="HV56" s="74">
        <v>96.031999999999996</v>
      </c>
      <c r="HW56" s="74">
        <v>97.798000000000002</v>
      </c>
      <c r="HX56" s="74">
        <v>96.372799999999998</v>
      </c>
      <c r="HY56" s="74">
        <v>95.469200000000001</v>
      </c>
      <c r="HZ56" s="74">
        <v>95.469200000000001</v>
      </c>
      <c r="IA56" s="74">
        <v>96.144000000000005</v>
      </c>
      <c r="IB56" s="74">
        <v>93.331900000000005</v>
      </c>
      <c r="IC56" s="74">
        <v>92.9499</v>
      </c>
      <c r="ID56" s="74">
        <v>92.407700000000006</v>
      </c>
      <c r="IE56" s="74">
        <v>90.924599999999998</v>
      </c>
      <c r="IF56" s="74">
        <v>91.343999999999994</v>
      </c>
      <c r="IG56" s="74">
        <v>90.7517</v>
      </c>
      <c r="IH56" s="74">
        <v>89.686000000000007</v>
      </c>
      <c r="II56" s="74">
        <v>88.754900000000006</v>
      </c>
      <c r="IJ56" s="74">
        <v>90.583799999999997</v>
      </c>
      <c r="IK56" s="74">
        <v>92.748500000000007</v>
      </c>
      <c r="IL56" s="74">
        <v>101.0913</v>
      </c>
      <c r="IM56" s="74">
        <v>105.3186</v>
      </c>
      <c r="IN56" s="74">
        <v>107.0286</v>
      </c>
      <c r="IO56" s="74">
        <v>108.67870000000001</v>
      </c>
      <c r="IP56" s="74">
        <v>110.9623</v>
      </c>
      <c r="IQ56" s="74">
        <v>112.6576</v>
      </c>
      <c r="IR56" s="74">
        <v>112.4435</v>
      </c>
      <c r="IS56" s="74">
        <v>109.56229999999999</v>
      </c>
      <c r="IT56" s="74">
        <v>111.2308</v>
      </c>
      <c r="IU56" s="74">
        <v>110.7069</v>
      </c>
      <c r="IV56" s="74">
        <v>111.68470000000001</v>
      </c>
      <c r="IW56" s="74">
        <v>111.1203</v>
      </c>
      <c r="IX56" s="74">
        <v>110.74930000000001</v>
      </c>
      <c r="IY56" s="74">
        <v>110.14149999999999</v>
      </c>
      <c r="IZ56" s="74">
        <v>107.0955</v>
      </c>
      <c r="JA56" s="74">
        <v>104.4511</v>
      </c>
      <c r="JB56" s="74">
        <v>103.5068</v>
      </c>
      <c r="JC56" s="74">
        <v>103.5335</v>
      </c>
      <c r="JD56" s="74">
        <v>106.0565</v>
      </c>
      <c r="JE56" s="74">
        <v>106.8103</v>
      </c>
      <c r="JF56" s="74">
        <v>106.62090000000001</v>
      </c>
      <c r="JG56" s="74">
        <v>108.5361</v>
      </c>
      <c r="JH56" s="74">
        <v>109.2959</v>
      </c>
      <c r="JI56" s="74">
        <v>110.0142</v>
      </c>
      <c r="JJ56" s="74">
        <v>108.9002</v>
      </c>
      <c r="JK56" s="74">
        <v>112.8707</v>
      </c>
      <c r="JL56" s="74">
        <v>119.5103</v>
      </c>
      <c r="JM56" s="74">
        <v>120.42789999999999</v>
      </c>
      <c r="JN56" s="74">
        <v>121.0012</v>
      </c>
      <c r="JO56" s="74">
        <v>123.7206</v>
      </c>
      <c r="JP56" s="74">
        <v>121.3653</v>
      </c>
      <c r="JQ56" s="74">
        <v>118.8867</v>
      </c>
      <c r="JR56" s="74">
        <v>120.1585</v>
      </c>
      <c r="JS56" s="74">
        <v>119.2103</v>
      </c>
      <c r="JT56" s="74">
        <v>116.43170000000001</v>
      </c>
      <c r="JU56" s="74">
        <v>118.4061</v>
      </c>
      <c r="JV56" s="74">
        <v>120.8068</v>
      </c>
      <c r="JW56" s="74">
        <v>122.6579</v>
      </c>
      <c r="JX56" s="74">
        <v>120.6401</v>
      </c>
      <c r="JY56" s="74">
        <v>124.03530000000001</v>
      </c>
      <c r="JZ56" s="74">
        <v>125.7818</v>
      </c>
      <c r="KA56" s="74">
        <v>126.6383</v>
      </c>
      <c r="KB56" s="74">
        <v>124.8188</v>
      </c>
      <c r="KC56" s="74">
        <v>123.50149999999999</v>
      </c>
      <c r="KD56" s="74">
        <v>124.5445</v>
      </c>
      <c r="KE56" s="74">
        <v>124.8257</v>
      </c>
      <c r="KF56" s="74">
        <v>122.8927</v>
      </c>
      <c r="KG56" s="74">
        <v>121.0249</v>
      </c>
      <c r="KH56" s="74">
        <v>121.11369999999999</v>
      </c>
      <c r="KI56" s="74">
        <v>128.75569999999999</v>
      </c>
      <c r="KJ56" s="74">
        <v>127.9141</v>
      </c>
      <c r="KK56" s="74">
        <v>129.17310000000001</v>
      </c>
      <c r="KL56" s="74">
        <v>127.9003</v>
      </c>
      <c r="KM56" s="74">
        <v>127.2283</v>
      </c>
      <c r="KN56" s="74">
        <v>128.32060000000001</v>
      </c>
      <c r="KO56" s="74">
        <v>138.0575</v>
      </c>
      <c r="KP56" s="74">
        <v>138.3623</v>
      </c>
      <c r="KQ56" s="74">
        <v>132.49039999999999</v>
      </c>
      <c r="KR56" s="74">
        <v>133.20580000000001</v>
      </c>
      <c r="KS56" s="74">
        <v>138.83099999999999</v>
      </c>
      <c r="KT56" s="74">
        <v>129.1327</v>
      </c>
      <c r="KU56" s="74">
        <v>127.5934</v>
      </c>
      <c r="KV56" s="74">
        <v>127.471</v>
      </c>
      <c r="KW56" s="74">
        <v>124.1152</v>
      </c>
      <c r="KX56" s="74">
        <v>124.54940000000001</v>
      </c>
      <c r="KY56" s="74">
        <v>121.908</v>
      </c>
      <c r="KZ56" s="74">
        <v>122.0797</v>
      </c>
      <c r="LA56" s="74">
        <v>122.15560000000001</v>
      </c>
      <c r="LB56" s="74">
        <v>126.44029999999999</v>
      </c>
      <c r="LC56" s="74">
        <v>133.57490000000001</v>
      </c>
      <c r="LD56" s="74">
        <v>134.11689999999999</v>
      </c>
      <c r="LE56" s="74">
        <v>133.9297</v>
      </c>
      <c r="LF56" s="74">
        <v>131.93889999999999</v>
      </c>
      <c r="LG56" s="74">
        <v>130.67449999999999</v>
      </c>
      <c r="LH56" s="74">
        <v>131.3364</v>
      </c>
      <c r="LI56" s="74">
        <v>133.7989</v>
      </c>
      <c r="LJ56" s="74">
        <v>132.6593</v>
      </c>
      <c r="LK56" s="74">
        <v>135.0821</v>
      </c>
      <c r="LL56" s="74">
        <v>130.55260000000001</v>
      </c>
      <c r="LM56" s="74">
        <v>132.72569999999999</v>
      </c>
      <c r="LN56" s="74">
        <v>132.39570000000001</v>
      </c>
      <c r="LO56" s="74">
        <v>132.19560000000001</v>
      </c>
      <c r="LP56" s="74">
        <v>131.0352</v>
      </c>
      <c r="LQ56" s="74">
        <v>136.9896</v>
      </c>
      <c r="LR56" s="74">
        <v>133.18549999999999</v>
      </c>
      <c r="LS56" s="74">
        <v>129.87780000000001</v>
      </c>
      <c r="LT56" s="74">
        <v>131.69810000000001</v>
      </c>
      <c r="LU56" s="74">
        <v>127.0973</v>
      </c>
      <c r="LV56" s="74">
        <v>124.7548</v>
      </c>
      <c r="LW56" s="74">
        <v>119.37609999999999</v>
      </c>
      <c r="LX56" s="74">
        <v>121.33320000000001</v>
      </c>
      <c r="LY56" s="74">
        <v>123.7837</v>
      </c>
      <c r="LZ56" s="74">
        <v>124.5398</v>
      </c>
      <c r="MA56" s="74">
        <v>128.26560000000001</v>
      </c>
      <c r="MB56" s="74">
        <v>133.18549999999999</v>
      </c>
      <c r="MC56" s="74">
        <v>132.6454</v>
      </c>
      <c r="MD56" s="74">
        <v>128.84530000000001</v>
      </c>
      <c r="ME56" s="74">
        <v>123.15649999999999</v>
      </c>
      <c r="MF56" s="74">
        <v>122.73139999999999</v>
      </c>
      <c r="MG56" s="74">
        <v>126.6494</v>
      </c>
      <c r="MH56" s="74">
        <v>129.84020000000001</v>
      </c>
      <c r="MI56" s="74">
        <v>129.1267</v>
      </c>
      <c r="MJ56" s="74">
        <v>131.33250000000001</v>
      </c>
      <c r="MK56" s="74">
        <v>129.38040000000001</v>
      </c>
      <c r="ML56" s="74">
        <v>132.06870000000001</v>
      </c>
      <c r="MM56" s="74">
        <v>132.53540000000001</v>
      </c>
      <c r="MN56" s="74">
        <v>136.74879999999999</v>
      </c>
      <c r="MO56" s="74">
        <v>142.31180000000001</v>
      </c>
      <c r="MP56" s="74">
        <v>139.92959999999999</v>
      </c>
      <c r="MQ56" s="74">
        <v>138.26089999999999</v>
      </c>
      <c r="MR56" s="74">
        <v>140.11789999999999</v>
      </c>
      <c r="MS56" s="74">
        <v>138.64840000000001</v>
      </c>
      <c r="MT56" s="74">
        <v>137.95869999999999</v>
      </c>
      <c r="MU56" s="74">
        <v>138.06280000000001</v>
      </c>
      <c r="MV56" s="74">
        <v>139.50450000000001</v>
      </c>
      <c r="MW56" s="74">
        <v>139.96129999999999</v>
      </c>
      <c r="MX56" s="74">
        <v>137.8031</v>
      </c>
      <c r="MY56" s="74">
        <v>135.16829999999999</v>
      </c>
      <c r="MZ56" s="74">
        <v>131.64760000000001</v>
      </c>
      <c r="NA56" s="74">
        <v>130.98859999999999</v>
      </c>
      <c r="NB56" s="74">
        <v>131.8725</v>
      </c>
      <c r="NC56" s="74">
        <v>140.0248</v>
      </c>
      <c r="ND56" s="74">
        <v>138.8535</v>
      </c>
      <c r="NE56" s="74">
        <v>139.38560000000001</v>
      </c>
      <c r="NF56" s="74">
        <v>142.7379</v>
      </c>
      <c r="NG56" s="74">
        <v>144.77520000000001</v>
      </c>
      <c r="NH56" s="74">
        <v>148.1919</v>
      </c>
      <c r="NI56" s="74">
        <v>166.37309999999999</v>
      </c>
      <c r="NJ56" s="74">
        <v>171.9272</v>
      </c>
      <c r="NK56" s="74">
        <v>181.22489999999999</v>
      </c>
      <c r="NL56" s="74">
        <v>178.6138</v>
      </c>
      <c r="NM56" s="74" t="s">
        <v>135</v>
      </c>
      <c r="NN56" s="74">
        <v>171.87960000000001</v>
      </c>
      <c r="NO56" s="74">
        <v>164.35560000000001</v>
      </c>
      <c r="NP56" s="74">
        <v>158.2749</v>
      </c>
      <c r="NQ56" s="74">
        <v>157.1397</v>
      </c>
      <c r="NR56" s="74">
        <v>158.25409999999999</v>
      </c>
      <c r="NS56" s="74">
        <v>157.72319999999999</v>
      </c>
      <c r="NT56" s="74">
        <v>159.59899999999999</v>
      </c>
      <c r="NU56" s="74">
        <v>163.10509999999999</v>
      </c>
      <c r="NV56" s="74">
        <v>164.76320000000001</v>
      </c>
      <c r="NW56" s="74">
        <v>171.89449999999999</v>
      </c>
      <c r="NX56" s="74">
        <v>169.31890000000001</v>
      </c>
      <c r="NY56" s="74">
        <v>173.5487</v>
      </c>
      <c r="NZ56" s="74">
        <v>172.30109999999999</v>
      </c>
      <c r="OA56" s="74">
        <v>173.4323</v>
      </c>
      <c r="OB56" s="74">
        <v>169.5814</v>
      </c>
      <c r="OC56" s="74">
        <v>169.0565</v>
      </c>
      <c r="OD56" s="74">
        <v>170.4015</v>
      </c>
      <c r="OE56" s="74">
        <v>168.36859999999999</v>
      </c>
      <c r="OF56" s="74">
        <v>155.0532</v>
      </c>
      <c r="OG56" s="74">
        <v>159.56620000000001</v>
      </c>
      <c r="OH56" s="74">
        <v>156.4151</v>
      </c>
      <c r="OI56" s="74">
        <v>160.10300000000001</v>
      </c>
      <c r="OJ56" s="74">
        <v>162.79689999999999</v>
      </c>
      <c r="OK56" s="74">
        <v>150.4408</v>
      </c>
      <c r="OL56" s="74">
        <v>148.37309999999999</v>
      </c>
      <c r="OM56" s="74">
        <v>150.72909999999999</v>
      </c>
      <c r="ON56" s="74">
        <v>149.32740000000001</v>
      </c>
      <c r="OO56" s="74">
        <v>142.66720000000001</v>
      </c>
      <c r="OP56" s="74">
        <v>159.7253</v>
      </c>
      <c r="OQ56" s="74">
        <v>146.1464</v>
      </c>
      <c r="OR56" s="74">
        <v>142.96549999999999</v>
      </c>
      <c r="OS56" s="74">
        <v>141.23580000000001</v>
      </c>
      <c r="OT56" s="74">
        <v>143.06489999999999</v>
      </c>
      <c r="OU56" s="74">
        <v>135.46029999999999</v>
      </c>
      <c r="OV56" s="74">
        <v>144.8741</v>
      </c>
      <c r="OW56" s="74">
        <v>147.37909999999999</v>
      </c>
      <c r="OX56" s="74">
        <v>147.73689999999999</v>
      </c>
      <c r="OY56" s="74">
        <v>155.2321</v>
      </c>
      <c r="OZ56" s="74">
        <v>156.75299999999999</v>
      </c>
      <c r="PA56" s="74">
        <v>165.1429</v>
      </c>
      <c r="PB56" s="74">
        <v>164.7353</v>
      </c>
      <c r="PC56" s="74">
        <v>166.71350000000001</v>
      </c>
      <c r="PD56" s="74">
        <v>164.964</v>
      </c>
      <c r="PE56" s="74">
        <v>164.79499999999999</v>
      </c>
      <c r="PF56" s="74">
        <v>161.37540000000001</v>
      </c>
      <c r="PG56" s="74">
        <v>165.3715</v>
      </c>
      <c r="PH56" s="74">
        <v>158.67160000000001</v>
      </c>
      <c r="PI56" s="74">
        <v>160.43109999999999</v>
      </c>
      <c r="PJ56" s="74">
        <v>157.24010000000001</v>
      </c>
      <c r="PK56" s="74">
        <v>155.99760000000001</v>
      </c>
      <c r="PL56" s="74">
        <v>161.8526</v>
      </c>
      <c r="PM56" s="74">
        <v>151.88220000000001</v>
      </c>
      <c r="PN56" s="74">
        <v>152.82</v>
      </c>
      <c r="PO56" s="74" t="s">
        <v>134</v>
      </c>
      <c r="PP56" s="74" t="s">
        <v>134</v>
      </c>
      <c r="PQ56" s="74" t="s">
        <v>134</v>
      </c>
      <c r="PR56" s="74" t="s">
        <v>134</v>
      </c>
      <c r="PS56" s="74" t="s">
        <v>134</v>
      </c>
      <c r="PT56" s="74" t="s">
        <v>134</v>
      </c>
      <c r="PU56" s="74" t="s">
        <v>134</v>
      </c>
      <c r="PV56" s="74" t="s">
        <v>134</v>
      </c>
      <c r="PW56" s="74" t="s">
        <v>134</v>
      </c>
      <c r="PX56" s="74" t="s">
        <v>134</v>
      </c>
      <c r="PY56" s="74" t="s">
        <v>134</v>
      </c>
      <c r="PZ56" s="74" t="s">
        <v>134</v>
      </c>
      <c r="QA56" s="74" t="s">
        <v>134</v>
      </c>
      <c r="QB56" s="74" t="s">
        <v>134</v>
      </c>
      <c r="QC56" s="74" t="s">
        <v>134</v>
      </c>
      <c r="QD56" s="74" t="s">
        <v>134</v>
      </c>
      <c r="QE56" s="74" t="s">
        <v>134</v>
      </c>
      <c r="QF56" s="74" t="s">
        <v>134</v>
      </c>
      <c r="QG56" s="74" t="s">
        <v>134</v>
      </c>
      <c r="QH56" s="74" t="s">
        <v>134</v>
      </c>
      <c r="QI56" s="74" t="s">
        <v>134</v>
      </c>
      <c r="QJ56" s="74" t="s">
        <v>134</v>
      </c>
      <c r="QK56" s="74" t="s">
        <v>134</v>
      </c>
      <c r="QL56" s="74" t="s">
        <v>134</v>
      </c>
      <c r="QM56" s="74" t="s">
        <v>134</v>
      </c>
      <c r="QN56" s="74" t="s">
        <v>134</v>
      </c>
      <c r="QO56" s="74" t="s">
        <v>134</v>
      </c>
      <c r="QP56" s="74" t="s">
        <v>134</v>
      </c>
      <c r="QQ56" s="74" t="s">
        <v>134</v>
      </c>
      <c r="QR56" s="74" t="s">
        <v>134</v>
      </c>
      <c r="QS56" s="74" t="s">
        <v>134</v>
      </c>
      <c r="QT56" s="74" t="s">
        <v>134</v>
      </c>
      <c r="QU56" s="74" t="s">
        <v>134</v>
      </c>
      <c r="QV56" s="74" t="s">
        <v>134</v>
      </c>
      <c r="QW56" s="74" t="s">
        <v>134</v>
      </c>
      <c r="QX56" s="74" t="s">
        <v>134</v>
      </c>
      <c r="QY56" s="74" t="s">
        <v>134</v>
      </c>
      <c r="QZ56" s="74" t="s">
        <v>134</v>
      </c>
      <c r="RA56" s="74" t="s">
        <v>134</v>
      </c>
      <c r="RB56" s="74" t="s">
        <v>134</v>
      </c>
      <c r="RC56" s="74" t="s">
        <v>134</v>
      </c>
      <c r="RD56" s="74" t="s">
        <v>134</v>
      </c>
      <c r="RE56" s="74" t="s">
        <v>134</v>
      </c>
      <c r="RF56" s="74" t="s">
        <v>134</v>
      </c>
      <c r="RG56" s="74" t="s">
        <v>134</v>
      </c>
      <c r="RH56" s="74" t="s">
        <v>134</v>
      </c>
      <c r="RI56" s="74" t="s">
        <v>134</v>
      </c>
      <c r="RJ56" s="74" t="s">
        <v>134</v>
      </c>
      <c r="RK56" s="74" t="s">
        <v>134</v>
      </c>
      <c r="RL56" s="74" t="s">
        <v>134</v>
      </c>
      <c r="RM56" s="74" t="s">
        <v>134</v>
      </c>
      <c r="RN56" s="74" t="s">
        <v>134</v>
      </c>
      <c r="RO56" s="74" t="s">
        <v>134</v>
      </c>
      <c r="RP56" s="74" t="s">
        <v>134</v>
      </c>
      <c r="RQ56" s="74" t="s">
        <v>134</v>
      </c>
      <c r="RR56" s="74" t="s">
        <v>134</v>
      </c>
      <c r="RS56" s="74" t="s">
        <v>134</v>
      </c>
      <c r="RT56" s="74" t="s">
        <v>134</v>
      </c>
      <c r="RU56" s="74" t="s">
        <v>134</v>
      </c>
      <c r="RV56" s="74" t="s">
        <v>134</v>
      </c>
      <c r="RW56" s="74" t="s">
        <v>134</v>
      </c>
      <c r="RX56" s="74" t="s">
        <v>134</v>
      </c>
      <c r="RY56" s="74" t="s">
        <v>134</v>
      </c>
      <c r="RZ56" s="74" t="s">
        <v>134</v>
      </c>
      <c r="SA56" s="74" t="s">
        <v>134</v>
      </c>
      <c r="SB56" s="74" t="s">
        <v>134</v>
      </c>
      <c r="SC56" s="74" t="s">
        <v>134</v>
      </c>
      <c r="SD56" s="74" t="s">
        <v>134</v>
      </c>
      <c r="SE56" s="74" t="s">
        <v>134</v>
      </c>
      <c r="SF56" s="74" t="s">
        <v>134</v>
      </c>
      <c r="SG56" s="74" t="s">
        <v>134</v>
      </c>
      <c r="SH56" s="74" t="s">
        <v>134</v>
      </c>
      <c r="SI56" s="74" t="s">
        <v>134</v>
      </c>
      <c r="SJ56" s="74" t="s">
        <v>134</v>
      </c>
      <c r="SK56" s="74" t="s">
        <v>134</v>
      </c>
      <c r="SL56" s="74" t="s">
        <v>134</v>
      </c>
      <c r="SM56" s="74" t="s">
        <v>134</v>
      </c>
      <c r="SN56" s="74" t="s">
        <v>134</v>
      </c>
      <c r="SO56" s="74" t="s">
        <v>134</v>
      </c>
      <c r="SP56" s="74" t="s">
        <v>134</v>
      </c>
      <c r="SQ56" s="74" t="s">
        <v>134</v>
      </c>
      <c r="SR56" s="74" t="s">
        <v>134</v>
      </c>
      <c r="SS56" s="74" t="s">
        <v>134</v>
      </c>
      <c r="ST56" s="74" t="s">
        <v>134</v>
      </c>
      <c r="SU56" s="74" t="s">
        <v>134</v>
      </c>
      <c r="SV56" s="74" t="s">
        <v>134</v>
      </c>
      <c r="SW56" s="74" t="s">
        <v>134</v>
      </c>
      <c r="SX56" s="74" t="s">
        <v>134</v>
      </c>
      <c r="SY56" s="74" t="s">
        <v>134</v>
      </c>
      <c r="SZ56" s="74" t="s">
        <v>134</v>
      </c>
      <c r="TA56" s="74" t="s">
        <v>134</v>
      </c>
      <c r="TB56" s="74" t="s">
        <v>134</v>
      </c>
      <c r="TC56" s="74" t="s">
        <v>134</v>
      </c>
      <c r="TD56" s="74" t="s">
        <v>134</v>
      </c>
      <c r="TE56" s="74" t="s">
        <v>134</v>
      </c>
      <c r="TF56" s="74" t="s">
        <v>134</v>
      </c>
      <c r="TG56" s="74" t="s">
        <v>134</v>
      </c>
      <c r="TH56" s="74" t="s">
        <v>134</v>
      </c>
      <c r="TI56" s="74" t="s">
        <v>134</v>
      </c>
      <c r="TJ56" s="74" t="s">
        <v>134</v>
      </c>
      <c r="TK56" s="74" t="s">
        <v>134</v>
      </c>
      <c r="TL56" s="74" t="s">
        <v>134</v>
      </c>
      <c r="TM56" s="74" t="s">
        <v>134</v>
      </c>
      <c r="TN56" s="74" t="s">
        <v>134</v>
      </c>
      <c r="TO56" s="74" t="s">
        <v>134</v>
      </c>
      <c r="TP56" s="74" t="s">
        <v>134</v>
      </c>
      <c r="TQ56" s="74" t="s">
        <v>134</v>
      </c>
      <c r="TR56" s="74" t="s">
        <v>134</v>
      </c>
      <c r="TS56" s="74" t="s">
        <v>134</v>
      </c>
      <c r="TT56" s="74" t="s">
        <v>134</v>
      </c>
      <c r="TU56" s="74" t="s">
        <v>134</v>
      </c>
      <c r="TV56" s="74" t="s">
        <v>134</v>
      </c>
      <c r="TW56" s="74" t="s">
        <v>134</v>
      </c>
      <c r="TX56" s="74" t="s">
        <v>134</v>
      </c>
      <c r="TY56" s="74" t="s">
        <v>134</v>
      </c>
      <c r="TZ56" s="74" t="s">
        <v>134</v>
      </c>
      <c r="UA56" s="74" t="s">
        <v>134</v>
      </c>
      <c r="UB56" s="74" t="s">
        <v>134</v>
      </c>
      <c r="UC56" s="74" t="s">
        <v>134</v>
      </c>
      <c r="UD56" s="74" t="s">
        <v>134</v>
      </c>
      <c r="UE56" s="74" t="s">
        <v>134</v>
      </c>
      <c r="UF56" s="74" t="s">
        <v>134</v>
      </c>
      <c r="UG56" s="74" t="s">
        <v>134</v>
      </c>
      <c r="UH56" s="74" t="s">
        <v>134</v>
      </c>
    </row>
    <row r="57" spans="1:554" ht="14.4" x14ac:dyDescent="0.3">
      <c r="A57" s="74" t="s">
        <v>897</v>
      </c>
      <c r="B57" s="74" t="s">
        <v>18</v>
      </c>
      <c r="C57" s="74" t="s">
        <v>666</v>
      </c>
      <c r="D57" s="77">
        <v>33.56</v>
      </c>
      <c r="E57" s="74">
        <v>477</v>
      </c>
      <c r="F57" s="77"/>
      <c r="G57" s="74"/>
      <c r="H57" s="74" t="s">
        <v>134</v>
      </c>
      <c r="I57" s="74" t="s">
        <v>134</v>
      </c>
      <c r="J57" s="74" t="s">
        <v>134</v>
      </c>
      <c r="K57" s="74" t="s">
        <v>134</v>
      </c>
      <c r="L57" s="74" t="s">
        <v>134</v>
      </c>
      <c r="M57" s="74" t="s">
        <v>134</v>
      </c>
      <c r="N57" s="74" t="s">
        <v>134</v>
      </c>
      <c r="O57" s="74" t="s">
        <v>134</v>
      </c>
      <c r="P57" s="74" t="s">
        <v>134</v>
      </c>
      <c r="Q57" s="74" t="s">
        <v>134</v>
      </c>
      <c r="R57" s="74" t="s">
        <v>134</v>
      </c>
      <c r="S57" s="74" t="s">
        <v>134</v>
      </c>
      <c r="T57" s="74" t="s">
        <v>134</v>
      </c>
      <c r="U57" s="74" t="s">
        <v>134</v>
      </c>
      <c r="V57" s="74" t="s">
        <v>134</v>
      </c>
      <c r="W57" s="74" t="s">
        <v>134</v>
      </c>
      <c r="X57" s="74" t="s">
        <v>134</v>
      </c>
      <c r="Y57" s="74" t="s">
        <v>134</v>
      </c>
      <c r="Z57" s="74" t="s">
        <v>134</v>
      </c>
      <c r="AA57" s="74" t="s">
        <v>134</v>
      </c>
      <c r="AB57" s="74" t="s">
        <v>134</v>
      </c>
      <c r="AC57" s="74" t="s">
        <v>134</v>
      </c>
      <c r="AD57" s="74" t="s">
        <v>134</v>
      </c>
      <c r="AE57" s="74" t="s">
        <v>134</v>
      </c>
      <c r="AF57" s="74" t="s">
        <v>134</v>
      </c>
      <c r="AG57" s="74" t="s">
        <v>134</v>
      </c>
      <c r="AH57" s="74" t="s">
        <v>134</v>
      </c>
      <c r="AI57" s="74" t="s">
        <v>134</v>
      </c>
      <c r="AJ57" s="74" t="s">
        <v>134</v>
      </c>
      <c r="AK57" s="74" t="s">
        <v>134</v>
      </c>
      <c r="AL57" s="74" t="s">
        <v>134</v>
      </c>
      <c r="AM57" s="74" t="s">
        <v>134</v>
      </c>
      <c r="AN57" s="74" t="s">
        <v>134</v>
      </c>
      <c r="AO57" s="74" t="s">
        <v>134</v>
      </c>
      <c r="AP57" s="74" t="s">
        <v>134</v>
      </c>
      <c r="AQ57" s="74" t="s">
        <v>134</v>
      </c>
      <c r="AR57" s="74" t="s">
        <v>134</v>
      </c>
      <c r="AS57" s="74" t="s">
        <v>134</v>
      </c>
      <c r="AT57" s="74" t="s">
        <v>134</v>
      </c>
      <c r="AU57" s="74" t="s">
        <v>134</v>
      </c>
      <c r="AV57" s="74" t="s">
        <v>134</v>
      </c>
      <c r="AW57" s="74" t="s">
        <v>134</v>
      </c>
      <c r="AX57" s="74" t="s">
        <v>134</v>
      </c>
      <c r="AY57" s="74" t="s">
        <v>134</v>
      </c>
      <c r="AZ57" s="74" t="s">
        <v>134</v>
      </c>
      <c r="BA57" s="74" t="s">
        <v>134</v>
      </c>
      <c r="BB57" s="74" t="s">
        <v>134</v>
      </c>
      <c r="BC57" s="74" t="s">
        <v>134</v>
      </c>
      <c r="BD57" s="74" t="s">
        <v>134</v>
      </c>
      <c r="BE57" s="74" t="s">
        <v>134</v>
      </c>
      <c r="BF57" s="74" t="s">
        <v>134</v>
      </c>
      <c r="BG57" s="74" t="s">
        <v>134</v>
      </c>
      <c r="BH57" s="74" t="s">
        <v>134</v>
      </c>
      <c r="BI57" s="74" t="s">
        <v>134</v>
      </c>
      <c r="BJ57" s="74" t="s">
        <v>134</v>
      </c>
      <c r="BK57" s="74" t="s">
        <v>134</v>
      </c>
      <c r="BL57" s="74" t="s">
        <v>134</v>
      </c>
      <c r="BM57" s="74" t="s">
        <v>134</v>
      </c>
      <c r="BN57" s="74" t="s">
        <v>134</v>
      </c>
      <c r="BO57" s="74" t="s">
        <v>134</v>
      </c>
      <c r="BP57" s="74" t="s">
        <v>134</v>
      </c>
      <c r="BQ57" s="74" t="s">
        <v>134</v>
      </c>
      <c r="BR57" s="74" t="s">
        <v>134</v>
      </c>
      <c r="BS57" s="74" t="s">
        <v>134</v>
      </c>
      <c r="BT57" s="74" t="s">
        <v>134</v>
      </c>
      <c r="BU57" s="74" t="s">
        <v>134</v>
      </c>
      <c r="BV57" s="74" t="s">
        <v>134</v>
      </c>
      <c r="BW57" s="74" t="s">
        <v>134</v>
      </c>
      <c r="BX57" s="74" t="s">
        <v>134</v>
      </c>
      <c r="BY57" s="74" t="s">
        <v>134</v>
      </c>
      <c r="BZ57" s="74" t="s">
        <v>134</v>
      </c>
      <c r="CA57" s="74" t="s">
        <v>134</v>
      </c>
      <c r="CB57" s="74" t="s">
        <v>134</v>
      </c>
      <c r="CC57" s="74" t="s">
        <v>134</v>
      </c>
      <c r="CD57" s="74" t="s">
        <v>134</v>
      </c>
      <c r="CE57" s="74" t="s">
        <v>134</v>
      </c>
      <c r="CF57" s="74" t="s">
        <v>134</v>
      </c>
      <c r="CG57" s="74" t="s">
        <v>134</v>
      </c>
      <c r="CH57" s="74" t="s">
        <v>134</v>
      </c>
      <c r="CI57" s="74" t="s">
        <v>134</v>
      </c>
      <c r="CJ57" s="74" t="s">
        <v>134</v>
      </c>
      <c r="CK57" s="74" t="s">
        <v>134</v>
      </c>
      <c r="CL57" s="74" t="s">
        <v>134</v>
      </c>
      <c r="CM57" s="74" t="s">
        <v>134</v>
      </c>
      <c r="CN57" s="74" t="s">
        <v>134</v>
      </c>
      <c r="CO57" s="74" t="s">
        <v>134</v>
      </c>
      <c r="CP57" s="74" t="s">
        <v>134</v>
      </c>
      <c r="CQ57" s="74" t="s">
        <v>134</v>
      </c>
      <c r="CR57" s="74" t="s">
        <v>134</v>
      </c>
      <c r="CS57" s="74" t="s">
        <v>134</v>
      </c>
      <c r="CT57" s="74" t="s">
        <v>134</v>
      </c>
      <c r="CU57" s="74" t="s">
        <v>134</v>
      </c>
      <c r="CV57" s="74" t="s">
        <v>134</v>
      </c>
      <c r="CW57" s="74" t="s">
        <v>134</v>
      </c>
      <c r="CX57" s="74" t="s">
        <v>134</v>
      </c>
      <c r="CY57" s="74" t="s">
        <v>134</v>
      </c>
      <c r="CZ57" s="74" t="s">
        <v>134</v>
      </c>
      <c r="DA57" s="74" t="s">
        <v>134</v>
      </c>
      <c r="DB57" s="74" t="s">
        <v>134</v>
      </c>
      <c r="DC57" s="74" t="s">
        <v>134</v>
      </c>
      <c r="DD57" s="74" t="s">
        <v>134</v>
      </c>
      <c r="DE57" s="74" t="s">
        <v>134</v>
      </c>
      <c r="DF57" s="74" t="s">
        <v>134</v>
      </c>
      <c r="DG57" s="74" t="s">
        <v>134</v>
      </c>
      <c r="DH57" s="74" t="s">
        <v>134</v>
      </c>
      <c r="DI57" s="74" t="s">
        <v>134</v>
      </c>
      <c r="DJ57" s="74" t="s">
        <v>134</v>
      </c>
      <c r="DK57" s="74" t="s">
        <v>134</v>
      </c>
      <c r="DL57" s="74" t="s">
        <v>134</v>
      </c>
      <c r="DM57" s="74" t="s">
        <v>134</v>
      </c>
      <c r="DN57" s="74" t="s">
        <v>134</v>
      </c>
      <c r="DO57" s="74" t="s">
        <v>134</v>
      </c>
      <c r="DP57" s="74" t="s">
        <v>134</v>
      </c>
      <c r="DQ57" s="74" t="s">
        <v>134</v>
      </c>
      <c r="DR57" s="74" t="s">
        <v>134</v>
      </c>
      <c r="DS57" s="74" t="s">
        <v>134</v>
      </c>
      <c r="DT57" s="74" t="s">
        <v>134</v>
      </c>
      <c r="DU57" s="74" t="s">
        <v>134</v>
      </c>
      <c r="DV57" s="74" t="s">
        <v>134</v>
      </c>
      <c r="DW57" s="74" t="s">
        <v>134</v>
      </c>
      <c r="DX57" s="74" t="s">
        <v>134</v>
      </c>
      <c r="DY57" s="74" t="s">
        <v>134</v>
      </c>
      <c r="DZ57" s="74" t="s">
        <v>134</v>
      </c>
      <c r="EA57" s="74" t="s">
        <v>134</v>
      </c>
      <c r="EB57" s="74" t="s">
        <v>134</v>
      </c>
      <c r="EC57" s="74" t="s">
        <v>134</v>
      </c>
      <c r="ED57" s="74" t="s">
        <v>134</v>
      </c>
      <c r="EE57" s="74" t="s">
        <v>134</v>
      </c>
      <c r="EF57" s="74" t="s">
        <v>134</v>
      </c>
      <c r="EG57" s="74" t="s">
        <v>134</v>
      </c>
      <c r="EH57" s="74" t="s">
        <v>134</v>
      </c>
      <c r="EI57" s="74" t="s">
        <v>134</v>
      </c>
      <c r="EJ57" s="74" t="s">
        <v>134</v>
      </c>
      <c r="EK57" s="74" t="s">
        <v>134</v>
      </c>
      <c r="EL57" s="74" t="s">
        <v>134</v>
      </c>
      <c r="EM57" s="74" t="s">
        <v>134</v>
      </c>
      <c r="EN57" s="74" t="s">
        <v>134</v>
      </c>
      <c r="EO57" s="74" t="s">
        <v>134</v>
      </c>
      <c r="EP57" s="74" t="s">
        <v>134</v>
      </c>
      <c r="EQ57" s="74" t="s">
        <v>134</v>
      </c>
      <c r="ER57" s="74" t="s">
        <v>134</v>
      </c>
      <c r="ES57" s="74" t="s">
        <v>134</v>
      </c>
      <c r="ET57" s="74" t="s">
        <v>134</v>
      </c>
      <c r="EU57" s="74" t="s">
        <v>134</v>
      </c>
      <c r="EV57" s="74" t="s">
        <v>134</v>
      </c>
      <c r="EW57" s="74" t="s">
        <v>134</v>
      </c>
      <c r="EX57" s="74" t="s">
        <v>134</v>
      </c>
      <c r="EY57" s="74" t="s">
        <v>134</v>
      </c>
      <c r="EZ57" s="74" t="s">
        <v>134</v>
      </c>
      <c r="FA57" s="74" t="s">
        <v>134</v>
      </c>
      <c r="FB57" s="74" t="s">
        <v>134</v>
      </c>
      <c r="FC57" s="74" t="s">
        <v>134</v>
      </c>
      <c r="FD57" s="74" t="s">
        <v>134</v>
      </c>
      <c r="FE57" s="74" t="s">
        <v>134</v>
      </c>
      <c r="FF57" s="74" t="s">
        <v>134</v>
      </c>
      <c r="FG57" s="74" t="s">
        <v>134</v>
      </c>
      <c r="FH57" s="74" t="s">
        <v>134</v>
      </c>
      <c r="FI57" s="74" t="s">
        <v>134</v>
      </c>
      <c r="FJ57" s="74" t="s">
        <v>134</v>
      </c>
      <c r="FK57" s="74" t="s">
        <v>134</v>
      </c>
      <c r="FL57" s="74" t="s">
        <v>134</v>
      </c>
      <c r="FM57" s="74" t="s">
        <v>134</v>
      </c>
      <c r="FN57" s="74" t="s">
        <v>134</v>
      </c>
      <c r="FO57" s="74" t="s">
        <v>134</v>
      </c>
      <c r="FP57" s="74" t="s">
        <v>134</v>
      </c>
      <c r="FQ57" s="74" t="s">
        <v>134</v>
      </c>
      <c r="FR57" s="74" t="s">
        <v>134</v>
      </c>
      <c r="FS57" s="74" t="s">
        <v>134</v>
      </c>
      <c r="FT57" s="74" t="s">
        <v>134</v>
      </c>
      <c r="FU57" s="74" t="s">
        <v>134</v>
      </c>
      <c r="FV57" s="74" t="s">
        <v>134</v>
      </c>
      <c r="FW57" s="74" t="s">
        <v>134</v>
      </c>
      <c r="FX57" s="74" t="s">
        <v>134</v>
      </c>
      <c r="FY57" s="74" t="s">
        <v>134</v>
      </c>
      <c r="FZ57" s="74" t="s">
        <v>134</v>
      </c>
      <c r="GA57" s="74" t="s">
        <v>134</v>
      </c>
      <c r="GB57" s="74" t="s">
        <v>134</v>
      </c>
      <c r="GC57" s="74" t="s">
        <v>134</v>
      </c>
      <c r="GD57" s="74" t="s">
        <v>134</v>
      </c>
      <c r="GE57" s="74" t="s">
        <v>134</v>
      </c>
      <c r="GF57" s="74" t="s">
        <v>134</v>
      </c>
      <c r="GG57" s="74" t="s">
        <v>134</v>
      </c>
      <c r="GH57" s="74" t="s">
        <v>134</v>
      </c>
      <c r="GI57" s="74" t="s">
        <v>134</v>
      </c>
      <c r="GJ57" s="74" t="s">
        <v>134</v>
      </c>
      <c r="GK57" s="74" t="s">
        <v>134</v>
      </c>
      <c r="GL57" s="74" t="s">
        <v>134</v>
      </c>
      <c r="GM57" s="74" t="s">
        <v>134</v>
      </c>
      <c r="GN57" s="74" t="s">
        <v>134</v>
      </c>
      <c r="GO57" s="74" t="s">
        <v>134</v>
      </c>
      <c r="GP57" s="74" t="s">
        <v>134</v>
      </c>
      <c r="GQ57" s="74" t="s">
        <v>134</v>
      </c>
      <c r="GR57" s="74" t="s">
        <v>134</v>
      </c>
      <c r="GS57" s="74" t="s">
        <v>134</v>
      </c>
      <c r="GT57" s="74" t="s">
        <v>134</v>
      </c>
      <c r="GU57" s="74" t="s">
        <v>134</v>
      </c>
      <c r="GV57" s="74" t="s">
        <v>134</v>
      </c>
      <c r="GW57" s="74" t="s">
        <v>134</v>
      </c>
      <c r="GX57" s="74" t="s">
        <v>134</v>
      </c>
      <c r="GY57" s="74" t="s">
        <v>134</v>
      </c>
      <c r="GZ57" s="74" t="s">
        <v>134</v>
      </c>
      <c r="HA57" s="74" t="s">
        <v>134</v>
      </c>
      <c r="HB57" s="74" t="s">
        <v>134</v>
      </c>
      <c r="HC57" s="74" t="s">
        <v>134</v>
      </c>
      <c r="HD57" s="74" t="s">
        <v>134</v>
      </c>
      <c r="HE57" s="74" t="s">
        <v>134</v>
      </c>
      <c r="HF57" s="74" t="s">
        <v>134</v>
      </c>
      <c r="HG57" s="74" t="s">
        <v>134</v>
      </c>
      <c r="HH57" s="74" t="s">
        <v>134</v>
      </c>
      <c r="HI57" s="74" t="s">
        <v>134</v>
      </c>
      <c r="HJ57" s="74" t="s">
        <v>134</v>
      </c>
      <c r="HK57" s="74" t="s">
        <v>134</v>
      </c>
      <c r="HL57" s="74" t="s">
        <v>134</v>
      </c>
      <c r="HM57" s="74" t="s">
        <v>134</v>
      </c>
      <c r="HN57" s="74" t="s">
        <v>134</v>
      </c>
      <c r="HO57" s="74" t="s">
        <v>134</v>
      </c>
      <c r="HP57" s="74" t="s">
        <v>134</v>
      </c>
      <c r="HQ57" s="74" t="s">
        <v>134</v>
      </c>
      <c r="HR57" s="74" t="s">
        <v>134</v>
      </c>
      <c r="HS57" s="74" t="s">
        <v>134</v>
      </c>
      <c r="HT57" s="74" t="s">
        <v>134</v>
      </c>
      <c r="HU57" s="74" t="s">
        <v>134</v>
      </c>
      <c r="HV57" s="74" t="s">
        <v>134</v>
      </c>
      <c r="HW57" s="74" t="s">
        <v>134</v>
      </c>
      <c r="HX57" s="74" t="s">
        <v>134</v>
      </c>
      <c r="HY57" s="74" t="s">
        <v>134</v>
      </c>
      <c r="HZ57" s="74" t="s">
        <v>134</v>
      </c>
      <c r="IA57" s="74" t="s">
        <v>134</v>
      </c>
      <c r="IB57" s="74" t="s">
        <v>134</v>
      </c>
      <c r="IC57" s="74" t="s">
        <v>134</v>
      </c>
      <c r="ID57" s="74" t="s">
        <v>134</v>
      </c>
      <c r="IE57" s="74" t="s">
        <v>134</v>
      </c>
      <c r="IF57" s="74" t="s">
        <v>134</v>
      </c>
      <c r="IG57" s="74" t="s">
        <v>134</v>
      </c>
      <c r="IH57" s="74" t="s">
        <v>134</v>
      </c>
      <c r="II57" s="74" t="s">
        <v>134</v>
      </c>
      <c r="IJ57" s="74" t="s">
        <v>134</v>
      </c>
      <c r="IK57" s="74" t="s">
        <v>134</v>
      </c>
      <c r="IL57" s="74" t="s">
        <v>134</v>
      </c>
      <c r="IM57" s="74" t="s">
        <v>134</v>
      </c>
      <c r="IN57" s="74" t="s">
        <v>134</v>
      </c>
      <c r="IO57" s="74" t="s">
        <v>134</v>
      </c>
      <c r="IP57" s="74">
        <v>32.766199999999998</v>
      </c>
      <c r="IQ57" s="74">
        <v>32.6004</v>
      </c>
      <c r="IR57" s="74">
        <v>32.678400000000003</v>
      </c>
      <c r="IS57" s="74">
        <v>32.1616</v>
      </c>
      <c r="IT57" s="74">
        <v>32.376100000000001</v>
      </c>
      <c r="IU57" s="74">
        <v>32.6004</v>
      </c>
      <c r="IV57" s="74">
        <v>33.0197</v>
      </c>
      <c r="IW57" s="74">
        <v>33.0002</v>
      </c>
      <c r="IX57" s="74">
        <v>33.039200000000001</v>
      </c>
      <c r="IY57" s="74">
        <v>32.834400000000002</v>
      </c>
      <c r="IZ57" s="74">
        <v>33.058700000000002</v>
      </c>
      <c r="JA57" s="74">
        <v>32.697899999999997</v>
      </c>
      <c r="JB57" s="74">
        <v>32.961199999999998</v>
      </c>
      <c r="JC57" s="74">
        <v>33.575600000000001</v>
      </c>
      <c r="JD57" s="74">
        <v>33.3123</v>
      </c>
      <c r="JE57" s="74">
        <v>32.795400000000001</v>
      </c>
      <c r="JF57" s="74">
        <v>32.766199999999998</v>
      </c>
      <c r="JG57" s="74">
        <v>32.327399999999997</v>
      </c>
      <c r="JH57" s="74">
        <v>31.986000000000001</v>
      </c>
      <c r="JI57" s="74">
        <v>31.322900000000001</v>
      </c>
      <c r="JJ57" s="74">
        <v>31.010899999999999</v>
      </c>
      <c r="JK57" s="74">
        <v>30.942599999999999</v>
      </c>
      <c r="JL57" s="74">
        <v>31.420400000000001</v>
      </c>
      <c r="JM57" s="74">
        <v>31.7422</v>
      </c>
      <c r="JN57" s="74">
        <v>31.956800000000001</v>
      </c>
      <c r="JO57" s="74">
        <v>32.1616</v>
      </c>
      <c r="JP57" s="74">
        <v>32.561399999999999</v>
      </c>
      <c r="JQ57" s="74">
        <v>32.6004</v>
      </c>
      <c r="JR57" s="74">
        <v>32.7759</v>
      </c>
      <c r="JS57" s="74">
        <v>33.926699999999997</v>
      </c>
      <c r="JT57" s="74">
        <v>33.165999999999997</v>
      </c>
      <c r="JU57" s="74">
        <v>32.717399999999998</v>
      </c>
      <c r="JV57" s="74">
        <v>32.639400000000002</v>
      </c>
      <c r="JW57" s="74">
        <v>32.171300000000002</v>
      </c>
      <c r="JX57" s="74">
        <v>32.220100000000002</v>
      </c>
      <c r="JY57" s="74">
        <v>32.3566</v>
      </c>
      <c r="JZ57" s="74">
        <v>32.298099999999998</v>
      </c>
      <c r="KA57" s="74">
        <v>32.249299999999998</v>
      </c>
      <c r="KB57" s="74">
        <v>32.785699999999999</v>
      </c>
      <c r="KC57" s="74">
        <v>31.9373</v>
      </c>
      <c r="KD57" s="74">
        <v>32.3078</v>
      </c>
      <c r="KE57" s="74">
        <v>33.224499999999999</v>
      </c>
      <c r="KF57" s="74">
        <v>33.244</v>
      </c>
      <c r="KG57" s="74">
        <v>33.1173</v>
      </c>
      <c r="KH57" s="74">
        <v>32.863700000000001</v>
      </c>
      <c r="KI57" s="74">
        <v>32.7759</v>
      </c>
      <c r="KJ57" s="74">
        <v>33.078200000000002</v>
      </c>
      <c r="KK57" s="74">
        <v>32.7759</v>
      </c>
      <c r="KL57" s="74">
        <v>33.429299999999998</v>
      </c>
      <c r="KM57" s="74">
        <v>33.458599999999997</v>
      </c>
      <c r="KN57" s="74">
        <v>33.900500000000001</v>
      </c>
      <c r="KO57" s="74">
        <v>33.733499999999999</v>
      </c>
      <c r="KP57" s="74">
        <v>34.519199999999998</v>
      </c>
      <c r="KQ57" s="74">
        <v>34.754899999999999</v>
      </c>
      <c r="KR57" s="74">
        <v>34.784300000000002</v>
      </c>
      <c r="KS57" s="74">
        <v>34.990600000000001</v>
      </c>
      <c r="KT57" s="74">
        <v>34.961100000000002</v>
      </c>
      <c r="KU57" s="74">
        <v>35.245899999999999</v>
      </c>
      <c r="KV57" s="74">
        <v>35.314599999999999</v>
      </c>
      <c r="KW57" s="74">
        <v>35.432499999999997</v>
      </c>
      <c r="KX57" s="74">
        <v>35.049500000000002</v>
      </c>
      <c r="KY57" s="74">
        <v>34.774500000000003</v>
      </c>
      <c r="KZ57" s="74">
        <v>35.363799999999998</v>
      </c>
      <c r="LA57" s="74">
        <v>35.383400000000002</v>
      </c>
      <c r="LB57" s="74">
        <v>36.090499999999999</v>
      </c>
      <c r="LC57" s="74">
        <v>36.836799999999997</v>
      </c>
      <c r="LD57" s="74">
        <v>36.385100000000001</v>
      </c>
      <c r="LE57" s="74">
        <v>36.198500000000003</v>
      </c>
      <c r="LF57" s="74">
        <v>36.424399999999999</v>
      </c>
      <c r="LG57" s="74">
        <v>37.131399999999999</v>
      </c>
      <c r="LH57" s="74">
        <v>37.2395</v>
      </c>
      <c r="LI57" s="74">
        <v>36.846699999999998</v>
      </c>
      <c r="LJ57" s="74">
        <v>36.630600000000001</v>
      </c>
      <c r="LK57" s="74">
        <v>36.768099999999997</v>
      </c>
      <c r="LL57" s="74">
        <v>36.257399999999997</v>
      </c>
      <c r="LM57" s="74">
        <v>36.444000000000003</v>
      </c>
      <c r="LN57" s="74">
        <v>36.826999999999998</v>
      </c>
      <c r="LO57" s="74">
        <v>37.052900000000001</v>
      </c>
      <c r="LP57" s="74">
        <v>35.9923</v>
      </c>
      <c r="LQ57" s="74">
        <v>35.697600000000001</v>
      </c>
      <c r="LR57" s="74">
        <v>35.1477</v>
      </c>
      <c r="LS57" s="74">
        <v>35.3048</v>
      </c>
      <c r="LT57" s="74">
        <v>34.057600000000001</v>
      </c>
      <c r="LU57" s="74">
        <v>34.597700000000003</v>
      </c>
      <c r="LV57" s="74">
        <v>35.128100000000003</v>
      </c>
      <c r="LW57" s="74">
        <v>36.3065</v>
      </c>
      <c r="LX57" s="74">
        <v>37.052900000000001</v>
      </c>
      <c r="LY57" s="74">
        <v>37.681399999999996</v>
      </c>
      <c r="LZ57" s="74">
        <v>37.632300000000001</v>
      </c>
      <c r="MA57" s="74">
        <v>37.229700000000001</v>
      </c>
      <c r="MB57" s="74">
        <v>37.1511</v>
      </c>
      <c r="MC57" s="74">
        <v>36.876100000000001</v>
      </c>
      <c r="MD57" s="74">
        <v>36.345799999999997</v>
      </c>
      <c r="ME57" s="74">
        <v>36.286900000000003</v>
      </c>
      <c r="MF57" s="74">
        <v>36.2181</v>
      </c>
      <c r="MG57" s="74">
        <v>36.581499999999998</v>
      </c>
      <c r="MH57" s="74">
        <v>37.013599999999997</v>
      </c>
      <c r="MI57" s="74">
        <v>37.160899999999998</v>
      </c>
      <c r="MJ57" s="74">
        <v>37.033200000000001</v>
      </c>
      <c r="MK57" s="74">
        <v>37.593000000000004</v>
      </c>
      <c r="ML57" s="74">
        <v>37.76</v>
      </c>
      <c r="MM57" s="74">
        <v>37.524299999999997</v>
      </c>
      <c r="MN57" s="74">
        <v>37.799199999999999</v>
      </c>
      <c r="MO57" s="74">
        <v>38.2117</v>
      </c>
      <c r="MP57" s="74">
        <v>38.516100000000002</v>
      </c>
      <c r="MQ57" s="74">
        <v>38.584899999999998</v>
      </c>
      <c r="MR57" s="74">
        <v>38.1233</v>
      </c>
      <c r="MS57" s="74">
        <v>38.938400000000001</v>
      </c>
      <c r="MT57" s="74">
        <v>39.046500000000002</v>
      </c>
      <c r="MU57" s="74">
        <v>38.466999999999999</v>
      </c>
      <c r="MV57" s="74">
        <v>38.987499999999997</v>
      </c>
      <c r="MW57" s="74">
        <v>38.6143</v>
      </c>
      <c r="MX57" s="74">
        <v>38.025100000000002</v>
      </c>
      <c r="MY57" s="74">
        <v>37.936700000000002</v>
      </c>
      <c r="MZ57" s="74">
        <v>39.272300000000001</v>
      </c>
      <c r="NA57" s="74">
        <v>39.164299999999997</v>
      </c>
      <c r="NB57" s="74">
        <v>38.9679</v>
      </c>
      <c r="NC57" s="74">
        <v>39.242899999999999</v>
      </c>
      <c r="ND57" s="74">
        <v>38.987499999999997</v>
      </c>
      <c r="NE57" s="74">
        <v>39.303699999999999</v>
      </c>
      <c r="NF57" s="74">
        <v>39.195</v>
      </c>
      <c r="NG57" s="74">
        <v>38.3947</v>
      </c>
      <c r="NH57" s="74">
        <v>38.938099999999999</v>
      </c>
      <c r="NI57" s="74">
        <v>38.789900000000003</v>
      </c>
      <c r="NJ57" s="74">
        <v>38.770200000000003</v>
      </c>
      <c r="NK57" s="74">
        <v>39.036900000000003</v>
      </c>
      <c r="NL57" s="74">
        <v>39.511200000000002</v>
      </c>
      <c r="NM57" s="74" t="s">
        <v>135</v>
      </c>
      <c r="NN57" s="74">
        <v>39.511200000000002</v>
      </c>
      <c r="NO57" s="74">
        <v>39.017200000000003</v>
      </c>
      <c r="NP57" s="74">
        <v>39.540799999999997</v>
      </c>
      <c r="NQ57" s="74">
        <v>38.908499999999997</v>
      </c>
      <c r="NR57" s="74">
        <v>38.533000000000001</v>
      </c>
      <c r="NS57" s="74">
        <v>38.78</v>
      </c>
      <c r="NT57" s="74">
        <v>39.293799999999997</v>
      </c>
      <c r="NU57" s="74">
        <v>39.530900000000003</v>
      </c>
      <c r="NV57" s="74">
        <v>40.439900000000002</v>
      </c>
      <c r="NW57" s="74">
        <v>40.410299999999999</v>
      </c>
      <c r="NX57" s="74">
        <v>39.926200000000001</v>
      </c>
      <c r="NY57" s="74">
        <v>40.133600000000001</v>
      </c>
      <c r="NZ57" s="74">
        <v>40.924100000000003</v>
      </c>
      <c r="OA57" s="74">
        <v>41.240200000000002</v>
      </c>
      <c r="OB57" s="74">
        <v>41.309399999999997</v>
      </c>
      <c r="OC57" s="74">
        <v>41.091999999999999</v>
      </c>
      <c r="OD57" s="74">
        <v>41.388399999999997</v>
      </c>
      <c r="OE57" s="74">
        <v>43.601599999999998</v>
      </c>
      <c r="OF57" s="74">
        <v>43.453400000000002</v>
      </c>
      <c r="OG57" s="74">
        <v>42.494999999999997</v>
      </c>
      <c r="OH57" s="74">
        <v>42.386299999999999</v>
      </c>
      <c r="OI57" s="74">
        <v>41.793500000000002</v>
      </c>
      <c r="OJ57" s="74">
        <v>41.902200000000001</v>
      </c>
      <c r="OK57" s="74">
        <v>41.684800000000003</v>
      </c>
      <c r="OL57" s="74">
        <v>41.180900000000001</v>
      </c>
      <c r="OM57" s="74">
        <v>41.171100000000003</v>
      </c>
      <c r="ON57" s="74">
        <v>40.597999999999999</v>
      </c>
      <c r="OO57" s="74">
        <v>40.785699999999999</v>
      </c>
      <c r="OP57" s="74">
        <v>39.827399999999997</v>
      </c>
      <c r="OQ57" s="74">
        <v>39.027099999999997</v>
      </c>
      <c r="OR57" s="74">
        <v>37.130000000000003</v>
      </c>
      <c r="OS57" s="74">
        <v>36.211199999999998</v>
      </c>
      <c r="OT57" s="74">
        <v>36.477899999999998</v>
      </c>
      <c r="OU57" s="74">
        <v>36.853400000000001</v>
      </c>
      <c r="OV57" s="74">
        <v>37.752499999999998</v>
      </c>
      <c r="OW57" s="74">
        <v>37.8217</v>
      </c>
      <c r="OX57" s="74">
        <v>37.713000000000001</v>
      </c>
      <c r="OY57" s="74">
        <v>37.999499999999998</v>
      </c>
      <c r="OZ57" s="74">
        <v>38.345300000000002</v>
      </c>
      <c r="PA57" s="74">
        <v>38.5627</v>
      </c>
      <c r="PB57" s="74">
        <v>38.869</v>
      </c>
      <c r="PC57" s="74">
        <v>39.195</v>
      </c>
      <c r="PD57" s="74">
        <v>38.226700000000001</v>
      </c>
      <c r="PE57" s="74">
        <v>38.286000000000001</v>
      </c>
      <c r="PF57" s="74">
        <v>38.770200000000003</v>
      </c>
      <c r="PG57" s="74">
        <v>39.293799999999997</v>
      </c>
      <c r="PH57" s="74">
        <v>39.442</v>
      </c>
      <c r="PI57" s="74">
        <v>39.195</v>
      </c>
      <c r="PJ57" s="74">
        <v>39.471699999999998</v>
      </c>
      <c r="PK57" s="74">
        <v>39.689</v>
      </c>
      <c r="PL57" s="74">
        <v>40.262099999999997</v>
      </c>
      <c r="PM57" s="74">
        <v>40.212699999999998</v>
      </c>
      <c r="PN57" s="74">
        <v>40.015099999999997</v>
      </c>
      <c r="PO57" s="74">
        <v>39.659399999999998</v>
      </c>
      <c r="PP57" s="74">
        <v>38.5456</v>
      </c>
      <c r="PQ57" s="74">
        <v>39.2517</v>
      </c>
      <c r="PR57" s="74">
        <v>39.0627</v>
      </c>
      <c r="PS57" s="74">
        <v>38.784300000000002</v>
      </c>
      <c r="PT57" s="74">
        <v>38.5655</v>
      </c>
      <c r="PU57" s="74">
        <v>38.436199999999999</v>
      </c>
      <c r="PV57" s="74">
        <v>38.883699999999997</v>
      </c>
      <c r="PW57" s="74">
        <v>39.331200000000003</v>
      </c>
      <c r="PX57" s="74">
        <v>39.400799999999997</v>
      </c>
      <c r="PY57" s="74">
        <v>40.643900000000002</v>
      </c>
      <c r="PZ57" s="74">
        <v>40.047199999999997</v>
      </c>
      <c r="QA57" s="74">
        <v>39.6494</v>
      </c>
      <c r="QB57" s="74">
        <v>39.2318</v>
      </c>
      <c r="QC57" s="74">
        <v>39.032899999999998</v>
      </c>
      <c r="QD57" s="74">
        <v>39.301400000000001</v>
      </c>
      <c r="QE57" s="74">
        <v>39.182000000000002</v>
      </c>
      <c r="QF57" s="74">
        <v>39.460500000000003</v>
      </c>
      <c r="QG57" s="74">
        <v>39.003</v>
      </c>
      <c r="QH57" s="74">
        <v>39.012999999999998</v>
      </c>
      <c r="QI57" s="74">
        <v>39.032899999999998</v>
      </c>
      <c r="QJ57" s="74">
        <v>39.888100000000001</v>
      </c>
      <c r="QK57" s="74">
        <v>39.738900000000001</v>
      </c>
      <c r="QL57" s="74">
        <v>39.709099999999999</v>
      </c>
      <c r="QM57" s="74">
        <v>39.967700000000001</v>
      </c>
      <c r="QN57" s="74">
        <v>39.748899999999999</v>
      </c>
      <c r="QO57" s="74">
        <v>41.7179</v>
      </c>
      <c r="QP57" s="74">
        <v>41.678199999999997</v>
      </c>
      <c r="QQ57" s="74">
        <v>41.9069</v>
      </c>
      <c r="QR57" s="74">
        <v>42.563200000000002</v>
      </c>
      <c r="QS57" s="74">
        <v>42.3643</v>
      </c>
      <c r="QT57" s="74">
        <v>42.085900000000002</v>
      </c>
      <c r="QU57" s="74">
        <v>41.529000000000003</v>
      </c>
      <c r="QV57" s="74">
        <v>42.066000000000003</v>
      </c>
      <c r="QW57" s="74">
        <v>42.105800000000002</v>
      </c>
      <c r="QX57" s="74">
        <v>42.414099999999998</v>
      </c>
      <c r="QY57" s="74">
        <v>41.658299999999997</v>
      </c>
      <c r="QZ57" s="74">
        <v>42.3842</v>
      </c>
      <c r="RA57" s="74">
        <v>42.294699999999999</v>
      </c>
      <c r="RB57" s="74">
        <v>42.075899999999997</v>
      </c>
      <c r="RC57" s="74">
        <v>41.588700000000003</v>
      </c>
      <c r="RD57" s="74">
        <v>41.529000000000003</v>
      </c>
      <c r="RE57" s="74">
        <v>41.101399999999998</v>
      </c>
      <c r="RF57" s="74">
        <v>41.648299999999999</v>
      </c>
      <c r="RG57" s="74">
        <v>45.158799999999999</v>
      </c>
      <c r="RH57" s="74">
        <v>44.522300000000001</v>
      </c>
      <c r="RI57" s="74">
        <v>44.880299999999998</v>
      </c>
      <c r="RJ57" s="74">
        <v>45.825099999999999</v>
      </c>
      <c r="RK57" s="74">
        <v>45.606299999999997</v>
      </c>
      <c r="RL57" s="74">
        <v>45.616300000000003</v>
      </c>
      <c r="RM57" s="74">
        <v>45.646099999999997</v>
      </c>
      <c r="RN57" s="74">
        <v>46.491399999999999</v>
      </c>
      <c r="RO57" s="74">
        <v>46.461500000000001</v>
      </c>
      <c r="RP57" s="74">
        <v>46.153300000000002</v>
      </c>
      <c r="RQ57" s="74">
        <v>45.805199999999999</v>
      </c>
      <c r="RR57" s="74">
        <v>46.203000000000003</v>
      </c>
      <c r="RS57" s="74">
        <v>46.74</v>
      </c>
      <c r="RT57" s="74">
        <v>47.237200000000001</v>
      </c>
      <c r="RU57" s="74">
        <v>47.485900000000001</v>
      </c>
      <c r="RV57" s="74">
        <v>47.505699999999997</v>
      </c>
      <c r="RW57" s="74">
        <v>47.247199999999999</v>
      </c>
      <c r="RX57" s="74">
        <v>46.779800000000002</v>
      </c>
      <c r="RY57" s="74">
        <v>46.561</v>
      </c>
      <c r="RZ57" s="74">
        <v>46.113500000000002</v>
      </c>
      <c r="SA57" s="74">
        <v>46.74</v>
      </c>
      <c r="SB57" s="74">
        <v>46.75</v>
      </c>
      <c r="SC57" s="74">
        <v>45.91</v>
      </c>
      <c r="SD57" s="74">
        <v>45.75</v>
      </c>
      <c r="SE57" s="74">
        <v>46.08</v>
      </c>
      <c r="SF57" s="74">
        <v>46.08</v>
      </c>
      <c r="SG57" s="74">
        <v>45.67</v>
      </c>
      <c r="SH57" s="74">
        <v>45.47</v>
      </c>
      <c r="SI57" s="74">
        <v>45.05</v>
      </c>
      <c r="SJ57" s="74">
        <v>43.5</v>
      </c>
      <c r="SK57" s="74">
        <v>43.38</v>
      </c>
      <c r="SL57" s="74">
        <v>44.17</v>
      </c>
      <c r="SM57" s="74">
        <v>43.89</v>
      </c>
      <c r="SN57" s="74">
        <v>44.38</v>
      </c>
      <c r="SO57" s="74">
        <v>44.55</v>
      </c>
      <c r="SP57" s="74">
        <v>44.34</v>
      </c>
      <c r="SQ57" s="74">
        <v>43.91</v>
      </c>
      <c r="SR57" s="74">
        <v>43.95</v>
      </c>
      <c r="SS57" s="74">
        <v>44.29</v>
      </c>
      <c r="ST57" s="74">
        <v>44.81</v>
      </c>
      <c r="SU57" s="74">
        <v>45.4</v>
      </c>
      <c r="SV57" s="74">
        <v>46.08</v>
      </c>
      <c r="SW57" s="74">
        <v>46.21</v>
      </c>
      <c r="SX57" s="74">
        <v>46.21</v>
      </c>
      <c r="SY57" s="74">
        <v>45.11</v>
      </c>
      <c r="SZ57" s="74">
        <v>45.06</v>
      </c>
      <c r="TA57" s="74">
        <v>45.78</v>
      </c>
      <c r="TB57" s="74">
        <v>47.1</v>
      </c>
      <c r="TC57" s="74">
        <v>46.64</v>
      </c>
      <c r="TD57" s="74">
        <v>46.53</v>
      </c>
      <c r="TE57" s="74">
        <v>46.66</v>
      </c>
      <c r="TF57" s="74">
        <v>45.79</v>
      </c>
      <c r="TG57" s="74">
        <v>46.39</v>
      </c>
      <c r="TH57" s="74">
        <v>46.52</v>
      </c>
      <c r="TI57" s="74">
        <v>47.09</v>
      </c>
      <c r="TJ57" s="74">
        <v>46.84</v>
      </c>
      <c r="TK57" s="74">
        <v>46.75</v>
      </c>
      <c r="TL57" s="74">
        <v>46.72</v>
      </c>
      <c r="TM57" s="74">
        <v>46.3</v>
      </c>
      <c r="TN57" s="74">
        <v>46.21</v>
      </c>
      <c r="TO57" s="74">
        <v>46.71</v>
      </c>
      <c r="TP57" s="74">
        <v>47.11</v>
      </c>
      <c r="TQ57" s="74">
        <v>47.74</v>
      </c>
      <c r="TR57" s="74">
        <v>47.4</v>
      </c>
      <c r="TS57" s="74">
        <v>46.67</v>
      </c>
      <c r="TT57" s="74">
        <v>46.79</v>
      </c>
      <c r="TU57" s="74">
        <v>46.21</v>
      </c>
      <c r="TV57" s="74">
        <v>46.33</v>
      </c>
      <c r="TW57" s="74">
        <v>46.96</v>
      </c>
      <c r="TX57" s="74">
        <v>46.53</v>
      </c>
      <c r="TY57" s="74">
        <v>46.01</v>
      </c>
      <c r="TZ57" s="74">
        <v>45.3</v>
      </c>
      <c r="UA57" s="74">
        <v>44.81</v>
      </c>
      <c r="UB57" s="74">
        <v>44.46</v>
      </c>
      <c r="UC57" s="74">
        <v>43.94</v>
      </c>
      <c r="UD57" s="74">
        <v>43.94</v>
      </c>
      <c r="UE57" s="74">
        <v>44.12</v>
      </c>
      <c r="UF57" s="74">
        <v>46.1</v>
      </c>
      <c r="UG57" s="74">
        <v>45.56</v>
      </c>
      <c r="UH57" s="74">
        <v>42.67</v>
      </c>
    </row>
    <row r="58" spans="1:554" ht="14.4" x14ac:dyDescent="0.3">
      <c r="A58" s="74" t="s">
        <v>897</v>
      </c>
      <c r="B58" s="74" t="s">
        <v>18</v>
      </c>
      <c r="C58" s="74" t="s">
        <v>666</v>
      </c>
      <c r="D58" s="77">
        <v>33.56</v>
      </c>
      <c r="E58" s="74">
        <v>477</v>
      </c>
      <c r="F58" s="77">
        <v>41.59</v>
      </c>
      <c r="G58" s="74" t="s">
        <v>92</v>
      </c>
      <c r="H58" s="74" t="s">
        <v>134</v>
      </c>
      <c r="I58" s="74" t="s">
        <v>134</v>
      </c>
      <c r="J58" s="74" t="s">
        <v>134</v>
      </c>
      <c r="K58" s="74" t="s">
        <v>134</v>
      </c>
      <c r="L58" s="74" t="s">
        <v>134</v>
      </c>
      <c r="M58" s="74" t="s">
        <v>134</v>
      </c>
      <c r="N58" s="74" t="s">
        <v>134</v>
      </c>
      <c r="O58" s="74" t="s">
        <v>134</v>
      </c>
      <c r="P58" s="74" t="s">
        <v>134</v>
      </c>
      <c r="Q58" s="74" t="s">
        <v>134</v>
      </c>
      <c r="R58" s="74" t="s">
        <v>134</v>
      </c>
      <c r="S58" s="74" t="s">
        <v>134</v>
      </c>
      <c r="T58" s="74" t="s">
        <v>134</v>
      </c>
      <c r="U58" s="74" t="s">
        <v>134</v>
      </c>
      <c r="V58" s="74" t="s">
        <v>134</v>
      </c>
      <c r="W58" s="74" t="s">
        <v>134</v>
      </c>
      <c r="X58" s="74" t="s">
        <v>134</v>
      </c>
      <c r="Y58" s="74" t="s">
        <v>134</v>
      </c>
      <c r="Z58" s="74" t="s">
        <v>134</v>
      </c>
      <c r="AA58" s="74" t="s">
        <v>134</v>
      </c>
      <c r="AB58" s="74" t="s">
        <v>134</v>
      </c>
      <c r="AC58" s="74" t="s">
        <v>134</v>
      </c>
      <c r="AD58" s="74" t="s">
        <v>134</v>
      </c>
      <c r="AE58" s="74" t="s">
        <v>134</v>
      </c>
      <c r="AF58" s="74" t="s">
        <v>134</v>
      </c>
      <c r="AG58" s="74" t="s">
        <v>134</v>
      </c>
      <c r="AH58" s="74" t="s">
        <v>134</v>
      </c>
      <c r="AI58" s="74" t="s">
        <v>134</v>
      </c>
      <c r="AJ58" s="74" t="s">
        <v>134</v>
      </c>
      <c r="AK58" s="74" t="s">
        <v>134</v>
      </c>
      <c r="AL58" s="74" t="s">
        <v>134</v>
      </c>
      <c r="AM58" s="74" t="s">
        <v>134</v>
      </c>
      <c r="AN58" s="74" t="s">
        <v>134</v>
      </c>
      <c r="AO58" s="74" t="s">
        <v>134</v>
      </c>
      <c r="AP58" s="74" t="s">
        <v>134</v>
      </c>
      <c r="AQ58" s="74" t="s">
        <v>134</v>
      </c>
      <c r="AR58" s="74" t="s">
        <v>134</v>
      </c>
      <c r="AS58" s="74" t="s">
        <v>134</v>
      </c>
      <c r="AT58" s="74" t="s">
        <v>134</v>
      </c>
      <c r="AU58" s="74" t="s">
        <v>134</v>
      </c>
      <c r="AV58" s="74" t="s">
        <v>134</v>
      </c>
      <c r="AW58" s="74" t="s">
        <v>134</v>
      </c>
      <c r="AX58" s="74" t="s">
        <v>134</v>
      </c>
      <c r="AY58" s="74" t="s">
        <v>134</v>
      </c>
      <c r="AZ58" s="74" t="s">
        <v>134</v>
      </c>
      <c r="BA58" s="74" t="s">
        <v>134</v>
      </c>
      <c r="BB58" s="74" t="s">
        <v>134</v>
      </c>
      <c r="BC58" s="74" t="s">
        <v>134</v>
      </c>
      <c r="BD58" s="74" t="s">
        <v>134</v>
      </c>
      <c r="BE58" s="74" t="s">
        <v>134</v>
      </c>
      <c r="BF58" s="74" t="s">
        <v>134</v>
      </c>
      <c r="BG58" s="74" t="s">
        <v>134</v>
      </c>
      <c r="BH58" s="74" t="s">
        <v>134</v>
      </c>
      <c r="BI58" s="74" t="s">
        <v>134</v>
      </c>
      <c r="BJ58" s="74" t="s">
        <v>134</v>
      </c>
      <c r="BK58" s="74" t="s">
        <v>134</v>
      </c>
      <c r="BL58" s="74" t="s">
        <v>134</v>
      </c>
      <c r="BM58" s="74" t="s">
        <v>134</v>
      </c>
      <c r="BN58" s="74" t="s">
        <v>134</v>
      </c>
      <c r="BO58" s="74" t="s">
        <v>134</v>
      </c>
      <c r="BP58" s="74" t="s">
        <v>134</v>
      </c>
      <c r="BQ58" s="74" t="s">
        <v>134</v>
      </c>
      <c r="BR58" s="74" t="s">
        <v>134</v>
      </c>
      <c r="BS58" s="74" t="s">
        <v>134</v>
      </c>
      <c r="BT58" s="74" t="s">
        <v>134</v>
      </c>
      <c r="BU58" s="74" t="s">
        <v>134</v>
      </c>
      <c r="BV58" s="74" t="s">
        <v>134</v>
      </c>
      <c r="BW58" s="74" t="s">
        <v>134</v>
      </c>
      <c r="BX58" s="74" t="s">
        <v>134</v>
      </c>
      <c r="BY58" s="74" t="s">
        <v>134</v>
      </c>
      <c r="BZ58" s="74" t="s">
        <v>134</v>
      </c>
      <c r="CA58" s="74" t="s">
        <v>134</v>
      </c>
      <c r="CB58" s="74" t="s">
        <v>134</v>
      </c>
      <c r="CC58" s="74" t="s">
        <v>134</v>
      </c>
      <c r="CD58" s="74" t="s">
        <v>134</v>
      </c>
      <c r="CE58" s="74" t="s">
        <v>134</v>
      </c>
      <c r="CF58" s="74" t="s">
        <v>134</v>
      </c>
      <c r="CG58" s="74" t="s">
        <v>134</v>
      </c>
      <c r="CH58" s="74" t="s">
        <v>134</v>
      </c>
      <c r="CI58" s="74" t="s">
        <v>134</v>
      </c>
      <c r="CJ58" s="74" t="s">
        <v>134</v>
      </c>
      <c r="CK58" s="74" t="s">
        <v>134</v>
      </c>
      <c r="CL58" s="74" t="s">
        <v>134</v>
      </c>
      <c r="CM58" s="74" t="s">
        <v>134</v>
      </c>
      <c r="CN58" s="74" t="s">
        <v>134</v>
      </c>
      <c r="CO58" s="74" t="s">
        <v>134</v>
      </c>
      <c r="CP58" s="74" t="s">
        <v>134</v>
      </c>
      <c r="CQ58" s="74" t="s">
        <v>134</v>
      </c>
      <c r="CR58" s="74" t="s">
        <v>134</v>
      </c>
      <c r="CS58" s="74" t="s">
        <v>134</v>
      </c>
      <c r="CT58" s="74" t="s">
        <v>134</v>
      </c>
      <c r="CU58" s="74" t="s">
        <v>134</v>
      </c>
      <c r="CV58" s="74" t="s">
        <v>134</v>
      </c>
      <c r="CW58" s="74" t="s">
        <v>134</v>
      </c>
      <c r="CX58" s="74" t="s">
        <v>134</v>
      </c>
      <c r="CY58" s="74" t="s">
        <v>134</v>
      </c>
      <c r="CZ58" s="74" t="s">
        <v>134</v>
      </c>
      <c r="DA58" s="74" t="s">
        <v>134</v>
      </c>
      <c r="DB58" s="74" t="s">
        <v>134</v>
      </c>
      <c r="DC58" s="74" t="s">
        <v>134</v>
      </c>
      <c r="DD58" s="74" t="s">
        <v>134</v>
      </c>
      <c r="DE58" s="74" t="s">
        <v>134</v>
      </c>
      <c r="DF58" s="74" t="s">
        <v>134</v>
      </c>
      <c r="DG58" s="74" t="s">
        <v>134</v>
      </c>
      <c r="DH58" s="74" t="s">
        <v>134</v>
      </c>
      <c r="DI58" s="74" t="s">
        <v>134</v>
      </c>
      <c r="DJ58" s="74" t="s">
        <v>134</v>
      </c>
      <c r="DK58" s="74" t="s">
        <v>134</v>
      </c>
      <c r="DL58" s="74" t="s">
        <v>134</v>
      </c>
      <c r="DM58" s="74" t="s">
        <v>134</v>
      </c>
      <c r="DN58" s="74" t="s">
        <v>134</v>
      </c>
      <c r="DO58" s="74" t="s">
        <v>134</v>
      </c>
      <c r="DP58" s="74" t="s">
        <v>134</v>
      </c>
      <c r="DQ58" s="74" t="s">
        <v>134</v>
      </c>
      <c r="DR58" s="74" t="s">
        <v>134</v>
      </c>
      <c r="DS58" s="74" t="s">
        <v>134</v>
      </c>
      <c r="DT58" s="74" t="s">
        <v>134</v>
      </c>
      <c r="DU58" s="74" t="s">
        <v>134</v>
      </c>
      <c r="DV58" s="74" t="s">
        <v>134</v>
      </c>
      <c r="DW58" s="74" t="s">
        <v>134</v>
      </c>
      <c r="DX58" s="74" t="s">
        <v>134</v>
      </c>
      <c r="DY58" s="74" t="s">
        <v>134</v>
      </c>
      <c r="DZ58" s="74" t="s">
        <v>134</v>
      </c>
      <c r="EA58" s="74" t="s">
        <v>134</v>
      </c>
      <c r="EB58" s="74" t="s">
        <v>134</v>
      </c>
      <c r="EC58" s="74" t="s">
        <v>134</v>
      </c>
      <c r="ED58" s="74" t="s">
        <v>134</v>
      </c>
      <c r="EE58" s="74" t="s">
        <v>134</v>
      </c>
      <c r="EF58" s="74" t="s">
        <v>134</v>
      </c>
      <c r="EG58" s="74" t="s">
        <v>134</v>
      </c>
      <c r="EH58" s="74" t="s">
        <v>134</v>
      </c>
      <c r="EI58" s="74" t="s">
        <v>134</v>
      </c>
      <c r="EJ58" s="74" t="s">
        <v>134</v>
      </c>
      <c r="EK58" s="74" t="s">
        <v>134</v>
      </c>
      <c r="EL58" s="74" t="s">
        <v>134</v>
      </c>
      <c r="EM58" s="74" t="s">
        <v>134</v>
      </c>
      <c r="EN58" s="74" t="s">
        <v>134</v>
      </c>
      <c r="EO58" s="74" t="s">
        <v>134</v>
      </c>
      <c r="EP58" s="74" t="s">
        <v>134</v>
      </c>
      <c r="EQ58" s="74" t="s">
        <v>134</v>
      </c>
      <c r="ER58" s="74" t="s">
        <v>134</v>
      </c>
      <c r="ES58" s="74" t="s">
        <v>134</v>
      </c>
      <c r="ET58" s="74" t="s">
        <v>134</v>
      </c>
      <c r="EU58" s="74" t="s">
        <v>134</v>
      </c>
      <c r="EV58" s="74" t="s">
        <v>134</v>
      </c>
      <c r="EW58" s="74" t="s">
        <v>134</v>
      </c>
      <c r="EX58" s="74" t="s">
        <v>134</v>
      </c>
      <c r="EY58" s="74" t="s">
        <v>134</v>
      </c>
      <c r="EZ58" s="74" t="s">
        <v>134</v>
      </c>
      <c r="FA58" s="74" t="s">
        <v>134</v>
      </c>
      <c r="FB58" s="74" t="s">
        <v>134</v>
      </c>
      <c r="FC58" s="74" t="s">
        <v>134</v>
      </c>
      <c r="FD58" s="74" t="s">
        <v>134</v>
      </c>
      <c r="FE58" s="74" t="s">
        <v>134</v>
      </c>
      <c r="FF58" s="74" t="s">
        <v>134</v>
      </c>
      <c r="FG58" s="74" t="s">
        <v>134</v>
      </c>
      <c r="FH58" s="74" t="s">
        <v>134</v>
      </c>
      <c r="FI58" s="74" t="s">
        <v>134</v>
      </c>
      <c r="FJ58" s="74" t="s">
        <v>134</v>
      </c>
      <c r="FK58" s="74" t="s">
        <v>134</v>
      </c>
      <c r="FL58" s="74" t="s">
        <v>134</v>
      </c>
      <c r="FM58" s="74" t="s">
        <v>134</v>
      </c>
      <c r="FN58" s="74" t="s">
        <v>134</v>
      </c>
      <c r="FO58" s="74" t="s">
        <v>134</v>
      </c>
      <c r="FP58" s="74" t="s">
        <v>134</v>
      </c>
      <c r="FQ58" s="74" t="s">
        <v>134</v>
      </c>
      <c r="FR58" s="74" t="s">
        <v>134</v>
      </c>
      <c r="FS58" s="74" t="s">
        <v>134</v>
      </c>
      <c r="FT58" s="74" t="s">
        <v>134</v>
      </c>
      <c r="FU58" s="74" t="s">
        <v>134</v>
      </c>
      <c r="FV58" s="74" t="s">
        <v>134</v>
      </c>
      <c r="FW58" s="74" t="s">
        <v>134</v>
      </c>
      <c r="FX58" s="74" t="s">
        <v>134</v>
      </c>
      <c r="FY58" s="74" t="s">
        <v>134</v>
      </c>
      <c r="FZ58" s="74" t="s">
        <v>134</v>
      </c>
      <c r="GA58" s="74" t="s">
        <v>134</v>
      </c>
      <c r="GB58" s="74" t="s">
        <v>134</v>
      </c>
      <c r="GC58" s="74" t="s">
        <v>134</v>
      </c>
      <c r="GD58" s="74" t="s">
        <v>134</v>
      </c>
      <c r="GE58" s="74" t="s">
        <v>134</v>
      </c>
      <c r="GF58" s="74" t="s">
        <v>134</v>
      </c>
      <c r="GG58" s="74" t="s">
        <v>134</v>
      </c>
      <c r="GH58" s="74" t="s">
        <v>134</v>
      </c>
      <c r="GI58" s="74" t="s">
        <v>134</v>
      </c>
      <c r="GJ58" s="74" t="s">
        <v>134</v>
      </c>
      <c r="GK58" s="74" t="s">
        <v>134</v>
      </c>
      <c r="GL58" s="74" t="s">
        <v>134</v>
      </c>
      <c r="GM58" s="74" t="s">
        <v>134</v>
      </c>
      <c r="GN58" s="74" t="s">
        <v>134</v>
      </c>
      <c r="GO58" s="74" t="s">
        <v>134</v>
      </c>
      <c r="GP58" s="74" t="s">
        <v>134</v>
      </c>
      <c r="GQ58" s="74" t="s">
        <v>134</v>
      </c>
      <c r="GR58" s="74" t="s">
        <v>134</v>
      </c>
      <c r="GS58" s="74" t="s">
        <v>134</v>
      </c>
      <c r="GT58" s="74" t="s">
        <v>134</v>
      </c>
      <c r="GU58" s="74" t="s">
        <v>134</v>
      </c>
      <c r="GV58" s="74" t="s">
        <v>134</v>
      </c>
      <c r="GW58" s="74" t="s">
        <v>134</v>
      </c>
      <c r="GX58" s="74" t="s">
        <v>134</v>
      </c>
      <c r="GY58" s="74" t="s">
        <v>134</v>
      </c>
      <c r="GZ58" s="74" t="s">
        <v>134</v>
      </c>
      <c r="HA58" s="74" t="s">
        <v>134</v>
      </c>
      <c r="HB58" s="74" t="s">
        <v>134</v>
      </c>
      <c r="HC58" s="74" t="s">
        <v>134</v>
      </c>
      <c r="HD58" s="74" t="s">
        <v>134</v>
      </c>
      <c r="HE58" s="74" t="s">
        <v>134</v>
      </c>
      <c r="HF58" s="74" t="s">
        <v>134</v>
      </c>
      <c r="HG58" s="74" t="s">
        <v>134</v>
      </c>
      <c r="HH58" s="74" t="s">
        <v>134</v>
      </c>
      <c r="HI58" s="74" t="s">
        <v>134</v>
      </c>
      <c r="HJ58" s="74" t="s">
        <v>134</v>
      </c>
      <c r="HK58" s="74" t="s">
        <v>134</v>
      </c>
      <c r="HL58" s="74" t="s">
        <v>134</v>
      </c>
      <c r="HM58" s="74" t="s">
        <v>134</v>
      </c>
      <c r="HN58" s="74" t="s">
        <v>134</v>
      </c>
      <c r="HO58" s="74" t="s">
        <v>134</v>
      </c>
      <c r="HP58" s="74" t="s">
        <v>134</v>
      </c>
      <c r="HQ58" s="74" t="s">
        <v>134</v>
      </c>
      <c r="HR58" s="74" t="s">
        <v>134</v>
      </c>
      <c r="HS58" s="74" t="s">
        <v>134</v>
      </c>
      <c r="HT58" s="74" t="s">
        <v>134</v>
      </c>
      <c r="HU58" s="74" t="s">
        <v>134</v>
      </c>
      <c r="HV58" s="74" t="s">
        <v>134</v>
      </c>
      <c r="HW58" s="74" t="s">
        <v>134</v>
      </c>
      <c r="HX58" s="74" t="s">
        <v>134</v>
      </c>
      <c r="HY58" s="74" t="s">
        <v>134</v>
      </c>
      <c r="HZ58" s="74" t="s">
        <v>134</v>
      </c>
      <c r="IA58" s="74" t="s">
        <v>134</v>
      </c>
      <c r="IB58" s="74" t="s">
        <v>134</v>
      </c>
      <c r="IC58" s="74" t="s">
        <v>134</v>
      </c>
      <c r="ID58" s="74" t="s">
        <v>134</v>
      </c>
      <c r="IE58" s="74" t="s">
        <v>134</v>
      </c>
      <c r="IF58" s="74" t="s">
        <v>134</v>
      </c>
      <c r="IG58" s="74" t="s">
        <v>134</v>
      </c>
      <c r="IH58" s="74" t="s">
        <v>134</v>
      </c>
      <c r="II58" s="74" t="s">
        <v>134</v>
      </c>
      <c r="IJ58" s="74" t="s">
        <v>134</v>
      </c>
      <c r="IK58" s="74" t="s">
        <v>134</v>
      </c>
      <c r="IL58" s="74" t="s">
        <v>134</v>
      </c>
      <c r="IM58" s="74" t="s">
        <v>134</v>
      </c>
      <c r="IN58" s="74" t="s">
        <v>134</v>
      </c>
      <c r="IO58" s="74" t="s">
        <v>134</v>
      </c>
      <c r="IP58" s="74">
        <v>32.766199999999998</v>
      </c>
      <c r="IQ58" s="74">
        <v>32.6004</v>
      </c>
      <c r="IR58" s="74">
        <v>32.678400000000003</v>
      </c>
      <c r="IS58" s="74">
        <v>32.1616</v>
      </c>
      <c r="IT58" s="74">
        <v>32.376100000000001</v>
      </c>
      <c r="IU58" s="74">
        <v>32.6004</v>
      </c>
      <c r="IV58" s="74">
        <v>33.0197</v>
      </c>
      <c r="IW58" s="74">
        <v>33.0002</v>
      </c>
      <c r="IX58" s="74">
        <v>33.039200000000001</v>
      </c>
      <c r="IY58" s="74">
        <v>32.834400000000002</v>
      </c>
      <c r="IZ58" s="74">
        <v>33.058700000000002</v>
      </c>
      <c r="JA58" s="74">
        <v>32.697899999999997</v>
      </c>
      <c r="JB58" s="74">
        <v>32.961199999999998</v>
      </c>
      <c r="JC58" s="74">
        <v>33.575600000000001</v>
      </c>
      <c r="JD58" s="74">
        <v>33.3123</v>
      </c>
      <c r="JE58" s="74">
        <v>32.795400000000001</v>
      </c>
      <c r="JF58" s="74">
        <v>32.766199999999998</v>
      </c>
      <c r="JG58" s="74">
        <v>32.327399999999997</v>
      </c>
      <c r="JH58" s="74">
        <v>31.986000000000001</v>
      </c>
      <c r="JI58" s="74">
        <v>31.322900000000001</v>
      </c>
      <c r="JJ58" s="74">
        <v>31.010899999999999</v>
      </c>
      <c r="JK58" s="74">
        <v>30.942599999999999</v>
      </c>
      <c r="JL58" s="74">
        <v>31.420400000000001</v>
      </c>
      <c r="JM58" s="74">
        <v>31.7422</v>
      </c>
      <c r="JN58" s="74">
        <v>31.956800000000001</v>
      </c>
      <c r="JO58" s="74">
        <v>32.1616</v>
      </c>
      <c r="JP58" s="74">
        <v>32.561399999999999</v>
      </c>
      <c r="JQ58" s="74">
        <v>32.6004</v>
      </c>
      <c r="JR58" s="74">
        <v>32.7759</v>
      </c>
      <c r="JS58" s="74">
        <v>33.926699999999997</v>
      </c>
      <c r="JT58" s="74">
        <v>33.165999999999997</v>
      </c>
      <c r="JU58" s="74">
        <v>32.717399999999998</v>
      </c>
      <c r="JV58" s="74">
        <v>32.639400000000002</v>
      </c>
      <c r="JW58" s="74">
        <v>32.171300000000002</v>
      </c>
      <c r="JX58" s="74">
        <v>32.220100000000002</v>
      </c>
      <c r="JY58" s="74">
        <v>32.3566</v>
      </c>
      <c r="JZ58" s="74">
        <v>32.298099999999998</v>
      </c>
      <c r="KA58" s="74">
        <v>32.249299999999998</v>
      </c>
      <c r="KB58" s="74">
        <v>32.785699999999999</v>
      </c>
      <c r="KC58" s="74">
        <v>31.9373</v>
      </c>
      <c r="KD58" s="74">
        <v>32.3078</v>
      </c>
      <c r="KE58" s="74">
        <v>33.224499999999999</v>
      </c>
      <c r="KF58" s="74">
        <v>33.244</v>
      </c>
      <c r="KG58" s="74">
        <v>33.1173</v>
      </c>
      <c r="KH58" s="74">
        <v>32.863700000000001</v>
      </c>
      <c r="KI58" s="74">
        <v>32.7759</v>
      </c>
      <c r="KJ58" s="74">
        <v>33.078200000000002</v>
      </c>
      <c r="KK58" s="74">
        <v>32.7759</v>
      </c>
      <c r="KL58" s="74">
        <v>33.429299999999998</v>
      </c>
      <c r="KM58" s="74">
        <v>33.458599999999997</v>
      </c>
      <c r="KN58" s="74">
        <v>33.900500000000001</v>
      </c>
      <c r="KO58" s="74">
        <v>33.733499999999999</v>
      </c>
      <c r="KP58" s="74">
        <v>34.519199999999998</v>
      </c>
      <c r="KQ58" s="74">
        <v>34.754899999999999</v>
      </c>
      <c r="KR58" s="74">
        <v>34.784300000000002</v>
      </c>
      <c r="KS58" s="74">
        <v>34.990600000000001</v>
      </c>
      <c r="KT58" s="74">
        <v>34.961100000000002</v>
      </c>
      <c r="KU58" s="74">
        <v>35.245899999999999</v>
      </c>
      <c r="KV58" s="74">
        <v>35.314599999999999</v>
      </c>
      <c r="KW58" s="74">
        <v>35.432499999999997</v>
      </c>
      <c r="KX58" s="74">
        <v>35.049500000000002</v>
      </c>
      <c r="KY58" s="74">
        <v>34.774500000000003</v>
      </c>
      <c r="KZ58" s="74">
        <v>35.363799999999998</v>
      </c>
      <c r="LA58" s="74">
        <v>35.383400000000002</v>
      </c>
      <c r="LB58" s="74">
        <v>36.090499999999999</v>
      </c>
      <c r="LC58" s="74">
        <v>36.836799999999997</v>
      </c>
      <c r="LD58" s="74">
        <v>36.385100000000001</v>
      </c>
      <c r="LE58" s="74">
        <v>36.198500000000003</v>
      </c>
      <c r="LF58" s="74">
        <v>36.424399999999999</v>
      </c>
      <c r="LG58" s="74">
        <v>37.131399999999999</v>
      </c>
      <c r="LH58" s="74">
        <v>37.2395</v>
      </c>
      <c r="LI58" s="74">
        <v>36.846699999999998</v>
      </c>
      <c r="LJ58" s="74">
        <v>36.630600000000001</v>
      </c>
      <c r="LK58" s="74">
        <v>36.768099999999997</v>
      </c>
      <c r="LL58" s="74">
        <v>36.257399999999997</v>
      </c>
      <c r="LM58" s="74">
        <v>36.444000000000003</v>
      </c>
      <c r="LN58" s="74">
        <v>36.826999999999998</v>
      </c>
      <c r="LO58" s="74">
        <v>37.052900000000001</v>
      </c>
      <c r="LP58" s="74">
        <v>35.9923</v>
      </c>
      <c r="LQ58" s="74">
        <v>35.697600000000001</v>
      </c>
      <c r="LR58" s="74">
        <v>35.1477</v>
      </c>
      <c r="LS58" s="74">
        <v>35.3048</v>
      </c>
      <c r="LT58" s="74">
        <v>34.057600000000001</v>
      </c>
      <c r="LU58" s="74">
        <v>34.597700000000003</v>
      </c>
      <c r="LV58" s="74">
        <v>35.128100000000003</v>
      </c>
      <c r="LW58" s="74">
        <v>36.3065</v>
      </c>
      <c r="LX58" s="74">
        <v>37.052900000000001</v>
      </c>
      <c r="LY58" s="74">
        <v>37.681399999999996</v>
      </c>
      <c r="LZ58" s="74">
        <v>37.632300000000001</v>
      </c>
      <c r="MA58" s="74">
        <v>37.229700000000001</v>
      </c>
      <c r="MB58" s="74">
        <v>37.1511</v>
      </c>
      <c r="MC58" s="74">
        <v>36.876100000000001</v>
      </c>
      <c r="MD58" s="74">
        <v>36.345799999999997</v>
      </c>
      <c r="ME58" s="74">
        <v>36.286900000000003</v>
      </c>
      <c r="MF58" s="74">
        <v>36.2181</v>
      </c>
      <c r="MG58" s="74">
        <v>36.581499999999998</v>
      </c>
      <c r="MH58" s="74">
        <v>37.013599999999997</v>
      </c>
      <c r="MI58" s="74">
        <v>37.160899999999998</v>
      </c>
      <c r="MJ58" s="74">
        <v>37.033200000000001</v>
      </c>
      <c r="MK58" s="74">
        <v>37.593000000000004</v>
      </c>
      <c r="ML58" s="74">
        <v>37.76</v>
      </c>
      <c r="MM58" s="74">
        <v>37.524299999999997</v>
      </c>
      <c r="MN58" s="74">
        <v>37.799199999999999</v>
      </c>
      <c r="MO58" s="74">
        <v>38.2117</v>
      </c>
      <c r="MP58" s="74">
        <v>38.516100000000002</v>
      </c>
      <c r="MQ58" s="74">
        <v>38.584899999999998</v>
      </c>
      <c r="MR58" s="74">
        <v>38.1233</v>
      </c>
      <c r="MS58" s="74">
        <v>38.938400000000001</v>
      </c>
      <c r="MT58" s="74">
        <v>39.046500000000002</v>
      </c>
      <c r="MU58" s="74">
        <v>38.466999999999999</v>
      </c>
      <c r="MV58" s="74">
        <v>38.987499999999997</v>
      </c>
      <c r="MW58" s="74">
        <v>38.6143</v>
      </c>
      <c r="MX58" s="74">
        <v>38.025100000000002</v>
      </c>
      <c r="MY58" s="74">
        <v>37.936700000000002</v>
      </c>
      <c r="MZ58" s="74">
        <v>39.272300000000001</v>
      </c>
      <c r="NA58" s="74">
        <v>39.164299999999997</v>
      </c>
      <c r="NB58" s="74">
        <v>38.9679</v>
      </c>
      <c r="NC58" s="74">
        <v>39.242899999999999</v>
      </c>
      <c r="ND58" s="74">
        <v>38.987499999999997</v>
      </c>
      <c r="NE58" s="74">
        <v>39.303699999999999</v>
      </c>
      <c r="NF58" s="74">
        <v>39.195</v>
      </c>
      <c r="NG58" s="74">
        <v>38.3947</v>
      </c>
      <c r="NH58" s="74">
        <v>38.938099999999999</v>
      </c>
      <c r="NI58" s="74">
        <v>38.789900000000003</v>
      </c>
      <c r="NJ58" s="74">
        <v>38.770200000000003</v>
      </c>
      <c r="NK58" s="74">
        <v>39.036900000000003</v>
      </c>
      <c r="NL58" s="74">
        <v>39.511200000000002</v>
      </c>
      <c r="NM58" s="74" t="s">
        <v>135</v>
      </c>
      <c r="NN58" s="74">
        <v>39.511200000000002</v>
      </c>
      <c r="NO58" s="74">
        <v>39.017200000000003</v>
      </c>
      <c r="NP58" s="74">
        <v>39.540799999999997</v>
      </c>
      <c r="NQ58" s="74">
        <v>38.908499999999997</v>
      </c>
      <c r="NR58" s="74">
        <v>38.533000000000001</v>
      </c>
      <c r="NS58" s="74">
        <v>38.78</v>
      </c>
      <c r="NT58" s="74">
        <v>39.293799999999997</v>
      </c>
      <c r="NU58" s="74">
        <v>39.530900000000003</v>
      </c>
      <c r="NV58" s="74">
        <v>40.439900000000002</v>
      </c>
      <c r="NW58" s="74">
        <v>40.410299999999999</v>
      </c>
      <c r="NX58" s="74">
        <v>39.926200000000001</v>
      </c>
      <c r="NY58" s="74">
        <v>40.133600000000001</v>
      </c>
      <c r="NZ58" s="74">
        <v>40.924100000000003</v>
      </c>
      <c r="OA58" s="74">
        <v>41.240200000000002</v>
      </c>
      <c r="OB58" s="74">
        <v>41.309399999999997</v>
      </c>
      <c r="OC58" s="74">
        <v>41.59</v>
      </c>
      <c r="OD58" s="74" t="s">
        <v>134</v>
      </c>
      <c r="OE58" s="74" t="s">
        <v>134</v>
      </c>
      <c r="OF58" s="74" t="s">
        <v>134</v>
      </c>
      <c r="OG58" s="74" t="s">
        <v>134</v>
      </c>
      <c r="OH58" s="74" t="s">
        <v>134</v>
      </c>
      <c r="OI58" s="74" t="s">
        <v>134</v>
      </c>
      <c r="OJ58" s="74" t="s">
        <v>134</v>
      </c>
      <c r="OK58" s="74" t="s">
        <v>134</v>
      </c>
      <c r="OL58" s="74" t="s">
        <v>134</v>
      </c>
      <c r="OM58" s="74" t="s">
        <v>134</v>
      </c>
      <c r="ON58" s="74" t="s">
        <v>134</v>
      </c>
      <c r="OO58" s="74" t="s">
        <v>134</v>
      </c>
      <c r="OP58" s="74" t="s">
        <v>134</v>
      </c>
      <c r="OQ58" s="74" t="s">
        <v>134</v>
      </c>
      <c r="OR58" s="74" t="s">
        <v>134</v>
      </c>
      <c r="OS58" s="74" t="s">
        <v>134</v>
      </c>
      <c r="OT58" s="74" t="s">
        <v>134</v>
      </c>
      <c r="OU58" s="74" t="s">
        <v>134</v>
      </c>
      <c r="OV58" s="74" t="s">
        <v>134</v>
      </c>
      <c r="OW58" s="74" t="s">
        <v>134</v>
      </c>
      <c r="OX58" s="74" t="s">
        <v>134</v>
      </c>
      <c r="OY58" s="74" t="s">
        <v>134</v>
      </c>
      <c r="OZ58" s="74" t="s">
        <v>134</v>
      </c>
      <c r="PA58" s="74" t="s">
        <v>134</v>
      </c>
      <c r="PB58" s="74" t="s">
        <v>134</v>
      </c>
      <c r="PC58" s="74" t="s">
        <v>134</v>
      </c>
      <c r="PD58" s="74" t="s">
        <v>134</v>
      </c>
      <c r="PE58" s="74" t="s">
        <v>134</v>
      </c>
      <c r="PF58" s="74" t="s">
        <v>134</v>
      </c>
      <c r="PG58" s="74" t="s">
        <v>134</v>
      </c>
      <c r="PH58" s="74" t="s">
        <v>134</v>
      </c>
      <c r="PI58" s="74" t="s">
        <v>134</v>
      </c>
      <c r="PJ58" s="74" t="s">
        <v>134</v>
      </c>
      <c r="PK58" s="74" t="s">
        <v>134</v>
      </c>
      <c r="PL58" s="74" t="s">
        <v>134</v>
      </c>
      <c r="PM58" s="74" t="s">
        <v>134</v>
      </c>
      <c r="PN58" s="74" t="s">
        <v>134</v>
      </c>
      <c r="PO58" s="74" t="s">
        <v>134</v>
      </c>
      <c r="PP58" s="74" t="s">
        <v>134</v>
      </c>
      <c r="PQ58" s="74" t="s">
        <v>134</v>
      </c>
      <c r="PR58" s="74" t="s">
        <v>134</v>
      </c>
      <c r="PS58" s="74" t="s">
        <v>134</v>
      </c>
      <c r="PT58" s="74" t="s">
        <v>134</v>
      </c>
      <c r="PU58" s="74" t="s">
        <v>134</v>
      </c>
      <c r="PV58" s="74" t="s">
        <v>134</v>
      </c>
      <c r="PW58" s="74" t="s">
        <v>134</v>
      </c>
      <c r="PX58" s="74" t="s">
        <v>134</v>
      </c>
      <c r="PY58" s="74" t="s">
        <v>134</v>
      </c>
      <c r="PZ58" s="74" t="s">
        <v>134</v>
      </c>
      <c r="QA58" s="74" t="s">
        <v>134</v>
      </c>
      <c r="QB58" s="74" t="s">
        <v>134</v>
      </c>
      <c r="QC58" s="74" t="s">
        <v>134</v>
      </c>
      <c r="QD58" s="74" t="s">
        <v>134</v>
      </c>
      <c r="QE58" s="74" t="s">
        <v>134</v>
      </c>
      <c r="QF58" s="74" t="s">
        <v>134</v>
      </c>
      <c r="QG58" s="74" t="s">
        <v>134</v>
      </c>
      <c r="QH58" s="74" t="s">
        <v>134</v>
      </c>
      <c r="QI58" s="74" t="s">
        <v>134</v>
      </c>
      <c r="QJ58" s="74" t="s">
        <v>134</v>
      </c>
      <c r="QK58" s="74" t="s">
        <v>134</v>
      </c>
      <c r="QL58" s="74" t="s">
        <v>134</v>
      </c>
      <c r="QM58" s="74" t="s">
        <v>134</v>
      </c>
      <c r="QN58" s="74" t="s">
        <v>134</v>
      </c>
      <c r="QO58" s="74" t="s">
        <v>134</v>
      </c>
      <c r="QP58" s="74" t="s">
        <v>134</v>
      </c>
      <c r="QQ58" s="74" t="s">
        <v>134</v>
      </c>
      <c r="QR58" s="74" t="s">
        <v>134</v>
      </c>
      <c r="QS58" s="74" t="s">
        <v>134</v>
      </c>
      <c r="QT58" s="74" t="s">
        <v>134</v>
      </c>
      <c r="QU58" s="74" t="s">
        <v>134</v>
      </c>
      <c r="QV58" s="74" t="s">
        <v>134</v>
      </c>
      <c r="QW58" s="74" t="s">
        <v>134</v>
      </c>
      <c r="QX58" s="74" t="s">
        <v>134</v>
      </c>
      <c r="QY58" s="74" t="s">
        <v>134</v>
      </c>
      <c r="QZ58" s="74" t="s">
        <v>134</v>
      </c>
      <c r="RA58" s="74" t="s">
        <v>134</v>
      </c>
      <c r="RB58" s="74" t="s">
        <v>134</v>
      </c>
      <c r="RC58" s="74" t="s">
        <v>134</v>
      </c>
      <c r="RD58" s="74" t="s">
        <v>134</v>
      </c>
      <c r="RE58" s="74" t="s">
        <v>134</v>
      </c>
      <c r="RF58" s="74" t="s">
        <v>134</v>
      </c>
      <c r="RG58" s="74" t="s">
        <v>134</v>
      </c>
      <c r="RH58" s="74" t="s">
        <v>134</v>
      </c>
      <c r="RI58" s="74" t="s">
        <v>134</v>
      </c>
      <c r="RJ58" s="74" t="s">
        <v>134</v>
      </c>
      <c r="RK58" s="74" t="s">
        <v>134</v>
      </c>
      <c r="RL58" s="74" t="s">
        <v>134</v>
      </c>
      <c r="RM58" s="74" t="s">
        <v>134</v>
      </c>
      <c r="RN58" s="74" t="s">
        <v>134</v>
      </c>
      <c r="RO58" s="74" t="s">
        <v>134</v>
      </c>
      <c r="RP58" s="74" t="s">
        <v>134</v>
      </c>
      <c r="RQ58" s="74" t="s">
        <v>134</v>
      </c>
      <c r="RR58" s="74" t="s">
        <v>134</v>
      </c>
      <c r="RS58" s="74" t="s">
        <v>134</v>
      </c>
      <c r="RT58" s="74" t="s">
        <v>134</v>
      </c>
      <c r="RU58" s="74" t="s">
        <v>134</v>
      </c>
      <c r="RV58" s="74" t="s">
        <v>134</v>
      </c>
      <c r="RW58" s="74" t="s">
        <v>134</v>
      </c>
      <c r="RX58" s="74" t="s">
        <v>134</v>
      </c>
      <c r="RY58" s="74" t="s">
        <v>134</v>
      </c>
      <c r="RZ58" s="74" t="s">
        <v>134</v>
      </c>
      <c r="SA58" s="74" t="s">
        <v>134</v>
      </c>
      <c r="SB58" s="74" t="s">
        <v>134</v>
      </c>
      <c r="SC58" s="74" t="s">
        <v>134</v>
      </c>
      <c r="SD58" s="74" t="s">
        <v>134</v>
      </c>
      <c r="SE58" s="74" t="s">
        <v>134</v>
      </c>
      <c r="SF58" s="74" t="s">
        <v>134</v>
      </c>
      <c r="SG58" s="74" t="s">
        <v>134</v>
      </c>
      <c r="SH58" s="74" t="s">
        <v>134</v>
      </c>
      <c r="SI58" s="74" t="s">
        <v>134</v>
      </c>
      <c r="SJ58" s="74" t="s">
        <v>134</v>
      </c>
      <c r="SK58" s="74" t="s">
        <v>134</v>
      </c>
      <c r="SL58" s="74" t="s">
        <v>134</v>
      </c>
      <c r="SM58" s="74" t="s">
        <v>134</v>
      </c>
      <c r="SN58" s="74" t="s">
        <v>134</v>
      </c>
      <c r="SO58" s="74" t="s">
        <v>134</v>
      </c>
      <c r="SP58" s="74" t="s">
        <v>134</v>
      </c>
      <c r="SQ58" s="74" t="s">
        <v>134</v>
      </c>
      <c r="SR58" s="74" t="s">
        <v>134</v>
      </c>
      <c r="SS58" s="74" t="s">
        <v>134</v>
      </c>
      <c r="ST58" s="74" t="s">
        <v>134</v>
      </c>
      <c r="SU58" s="74" t="s">
        <v>134</v>
      </c>
      <c r="SV58" s="74" t="s">
        <v>134</v>
      </c>
      <c r="SW58" s="74" t="s">
        <v>134</v>
      </c>
      <c r="SX58" s="74" t="s">
        <v>134</v>
      </c>
      <c r="SY58" s="74" t="s">
        <v>134</v>
      </c>
      <c r="SZ58" s="74" t="s">
        <v>134</v>
      </c>
      <c r="TA58" s="74" t="s">
        <v>134</v>
      </c>
      <c r="TB58" s="74" t="s">
        <v>134</v>
      </c>
      <c r="TC58" s="74" t="s">
        <v>134</v>
      </c>
      <c r="TD58" s="74" t="s">
        <v>134</v>
      </c>
      <c r="TE58" s="74" t="s">
        <v>134</v>
      </c>
      <c r="TF58" s="74" t="s">
        <v>134</v>
      </c>
      <c r="TG58" s="74" t="s">
        <v>134</v>
      </c>
      <c r="TH58" s="74" t="s">
        <v>134</v>
      </c>
      <c r="TI58" s="74" t="s">
        <v>134</v>
      </c>
      <c r="TJ58" s="74" t="s">
        <v>134</v>
      </c>
      <c r="TK58" s="74" t="s">
        <v>134</v>
      </c>
      <c r="TL58" s="74" t="s">
        <v>134</v>
      </c>
      <c r="TM58" s="74" t="s">
        <v>134</v>
      </c>
      <c r="TN58" s="74" t="s">
        <v>134</v>
      </c>
      <c r="TO58" s="74" t="s">
        <v>134</v>
      </c>
      <c r="TP58" s="74" t="s">
        <v>134</v>
      </c>
      <c r="TQ58" s="74" t="s">
        <v>134</v>
      </c>
      <c r="TR58" s="74" t="s">
        <v>134</v>
      </c>
      <c r="TS58" s="74" t="s">
        <v>134</v>
      </c>
      <c r="TT58" s="74" t="s">
        <v>134</v>
      </c>
      <c r="TU58" s="74" t="s">
        <v>134</v>
      </c>
      <c r="TV58" s="74" t="s">
        <v>134</v>
      </c>
      <c r="TW58" s="74" t="s">
        <v>134</v>
      </c>
      <c r="TX58" s="74" t="s">
        <v>134</v>
      </c>
      <c r="TY58" s="74" t="s">
        <v>134</v>
      </c>
      <c r="TZ58" s="74" t="s">
        <v>134</v>
      </c>
      <c r="UA58" s="74" t="s">
        <v>134</v>
      </c>
      <c r="UB58" s="74" t="s">
        <v>134</v>
      </c>
      <c r="UC58" s="74" t="s">
        <v>134</v>
      </c>
      <c r="UD58" s="74" t="s">
        <v>134</v>
      </c>
      <c r="UE58" s="74" t="s">
        <v>134</v>
      </c>
      <c r="UF58" s="74" t="s">
        <v>134</v>
      </c>
      <c r="UG58" s="74" t="s">
        <v>134</v>
      </c>
      <c r="UH58" s="74" t="s">
        <v>134</v>
      </c>
    </row>
    <row r="59" spans="1:554" ht="14.4" x14ac:dyDescent="0.3">
      <c r="A59" s="74" t="s">
        <v>143</v>
      </c>
      <c r="B59" s="74" t="s">
        <v>18</v>
      </c>
      <c r="C59" s="74" t="s">
        <v>728</v>
      </c>
      <c r="D59" s="77">
        <v>509.65</v>
      </c>
      <c r="E59" s="74">
        <v>392</v>
      </c>
      <c r="F59" s="77"/>
      <c r="G59" s="74"/>
      <c r="H59" s="74" t="s">
        <v>134</v>
      </c>
      <c r="I59" s="74" t="s">
        <v>134</v>
      </c>
      <c r="J59" s="74" t="s">
        <v>134</v>
      </c>
      <c r="K59" s="74" t="s">
        <v>134</v>
      </c>
      <c r="L59" s="74" t="s">
        <v>134</v>
      </c>
      <c r="M59" s="74" t="s">
        <v>134</v>
      </c>
      <c r="N59" s="74" t="s">
        <v>134</v>
      </c>
      <c r="O59" s="74" t="s">
        <v>134</v>
      </c>
      <c r="P59" s="74" t="s">
        <v>134</v>
      </c>
      <c r="Q59" s="74" t="s">
        <v>134</v>
      </c>
      <c r="R59" s="74" t="s">
        <v>134</v>
      </c>
      <c r="S59" s="74" t="s">
        <v>134</v>
      </c>
      <c r="T59" s="74" t="s">
        <v>134</v>
      </c>
      <c r="U59" s="74" t="s">
        <v>134</v>
      </c>
      <c r="V59" s="74" t="s">
        <v>134</v>
      </c>
      <c r="W59" s="74" t="s">
        <v>134</v>
      </c>
      <c r="X59" s="74" t="s">
        <v>134</v>
      </c>
      <c r="Y59" s="74" t="s">
        <v>134</v>
      </c>
      <c r="Z59" s="74" t="s">
        <v>134</v>
      </c>
      <c r="AA59" s="74" t="s">
        <v>134</v>
      </c>
      <c r="AB59" s="74" t="s">
        <v>134</v>
      </c>
      <c r="AC59" s="74" t="s">
        <v>134</v>
      </c>
      <c r="AD59" s="74" t="s">
        <v>134</v>
      </c>
      <c r="AE59" s="74" t="s">
        <v>134</v>
      </c>
      <c r="AF59" s="74" t="s">
        <v>134</v>
      </c>
      <c r="AG59" s="74" t="s">
        <v>134</v>
      </c>
      <c r="AH59" s="74" t="s">
        <v>134</v>
      </c>
      <c r="AI59" s="74" t="s">
        <v>134</v>
      </c>
      <c r="AJ59" s="74" t="s">
        <v>134</v>
      </c>
      <c r="AK59" s="74" t="s">
        <v>134</v>
      </c>
      <c r="AL59" s="74" t="s">
        <v>134</v>
      </c>
      <c r="AM59" s="74" t="s">
        <v>134</v>
      </c>
      <c r="AN59" s="74" t="s">
        <v>134</v>
      </c>
      <c r="AO59" s="74" t="s">
        <v>134</v>
      </c>
      <c r="AP59" s="74" t="s">
        <v>134</v>
      </c>
      <c r="AQ59" s="74" t="s">
        <v>134</v>
      </c>
      <c r="AR59" s="74" t="s">
        <v>134</v>
      </c>
      <c r="AS59" s="74" t="s">
        <v>134</v>
      </c>
      <c r="AT59" s="74" t="s">
        <v>134</v>
      </c>
      <c r="AU59" s="74" t="s">
        <v>134</v>
      </c>
      <c r="AV59" s="74" t="s">
        <v>134</v>
      </c>
      <c r="AW59" s="74" t="s">
        <v>134</v>
      </c>
      <c r="AX59" s="74" t="s">
        <v>134</v>
      </c>
      <c r="AY59" s="74" t="s">
        <v>134</v>
      </c>
      <c r="AZ59" s="74" t="s">
        <v>134</v>
      </c>
      <c r="BA59" s="74" t="s">
        <v>134</v>
      </c>
      <c r="BB59" s="74" t="s">
        <v>134</v>
      </c>
      <c r="BC59" s="74" t="s">
        <v>134</v>
      </c>
      <c r="BD59" s="74" t="s">
        <v>134</v>
      </c>
      <c r="BE59" s="74" t="s">
        <v>134</v>
      </c>
      <c r="BF59" s="74" t="s">
        <v>134</v>
      </c>
      <c r="BG59" s="74" t="s">
        <v>134</v>
      </c>
      <c r="BH59" s="74" t="s">
        <v>134</v>
      </c>
      <c r="BI59" s="74" t="s">
        <v>134</v>
      </c>
      <c r="BJ59" s="74" t="s">
        <v>134</v>
      </c>
      <c r="BK59" s="74" t="s">
        <v>134</v>
      </c>
      <c r="BL59" s="74" t="s">
        <v>134</v>
      </c>
      <c r="BM59" s="74" t="s">
        <v>134</v>
      </c>
      <c r="BN59" s="74" t="s">
        <v>134</v>
      </c>
      <c r="BO59" s="74" t="s">
        <v>134</v>
      </c>
      <c r="BP59" s="74" t="s">
        <v>134</v>
      </c>
      <c r="BQ59" s="74" t="s">
        <v>134</v>
      </c>
      <c r="BR59" s="74" t="s">
        <v>134</v>
      </c>
      <c r="BS59" s="74" t="s">
        <v>134</v>
      </c>
      <c r="BT59" s="74" t="s">
        <v>134</v>
      </c>
      <c r="BU59" s="74" t="s">
        <v>134</v>
      </c>
      <c r="BV59" s="74" t="s">
        <v>134</v>
      </c>
      <c r="BW59" s="74" t="s">
        <v>134</v>
      </c>
      <c r="BX59" s="74" t="s">
        <v>134</v>
      </c>
      <c r="BY59" s="74" t="s">
        <v>134</v>
      </c>
      <c r="BZ59" s="74" t="s">
        <v>134</v>
      </c>
      <c r="CA59" s="74" t="s">
        <v>134</v>
      </c>
      <c r="CB59" s="74" t="s">
        <v>134</v>
      </c>
      <c r="CC59" s="74" t="s">
        <v>134</v>
      </c>
      <c r="CD59" s="74" t="s">
        <v>134</v>
      </c>
      <c r="CE59" s="74" t="s">
        <v>134</v>
      </c>
      <c r="CF59" s="74" t="s">
        <v>134</v>
      </c>
      <c r="CG59" s="74" t="s">
        <v>134</v>
      </c>
      <c r="CH59" s="74" t="s">
        <v>134</v>
      </c>
      <c r="CI59" s="74" t="s">
        <v>134</v>
      </c>
      <c r="CJ59" s="74" t="s">
        <v>134</v>
      </c>
      <c r="CK59" s="74" t="s">
        <v>134</v>
      </c>
      <c r="CL59" s="74" t="s">
        <v>134</v>
      </c>
      <c r="CM59" s="74" t="s">
        <v>134</v>
      </c>
      <c r="CN59" s="74" t="s">
        <v>134</v>
      </c>
      <c r="CO59" s="74" t="s">
        <v>134</v>
      </c>
      <c r="CP59" s="74" t="s">
        <v>134</v>
      </c>
      <c r="CQ59" s="74" t="s">
        <v>134</v>
      </c>
      <c r="CR59" s="74" t="s">
        <v>134</v>
      </c>
      <c r="CS59" s="74" t="s">
        <v>134</v>
      </c>
      <c r="CT59" s="74" t="s">
        <v>134</v>
      </c>
      <c r="CU59" s="74" t="s">
        <v>134</v>
      </c>
      <c r="CV59" s="74" t="s">
        <v>134</v>
      </c>
      <c r="CW59" s="74" t="s">
        <v>134</v>
      </c>
      <c r="CX59" s="74" t="s">
        <v>134</v>
      </c>
      <c r="CY59" s="74" t="s">
        <v>134</v>
      </c>
      <c r="CZ59" s="74" t="s">
        <v>134</v>
      </c>
      <c r="DA59" s="74" t="s">
        <v>134</v>
      </c>
      <c r="DB59" s="74" t="s">
        <v>134</v>
      </c>
      <c r="DC59" s="74" t="s">
        <v>134</v>
      </c>
      <c r="DD59" s="74" t="s">
        <v>134</v>
      </c>
      <c r="DE59" s="74" t="s">
        <v>134</v>
      </c>
      <c r="DF59" s="74" t="s">
        <v>134</v>
      </c>
      <c r="DG59" s="74" t="s">
        <v>134</v>
      </c>
      <c r="DH59" s="74" t="s">
        <v>134</v>
      </c>
      <c r="DI59" s="74" t="s">
        <v>134</v>
      </c>
      <c r="DJ59" s="74" t="s">
        <v>134</v>
      </c>
      <c r="DK59" s="74" t="s">
        <v>134</v>
      </c>
      <c r="DL59" s="74" t="s">
        <v>134</v>
      </c>
      <c r="DM59" s="74" t="s">
        <v>134</v>
      </c>
      <c r="DN59" s="74" t="s">
        <v>134</v>
      </c>
      <c r="DO59" s="74" t="s">
        <v>134</v>
      </c>
      <c r="DP59" s="74" t="s">
        <v>134</v>
      </c>
      <c r="DQ59" s="74" t="s">
        <v>134</v>
      </c>
      <c r="DR59" s="74" t="s">
        <v>134</v>
      </c>
      <c r="DS59" s="74" t="s">
        <v>134</v>
      </c>
      <c r="DT59" s="74" t="s">
        <v>134</v>
      </c>
      <c r="DU59" s="74" t="s">
        <v>134</v>
      </c>
      <c r="DV59" s="74" t="s">
        <v>134</v>
      </c>
      <c r="DW59" s="74" t="s">
        <v>134</v>
      </c>
      <c r="DX59" s="74" t="s">
        <v>134</v>
      </c>
      <c r="DY59" s="74" t="s">
        <v>134</v>
      </c>
      <c r="DZ59" s="74" t="s">
        <v>134</v>
      </c>
      <c r="EA59" s="74" t="s">
        <v>134</v>
      </c>
      <c r="EB59" s="74" t="s">
        <v>134</v>
      </c>
      <c r="EC59" s="74" t="s">
        <v>134</v>
      </c>
      <c r="ED59" s="74" t="s">
        <v>134</v>
      </c>
      <c r="EE59" s="74" t="s">
        <v>134</v>
      </c>
      <c r="EF59" s="74" t="s">
        <v>134</v>
      </c>
      <c r="EG59" s="74" t="s">
        <v>134</v>
      </c>
      <c r="EH59" s="74" t="s">
        <v>134</v>
      </c>
      <c r="EI59" s="74" t="s">
        <v>134</v>
      </c>
      <c r="EJ59" s="74" t="s">
        <v>134</v>
      </c>
      <c r="EK59" s="74" t="s">
        <v>134</v>
      </c>
      <c r="EL59" s="74" t="s">
        <v>134</v>
      </c>
      <c r="EM59" s="74" t="s">
        <v>134</v>
      </c>
      <c r="EN59" s="74" t="s">
        <v>134</v>
      </c>
      <c r="EO59" s="74" t="s">
        <v>134</v>
      </c>
      <c r="EP59" s="74" t="s">
        <v>134</v>
      </c>
      <c r="EQ59" s="74" t="s">
        <v>134</v>
      </c>
      <c r="ER59" s="74" t="s">
        <v>134</v>
      </c>
      <c r="ES59" s="74" t="s">
        <v>134</v>
      </c>
      <c r="ET59" s="74" t="s">
        <v>134</v>
      </c>
      <c r="EU59" s="74" t="s">
        <v>134</v>
      </c>
      <c r="EV59" s="74" t="s">
        <v>134</v>
      </c>
      <c r="EW59" s="74" t="s">
        <v>134</v>
      </c>
      <c r="EX59" s="74" t="s">
        <v>134</v>
      </c>
      <c r="EY59" s="74" t="s">
        <v>134</v>
      </c>
      <c r="EZ59" s="74" t="s">
        <v>134</v>
      </c>
      <c r="FA59" s="74" t="s">
        <v>134</v>
      </c>
      <c r="FB59" s="74" t="s">
        <v>134</v>
      </c>
      <c r="FC59" s="74" t="s">
        <v>134</v>
      </c>
      <c r="FD59" s="74" t="s">
        <v>134</v>
      </c>
      <c r="FE59" s="74" t="s">
        <v>134</v>
      </c>
      <c r="FF59" s="74" t="s">
        <v>134</v>
      </c>
      <c r="FG59" s="74" t="s">
        <v>134</v>
      </c>
      <c r="FH59" s="74" t="s">
        <v>134</v>
      </c>
      <c r="FI59" s="74" t="s">
        <v>134</v>
      </c>
      <c r="FJ59" s="74" t="s">
        <v>134</v>
      </c>
      <c r="FK59" s="74" t="s">
        <v>134</v>
      </c>
      <c r="FL59" s="74" t="s">
        <v>134</v>
      </c>
      <c r="FM59" s="74" t="s">
        <v>134</v>
      </c>
      <c r="FN59" s="74" t="s">
        <v>134</v>
      </c>
      <c r="FO59" s="74" t="s">
        <v>134</v>
      </c>
      <c r="FP59" s="74" t="s">
        <v>134</v>
      </c>
      <c r="FQ59" s="74" t="s">
        <v>134</v>
      </c>
      <c r="FR59" s="74" t="s">
        <v>134</v>
      </c>
      <c r="FS59" s="74" t="s">
        <v>134</v>
      </c>
      <c r="FT59" s="74" t="s">
        <v>134</v>
      </c>
      <c r="FU59" s="74" t="s">
        <v>134</v>
      </c>
      <c r="FV59" s="74" t="s">
        <v>134</v>
      </c>
      <c r="FW59" s="74" t="s">
        <v>134</v>
      </c>
      <c r="FX59" s="74" t="s">
        <v>134</v>
      </c>
      <c r="FY59" s="74" t="s">
        <v>134</v>
      </c>
      <c r="FZ59" s="74" t="s">
        <v>134</v>
      </c>
      <c r="GA59" s="74" t="s">
        <v>134</v>
      </c>
      <c r="GB59" s="74" t="s">
        <v>134</v>
      </c>
      <c r="GC59" s="74" t="s">
        <v>134</v>
      </c>
      <c r="GD59" s="74" t="s">
        <v>134</v>
      </c>
      <c r="GE59" s="74" t="s">
        <v>134</v>
      </c>
      <c r="GF59" s="74" t="s">
        <v>134</v>
      </c>
      <c r="GG59" s="74" t="s">
        <v>134</v>
      </c>
      <c r="GH59" s="74" t="s">
        <v>134</v>
      </c>
      <c r="GI59" s="74" t="s">
        <v>134</v>
      </c>
      <c r="GJ59" s="74" t="s">
        <v>134</v>
      </c>
      <c r="GK59" s="74" t="s">
        <v>134</v>
      </c>
      <c r="GL59" s="74" t="s">
        <v>134</v>
      </c>
      <c r="GM59" s="74" t="s">
        <v>134</v>
      </c>
      <c r="GN59" s="74" t="s">
        <v>134</v>
      </c>
      <c r="GO59" s="74" t="s">
        <v>134</v>
      </c>
      <c r="GP59" s="74" t="s">
        <v>134</v>
      </c>
      <c r="GQ59" s="74" t="s">
        <v>134</v>
      </c>
      <c r="GR59" s="74" t="s">
        <v>134</v>
      </c>
      <c r="GS59" s="74" t="s">
        <v>134</v>
      </c>
      <c r="GT59" s="74" t="s">
        <v>134</v>
      </c>
      <c r="GU59" s="74" t="s">
        <v>134</v>
      </c>
      <c r="GV59" s="74" t="s">
        <v>134</v>
      </c>
      <c r="GW59" s="74" t="s">
        <v>134</v>
      </c>
      <c r="GX59" s="74" t="s">
        <v>134</v>
      </c>
      <c r="GY59" s="74" t="s">
        <v>134</v>
      </c>
      <c r="GZ59" s="74" t="s">
        <v>134</v>
      </c>
      <c r="HA59" s="74" t="s">
        <v>134</v>
      </c>
      <c r="HB59" s="74" t="s">
        <v>134</v>
      </c>
      <c r="HC59" s="74" t="s">
        <v>134</v>
      </c>
      <c r="HD59" s="74" t="s">
        <v>134</v>
      </c>
      <c r="HE59" s="74" t="s">
        <v>134</v>
      </c>
      <c r="HF59" s="74" t="s">
        <v>134</v>
      </c>
      <c r="HG59" s="74" t="s">
        <v>134</v>
      </c>
      <c r="HH59" s="74" t="s">
        <v>134</v>
      </c>
      <c r="HI59" s="74" t="s">
        <v>134</v>
      </c>
      <c r="HJ59" s="74" t="s">
        <v>134</v>
      </c>
      <c r="HK59" s="74" t="s">
        <v>134</v>
      </c>
      <c r="HL59" s="74" t="s">
        <v>134</v>
      </c>
      <c r="HM59" s="74" t="s">
        <v>134</v>
      </c>
      <c r="HN59" s="74" t="s">
        <v>134</v>
      </c>
      <c r="HO59" s="74" t="s">
        <v>134</v>
      </c>
      <c r="HP59" s="74" t="s">
        <v>134</v>
      </c>
      <c r="HQ59" s="74" t="s">
        <v>134</v>
      </c>
      <c r="HR59" s="74" t="s">
        <v>134</v>
      </c>
      <c r="HS59" s="74" t="s">
        <v>134</v>
      </c>
      <c r="HT59" s="74" t="s">
        <v>134</v>
      </c>
      <c r="HU59" s="74" t="s">
        <v>134</v>
      </c>
      <c r="HV59" s="74" t="s">
        <v>134</v>
      </c>
      <c r="HW59" s="74" t="s">
        <v>134</v>
      </c>
      <c r="HX59" s="74" t="s">
        <v>134</v>
      </c>
      <c r="HY59" s="74" t="s">
        <v>134</v>
      </c>
      <c r="HZ59" s="74" t="s">
        <v>134</v>
      </c>
      <c r="IA59" s="74" t="s">
        <v>134</v>
      </c>
      <c r="IB59" s="74" t="s">
        <v>134</v>
      </c>
      <c r="IC59" s="74" t="s">
        <v>134</v>
      </c>
      <c r="ID59" s="74" t="s">
        <v>134</v>
      </c>
      <c r="IE59" s="74" t="s">
        <v>134</v>
      </c>
      <c r="IF59" s="74" t="s">
        <v>134</v>
      </c>
      <c r="IG59" s="74" t="s">
        <v>134</v>
      </c>
      <c r="IH59" s="74" t="s">
        <v>134</v>
      </c>
      <c r="II59" s="74" t="s">
        <v>134</v>
      </c>
      <c r="IJ59" s="74" t="s">
        <v>134</v>
      </c>
      <c r="IK59" s="74" t="s">
        <v>134</v>
      </c>
      <c r="IL59" s="74" t="s">
        <v>134</v>
      </c>
      <c r="IM59" s="74" t="s">
        <v>134</v>
      </c>
      <c r="IN59" s="74" t="s">
        <v>134</v>
      </c>
      <c r="IO59" s="74" t="s">
        <v>134</v>
      </c>
      <c r="IP59" s="74" t="s">
        <v>134</v>
      </c>
      <c r="IQ59" s="74" t="s">
        <v>134</v>
      </c>
      <c r="IR59" s="74" t="s">
        <v>134</v>
      </c>
      <c r="IS59" s="74" t="s">
        <v>134</v>
      </c>
      <c r="IT59" s="74" t="s">
        <v>134</v>
      </c>
      <c r="IU59" s="74" t="s">
        <v>134</v>
      </c>
      <c r="IV59" s="74" t="s">
        <v>134</v>
      </c>
      <c r="IW59" s="74" t="s">
        <v>134</v>
      </c>
      <c r="IX59" s="74" t="s">
        <v>134</v>
      </c>
      <c r="IY59" s="74" t="s">
        <v>134</v>
      </c>
      <c r="IZ59" s="74" t="s">
        <v>134</v>
      </c>
      <c r="JA59" s="74" t="s">
        <v>134</v>
      </c>
      <c r="JB59" s="74" t="s">
        <v>134</v>
      </c>
      <c r="JC59" s="74" t="s">
        <v>134</v>
      </c>
      <c r="JD59" s="74" t="s">
        <v>134</v>
      </c>
      <c r="JE59" s="74" t="s">
        <v>134</v>
      </c>
      <c r="JF59" s="74" t="s">
        <v>134</v>
      </c>
      <c r="JG59" s="74" t="s">
        <v>134</v>
      </c>
      <c r="JH59" s="74" t="s">
        <v>134</v>
      </c>
      <c r="JI59" s="74" t="s">
        <v>134</v>
      </c>
      <c r="JJ59" s="74" t="s">
        <v>134</v>
      </c>
      <c r="JK59" s="74" t="s">
        <v>134</v>
      </c>
      <c r="JL59" s="74" t="s">
        <v>134</v>
      </c>
      <c r="JM59" s="74" t="s">
        <v>134</v>
      </c>
      <c r="JN59" s="74" t="s">
        <v>134</v>
      </c>
      <c r="JO59" s="74" t="s">
        <v>134</v>
      </c>
      <c r="JP59" s="74" t="s">
        <v>134</v>
      </c>
      <c r="JQ59" s="74" t="s">
        <v>134</v>
      </c>
      <c r="JR59" s="74" t="s">
        <v>134</v>
      </c>
      <c r="JS59" s="74" t="s">
        <v>134</v>
      </c>
      <c r="JT59" s="74" t="s">
        <v>134</v>
      </c>
      <c r="JU59" s="74" t="s">
        <v>134</v>
      </c>
      <c r="JV59" s="74" t="s">
        <v>134</v>
      </c>
      <c r="JW59" s="74" t="s">
        <v>134</v>
      </c>
      <c r="JX59" s="74" t="s">
        <v>134</v>
      </c>
      <c r="JY59" s="74" t="s">
        <v>134</v>
      </c>
      <c r="JZ59" s="74" t="s">
        <v>134</v>
      </c>
      <c r="KA59" s="74" t="s">
        <v>134</v>
      </c>
      <c r="KB59" s="74" t="s">
        <v>134</v>
      </c>
      <c r="KC59" s="74" t="s">
        <v>134</v>
      </c>
      <c r="KD59" s="74" t="s">
        <v>134</v>
      </c>
      <c r="KE59" s="74" t="s">
        <v>134</v>
      </c>
      <c r="KF59" s="74" t="s">
        <v>134</v>
      </c>
      <c r="KG59" s="74" t="s">
        <v>134</v>
      </c>
      <c r="KH59" s="74" t="s">
        <v>134</v>
      </c>
      <c r="KI59" s="74" t="s">
        <v>134</v>
      </c>
      <c r="KJ59" s="74" t="s">
        <v>134</v>
      </c>
      <c r="KK59" s="74" t="s">
        <v>134</v>
      </c>
      <c r="KL59" s="74" t="s">
        <v>134</v>
      </c>
      <c r="KM59" s="74" t="s">
        <v>134</v>
      </c>
      <c r="KN59" s="74" t="s">
        <v>134</v>
      </c>
      <c r="KO59" s="74" t="s">
        <v>134</v>
      </c>
      <c r="KP59" s="74" t="s">
        <v>134</v>
      </c>
      <c r="KQ59" s="74" t="s">
        <v>134</v>
      </c>
      <c r="KR59" s="74" t="s">
        <v>134</v>
      </c>
      <c r="KS59" s="74" t="s">
        <v>134</v>
      </c>
      <c r="KT59" s="74" t="s">
        <v>134</v>
      </c>
      <c r="KU59" s="74" t="s">
        <v>134</v>
      </c>
      <c r="KV59" s="74" t="s">
        <v>134</v>
      </c>
      <c r="KW59" s="74" t="s">
        <v>134</v>
      </c>
      <c r="KX59" s="74" t="s">
        <v>134</v>
      </c>
      <c r="KY59" s="74" t="s">
        <v>134</v>
      </c>
      <c r="KZ59" s="74">
        <v>507.93880000000001</v>
      </c>
      <c r="LA59" s="74">
        <v>510.76139999999998</v>
      </c>
      <c r="LB59" s="74">
        <v>515.48569999999995</v>
      </c>
      <c r="LC59" s="74">
        <v>517.18920000000003</v>
      </c>
      <c r="LD59" s="74">
        <v>516.20870000000002</v>
      </c>
      <c r="LE59" s="74">
        <v>514.78250000000003</v>
      </c>
      <c r="LF59" s="74">
        <v>513.83169999999996</v>
      </c>
      <c r="LG59" s="74">
        <v>518.1499</v>
      </c>
      <c r="LH59" s="74">
        <v>518.05079999999998</v>
      </c>
      <c r="LI59" s="74">
        <v>517.14959999999996</v>
      </c>
      <c r="LJ59" s="74">
        <v>513.8614</v>
      </c>
      <c r="LK59" s="74">
        <v>514.42589999999996</v>
      </c>
      <c r="LL59" s="74">
        <v>508.14679999999998</v>
      </c>
      <c r="LM59" s="74">
        <v>513.45529999999997</v>
      </c>
      <c r="LN59" s="74">
        <v>513.74260000000004</v>
      </c>
      <c r="LO59" s="74">
        <v>514.33680000000004</v>
      </c>
      <c r="LP59" s="74">
        <v>509.18669999999997</v>
      </c>
      <c r="LQ59" s="74">
        <v>513.02949999999998</v>
      </c>
      <c r="LR59" s="74">
        <v>505.94810000000001</v>
      </c>
      <c r="LS59" s="74">
        <v>499.60950000000003</v>
      </c>
      <c r="LT59" s="74">
        <v>498.69830000000002</v>
      </c>
      <c r="LU59" s="74">
        <v>495.74689999999998</v>
      </c>
      <c r="LV59" s="74">
        <v>494.72680000000003</v>
      </c>
      <c r="LW59" s="74">
        <v>490.40859999999998</v>
      </c>
      <c r="LX59" s="74">
        <v>494.92489999999998</v>
      </c>
      <c r="LY59" s="74">
        <v>500.798</v>
      </c>
      <c r="LZ59" s="74">
        <v>500.56029999999998</v>
      </c>
      <c r="MA59" s="74">
        <v>498.65870000000001</v>
      </c>
      <c r="MB59" s="74">
        <v>503.38290000000001</v>
      </c>
      <c r="MC59" s="74">
        <v>505.16570000000002</v>
      </c>
      <c r="MD59" s="74">
        <v>497.16320000000002</v>
      </c>
      <c r="ME59" s="74">
        <v>495.54880000000003</v>
      </c>
      <c r="MF59" s="74">
        <v>500.18389999999999</v>
      </c>
      <c r="MG59" s="74">
        <v>506.38389999999998</v>
      </c>
      <c r="MH59" s="74">
        <v>511.61320000000001</v>
      </c>
      <c r="MI59" s="74">
        <v>512.17769999999996</v>
      </c>
      <c r="MJ59" s="74">
        <v>512.22720000000004</v>
      </c>
      <c r="MK59" s="74">
        <v>515.17859999999996</v>
      </c>
      <c r="ML59" s="74">
        <v>515.84220000000005</v>
      </c>
      <c r="MM59" s="74">
        <v>515.91150000000005</v>
      </c>
      <c r="MN59" s="74">
        <v>518.27859999999998</v>
      </c>
      <c r="MO59" s="74">
        <v>524.69640000000004</v>
      </c>
      <c r="MP59" s="74">
        <v>523.61689999999999</v>
      </c>
      <c r="MQ59" s="74">
        <v>524.36959999999999</v>
      </c>
      <c r="MR59" s="74">
        <v>524.97370000000001</v>
      </c>
      <c r="MS59" s="74">
        <v>526.26130000000001</v>
      </c>
      <c r="MT59" s="74">
        <v>524.74599999999998</v>
      </c>
      <c r="MU59" s="74">
        <v>520.91309999999999</v>
      </c>
      <c r="MV59" s="74">
        <v>524.35969999999998</v>
      </c>
      <c r="MW59" s="74">
        <v>524.72609999999997</v>
      </c>
      <c r="MX59" s="74">
        <v>521.05169999999998</v>
      </c>
      <c r="MY59" s="74">
        <v>517.59519999999998</v>
      </c>
      <c r="MZ59" s="74">
        <v>522.30960000000005</v>
      </c>
      <c r="NA59" s="74">
        <v>522.73540000000003</v>
      </c>
      <c r="NB59" s="74">
        <v>523.31979999999999</v>
      </c>
      <c r="NC59" s="74">
        <v>529.53949999999998</v>
      </c>
      <c r="ND59" s="74">
        <v>529.52959999999996</v>
      </c>
      <c r="NE59" s="74">
        <v>528.88580000000002</v>
      </c>
      <c r="NF59" s="74">
        <v>530.52</v>
      </c>
      <c r="NG59" s="74">
        <v>531.79759999999999</v>
      </c>
      <c r="NH59" s="74">
        <v>536.1653</v>
      </c>
      <c r="NI59" s="74">
        <v>537.24490000000003</v>
      </c>
      <c r="NJ59" s="74">
        <v>537.57169999999996</v>
      </c>
      <c r="NK59" s="74">
        <v>541.85019999999997</v>
      </c>
      <c r="NL59" s="74">
        <v>543.2269</v>
      </c>
      <c r="NM59" s="74" t="s">
        <v>135</v>
      </c>
      <c r="NN59" s="74">
        <v>541.75120000000004</v>
      </c>
      <c r="NO59" s="74">
        <v>541.0249</v>
      </c>
      <c r="NP59" s="74">
        <v>539.26620000000003</v>
      </c>
      <c r="NQ59" s="74">
        <v>541.34289999999999</v>
      </c>
      <c r="NR59" s="74">
        <v>542.01850000000002</v>
      </c>
      <c r="NS59" s="74">
        <v>542.87300000000005</v>
      </c>
      <c r="NT59" s="74">
        <v>540.73680000000002</v>
      </c>
      <c r="NU59" s="74">
        <v>541.84960000000001</v>
      </c>
      <c r="NV59" s="74">
        <v>545.49609999999996</v>
      </c>
      <c r="NW59" s="74">
        <v>547.93039999999996</v>
      </c>
      <c r="NX59" s="74">
        <v>551.09010000000001</v>
      </c>
      <c r="NY59" s="74">
        <v>551.726</v>
      </c>
      <c r="NZ59" s="74">
        <v>552.26250000000005</v>
      </c>
      <c r="OA59" s="74">
        <v>557.72730000000001</v>
      </c>
      <c r="OB59" s="74">
        <v>552.91830000000004</v>
      </c>
      <c r="OC59" s="74">
        <v>556.4058</v>
      </c>
      <c r="OD59" s="74">
        <v>557.93600000000004</v>
      </c>
      <c r="OE59" s="74">
        <v>561.24469999999997</v>
      </c>
      <c r="OF59" s="74">
        <v>553.37530000000004</v>
      </c>
      <c r="OG59" s="74">
        <v>549.12270000000001</v>
      </c>
      <c r="OH59" s="74">
        <v>545.47619999999995</v>
      </c>
      <c r="OI59" s="74">
        <v>551.1</v>
      </c>
      <c r="OJ59" s="74">
        <v>550.23559999999998</v>
      </c>
      <c r="OK59" s="74">
        <v>537.76589999999999</v>
      </c>
      <c r="OL59" s="74">
        <v>534.96389999999997</v>
      </c>
      <c r="OM59" s="74">
        <v>540.95529999999997</v>
      </c>
      <c r="ON59" s="74">
        <v>541.27329999999995</v>
      </c>
      <c r="OO59" s="74">
        <v>538.53099999999995</v>
      </c>
      <c r="OP59" s="74">
        <v>547.28459999999995</v>
      </c>
      <c r="OQ59" s="74">
        <v>539.53449999999998</v>
      </c>
      <c r="OR59" s="74">
        <v>529.48919999999998</v>
      </c>
      <c r="OS59" s="74">
        <v>514.06849999999997</v>
      </c>
      <c r="OT59" s="74">
        <v>518.80799999999999</v>
      </c>
      <c r="OU59" s="74">
        <v>515.34040000000005</v>
      </c>
      <c r="OV59" s="74">
        <v>527.25360000000001</v>
      </c>
      <c r="OW59" s="74">
        <v>529.57860000000005</v>
      </c>
      <c r="OX59" s="74">
        <v>529.85680000000002</v>
      </c>
      <c r="OY59" s="74">
        <v>538.57069999999999</v>
      </c>
      <c r="OZ59" s="74">
        <v>540.26980000000003</v>
      </c>
      <c r="PA59" s="74">
        <v>549.53009999999995</v>
      </c>
      <c r="PB59" s="74">
        <v>550.76220000000001</v>
      </c>
      <c r="PC59" s="74">
        <v>556.02829999999994</v>
      </c>
      <c r="PD59" s="74">
        <v>555.1241</v>
      </c>
      <c r="PE59" s="74">
        <v>557.03179999999998</v>
      </c>
      <c r="PF59" s="74">
        <v>552.66</v>
      </c>
      <c r="PG59" s="74">
        <v>558.53210000000001</v>
      </c>
      <c r="PH59" s="74">
        <v>557.20069999999998</v>
      </c>
      <c r="PI59" s="74">
        <v>557.96579999999994</v>
      </c>
      <c r="PJ59" s="74">
        <v>554.72659999999996</v>
      </c>
      <c r="PK59" s="74">
        <v>554.77629999999999</v>
      </c>
      <c r="PL59" s="74">
        <v>560.07219999999995</v>
      </c>
      <c r="PM59" s="74">
        <v>548.54639999999995</v>
      </c>
      <c r="PN59" s="74">
        <v>547.42370000000005</v>
      </c>
      <c r="PO59" s="74">
        <v>546.09230000000002</v>
      </c>
      <c r="PP59" s="74">
        <v>536.90150000000006</v>
      </c>
      <c r="PQ59" s="74">
        <v>542.91269999999997</v>
      </c>
      <c r="PR59" s="74">
        <v>545.27750000000003</v>
      </c>
      <c r="PS59" s="74">
        <v>550.87149999999997</v>
      </c>
      <c r="PT59" s="74">
        <v>555.51160000000004</v>
      </c>
      <c r="PU59" s="74">
        <v>558.41290000000004</v>
      </c>
      <c r="PV59" s="74">
        <v>559.23760000000004</v>
      </c>
      <c r="PW59" s="74">
        <v>559.46609999999998</v>
      </c>
      <c r="PX59" s="74">
        <v>557.80679999999995</v>
      </c>
      <c r="PY59" s="74">
        <v>567.32550000000003</v>
      </c>
      <c r="PZ59" s="74">
        <v>566.34429999999998</v>
      </c>
      <c r="QA59" s="74">
        <v>567.75959999999998</v>
      </c>
      <c r="QB59" s="74">
        <v>569.38409999999999</v>
      </c>
      <c r="QC59" s="74">
        <v>568.12829999999997</v>
      </c>
      <c r="QD59" s="74">
        <v>570.38070000000005</v>
      </c>
      <c r="QE59" s="74">
        <v>569.55349999999999</v>
      </c>
      <c r="QF59" s="74">
        <v>571.83579999999995</v>
      </c>
      <c r="QG59" s="74">
        <v>566.71310000000005</v>
      </c>
      <c r="QH59" s="74">
        <v>566.95230000000004</v>
      </c>
      <c r="QI59" s="74">
        <v>565.91579999999999</v>
      </c>
      <c r="QJ59" s="74">
        <v>571.05849999999998</v>
      </c>
      <c r="QK59" s="74">
        <v>565.89580000000001</v>
      </c>
      <c r="QL59" s="74">
        <v>571.24779999999998</v>
      </c>
      <c r="QM59" s="74">
        <v>575.20450000000005</v>
      </c>
      <c r="QN59" s="74">
        <v>574.1979</v>
      </c>
      <c r="QO59" s="74">
        <v>577.63630000000001</v>
      </c>
      <c r="QP59" s="74">
        <v>582.36040000000003</v>
      </c>
      <c r="QQ59" s="74">
        <v>577.8356</v>
      </c>
      <c r="QR59" s="74">
        <v>580.34720000000004</v>
      </c>
      <c r="QS59" s="74">
        <v>580.39700000000005</v>
      </c>
      <c r="QT59" s="74">
        <v>582.62950000000001</v>
      </c>
      <c r="QU59" s="74">
        <v>581.67269999999996</v>
      </c>
      <c r="QV59" s="74">
        <v>581.36379999999997</v>
      </c>
      <c r="QW59" s="74">
        <v>576.05160000000001</v>
      </c>
      <c r="QX59" s="74">
        <v>577.29750000000001</v>
      </c>
      <c r="QY59" s="74">
        <v>577.09810000000004</v>
      </c>
      <c r="QZ59" s="74">
        <v>578.88210000000004</v>
      </c>
      <c r="RA59" s="74">
        <v>579.81899999999996</v>
      </c>
      <c r="RB59" s="74">
        <v>578.06489999999997</v>
      </c>
      <c r="RC59" s="74">
        <v>566.73299999999995</v>
      </c>
      <c r="RD59" s="74">
        <v>569.125</v>
      </c>
      <c r="RE59" s="74">
        <v>567.89909999999998</v>
      </c>
      <c r="RF59" s="74">
        <v>574.76599999999996</v>
      </c>
      <c r="RG59" s="74">
        <v>589.05790000000002</v>
      </c>
      <c r="RH59" s="74">
        <v>593.61260000000004</v>
      </c>
      <c r="RI59" s="74">
        <v>596.18389999999999</v>
      </c>
      <c r="RJ59" s="74">
        <v>596.75199999999995</v>
      </c>
      <c r="RK59" s="74">
        <v>594.89819999999997</v>
      </c>
      <c r="RL59" s="74">
        <v>595.18730000000005</v>
      </c>
      <c r="RM59" s="74">
        <v>591.36009999999999</v>
      </c>
      <c r="RN59" s="74">
        <v>583.78560000000004</v>
      </c>
      <c r="RO59" s="74">
        <v>586.17759999999998</v>
      </c>
      <c r="RP59" s="74">
        <v>588.32039999999995</v>
      </c>
      <c r="RQ59" s="74">
        <v>588.51969999999994</v>
      </c>
      <c r="RR59" s="74">
        <v>591.67909999999995</v>
      </c>
      <c r="RS59" s="74">
        <v>593.51289999999995</v>
      </c>
      <c r="RT59" s="74">
        <v>595.52610000000004</v>
      </c>
      <c r="RU59" s="74">
        <v>598.63570000000004</v>
      </c>
      <c r="RV59" s="74">
        <v>596.82180000000005</v>
      </c>
      <c r="RW59" s="74">
        <v>600.52930000000003</v>
      </c>
      <c r="RX59" s="74">
        <v>601.60569999999996</v>
      </c>
      <c r="RY59" s="74">
        <v>601.88469999999995</v>
      </c>
      <c r="RZ59" s="74">
        <v>605.62210000000005</v>
      </c>
      <c r="SA59" s="74">
        <v>604.62549999999999</v>
      </c>
      <c r="SB59" s="74">
        <v>605.77160000000003</v>
      </c>
      <c r="SC59" s="74">
        <v>602.65210000000002</v>
      </c>
      <c r="SD59" s="74">
        <v>600.77840000000003</v>
      </c>
      <c r="SE59" s="74">
        <v>605.42280000000005</v>
      </c>
      <c r="SF59" s="74">
        <v>602.30330000000004</v>
      </c>
      <c r="SG59" s="74">
        <v>602.18370000000004</v>
      </c>
      <c r="SH59" s="74">
        <v>604.75509999999997</v>
      </c>
      <c r="SI59" s="74">
        <v>602.26340000000005</v>
      </c>
      <c r="SJ59" s="74">
        <v>584.31380000000001</v>
      </c>
      <c r="SK59" s="74">
        <v>584.1345</v>
      </c>
      <c r="SL59" s="74">
        <v>591.15</v>
      </c>
      <c r="SM59" s="74">
        <v>594.69000000000005</v>
      </c>
      <c r="SN59" s="74">
        <v>601.29999999999995</v>
      </c>
      <c r="SO59" s="74">
        <v>601.34</v>
      </c>
      <c r="SP59" s="74">
        <v>595.01</v>
      </c>
      <c r="SQ59" s="74">
        <v>588.22</v>
      </c>
      <c r="SR59" s="74">
        <v>586.08000000000004</v>
      </c>
      <c r="SS59" s="74">
        <v>584.64</v>
      </c>
      <c r="ST59" s="74">
        <v>591.95000000000005</v>
      </c>
      <c r="SU59" s="74">
        <v>595.36</v>
      </c>
      <c r="SV59" s="74">
        <v>588.63</v>
      </c>
      <c r="SW59" s="74">
        <v>589.49</v>
      </c>
      <c r="SX59" s="74" t="s">
        <v>135</v>
      </c>
      <c r="SY59" s="74">
        <v>580.49</v>
      </c>
      <c r="SZ59" s="74">
        <v>581.39</v>
      </c>
      <c r="TA59" s="74">
        <v>582.19000000000005</v>
      </c>
      <c r="TB59" s="74">
        <v>592.78</v>
      </c>
      <c r="TC59" s="74">
        <v>591.64</v>
      </c>
      <c r="TD59" s="74">
        <v>597.58000000000004</v>
      </c>
      <c r="TE59" s="74">
        <v>603.04999999999995</v>
      </c>
      <c r="TF59" s="74">
        <v>606.44000000000005</v>
      </c>
      <c r="TG59" s="74">
        <v>609.75</v>
      </c>
      <c r="TH59" s="74">
        <v>607.97</v>
      </c>
      <c r="TI59" s="74">
        <v>599.37</v>
      </c>
      <c r="TJ59" s="74">
        <v>604.52</v>
      </c>
      <c r="TK59" s="74">
        <v>601.80999999999995</v>
      </c>
      <c r="TL59" s="74">
        <v>605.04</v>
      </c>
      <c r="TM59" s="74">
        <v>601.82000000000005</v>
      </c>
      <c r="TN59" s="74">
        <v>597.77</v>
      </c>
      <c r="TO59" s="74">
        <v>601.78</v>
      </c>
      <c r="TP59" s="74">
        <v>604.22</v>
      </c>
      <c r="TQ59" s="74">
        <v>606.32000000000005</v>
      </c>
      <c r="TR59" s="74">
        <v>600.77</v>
      </c>
      <c r="TS59" s="74">
        <v>604.85</v>
      </c>
      <c r="TT59" s="74">
        <v>605.30999999999995</v>
      </c>
      <c r="TU59" s="74">
        <v>603.36</v>
      </c>
      <c r="TV59" s="74">
        <v>609.73</v>
      </c>
      <c r="TW59" s="74">
        <v>609.70000000000005</v>
      </c>
      <c r="TX59" s="74">
        <v>611.49</v>
      </c>
      <c r="TY59" s="74">
        <v>612.92999999999995</v>
      </c>
      <c r="TZ59" s="74">
        <v>610.38</v>
      </c>
      <c r="UA59" s="74">
        <v>599.94000000000005</v>
      </c>
      <c r="UB59" s="74">
        <v>597.21</v>
      </c>
      <c r="UC59" s="74">
        <v>594.24</v>
      </c>
      <c r="UD59" s="74">
        <v>594.54</v>
      </c>
      <c r="UE59" s="74">
        <v>585.04999999999995</v>
      </c>
      <c r="UF59" s="74">
        <v>594.17999999999995</v>
      </c>
      <c r="UG59" s="74">
        <v>583.77</v>
      </c>
      <c r="UH59" s="74">
        <v>576.86</v>
      </c>
    </row>
    <row r="60" spans="1:554" ht="14.4" x14ac:dyDescent="0.3">
      <c r="A60" s="74" t="s">
        <v>143</v>
      </c>
      <c r="B60" s="74" t="s">
        <v>18</v>
      </c>
      <c r="C60" s="74" t="s">
        <v>87</v>
      </c>
      <c r="D60" s="77">
        <v>554.64</v>
      </c>
      <c r="E60" s="74">
        <v>275</v>
      </c>
      <c r="F60" s="77">
        <v>605</v>
      </c>
      <c r="G60" s="74" t="s">
        <v>787</v>
      </c>
      <c r="H60" s="74" t="s">
        <v>134</v>
      </c>
      <c r="I60" s="74" t="s">
        <v>134</v>
      </c>
      <c r="J60" s="74" t="s">
        <v>134</v>
      </c>
      <c r="K60" s="74" t="s">
        <v>134</v>
      </c>
      <c r="L60" s="74" t="s">
        <v>134</v>
      </c>
      <c r="M60" s="74" t="s">
        <v>134</v>
      </c>
      <c r="N60" s="74" t="s">
        <v>134</v>
      </c>
      <c r="O60" s="74" t="s">
        <v>134</v>
      </c>
      <c r="P60" s="74" t="s">
        <v>134</v>
      </c>
      <c r="Q60" s="74" t="s">
        <v>134</v>
      </c>
      <c r="R60" s="74" t="s">
        <v>134</v>
      </c>
      <c r="S60" s="74" t="s">
        <v>134</v>
      </c>
      <c r="T60" s="74" t="s">
        <v>134</v>
      </c>
      <c r="U60" s="74" t="s">
        <v>134</v>
      </c>
      <c r="V60" s="74" t="s">
        <v>134</v>
      </c>
      <c r="W60" s="74" t="s">
        <v>134</v>
      </c>
      <c r="X60" s="74" t="s">
        <v>134</v>
      </c>
      <c r="Y60" s="74" t="s">
        <v>134</v>
      </c>
      <c r="Z60" s="74" t="s">
        <v>134</v>
      </c>
      <c r="AA60" s="74" t="s">
        <v>134</v>
      </c>
      <c r="AB60" s="74" t="s">
        <v>134</v>
      </c>
      <c r="AC60" s="74" t="s">
        <v>134</v>
      </c>
      <c r="AD60" s="74" t="s">
        <v>134</v>
      </c>
      <c r="AE60" s="74" t="s">
        <v>134</v>
      </c>
      <c r="AF60" s="74" t="s">
        <v>134</v>
      </c>
      <c r="AG60" s="74" t="s">
        <v>134</v>
      </c>
      <c r="AH60" s="74" t="s">
        <v>134</v>
      </c>
      <c r="AI60" s="74" t="s">
        <v>134</v>
      </c>
      <c r="AJ60" s="74" t="s">
        <v>134</v>
      </c>
      <c r="AK60" s="74" t="s">
        <v>134</v>
      </c>
      <c r="AL60" s="74" t="s">
        <v>134</v>
      </c>
      <c r="AM60" s="74" t="s">
        <v>134</v>
      </c>
      <c r="AN60" s="74" t="s">
        <v>134</v>
      </c>
      <c r="AO60" s="74" t="s">
        <v>134</v>
      </c>
      <c r="AP60" s="74" t="s">
        <v>134</v>
      </c>
      <c r="AQ60" s="74" t="s">
        <v>134</v>
      </c>
      <c r="AR60" s="74" t="s">
        <v>134</v>
      </c>
      <c r="AS60" s="74" t="s">
        <v>134</v>
      </c>
      <c r="AT60" s="74" t="s">
        <v>134</v>
      </c>
      <c r="AU60" s="74" t="s">
        <v>134</v>
      </c>
      <c r="AV60" s="74" t="s">
        <v>134</v>
      </c>
      <c r="AW60" s="74" t="s">
        <v>134</v>
      </c>
      <c r="AX60" s="74" t="s">
        <v>134</v>
      </c>
      <c r="AY60" s="74" t="s">
        <v>134</v>
      </c>
      <c r="AZ60" s="74" t="s">
        <v>134</v>
      </c>
      <c r="BA60" s="74" t="s">
        <v>134</v>
      </c>
      <c r="BB60" s="74" t="s">
        <v>134</v>
      </c>
      <c r="BC60" s="74" t="s">
        <v>134</v>
      </c>
      <c r="BD60" s="74" t="s">
        <v>134</v>
      </c>
      <c r="BE60" s="74" t="s">
        <v>134</v>
      </c>
      <c r="BF60" s="74" t="s">
        <v>134</v>
      </c>
      <c r="BG60" s="74" t="s">
        <v>134</v>
      </c>
      <c r="BH60" s="74" t="s">
        <v>134</v>
      </c>
      <c r="BI60" s="74" t="s">
        <v>134</v>
      </c>
      <c r="BJ60" s="74" t="s">
        <v>134</v>
      </c>
      <c r="BK60" s="74" t="s">
        <v>134</v>
      </c>
      <c r="BL60" s="74" t="s">
        <v>134</v>
      </c>
      <c r="BM60" s="74" t="s">
        <v>134</v>
      </c>
      <c r="BN60" s="74" t="s">
        <v>134</v>
      </c>
      <c r="BO60" s="74" t="s">
        <v>134</v>
      </c>
      <c r="BP60" s="74" t="s">
        <v>134</v>
      </c>
      <c r="BQ60" s="74" t="s">
        <v>134</v>
      </c>
      <c r="BR60" s="74" t="s">
        <v>134</v>
      </c>
      <c r="BS60" s="74" t="s">
        <v>134</v>
      </c>
      <c r="BT60" s="74" t="s">
        <v>134</v>
      </c>
      <c r="BU60" s="74" t="s">
        <v>134</v>
      </c>
      <c r="BV60" s="74" t="s">
        <v>134</v>
      </c>
      <c r="BW60" s="74" t="s">
        <v>134</v>
      </c>
      <c r="BX60" s="74" t="s">
        <v>134</v>
      </c>
      <c r="BY60" s="74" t="s">
        <v>134</v>
      </c>
      <c r="BZ60" s="74" t="s">
        <v>134</v>
      </c>
      <c r="CA60" s="74" t="s">
        <v>134</v>
      </c>
      <c r="CB60" s="74" t="s">
        <v>134</v>
      </c>
      <c r="CC60" s="74" t="s">
        <v>134</v>
      </c>
      <c r="CD60" s="74" t="s">
        <v>134</v>
      </c>
      <c r="CE60" s="74" t="s">
        <v>134</v>
      </c>
      <c r="CF60" s="74" t="s">
        <v>134</v>
      </c>
      <c r="CG60" s="74" t="s">
        <v>134</v>
      </c>
      <c r="CH60" s="74" t="s">
        <v>134</v>
      </c>
      <c r="CI60" s="74" t="s">
        <v>134</v>
      </c>
      <c r="CJ60" s="74" t="s">
        <v>134</v>
      </c>
      <c r="CK60" s="74" t="s">
        <v>134</v>
      </c>
      <c r="CL60" s="74" t="s">
        <v>134</v>
      </c>
      <c r="CM60" s="74" t="s">
        <v>134</v>
      </c>
      <c r="CN60" s="74" t="s">
        <v>134</v>
      </c>
      <c r="CO60" s="74" t="s">
        <v>134</v>
      </c>
      <c r="CP60" s="74" t="s">
        <v>134</v>
      </c>
      <c r="CQ60" s="74" t="s">
        <v>134</v>
      </c>
      <c r="CR60" s="74" t="s">
        <v>134</v>
      </c>
      <c r="CS60" s="74" t="s">
        <v>134</v>
      </c>
      <c r="CT60" s="74" t="s">
        <v>134</v>
      </c>
      <c r="CU60" s="74" t="s">
        <v>134</v>
      </c>
      <c r="CV60" s="74" t="s">
        <v>134</v>
      </c>
      <c r="CW60" s="74" t="s">
        <v>134</v>
      </c>
      <c r="CX60" s="74" t="s">
        <v>134</v>
      </c>
      <c r="CY60" s="74" t="s">
        <v>134</v>
      </c>
      <c r="CZ60" s="74" t="s">
        <v>134</v>
      </c>
      <c r="DA60" s="74" t="s">
        <v>134</v>
      </c>
      <c r="DB60" s="74" t="s">
        <v>134</v>
      </c>
      <c r="DC60" s="74" t="s">
        <v>134</v>
      </c>
      <c r="DD60" s="74" t="s">
        <v>134</v>
      </c>
      <c r="DE60" s="74" t="s">
        <v>134</v>
      </c>
      <c r="DF60" s="74" t="s">
        <v>134</v>
      </c>
      <c r="DG60" s="74" t="s">
        <v>134</v>
      </c>
      <c r="DH60" s="74" t="s">
        <v>134</v>
      </c>
      <c r="DI60" s="74" t="s">
        <v>134</v>
      </c>
      <c r="DJ60" s="74" t="s">
        <v>134</v>
      </c>
      <c r="DK60" s="74" t="s">
        <v>134</v>
      </c>
      <c r="DL60" s="74" t="s">
        <v>134</v>
      </c>
      <c r="DM60" s="74" t="s">
        <v>134</v>
      </c>
      <c r="DN60" s="74" t="s">
        <v>134</v>
      </c>
      <c r="DO60" s="74" t="s">
        <v>134</v>
      </c>
      <c r="DP60" s="74" t="s">
        <v>134</v>
      </c>
      <c r="DQ60" s="74" t="s">
        <v>134</v>
      </c>
      <c r="DR60" s="74" t="s">
        <v>134</v>
      </c>
      <c r="DS60" s="74" t="s">
        <v>134</v>
      </c>
      <c r="DT60" s="74" t="s">
        <v>134</v>
      </c>
      <c r="DU60" s="74" t="s">
        <v>134</v>
      </c>
      <c r="DV60" s="74" t="s">
        <v>134</v>
      </c>
      <c r="DW60" s="74" t="s">
        <v>134</v>
      </c>
      <c r="DX60" s="74" t="s">
        <v>134</v>
      </c>
      <c r="DY60" s="74" t="s">
        <v>134</v>
      </c>
      <c r="DZ60" s="74" t="s">
        <v>134</v>
      </c>
      <c r="EA60" s="74" t="s">
        <v>134</v>
      </c>
      <c r="EB60" s="74" t="s">
        <v>134</v>
      </c>
      <c r="EC60" s="74" t="s">
        <v>134</v>
      </c>
      <c r="ED60" s="74" t="s">
        <v>134</v>
      </c>
      <c r="EE60" s="74" t="s">
        <v>134</v>
      </c>
      <c r="EF60" s="74" t="s">
        <v>134</v>
      </c>
      <c r="EG60" s="74" t="s">
        <v>134</v>
      </c>
      <c r="EH60" s="74" t="s">
        <v>134</v>
      </c>
      <c r="EI60" s="74" t="s">
        <v>134</v>
      </c>
      <c r="EJ60" s="74" t="s">
        <v>134</v>
      </c>
      <c r="EK60" s="74" t="s">
        <v>134</v>
      </c>
      <c r="EL60" s="74" t="s">
        <v>134</v>
      </c>
      <c r="EM60" s="74" t="s">
        <v>134</v>
      </c>
      <c r="EN60" s="74" t="s">
        <v>134</v>
      </c>
      <c r="EO60" s="74" t="s">
        <v>134</v>
      </c>
      <c r="EP60" s="74" t="s">
        <v>134</v>
      </c>
      <c r="EQ60" s="74" t="s">
        <v>134</v>
      </c>
      <c r="ER60" s="74" t="s">
        <v>134</v>
      </c>
      <c r="ES60" s="74" t="s">
        <v>134</v>
      </c>
      <c r="ET60" s="74" t="s">
        <v>134</v>
      </c>
      <c r="EU60" s="74" t="s">
        <v>134</v>
      </c>
      <c r="EV60" s="74" t="s">
        <v>134</v>
      </c>
      <c r="EW60" s="74" t="s">
        <v>134</v>
      </c>
      <c r="EX60" s="74" t="s">
        <v>134</v>
      </c>
      <c r="EY60" s="74" t="s">
        <v>134</v>
      </c>
      <c r="EZ60" s="74" t="s">
        <v>134</v>
      </c>
      <c r="FA60" s="74" t="s">
        <v>134</v>
      </c>
      <c r="FB60" s="74" t="s">
        <v>134</v>
      </c>
      <c r="FC60" s="74" t="s">
        <v>134</v>
      </c>
      <c r="FD60" s="74" t="s">
        <v>134</v>
      </c>
      <c r="FE60" s="74" t="s">
        <v>134</v>
      </c>
      <c r="FF60" s="74" t="s">
        <v>134</v>
      </c>
      <c r="FG60" s="74" t="s">
        <v>134</v>
      </c>
      <c r="FH60" s="74" t="s">
        <v>134</v>
      </c>
      <c r="FI60" s="74" t="s">
        <v>134</v>
      </c>
      <c r="FJ60" s="74" t="s">
        <v>134</v>
      </c>
      <c r="FK60" s="74" t="s">
        <v>134</v>
      </c>
      <c r="FL60" s="74" t="s">
        <v>134</v>
      </c>
      <c r="FM60" s="74" t="s">
        <v>134</v>
      </c>
      <c r="FN60" s="74" t="s">
        <v>134</v>
      </c>
      <c r="FO60" s="74" t="s">
        <v>134</v>
      </c>
      <c r="FP60" s="74" t="s">
        <v>134</v>
      </c>
      <c r="FQ60" s="74" t="s">
        <v>134</v>
      </c>
      <c r="FR60" s="74" t="s">
        <v>134</v>
      </c>
      <c r="FS60" s="74" t="s">
        <v>134</v>
      </c>
      <c r="FT60" s="74" t="s">
        <v>134</v>
      </c>
      <c r="FU60" s="74" t="s">
        <v>134</v>
      </c>
      <c r="FV60" s="74" t="s">
        <v>134</v>
      </c>
      <c r="FW60" s="74" t="s">
        <v>134</v>
      </c>
      <c r="FX60" s="74" t="s">
        <v>134</v>
      </c>
      <c r="FY60" s="74" t="s">
        <v>134</v>
      </c>
      <c r="FZ60" s="74" t="s">
        <v>134</v>
      </c>
      <c r="GA60" s="74" t="s">
        <v>134</v>
      </c>
      <c r="GB60" s="74" t="s">
        <v>134</v>
      </c>
      <c r="GC60" s="74" t="s">
        <v>134</v>
      </c>
      <c r="GD60" s="74" t="s">
        <v>134</v>
      </c>
      <c r="GE60" s="74" t="s">
        <v>134</v>
      </c>
      <c r="GF60" s="74" t="s">
        <v>134</v>
      </c>
      <c r="GG60" s="74" t="s">
        <v>134</v>
      </c>
      <c r="GH60" s="74" t="s">
        <v>134</v>
      </c>
      <c r="GI60" s="74" t="s">
        <v>134</v>
      </c>
      <c r="GJ60" s="74" t="s">
        <v>134</v>
      </c>
      <c r="GK60" s="74" t="s">
        <v>134</v>
      </c>
      <c r="GL60" s="74" t="s">
        <v>134</v>
      </c>
      <c r="GM60" s="74" t="s">
        <v>134</v>
      </c>
      <c r="GN60" s="74" t="s">
        <v>134</v>
      </c>
      <c r="GO60" s="74" t="s">
        <v>134</v>
      </c>
      <c r="GP60" s="74" t="s">
        <v>134</v>
      </c>
      <c r="GQ60" s="74" t="s">
        <v>134</v>
      </c>
      <c r="GR60" s="74" t="s">
        <v>134</v>
      </c>
      <c r="GS60" s="74" t="s">
        <v>134</v>
      </c>
      <c r="GT60" s="74" t="s">
        <v>134</v>
      </c>
      <c r="GU60" s="74" t="s">
        <v>134</v>
      </c>
      <c r="GV60" s="74" t="s">
        <v>134</v>
      </c>
      <c r="GW60" s="74" t="s">
        <v>134</v>
      </c>
      <c r="GX60" s="74" t="s">
        <v>134</v>
      </c>
      <c r="GY60" s="74" t="s">
        <v>134</v>
      </c>
      <c r="GZ60" s="74" t="s">
        <v>134</v>
      </c>
      <c r="HA60" s="74" t="s">
        <v>134</v>
      </c>
      <c r="HB60" s="74" t="s">
        <v>134</v>
      </c>
      <c r="HC60" s="74" t="s">
        <v>134</v>
      </c>
      <c r="HD60" s="74" t="s">
        <v>134</v>
      </c>
      <c r="HE60" s="74" t="s">
        <v>134</v>
      </c>
      <c r="HF60" s="74" t="s">
        <v>134</v>
      </c>
      <c r="HG60" s="74" t="s">
        <v>134</v>
      </c>
      <c r="HH60" s="74" t="s">
        <v>134</v>
      </c>
      <c r="HI60" s="74" t="s">
        <v>134</v>
      </c>
      <c r="HJ60" s="74" t="s">
        <v>134</v>
      </c>
      <c r="HK60" s="74" t="s">
        <v>134</v>
      </c>
      <c r="HL60" s="74" t="s">
        <v>134</v>
      </c>
      <c r="HM60" s="74" t="s">
        <v>134</v>
      </c>
      <c r="HN60" s="74" t="s">
        <v>134</v>
      </c>
      <c r="HO60" s="74" t="s">
        <v>134</v>
      </c>
      <c r="HP60" s="74" t="s">
        <v>134</v>
      </c>
      <c r="HQ60" s="74" t="s">
        <v>134</v>
      </c>
      <c r="HR60" s="74" t="s">
        <v>134</v>
      </c>
      <c r="HS60" s="74" t="s">
        <v>134</v>
      </c>
      <c r="HT60" s="74" t="s">
        <v>134</v>
      </c>
      <c r="HU60" s="74" t="s">
        <v>134</v>
      </c>
      <c r="HV60" s="74" t="s">
        <v>134</v>
      </c>
      <c r="HW60" s="74" t="s">
        <v>134</v>
      </c>
      <c r="HX60" s="74" t="s">
        <v>134</v>
      </c>
      <c r="HY60" s="74" t="s">
        <v>134</v>
      </c>
      <c r="HZ60" s="74" t="s">
        <v>134</v>
      </c>
      <c r="IA60" s="74" t="s">
        <v>134</v>
      </c>
      <c r="IB60" s="74" t="s">
        <v>134</v>
      </c>
      <c r="IC60" s="74" t="s">
        <v>134</v>
      </c>
      <c r="ID60" s="74" t="s">
        <v>134</v>
      </c>
      <c r="IE60" s="74" t="s">
        <v>134</v>
      </c>
      <c r="IF60" s="74" t="s">
        <v>134</v>
      </c>
      <c r="IG60" s="74" t="s">
        <v>134</v>
      </c>
      <c r="IH60" s="74" t="s">
        <v>134</v>
      </c>
      <c r="II60" s="74" t="s">
        <v>134</v>
      </c>
      <c r="IJ60" s="74" t="s">
        <v>134</v>
      </c>
      <c r="IK60" s="74" t="s">
        <v>134</v>
      </c>
      <c r="IL60" s="74" t="s">
        <v>134</v>
      </c>
      <c r="IM60" s="74" t="s">
        <v>134</v>
      </c>
      <c r="IN60" s="74" t="s">
        <v>134</v>
      </c>
      <c r="IO60" s="74" t="s">
        <v>134</v>
      </c>
      <c r="IP60" s="74" t="s">
        <v>134</v>
      </c>
      <c r="IQ60" s="74" t="s">
        <v>134</v>
      </c>
      <c r="IR60" s="74" t="s">
        <v>134</v>
      </c>
      <c r="IS60" s="74" t="s">
        <v>134</v>
      </c>
      <c r="IT60" s="74" t="s">
        <v>134</v>
      </c>
      <c r="IU60" s="74" t="s">
        <v>134</v>
      </c>
      <c r="IV60" s="74" t="s">
        <v>134</v>
      </c>
      <c r="IW60" s="74" t="s">
        <v>134</v>
      </c>
      <c r="IX60" s="74" t="s">
        <v>134</v>
      </c>
      <c r="IY60" s="74" t="s">
        <v>134</v>
      </c>
      <c r="IZ60" s="74" t="s">
        <v>134</v>
      </c>
      <c r="JA60" s="74" t="s">
        <v>134</v>
      </c>
      <c r="JB60" s="74" t="s">
        <v>134</v>
      </c>
      <c r="JC60" s="74" t="s">
        <v>134</v>
      </c>
      <c r="JD60" s="74" t="s">
        <v>134</v>
      </c>
      <c r="JE60" s="74" t="s">
        <v>134</v>
      </c>
      <c r="JF60" s="74" t="s">
        <v>134</v>
      </c>
      <c r="JG60" s="74" t="s">
        <v>134</v>
      </c>
      <c r="JH60" s="74" t="s">
        <v>134</v>
      </c>
      <c r="JI60" s="74" t="s">
        <v>134</v>
      </c>
      <c r="JJ60" s="74" t="s">
        <v>134</v>
      </c>
      <c r="JK60" s="74" t="s">
        <v>134</v>
      </c>
      <c r="JL60" s="74" t="s">
        <v>134</v>
      </c>
      <c r="JM60" s="74" t="s">
        <v>134</v>
      </c>
      <c r="JN60" s="74" t="s">
        <v>134</v>
      </c>
      <c r="JO60" s="74" t="s">
        <v>134</v>
      </c>
      <c r="JP60" s="74" t="s">
        <v>134</v>
      </c>
      <c r="JQ60" s="74" t="s">
        <v>134</v>
      </c>
      <c r="JR60" s="74" t="s">
        <v>134</v>
      </c>
      <c r="JS60" s="74" t="s">
        <v>134</v>
      </c>
      <c r="JT60" s="74" t="s">
        <v>134</v>
      </c>
      <c r="JU60" s="74" t="s">
        <v>134</v>
      </c>
      <c r="JV60" s="74" t="s">
        <v>134</v>
      </c>
      <c r="JW60" s="74" t="s">
        <v>134</v>
      </c>
      <c r="JX60" s="74" t="s">
        <v>134</v>
      </c>
      <c r="JY60" s="74" t="s">
        <v>134</v>
      </c>
      <c r="JZ60" s="74" t="s">
        <v>134</v>
      </c>
      <c r="KA60" s="74" t="s">
        <v>134</v>
      </c>
      <c r="KB60" s="74" t="s">
        <v>134</v>
      </c>
      <c r="KC60" s="74" t="s">
        <v>134</v>
      </c>
      <c r="KD60" s="74" t="s">
        <v>134</v>
      </c>
      <c r="KE60" s="74" t="s">
        <v>134</v>
      </c>
      <c r="KF60" s="74" t="s">
        <v>134</v>
      </c>
      <c r="KG60" s="74" t="s">
        <v>134</v>
      </c>
      <c r="KH60" s="74" t="s">
        <v>134</v>
      </c>
      <c r="KI60" s="74" t="s">
        <v>134</v>
      </c>
      <c r="KJ60" s="74" t="s">
        <v>134</v>
      </c>
      <c r="KK60" s="74" t="s">
        <v>134</v>
      </c>
      <c r="KL60" s="74" t="s">
        <v>134</v>
      </c>
      <c r="KM60" s="74" t="s">
        <v>134</v>
      </c>
      <c r="KN60" s="74" t="s">
        <v>134</v>
      </c>
      <c r="KO60" s="74" t="s">
        <v>134</v>
      </c>
      <c r="KP60" s="74" t="s">
        <v>134</v>
      </c>
      <c r="KQ60" s="74" t="s">
        <v>134</v>
      </c>
      <c r="KR60" s="74" t="s">
        <v>134</v>
      </c>
      <c r="KS60" s="74" t="s">
        <v>134</v>
      </c>
      <c r="KT60" s="74" t="s">
        <v>134</v>
      </c>
      <c r="KU60" s="74" t="s">
        <v>134</v>
      </c>
      <c r="KV60" s="74" t="s">
        <v>134</v>
      </c>
      <c r="KW60" s="74" t="s">
        <v>134</v>
      </c>
      <c r="KX60" s="74" t="s">
        <v>134</v>
      </c>
      <c r="KY60" s="74" t="s">
        <v>134</v>
      </c>
      <c r="KZ60" s="74" t="s">
        <v>134</v>
      </c>
      <c r="LA60" s="74" t="s">
        <v>134</v>
      </c>
      <c r="LB60" s="74" t="s">
        <v>134</v>
      </c>
      <c r="LC60" s="74" t="s">
        <v>134</v>
      </c>
      <c r="LD60" s="74" t="s">
        <v>134</v>
      </c>
      <c r="LE60" s="74" t="s">
        <v>134</v>
      </c>
      <c r="LF60" s="74" t="s">
        <v>134</v>
      </c>
      <c r="LG60" s="74" t="s">
        <v>134</v>
      </c>
      <c r="LH60" s="74" t="s">
        <v>134</v>
      </c>
      <c r="LI60" s="74" t="s">
        <v>134</v>
      </c>
      <c r="LJ60" s="74" t="s">
        <v>134</v>
      </c>
      <c r="LK60" s="74" t="s">
        <v>134</v>
      </c>
      <c r="LL60" s="74" t="s">
        <v>134</v>
      </c>
      <c r="LM60" s="74" t="s">
        <v>134</v>
      </c>
      <c r="LN60" s="74" t="s">
        <v>134</v>
      </c>
      <c r="LO60" s="74" t="s">
        <v>134</v>
      </c>
      <c r="LP60" s="74" t="s">
        <v>134</v>
      </c>
      <c r="LQ60" s="74" t="s">
        <v>134</v>
      </c>
      <c r="LR60" s="74" t="s">
        <v>134</v>
      </c>
      <c r="LS60" s="74" t="s">
        <v>134</v>
      </c>
      <c r="LT60" s="74" t="s">
        <v>134</v>
      </c>
      <c r="LU60" s="74" t="s">
        <v>134</v>
      </c>
      <c r="LV60" s="74" t="s">
        <v>134</v>
      </c>
      <c r="LW60" s="74" t="s">
        <v>134</v>
      </c>
      <c r="LX60" s="74" t="s">
        <v>134</v>
      </c>
      <c r="LY60" s="74" t="s">
        <v>134</v>
      </c>
      <c r="LZ60" s="74" t="s">
        <v>134</v>
      </c>
      <c r="MA60" s="74" t="s">
        <v>134</v>
      </c>
      <c r="MB60" s="74" t="s">
        <v>134</v>
      </c>
      <c r="MC60" s="74" t="s">
        <v>134</v>
      </c>
      <c r="MD60" s="74" t="s">
        <v>134</v>
      </c>
      <c r="ME60" s="74" t="s">
        <v>134</v>
      </c>
      <c r="MF60" s="74" t="s">
        <v>134</v>
      </c>
      <c r="MG60" s="74" t="s">
        <v>134</v>
      </c>
      <c r="MH60" s="74" t="s">
        <v>134</v>
      </c>
      <c r="MI60" s="74" t="s">
        <v>134</v>
      </c>
      <c r="MJ60" s="74" t="s">
        <v>134</v>
      </c>
      <c r="MK60" s="74" t="s">
        <v>134</v>
      </c>
      <c r="ML60" s="74" t="s">
        <v>134</v>
      </c>
      <c r="MM60" s="74" t="s">
        <v>134</v>
      </c>
      <c r="MN60" s="74" t="s">
        <v>134</v>
      </c>
      <c r="MO60" s="74" t="s">
        <v>134</v>
      </c>
      <c r="MP60" s="74" t="s">
        <v>134</v>
      </c>
      <c r="MQ60" s="74" t="s">
        <v>134</v>
      </c>
      <c r="MR60" s="74" t="s">
        <v>134</v>
      </c>
      <c r="MS60" s="74" t="s">
        <v>134</v>
      </c>
      <c r="MT60" s="74" t="s">
        <v>134</v>
      </c>
      <c r="MU60" s="74" t="s">
        <v>134</v>
      </c>
      <c r="MV60" s="74" t="s">
        <v>134</v>
      </c>
      <c r="MW60" s="74" t="s">
        <v>134</v>
      </c>
      <c r="MX60" s="74" t="s">
        <v>134</v>
      </c>
      <c r="MY60" s="74" t="s">
        <v>134</v>
      </c>
      <c r="MZ60" s="74" t="s">
        <v>134</v>
      </c>
      <c r="NA60" s="74" t="s">
        <v>134</v>
      </c>
      <c r="NB60" s="74" t="s">
        <v>134</v>
      </c>
      <c r="NC60" s="74" t="s">
        <v>134</v>
      </c>
      <c r="ND60" s="74" t="s">
        <v>134</v>
      </c>
      <c r="NE60" s="74" t="s">
        <v>134</v>
      </c>
      <c r="NF60" s="74" t="s">
        <v>134</v>
      </c>
      <c r="NG60" s="74" t="s">
        <v>134</v>
      </c>
      <c r="NH60" s="74" t="s">
        <v>134</v>
      </c>
      <c r="NI60" s="74" t="s">
        <v>134</v>
      </c>
      <c r="NJ60" s="74" t="s">
        <v>134</v>
      </c>
      <c r="NK60" s="74" t="s">
        <v>134</v>
      </c>
      <c r="NL60" s="74" t="s">
        <v>134</v>
      </c>
      <c r="NM60" s="74" t="s">
        <v>134</v>
      </c>
      <c r="NN60" s="74" t="s">
        <v>134</v>
      </c>
      <c r="NO60" s="74" t="s">
        <v>134</v>
      </c>
      <c r="NP60" s="74" t="s">
        <v>134</v>
      </c>
      <c r="NQ60" s="74" t="s">
        <v>134</v>
      </c>
      <c r="NR60" s="74" t="s">
        <v>134</v>
      </c>
      <c r="NS60" s="74" t="s">
        <v>134</v>
      </c>
      <c r="NT60" s="74" t="s">
        <v>134</v>
      </c>
      <c r="NU60" s="74" t="s">
        <v>134</v>
      </c>
      <c r="NV60" s="74" t="s">
        <v>134</v>
      </c>
      <c r="NW60" s="74" t="s">
        <v>134</v>
      </c>
      <c r="NX60" s="74">
        <v>551.09010000000001</v>
      </c>
      <c r="NY60" s="74">
        <v>551.726</v>
      </c>
      <c r="NZ60" s="74">
        <v>552.26250000000005</v>
      </c>
      <c r="OA60" s="74">
        <v>557.72730000000001</v>
      </c>
      <c r="OB60" s="74">
        <v>552.91830000000004</v>
      </c>
      <c r="OC60" s="74">
        <v>556.4058</v>
      </c>
      <c r="OD60" s="74">
        <v>557.93600000000004</v>
      </c>
      <c r="OE60" s="74">
        <v>561.24469999999997</v>
      </c>
      <c r="OF60" s="74">
        <v>553.37530000000004</v>
      </c>
      <c r="OG60" s="74">
        <v>549.12270000000001</v>
      </c>
      <c r="OH60" s="74">
        <v>545.47619999999995</v>
      </c>
      <c r="OI60" s="74">
        <v>551.1</v>
      </c>
      <c r="OJ60" s="74">
        <v>550.23559999999998</v>
      </c>
      <c r="OK60" s="74">
        <v>537.76589999999999</v>
      </c>
      <c r="OL60" s="74">
        <v>534.96389999999997</v>
      </c>
      <c r="OM60" s="74">
        <v>540.95529999999997</v>
      </c>
      <c r="ON60" s="74">
        <v>541.27329999999995</v>
      </c>
      <c r="OO60" s="74">
        <v>538.53099999999995</v>
      </c>
      <c r="OP60" s="74">
        <v>547.28459999999995</v>
      </c>
      <c r="OQ60" s="74">
        <v>539.53449999999998</v>
      </c>
      <c r="OR60" s="74">
        <v>529.48919999999998</v>
      </c>
      <c r="OS60" s="74">
        <v>514.06849999999997</v>
      </c>
      <c r="OT60" s="74">
        <v>518.80799999999999</v>
      </c>
      <c r="OU60" s="74">
        <v>515.34040000000005</v>
      </c>
      <c r="OV60" s="74">
        <v>527.25360000000001</v>
      </c>
      <c r="OW60" s="74">
        <v>529.57860000000005</v>
      </c>
      <c r="OX60" s="74">
        <v>529.85680000000002</v>
      </c>
      <c r="OY60" s="74">
        <v>538.57069999999999</v>
      </c>
      <c r="OZ60" s="74">
        <v>540.26980000000003</v>
      </c>
      <c r="PA60" s="74">
        <v>549.53009999999995</v>
      </c>
      <c r="PB60" s="74">
        <v>550.76220000000001</v>
      </c>
      <c r="PC60" s="74">
        <v>556.02829999999994</v>
      </c>
      <c r="PD60" s="74">
        <v>555.1241</v>
      </c>
      <c r="PE60" s="74">
        <v>557.03179999999998</v>
      </c>
      <c r="PF60" s="74">
        <v>552.66</v>
      </c>
      <c r="PG60" s="74">
        <v>558.53210000000001</v>
      </c>
      <c r="PH60" s="74">
        <v>557.20069999999998</v>
      </c>
      <c r="PI60" s="74">
        <v>557.96579999999994</v>
      </c>
      <c r="PJ60" s="74">
        <v>554.72659999999996</v>
      </c>
      <c r="PK60" s="74">
        <v>554.77629999999999</v>
      </c>
      <c r="PL60" s="74">
        <v>560.07219999999995</v>
      </c>
      <c r="PM60" s="74">
        <v>548.54639999999995</v>
      </c>
      <c r="PN60" s="74">
        <v>547.42370000000005</v>
      </c>
      <c r="PO60" s="74">
        <v>546.09230000000002</v>
      </c>
      <c r="PP60" s="74">
        <v>536.90150000000006</v>
      </c>
      <c r="PQ60" s="74">
        <v>542.91269999999997</v>
      </c>
      <c r="PR60" s="74">
        <v>545.27750000000003</v>
      </c>
      <c r="PS60" s="74">
        <v>550.87149999999997</v>
      </c>
      <c r="PT60" s="74">
        <v>555.51160000000004</v>
      </c>
      <c r="PU60" s="74">
        <v>558.41290000000004</v>
      </c>
      <c r="PV60" s="74">
        <v>559.23760000000004</v>
      </c>
      <c r="PW60" s="74">
        <v>559.46609999999998</v>
      </c>
      <c r="PX60" s="74">
        <v>557.80679999999995</v>
      </c>
      <c r="PY60" s="74">
        <v>567.32550000000003</v>
      </c>
      <c r="PZ60" s="74">
        <v>566.34429999999998</v>
      </c>
      <c r="QA60" s="74">
        <v>567.75959999999998</v>
      </c>
      <c r="QB60" s="74">
        <v>569.38409999999999</v>
      </c>
      <c r="QC60" s="74">
        <v>568.12829999999997</v>
      </c>
      <c r="QD60" s="74">
        <v>570.38070000000005</v>
      </c>
      <c r="QE60" s="74">
        <v>569.55349999999999</v>
      </c>
      <c r="QF60" s="74">
        <v>571.83579999999995</v>
      </c>
      <c r="QG60" s="74">
        <v>566.71310000000005</v>
      </c>
      <c r="QH60" s="74">
        <v>566.95230000000004</v>
      </c>
      <c r="QI60" s="74">
        <v>565.91579999999999</v>
      </c>
      <c r="QJ60" s="74">
        <v>571.05849999999998</v>
      </c>
      <c r="QK60" s="74">
        <v>565.89580000000001</v>
      </c>
      <c r="QL60" s="74">
        <v>571.24779999999998</v>
      </c>
      <c r="QM60" s="74">
        <v>575.20450000000005</v>
      </c>
      <c r="QN60" s="74">
        <v>574.1979</v>
      </c>
      <c r="QO60" s="74">
        <v>577.63630000000001</v>
      </c>
      <c r="QP60" s="74">
        <v>582.36040000000003</v>
      </c>
      <c r="QQ60" s="74">
        <v>577.8356</v>
      </c>
      <c r="QR60" s="74">
        <v>580.34720000000004</v>
      </c>
      <c r="QS60" s="74">
        <v>580.39700000000005</v>
      </c>
      <c r="QT60" s="74">
        <v>582.62950000000001</v>
      </c>
      <c r="QU60" s="74">
        <v>581.67269999999996</v>
      </c>
      <c r="QV60" s="74">
        <v>581.36379999999997</v>
      </c>
      <c r="QW60" s="74">
        <v>576.05160000000001</v>
      </c>
      <c r="QX60" s="74">
        <v>577.29750000000001</v>
      </c>
      <c r="QY60" s="74">
        <v>577.09810000000004</v>
      </c>
      <c r="QZ60" s="74">
        <v>578.88210000000004</v>
      </c>
      <c r="RA60" s="74">
        <v>579.81899999999996</v>
      </c>
      <c r="RB60" s="74">
        <v>578.06489999999997</v>
      </c>
      <c r="RC60" s="74">
        <v>566.73299999999995</v>
      </c>
      <c r="RD60" s="74">
        <v>569.125</v>
      </c>
      <c r="RE60" s="74">
        <v>567.89909999999998</v>
      </c>
      <c r="RF60" s="74">
        <v>574.76599999999996</v>
      </c>
      <c r="RG60" s="74">
        <v>589.05790000000002</v>
      </c>
      <c r="RH60" s="74">
        <v>593.61260000000004</v>
      </c>
      <c r="RI60" s="74">
        <v>596.18389999999999</v>
      </c>
      <c r="RJ60" s="74">
        <v>596.75199999999995</v>
      </c>
      <c r="RK60" s="74">
        <v>594.89819999999997</v>
      </c>
      <c r="RL60" s="74">
        <v>595.18730000000005</v>
      </c>
      <c r="RM60" s="74">
        <v>591.36009999999999</v>
      </c>
      <c r="RN60" s="74">
        <v>583.78560000000004</v>
      </c>
      <c r="RO60" s="74">
        <v>586.17759999999998</v>
      </c>
      <c r="RP60" s="74">
        <v>588.32039999999995</v>
      </c>
      <c r="RQ60" s="74">
        <v>588.51969999999994</v>
      </c>
      <c r="RR60" s="74">
        <v>591.67909999999995</v>
      </c>
      <c r="RS60" s="74">
        <v>593.51289999999995</v>
      </c>
      <c r="RT60" s="74">
        <v>595.52610000000004</v>
      </c>
      <c r="RU60" s="74">
        <v>598.63570000000004</v>
      </c>
      <c r="RV60" s="74">
        <v>596.82180000000005</v>
      </c>
      <c r="RW60" s="74">
        <v>600.52930000000003</v>
      </c>
      <c r="RX60" s="74">
        <v>601.60569999999996</v>
      </c>
      <c r="RY60" s="74">
        <v>601.88469999999995</v>
      </c>
      <c r="RZ60" s="74">
        <v>605.62210000000005</v>
      </c>
      <c r="SA60" s="74">
        <v>604.62549999999999</v>
      </c>
      <c r="SB60" s="74">
        <v>605.77160000000003</v>
      </c>
      <c r="SC60" s="74">
        <v>602.65210000000002</v>
      </c>
      <c r="SD60" s="74">
        <v>600.77840000000003</v>
      </c>
      <c r="SE60" s="74">
        <v>605.42280000000005</v>
      </c>
      <c r="SF60" s="74">
        <v>602.30330000000004</v>
      </c>
      <c r="SG60" s="74">
        <v>602.18370000000004</v>
      </c>
      <c r="SH60" s="74">
        <v>604.75509999999997</v>
      </c>
      <c r="SI60" s="74">
        <v>602.26340000000005</v>
      </c>
      <c r="SJ60" s="74">
        <v>584.31380000000001</v>
      </c>
      <c r="SK60" s="74">
        <v>584.1345</v>
      </c>
      <c r="SL60" s="74">
        <v>591.15</v>
      </c>
      <c r="SM60" s="74">
        <v>594.69000000000005</v>
      </c>
      <c r="SN60" s="74">
        <v>605</v>
      </c>
      <c r="SO60" s="74" t="s">
        <v>134</v>
      </c>
      <c r="SP60" s="74" t="s">
        <v>134</v>
      </c>
      <c r="SQ60" s="74" t="s">
        <v>134</v>
      </c>
      <c r="SR60" s="74" t="s">
        <v>134</v>
      </c>
      <c r="SS60" s="74" t="s">
        <v>134</v>
      </c>
      <c r="ST60" s="74" t="s">
        <v>134</v>
      </c>
      <c r="SU60" s="74" t="s">
        <v>134</v>
      </c>
      <c r="SV60" s="74" t="s">
        <v>134</v>
      </c>
      <c r="SW60" s="74" t="s">
        <v>134</v>
      </c>
      <c r="SX60" s="74" t="s">
        <v>134</v>
      </c>
      <c r="SY60" s="74" t="s">
        <v>134</v>
      </c>
      <c r="SZ60" s="74" t="s">
        <v>134</v>
      </c>
      <c r="TA60" s="74" t="s">
        <v>134</v>
      </c>
      <c r="TB60" s="74" t="s">
        <v>134</v>
      </c>
      <c r="TC60" s="74" t="s">
        <v>134</v>
      </c>
      <c r="TD60" s="74" t="s">
        <v>134</v>
      </c>
      <c r="TE60" s="74" t="s">
        <v>134</v>
      </c>
      <c r="TF60" s="74" t="s">
        <v>134</v>
      </c>
      <c r="TG60" s="74" t="s">
        <v>134</v>
      </c>
      <c r="TH60" s="74" t="s">
        <v>134</v>
      </c>
      <c r="TI60" s="74" t="s">
        <v>134</v>
      </c>
      <c r="TJ60" s="74" t="s">
        <v>134</v>
      </c>
      <c r="TK60" s="74" t="s">
        <v>134</v>
      </c>
      <c r="TL60" s="74" t="s">
        <v>134</v>
      </c>
      <c r="TM60" s="74" t="s">
        <v>134</v>
      </c>
      <c r="TN60" s="74" t="s">
        <v>134</v>
      </c>
      <c r="TO60" s="74" t="s">
        <v>134</v>
      </c>
      <c r="TP60" s="74" t="s">
        <v>134</v>
      </c>
      <c r="TQ60" s="74" t="s">
        <v>134</v>
      </c>
      <c r="TR60" s="74" t="s">
        <v>134</v>
      </c>
      <c r="TS60" s="74" t="s">
        <v>134</v>
      </c>
      <c r="TT60" s="74" t="s">
        <v>134</v>
      </c>
      <c r="TU60" s="74" t="s">
        <v>134</v>
      </c>
      <c r="TV60" s="74" t="s">
        <v>134</v>
      </c>
      <c r="TW60" s="74" t="s">
        <v>134</v>
      </c>
      <c r="TX60" s="74" t="s">
        <v>134</v>
      </c>
      <c r="TY60" s="74" t="s">
        <v>134</v>
      </c>
      <c r="TZ60" s="74" t="s">
        <v>134</v>
      </c>
      <c r="UA60" s="74" t="s">
        <v>134</v>
      </c>
      <c r="UB60" s="74" t="s">
        <v>134</v>
      </c>
      <c r="UC60" s="74" t="s">
        <v>134</v>
      </c>
      <c r="UD60" s="74" t="s">
        <v>134</v>
      </c>
      <c r="UE60" s="74" t="s">
        <v>134</v>
      </c>
      <c r="UF60" s="74" t="s">
        <v>134</v>
      </c>
      <c r="UG60" s="74" t="s">
        <v>134</v>
      </c>
      <c r="UH60" s="74" t="s">
        <v>134</v>
      </c>
    </row>
    <row r="61" spans="1:554" ht="14.4" x14ac:dyDescent="0.3">
      <c r="A61" s="74" t="s">
        <v>897</v>
      </c>
      <c r="B61" s="74" t="s">
        <v>18</v>
      </c>
      <c r="C61" s="74" t="s">
        <v>106</v>
      </c>
      <c r="D61" s="77">
        <v>36.479999999999997</v>
      </c>
      <c r="E61" s="74">
        <v>477</v>
      </c>
      <c r="F61" s="77"/>
      <c r="G61" s="74"/>
      <c r="H61" s="74" t="s">
        <v>134</v>
      </c>
      <c r="I61" s="74" t="s">
        <v>134</v>
      </c>
      <c r="J61" s="74" t="s">
        <v>134</v>
      </c>
      <c r="K61" s="74" t="s">
        <v>134</v>
      </c>
      <c r="L61" s="74" t="s">
        <v>134</v>
      </c>
      <c r="M61" s="74" t="s">
        <v>134</v>
      </c>
      <c r="N61" s="74" t="s">
        <v>134</v>
      </c>
      <c r="O61" s="74" t="s">
        <v>134</v>
      </c>
      <c r="P61" s="74" t="s">
        <v>134</v>
      </c>
      <c r="Q61" s="74" t="s">
        <v>134</v>
      </c>
      <c r="R61" s="74" t="s">
        <v>134</v>
      </c>
      <c r="S61" s="74" t="s">
        <v>134</v>
      </c>
      <c r="T61" s="74" t="s">
        <v>134</v>
      </c>
      <c r="U61" s="74" t="s">
        <v>134</v>
      </c>
      <c r="V61" s="74" t="s">
        <v>134</v>
      </c>
      <c r="W61" s="74" t="s">
        <v>134</v>
      </c>
      <c r="X61" s="74" t="s">
        <v>134</v>
      </c>
      <c r="Y61" s="74" t="s">
        <v>134</v>
      </c>
      <c r="Z61" s="74" t="s">
        <v>134</v>
      </c>
      <c r="AA61" s="74" t="s">
        <v>134</v>
      </c>
      <c r="AB61" s="74" t="s">
        <v>134</v>
      </c>
      <c r="AC61" s="74" t="s">
        <v>134</v>
      </c>
      <c r="AD61" s="74" t="s">
        <v>134</v>
      </c>
      <c r="AE61" s="74" t="s">
        <v>134</v>
      </c>
      <c r="AF61" s="74" t="s">
        <v>134</v>
      </c>
      <c r="AG61" s="74" t="s">
        <v>134</v>
      </c>
      <c r="AH61" s="74" t="s">
        <v>134</v>
      </c>
      <c r="AI61" s="74" t="s">
        <v>134</v>
      </c>
      <c r="AJ61" s="74" t="s">
        <v>134</v>
      </c>
      <c r="AK61" s="74" t="s">
        <v>134</v>
      </c>
      <c r="AL61" s="74" t="s">
        <v>134</v>
      </c>
      <c r="AM61" s="74" t="s">
        <v>134</v>
      </c>
      <c r="AN61" s="74" t="s">
        <v>134</v>
      </c>
      <c r="AO61" s="74" t="s">
        <v>134</v>
      </c>
      <c r="AP61" s="74" t="s">
        <v>134</v>
      </c>
      <c r="AQ61" s="74" t="s">
        <v>134</v>
      </c>
      <c r="AR61" s="74" t="s">
        <v>134</v>
      </c>
      <c r="AS61" s="74" t="s">
        <v>134</v>
      </c>
      <c r="AT61" s="74" t="s">
        <v>134</v>
      </c>
      <c r="AU61" s="74" t="s">
        <v>134</v>
      </c>
      <c r="AV61" s="74" t="s">
        <v>134</v>
      </c>
      <c r="AW61" s="74" t="s">
        <v>134</v>
      </c>
      <c r="AX61" s="74" t="s">
        <v>134</v>
      </c>
      <c r="AY61" s="74" t="s">
        <v>134</v>
      </c>
      <c r="AZ61" s="74" t="s">
        <v>134</v>
      </c>
      <c r="BA61" s="74" t="s">
        <v>134</v>
      </c>
      <c r="BB61" s="74" t="s">
        <v>134</v>
      </c>
      <c r="BC61" s="74" t="s">
        <v>134</v>
      </c>
      <c r="BD61" s="74" t="s">
        <v>134</v>
      </c>
      <c r="BE61" s="74" t="s">
        <v>134</v>
      </c>
      <c r="BF61" s="74" t="s">
        <v>134</v>
      </c>
      <c r="BG61" s="74" t="s">
        <v>134</v>
      </c>
      <c r="BH61" s="74" t="s">
        <v>134</v>
      </c>
      <c r="BI61" s="74" t="s">
        <v>134</v>
      </c>
      <c r="BJ61" s="74" t="s">
        <v>134</v>
      </c>
      <c r="BK61" s="74" t="s">
        <v>134</v>
      </c>
      <c r="BL61" s="74" t="s">
        <v>134</v>
      </c>
      <c r="BM61" s="74" t="s">
        <v>134</v>
      </c>
      <c r="BN61" s="74" t="s">
        <v>134</v>
      </c>
      <c r="BO61" s="74" t="s">
        <v>134</v>
      </c>
      <c r="BP61" s="74" t="s">
        <v>134</v>
      </c>
      <c r="BQ61" s="74" t="s">
        <v>134</v>
      </c>
      <c r="BR61" s="74" t="s">
        <v>134</v>
      </c>
      <c r="BS61" s="74" t="s">
        <v>134</v>
      </c>
      <c r="BT61" s="74" t="s">
        <v>134</v>
      </c>
      <c r="BU61" s="74" t="s">
        <v>134</v>
      </c>
      <c r="BV61" s="74" t="s">
        <v>134</v>
      </c>
      <c r="BW61" s="74" t="s">
        <v>134</v>
      </c>
      <c r="BX61" s="74" t="s">
        <v>134</v>
      </c>
      <c r="BY61" s="74" t="s">
        <v>134</v>
      </c>
      <c r="BZ61" s="74" t="s">
        <v>134</v>
      </c>
      <c r="CA61" s="74" t="s">
        <v>134</v>
      </c>
      <c r="CB61" s="74" t="s">
        <v>134</v>
      </c>
      <c r="CC61" s="74" t="s">
        <v>134</v>
      </c>
      <c r="CD61" s="74" t="s">
        <v>134</v>
      </c>
      <c r="CE61" s="74" t="s">
        <v>134</v>
      </c>
      <c r="CF61" s="74" t="s">
        <v>134</v>
      </c>
      <c r="CG61" s="74" t="s">
        <v>134</v>
      </c>
      <c r="CH61" s="74" t="s">
        <v>134</v>
      </c>
      <c r="CI61" s="74" t="s">
        <v>134</v>
      </c>
      <c r="CJ61" s="74" t="s">
        <v>134</v>
      </c>
      <c r="CK61" s="74" t="s">
        <v>134</v>
      </c>
      <c r="CL61" s="74" t="s">
        <v>134</v>
      </c>
      <c r="CM61" s="74" t="s">
        <v>134</v>
      </c>
      <c r="CN61" s="74" t="s">
        <v>134</v>
      </c>
      <c r="CO61" s="74" t="s">
        <v>134</v>
      </c>
      <c r="CP61" s="74" t="s">
        <v>134</v>
      </c>
      <c r="CQ61" s="74" t="s">
        <v>134</v>
      </c>
      <c r="CR61" s="74" t="s">
        <v>134</v>
      </c>
      <c r="CS61" s="74" t="s">
        <v>134</v>
      </c>
      <c r="CT61" s="74" t="s">
        <v>134</v>
      </c>
      <c r="CU61" s="74" t="s">
        <v>134</v>
      </c>
      <c r="CV61" s="74" t="s">
        <v>134</v>
      </c>
      <c r="CW61" s="74" t="s">
        <v>134</v>
      </c>
      <c r="CX61" s="74" t="s">
        <v>134</v>
      </c>
      <c r="CY61" s="74" t="s">
        <v>134</v>
      </c>
      <c r="CZ61" s="74" t="s">
        <v>134</v>
      </c>
      <c r="DA61" s="74" t="s">
        <v>134</v>
      </c>
      <c r="DB61" s="74" t="s">
        <v>134</v>
      </c>
      <c r="DC61" s="74" t="s">
        <v>134</v>
      </c>
      <c r="DD61" s="74" t="s">
        <v>134</v>
      </c>
      <c r="DE61" s="74" t="s">
        <v>134</v>
      </c>
      <c r="DF61" s="74" t="s">
        <v>134</v>
      </c>
      <c r="DG61" s="74" t="s">
        <v>134</v>
      </c>
      <c r="DH61" s="74" t="s">
        <v>134</v>
      </c>
      <c r="DI61" s="74" t="s">
        <v>134</v>
      </c>
      <c r="DJ61" s="74" t="s">
        <v>134</v>
      </c>
      <c r="DK61" s="74" t="s">
        <v>134</v>
      </c>
      <c r="DL61" s="74" t="s">
        <v>134</v>
      </c>
      <c r="DM61" s="74" t="s">
        <v>134</v>
      </c>
      <c r="DN61" s="74" t="s">
        <v>134</v>
      </c>
      <c r="DO61" s="74" t="s">
        <v>134</v>
      </c>
      <c r="DP61" s="74" t="s">
        <v>134</v>
      </c>
      <c r="DQ61" s="74" t="s">
        <v>134</v>
      </c>
      <c r="DR61" s="74" t="s">
        <v>134</v>
      </c>
      <c r="DS61" s="74" t="s">
        <v>134</v>
      </c>
      <c r="DT61" s="74" t="s">
        <v>134</v>
      </c>
      <c r="DU61" s="74" t="s">
        <v>134</v>
      </c>
      <c r="DV61" s="74" t="s">
        <v>134</v>
      </c>
      <c r="DW61" s="74" t="s">
        <v>134</v>
      </c>
      <c r="DX61" s="74" t="s">
        <v>134</v>
      </c>
      <c r="DY61" s="74" t="s">
        <v>134</v>
      </c>
      <c r="DZ61" s="74" t="s">
        <v>134</v>
      </c>
      <c r="EA61" s="74" t="s">
        <v>134</v>
      </c>
      <c r="EB61" s="74" t="s">
        <v>134</v>
      </c>
      <c r="EC61" s="74" t="s">
        <v>134</v>
      </c>
      <c r="ED61" s="74" t="s">
        <v>134</v>
      </c>
      <c r="EE61" s="74" t="s">
        <v>134</v>
      </c>
      <c r="EF61" s="74" t="s">
        <v>134</v>
      </c>
      <c r="EG61" s="74" t="s">
        <v>134</v>
      </c>
      <c r="EH61" s="74" t="s">
        <v>134</v>
      </c>
      <c r="EI61" s="74" t="s">
        <v>134</v>
      </c>
      <c r="EJ61" s="74" t="s">
        <v>134</v>
      </c>
      <c r="EK61" s="74" t="s">
        <v>134</v>
      </c>
      <c r="EL61" s="74" t="s">
        <v>134</v>
      </c>
      <c r="EM61" s="74" t="s">
        <v>134</v>
      </c>
      <c r="EN61" s="74" t="s">
        <v>134</v>
      </c>
      <c r="EO61" s="74" t="s">
        <v>134</v>
      </c>
      <c r="EP61" s="74" t="s">
        <v>134</v>
      </c>
      <c r="EQ61" s="74" t="s">
        <v>134</v>
      </c>
      <c r="ER61" s="74" t="s">
        <v>134</v>
      </c>
      <c r="ES61" s="74" t="s">
        <v>134</v>
      </c>
      <c r="ET61" s="74" t="s">
        <v>134</v>
      </c>
      <c r="EU61" s="74" t="s">
        <v>134</v>
      </c>
      <c r="EV61" s="74" t="s">
        <v>134</v>
      </c>
      <c r="EW61" s="74" t="s">
        <v>134</v>
      </c>
      <c r="EX61" s="74" t="s">
        <v>134</v>
      </c>
      <c r="EY61" s="74" t="s">
        <v>134</v>
      </c>
      <c r="EZ61" s="74" t="s">
        <v>134</v>
      </c>
      <c r="FA61" s="74" t="s">
        <v>134</v>
      </c>
      <c r="FB61" s="74" t="s">
        <v>134</v>
      </c>
      <c r="FC61" s="74" t="s">
        <v>134</v>
      </c>
      <c r="FD61" s="74" t="s">
        <v>134</v>
      </c>
      <c r="FE61" s="74" t="s">
        <v>134</v>
      </c>
      <c r="FF61" s="74" t="s">
        <v>134</v>
      </c>
      <c r="FG61" s="74" t="s">
        <v>134</v>
      </c>
      <c r="FH61" s="74" t="s">
        <v>134</v>
      </c>
      <c r="FI61" s="74" t="s">
        <v>134</v>
      </c>
      <c r="FJ61" s="74" t="s">
        <v>134</v>
      </c>
      <c r="FK61" s="74" t="s">
        <v>134</v>
      </c>
      <c r="FL61" s="74" t="s">
        <v>134</v>
      </c>
      <c r="FM61" s="74" t="s">
        <v>134</v>
      </c>
      <c r="FN61" s="74" t="s">
        <v>134</v>
      </c>
      <c r="FO61" s="74" t="s">
        <v>134</v>
      </c>
      <c r="FP61" s="74" t="s">
        <v>134</v>
      </c>
      <c r="FQ61" s="74" t="s">
        <v>134</v>
      </c>
      <c r="FR61" s="74" t="s">
        <v>134</v>
      </c>
      <c r="FS61" s="74" t="s">
        <v>134</v>
      </c>
      <c r="FT61" s="74" t="s">
        <v>134</v>
      </c>
      <c r="FU61" s="74" t="s">
        <v>134</v>
      </c>
      <c r="FV61" s="74" t="s">
        <v>134</v>
      </c>
      <c r="FW61" s="74" t="s">
        <v>134</v>
      </c>
      <c r="FX61" s="74" t="s">
        <v>134</v>
      </c>
      <c r="FY61" s="74" t="s">
        <v>134</v>
      </c>
      <c r="FZ61" s="74" t="s">
        <v>134</v>
      </c>
      <c r="GA61" s="74" t="s">
        <v>134</v>
      </c>
      <c r="GB61" s="74" t="s">
        <v>134</v>
      </c>
      <c r="GC61" s="74" t="s">
        <v>134</v>
      </c>
      <c r="GD61" s="74" t="s">
        <v>134</v>
      </c>
      <c r="GE61" s="74" t="s">
        <v>134</v>
      </c>
      <c r="GF61" s="74" t="s">
        <v>134</v>
      </c>
      <c r="GG61" s="74" t="s">
        <v>134</v>
      </c>
      <c r="GH61" s="74" t="s">
        <v>134</v>
      </c>
      <c r="GI61" s="74" t="s">
        <v>134</v>
      </c>
      <c r="GJ61" s="74" t="s">
        <v>134</v>
      </c>
      <c r="GK61" s="74" t="s">
        <v>134</v>
      </c>
      <c r="GL61" s="74" t="s">
        <v>134</v>
      </c>
      <c r="GM61" s="74" t="s">
        <v>134</v>
      </c>
      <c r="GN61" s="74" t="s">
        <v>134</v>
      </c>
      <c r="GO61" s="74" t="s">
        <v>134</v>
      </c>
      <c r="GP61" s="74" t="s">
        <v>134</v>
      </c>
      <c r="GQ61" s="74" t="s">
        <v>134</v>
      </c>
      <c r="GR61" s="74" t="s">
        <v>134</v>
      </c>
      <c r="GS61" s="74" t="s">
        <v>134</v>
      </c>
      <c r="GT61" s="74" t="s">
        <v>134</v>
      </c>
      <c r="GU61" s="74" t="s">
        <v>134</v>
      </c>
      <c r="GV61" s="74" t="s">
        <v>134</v>
      </c>
      <c r="GW61" s="74" t="s">
        <v>134</v>
      </c>
      <c r="GX61" s="74" t="s">
        <v>134</v>
      </c>
      <c r="GY61" s="74" t="s">
        <v>134</v>
      </c>
      <c r="GZ61" s="74" t="s">
        <v>134</v>
      </c>
      <c r="HA61" s="74" t="s">
        <v>134</v>
      </c>
      <c r="HB61" s="74" t="s">
        <v>134</v>
      </c>
      <c r="HC61" s="74" t="s">
        <v>134</v>
      </c>
      <c r="HD61" s="74" t="s">
        <v>134</v>
      </c>
      <c r="HE61" s="74" t="s">
        <v>134</v>
      </c>
      <c r="HF61" s="74" t="s">
        <v>134</v>
      </c>
      <c r="HG61" s="74" t="s">
        <v>134</v>
      </c>
      <c r="HH61" s="74" t="s">
        <v>134</v>
      </c>
      <c r="HI61" s="74" t="s">
        <v>134</v>
      </c>
      <c r="HJ61" s="74" t="s">
        <v>134</v>
      </c>
      <c r="HK61" s="74" t="s">
        <v>134</v>
      </c>
      <c r="HL61" s="74" t="s">
        <v>134</v>
      </c>
      <c r="HM61" s="74" t="s">
        <v>134</v>
      </c>
      <c r="HN61" s="74" t="s">
        <v>134</v>
      </c>
      <c r="HO61" s="74" t="s">
        <v>134</v>
      </c>
      <c r="HP61" s="74" t="s">
        <v>134</v>
      </c>
      <c r="HQ61" s="74" t="s">
        <v>134</v>
      </c>
      <c r="HR61" s="74" t="s">
        <v>134</v>
      </c>
      <c r="HS61" s="74" t="s">
        <v>134</v>
      </c>
      <c r="HT61" s="74" t="s">
        <v>134</v>
      </c>
      <c r="HU61" s="74" t="s">
        <v>134</v>
      </c>
      <c r="HV61" s="74" t="s">
        <v>134</v>
      </c>
      <c r="HW61" s="74" t="s">
        <v>134</v>
      </c>
      <c r="HX61" s="74" t="s">
        <v>134</v>
      </c>
      <c r="HY61" s="74" t="s">
        <v>134</v>
      </c>
      <c r="HZ61" s="74" t="s">
        <v>134</v>
      </c>
      <c r="IA61" s="74" t="s">
        <v>134</v>
      </c>
      <c r="IB61" s="74" t="s">
        <v>134</v>
      </c>
      <c r="IC61" s="74" t="s">
        <v>134</v>
      </c>
      <c r="ID61" s="74" t="s">
        <v>134</v>
      </c>
      <c r="IE61" s="74" t="s">
        <v>134</v>
      </c>
      <c r="IF61" s="74" t="s">
        <v>134</v>
      </c>
      <c r="IG61" s="74" t="s">
        <v>134</v>
      </c>
      <c r="IH61" s="74" t="s">
        <v>134</v>
      </c>
      <c r="II61" s="74" t="s">
        <v>134</v>
      </c>
      <c r="IJ61" s="74" t="s">
        <v>134</v>
      </c>
      <c r="IK61" s="74" t="s">
        <v>134</v>
      </c>
      <c r="IL61" s="74" t="s">
        <v>134</v>
      </c>
      <c r="IM61" s="74" t="s">
        <v>134</v>
      </c>
      <c r="IN61" s="74" t="s">
        <v>134</v>
      </c>
      <c r="IO61" s="74" t="s">
        <v>134</v>
      </c>
      <c r="IP61" s="74" t="s">
        <v>134</v>
      </c>
      <c r="IQ61" s="74" t="s">
        <v>134</v>
      </c>
      <c r="IR61" s="74" t="s">
        <v>134</v>
      </c>
      <c r="IS61" s="74" t="s">
        <v>134</v>
      </c>
      <c r="IT61" s="74" t="s">
        <v>134</v>
      </c>
      <c r="IU61" s="74" t="s">
        <v>134</v>
      </c>
      <c r="IV61" s="74" t="s">
        <v>134</v>
      </c>
      <c r="IW61" s="74" t="s">
        <v>134</v>
      </c>
      <c r="IX61" s="74" t="s">
        <v>134</v>
      </c>
      <c r="IY61" s="74" t="s">
        <v>134</v>
      </c>
      <c r="IZ61" s="74" t="s">
        <v>134</v>
      </c>
      <c r="JA61" s="74" t="s">
        <v>134</v>
      </c>
      <c r="JB61" s="74" t="s">
        <v>134</v>
      </c>
      <c r="JC61" s="74" t="s">
        <v>134</v>
      </c>
      <c r="JD61" s="74" t="s">
        <v>134</v>
      </c>
      <c r="JE61" s="74" t="s">
        <v>134</v>
      </c>
      <c r="JF61" s="74" t="s">
        <v>134</v>
      </c>
      <c r="JG61" s="74" t="s">
        <v>134</v>
      </c>
      <c r="JH61" s="74" t="s">
        <v>134</v>
      </c>
      <c r="JI61" s="74" t="s">
        <v>134</v>
      </c>
      <c r="JJ61" s="74" t="s">
        <v>134</v>
      </c>
      <c r="JK61" s="74" t="s">
        <v>134</v>
      </c>
      <c r="JL61" s="74" t="s">
        <v>134</v>
      </c>
      <c r="JM61" s="74" t="s">
        <v>134</v>
      </c>
      <c r="JN61" s="74" t="s">
        <v>134</v>
      </c>
      <c r="JO61" s="74" t="s">
        <v>134</v>
      </c>
      <c r="JP61" s="74" t="s">
        <v>134</v>
      </c>
      <c r="JQ61" s="74" t="s">
        <v>134</v>
      </c>
      <c r="JR61" s="74" t="s">
        <v>134</v>
      </c>
      <c r="JS61" s="74" t="s">
        <v>134</v>
      </c>
      <c r="JT61" s="74" t="s">
        <v>134</v>
      </c>
      <c r="JU61" s="74" t="s">
        <v>134</v>
      </c>
      <c r="JV61" s="74" t="s">
        <v>134</v>
      </c>
      <c r="JW61" s="74" t="s">
        <v>134</v>
      </c>
      <c r="JX61" s="74" t="s">
        <v>134</v>
      </c>
      <c r="JY61" s="74" t="s">
        <v>134</v>
      </c>
      <c r="JZ61" s="74" t="s">
        <v>134</v>
      </c>
      <c r="KA61" s="74" t="s">
        <v>134</v>
      </c>
      <c r="KB61" s="74" t="s">
        <v>134</v>
      </c>
      <c r="KC61" s="74" t="s">
        <v>134</v>
      </c>
      <c r="KD61" s="74" t="s">
        <v>134</v>
      </c>
      <c r="KE61" s="74" t="s">
        <v>134</v>
      </c>
      <c r="KF61" s="74" t="s">
        <v>134</v>
      </c>
      <c r="KG61" s="74" t="s">
        <v>134</v>
      </c>
      <c r="KH61" s="74" t="s">
        <v>134</v>
      </c>
      <c r="KI61" s="74" t="s">
        <v>134</v>
      </c>
      <c r="KJ61" s="74" t="s">
        <v>134</v>
      </c>
      <c r="KK61" s="74" t="s">
        <v>134</v>
      </c>
      <c r="KL61" s="74" t="s">
        <v>134</v>
      </c>
      <c r="KM61" s="74" t="s">
        <v>134</v>
      </c>
      <c r="KN61" s="74" t="s">
        <v>134</v>
      </c>
      <c r="KO61" s="74" t="s">
        <v>134</v>
      </c>
      <c r="KP61" s="74" t="s">
        <v>134</v>
      </c>
      <c r="KQ61" s="74" t="s">
        <v>134</v>
      </c>
      <c r="KR61" s="74" t="s">
        <v>134</v>
      </c>
      <c r="KS61" s="74" t="s">
        <v>134</v>
      </c>
      <c r="KT61" s="74" t="s">
        <v>134</v>
      </c>
      <c r="KU61" s="74" t="s">
        <v>134</v>
      </c>
      <c r="KV61" s="74" t="s">
        <v>134</v>
      </c>
      <c r="KW61" s="74" t="s">
        <v>134</v>
      </c>
      <c r="KX61" s="74" t="s">
        <v>134</v>
      </c>
      <c r="KY61" s="74" t="s">
        <v>134</v>
      </c>
      <c r="KZ61" s="74" t="s">
        <v>134</v>
      </c>
      <c r="LA61" s="74" t="s">
        <v>134</v>
      </c>
      <c r="LB61" s="74" t="s">
        <v>134</v>
      </c>
      <c r="LC61" s="74" t="s">
        <v>134</v>
      </c>
      <c r="LD61" s="74" t="s">
        <v>134</v>
      </c>
      <c r="LE61" s="74" t="s">
        <v>134</v>
      </c>
      <c r="LF61" s="74" t="s">
        <v>134</v>
      </c>
      <c r="LG61" s="74" t="s">
        <v>134</v>
      </c>
      <c r="LH61" s="74" t="s">
        <v>134</v>
      </c>
      <c r="LI61" s="74" t="s">
        <v>134</v>
      </c>
      <c r="LJ61" s="74" t="s">
        <v>134</v>
      </c>
      <c r="LK61" s="74" t="s">
        <v>134</v>
      </c>
      <c r="LL61" s="74" t="s">
        <v>134</v>
      </c>
      <c r="LM61" s="74" t="s">
        <v>134</v>
      </c>
      <c r="LN61" s="74" t="s">
        <v>134</v>
      </c>
      <c r="LO61" s="74" t="s">
        <v>134</v>
      </c>
      <c r="LP61" s="74" t="s">
        <v>134</v>
      </c>
      <c r="LQ61" s="74" t="s">
        <v>134</v>
      </c>
      <c r="LR61" s="74" t="s">
        <v>134</v>
      </c>
      <c r="LS61" s="74" t="s">
        <v>134</v>
      </c>
      <c r="LT61" s="74" t="s">
        <v>134</v>
      </c>
      <c r="LU61" s="74" t="s">
        <v>134</v>
      </c>
      <c r="LV61" s="74" t="s">
        <v>134</v>
      </c>
      <c r="LW61" s="74" t="s">
        <v>134</v>
      </c>
      <c r="LX61" s="74" t="s">
        <v>134</v>
      </c>
      <c r="LY61" s="74" t="s">
        <v>134</v>
      </c>
      <c r="LZ61" s="74" t="s">
        <v>134</v>
      </c>
      <c r="MA61" s="74" t="s">
        <v>134</v>
      </c>
      <c r="MB61" s="74" t="s">
        <v>134</v>
      </c>
      <c r="MC61" s="74" t="s">
        <v>134</v>
      </c>
      <c r="MD61" s="74" t="s">
        <v>134</v>
      </c>
      <c r="ME61" s="74" t="s">
        <v>134</v>
      </c>
      <c r="MF61" s="74" t="s">
        <v>134</v>
      </c>
      <c r="MG61" s="74" t="s">
        <v>134</v>
      </c>
      <c r="MH61" s="74" t="s">
        <v>134</v>
      </c>
      <c r="MI61" s="74" t="s">
        <v>134</v>
      </c>
      <c r="MJ61" s="74" t="s">
        <v>134</v>
      </c>
      <c r="MK61" s="74" t="s">
        <v>134</v>
      </c>
      <c r="ML61" s="74" t="s">
        <v>134</v>
      </c>
      <c r="MM61" s="74" t="s">
        <v>134</v>
      </c>
      <c r="MN61" s="74" t="s">
        <v>134</v>
      </c>
      <c r="MO61" s="74" t="s">
        <v>134</v>
      </c>
      <c r="MP61" s="74" t="s">
        <v>134</v>
      </c>
      <c r="MQ61" s="74" t="s">
        <v>134</v>
      </c>
      <c r="MR61" s="74" t="s">
        <v>134</v>
      </c>
      <c r="MS61" s="74" t="s">
        <v>134</v>
      </c>
      <c r="MT61" s="74" t="s">
        <v>134</v>
      </c>
      <c r="MU61" s="74" t="s">
        <v>134</v>
      </c>
      <c r="MV61" s="74" t="s">
        <v>134</v>
      </c>
      <c r="MW61" s="74" t="s">
        <v>134</v>
      </c>
      <c r="MX61" s="74" t="s">
        <v>134</v>
      </c>
      <c r="MY61" s="74" t="s">
        <v>134</v>
      </c>
      <c r="MZ61" s="74" t="s">
        <v>134</v>
      </c>
      <c r="NA61" s="74" t="s">
        <v>134</v>
      </c>
      <c r="NB61" s="74" t="s">
        <v>134</v>
      </c>
      <c r="NC61" s="74" t="s">
        <v>134</v>
      </c>
      <c r="ND61" s="74" t="s">
        <v>134</v>
      </c>
      <c r="NE61" s="74" t="s">
        <v>134</v>
      </c>
      <c r="NF61" s="74" t="s">
        <v>134</v>
      </c>
      <c r="NG61" s="74" t="s">
        <v>134</v>
      </c>
      <c r="NH61" s="74" t="s">
        <v>134</v>
      </c>
      <c r="NI61" s="74" t="s">
        <v>134</v>
      </c>
      <c r="NJ61" s="74" t="s">
        <v>134</v>
      </c>
      <c r="NK61" s="74" t="s">
        <v>134</v>
      </c>
      <c r="NL61" s="74" t="s">
        <v>134</v>
      </c>
      <c r="NM61" s="74" t="s">
        <v>134</v>
      </c>
      <c r="NN61" s="74" t="s">
        <v>134</v>
      </c>
      <c r="NO61" s="74" t="s">
        <v>134</v>
      </c>
      <c r="NP61" s="74" t="s">
        <v>134</v>
      </c>
      <c r="NQ61" s="74" t="s">
        <v>134</v>
      </c>
      <c r="NR61" s="74" t="s">
        <v>134</v>
      </c>
      <c r="NS61" s="74" t="s">
        <v>134</v>
      </c>
      <c r="NT61" s="74" t="s">
        <v>134</v>
      </c>
      <c r="NU61" s="74" t="s">
        <v>134</v>
      </c>
      <c r="NV61" s="74" t="s">
        <v>134</v>
      </c>
      <c r="NW61" s="74" t="s">
        <v>134</v>
      </c>
      <c r="NX61" s="74" t="s">
        <v>134</v>
      </c>
      <c r="NY61" s="74" t="s">
        <v>134</v>
      </c>
      <c r="NZ61" s="74" t="s">
        <v>134</v>
      </c>
      <c r="OA61" s="74" t="s">
        <v>134</v>
      </c>
      <c r="OB61" s="74" t="s">
        <v>134</v>
      </c>
      <c r="OC61" s="74" t="s">
        <v>134</v>
      </c>
      <c r="OD61" s="74" t="s">
        <v>134</v>
      </c>
      <c r="OE61" s="74" t="s">
        <v>134</v>
      </c>
      <c r="OF61" s="74" t="s">
        <v>134</v>
      </c>
      <c r="OG61" s="74" t="s">
        <v>134</v>
      </c>
      <c r="OH61" s="74" t="s">
        <v>134</v>
      </c>
      <c r="OI61" s="74" t="s">
        <v>134</v>
      </c>
      <c r="OJ61" s="74" t="s">
        <v>134</v>
      </c>
      <c r="OK61" s="74" t="s">
        <v>134</v>
      </c>
      <c r="OL61" s="74" t="s">
        <v>134</v>
      </c>
      <c r="OM61" s="74" t="s">
        <v>134</v>
      </c>
      <c r="ON61" s="74" t="s">
        <v>134</v>
      </c>
      <c r="OO61" s="74" t="s">
        <v>134</v>
      </c>
      <c r="OP61" s="74" t="s">
        <v>134</v>
      </c>
      <c r="OQ61" s="74" t="s">
        <v>134</v>
      </c>
      <c r="OR61" s="74" t="s">
        <v>134</v>
      </c>
      <c r="OS61" s="74">
        <v>36.211199999999998</v>
      </c>
      <c r="OT61" s="74">
        <v>36.477899999999998</v>
      </c>
      <c r="OU61" s="74">
        <v>36.853400000000001</v>
      </c>
      <c r="OV61" s="74">
        <v>37.752499999999998</v>
      </c>
      <c r="OW61" s="74">
        <v>37.8217</v>
      </c>
      <c r="OX61" s="74">
        <v>37.713000000000001</v>
      </c>
      <c r="OY61" s="74">
        <v>37.999499999999998</v>
      </c>
      <c r="OZ61" s="74">
        <v>38.345300000000002</v>
      </c>
      <c r="PA61" s="74">
        <v>38.5627</v>
      </c>
      <c r="PB61" s="74">
        <v>38.869</v>
      </c>
      <c r="PC61" s="74">
        <v>39.195</v>
      </c>
      <c r="PD61" s="74">
        <v>38.226700000000001</v>
      </c>
      <c r="PE61" s="74">
        <v>38.286000000000001</v>
      </c>
      <c r="PF61" s="74">
        <v>38.770200000000003</v>
      </c>
      <c r="PG61" s="74">
        <v>39.293799999999997</v>
      </c>
      <c r="PH61" s="74">
        <v>39.442</v>
      </c>
      <c r="PI61" s="74">
        <v>39.195</v>
      </c>
      <c r="PJ61" s="74">
        <v>39.471699999999998</v>
      </c>
      <c r="PK61" s="74">
        <v>39.689</v>
      </c>
      <c r="PL61" s="74">
        <v>40.262099999999997</v>
      </c>
      <c r="PM61" s="74">
        <v>40.212699999999998</v>
      </c>
      <c r="PN61" s="74">
        <v>40.015099999999997</v>
      </c>
      <c r="PO61" s="74">
        <v>39.659399999999998</v>
      </c>
      <c r="PP61" s="74">
        <v>38.5456</v>
      </c>
      <c r="PQ61" s="74">
        <v>39.2517</v>
      </c>
      <c r="PR61" s="74">
        <v>39.0627</v>
      </c>
      <c r="PS61" s="74">
        <v>38.784300000000002</v>
      </c>
      <c r="PT61" s="74">
        <v>38.5655</v>
      </c>
      <c r="PU61" s="74">
        <v>38.436199999999999</v>
      </c>
      <c r="PV61" s="74">
        <v>38.883699999999997</v>
      </c>
      <c r="PW61" s="74">
        <v>39.331200000000003</v>
      </c>
      <c r="PX61" s="74">
        <v>39.400799999999997</v>
      </c>
      <c r="PY61" s="74">
        <v>40.643900000000002</v>
      </c>
      <c r="PZ61" s="74">
        <v>40.047199999999997</v>
      </c>
      <c r="QA61" s="74">
        <v>39.6494</v>
      </c>
      <c r="QB61" s="74">
        <v>39.2318</v>
      </c>
      <c r="QC61" s="74">
        <v>39.032899999999998</v>
      </c>
      <c r="QD61" s="74">
        <v>39.301400000000001</v>
      </c>
      <c r="QE61" s="74">
        <v>39.182000000000002</v>
      </c>
      <c r="QF61" s="74">
        <v>39.460500000000003</v>
      </c>
      <c r="QG61" s="74">
        <v>39.003</v>
      </c>
      <c r="QH61" s="74">
        <v>39.012999999999998</v>
      </c>
      <c r="QI61" s="74">
        <v>39.032899999999998</v>
      </c>
      <c r="QJ61" s="74">
        <v>39.888100000000001</v>
      </c>
      <c r="QK61" s="74">
        <v>39.738900000000001</v>
      </c>
      <c r="QL61" s="74">
        <v>39.709099999999999</v>
      </c>
      <c r="QM61" s="74">
        <v>39.967700000000001</v>
      </c>
      <c r="QN61" s="74">
        <v>39.748899999999999</v>
      </c>
      <c r="QO61" s="74">
        <v>41.7179</v>
      </c>
      <c r="QP61" s="74">
        <v>41.678199999999997</v>
      </c>
      <c r="QQ61" s="74">
        <v>41.9069</v>
      </c>
      <c r="QR61" s="74">
        <v>42.563200000000002</v>
      </c>
      <c r="QS61" s="74">
        <v>42.3643</v>
      </c>
      <c r="QT61" s="74">
        <v>42.085900000000002</v>
      </c>
      <c r="QU61" s="74">
        <v>41.529000000000003</v>
      </c>
      <c r="QV61" s="74">
        <v>42.066000000000003</v>
      </c>
      <c r="QW61" s="74">
        <v>42.105800000000002</v>
      </c>
      <c r="QX61" s="74">
        <v>42.414099999999998</v>
      </c>
      <c r="QY61" s="74">
        <v>41.658299999999997</v>
      </c>
      <c r="QZ61" s="74">
        <v>42.3842</v>
      </c>
      <c r="RA61" s="74">
        <v>42.294699999999999</v>
      </c>
      <c r="RB61" s="74">
        <v>42.075899999999997</v>
      </c>
      <c r="RC61" s="74">
        <v>41.588700000000003</v>
      </c>
      <c r="RD61" s="74">
        <v>41.529000000000003</v>
      </c>
      <c r="RE61" s="74">
        <v>41.101399999999998</v>
      </c>
      <c r="RF61" s="74">
        <v>41.648299999999999</v>
      </c>
      <c r="RG61" s="74">
        <v>45.158799999999999</v>
      </c>
      <c r="RH61" s="74">
        <v>44.522300000000001</v>
      </c>
      <c r="RI61" s="74">
        <v>44.880299999999998</v>
      </c>
      <c r="RJ61" s="74">
        <v>45.825099999999999</v>
      </c>
      <c r="RK61" s="74">
        <v>45.606299999999997</v>
      </c>
      <c r="RL61" s="74">
        <v>45.616300000000003</v>
      </c>
      <c r="RM61" s="74">
        <v>45.646099999999997</v>
      </c>
      <c r="RN61" s="74">
        <v>46.491399999999999</v>
      </c>
      <c r="RO61" s="74">
        <v>46.461500000000001</v>
      </c>
      <c r="RP61" s="74">
        <v>46.153300000000002</v>
      </c>
      <c r="RQ61" s="74">
        <v>45.805199999999999</v>
      </c>
      <c r="RR61" s="74">
        <v>46.203000000000003</v>
      </c>
      <c r="RS61" s="74">
        <v>46.74</v>
      </c>
      <c r="RT61" s="74">
        <v>47.237200000000001</v>
      </c>
      <c r="RU61" s="74">
        <v>47.485900000000001</v>
      </c>
      <c r="RV61" s="74">
        <v>47.505699999999997</v>
      </c>
      <c r="RW61" s="74">
        <v>47.247199999999999</v>
      </c>
      <c r="RX61" s="74">
        <v>46.779800000000002</v>
      </c>
      <c r="RY61" s="74">
        <v>46.561</v>
      </c>
      <c r="RZ61" s="74">
        <v>46.113500000000002</v>
      </c>
      <c r="SA61" s="74">
        <v>46.74</v>
      </c>
      <c r="SB61" s="74">
        <v>46.75</v>
      </c>
      <c r="SC61" s="74">
        <v>45.91</v>
      </c>
      <c r="SD61" s="74">
        <v>45.75</v>
      </c>
      <c r="SE61" s="74">
        <v>46.08</v>
      </c>
      <c r="SF61" s="74">
        <v>46.08</v>
      </c>
      <c r="SG61" s="74">
        <v>45.67</v>
      </c>
      <c r="SH61" s="74">
        <v>45.47</v>
      </c>
      <c r="SI61" s="74">
        <v>45.05</v>
      </c>
      <c r="SJ61" s="74">
        <v>43.5</v>
      </c>
      <c r="SK61" s="74">
        <v>43.38</v>
      </c>
      <c r="SL61" s="74">
        <v>44.17</v>
      </c>
      <c r="SM61" s="74">
        <v>43.89</v>
      </c>
      <c r="SN61" s="74">
        <v>44.38</v>
      </c>
      <c r="SO61" s="74">
        <v>44.55</v>
      </c>
      <c r="SP61" s="74">
        <v>44.34</v>
      </c>
      <c r="SQ61" s="74">
        <v>43.91</v>
      </c>
      <c r="SR61" s="74">
        <v>43.95</v>
      </c>
      <c r="SS61" s="74">
        <v>44.29</v>
      </c>
      <c r="ST61" s="74">
        <v>44.81</v>
      </c>
      <c r="SU61" s="74">
        <v>45.4</v>
      </c>
      <c r="SV61" s="74">
        <v>46.08</v>
      </c>
      <c r="SW61" s="74">
        <v>46.21</v>
      </c>
      <c r="SX61" s="74">
        <v>46.21</v>
      </c>
      <c r="SY61" s="74">
        <v>45.11</v>
      </c>
      <c r="SZ61" s="74">
        <v>45.06</v>
      </c>
      <c r="TA61" s="74">
        <v>45.78</v>
      </c>
      <c r="TB61" s="74">
        <v>47.1</v>
      </c>
      <c r="TC61" s="74">
        <v>46.64</v>
      </c>
      <c r="TD61" s="74">
        <v>46.53</v>
      </c>
      <c r="TE61" s="74">
        <v>46.66</v>
      </c>
      <c r="TF61" s="74">
        <v>45.79</v>
      </c>
      <c r="TG61" s="74">
        <v>46.39</v>
      </c>
      <c r="TH61" s="74">
        <v>46.52</v>
      </c>
      <c r="TI61" s="74">
        <v>47.09</v>
      </c>
      <c r="TJ61" s="74">
        <v>46.84</v>
      </c>
      <c r="TK61" s="74">
        <v>46.75</v>
      </c>
      <c r="TL61" s="74">
        <v>46.72</v>
      </c>
      <c r="TM61" s="74">
        <v>46.3</v>
      </c>
      <c r="TN61" s="74">
        <v>46.21</v>
      </c>
      <c r="TO61" s="74">
        <v>46.71</v>
      </c>
      <c r="TP61" s="74">
        <v>47.11</v>
      </c>
      <c r="TQ61" s="74">
        <v>47.74</v>
      </c>
      <c r="TR61" s="74">
        <v>47.4</v>
      </c>
      <c r="TS61" s="74">
        <v>46.67</v>
      </c>
      <c r="TT61" s="74">
        <v>46.79</v>
      </c>
      <c r="TU61" s="74">
        <v>46.21</v>
      </c>
      <c r="TV61" s="74">
        <v>46.33</v>
      </c>
      <c r="TW61" s="74">
        <v>46.96</v>
      </c>
      <c r="TX61" s="74">
        <v>46.53</v>
      </c>
      <c r="TY61" s="74">
        <v>46.01</v>
      </c>
      <c r="TZ61" s="74">
        <v>45.3</v>
      </c>
      <c r="UA61" s="74">
        <v>44.81</v>
      </c>
      <c r="UB61" s="74">
        <v>44.46</v>
      </c>
      <c r="UC61" s="74">
        <v>43.94</v>
      </c>
      <c r="UD61" s="74">
        <v>43.94</v>
      </c>
      <c r="UE61" s="74">
        <v>44.12</v>
      </c>
      <c r="UF61" s="74">
        <v>46.1</v>
      </c>
      <c r="UG61" s="74">
        <v>45.56</v>
      </c>
      <c r="UH61" s="74">
        <v>42.67</v>
      </c>
    </row>
    <row r="62" spans="1:554" ht="14.4" x14ac:dyDescent="0.3">
      <c r="A62" s="74" t="s">
        <v>900</v>
      </c>
      <c r="B62" s="74" t="s">
        <v>18</v>
      </c>
      <c r="C62" s="74" t="s">
        <v>107</v>
      </c>
      <c r="D62" s="77">
        <v>55.58</v>
      </c>
      <c r="E62" s="74">
        <v>720</v>
      </c>
      <c r="F62" s="77"/>
      <c r="G62" s="74"/>
      <c r="H62" s="74" t="s">
        <v>134</v>
      </c>
      <c r="I62" s="74" t="s">
        <v>134</v>
      </c>
      <c r="J62" s="74" t="s">
        <v>134</v>
      </c>
      <c r="K62" s="74" t="s">
        <v>134</v>
      </c>
      <c r="L62" s="74" t="s">
        <v>134</v>
      </c>
      <c r="M62" s="74" t="s">
        <v>134</v>
      </c>
      <c r="N62" s="74" t="s">
        <v>134</v>
      </c>
      <c r="O62" s="74" t="s">
        <v>134</v>
      </c>
      <c r="P62" s="74" t="s">
        <v>134</v>
      </c>
      <c r="Q62" s="74" t="s">
        <v>134</v>
      </c>
      <c r="R62" s="74" t="s">
        <v>134</v>
      </c>
      <c r="S62" s="74" t="s">
        <v>134</v>
      </c>
      <c r="T62" s="74" t="s">
        <v>134</v>
      </c>
      <c r="U62" s="74" t="s">
        <v>134</v>
      </c>
      <c r="V62" s="74" t="s">
        <v>134</v>
      </c>
      <c r="W62" s="74" t="s">
        <v>134</v>
      </c>
      <c r="X62" s="74" t="s">
        <v>134</v>
      </c>
      <c r="Y62" s="74" t="s">
        <v>134</v>
      </c>
      <c r="Z62" s="74" t="s">
        <v>134</v>
      </c>
      <c r="AA62" s="74" t="s">
        <v>134</v>
      </c>
      <c r="AB62" s="74" t="s">
        <v>134</v>
      </c>
      <c r="AC62" s="74" t="s">
        <v>134</v>
      </c>
      <c r="AD62" s="74" t="s">
        <v>134</v>
      </c>
      <c r="AE62" s="74" t="s">
        <v>134</v>
      </c>
      <c r="AF62" s="74" t="s">
        <v>134</v>
      </c>
      <c r="AG62" s="74" t="s">
        <v>134</v>
      </c>
      <c r="AH62" s="74" t="s">
        <v>134</v>
      </c>
      <c r="AI62" s="74" t="s">
        <v>134</v>
      </c>
      <c r="AJ62" s="74" t="s">
        <v>134</v>
      </c>
      <c r="AK62" s="74" t="s">
        <v>134</v>
      </c>
      <c r="AL62" s="74" t="s">
        <v>134</v>
      </c>
      <c r="AM62" s="74" t="s">
        <v>134</v>
      </c>
      <c r="AN62" s="74" t="s">
        <v>134</v>
      </c>
      <c r="AO62" s="74" t="s">
        <v>134</v>
      </c>
      <c r="AP62" s="74" t="s">
        <v>134</v>
      </c>
      <c r="AQ62" s="74" t="s">
        <v>134</v>
      </c>
      <c r="AR62" s="74" t="s">
        <v>134</v>
      </c>
      <c r="AS62" s="74" t="s">
        <v>134</v>
      </c>
      <c r="AT62" s="74" t="s">
        <v>134</v>
      </c>
      <c r="AU62" s="74" t="s">
        <v>134</v>
      </c>
      <c r="AV62" s="74" t="s">
        <v>134</v>
      </c>
      <c r="AW62" s="74" t="s">
        <v>134</v>
      </c>
      <c r="AX62" s="74" t="s">
        <v>134</v>
      </c>
      <c r="AY62" s="74" t="s">
        <v>134</v>
      </c>
      <c r="AZ62" s="74" t="s">
        <v>134</v>
      </c>
      <c r="BA62" s="74" t="s">
        <v>134</v>
      </c>
      <c r="BB62" s="74" t="s">
        <v>134</v>
      </c>
      <c r="BC62" s="74" t="s">
        <v>134</v>
      </c>
      <c r="BD62" s="74" t="s">
        <v>134</v>
      </c>
      <c r="BE62" s="74" t="s">
        <v>134</v>
      </c>
      <c r="BF62" s="74" t="s">
        <v>134</v>
      </c>
      <c r="BG62" s="74" t="s">
        <v>134</v>
      </c>
      <c r="BH62" s="74" t="s">
        <v>134</v>
      </c>
      <c r="BI62" s="74" t="s">
        <v>134</v>
      </c>
      <c r="BJ62" s="74" t="s">
        <v>134</v>
      </c>
      <c r="BK62" s="74" t="s">
        <v>134</v>
      </c>
      <c r="BL62" s="74" t="s">
        <v>134</v>
      </c>
      <c r="BM62" s="74" t="s">
        <v>134</v>
      </c>
      <c r="BN62" s="74" t="s">
        <v>134</v>
      </c>
      <c r="BO62" s="74" t="s">
        <v>134</v>
      </c>
      <c r="BP62" s="74" t="s">
        <v>134</v>
      </c>
      <c r="BQ62" s="74" t="s">
        <v>134</v>
      </c>
      <c r="BR62" s="74" t="s">
        <v>134</v>
      </c>
      <c r="BS62" s="74" t="s">
        <v>134</v>
      </c>
      <c r="BT62" s="74" t="s">
        <v>134</v>
      </c>
      <c r="BU62" s="74" t="s">
        <v>134</v>
      </c>
      <c r="BV62" s="74" t="s">
        <v>134</v>
      </c>
      <c r="BW62" s="74" t="s">
        <v>134</v>
      </c>
      <c r="BX62" s="74" t="s">
        <v>134</v>
      </c>
      <c r="BY62" s="74" t="s">
        <v>134</v>
      </c>
      <c r="BZ62" s="74" t="s">
        <v>134</v>
      </c>
      <c r="CA62" s="74" t="s">
        <v>134</v>
      </c>
      <c r="CB62" s="74" t="s">
        <v>134</v>
      </c>
      <c r="CC62" s="74" t="s">
        <v>134</v>
      </c>
      <c r="CD62" s="74" t="s">
        <v>134</v>
      </c>
      <c r="CE62" s="74" t="s">
        <v>134</v>
      </c>
      <c r="CF62" s="74" t="s">
        <v>134</v>
      </c>
      <c r="CG62" s="74" t="s">
        <v>134</v>
      </c>
      <c r="CH62" s="74" t="s">
        <v>134</v>
      </c>
      <c r="CI62" s="74" t="s">
        <v>134</v>
      </c>
      <c r="CJ62" s="74" t="s">
        <v>134</v>
      </c>
      <c r="CK62" s="74" t="s">
        <v>134</v>
      </c>
      <c r="CL62" s="74" t="s">
        <v>134</v>
      </c>
      <c r="CM62" s="74" t="s">
        <v>134</v>
      </c>
      <c r="CN62" s="74" t="s">
        <v>134</v>
      </c>
      <c r="CO62" s="74" t="s">
        <v>134</v>
      </c>
      <c r="CP62" s="74" t="s">
        <v>134</v>
      </c>
      <c r="CQ62" s="74" t="s">
        <v>134</v>
      </c>
      <c r="CR62" s="74" t="s">
        <v>134</v>
      </c>
      <c r="CS62" s="74" t="s">
        <v>134</v>
      </c>
      <c r="CT62" s="74" t="s">
        <v>134</v>
      </c>
      <c r="CU62" s="74" t="s">
        <v>134</v>
      </c>
      <c r="CV62" s="74" t="s">
        <v>134</v>
      </c>
      <c r="CW62" s="74" t="s">
        <v>134</v>
      </c>
      <c r="CX62" s="74" t="s">
        <v>134</v>
      </c>
      <c r="CY62" s="74" t="s">
        <v>134</v>
      </c>
      <c r="CZ62" s="74" t="s">
        <v>134</v>
      </c>
      <c r="DA62" s="74" t="s">
        <v>134</v>
      </c>
      <c r="DB62" s="74" t="s">
        <v>134</v>
      </c>
      <c r="DC62" s="74" t="s">
        <v>134</v>
      </c>
      <c r="DD62" s="74" t="s">
        <v>134</v>
      </c>
      <c r="DE62" s="74" t="s">
        <v>134</v>
      </c>
      <c r="DF62" s="74" t="s">
        <v>134</v>
      </c>
      <c r="DG62" s="74" t="s">
        <v>134</v>
      </c>
      <c r="DH62" s="74" t="s">
        <v>134</v>
      </c>
      <c r="DI62" s="74" t="s">
        <v>134</v>
      </c>
      <c r="DJ62" s="74" t="s">
        <v>134</v>
      </c>
      <c r="DK62" s="74" t="s">
        <v>134</v>
      </c>
      <c r="DL62" s="74" t="s">
        <v>134</v>
      </c>
      <c r="DM62" s="74" t="s">
        <v>134</v>
      </c>
      <c r="DN62" s="74" t="s">
        <v>134</v>
      </c>
      <c r="DO62" s="74" t="s">
        <v>134</v>
      </c>
      <c r="DP62" s="74" t="s">
        <v>134</v>
      </c>
      <c r="DQ62" s="74" t="s">
        <v>134</v>
      </c>
      <c r="DR62" s="74" t="s">
        <v>134</v>
      </c>
      <c r="DS62" s="74" t="s">
        <v>134</v>
      </c>
      <c r="DT62" s="74" t="s">
        <v>134</v>
      </c>
      <c r="DU62" s="74" t="s">
        <v>134</v>
      </c>
      <c r="DV62" s="74" t="s">
        <v>134</v>
      </c>
      <c r="DW62" s="74" t="s">
        <v>134</v>
      </c>
      <c r="DX62" s="74" t="s">
        <v>134</v>
      </c>
      <c r="DY62" s="74" t="s">
        <v>134</v>
      </c>
      <c r="DZ62" s="74" t="s">
        <v>134</v>
      </c>
      <c r="EA62" s="74" t="s">
        <v>134</v>
      </c>
      <c r="EB62" s="74" t="s">
        <v>134</v>
      </c>
      <c r="EC62" s="74" t="s">
        <v>134</v>
      </c>
      <c r="ED62" s="74" t="s">
        <v>134</v>
      </c>
      <c r="EE62" s="74" t="s">
        <v>134</v>
      </c>
      <c r="EF62" s="74" t="s">
        <v>134</v>
      </c>
      <c r="EG62" s="74" t="s">
        <v>134</v>
      </c>
      <c r="EH62" s="74" t="s">
        <v>134</v>
      </c>
      <c r="EI62" s="74" t="s">
        <v>134</v>
      </c>
      <c r="EJ62" s="74" t="s">
        <v>134</v>
      </c>
      <c r="EK62" s="74" t="s">
        <v>134</v>
      </c>
      <c r="EL62" s="74" t="s">
        <v>134</v>
      </c>
      <c r="EM62" s="74" t="s">
        <v>134</v>
      </c>
      <c r="EN62" s="74" t="s">
        <v>134</v>
      </c>
      <c r="EO62" s="74" t="s">
        <v>134</v>
      </c>
      <c r="EP62" s="74" t="s">
        <v>134</v>
      </c>
      <c r="EQ62" s="74" t="s">
        <v>134</v>
      </c>
      <c r="ER62" s="74" t="s">
        <v>134</v>
      </c>
      <c r="ES62" s="74" t="s">
        <v>134</v>
      </c>
      <c r="ET62" s="74" t="s">
        <v>134</v>
      </c>
      <c r="EU62" s="74" t="s">
        <v>134</v>
      </c>
      <c r="EV62" s="74" t="s">
        <v>134</v>
      </c>
      <c r="EW62" s="74" t="s">
        <v>134</v>
      </c>
      <c r="EX62" s="74" t="s">
        <v>134</v>
      </c>
      <c r="EY62" s="74" t="s">
        <v>134</v>
      </c>
      <c r="EZ62" s="74" t="s">
        <v>134</v>
      </c>
      <c r="FA62" s="74" t="s">
        <v>134</v>
      </c>
      <c r="FB62" s="74" t="s">
        <v>134</v>
      </c>
      <c r="FC62" s="74" t="s">
        <v>134</v>
      </c>
      <c r="FD62" s="74" t="s">
        <v>134</v>
      </c>
      <c r="FE62" s="74" t="s">
        <v>134</v>
      </c>
      <c r="FF62" s="74" t="s">
        <v>134</v>
      </c>
      <c r="FG62" s="74" t="s">
        <v>134</v>
      </c>
      <c r="FH62" s="74" t="s">
        <v>134</v>
      </c>
      <c r="FI62" s="74" t="s">
        <v>134</v>
      </c>
      <c r="FJ62" s="74" t="s">
        <v>134</v>
      </c>
      <c r="FK62" s="74" t="s">
        <v>134</v>
      </c>
      <c r="FL62" s="74" t="s">
        <v>134</v>
      </c>
      <c r="FM62" s="74" t="s">
        <v>134</v>
      </c>
      <c r="FN62" s="74" t="s">
        <v>134</v>
      </c>
      <c r="FO62" s="74" t="s">
        <v>134</v>
      </c>
      <c r="FP62" s="74" t="s">
        <v>134</v>
      </c>
      <c r="FQ62" s="74" t="s">
        <v>134</v>
      </c>
      <c r="FR62" s="74" t="s">
        <v>134</v>
      </c>
      <c r="FS62" s="74" t="s">
        <v>134</v>
      </c>
      <c r="FT62" s="74" t="s">
        <v>134</v>
      </c>
      <c r="FU62" s="74" t="s">
        <v>134</v>
      </c>
      <c r="FV62" s="74" t="s">
        <v>134</v>
      </c>
      <c r="FW62" s="74" t="s">
        <v>134</v>
      </c>
      <c r="FX62" s="74" t="s">
        <v>134</v>
      </c>
      <c r="FY62" s="74" t="s">
        <v>134</v>
      </c>
      <c r="FZ62" s="74" t="s">
        <v>134</v>
      </c>
      <c r="GA62" s="74" t="s">
        <v>134</v>
      </c>
      <c r="GB62" s="74" t="s">
        <v>134</v>
      </c>
      <c r="GC62" s="74" t="s">
        <v>134</v>
      </c>
      <c r="GD62" s="74" t="s">
        <v>134</v>
      </c>
      <c r="GE62" s="74" t="s">
        <v>134</v>
      </c>
      <c r="GF62" s="74" t="s">
        <v>134</v>
      </c>
      <c r="GG62" s="74" t="s">
        <v>134</v>
      </c>
      <c r="GH62" s="74" t="s">
        <v>134</v>
      </c>
      <c r="GI62" s="74" t="s">
        <v>134</v>
      </c>
      <c r="GJ62" s="74" t="s">
        <v>134</v>
      </c>
      <c r="GK62" s="74" t="s">
        <v>134</v>
      </c>
      <c r="GL62" s="74" t="s">
        <v>134</v>
      </c>
      <c r="GM62" s="74" t="s">
        <v>134</v>
      </c>
      <c r="GN62" s="74" t="s">
        <v>134</v>
      </c>
      <c r="GO62" s="74" t="s">
        <v>134</v>
      </c>
      <c r="GP62" s="74" t="s">
        <v>134</v>
      </c>
      <c r="GQ62" s="74" t="s">
        <v>134</v>
      </c>
      <c r="GR62" s="74" t="s">
        <v>134</v>
      </c>
      <c r="GS62" s="74" t="s">
        <v>134</v>
      </c>
      <c r="GT62" s="74" t="s">
        <v>134</v>
      </c>
      <c r="GU62" s="74" t="s">
        <v>134</v>
      </c>
      <c r="GV62" s="74" t="s">
        <v>134</v>
      </c>
      <c r="GW62" s="74" t="s">
        <v>134</v>
      </c>
      <c r="GX62" s="74" t="s">
        <v>134</v>
      </c>
      <c r="GY62" s="74" t="s">
        <v>134</v>
      </c>
      <c r="GZ62" s="74" t="s">
        <v>134</v>
      </c>
      <c r="HA62" s="74" t="s">
        <v>134</v>
      </c>
      <c r="HB62" s="74" t="s">
        <v>134</v>
      </c>
      <c r="HC62" s="74" t="s">
        <v>134</v>
      </c>
      <c r="HD62" s="74" t="s">
        <v>134</v>
      </c>
      <c r="HE62" s="74" t="s">
        <v>134</v>
      </c>
      <c r="HF62" s="74" t="s">
        <v>134</v>
      </c>
      <c r="HG62" s="74" t="s">
        <v>134</v>
      </c>
      <c r="HH62" s="74" t="s">
        <v>134</v>
      </c>
      <c r="HI62" s="74" t="s">
        <v>134</v>
      </c>
      <c r="HJ62" s="74" t="s">
        <v>134</v>
      </c>
      <c r="HK62" s="74" t="s">
        <v>134</v>
      </c>
      <c r="HL62" s="74" t="s">
        <v>134</v>
      </c>
      <c r="HM62" s="74" t="s">
        <v>134</v>
      </c>
      <c r="HN62" s="74" t="s">
        <v>134</v>
      </c>
      <c r="HO62" s="74" t="s">
        <v>134</v>
      </c>
      <c r="HP62" s="74" t="s">
        <v>134</v>
      </c>
      <c r="HQ62" s="74" t="s">
        <v>134</v>
      </c>
      <c r="HR62" s="74" t="s">
        <v>134</v>
      </c>
      <c r="HS62" s="74" t="s">
        <v>134</v>
      </c>
      <c r="HT62" s="74" t="s">
        <v>134</v>
      </c>
      <c r="HU62" s="74" t="s">
        <v>134</v>
      </c>
      <c r="HV62" s="74" t="s">
        <v>134</v>
      </c>
      <c r="HW62" s="74" t="s">
        <v>134</v>
      </c>
      <c r="HX62" s="74" t="s">
        <v>134</v>
      </c>
      <c r="HY62" s="74" t="s">
        <v>134</v>
      </c>
      <c r="HZ62" s="74" t="s">
        <v>134</v>
      </c>
      <c r="IA62" s="74" t="s">
        <v>134</v>
      </c>
      <c r="IB62" s="74" t="s">
        <v>134</v>
      </c>
      <c r="IC62" s="74" t="s">
        <v>134</v>
      </c>
      <c r="ID62" s="74" t="s">
        <v>134</v>
      </c>
      <c r="IE62" s="74" t="s">
        <v>134</v>
      </c>
      <c r="IF62" s="74" t="s">
        <v>134</v>
      </c>
      <c r="IG62" s="74" t="s">
        <v>134</v>
      </c>
      <c r="IH62" s="74" t="s">
        <v>134</v>
      </c>
      <c r="II62" s="74" t="s">
        <v>134</v>
      </c>
      <c r="IJ62" s="74" t="s">
        <v>134</v>
      </c>
      <c r="IK62" s="74" t="s">
        <v>134</v>
      </c>
      <c r="IL62" s="74" t="s">
        <v>134</v>
      </c>
      <c r="IM62" s="74" t="s">
        <v>134</v>
      </c>
      <c r="IN62" s="74" t="s">
        <v>134</v>
      </c>
      <c r="IO62" s="74" t="s">
        <v>134</v>
      </c>
      <c r="IP62" s="74" t="s">
        <v>134</v>
      </c>
      <c r="IQ62" s="74" t="s">
        <v>134</v>
      </c>
      <c r="IR62" s="74" t="s">
        <v>134</v>
      </c>
      <c r="IS62" s="74" t="s">
        <v>134</v>
      </c>
      <c r="IT62" s="74" t="s">
        <v>134</v>
      </c>
      <c r="IU62" s="74" t="s">
        <v>134</v>
      </c>
      <c r="IV62" s="74" t="s">
        <v>134</v>
      </c>
      <c r="IW62" s="74" t="s">
        <v>134</v>
      </c>
      <c r="IX62" s="74" t="s">
        <v>134</v>
      </c>
      <c r="IY62" s="74" t="s">
        <v>134</v>
      </c>
      <c r="IZ62" s="74" t="s">
        <v>134</v>
      </c>
      <c r="JA62" s="74" t="s">
        <v>134</v>
      </c>
      <c r="JB62" s="74" t="s">
        <v>134</v>
      </c>
      <c r="JC62" s="74" t="s">
        <v>134</v>
      </c>
      <c r="JD62" s="74" t="s">
        <v>134</v>
      </c>
      <c r="JE62" s="74" t="s">
        <v>134</v>
      </c>
      <c r="JF62" s="74" t="s">
        <v>134</v>
      </c>
      <c r="JG62" s="74" t="s">
        <v>134</v>
      </c>
      <c r="JH62" s="74" t="s">
        <v>134</v>
      </c>
      <c r="JI62" s="74" t="s">
        <v>134</v>
      </c>
      <c r="JJ62" s="74" t="s">
        <v>134</v>
      </c>
      <c r="JK62" s="74" t="s">
        <v>134</v>
      </c>
      <c r="JL62" s="74" t="s">
        <v>134</v>
      </c>
      <c r="JM62" s="74" t="s">
        <v>134</v>
      </c>
      <c r="JN62" s="74" t="s">
        <v>134</v>
      </c>
      <c r="JO62" s="74" t="s">
        <v>134</v>
      </c>
      <c r="JP62" s="74" t="s">
        <v>134</v>
      </c>
      <c r="JQ62" s="74" t="s">
        <v>134</v>
      </c>
      <c r="JR62" s="74" t="s">
        <v>134</v>
      </c>
      <c r="JS62" s="74" t="s">
        <v>134</v>
      </c>
      <c r="JT62" s="74" t="s">
        <v>134</v>
      </c>
      <c r="JU62" s="74" t="s">
        <v>134</v>
      </c>
      <c r="JV62" s="74" t="s">
        <v>134</v>
      </c>
      <c r="JW62" s="74" t="s">
        <v>134</v>
      </c>
      <c r="JX62" s="74" t="s">
        <v>134</v>
      </c>
      <c r="JY62" s="74" t="s">
        <v>134</v>
      </c>
      <c r="JZ62" s="74" t="s">
        <v>134</v>
      </c>
      <c r="KA62" s="74" t="s">
        <v>134</v>
      </c>
      <c r="KB62" s="74" t="s">
        <v>134</v>
      </c>
      <c r="KC62" s="74" t="s">
        <v>134</v>
      </c>
      <c r="KD62" s="74" t="s">
        <v>134</v>
      </c>
      <c r="KE62" s="74" t="s">
        <v>134</v>
      </c>
      <c r="KF62" s="74" t="s">
        <v>134</v>
      </c>
      <c r="KG62" s="74" t="s">
        <v>134</v>
      </c>
      <c r="KH62" s="74" t="s">
        <v>134</v>
      </c>
      <c r="KI62" s="74" t="s">
        <v>134</v>
      </c>
      <c r="KJ62" s="74" t="s">
        <v>134</v>
      </c>
      <c r="KK62" s="74" t="s">
        <v>134</v>
      </c>
      <c r="KL62" s="74" t="s">
        <v>134</v>
      </c>
      <c r="KM62" s="74" t="s">
        <v>134</v>
      </c>
      <c r="KN62" s="74" t="s">
        <v>134</v>
      </c>
      <c r="KO62" s="74" t="s">
        <v>134</v>
      </c>
      <c r="KP62" s="74" t="s">
        <v>134</v>
      </c>
      <c r="KQ62" s="74" t="s">
        <v>134</v>
      </c>
      <c r="KR62" s="74" t="s">
        <v>134</v>
      </c>
      <c r="KS62" s="74" t="s">
        <v>134</v>
      </c>
      <c r="KT62" s="74" t="s">
        <v>134</v>
      </c>
      <c r="KU62" s="74" t="s">
        <v>134</v>
      </c>
      <c r="KV62" s="74" t="s">
        <v>134</v>
      </c>
      <c r="KW62" s="74" t="s">
        <v>134</v>
      </c>
      <c r="KX62" s="74" t="s">
        <v>134</v>
      </c>
      <c r="KY62" s="74" t="s">
        <v>134</v>
      </c>
      <c r="KZ62" s="74" t="s">
        <v>134</v>
      </c>
      <c r="LA62" s="74" t="s">
        <v>134</v>
      </c>
      <c r="LB62" s="74" t="s">
        <v>134</v>
      </c>
      <c r="LC62" s="74" t="s">
        <v>134</v>
      </c>
      <c r="LD62" s="74" t="s">
        <v>134</v>
      </c>
      <c r="LE62" s="74" t="s">
        <v>134</v>
      </c>
      <c r="LF62" s="74" t="s">
        <v>134</v>
      </c>
      <c r="LG62" s="74" t="s">
        <v>134</v>
      </c>
      <c r="LH62" s="74" t="s">
        <v>134</v>
      </c>
      <c r="LI62" s="74" t="s">
        <v>134</v>
      </c>
      <c r="LJ62" s="74" t="s">
        <v>134</v>
      </c>
      <c r="LK62" s="74" t="s">
        <v>134</v>
      </c>
      <c r="LL62" s="74" t="s">
        <v>134</v>
      </c>
      <c r="LM62" s="74" t="s">
        <v>134</v>
      </c>
      <c r="LN62" s="74" t="s">
        <v>134</v>
      </c>
      <c r="LO62" s="74" t="s">
        <v>134</v>
      </c>
      <c r="LP62" s="74" t="s">
        <v>134</v>
      </c>
      <c r="LQ62" s="74" t="s">
        <v>134</v>
      </c>
      <c r="LR62" s="74" t="s">
        <v>134</v>
      </c>
      <c r="LS62" s="74" t="s">
        <v>134</v>
      </c>
      <c r="LT62" s="74" t="s">
        <v>134</v>
      </c>
      <c r="LU62" s="74" t="s">
        <v>134</v>
      </c>
      <c r="LV62" s="74" t="s">
        <v>134</v>
      </c>
      <c r="LW62" s="74" t="s">
        <v>134</v>
      </c>
      <c r="LX62" s="74" t="s">
        <v>134</v>
      </c>
      <c r="LY62" s="74" t="s">
        <v>134</v>
      </c>
      <c r="LZ62" s="74" t="s">
        <v>134</v>
      </c>
      <c r="MA62" s="74" t="s">
        <v>134</v>
      </c>
      <c r="MB62" s="74" t="s">
        <v>134</v>
      </c>
      <c r="MC62" s="74" t="s">
        <v>134</v>
      </c>
      <c r="MD62" s="74" t="s">
        <v>134</v>
      </c>
      <c r="ME62" s="74" t="s">
        <v>134</v>
      </c>
      <c r="MF62" s="74" t="s">
        <v>134</v>
      </c>
      <c r="MG62" s="74" t="s">
        <v>134</v>
      </c>
      <c r="MH62" s="74" t="s">
        <v>134</v>
      </c>
      <c r="MI62" s="74" t="s">
        <v>134</v>
      </c>
      <c r="MJ62" s="74" t="s">
        <v>134</v>
      </c>
      <c r="MK62" s="74" t="s">
        <v>134</v>
      </c>
      <c r="ML62" s="74" t="s">
        <v>134</v>
      </c>
      <c r="MM62" s="74" t="s">
        <v>134</v>
      </c>
      <c r="MN62" s="74" t="s">
        <v>134</v>
      </c>
      <c r="MO62" s="74" t="s">
        <v>134</v>
      </c>
      <c r="MP62" s="74" t="s">
        <v>134</v>
      </c>
      <c r="MQ62" s="74" t="s">
        <v>134</v>
      </c>
      <c r="MR62" s="74" t="s">
        <v>134</v>
      </c>
      <c r="MS62" s="74" t="s">
        <v>134</v>
      </c>
      <c r="MT62" s="74" t="s">
        <v>134</v>
      </c>
      <c r="MU62" s="74" t="s">
        <v>134</v>
      </c>
      <c r="MV62" s="74" t="s">
        <v>134</v>
      </c>
      <c r="MW62" s="74" t="s">
        <v>134</v>
      </c>
      <c r="MX62" s="74" t="s">
        <v>134</v>
      </c>
      <c r="MY62" s="74" t="s">
        <v>134</v>
      </c>
      <c r="MZ62" s="74" t="s">
        <v>134</v>
      </c>
      <c r="NA62" s="74" t="s">
        <v>134</v>
      </c>
      <c r="NB62" s="74" t="s">
        <v>134</v>
      </c>
      <c r="NC62" s="74" t="s">
        <v>134</v>
      </c>
      <c r="ND62" s="74" t="s">
        <v>134</v>
      </c>
      <c r="NE62" s="74" t="s">
        <v>134</v>
      </c>
      <c r="NF62" s="74" t="s">
        <v>134</v>
      </c>
      <c r="NG62" s="74" t="s">
        <v>134</v>
      </c>
      <c r="NH62" s="74" t="s">
        <v>134</v>
      </c>
      <c r="NI62" s="74" t="s">
        <v>134</v>
      </c>
      <c r="NJ62" s="74" t="s">
        <v>134</v>
      </c>
      <c r="NK62" s="74" t="s">
        <v>134</v>
      </c>
      <c r="NL62" s="74" t="s">
        <v>134</v>
      </c>
      <c r="NM62" s="74" t="s">
        <v>134</v>
      </c>
      <c r="NN62" s="74" t="s">
        <v>134</v>
      </c>
      <c r="NO62" s="74" t="s">
        <v>134</v>
      </c>
      <c r="NP62" s="74" t="s">
        <v>134</v>
      </c>
      <c r="NQ62" s="74" t="s">
        <v>134</v>
      </c>
      <c r="NR62" s="74" t="s">
        <v>134</v>
      </c>
      <c r="NS62" s="74" t="s">
        <v>134</v>
      </c>
      <c r="NT62" s="74" t="s">
        <v>134</v>
      </c>
      <c r="NU62" s="74" t="s">
        <v>134</v>
      </c>
      <c r="NV62" s="74" t="s">
        <v>134</v>
      </c>
      <c r="NW62" s="74" t="s">
        <v>134</v>
      </c>
      <c r="NX62" s="74" t="s">
        <v>134</v>
      </c>
      <c r="NY62" s="74" t="s">
        <v>134</v>
      </c>
      <c r="NZ62" s="74" t="s">
        <v>134</v>
      </c>
      <c r="OA62" s="74" t="s">
        <v>134</v>
      </c>
      <c r="OB62" s="74" t="s">
        <v>134</v>
      </c>
      <c r="OC62" s="74" t="s">
        <v>134</v>
      </c>
      <c r="OD62" s="74" t="s">
        <v>134</v>
      </c>
      <c r="OE62" s="74" t="s">
        <v>134</v>
      </c>
      <c r="OF62" s="74" t="s">
        <v>134</v>
      </c>
      <c r="OG62" s="74" t="s">
        <v>134</v>
      </c>
      <c r="OH62" s="74" t="s">
        <v>134</v>
      </c>
      <c r="OI62" s="74" t="s">
        <v>134</v>
      </c>
      <c r="OJ62" s="74" t="s">
        <v>134</v>
      </c>
      <c r="OK62" s="74" t="s">
        <v>134</v>
      </c>
      <c r="OL62" s="74" t="s">
        <v>134</v>
      </c>
      <c r="OM62" s="74" t="s">
        <v>134</v>
      </c>
      <c r="ON62" s="74" t="s">
        <v>134</v>
      </c>
      <c r="OO62" s="74" t="s">
        <v>134</v>
      </c>
      <c r="OP62" s="74" t="s">
        <v>134</v>
      </c>
      <c r="OQ62" s="74" t="s">
        <v>134</v>
      </c>
      <c r="OR62" s="74" t="s">
        <v>134</v>
      </c>
      <c r="OS62" s="74" t="s">
        <v>134</v>
      </c>
      <c r="OT62" s="74">
        <v>55.677300000000002</v>
      </c>
      <c r="OU62" s="74">
        <v>55.234299999999998</v>
      </c>
      <c r="OV62" s="74">
        <v>57.094799999999999</v>
      </c>
      <c r="OW62" s="74">
        <v>56.9373</v>
      </c>
      <c r="OX62" s="74">
        <v>56.9373</v>
      </c>
      <c r="OY62" s="74">
        <v>57.2425</v>
      </c>
      <c r="OZ62" s="74">
        <v>58.354799999999997</v>
      </c>
      <c r="PA62" s="74">
        <v>59.575499999999998</v>
      </c>
      <c r="PB62" s="74">
        <v>60.441800000000001</v>
      </c>
      <c r="PC62" s="74">
        <v>61.061900000000001</v>
      </c>
      <c r="PD62" s="74">
        <v>60.353200000000001</v>
      </c>
      <c r="PE62" s="74">
        <v>59.585299999999997</v>
      </c>
      <c r="PF62" s="74">
        <v>59.4771</v>
      </c>
      <c r="PG62" s="74">
        <v>61.170200000000001</v>
      </c>
      <c r="PH62" s="74">
        <v>60.825699999999998</v>
      </c>
      <c r="PI62" s="74">
        <v>60.717399999999998</v>
      </c>
      <c r="PJ62" s="74">
        <v>60.619</v>
      </c>
      <c r="PK62" s="74">
        <v>60.914299999999997</v>
      </c>
      <c r="PL62" s="74">
        <v>61.662399999999998</v>
      </c>
      <c r="PM62" s="74">
        <v>60.500799999999998</v>
      </c>
      <c r="PN62" s="74">
        <v>60.008600000000001</v>
      </c>
      <c r="PO62" s="74">
        <v>59.683799999999998</v>
      </c>
      <c r="PP62" s="74">
        <v>58.1678</v>
      </c>
      <c r="PQ62" s="74">
        <v>58.610799999999998</v>
      </c>
      <c r="PR62" s="74">
        <v>57.0456</v>
      </c>
      <c r="PS62" s="74">
        <v>56.405799999999999</v>
      </c>
      <c r="PT62" s="74">
        <v>56.435299999999998</v>
      </c>
      <c r="PU62" s="74">
        <v>56.77</v>
      </c>
      <c r="PV62" s="74">
        <v>57.478700000000003</v>
      </c>
      <c r="PW62" s="74">
        <v>58.364699999999999</v>
      </c>
      <c r="PX62" s="74">
        <v>58.965200000000003</v>
      </c>
      <c r="PY62" s="74">
        <v>62.036499999999997</v>
      </c>
      <c r="PZ62" s="74">
        <v>61.170200000000001</v>
      </c>
      <c r="QA62" s="74">
        <v>61.603299999999997</v>
      </c>
      <c r="QB62" s="74">
        <v>60.412199999999999</v>
      </c>
      <c r="QC62" s="74">
        <v>59.4377</v>
      </c>
      <c r="QD62" s="74">
        <v>60.746899999999997</v>
      </c>
      <c r="QE62" s="74">
        <v>60.904400000000003</v>
      </c>
      <c r="QF62" s="74">
        <v>61.622999999999998</v>
      </c>
      <c r="QG62" s="74">
        <v>60.845399999999998</v>
      </c>
      <c r="QH62" s="74">
        <v>61.061900000000001</v>
      </c>
      <c r="QI62" s="74">
        <v>60.353200000000001</v>
      </c>
      <c r="QJ62" s="74">
        <v>61.662399999999998</v>
      </c>
      <c r="QK62" s="74">
        <v>61.622999999999998</v>
      </c>
      <c r="QL62" s="74">
        <v>62.253</v>
      </c>
      <c r="QM62" s="74">
        <v>63.119300000000003</v>
      </c>
      <c r="QN62" s="74">
        <v>62.4893</v>
      </c>
      <c r="QO62" s="74">
        <v>64.713999999999999</v>
      </c>
      <c r="QP62" s="74">
        <v>64.979799999999997</v>
      </c>
      <c r="QQ62" s="74">
        <v>61.662399999999998</v>
      </c>
      <c r="QR62" s="74">
        <v>63.247300000000003</v>
      </c>
      <c r="QS62" s="74">
        <v>62.971699999999998</v>
      </c>
      <c r="QT62" s="74">
        <v>61.869100000000003</v>
      </c>
      <c r="QU62" s="74">
        <v>60.865099999999998</v>
      </c>
      <c r="QV62" s="74">
        <v>62.568100000000001</v>
      </c>
      <c r="QW62" s="74">
        <v>62.115200000000002</v>
      </c>
      <c r="QX62" s="74">
        <v>62.016800000000003</v>
      </c>
      <c r="QY62" s="74">
        <v>60.796100000000003</v>
      </c>
      <c r="QZ62" s="74">
        <v>63.158700000000003</v>
      </c>
      <c r="RA62" s="74">
        <v>63.680399999999999</v>
      </c>
      <c r="RB62" s="74">
        <v>63.493400000000001</v>
      </c>
      <c r="RC62" s="74">
        <v>63.168500000000002</v>
      </c>
      <c r="RD62" s="74">
        <v>62.715699999999998</v>
      </c>
      <c r="RE62" s="74">
        <v>61.921199999999999</v>
      </c>
      <c r="RF62" s="74">
        <v>63.232100000000003</v>
      </c>
      <c r="RG62" s="74">
        <v>68.555300000000003</v>
      </c>
      <c r="RH62" s="74">
        <v>67.641599999999997</v>
      </c>
      <c r="RI62" s="74">
        <v>68.158000000000001</v>
      </c>
      <c r="RJ62" s="74">
        <v>69.319999999999993</v>
      </c>
      <c r="RK62" s="74">
        <v>68.545299999999997</v>
      </c>
      <c r="RL62" s="74">
        <v>68.416200000000003</v>
      </c>
      <c r="RM62" s="74">
        <v>67.681299999999993</v>
      </c>
      <c r="RN62" s="74">
        <v>68.287099999999995</v>
      </c>
      <c r="RO62" s="74">
        <v>68.525499999999994</v>
      </c>
      <c r="RP62" s="74">
        <v>68.128200000000007</v>
      </c>
      <c r="RQ62" s="74">
        <v>67.810400000000001</v>
      </c>
      <c r="RR62" s="74">
        <v>68.475800000000007</v>
      </c>
      <c r="RS62" s="74">
        <v>69.359700000000004</v>
      </c>
      <c r="RT62" s="74">
        <v>70.263400000000004</v>
      </c>
      <c r="RU62" s="74">
        <v>69.270300000000006</v>
      </c>
      <c r="RV62" s="74">
        <v>69.677499999999995</v>
      </c>
      <c r="RW62" s="74">
        <v>70.382599999999996</v>
      </c>
      <c r="RX62" s="74">
        <v>70.899000000000001</v>
      </c>
      <c r="RY62" s="74">
        <v>70.928799999999995</v>
      </c>
      <c r="RZ62" s="74">
        <v>71.008300000000006</v>
      </c>
      <c r="SA62" s="74">
        <v>71.7333</v>
      </c>
      <c r="SB62" s="74">
        <v>71.653800000000004</v>
      </c>
      <c r="SC62" s="74">
        <v>71.365799999999993</v>
      </c>
      <c r="SD62" s="74">
        <v>72.001400000000004</v>
      </c>
      <c r="SE62" s="74">
        <v>71.465100000000007</v>
      </c>
      <c r="SF62" s="74">
        <v>70.938800000000001</v>
      </c>
      <c r="SG62" s="74">
        <v>70.521699999999996</v>
      </c>
      <c r="SH62" s="74">
        <v>70.998400000000004</v>
      </c>
      <c r="SI62" s="74">
        <v>70.630899999999997</v>
      </c>
      <c r="SJ62" s="74">
        <v>67.651499999999999</v>
      </c>
      <c r="SK62" s="74">
        <v>67.9495</v>
      </c>
      <c r="SL62" s="74">
        <v>68.714200000000005</v>
      </c>
      <c r="SM62" s="74">
        <v>69.290199999999999</v>
      </c>
      <c r="SN62" s="74">
        <v>70.511700000000005</v>
      </c>
      <c r="SO62" s="74">
        <v>70.859300000000005</v>
      </c>
      <c r="SP62" s="74">
        <v>70.511700000000005</v>
      </c>
      <c r="SQ62" s="74">
        <v>69.905900000000003</v>
      </c>
      <c r="SR62" s="74">
        <v>69.905900000000003</v>
      </c>
      <c r="SS62" s="74">
        <v>69.459000000000003</v>
      </c>
      <c r="ST62" s="74">
        <v>70.511700000000005</v>
      </c>
      <c r="SU62" s="74">
        <v>72.239800000000002</v>
      </c>
      <c r="SV62" s="74">
        <v>73.173299999999998</v>
      </c>
      <c r="SW62" s="74">
        <v>72.756200000000007</v>
      </c>
      <c r="SX62" s="74" t="s">
        <v>135</v>
      </c>
      <c r="SY62" s="74">
        <v>70.909000000000006</v>
      </c>
      <c r="SZ62" s="74">
        <v>72.269599999999997</v>
      </c>
      <c r="TA62" s="74">
        <v>72.994500000000002</v>
      </c>
      <c r="TB62" s="74">
        <v>77.731700000000004</v>
      </c>
      <c r="TC62" s="74">
        <v>77.970100000000002</v>
      </c>
      <c r="TD62" s="74">
        <v>79.439899999999994</v>
      </c>
      <c r="TE62" s="74">
        <v>81.1083</v>
      </c>
      <c r="TF62" s="74">
        <v>81.128200000000007</v>
      </c>
      <c r="TG62" s="74">
        <v>81.416200000000003</v>
      </c>
      <c r="TH62" s="74">
        <v>80.919700000000006</v>
      </c>
      <c r="TI62" s="74">
        <v>80.512500000000003</v>
      </c>
      <c r="TJ62" s="74">
        <v>79.390199999999993</v>
      </c>
      <c r="TK62" s="74">
        <v>80.075500000000005</v>
      </c>
      <c r="TL62" s="74">
        <v>81.296999999999997</v>
      </c>
      <c r="TM62" s="74">
        <v>80.87</v>
      </c>
      <c r="TN62" s="74">
        <v>79.61</v>
      </c>
      <c r="TO62" s="74">
        <v>78.48</v>
      </c>
      <c r="TP62" s="74">
        <v>79.459999999999994</v>
      </c>
      <c r="TQ62" s="74">
        <v>82.33</v>
      </c>
      <c r="TR62" s="74">
        <v>81.72</v>
      </c>
      <c r="TS62" s="74">
        <v>80.73</v>
      </c>
      <c r="TT62" s="74">
        <v>81.11</v>
      </c>
      <c r="TU62" s="74">
        <v>81.27</v>
      </c>
      <c r="TV62" s="74">
        <v>82.1</v>
      </c>
      <c r="TW62" s="74">
        <v>84.61</v>
      </c>
      <c r="TX62" s="74">
        <v>84.63</v>
      </c>
      <c r="TY62" s="74">
        <v>83.94</v>
      </c>
      <c r="TZ62" s="74">
        <v>81.34</v>
      </c>
      <c r="UA62" s="74">
        <v>79.650000000000006</v>
      </c>
      <c r="UB62" s="74">
        <v>78.540000000000006</v>
      </c>
      <c r="UC62" s="74">
        <v>78.14</v>
      </c>
      <c r="UD62" s="74">
        <v>79.069999999999993</v>
      </c>
      <c r="UE62" s="74">
        <v>78.87</v>
      </c>
      <c r="UF62" s="74">
        <v>79.95</v>
      </c>
      <c r="UG62" s="74">
        <v>77.17</v>
      </c>
      <c r="UH62" s="74">
        <v>72.349999999999994</v>
      </c>
    </row>
    <row r="63" spans="1:554" ht="14.4" x14ac:dyDescent="0.3">
      <c r="A63" s="74" t="s">
        <v>245</v>
      </c>
      <c r="B63" s="74" t="s">
        <v>18</v>
      </c>
      <c r="C63" s="74" t="s">
        <v>124</v>
      </c>
      <c r="D63" s="77">
        <v>828.22</v>
      </c>
      <c r="E63" s="74">
        <v>42</v>
      </c>
      <c r="F63" s="77"/>
      <c r="G63" s="74"/>
      <c r="H63" s="74" t="s">
        <v>134</v>
      </c>
      <c r="I63" s="74" t="s">
        <v>134</v>
      </c>
      <c r="J63" s="74" t="s">
        <v>134</v>
      </c>
      <c r="K63" s="74" t="s">
        <v>134</v>
      </c>
      <c r="L63" s="74" t="s">
        <v>134</v>
      </c>
      <c r="M63" s="74" t="s">
        <v>134</v>
      </c>
      <c r="N63" s="74" t="s">
        <v>134</v>
      </c>
      <c r="O63" s="74" t="s">
        <v>134</v>
      </c>
      <c r="P63" s="74" t="s">
        <v>134</v>
      </c>
      <c r="Q63" s="74" t="s">
        <v>134</v>
      </c>
      <c r="R63" s="74" t="s">
        <v>134</v>
      </c>
      <c r="S63" s="74" t="s">
        <v>134</v>
      </c>
      <c r="T63" s="74" t="s">
        <v>134</v>
      </c>
      <c r="U63" s="74" t="s">
        <v>134</v>
      </c>
      <c r="V63" s="74" t="s">
        <v>134</v>
      </c>
      <c r="W63" s="74" t="s">
        <v>134</v>
      </c>
      <c r="X63" s="74" t="s">
        <v>134</v>
      </c>
      <c r="Y63" s="74" t="s">
        <v>134</v>
      </c>
      <c r="Z63" s="74" t="s">
        <v>134</v>
      </c>
      <c r="AA63" s="74" t="s">
        <v>134</v>
      </c>
      <c r="AB63" s="74" t="s">
        <v>134</v>
      </c>
      <c r="AC63" s="74" t="s">
        <v>134</v>
      </c>
      <c r="AD63" s="74" t="s">
        <v>134</v>
      </c>
      <c r="AE63" s="74" t="s">
        <v>134</v>
      </c>
      <c r="AF63" s="74" t="s">
        <v>134</v>
      </c>
      <c r="AG63" s="74" t="s">
        <v>134</v>
      </c>
      <c r="AH63" s="74" t="s">
        <v>134</v>
      </c>
      <c r="AI63" s="74" t="s">
        <v>134</v>
      </c>
      <c r="AJ63" s="74" t="s">
        <v>134</v>
      </c>
      <c r="AK63" s="74" t="s">
        <v>134</v>
      </c>
      <c r="AL63" s="74" t="s">
        <v>134</v>
      </c>
      <c r="AM63" s="74" t="s">
        <v>134</v>
      </c>
      <c r="AN63" s="74" t="s">
        <v>134</v>
      </c>
      <c r="AO63" s="74" t="s">
        <v>134</v>
      </c>
      <c r="AP63" s="74" t="s">
        <v>134</v>
      </c>
      <c r="AQ63" s="74" t="s">
        <v>134</v>
      </c>
      <c r="AR63" s="74" t="s">
        <v>134</v>
      </c>
      <c r="AS63" s="74" t="s">
        <v>134</v>
      </c>
      <c r="AT63" s="74" t="s">
        <v>134</v>
      </c>
      <c r="AU63" s="74" t="s">
        <v>134</v>
      </c>
      <c r="AV63" s="74" t="s">
        <v>134</v>
      </c>
      <c r="AW63" s="74" t="s">
        <v>134</v>
      </c>
      <c r="AX63" s="74" t="s">
        <v>134</v>
      </c>
      <c r="AY63" s="74" t="s">
        <v>134</v>
      </c>
      <c r="AZ63" s="74" t="s">
        <v>134</v>
      </c>
      <c r="BA63" s="74" t="s">
        <v>134</v>
      </c>
      <c r="BB63" s="74" t="s">
        <v>134</v>
      </c>
      <c r="BC63" s="74" t="s">
        <v>134</v>
      </c>
      <c r="BD63" s="74" t="s">
        <v>134</v>
      </c>
      <c r="BE63" s="74" t="s">
        <v>134</v>
      </c>
      <c r="BF63" s="74" t="s">
        <v>134</v>
      </c>
      <c r="BG63" s="74" t="s">
        <v>134</v>
      </c>
      <c r="BH63" s="74" t="s">
        <v>134</v>
      </c>
      <c r="BI63" s="74" t="s">
        <v>134</v>
      </c>
      <c r="BJ63" s="74" t="s">
        <v>134</v>
      </c>
      <c r="BK63" s="74" t="s">
        <v>134</v>
      </c>
      <c r="BL63" s="74" t="s">
        <v>134</v>
      </c>
      <c r="BM63" s="74" t="s">
        <v>134</v>
      </c>
      <c r="BN63" s="74" t="s">
        <v>134</v>
      </c>
      <c r="BO63" s="74" t="s">
        <v>134</v>
      </c>
      <c r="BP63" s="74" t="s">
        <v>134</v>
      </c>
      <c r="BQ63" s="74" t="s">
        <v>134</v>
      </c>
      <c r="BR63" s="74" t="s">
        <v>134</v>
      </c>
      <c r="BS63" s="74" t="s">
        <v>134</v>
      </c>
      <c r="BT63" s="74" t="s">
        <v>134</v>
      </c>
      <c r="BU63" s="74" t="s">
        <v>134</v>
      </c>
      <c r="BV63" s="74" t="s">
        <v>134</v>
      </c>
      <c r="BW63" s="74" t="s">
        <v>134</v>
      </c>
      <c r="BX63" s="74" t="s">
        <v>134</v>
      </c>
      <c r="BY63" s="74" t="s">
        <v>134</v>
      </c>
      <c r="BZ63" s="74" t="s">
        <v>134</v>
      </c>
      <c r="CA63" s="74" t="s">
        <v>134</v>
      </c>
      <c r="CB63" s="74" t="s">
        <v>134</v>
      </c>
      <c r="CC63" s="74" t="s">
        <v>134</v>
      </c>
      <c r="CD63" s="74" t="s">
        <v>134</v>
      </c>
      <c r="CE63" s="74" t="s">
        <v>134</v>
      </c>
      <c r="CF63" s="74" t="s">
        <v>134</v>
      </c>
      <c r="CG63" s="74" t="s">
        <v>134</v>
      </c>
      <c r="CH63" s="74" t="s">
        <v>134</v>
      </c>
      <c r="CI63" s="74" t="s">
        <v>134</v>
      </c>
      <c r="CJ63" s="74" t="s">
        <v>134</v>
      </c>
      <c r="CK63" s="74" t="s">
        <v>134</v>
      </c>
      <c r="CL63" s="74" t="s">
        <v>134</v>
      </c>
      <c r="CM63" s="74" t="s">
        <v>134</v>
      </c>
      <c r="CN63" s="74" t="s">
        <v>134</v>
      </c>
      <c r="CO63" s="74" t="s">
        <v>134</v>
      </c>
      <c r="CP63" s="74" t="s">
        <v>134</v>
      </c>
      <c r="CQ63" s="74" t="s">
        <v>134</v>
      </c>
      <c r="CR63" s="74" t="s">
        <v>134</v>
      </c>
      <c r="CS63" s="74" t="s">
        <v>134</v>
      </c>
      <c r="CT63" s="74" t="s">
        <v>134</v>
      </c>
      <c r="CU63" s="74" t="s">
        <v>134</v>
      </c>
      <c r="CV63" s="74" t="s">
        <v>134</v>
      </c>
      <c r="CW63" s="74" t="s">
        <v>134</v>
      </c>
      <c r="CX63" s="74" t="s">
        <v>134</v>
      </c>
      <c r="CY63" s="74" t="s">
        <v>134</v>
      </c>
      <c r="CZ63" s="74" t="s">
        <v>134</v>
      </c>
      <c r="DA63" s="74" t="s">
        <v>134</v>
      </c>
      <c r="DB63" s="74" t="s">
        <v>134</v>
      </c>
      <c r="DC63" s="74" t="s">
        <v>134</v>
      </c>
      <c r="DD63" s="74" t="s">
        <v>134</v>
      </c>
      <c r="DE63" s="74" t="s">
        <v>134</v>
      </c>
      <c r="DF63" s="74" t="s">
        <v>134</v>
      </c>
      <c r="DG63" s="74" t="s">
        <v>134</v>
      </c>
      <c r="DH63" s="74" t="s">
        <v>134</v>
      </c>
      <c r="DI63" s="74" t="s">
        <v>134</v>
      </c>
      <c r="DJ63" s="74" t="s">
        <v>134</v>
      </c>
      <c r="DK63" s="74" t="s">
        <v>134</v>
      </c>
      <c r="DL63" s="74" t="s">
        <v>134</v>
      </c>
      <c r="DM63" s="74" t="s">
        <v>134</v>
      </c>
      <c r="DN63" s="74" t="s">
        <v>134</v>
      </c>
      <c r="DO63" s="74" t="s">
        <v>134</v>
      </c>
      <c r="DP63" s="74" t="s">
        <v>134</v>
      </c>
      <c r="DQ63" s="74" t="s">
        <v>134</v>
      </c>
      <c r="DR63" s="74" t="s">
        <v>134</v>
      </c>
      <c r="DS63" s="74" t="s">
        <v>134</v>
      </c>
      <c r="DT63" s="74" t="s">
        <v>134</v>
      </c>
      <c r="DU63" s="74" t="s">
        <v>134</v>
      </c>
      <c r="DV63" s="74" t="s">
        <v>134</v>
      </c>
      <c r="DW63" s="74" t="s">
        <v>134</v>
      </c>
      <c r="DX63" s="74" t="s">
        <v>134</v>
      </c>
      <c r="DY63" s="74" t="s">
        <v>134</v>
      </c>
      <c r="DZ63" s="74" t="s">
        <v>134</v>
      </c>
      <c r="EA63" s="74" t="s">
        <v>134</v>
      </c>
      <c r="EB63" s="74" t="s">
        <v>134</v>
      </c>
      <c r="EC63" s="74" t="s">
        <v>134</v>
      </c>
      <c r="ED63" s="74" t="s">
        <v>134</v>
      </c>
      <c r="EE63" s="74" t="s">
        <v>134</v>
      </c>
      <c r="EF63" s="74" t="s">
        <v>134</v>
      </c>
      <c r="EG63" s="74" t="s">
        <v>134</v>
      </c>
      <c r="EH63" s="74" t="s">
        <v>134</v>
      </c>
      <c r="EI63" s="74" t="s">
        <v>134</v>
      </c>
      <c r="EJ63" s="74" t="s">
        <v>134</v>
      </c>
      <c r="EK63" s="74" t="s">
        <v>134</v>
      </c>
      <c r="EL63" s="74" t="s">
        <v>134</v>
      </c>
      <c r="EM63" s="74" t="s">
        <v>134</v>
      </c>
      <c r="EN63" s="74" t="s">
        <v>134</v>
      </c>
      <c r="EO63" s="74" t="s">
        <v>134</v>
      </c>
      <c r="EP63" s="74" t="s">
        <v>134</v>
      </c>
      <c r="EQ63" s="74" t="s">
        <v>134</v>
      </c>
      <c r="ER63" s="74" t="s">
        <v>134</v>
      </c>
      <c r="ES63" s="74" t="s">
        <v>134</v>
      </c>
      <c r="ET63" s="74" t="s">
        <v>134</v>
      </c>
      <c r="EU63" s="74" t="s">
        <v>134</v>
      </c>
      <c r="EV63" s="74" t="s">
        <v>134</v>
      </c>
      <c r="EW63" s="74" t="s">
        <v>134</v>
      </c>
      <c r="EX63" s="74" t="s">
        <v>134</v>
      </c>
      <c r="EY63" s="74" t="s">
        <v>134</v>
      </c>
      <c r="EZ63" s="74" t="s">
        <v>134</v>
      </c>
      <c r="FA63" s="74" t="s">
        <v>134</v>
      </c>
      <c r="FB63" s="74" t="s">
        <v>134</v>
      </c>
      <c r="FC63" s="74" t="s">
        <v>134</v>
      </c>
      <c r="FD63" s="74" t="s">
        <v>134</v>
      </c>
      <c r="FE63" s="74" t="s">
        <v>134</v>
      </c>
      <c r="FF63" s="74" t="s">
        <v>134</v>
      </c>
      <c r="FG63" s="74" t="s">
        <v>134</v>
      </c>
      <c r="FH63" s="74" t="s">
        <v>134</v>
      </c>
      <c r="FI63" s="74" t="s">
        <v>134</v>
      </c>
      <c r="FJ63" s="74" t="s">
        <v>134</v>
      </c>
      <c r="FK63" s="74" t="s">
        <v>134</v>
      </c>
      <c r="FL63" s="74" t="s">
        <v>134</v>
      </c>
      <c r="FM63" s="74" t="s">
        <v>134</v>
      </c>
      <c r="FN63" s="74" t="s">
        <v>134</v>
      </c>
      <c r="FO63" s="74" t="s">
        <v>134</v>
      </c>
      <c r="FP63" s="74" t="s">
        <v>134</v>
      </c>
      <c r="FQ63" s="74" t="s">
        <v>134</v>
      </c>
      <c r="FR63" s="74" t="s">
        <v>134</v>
      </c>
      <c r="FS63" s="74" t="s">
        <v>134</v>
      </c>
      <c r="FT63" s="74" t="s">
        <v>134</v>
      </c>
      <c r="FU63" s="74" t="s">
        <v>134</v>
      </c>
      <c r="FV63" s="74" t="s">
        <v>134</v>
      </c>
      <c r="FW63" s="74" t="s">
        <v>134</v>
      </c>
      <c r="FX63" s="74" t="s">
        <v>134</v>
      </c>
      <c r="FY63" s="74" t="s">
        <v>134</v>
      </c>
      <c r="FZ63" s="74" t="s">
        <v>134</v>
      </c>
      <c r="GA63" s="74" t="s">
        <v>134</v>
      </c>
      <c r="GB63" s="74" t="s">
        <v>134</v>
      </c>
      <c r="GC63" s="74" t="s">
        <v>134</v>
      </c>
      <c r="GD63" s="74" t="s">
        <v>134</v>
      </c>
      <c r="GE63" s="74" t="s">
        <v>134</v>
      </c>
      <c r="GF63" s="74" t="s">
        <v>134</v>
      </c>
      <c r="GG63" s="74" t="s">
        <v>134</v>
      </c>
      <c r="GH63" s="74" t="s">
        <v>134</v>
      </c>
      <c r="GI63" s="74" t="s">
        <v>134</v>
      </c>
      <c r="GJ63" s="74" t="s">
        <v>134</v>
      </c>
      <c r="GK63" s="74" t="s">
        <v>134</v>
      </c>
      <c r="GL63" s="74" t="s">
        <v>134</v>
      </c>
      <c r="GM63" s="74" t="s">
        <v>134</v>
      </c>
      <c r="GN63" s="74" t="s">
        <v>134</v>
      </c>
      <c r="GO63" s="74" t="s">
        <v>134</v>
      </c>
      <c r="GP63" s="74" t="s">
        <v>134</v>
      </c>
      <c r="GQ63" s="74" t="s">
        <v>134</v>
      </c>
      <c r="GR63" s="74" t="s">
        <v>134</v>
      </c>
      <c r="GS63" s="74" t="s">
        <v>134</v>
      </c>
      <c r="GT63" s="74" t="s">
        <v>134</v>
      </c>
      <c r="GU63" s="74" t="s">
        <v>134</v>
      </c>
      <c r="GV63" s="74" t="s">
        <v>134</v>
      </c>
      <c r="GW63" s="74" t="s">
        <v>134</v>
      </c>
      <c r="GX63" s="74" t="s">
        <v>134</v>
      </c>
      <c r="GY63" s="74" t="s">
        <v>134</v>
      </c>
      <c r="GZ63" s="74" t="s">
        <v>134</v>
      </c>
      <c r="HA63" s="74" t="s">
        <v>134</v>
      </c>
      <c r="HB63" s="74" t="s">
        <v>134</v>
      </c>
      <c r="HC63" s="74" t="s">
        <v>134</v>
      </c>
      <c r="HD63" s="74" t="s">
        <v>134</v>
      </c>
      <c r="HE63" s="74" t="s">
        <v>134</v>
      </c>
      <c r="HF63" s="74" t="s">
        <v>134</v>
      </c>
      <c r="HG63" s="74" t="s">
        <v>134</v>
      </c>
      <c r="HH63" s="74" t="s">
        <v>134</v>
      </c>
      <c r="HI63" s="74" t="s">
        <v>134</v>
      </c>
      <c r="HJ63" s="74" t="s">
        <v>134</v>
      </c>
      <c r="HK63" s="74" t="s">
        <v>134</v>
      </c>
      <c r="HL63" s="74" t="s">
        <v>134</v>
      </c>
      <c r="HM63" s="74" t="s">
        <v>134</v>
      </c>
      <c r="HN63" s="74" t="s">
        <v>134</v>
      </c>
      <c r="HO63" s="74" t="s">
        <v>134</v>
      </c>
      <c r="HP63" s="74" t="s">
        <v>134</v>
      </c>
      <c r="HQ63" s="74" t="s">
        <v>134</v>
      </c>
      <c r="HR63" s="74" t="s">
        <v>134</v>
      </c>
      <c r="HS63" s="74" t="s">
        <v>134</v>
      </c>
      <c r="HT63" s="74" t="s">
        <v>134</v>
      </c>
      <c r="HU63" s="74" t="s">
        <v>134</v>
      </c>
      <c r="HV63" s="74" t="s">
        <v>134</v>
      </c>
      <c r="HW63" s="74" t="s">
        <v>134</v>
      </c>
      <c r="HX63" s="74" t="s">
        <v>134</v>
      </c>
      <c r="HY63" s="74" t="s">
        <v>134</v>
      </c>
      <c r="HZ63" s="74" t="s">
        <v>134</v>
      </c>
      <c r="IA63" s="74" t="s">
        <v>134</v>
      </c>
      <c r="IB63" s="74" t="s">
        <v>134</v>
      </c>
      <c r="IC63" s="74" t="s">
        <v>134</v>
      </c>
      <c r="ID63" s="74" t="s">
        <v>134</v>
      </c>
      <c r="IE63" s="74" t="s">
        <v>134</v>
      </c>
      <c r="IF63" s="74" t="s">
        <v>134</v>
      </c>
      <c r="IG63" s="74" t="s">
        <v>134</v>
      </c>
      <c r="IH63" s="74" t="s">
        <v>134</v>
      </c>
      <c r="II63" s="74" t="s">
        <v>134</v>
      </c>
      <c r="IJ63" s="74" t="s">
        <v>134</v>
      </c>
      <c r="IK63" s="74" t="s">
        <v>134</v>
      </c>
      <c r="IL63" s="74" t="s">
        <v>134</v>
      </c>
      <c r="IM63" s="74" t="s">
        <v>134</v>
      </c>
      <c r="IN63" s="74" t="s">
        <v>134</v>
      </c>
      <c r="IO63" s="74" t="s">
        <v>134</v>
      </c>
      <c r="IP63" s="74" t="s">
        <v>134</v>
      </c>
      <c r="IQ63" s="74" t="s">
        <v>134</v>
      </c>
      <c r="IR63" s="74" t="s">
        <v>134</v>
      </c>
      <c r="IS63" s="74" t="s">
        <v>134</v>
      </c>
      <c r="IT63" s="74" t="s">
        <v>134</v>
      </c>
      <c r="IU63" s="74" t="s">
        <v>134</v>
      </c>
      <c r="IV63" s="74" t="s">
        <v>134</v>
      </c>
      <c r="IW63" s="74" t="s">
        <v>134</v>
      </c>
      <c r="IX63" s="74" t="s">
        <v>134</v>
      </c>
      <c r="IY63" s="74" t="s">
        <v>134</v>
      </c>
      <c r="IZ63" s="74" t="s">
        <v>134</v>
      </c>
      <c r="JA63" s="74" t="s">
        <v>134</v>
      </c>
      <c r="JB63" s="74" t="s">
        <v>134</v>
      </c>
      <c r="JC63" s="74" t="s">
        <v>134</v>
      </c>
      <c r="JD63" s="74" t="s">
        <v>134</v>
      </c>
      <c r="JE63" s="74" t="s">
        <v>134</v>
      </c>
      <c r="JF63" s="74" t="s">
        <v>134</v>
      </c>
      <c r="JG63" s="74" t="s">
        <v>134</v>
      </c>
      <c r="JH63" s="74" t="s">
        <v>134</v>
      </c>
      <c r="JI63" s="74" t="s">
        <v>134</v>
      </c>
      <c r="JJ63" s="74" t="s">
        <v>134</v>
      </c>
      <c r="JK63" s="74" t="s">
        <v>134</v>
      </c>
      <c r="JL63" s="74" t="s">
        <v>134</v>
      </c>
      <c r="JM63" s="74" t="s">
        <v>134</v>
      </c>
      <c r="JN63" s="74" t="s">
        <v>134</v>
      </c>
      <c r="JO63" s="74" t="s">
        <v>134</v>
      </c>
      <c r="JP63" s="74" t="s">
        <v>134</v>
      </c>
      <c r="JQ63" s="74" t="s">
        <v>134</v>
      </c>
      <c r="JR63" s="74" t="s">
        <v>134</v>
      </c>
      <c r="JS63" s="74" t="s">
        <v>134</v>
      </c>
      <c r="JT63" s="74" t="s">
        <v>134</v>
      </c>
      <c r="JU63" s="74" t="s">
        <v>134</v>
      </c>
      <c r="JV63" s="74" t="s">
        <v>134</v>
      </c>
      <c r="JW63" s="74" t="s">
        <v>134</v>
      </c>
      <c r="JX63" s="74" t="s">
        <v>134</v>
      </c>
      <c r="JY63" s="74" t="s">
        <v>134</v>
      </c>
      <c r="JZ63" s="74" t="s">
        <v>134</v>
      </c>
      <c r="KA63" s="74" t="s">
        <v>134</v>
      </c>
      <c r="KB63" s="74" t="s">
        <v>134</v>
      </c>
      <c r="KC63" s="74" t="s">
        <v>134</v>
      </c>
      <c r="KD63" s="74" t="s">
        <v>134</v>
      </c>
      <c r="KE63" s="74" t="s">
        <v>134</v>
      </c>
      <c r="KF63" s="74" t="s">
        <v>134</v>
      </c>
      <c r="KG63" s="74" t="s">
        <v>134</v>
      </c>
      <c r="KH63" s="74" t="s">
        <v>134</v>
      </c>
      <c r="KI63" s="74" t="s">
        <v>134</v>
      </c>
      <c r="KJ63" s="74" t="s">
        <v>134</v>
      </c>
      <c r="KK63" s="74" t="s">
        <v>134</v>
      </c>
      <c r="KL63" s="74" t="s">
        <v>134</v>
      </c>
      <c r="KM63" s="74" t="s">
        <v>134</v>
      </c>
      <c r="KN63" s="74" t="s">
        <v>134</v>
      </c>
      <c r="KO63" s="74" t="s">
        <v>134</v>
      </c>
      <c r="KP63" s="74" t="s">
        <v>134</v>
      </c>
      <c r="KQ63" s="74" t="s">
        <v>134</v>
      </c>
      <c r="KR63" s="74" t="s">
        <v>134</v>
      </c>
      <c r="KS63" s="74" t="s">
        <v>134</v>
      </c>
      <c r="KT63" s="74" t="s">
        <v>134</v>
      </c>
      <c r="KU63" s="74" t="s">
        <v>134</v>
      </c>
      <c r="KV63" s="74" t="s">
        <v>134</v>
      </c>
      <c r="KW63" s="74" t="s">
        <v>134</v>
      </c>
      <c r="KX63" s="74" t="s">
        <v>134</v>
      </c>
      <c r="KY63" s="74" t="s">
        <v>134</v>
      </c>
      <c r="KZ63" s="74" t="s">
        <v>134</v>
      </c>
      <c r="LA63" s="74" t="s">
        <v>134</v>
      </c>
      <c r="LB63" s="74" t="s">
        <v>134</v>
      </c>
      <c r="LC63" s="74" t="s">
        <v>134</v>
      </c>
      <c r="LD63" s="74" t="s">
        <v>134</v>
      </c>
      <c r="LE63" s="74" t="s">
        <v>134</v>
      </c>
      <c r="LF63" s="74" t="s">
        <v>134</v>
      </c>
      <c r="LG63" s="74" t="s">
        <v>134</v>
      </c>
      <c r="LH63" s="74" t="s">
        <v>134</v>
      </c>
      <c r="LI63" s="74" t="s">
        <v>134</v>
      </c>
      <c r="LJ63" s="74" t="s">
        <v>134</v>
      </c>
      <c r="LK63" s="74" t="s">
        <v>134</v>
      </c>
      <c r="LL63" s="74" t="s">
        <v>134</v>
      </c>
      <c r="LM63" s="74" t="s">
        <v>134</v>
      </c>
      <c r="LN63" s="74" t="s">
        <v>134</v>
      </c>
      <c r="LO63" s="74" t="s">
        <v>134</v>
      </c>
      <c r="LP63" s="74" t="s">
        <v>134</v>
      </c>
      <c r="LQ63" s="74" t="s">
        <v>134</v>
      </c>
      <c r="LR63" s="74" t="s">
        <v>134</v>
      </c>
      <c r="LS63" s="74" t="s">
        <v>134</v>
      </c>
      <c r="LT63" s="74" t="s">
        <v>134</v>
      </c>
      <c r="LU63" s="74" t="s">
        <v>134</v>
      </c>
      <c r="LV63" s="74" t="s">
        <v>134</v>
      </c>
      <c r="LW63" s="74" t="s">
        <v>134</v>
      </c>
      <c r="LX63" s="74" t="s">
        <v>134</v>
      </c>
      <c r="LY63" s="74" t="s">
        <v>134</v>
      </c>
      <c r="LZ63" s="74" t="s">
        <v>134</v>
      </c>
      <c r="MA63" s="74" t="s">
        <v>134</v>
      </c>
      <c r="MB63" s="74" t="s">
        <v>134</v>
      </c>
      <c r="MC63" s="74" t="s">
        <v>134</v>
      </c>
      <c r="MD63" s="74" t="s">
        <v>134</v>
      </c>
      <c r="ME63" s="74" t="s">
        <v>134</v>
      </c>
      <c r="MF63" s="74" t="s">
        <v>134</v>
      </c>
      <c r="MG63" s="74" t="s">
        <v>134</v>
      </c>
      <c r="MH63" s="74" t="s">
        <v>134</v>
      </c>
      <c r="MI63" s="74" t="s">
        <v>134</v>
      </c>
      <c r="MJ63" s="74" t="s">
        <v>134</v>
      </c>
      <c r="MK63" s="74" t="s">
        <v>134</v>
      </c>
      <c r="ML63" s="74" t="s">
        <v>134</v>
      </c>
      <c r="MM63" s="74" t="s">
        <v>134</v>
      </c>
      <c r="MN63" s="74" t="s">
        <v>134</v>
      </c>
      <c r="MO63" s="74" t="s">
        <v>134</v>
      </c>
      <c r="MP63" s="74" t="s">
        <v>134</v>
      </c>
      <c r="MQ63" s="74" t="s">
        <v>134</v>
      </c>
      <c r="MR63" s="74" t="s">
        <v>134</v>
      </c>
      <c r="MS63" s="74" t="s">
        <v>134</v>
      </c>
      <c r="MT63" s="74" t="s">
        <v>134</v>
      </c>
      <c r="MU63" s="74" t="s">
        <v>134</v>
      </c>
      <c r="MV63" s="74" t="s">
        <v>134</v>
      </c>
      <c r="MW63" s="74" t="s">
        <v>134</v>
      </c>
      <c r="MX63" s="74" t="s">
        <v>134</v>
      </c>
      <c r="MY63" s="74" t="s">
        <v>134</v>
      </c>
      <c r="MZ63" s="74" t="s">
        <v>134</v>
      </c>
      <c r="NA63" s="74" t="s">
        <v>134</v>
      </c>
      <c r="NB63" s="74" t="s">
        <v>134</v>
      </c>
      <c r="NC63" s="74" t="s">
        <v>134</v>
      </c>
      <c r="ND63" s="74" t="s">
        <v>134</v>
      </c>
      <c r="NE63" s="74" t="s">
        <v>134</v>
      </c>
      <c r="NF63" s="74" t="s">
        <v>134</v>
      </c>
      <c r="NG63" s="74" t="s">
        <v>134</v>
      </c>
      <c r="NH63" s="74" t="s">
        <v>134</v>
      </c>
      <c r="NI63" s="74" t="s">
        <v>134</v>
      </c>
      <c r="NJ63" s="74" t="s">
        <v>134</v>
      </c>
      <c r="NK63" s="74" t="s">
        <v>134</v>
      </c>
      <c r="NL63" s="74" t="s">
        <v>134</v>
      </c>
      <c r="NM63" s="74" t="s">
        <v>134</v>
      </c>
      <c r="NN63" s="74" t="s">
        <v>134</v>
      </c>
      <c r="NO63" s="74" t="s">
        <v>134</v>
      </c>
      <c r="NP63" s="74" t="s">
        <v>134</v>
      </c>
      <c r="NQ63" s="74" t="s">
        <v>134</v>
      </c>
      <c r="NR63" s="74" t="s">
        <v>134</v>
      </c>
      <c r="NS63" s="74" t="s">
        <v>134</v>
      </c>
      <c r="NT63" s="74" t="s">
        <v>134</v>
      </c>
      <c r="NU63" s="74" t="s">
        <v>134</v>
      </c>
      <c r="NV63" s="74" t="s">
        <v>134</v>
      </c>
      <c r="NW63" s="74" t="s">
        <v>134</v>
      </c>
      <c r="NX63" s="74" t="s">
        <v>134</v>
      </c>
      <c r="NY63" s="74" t="s">
        <v>134</v>
      </c>
      <c r="NZ63" s="74" t="s">
        <v>134</v>
      </c>
      <c r="OA63" s="74" t="s">
        <v>134</v>
      </c>
      <c r="OB63" s="74" t="s">
        <v>134</v>
      </c>
      <c r="OC63" s="74" t="s">
        <v>134</v>
      </c>
      <c r="OD63" s="74" t="s">
        <v>134</v>
      </c>
      <c r="OE63" s="74" t="s">
        <v>134</v>
      </c>
      <c r="OF63" s="74" t="s">
        <v>134</v>
      </c>
      <c r="OG63" s="74" t="s">
        <v>134</v>
      </c>
      <c r="OH63" s="74" t="s">
        <v>134</v>
      </c>
      <c r="OI63" s="74" t="s">
        <v>134</v>
      </c>
      <c r="OJ63" s="74" t="s">
        <v>134</v>
      </c>
      <c r="OK63" s="74" t="s">
        <v>134</v>
      </c>
      <c r="OL63" s="74" t="s">
        <v>134</v>
      </c>
      <c r="OM63" s="74" t="s">
        <v>134</v>
      </c>
      <c r="ON63" s="74" t="s">
        <v>134</v>
      </c>
      <c r="OO63" s="74" t="s">
        <v>134</v>
      </c>
      <c r="OP63" s="74" t="s">
        <v>134</v>
      </c>
      <c r="OQ63" s="74" t="s">
        <v>134</v>
      </c>
      <c r="OR63" s="74" t="s">
        <v>134</v>
      </c>
      <c r="OS63" s="74" t="s">
        <v>134</v>
      </c>
      <c r="OT63" s="74" t="s">
        <v>134</v>
      </c>
      <c r="OU63" s="74" t="s">
        <v>134</v>
      </c>
      <c r="OV63" s="74" t="s">
        <v>134</v>
      </c>
      <c r="OW63" s="74" t="s">
        <v>134</v>
      </c>
      <c r="OX63" s="74" t="s">
        <v>134</v>
      </c>
      <c r="OY63" s="74" t="s">
        <v>134</v>
      </c>
      <c r="OZ63" s="74" t="s">
        <v>134</v>
      </c>
      <c r="PA63" s="74" t="s">
        <v>134</v>
      </c>
      <c r="PB63" s="74" t="s">
        <v>134</v>
      </c>
      <c r="PC63" s="74" t="s">
        <v>134</v>
      </c>
      <c r="PD63" s="74" t="s">
        <v>134</v>
      </c>
      <c r="PE63" s="74" t="s">
        <v>134</v>
      </c>
      <c r="PF63" s="74" t="s">
        <v>134</v>
      </c>
      <c r="PG63" s="74" t="s">
        <v>134</v>
      </c>
      <c r="PH63" s="74" t="s">
        <v>134</v>
      </c>
      <c r="PI63" s="74" t="s">
        <v>134</v>
      </c>
      <c r="PJ63" s="74" t="s">
        <v>134</v>
      </c>
      <c r="PK63" s="74" t="s">
        <v>134</v>
      </c>
      <c r="PL63" s="74" t="s">
        <v>134</v>
      </c>
      <c r="PM63" s="74">
        <v>828.22429999999997</v>
      </c>
      <c r="PN63" s="74">
        <v>823.68579999999997</v>
      </c>
      <c r="PO63" s="74">
        <v>817.86339999999996</v>
      </c>
      <c r="PP63" s="74">
        <v>814.10130000000004</v>
      </c>
      <c r="PQ63" s="74">
        <v>827.87599999999998</v>
      </c>
      <c r="PR63" s="74">
        <v>860.70039999999995</v>
      </c>
      <c r="PS63" s="74">
        <v>863.60659999999996</v>
      </c>
      <c r="PT63" s="74">
        <v>864.71140000000003</v>
      </c>
      <c r="PU63" s="74">
        <v>867.42849999999999</v>
      </c>
      <c r="PV63" s="74">
        <v>872.4348</v>
      </c>
      <c r="PW63" s="74">
        <v>860.25250000000005</v>
      </c>
      <c r="PX63" s="74">
        <v>856.88850000000002</v>
      </c>
      <c r="PY63" s="74">
        <v>866.88109999999995</v>
      </c>
      <c r="PZ63" s="74">
        <v>873.06179999999995</v>
      </c>
      <c r="QA63" s="74">
        <v>877.7595</v>
      </c>
      <c r="QB63" s="74">
        <v>883.39279999999997</v>
      </c>
      <c r="QC63" s="74">
        <v>885.81140000000005</v>
      </c>
      <c r="QD63" s="74">
        <v>874.83339999999998</v>
      </c>
      <c r="QE63" s="74">
        <v>878.52589999999998</v>
      </c>
      <c r="QF63" s="74">
        <v>883.44259999999997</v>
      </c>
      <c r="QG63" s="74">
        <v>878.83439999999996</v>
      </c>
      <c r="QH63" s="74">
        <v>882.41750000000002</v>
      </c>
      <c r="QI63" s="74">
        <v>872.08640000000003</v>
      </c>
      <c r="QJ63" s="74">
        <v>872.74329999999998</v>
      </c>
      <c r="QK63" s="74">
        <v>865.90570000000002</v>
      </c>
      <c r="QL63" s="74">
        <v>868.39390000000003</v>
      </c>
      <c r="QM63" s="74">
        <v>872.62390000000005</v>
      </c>
      <c r="QN63" s="74">
        <v>866.43320000000006</v>
      </c>
      <c r="QO63" s="74">
        <v>867.44839999999999</v>
      </c>
      <c r="QP63" s="74">
        <v>861.93449999999996</v>
      </c>
      <c r="QQ63" s="74">
        <v>873.88789999999995</v>
      </c>
      <c r="QR63" s="74">
        <v>876.04769999999996</v>
      </c>
      <c r="QS63" s="74">
        <v>884.65679999999998</v>
      </c>
      <c r="QT63" s="74">
        <v>890.9769</v>
      </c>
      <c r="QU63" s="74">
        <v>875.78890000000001</v>
      </c>
      <c r="QV63" s="74">
        <v>874.22630000000004</v>
      </c>
      <c r="QW63" s="74">
        <v>886.95590000000004</v>
      </c>
      <c r="QX63" s="74">
        <v>891.53420000000006</v>
      </c>
      <c r="QY63" s="74">
        <v>910.01660000000004</v>
      </c>
      <c r="QZ63" s="74">
        <v>908.31470000000002</v>
      </c>
      <c r="RA63" s="74">
        <v>901.63639999999998</v>
      </c>
      <c r="RB63" s="74">
        <v>905.92600000000004</v>
      </c>
      <c r="RC63" s="74">
        <v>903.79610000000002</v>
      </c>
      <c r="RD63" s="74">
        <v>884.10940000000005</v>
      </c>
      <c r="RE63" s="74">
        <v>891.69349999999997</v>
      </c>
      <c r="RF63" s="74">
        <v>904.70180000000005</v>
      </c>
      <c r="RG63" s="74">
        <v>886.61760000000004</v>
      </c>
      <c r="RH63" s="74">
        <v>903.45770000000005</v>
      </c>
      <c r="RI63" s="74">
        <v>916.71489999999994</v>
      </c>
      <c r="RJ63" s="74">
        <v>909.19060000000002</v>
      </c>
      <c r="RK63" s="74">
        <v>898.76</v>
      </c>
      <c r="RL63" s="74">
        <v>901.15</v>
      </c>
      <c r="RM63" s="74">
        <v>898.12</v>
      </c>
      <c r="RN63" s="74">
        <v>897.37</v>
      </c>
      <c r="RO63" s="74">
        <v>909.48</v>
      </c>
      <c r="RP63" s="74">
        <v>923</v>
      </c>
      <c r="RQ63" s="74">
        <v>918.94</v>
      </c>
      <c r="RR63" s="74">
        <v>923.6</v>
      </c>
      <c r="RS63" s="74">
        <v>936.37</v>
      </c>
      <c r="RT63" s="74">
        <v>974.35</v>
      </c>
      <c r="RU63" s="74">
        <v>978.26</v>
      </c>
      <c r="RV63" s="74">
        <v>979.1</v>
      </c>
      <c r="RW63" s="74">
        <v>981.48</v>
      </c>
      <c r="RX63" s="74">
        <v>964.84</v>
      </c>
      <c r="RY63" s="74">
        <v>963.65</v>
      </c>
      <c r="RZ63" s="74">
        <v>965.64</v>
      </c>
      <c r="SA63" s="74">
        <v>973.8</v>
      </c>
      <c r="SB63" s="74">
        <v>985</v>
      </c>
      <c r="SC63" s="74">
        <v>968.98</v>
      </c>
      <c r="SD63" s="74">
        <v>961.72</v>
      </c>
      <c r="SE63" s="74">
        <v>973.57</v>
      </c>
      <c r="SF63" s="74">
        <v>975.3</v>
      </c>
      <c r="SG63" s="74">
        <v>965</v>
      </c>
      <c r="SH63" s="74">
        <v>957.98</v>
      </c>
      <c r="SI63" s="74">
        <v>960.84</v>
      </c>
      <c r="SJ63" s="74">
        <v>926.38</v>
      </c>
      <c r="SK63" s="74">
        <v>921.57</v>
      </c>
      <c r="SL63" s="74">
        <v>927.22</v>
      </c>
      <c r="SM63" s="74">
        <v>939.59</v>
      </c>
      <c r="SN63" s="74">
        <v>950.01</v>
      </c>
      <c r="SO63" s="74">
        <v>948.39</v>
      </c>
      <c r="SP63" s="74">
        <v>942.66</v>
      </c>
      <c r="SQ63" s="74">
        <v>935.93</v>
      </c>
      <c r="SR63" s="74">
        <v>942.89</v>
      </c>
      <c r="SS63" s="74">
        <v>944.23</v>
      </c>
      <c r="ST63" s="74">
        <v>959.97</v>
      </c>
      <c r="SU63" s="74">
        <v>940</v>
      </c>
      <c r="SV63" s="74">
        <v>940.07</v>
      </c>
      <c r="SW63" s="74">
        <v>951.04</v>
      </c>
      <c r="SX63" s="74">
        <v>951.04</v>
      </c>
      <c r="SY63" s="74">
        <v>899.83</v>
      </c>
      <c r="SZ63" s="74">
        <v>899.65</v>
      </c>
      <c r="TA63" s="74">
        <v>898.09</v>
      </c>
      <c r="TB63" s="74">
        <v>900.01</v>
      </c>
      <c r="TC63" s="74">
        <v>919.89</v>
      </c>
      <c r="TD63" s="74">
        <v>915.59</v>
      </c>
      <c r="TE63" s="74">
        <v>934</v>
      </c>
      <c r="TF63" s="74">
        <v>925.23</v>
      </c>
      <c r="TG63" s="74">
        <v>940.93</v>
      </c>
      <c r="TH63" s="74">
        <v>940.85</v>
      </c>
      <c r="TI63" s="74">
        <v>900.1</v>
      </c>
      <c r="TJ63" s="74">
        <v>906.81</v>
      </c>
      <c r="TK63" s="74">
        <v>908.23</v>
      </c>
      <c r="TL63" s="74">
        <v>922.13</v>
      </c>
      <c r="TM63" s="74">
        <v>913.66</v>
      </c>
      <c r="TN63" s="74">
        <v>915</v>
      </c>
      <c r="TO63" s="74">
        <v>924.28</v>
      </c>
      <c r="TP63" s="74">
        <v>936.5</v>
      </c>
      <c r="TQ63" s="74">
        <v>938.34</v>
      </c>
      <c r="TR63" s="74">
        <v>933.27</v>
      </c>
      <c r="TS63" s="74">
        <v>943.14</v>
      </c>
      <c r="TT63" s="74">
        <v>943.64</v>
      </c>
      <c r="TU63" s="74">
        <v>935.2</v>
      </c>
      <c r="TV63" s="74">
        <v>923</v>
      </c>
      <c r="TW63" s="74">
        <v>933.6</v>
      </c>
      <c r="TX63" s="74">
        <v>931.9</v>
      </c>
      <c r="TY63" s="74">
        <v>939.08</v>
      </c>
      <c r="TZ63" s="74">
        <v>940.25</v>
      </c>
      <c r="UA63" s="74">
        <v>919.68</v>
      </c>
      <c r="UB63" s="74">
        <v>909.01</v>
      </c>
      <c r="UC63" s="74">
        <v>901.97</v>
      </c>
      <c r="UD63" s="74">
        <v>910.28</v>
      </c>
      <c r="UE63" s="74">
        <v>910.38</v>
      </c>
      <c r="UF63" s="74">
        <v>904.62</v>
      </c>
      <c r="UG63" s="74">
        <v>910.58</v>
      </c>
      <c r="UH63" s="74">
        <v>910.04</v>
      </c>
    </row>
    <row r="64" spans="1:554" ht="14.4" x14ac:dyDescent="0.3">
      <c r="A64" s="74" t="s">
        <v>904</v>
      </c>
      <c r="B64" s="74" t="s">
        <v>18</v>
      </c>
      <c r="C64" s="74" t="s">
        <v>128</v>
      </c>
      <c r="D64" s="77">
        <v>210.66</v>
      </c>
      <c r="E64" s="74">
        <v>190</v>
      </c>
      <c r="F64" s="77"/>
      <c r="G64" s="74"/>
      <c r="H64" s="74" t="s">
        <v>134</v>
      </c>
      <c r="I64" s="74" t="s">
        <v>134</v>
      </c>
      <c r="J64" s="74" t="s">
        <v>134</v>
      </c>
      <c r="K64" s="74" t="s">
        <v>134</v>
      </c>
      <c r="L64" s="74" t="s">
        <v>134</v>
      </c>
      <c r="M64" s="74" t="s">
        <v>134</v>
      </c>
      <c r="N64" s="74" t="s">
        <v>134</v>
      </c>
      <c r="O64" s="74" t="s">
        <v>134</v>
      </c>
      <c r="P64" s="74" t="s">
        <v>134</v>
      </c>
      <c r="Q64" s="74" t="s">
        <v>134</v>
      </c>
      <c r="R64" s="74" t="s">
        <v>134</v>
      </c>
      <c r="S64" s="74" t="s">
        <v>134</v>
      </c>
      <c r="T64" s="74" t="s">
        <v>134</v>
      </c>
      <c r="U64" s="74" t="s">
        <v>134</v>
      </c>
      <c r="V64" s="74" t="s">
        <v>134</v>
      </c>
      <c r="W64" s="74" t="s">
        <v>134</v>
      </c>
      <c r="X64" s="74" t="s">
        <v>134</v>
      </c>
      <c r="Y64" s="74" t="s">
        <v>134</v>
      </c>
      <c r="Z64" s="74" t="s">
        <v>134</v>
      </c>
      <c r="AA64" s="74" t="s">
        <v>134</v>
      </c>
      <c r="AB64" s="74" t="s">
        <v>134</v>
      </c>
      <c r="AC64" s="74" t="s">
        <v>134</v>
      </c>
      <c r="AD64" s="74" t="s">
        <v>134</v>
      </c>
      <c r="AE64" s="74" t="s">
        <v>134</v>
      </c>
      <c r="AF64" s="74" t="s">
        <v>134</v>
      </c>
      <c r="AG64" s="74" t="s">
        <v>134</v>
      </c>
      <c r="AH64" s="74" t="s">
        <v>134</v>
      </c>
      <c r="AI64" s="74" t="s">
        <v>134</v>
      </c>
      <c r="AJ64" s="74" t="s">
        <v>134</v>
      </c>
      <c r="AK64" s="74" t="s">
        <v>134</v>
      </c>
      <c r="AL64" s="74" t="s">
        <v>134</v>
      </c>
      <c r="AM64" s="74" t="s">
        <v>134</v>
      </c>
      <c r="AN64" s="74" t="s">
        <v>134</v>
      </c>
      <c r="AO64" s="74" t="s">
        <v>134</v>
      </c>
      <c r="AP64" s="74" t="s">
        <v>134</v>
      </c>
      <c r="AQ64" s="74" t="s">
        <v>134</v>
      </c>
      <c r="AR64" s="74" t="s">
        <v>134</v>
      </c>
      <c r="AS64" s="74" t="s">
        <v>134</v>
      </c>
      <c r="AT64" s="74" t="s">
        <v>134</v>
      </c>
      <c r="AU64" s="74" t="s">
        <v>134</v>
      </c>
      <c r="AV64" s="74" t="s">
        <v>134</v>
      </c>
      <c r="AW64" s="74" t="s">
        <v>134</v>
      </c>
      <c r="AX64" s="74" t="s">
        <v>134</v>
      </c>
      <c r="AY64" s="74" t="s">
        <v>134</v>
      </c>
      <c r="AZ64" s="74" t="s">
        <v>134</v>
      </c>
      <c r="BA64" s="74" t="s">
        <v>134</v>
      </c>
      <c r="BB64" s="74" t="s">
        <v>134</v>
      </c>
      <c r="BC64" s="74" t="s">
        <v>134</v>
      </c>
      <c r="BD64" s="74" t="s">
        <v>134</v>
      </c>
      <c r="BE64" s="74" t="s">
        <v>134</v>
      </c>
      <c r="BF64" s="74" t="s">
        <v>134</v>
      </c>
      <c r="BG64" s="74" t="s">
        <v>134</v>
      </c>
      <c r="BH64" s="74" t="s">
        <v>134</v>
      </c>
      <c r="BI64" s="74" t="s">
        <v>134</v>
      </c>
      <c r="BJ64" s="74" t="s">
        <v>134</v>
      </c>
      <c r="BK64" s="74" t="s">
        <v>134</v>
      </c>
      <c r="BL64" s="74" t="s">
        <v>134</v>
      </c>
      <c r="BM64" s="74" t="s">
        <v>134</v>
      </c>
      <c r="BN64" s="74" t="s">
        <v>134</v>
      </c>
      <c r="BO64" s="74" t="s">
        <v>134</v>
      </c>
      <c r="BP64" s="74" t="s">
        <v>134</v>
      </c>
      <c r="BQ64" s="74" t="s">
        <v>134</v>
      </c>
      <c r="BR64" s="74" t="s">
        <v>134</v>
      </c>
      <c r="BS64" s="74" t="s">
        <v>134</v>
      </c>
      <c r="BT64" s="74" t="s">
        <v>134</v>
      </c>
      <c r="BU64" s="74" t="s">
        <v>134</v>
      </c>
      <c r="BV64" s="74" t="s">
        <v>134</v>
      </c>
      <c r="BW64" s="74" t="s">
        <v>134</v>
      </c>
      <c r="BX64" s="74" t="s">
        <v>134</v>
      </c>
      <c r="BY64" s="74" t="s">
        <v>134</v>
      </c>
      <c r="BZ64" s="74" t="s">
        <v>134</v>
      </c>
      <c r="CA64" s="74" t="s">
        <v>134</v>
      </c>
      <c r="CB64" s="74" t="s">
        <v>134</v>
      </c>
      <c r="CC64" s="74" t="s">
        <v>134</v>
      </c>
      <c r="CD64" s="74" t="s">
        <v>134</v>
      </c>
      <c r="CE64" s="74" t="s">
        <v>134</v>
      </c>
      <c r="CF64" s="74" t="s">
        <v>134</v>
      </c>
      <c r="CG64" s="74" t="s">
        <v>134</v>
      </c>
      <c r="CH64" s="74" t="s">
        <v>134</v>
      </c>
      <c r="CI64" s="74" t="s">
        <v>134</v>
      </c>
      <c r="CJ64" s="74" t="s">
        <v>134</v>
      </c>
      <c r="CK64" s="74" t="s">
        <v>134</v>
      </c>
      <c r="CL64" s="74" t="s">
        <v>134</v>
      </c>
      <c r="CM64" s="74" t="s">
        <v>134</v>
      </c>
      <c r="CN64" s="74" t="s">
        <v>134</v>
      </c>
      <c r="CO64" s="74" t="s">
        <v>134</v>
      </c>
      <c r="CP64" s="74" t="s">
        <v>134</v>
      </c>
      <c r="CQ64" s="74" t="s">
        <v>134</v>
      </c>
      <c r="CR64" s="74" t="s">
        <v>134</v>
      </c>
      <c r="CS64" s="74" t="s">
        <v>134</v>
      </c>
      <c r="CT64" s="74" t="s">
        <v>134</v>
      </c>
      <c r="CU64" s="74" t="s">
        <v>134</v>
      </c>
      <c r="CV64" s="74" t="s">
        <v>134</v>
      </c>
      <c r="CW64" s="74" t="s">
        <v>134</v>
      </c>
      <c r="CX64" s="74" t="s">
        <v>134</v>
      </c>
      <c r="CY64" s="74" t="s">
        <v>134</v>
      </c>
      <c r="CZ64" s="74" t="s">
        <v>134</v>
      </c>
      <c r="DA64" s="74" t="s">
        <v>134</v>
      </c>
      <c r="DB64" s="74" t="s">
        <v>134</v>
      </c>
      <c r="DC64" s="74" t="s">
        <v>134</v>
      </c>
      <c r="DD64" s="74" t="s">
        <v>134</v>
      </c>
      <c r="DE64" s="74" t="s">
        <v>134</v>
      </c>
      <c r="DF64" s="74" t="s">
        <v>134</v>
      </c>
      <c r="DG64" s="74" t="s">
        <v>134</v>
      </c>
      <c r="DH64" s="74" t="s">
        <v>134</v>
      </c>
      <c r="DI64" s="74" t="s">
        <v>134</v>
      </c>
      <c r="DJ64" s="74" t="s">
        <v>134</v>
      </c>
      <c r="DK64" s="74" t="s">
        <v>134</v>
      </c>
      <c r="DL64" s="74" t="s">
        <v>134</v>
      </c>
      <c r="DM64" s="74" t="s">
        <v>134</v>
      </c>
      <c r="DN64" s="74" t="s">
        <v>134</v>
      </c>
      <c r="DO64" s="74" t="s">
        <v>134</v>
      </c>
      <c r="DP64" s="74" t="s">
        <v>134</v>
      </c>
      <c r="DQ64" s="74" t="s">
        <v>134</v>
      </c>
      <c r="DR64" s="74" t="s">
        <v>134</v>
      </c>
      <c r="DS64" s="74" t="s">
        <v>134</v>
      </c>
      <c r="DT64" s="74" t="s">
        <v>134</v>
      </c>
      <c r="DU64" s="74" t="s">
        <v>134</v>
      </c>
      <c r="DV64" s="74" t="s">
        <v>134</v>
      </c>
      <c r="DW64" s="74" t="s">
        <v>134</v>
      </c>
      <c r="DX64" s="74" t="s">
        <v>134</v>
      </c>
      <c r="DY64" s="74" t="s">
        <v>134</v>
      </c>
      <c r="DZ64" s="74" t="s">
        <v>134</v>
      </c>
      <c r="EA64" s="74" t="s">
        <v>134</v>
      </c>
      <c r="EB64" s="74" t="s">
        <v>134</v>
      </c>
      <c r="EC64" s="74" t="s">
        <v>134</v>
      </c>
      <c r="ED64" s="74" t="s">
        <v>134</v>
      </c>
      <c r="EE64" s="74" t="s">
        <v>134</v>
      </c>
      <c r="EF64" s="74" t="s">
        <v>134</v>
      </c>
      <c r="EG64" s="74" t="s">
        <v>134</v>
      </c>
      <c r="EH64" s="74" t="s">
        <v>134</v>
      </c>
      <c r="EI64" s="74" t="s">
        <v>134</v>
      </c>
      <c r="EJ64" s="74" t="s">
        <v>134</v>
      </c>
      <c r="EK64" s="74" t="s">
        <v>134</v>
      </c>
      <c r="EL64" s="74" t="s">
        <v>134</v>
      </c>
      <c r="EM64" s="74" t="s">
        <v>134</v>
      </c>
      <c r="EN64" s="74" t="s">
        <v>134</v>
      </c>
      <c r="EO64" s="74" t="s">
        <v>134</v>
      </c>
      <c r="EP64" s="74" t="s">
        <v>134</v>
      </c>
      <c r="EQ64" s="74" t="s">
        <v>134</v>
      </c>
      <c r="ER64" s="74" t="s">
        <v>134</v>
      </c>
      <c r="ES64" s="74" t="s">
        <v>134</v>
      </c>
      <c r="ET64" s="74" t="s">
        <v>134</v>
      </c>
      <c r="EU64" s="74" t="s">
        <v>134</v>
      </c>
      <c r="EV64" s="74" t="s">
        <v>134</v>
      </c>
      <c r="EW64" s="74" t="s">
        <v>134</v>
      </c>
      <c r="EX64" s="74" t="s">
        <v>134</v>
      </c>
      <c r="EY64" s="74" t="s">
        <v>134</v>
      </c>
      <c r="EZ64" s="74" t="s">
        <v>134</v>
      </c>
      <c r="FA64" s="74" t="s">
        <v>134</v>
      </c>
      <c r="FB64" s="74" t="s">
        <v>134</v>
      </c>
      <c r="FC64" s="74" t="s">
        <v>134</v>
      </c>
      <c r="FD64" s="74" t="s">
        <v>134</v>
      </c>
      <c r="FE64" s="74" t="s">
        <v>134</v>
      </c>
      <c r="FF64" s="74" t="s">
        <v>134</v>
      </c>
      <c r="FG64" s="74" t="s">
        <v>134</v>
      </c>
      <c r="FH64" s="74" t="s">
        <v>134</v>
      </c>
      <c r="FI64" s="74" t="s">
        <v>134</v>
      </c>
      <c r="FJ64" s="74" t="s">
        <v>134</v>
      </c>
      <c r="FK64" s="74" t="s">
        <v>134</v>
      </c>
      <c r="FL64" s="74" t="s">
        <v>134</v>
      </c>
      <c r="FM64" s="74" t="s">
        <v>134</v>
      </c>
      <c r="FN64" s="74" t="s">
        <v>134</v>
      </c>
      <c r="FO64" s="74" t="s">
        <v>134</v>
      </c>
      <c r="FP64" s="74" t="s">
        <v>134</v>
      </c>
      <c r="FQ64" s="74" t="s">
        <v>134</v>
      </c>
      <c r="FR64" s="74" t="s">
        <v>134</v>
      </c>
      <c r="FS64" s="74" t="s">
        <v>134</v>
      </c>
      <c r="FT64" s="74" t="s">
        <v>134</v>
      </c>
      <c r="FU64" s="74" t="s">
        <v>134</v>
      </c>
      <c r="FV64" s="74" t="s">
        <v>134</v>
      </c>
      <c r="FW64" s="74" t="s">
        <v>134</v>
      </c>
      <c r="FX64" s="74" t="s">
        <v>134</v>
      </c>
      <c r="FY64" s="74" t="s">
        <v>134</v>
      </c>
      <c r="FZ64" s="74" t="s">
        <v>134</v>
      </c>
      <c r="GA64" s="74" t="s">
        <v>134</v>
      </c>
      <c r="GB64" s="74" t="s">
        <v>134</v>
      </c>
      <c r="GC64" s="74" t="s">
        <v>134</v>
      </c>
      <c r="GD64" s="74" t="s">
        <v>134</v>
      </c>
      <c r="GE64" s="74" t="s">
        <v>134</v>
      </c>
      <c r="GF64" s="74" t="s">
        <v>134</v>
      </c>
      <c r="GG64" s="74" t="s">
        <v>134</v>
      </c>
      <c r="GH64" s="74" t="s">
        <v>134</v>
      </c>
      <c r="GI64" s="74" t="s">
        <v>134</v>
      </c>
      <c r="GJ64" s="74" t="s">
        <v>134</v>
      </c>
      <c r="GK64" s="74" t="s">
        <v>134</v>
      </c>
      <c r="GL64" s="74" t="s">
        <v>134</v>
      </c>
      <c r="GM64" s="74" t="s">
        <v>134</v>
      </c>
      <c r="GN64" s="74" t="s">
        <v>134</v>
      </c>
      <c r="GO64" s="74" t="s">
        <v>134</v>
      </c>
      <c r="GP64" s="74" t="s">
        <v>134</v>
      </c>
      <c r="GQ64" s="74" t="s">
        <v>134</v>
      </c>
      <c r="GR64" s="74" t="s">
        <v>134</v>
      </c>
      <c r="GS64" s="74" t="s">
        <v>134</v>
      </c>
      <c r="GT64" s="74" t="s">
        <v>134</v>
      </c>
      <c r="GU64" s="74" t="s">
        <v>134</v>
      </c>
      <c r="GV64" s="74" t="s">
        <v>134</v>
      </c>
      <c r="GW64" s="74" t="s">
        <v>134</v>
      </c>
      <c r="GX64" s="74" t="s">
        <v>134</v>
      </c>
      <c r="GY64" s="74" t="s">
        <v>134</v>
      </c>
      <c r="GZ64" s="74" t="s">
        <v>134</v>
      </c>
      <c r="HA64" s="74" t="s">
        <v>134</v>
      </c>
      <c r="HB64" s="74" t="s">
        <v>134</v>
      </c>
      <c r="HC64" s="74" t="s">
        <v>134</v>
      </c>
      <c r="HD64" s="74" t="s">
        <v>134</v>
      </c>
      <c r="HE64" s="74" t="s">
        <v>134</v>
      </c>
      <c r="HF64" s="74" t="s">
        <v>134</v>
      </c>
      <c r="HG64" s="74" t="s">
        <v>134</v>
      </c>
      <c r="HH64" s="74" t="s">
        <v>134</v>
      </c>
      <c r="HI64" s="74" t="s">
        <v>134</v>
      </c>
      <c r="HJ64" s="74" t="s">
        <v>134</v>
      </c>
      <c r="HK64" s="74" t="s">
        <v>134</v>
      </c>
      <c r="HL64" s="74" t="s">
        <v>134</v>
      </c>
      <c r="HM64" s="74" t="s">
        <v>134</v>
      </c>
      <c r="HN64" s="74" t="s">
        <v>134</v>
      </c>
      <c r="HO64" s="74" t="s">
        <v>134</v>
      </c>
      <c r="HP64" s="74" t="s">
        <v>134</v>
      </c>
      <c r="HQ64" s="74" t="s">
        <v>134</v>
      </c>
      <c r="HR64" s="74" t="s">
        <v>134</v>
      </c>
      <c r="HS64" s="74" t="s">
        <v>134</v>
      </c>
      <c r="HT64" s="74" t="s">
        <v>134</v>
      </c>
      <c r="HU64" s="74" t="s">
        <v>134</v>
      </c>
      <c r="HV64" s="74" t="s">
        <v>134</v>
      </c>
      <c r="HW64" s="74" t="s">
        <v>134</v>
      </c>
      <c r="HX64" s="74" t="s">
        <v>134</v>
      </c>
      <c r="HY64" s="74" t="s">
        <v>134</v>
      </c>
      <c r="HZ64" s="74" t="s">
        <v>134</v>
      </c>
      <c r="IA64" s="74" t="s">
        <v>134</v>
      </c>
      <c r="IB64" s="74" t="s">
        <v>134</v>
      </c>
      <c r="IC64" s="74" t="s">
        <v>134</v>
      </c>
      <c r="ID64" s="74" t="s">
        <v>134</v>
      </c>
      <c r="IE64" s="74" t="s">
        <v>134</v>
      </c>
      <c r="IF64" s="74" t="s">
        <v>134</v>
      </c>
      <c r="IG64" s="74" t="s">
        <v>134</v>
      </c>
      <c r="IH64" s="74" t="s">
        <v>134</v>
      </c>
      <c r="II64" s="74" t="s">
        <v>134</v>
      </c>
      <c r="IJ64" s="74" t="s">
        <v>134</v>
      </c>
      <c r="IK64" s="74" t="s">
        <v>134</v>
      </c>
      <c r="IL64" s="74" t="s">
        <v>134</v>
      </c>
      <c r="IM64" s="74" t="s">
        <v>134</v>
      </c>
      <c r="IN64" s="74" t="s">
        <v>134</v>
      </c>
      <c r="IO64" s="74" t="s">
        <v>134</v>
      </c>
      <c r="IP64" s="74" t="s">
        <v>134</v>
      </c>
      <c r="IQ64" s="74" t="s">
        <v>134</v>
      </c>
      <c r="IR64" s="74" t="s">
        <v>134</v>
      </c>
      <c r="IS64" s="74" t="s">
        <v>134</v>
      </c>
      <c r="IT64" s="74" t="s">
        <v>134</v>
      </c>
      <c r="IU64" s="74" t="s">
        <v>134</v>
      </c>
      <c r="IV64" s="74" t="s">
        <v>134</v>
      </c>
      <c r="IW64" s="74" t="s">
        <v>134</v>
      </c>
      <c r="IX64" s="74" t="s">
        <v>134</v>
      </c>
      <c r="IY64" s="74" t="s">
        <v>134</v>
      </c>
      <c r="IZ64" s="74" t="s">
        <v>134</v>
      </c>
      <c r="JA64" s="74" t="s">
        <v>134</v>
      </c>
      <c r="JB64" s="74" t="s">
        <v>134</v>
      </c>
      <c r="JC64" s="74" t="s">
        <v>134</v>
      </c>
      <c r="JD64" s="74" t="s">
        <v>134</v>
      </c>
      <c r="JE64" s="74" t="s">
        <v>134</v>
      </c>
      <c r="JF64" s="74" t="s">
        <v>134</v>
      </c>
      <c r="JG64" s="74" t="s">
        <v>134</v>
      </c>
      <c r="JH64" s="74" t="s">
        <v>134</v>
      </c>
      <c r="JI64" s="74" t="s">
        <v>134</v>
      </c>
      <c r="JJ64" s="74" t="s">
        <v>134</v>
      </c>
      <c r="JK64" s="74" t="s">
        <v>134</v>
      </c>
      <c r="JL64" s="74" t="s">
        <v>134</v>
      </c>
      <c r="JM64" s="74" t="s">
        <v>134</v>
      </c>
      <c r="JN64" s="74" t="s">
        <v>134</v>
      </c>
      <c r="JO64" s="74" t="s">
        <v>134</v>
      </c>
      <c r="JP64" s="74" t="s">
        <v>134</v>
      </c>
      <c r="JQ64" s="74" t="s">
        <v>134</v>
      </c>
      <c r="JR64" s="74" t="s">
        <v>134</v>
      </c>
      <c r="JS64" s="74" t="s">
        <v>134</v>
      </c>
      <c r="JT64" s="74" t="s">
        <v>134</v>
      </c>
      <c r="JU64" s="74" t="s">
        <v>134</v>
      </c>
      <c r="JV64" s="74" t="s">
        <v>134</v>
      </c>
      <c r="JW64" s="74" t="s">
        <v>134</v>
      </c>
      <c r="JX64" s="74" t="s">
        <v>134</v>
      </c>
      <c r="JY64" s="74" t="s">
        <v>134</v>
      </c>
      <c r="JZ64" s="74" t="s">
        <v>134</v>
      </c>
      <c r="KA64" s="74" t="s">
        <v>134</v>
      </c>
      <c r="KB64" s="74" t="s">
        <v>134</v>
      </c>
      <c r="KC64" s="74" t="s">
        <v>134</v>
      </c>
      <c r="KD64" s="74" t="s">
        <v>134</v>
      </c>
      <c r="KE64" s="74" t="s">
        <v>134</v>
      </c>
      <c r="KF64" s="74" t="s">
        <v>134</v>
      </c>
      <c r="KG64" s="74" t="s">
        <v>134</v>
      </c>
      <c r="KH64" s="74" t="s">
        <v>134</v>
      </c>
      <c r="KI64" s="74" t="s">
        <v>134</v>
      </c>
      <c r="KJ64" s="74" t="s">
        <v>134</v>
      </c>
      <c r="KK64" s="74" t="s">
        <v>134</v>
      </c>
      <c r="KL64" s="74" t="s">
        <v>134</v>
      </c>
      <c r="KM64" s="74" t="s">
        <v>134</v>
      </c>
      <c r="KN64" s="74" t="s">
        <v>134</v>
      </c>
      <c r="KO64" s="74" t="s">
        <v>134</v>
      </c>
      <c r="KP64" s="74" t="s">
        <v>134</v>
      </c>
      <c r="KQ64" s="74" t="s">
        <v>134</v>
      </c>
      <c r="KR64" s="74" t="s">
        <v>134</v>
      </c>
      <c r="KS64" s="74" t="s">
        <v>134</v>
      </c>
      <c r="KT64" s="74" t="s">
        <v>134</v>
      </c>
      <c r="KU64" s="74" t="s">
        <v>134</v>
      </c>
      <c r="KV64" s="74" t="s">
        <v>134</v>
      </c>
      <c r="KW64" s="74" t="s">
        <v>134</v>
      </c>
      <c r="KX64" s="74" t="s">
        <v>134</v>
      </c>
      <c r="KY64" s="74" t="s">
        <v>134</v>
      </c>
      <c r="KZ64" s="74" t="s">
        <v>134</v>
      </c>
      <c r="LA64" s="74" t="s">
        <v>134</v>
      </c>
      <c r="LB64" s="74" t="s">
        <v>134</v>
      </c>
      <c r="LC64" s="74" t="s">
        <v>134</v>
      </c>
      <c r="LD64" s="74" t="s">
        <v>134</v>
      </c>
      <c r="LE64" s="74" t="s">
        <v>134</v>
      </c>
      <c r="LF64" s="74" t="s">
        <v>134</v>
      </c>
      <c r="LG64" s="74" t="s">
        <v>134</v>
      </c>
      <c r="LH64" s="74" t="s">
        <v>134</v>
      </c>
      <c r="LI64" s="74" t="s">
        <v>134</v>
      </c>
      <c r="LJ64" s="74" t="s">
        <v>134</v>
      </c>
      <c r="LK64" s="74" t="s">
        <v>134</v>
      </c>
      <c r="LL64" s="74" t="s">
        <v>134</v>
      </c>
      <c r="LM64" s="74" t="s">
        <v>134</v>
      </c>
      <c r="LN64" s="74" t="s">
        <v>134</v>
      </c>
      <c r="LO64" s="74" t="s">
        <v>134</v>
      </c>
      <c r="LP64" s="74" t="s">
        <v>134</v>
      </c>
      <c r="LQ64" s="74" t="s">
        <v>134</v>
      </c>
      <c r="LR64" s="74" t="s">
        <v>134</v>
      </c>
      <c r="LS64" s="74" t="s">
        <v>134</v>
      </c>
      <c r="LT64" s="74" t="s">
        <v>134</v>
      </c>
      <c r="LU64" s="74" t="s">
        <v>134</v>
      </c>
      <c r="LV64" s="74" t="s">
        <v>134</v>
      </c>
      <c r="LW64" s="74" t="s">
        <v>134</v>
      </c>
      <c r="LX64" s="74" t="s">
        <v>134</v>
      </c>
      <c r="LY64" s="74" t="s">
        <v>134</v>
      </c>
      <c r="LZ64" s="74" t="s">
        <v>134</v>
      </c>
      <c r="MA64" s="74" t="s">
        <v>134</v>
      </c>
      <c r="MB64" s="74" t="s">
        <v>134</v>
      </c>
      <c r="MC64" s="74" t="s">
        <v>134</v>
      </c>
      <c r="MD64" s="74" t="s">
        <v>134</v>
      </c>
      <c r="ME64" s="74" t="s">
        <v>134</v>
      </c>
      <c r="MF64" s="74" t="s">
        <v>134</v>
      </c>
      <c r="MG64" s="74" t="s">
        <v>134</v>
      </c>
      <c r="MH64" s="74" t="s">
        <v>134</v>
      </c>
      <c r="MI64" s="74" t="s">
        <v>134</v>
      </c>
      <c r="MJ64" s="74" t="s">
        <v>134</v>
      </c>
      <c r="MK64" s="74" t="s">
        <v>134</v>
      </c>
      <c r="ML64" s="74" t="s">
        <v>134</v>
      </c>
      <c r="MM64" s="74" t="s">
        <v>134</v>
      </c>
      <c r="MN64" s="74" t="s">
        <v>134</v>
      </c>
      <c r="MO64" s="74" t="s">
        <v>134</v>
      </c>
      <c r="MP64" s="74" t="s">
        <v>134</v>
      </c>
      <c r="MQ64" s="74" t="s">
        <v>134</v>
      </c>
      <c r="MR64" s="74" t="s">
        <v>134</v>
      </c>
      <c r="MS64" s="74" t="s">
        <v>134</v>
      </c>
      <c r="MT64" s="74" t="s">
        <v>134</v>
      </c>
      <c r="MU64" s="74" t="s">
        <v>134</v>
      </c>
      <c r="MV64" s="74" t="s">
        <v>134</v>
      </c>
      <c r="MW64" s="74" t="s">
        <v>134</v>
      </c>
      <c r="MX64" s="74" t="s">
        <v>134</v>
      </c>
      <c r="MY64" s="74" t="s">
        <v>134</v>
      </c>
      <c r="MZ64" s="74" t="s">
        <v>134</v>
      </c>
      <c r="NA64" s="74" t="s">
        <v>134</v>
      </c>
      <c r="NB64" s="74" t="s">
        <v>134</v>
      </c>
      <c r="NC64" s="74" t="s">
        <v>134</v>
      </c>
      <c r="ND64" s="74" t="s">
        <v>134</v>
      </c>
      <c r="NE64" s="74" t="s">
        <v>134</v>
      </c>
      <c r="NF64" s="74" t="s">
        <v>134</v>
      </c>
      <c r="NG64" s="74" t="s">
        <v>134</v>
      </c>
      <c r="NH64" s="74" t="s">
        <v>134</v>
      </c>
      <c r="NI64" s="74" t="s">
        <v>134</v>
      </c>
      <c r="NJ64" s="74" t="s">
        <v>134</v>
      </c>
      <c r="NK64" s="74" t="s">
        <v>134</v>
      </c>
      <c r="NL64" s="74" t="s">
        <v>134</v>
      </c>
      <c r="NM64" s="74" t="s">
        <v>134</v>
      </c>
      <c r="NN64" s="74" t="s">
        <v>134</v>
      </c>
      <c r="NO64" s="74" t="s">
        <v>134</v>
      </c>
      <c r="NP64" s="74" t="s">
        <v>134</v>
      </c>
      <c r="NQ64" s="74" t="s">
        <v>134</v>
      </c>
      <c r="NR64" s="74" t="s">
        <v>134</v>
      </c>
      <c r="NS64" s="74" t="s">
        <v>134</v>
      </c>
      <c r="NT64" s="74" t="s">
        <v>134</v>
      </c>
      <c r="NU64" s="74" t="s">
        <v>134</v>
      </c>
      <c r="NV64" s="74" t="s">
        <v>134</v>
      </c>
      <c r="NW64" s="74" t="s">
        <v>134</v>
      </c>
      <c r="NX64" s="74" t="s">
        <v>134</v>
      </c>
      <c r="NY64" s="74" t="s">
        <v>134</v>
      </c>
      <c r="NZ64" s="74" t="s">
        <v>134</v>
      </c>
      <c r="OA64" s="74" t="s">
        <v>134</v>
      </c>
      <c r="OB64" s="74" t="s">
        <v>134</v>
      </c>
      <c r="OC64" s="74" t="s">
        <v>134</v>
      </c>
      <c r="OD64" s="74" t="s">
        <v>134</v>
      </c>
      <c r="OE64" s="74" t="s">
        <v>134</v>
      </c>
      <c r="OF64" s="74" t="s">
        <v>134</v>
      </c>
      <c r="OG64" s="74" t="s">
        <v>134</v>
      </c>
      <c r="OH64" s="74" t="s">
        <v>134</v>
      </c>
      <c r="OI64" s="74" t="s">
        <v>134</v>
      </c>
      <c r="OJ64" s="74" t="s">
        <v>134</v>
      </c>
      <c r="OK64" s="74" t="s">
        <v>134</v>
      </c>
      <c r="OL64" s="74" t="s">
        <v>134</v>
      </c>
      <c r="OM64" s="74" t="s">
        <v>134</v>
      </c>
      <c r="ON64" s="74" t="s">
        <v>134</v>
      </c>
      <c r="OO64" s="74" t="s">
        <v>134</v>
      </c>
      <c r="OP64" s="74" t="s">
        <v>134</v>
      </c>
      <c r="OQ64" s="74" t="s">
        <v>134</v>
      </c>
      <c r="OR64" s="74" t="s">
        <v>134</v>
      </c>
      <c r="OS64" s="74" t="s">
        <v>134</v>
      </c>
      <c r="OT64" s="74" t="s">
        <v>134</v>
      </c>
      <c r="OU64" s="74" t="s">
        <v>134</v>
      </c>
      <c r="OV64" s="74" t="s">
        <v>134</v>
      </c>
      <c r="OW64" s="74" t="s">
        <v>134</v>
      </c>
      <c r="OX64" s="74" t="s">
        <v>134</v>
      </c>
      <c r="OY64" s="74" t="s">
        <v>134</v>
      </c>
      <c r="OZ64" s="74" t="s">
        <v>134</v>
      </c>
      <c r="PA64" s="74" t="s">
        <v>134</v>
      </c>
      <c r="PB64" s="74" t="s">
        <v>134</v>
      </c>
      <c r="PC64" s="74" t="s">
        <v>134</v>
      </c>
      <c r="PD64" s="74" t="s">
        <v>134</v>
      </c>
      <c r="PE64" s="74" t="s">
        <v>134</v>
      </c>
      <c r="PF64" s="74" t="s">
        <v>134</v>
      </c>
      <c r="PG64" s="74" t="s">
        <v>134</v>
      </c>
      <c r="PH64" s="74" t="s">
        <v>134</v>
      </c>
      <c r="PI64" s="74" t="s">
        <v>134</v>
      </c>
      <c r="PJ64" s="74" t="s">
        <v>134</v>
      </c>
      <c r="PK64" s="74" t="s">
        <v>134</v>
      </c>
      <c r="PL64" s="74" t="s">
        <v>134</v>
      </c>
      <c r="PM64" s="74" t="s">
        <v>134</v>
      </c>
      <c r="PN64" s="74" t="s">
        <v>134</v>
      </c>
      <c r="PO64" s="74" t="s">
        <v>134</v>
      </c>
      <c r="PP64" s="74" t="s">
        <v>134</v>
      </c>
      <c r="PQ64" s="74">
        <v>201.6584</v>
      </c>
      <c r="PR64" s="74">
        <v>201.85820000000001</v>
      </c>
      <c r="PS64" s="74">
        <v>208.99289999999999</v>
      </c>
      <c r="PT64" s="74">
        <v>215.10830000000001</v>
      </c>
      <c r="PU64" s="74">
        <v>225.4205</v>
      </c>
      <c r="PV64" s="74">
        <v>229.75729999999999</v>
      </c>
      <c r="PW64" s="74">
        <v>236.97190000000001</v>
      </c>
      <c r="PX64" s="74">
        <v>235.49299999999999</v>
      </c>
      <c r="PY64" s="74">
        <v>244.2664</v>
      </c>
      <c r="PZ64" s="74">
        <v>245.2756</v>
      </c>
      <c r="QA64" s="74">
        <v>251.34110000000001</v>
      </c>
      <c r="QB64" s="74">
        <v>255.28809999999999</v>
      </c>
      <c r="QC64" s="74">
        <v>254.85839999999999</v>
      </c>
      <c r="QD64" s="74">
        <v>251.03129999999999</v>
      </c>
      <c r="QE64" s="74">
        <v>249.67230000000001</v>
      </c>
      <c r="QF64" s="74">
        <v>254.7885</v>
      </c>
      <c r="QG64" s="74">
        <v>256.33730000000003</v>
      </c>
      <c r="QH64" s="74">
        <v>252.10050000000001</v>
      </c>
      <c r="QI64" s="74">
        <v>254.48869999999999</v>
      </c>
      <c r="QJ64" s="74">
        <v>265.39049999999997</v>
      </c>
      <c r="QK64" s="74">
        <v>262.34280000000001</v>
      </c>
      <c r="QL64" s="74">
        <v>264.07150000000001</v>
      </c>
      <c r="QM64" s="74">
        <v>266.3997</v>
      </c>
      <c r="QN64" s="74">
        <v>264.4212</v>
      </c>
      <c r="QO64" s="74">
        <v>266.68950000000001</v>
      </c>
      <c r="QP64" s="74">
        <v>269.29759999999999</v>
      </c>
      <c r="QQ64" s="74">
        <v>266.15989999999999</v>
      </c>
      <c r="QR64" s="74">
        <v>274.56360000000001</v>
      </c>
      <c r="QS64" s="74">
        <v>271.79570000000001</v>
      </c>
      <c r="QT64" s="74">
        <v>272.51510000000002</v>
      </c>
      <c r="QU64" s="74">
        <v>276.22230000000002</v>
      </c>
      <c r="QV64" s="74">
        <v>276.2124</v>
      </c>
      <c r="QW64" s="74">
        <v>279.66980000000001</v>
      </c>
      <c r="QX64" s="74">
        <v>296.77690000000001</v>
      </c>
      <c r="QY64" s="74">
        <v>293.31950000000001</v>
      </c>
      <c r="QZ64" s="74">
        <v>289.0127</v>
      </c>
      <c r="RA64" s="74">
        <v>298.54559999999998</v>
      </c>
      <c r="RB64" s="74">
        <v>297.37639999999999</v>
      </c>
      <c r="RC64" s="74">
        <v>301.43340000000001</v>
      </c>
      <c r="RD64" s="74">
        <v>300.86380000000003</v>
      </c>
      <c r="RE64" s="74">
        <v>295.238</v>
      </c>
      <c r="RF64" s="74">
        <v>315.53280000000001</v>
      </c>
      <c r="RG64" s="74">
        <v>336.04739999999998</v>
      </c>
      <c r="RH64" s="74">
        <v>336.52699999999999</v>
      </c>
      <c r="RI64" s="74">
        <v>340.9237</v>
      </c>
      <c r="RJ64" s="74">
        <v>349.17750000000001</v>
      </c>
      <c r="RK64" s="74">
        <v>323.46679999999998</v>
      </c>
      <c r="RL64" s="74">
        <v>333.00970000000001</v>
      </c>
      <c r="RM64" s="74">
        <v>325.79509999999999</v>
      </c>
      <c r="RN64" s="74">
        <v>329.51229999999998</v>
      </c>
      <c r="RO64" s="74">
        <v>325.12560000000002</v>
      </c>
      <c r="RP64" s="74">
        <v>339.74459999999999</v>
      </c>
      <c r="RQ64" s="74">
        <v>342.51249999999999</v>
      </c>
      <c r="RR64" s="74">
        <v>339.59469999999999</v>
      </c>
      <c r="RS64" s="74">
        <v>348.89769999999999</v>
      </c>
      <c r="RT64" s="74">
        <v>328.73289999999997</v>
      </c>
      <c r="RU64" s="74">
        <v>338.6354</v>
      </c>
      <c r="RV64" s="74">
        <v>335.07810000000001</v>
      </c>
      <c r="RW64" s="74">
        <v>333.86900000000003</v>
      </c>
      <c r="RX64" s="74">
        <v>337.28640000000001</v>
      </c>
      <c r="RY64" s="74">
        <v>331.67070000000001</v>
      </c>
      <c r="RZ64" s="74">
        <v>343.49180000000001</v>
      </c>
      <c r="SA64" s="74">
        <v>347.86849999999998</v>
      </c>
      <c r="SB64" s="74">
        <v>346.24970000000002</v>
      </c>
      <c r="SC64" s="74">
        <v>334.9982</v>
      </c>
      <c r="SD64" s="74">
        <v>327.14409999999998</v>
      </c>
      <c r="SE64" s="74">
        <v>343.54169999999999</v>
      </c>
      <c r="SF64" s="74">
        <v>329.66219999999998</v>
      </c>
      <c r="SG64" s="74">
        <v>331.76060000000001</v>
      </c>
      <c r="SH64" s="74">
        <v>337.4563</v>
      </c>
      <c r="SI64" s="74">
        <v>328.09339999999997</v>
      </c>
      <c r="SJ64" s="74">
        <v>316.8818</v>
      </c>
      <c r="SK64" s="74">
        <v>332.55</v>
      </c>
      <c r="SL64" s="74">
        <v>342.66</v>
      </c>
      <c r="SM64" s="74">
        <v>344.92</v>
      </c>
      <c r="SN64" s="74">
        <v>347.29</v>
      </c>
      <c r="SO64" s="74">
        <v>343.07</v>
      </c>
      <c r="SP64" s="74">
        <v>333.8</v>
      </c>
      <c r="SQ64" s="74">
        <v>330.26</v>
      </c>
      <c r="SR64" s="74">
        <v>328.93</v>
      </c>
      <c r="SS64" s="74">
        <v>338.94</v>
      </c>
      <c r="ST64" s="74">
        <v>354.03</v>
      </c>
      <c r="SU64" s="74">
        <v>371.32</v>
      </c>
      <c r="SV64" s="74">
        <v>368.52</v>
      </c>
      <c r="SW64" s="74">
        <v>366.48</v>
      </c>
      <c r="SX64" s="74">
        <v>366.48</v>
      </c>
      <c r="SY64" s="74">
        <v>367.1</v>
      </c>
      <c r="SZ64" s="74">
        <v>366.81</v>
      </c>
      <c r="TA64" s="74">
        <v>382.26</v>
      </c>
      <c r="TB64" s="74">
        <v>387.03</v>
      </c>
      <c r="TC64" s="74">
        <v>391</v>
      </c>
      <c r="TD64" s="74">
        <v>401.41</v>
      </c>
      <c r="TE64" s="74">
        <v>416</v>
      </c>
      <c r="TF64" s="74">
        <v>427.1</v>
      </c>
      <c r="TG64" s="74">
        <v>437.71</v>
      </c>
      <c r="TH64" s="74">
        <v>420.49</v>
      </c>
      <c r="TI64" s="74">
        <v>330</v>
      </c>
      <c r="TJ64" s="74">
        <v>355.12</v>
      </c>
      <c r="TK64" s="74">
        <v>353.25</v>
      </c>
      <c r="TL64" s="74">
        <v>382.94</v>
      </c>
      <c r="TM64" s="74">
        <v>372.88</v>
      </c>
      <c r="TN64" s="74">
        <v>361.71</v>
      </c>
      <c r="TO64" s="74">
        <v>356.53</v>
      </c>
      <c r="TP64" s="74">
        <v>367.93</v>
      </c>
      <c r="TQ64" s="74">
        <v>374.83</v>
      </c>
      <c r="TR64" s="74">
        <v>377.97</v>
      </c>
      <c r="TS64" s="74">
        <v>385</v>
      </c>
      <c r="TT64" s="74">
        <v>372.9</v>
      </c>
      <c r="TU64" s="74">
        <v>369.65</v>
      </c>
      <c r="TV64" s="74">
        <v>370.31</v>
      </c>
      <c r="TW64" s="74">
        <v>367.59</v>
      </c>
      <c r="TX64" s="74">
        <v>373.25</v>
      </c>
      <c r="TY64" s="74">
        <v>375.2</v>
      </c>
      <c r="TZ64" s="74">
        <v>359.68</v>
      </c>
      <c r="UA64" s="74">
        <v>327.88</v>
      </c>
      <c r="UB64" s="74">
        <v>315.91000000000003</v>
      </c>
      <c r="UC64" s="74">
        <v>317.69</v>
      </c>
      <c r="UD64" s="74">
        <v>335.24</v>
      </c>
      <c r="UE64" s="74">
        <v>326.27999999999997</v>
      </c>
      <c r="UF64" s="74">
        <v>335.18</v>
      </c>
      <c r="UG64" s="74">
        <v>315.98</v>
      </c>
      <c r="UH64" s="74">
        <v>313.07</v>
      </c>
    </row>
    <row r="65" spans="1:554" ht="14.4" x14ac:dyDescent="0.3">
      <c r="A65" s="74" t="s">
        <v>234</v>
      </c>
      <c r="B65" s="74" t="s">
        <v>18</v>
      </c>
      <c r="C65" s="74" t="s">
        <v>132</v>
      </c>
      <c r="D65" s="77">
        <v>154.81</v>
      </c>
      <c r="E65" s="74">
        <v>226</v>
      </c>
      <c r="F65" s="77">
        <v>148.46</v>
      </c>
      <c r="G65" s="74" t="s">
        <v>804</v>
      </c>
      <c r="H65" s="74" t="s">
        <v>134</v>
      </c>
      <c r="I65" s="74" t="s">
        <v>134</v>
      </c>
      <c r="J65" s="74" t="s">
        <v>134</v>
      </c>
      <c r="K65" s="74" t="s">
        <v>134</v>
      </c>
      <c r="L65" s="74" t="s">
        <v>134</v>
      </c>
      <c r="M65" s="74" t="s">
        <v>134</v>
      </c>
      <c r="N65" s="74" t="s">
        <v>134</v>
      </c>
      <c r="O65" s="74" t="s">
        <v>134</v>
      </c>
      <c r="P65" s="74" t="s">
        <v>134</v>
      </c>
      <c r="Q65" s="74" t="s">
        <v>134</v>
      </c>
      <c r="R65" s="74" t="s">
        <v>134</v>
      </c>
      <c r="S65" s="74" t="s">
        <v>134</v>
      </c>
      <c r="T65" s="74" t="s">
        <v>134</v>
      </c>
      <c r="U65" s="74" t="s">
        <v>134</v>
      </c>
      <c r="V65" s="74" t="s">
        <v>134</v>
      </c>
      <c r="W65" s="74" t="s">
        <v>134</v>
      </c>
      <c r="X65" s="74" t="s">
        <v>134</v>
      </c>
      <c r="Y65" s="74" t="s">
        <v>134</v>
      </c>
      <c r="Z65" s="74" t="s">
        <v>134</v>
      </c>
      <c r="AA65" s="74" t="s">
        <v>134</v>
      </c>
      <c r="AB65" s="74" t="s">
        <v>134</v>
      </c>
      <c r="AC65" s="74" t="s">
        <v>134</v>
      </c>
      <c r="AD65" s="74" t="s">
        <v>134</v>
      </c>
      <c r="AE65" s="74" t="s">
        <v>134</v>
      </c>
      <c r="AF65" s="74" t="s">
        <v>134</v>
      </c>
      <c r="AG65" s="74" t="s">
        <v>134</v>
      </c>
      <c r="AH65" s="74" t="s">
        <v>134</v>
      </c>
      <c r="AI65" s="74" t="s">
        <v>134</v>
      </c>
      <c r="AJ65" s="74" t="s">
        <v>134</v>
      </c>
      <c r="AK65" s="74" t="s">
        <v>134</v>
      </c>
      <c r="AL65" s="74" t="s">
        <v>134</v>
      </c>
      <c r="AM65" s="74" t="s">
        <v>134</v>
      </c>
      <c r="AN65" s="74" t="s">
        <v>134</v>
      </c>
      <c r="AO65" s="74" t="s">
        <v>134</v>
      </c>
      <c r="AP65" s="74" t="s">
        <v>134</v>
      </c>
      <c r="AQ65" s="74" t="s">
        <v>134</v>
      </c>
      <c r="AR65" s="74" t="s">
        <v>134</v>
      </c>
      <c r="AS65" s="74" t="s">
        <v>134</v>
      </c>
      <c r="AT65" s="74" t="s">
        <v>134</v>
      </c>
      <c r="AU65" s="74" t="s">
        <v>134</v>
      </c>
      <c r="AV65" s="74" t="s">
        <v>134</v>
      </c>
      <c r="AW65" s="74" t="s">
        <v>134</v>
      </c>
      <c r="AX65" s="74" t="s">
        <v>134</v>
      </c>
      <c r="AY65" s="74" t="s">
        <v>134</v>
      </c>
      <c r="AZ65" s="74" t="s">
        <v>134</v>
      </c>
      <c r="BA65" s="74" t="s">
        <v>134</v>
      </c>
      <c r="BB65" s="74" t="s">
        <v>134</v>
      </c>
      <c r="BC65" s="74" t="s">
        <v>134</v>
      </c>
      <c r="BD65" s="74" t="s">
        <v>134</v>
      </c>
      <c r="BE65" s="74" t="s">
        <v>134</v>
      </c>
      <c r="BF65" s="74" t="s">
        <v>134</v>
      </c>
      <c r="BG65" s="74" t="s">
        <v>134</v>
      </c>
      <c r="BH65" s="74" t="s">
        <v>134</v>
      </c>
      <c r="BI65" s="74" t="s">
        <v>134</v>
      </c>
      <c r="BJ65" s="74" t="s">
        <v>134</v>
      </c>
      <c r="BK65" s="74" t="s">
        <v>134</v>
      </c>
      <c r="BL65" s="74" t="s">
        <v>134</v>
      </c>
      <c r="BM65" s="74" t="s">
        <v>134</v>
      </c>
      <c r="BN65" s="74" t="s">
        <v>134</v>
      </c>
      <c r="BO65" s="74" t="s">
        <v>134</v>
      </c>
      <c r="BP65" s="74" t="s">
        <v>134</v>
      </c>
      <c r="BQ65" s="74" t="s">
        <v>134</v>
      </c>
      <c r="BR65" s="74" t="s">
        <v>134</v>
      </c>
      <c r="BS65" s="74" t="s">
        <v>134</v>
      </c>
      <c r="BT65" s="74" t="s">
        <v>134</v>
      </c>
      <c r="BU65" s="74" t="s">
        <v>134</v>
      </c>
      <c r="BV65" s="74" t="s">
        <v>134</v>
      </c>
      <c r="BW65" s="74" t="s">
        <v>134</v>
      </c>
      <c r="BX65" s="74" t="s">
        <v>134</v>
      </c>
      <c r="BY65" s="74" t="s">
        <v>134</v>
      </c>
      <c r="BZ65" s="74" t="s">
        <v>134</v>
      </c>
      <c r="CA65" s="74" t="s">
        <v>134</v>
      </c>
      <c r="CB65" s="74" t="s">
        <v>134</v>
      </c>
      <c r="CC65" s="74" t="s">
        <v>134</v>
      </c>
      <c r="CD65" s="74" t="s">
        <v>134</v>
      </c>
      <c r="CE65" s="74" t="s">
        <v>134</v>
      </c>
      <c r="CF65" s="74" t="s">
        <v>134</v>
      </c>
      <c r="CG65" s="74" t="s">
        <v>134</v>
      </c>
      <c r="CH65" s="74" t="s">
        <v>134</v>
      </c>
      <c r="CI65" s="74" t="s">
        <v>134</v>
      </c>
      <c r="CJ65" s="74" t="s">
        <v>134</v>
      </c>
      <c r="CK65" s="74" t="s">
        <v>134</v>
      </c>
      <c r="CL65" s="74" t="s">
        <v>134</v>
      </c>
      <c r="CM65" s="74" t="s">
        <v>134</v>
      </c>
      <c r="CN65" s="74" t="s">
        <v>134</v>
      </c>
      <c r="CO65" s="74" t="s">
        <v>134</v>
      </c>
      <c r="CP65" s="74" t="s">
        <v>134</v>
      </c>
      <c r="CQ65" s="74" t="s">
        <v>134</v>
      </c>
      <c r="CR65" s="74" t="s">
        <v>134</v>
      </c>
      <c r="CS65" s="74" t="s">
        <v>134</v>
      </c>
      <c r="CT65" s="74" t="s">
        <v>134</v>
      </c>
      <c r="CU65" s="74" t="s">
        <v>134</v>
      </c>
      <c r="CV65" s="74" t="s">
        <v>134</v>
      </c>
      <c r="CW65" s="74" t="s">
        <v>134</v>
      </c>
      <c r="CX65" s="74" t="s">
        <v>134</v>
      </c>
      <c r="CY65" s="74" t="s">
        <v>134</v>
      </c>
      <c r="CZ65" s="74" t="s">
        <v>134</v>
      </c>
      <c r="DA65" s="74" t="s">
        <v>134</v>
      </c>
      <c r="DB65" s="74" t="s">
        <v>134</v>
      </c>
      <c r="DC65" s="74" t="s">
        <v>134</v>
      </c>
      <c r="DD65" s="74" t="s">
        <v>134</v>
      </c>
      <c r="DE65" s="74" t="s">
        <v>134</v>
      </c>
      <c r="DF65" s="74" t="s">
        <v>134</v>
      </c>
      <c r="DG65" s="74" t="s">
        <v>134</v>
      </c>
      <c r="DH65" s="74" t="s">
        <v>134</v>
      </c>
      <c r="DI65" s="74" t="s">
        <v>134</v>
      </c>
      <c r="DJ65" s="74" t="s">
        <v>134</v>
      </c>
      <c r="DK65" s="74" t="s">
        <v>134</v>
      </c>
      <c r="DL65" s="74" t="s">
        <v>134</v>
      </c>
      <c r="DM65" s="74" t="s">
        <v>134</v>
      </c>
      <c r="DN65" s="74" t="s">
        <v>134</v>
      </c>
      <c r="DO65" s="74" t="s">
        <v>134</v>
      </c>
      <c r="DP65" s="74" t="s">
        <v>134</v>
      </c>
      <c r="DQ65" s="74" t="s">
        <v>134</v>
      </c>
      <c r="DR65" s="74" t="s">
        <v>134</v>
      </c>
      <c r="DS65" s="74" t="s">
        <v>134</v>
      </c>
      <c r="DT65" s="74" t="s">
        <v>134</v>
      </c>
      <c r="DU65" s="74" t="s">
        <v>134</v>
      </c>
      <c r="DV65" s="74" t="s">
        <v>134</v>
      </c>
      <c r="DW65" s="74" t="s">
        <v>134</v>
      </c>
      <c r="DX65" s="74" t="s">
        <v>134</v>
      </c>
      <c r="DY65" s="74" t="s">
        <v>134</v>
      </c>
      <c r="DZ65" s="74" t="s">
        <v>134</v>
      </c>
      <c r="EA65" s="74" t="s">
        <v>134</v>
      </c>
      <c r="EB65" s="74" t="s">
        <v>134</v>
      </c>
      <c r="EC65" s="74" t="s">
        <v>134</v>
      </c>
      <c r="ED65" s="74" t="s">
        <v>134</v>
      </c>
      <c r="EE65" s="74" t="s">
        <v>134</v>
      </c>
      <c r="EF65" s="74" t="s">
        <v>134</v>
      </c>
      <c r="EG65" s="74" t="s">
        <v>134</v>
      </c>
      <c r="EH65" s="74" t="s">
        <v>134</v>
      </c>
      <c r="EI65" s="74" t="s">
        <v>134</v>
      </c>
      <c r="EJ65" s="74" t="s">
        <v>134</v>
      </c>
      <c r="EK65" s="74" t="s">
        <v>134</v>
      </c>
      <c r="EL65" s="74" t="s">
        <v>134</v>
      </c>
      <c r="EM65" s="74" t="s">
        <v>134</v>
      </c>
      <c r="EN65" s="74" t="s">
        <v>134</v>
      </c>
      <c r="EO65" s="74" t="s">
        <v>134</v>
      </c>
      <c r="EP65" s="74" t="s">
        <v>134</v>
      </c>
      <c r="EQ65" s="74" t="s">
        <v>134</v>
      </c>
      <c r="ER65" s="74" t="s">
        <v>134</v>
      </c>
      <c r="ES65" s="74" t="s">
        <v>134</v>
      </c>
      <c r="ET65" s="74" t="s">
        <v>134</v>
      </c>
      <c r="EU65" s="74" t="s">
        <v>134</v>
      </c>
      <c r="EV65" s="74" t="s">
        <v>134</v>
      </c>
      <c r="EW65" s="74" t="s">
        <v>134</v>
      </c>
      <c r="EX65" s="74" t="s">
        <v>134</v>
      </c>
      <c r="EY65" s="74" t="s">
        <v>134</v>
      </c>
      <c r="EZ65" s="74" t="s">
        <v>134</v>
      </c>
      <c r="FA65" s="74" t="s">
        <v>134</v>
      </c>
      <c r="FB65" s="74" t="s">
        <v>134</v>
      </c>
      <c r="FC65" s="74" t="s">
        <v>134</v>
      </c>
      <c r="FD65" s="74" t="s">
        <v>134</v>
      </c>
      <c r="FE65" s="74" t="s">
        <v>134</v>
      </c>
      <c r="FF65" s="74" t="s">
        <v>134</v>
      </c>
      <c r="FG65" s="74" t="s">
        <v>134</v>
      </c>
      <c r="FH65" s="74" t="s">
        <v>134</v>
      </c>
      <c r="FI65" s="74" t="s">
        <v>134</v>
      </c>
      <c r="FJ65" s="74" t="s">
        <v>134</v>
      </c>
      <c r="FK65" s="74" t="s">
        <v>134</v>
      </c>
      <c r="FL65" s="74" t="s">
        <v>134</v>
      </c>
      <c r="FM65" s="74" t="s">
        <v>134</v>
      </c>
      <c r="FN65" s="74" t="s">
        <v>134</v>
      </c>
      <c r="FO65" s="74" t="s">
        <v>134</v>
      </c>
      <c r="FP65" s="74" t="s">
        <v>134</v>
      </c>
      <c r="FQ65" s="74" t="s">
        <v>134</v>
      </c>
      <c r="FR65" s="74" t="s">
        <v>134</v>
      </c>
      <c r="FS65" s="74" t="s">
        <v>134</v>
      </c>
      <c r="FT65" s="74" t="s">
        <v>134</v>
      </c>
      <c r="FU65" s="74" t="s">
        <v>134</v>
      </c>
      <c r="FV65" s="74" t="s">
        <v>134</v>
      </c>
      <c r="FW65" s="74" t="s">
        <v>134</v>
      </c>
      <c r="FX65" s="74" t="s">
        <v>134</v>
      </c>
      <c r="FY65" s="74" t="s">
        <v>134</v>
      </c>
      <c r="FZ65" s="74" t="s">
        <v>134</v>
      </c>
      <c r="GA65" s="74" t="s">
        <v>134</v>
      </c>
      <c r="GB65" s="74" t="s">
        <v>134</v>
      </c>
      <c r="GC65" s="74" t="s">
        <v>134</v>
      </c>
      <c r="GD65" s="74" t="s">
        <v>134</v>
      </c>
      <c r="GE65" s="74" t="s">
        <v>134</v>
      </c>
      <c r="GF65" s="74" t="s">
        <v>134</v>
      </c>
      <c r="GG65" s="74" t="s">
        <v>134</v>
      </c>
      <c r="GH65" s="74" t="s">
        <v>134</v>
      </c>
      <c r="GI65" s="74" t="s">
        <v>134</v>
      </c>
      <c r="GJ65" s="74" t="s">
        <v>134</v>
      </c>
      <c r="GK65" s="74" t="s">
        <v>134</v>
      </c>
      <c r="GL65" s="74" t="s">
        <v>134</v>
      </c>
      <c r="GM65" s="74" t="s">
        <v>134</v>
      </c>
      <c r="GN65" s="74" t="s">
        <v>134</v>
      </c>
      <c r="GO65" s="74" t="s">
        <v>134</v>
      </c>
      <c r="GP65" s="74" t="s">
        <v>134</v>
      </c>
      <c r="GQ65" s="74" t="s">
        <v>134</v>
      </c>
      <c r="GR65" s="74" t="s">
        <v>134</v>
      </c>
      <c r="GS65" s="74" t="s">
        <v>134</v>
      </c>
      <c r="GT65" s="74" t="s">
        <v>134</v>
      </c>
      <c r="GU65" s="74" t="s">
        <v>134</v>
      </c>
      <c r="GV65" s="74" t="s">
        <v>134</v>
      </c>
      <c r="GW65" s="74" t="s">
        <v>134</v>
      </c>
      <c r="GX65" s="74" t="s">
        <v>134</v>
      </c>
      <c r="GY65" s="74" t="s">
        <v>134</v>
      </c>
      <c r="GZ65" s="74" t="s">
        <v>134</v>
      </c>
      <c r="HA65" s="74" t="s">
        <v>134</v>
      </c>
      <c r="HB65" s="74" t="s">
        <v>134</v>
      </c>
      <c r="HC65" s="74" t="s">
        <v>134</v>
      </c>
      <c r="HD65" s="74" t="s">
        <v>134</v>
      </c>
      <c r="HE65" s="74" t="s">
        <v>134</v>
      </c>
      <c r="HF65" s="74" t="s">
        <v>134</v>
      </c>
      <c r="HG65" s="74" t="s">
        <v>134</v>
      </c>
      <c r="HH65" s="74" t="s">
        <v>134</v>
      </c>
      <c r="HI65" s="74" t="s">
        <v>134</v>
      </c>
      <c r="HJ65" s="74" t="s">
        <v>134</v>
      </c>
      <c r="HK65" s="74" t="s">
        <v>134</v>
      </c>
      <c r="HL65" s="74" t="s">
        <v>134</v>
      </c>
      <c r="HM65" s="74" t="s">
        <v>134</v>
      </c>
      <c r="HN65" s="74" t="s">
        <v>134</v>
      </c>
      <c r="HO65" s="74" t="s">
        <v>134</v>
      </c>
      <c r="HP65" s="74" t="s">
        <v>134</v>
      </c>
      <c r="HQ65" s="74" t="s">
        <v>134</v>
      </c>
      <c r="HR65" s="74" t="s">
        <v>134</v>
      </c>
      <c r="HS65" s="74" t="s">
        <v>134</v>
      </c>
      <c r="HT65" s="74" t="s">
        <v>134</v>
      </c>
      <c r="HU65" s="74" t="s">
        <v>134</v>
      </c>
      <c r="HV65" s="74" t="s">
        <v>134</v>
      </c>
      <c r="HW65" s="74" t="s">
        <v>134</v>
      </c>
      <c r="HX65" s="74" t="s">
        <v>134</v>
      </c>
      <c r="HY65" s="74" t="s">
        <v>134</v>
      </c>
      <c r="HZ65" s="74" t="s">
        <v>134</v>
      </c>
      <c r="IA65" s="74" t="s">
        <v>134</v>
      </c>
      <c r="IB65" s="74" t="s">
        <v>134</v>
      </c>
      <c r="IC65" s="74" t="s">
        <v>134</v>
      </c>
      <c r="ID65" s="74" t="s">
        <v>134</v>
      </c>
      <c r="IE65" s="74" t="s">
        <v>134</v>
      </c>
      <c r="IF65" s="74" t="s">
        <v>134</v>
      </c>
      <c r="IG65" s="74" t="s">
        <v>134</v>
      </c>
      <c r="IH65" s="74" t="s">
        <v>134</v>
      </c>
      <c r="II65" s="74" t="s">
        <v>134</v>
      </c>
      <c r="IJ65" s="74" t="s">
        <v>134</v>
      </c>
      <c r="IK65" s="74" t="s">
        <v>134</v>
      </c>
      <c r="IL65" s="74" t="s">
        <v>134</v>
      </c>
      <c r="IM65" s="74" t="s">
        <v>134</v>
      </c>
      <c r="IN65" s="74" t="s">
        <v>134</v>
      </c>
      <c r="IO65" s="74" t="s">
        <v>134</v>
      </c>
      <c r="IP65" s="74" t="s">
        <v>134</v>
      </c>
      <c r="IQ65" s="74" t="s">
        <v>134</v>
      </c>
      <c r="IR65" s="74" t="s">
        <v>134</v>
      </c>
      <c r="IS65" s="74" t="s">
        <v>134</v>
      </c>
      <c r="IT65" s="74" t="s">
        <v>134</v>
      </c>
      <c r="IU65" s="74" t="s">
        <v>134</v>
      </c>
      <c r="IV65" s="74" t="s">
        <v>134</v>
      </c>
      <c r="IW65" s="74" t="s">
        <v>134</v>
      </c>
      <c r="IX65" s="74" t="s">
        <v>134</v>
      </c>
      <c r="IY65" s="74" t="s">
        <v>134</v>
      </c>
      <c r="IZ65" s="74" t="s">
        <v>134</v>
      </c>
      <c r="JA65" s="74" t="s">
        <v>134</v>
      </c>
      <c r="JB65" s="74" t="s">
        <v>134</v>
      </c>
      <c r="JC65" s="74" t="s">
        <v>134</v>
      </c>
      <c r="JD65" s="74" t="s">
        <v>134</v>
      </c>
      <c r="JE65" s="74" t="s">
        <v>134</v>
      </c>
      <c r="JF65" s="74" t="s">
        <v>134</v>
      </c>
      <c r="JG65" s="74" t="s">
        <v>134</v>
      </c>
      <c r="JH65" s="74" t="s">
        <v>134</v>
      </c>
      <c r="JI65" s="74" t="s">
        <v>134</v>
      </c>
      <c r="JJ65" s="74" t="s">
        <v>134</v>
      </c>
      <c r="JK65" s="74" t="s">
        <v>134</v>
      </c>
      <c r="JL65" s="74" t="s">
        <v>134</v>
      </c>
      <c r="JM65" s="74" t="s">
        <v>134</v>
      </c>
      <c r="JN65" s="74" t="s">
        <v>134</v>
      </c>
      <c r="JO65" s="74" t="s">
        <v>134</v>
      </c>
      <c r="JP65" s="74" t="s">
        <v>134</v>
      </c>
      <c r="JQ65" s="74" t="s">
        <v>134</v>
      </c>
      <c r="JR65" s="74" t="s">
        <v>134</v>
      </c>
      <c r="JS65" s="74" t="s">
        <v>134</v>
      </c>
      <c r="JT65" s="74" t="s">
        <v>134</v>
      </c>
      <c r="JU65" s="74" t="s">
        <v>134</v>
      </c>
      <c r="JV65" s="74" t="s">
        <v>134</v>
      </c>
      <c r="JW65" s="74" t="s">
        <v>134</v>
      </c>
      <c r="JX65" s="74" t="s">
        <v>134</v>
      </c>
      <c r="JY65" s="74" t="s">
        <v>134</v>
      </c>
      <c r="JZ65" s="74" t="s">
        <v>134</v>
      </c>
      <c r="KA65" s="74" t="s">
        <v>134</v>
      </c>
      <c r="KB65" s="74" t="s">
        <v>134</v>
      </c>
      <c r="KC65" s="74" t="s">
        <v>134</v>
      </c>
      <c r="KD65" s="74" t="s">
        <v>134</v>
      </c>
      <c r="KE65" s="74" t="s">
        <v>134</v>
      </c>
      <c r="KF65" s="74" t="s">
        <v>134</v>
      </c>
      <c r="KG65" s="74" t="s">
        <v>134</v>
      </c>
      <c r="KH65" s="74" t="s">
        <v>134</v>
      </c>
      <c r="KI65" s="74" t="s">
        <v>134</v>
      </c>
      <c r="KJ65" s="74" t="s">
        <v>134</v>
      </c>
      <c r="KK65" s="74" t="s">
        <v>134</v>
      </c>
      <c r="KL65" s="74" t="s">
        <v>134</v>
      </c>
      <c r="KM65" s="74" t="s">
        <v>134</v>
      </c>
      <c r="KN65" s="74" t="s">
        <v>134</v>
      </c>
      <c r="KO65" s="74" t="s">
        <v>134</v>
      </c>
      <c r="KP65" s="74" t="s">
        <v>134</v>
      </c>
      <c r="KQ65" s="74" t="s">
        <v>134</v>
      </c>
      <c r="KR65" s="74" t="s">
        <v>134</v>
      </c>
      <c r="KS65" s="74" t="s">
        <v>134</v>
      </c>
      <c r="KT65" s="74" t="s">
        <v>134</v>
      </c>
      <c r="KU65" s="74" t="s">
        <v>134</v>
      </c>
      <c r="KV65" s="74" t="s">
        <v>134</v>
      </c>
      <c r="KW65" s="74" t="s">
        <v>134</v>
      </c>
      <c r="KX65" s="74" t="s">
        <v>134</v>
      </c>
      <c r="KY65" s="74" t="s">
        <v>134</v>
      </c>
      <c r="KZ65" s="74" t="s">
        <v>134</v>
      </c>
      <c r="LA65" s="74" t="s">
        <v>134</v>
      </c>
      <c r="LB65" s="74" t="s">
        <v>134</v>
      </c>
      <c r="LC65" s="74" t="s">
        <v>134</v>
      </c>
      <c r="LD65" s="74" t="s">
        <v>134</v>
      </c>
      <c r="LE65" s="74" t="s">
        <v>134</v>
      </c>
      <c r="LF65" s="74" t="s">
        <v>134</v>
      </c>
      <c r="LG65" s="74" t="s">
        <v>134</v>
      </c>
      <c r="LH65" s="74" t="s">
        <v>134</v>
      </c>
      <c r="LI65" s="74" t="s">
        <v>134</v>
      </c>
      <c r="LJ65" s="74" t="s">
        <v>134</v>
      </c>
      <c r="LK65" s="74" t="s">
        <v>134</v>
      </c>
      <c r="LL65" s="74" t="s">
        <v>134</v>
      </c>
      <c r="LM65" s="74" t="s">
        <v>134</v>
      </c>
      <c r="LN65" s="74" t="s">
        <v>134</v>
      </c>
      <c r="LO65" s="74" t="s">
        <v>134</v>
      </c>
      <c r="LP65" s="74" t="s">
        <v>134</v>
      </c>
      <c r="LQ65" s="74" t="s">
        <v>134</v>
      </c>
      <c r="LR65" s="74" t="s">
        <v>134</v>
      </c>
      <c r="LS65" s="74" t="s">
        <v>134</v>
      </c>
      <c r="LT65" s="74" t="s">
        <v>134</v>
      </c>
      <c r="LU65" s="74" t="s">
        <v>134</v>
      </c>
      <c r="LV65" s="74" t="s">
        <v>134</v>
      </c>
      <c r="LW65" s="74" t="s">
        <v>134</v>
      </c>
      <c r="LX65" s="74" t="s">
        <v>134</v>
      </c>
      <c r="LY65" s="74" t="s">
        <v>134</v>
      </c>
      <c r="LZ65" s="74" t="s">
        <v>134</v>
      </c>
      <c r="MA65" s="74" t="s">
        <v>134</v>
      </c>
      <c r="MB65" s="74" t="s">
        <v>134</v>
      </c>
      <c r="MC65" s="74" t="s">
        <v>134</v>
      </c>
      <c r="MD65" s="74" t="s">
        <v>134</v>
      </c>
      <c r="ME65" s="74" t="s">
        <v>134</v>
      </c>
      <c r="MF65" s="74" t="s">
        <v>134</v>
      </c>
      <c r="MG65" s="74" t="s">
        <v>134</v>
      </c>
      <c r="MH65" s="74" t="s">
        <v>134</v>
      </c>
      <c r="MI65" s="74" t="s">
        <v>134</v>
      </c>
      <c r="MJ65" s="74" t="s">
        <v>134</v>
      </c>
      <c r="MK65" s="74" t="s">
        <v>134</v>
      </c>
      <c r="ML65" s="74" t="s">
        <v>134</v>
      </c>
      <c r="MM65" s="74" t="s">
        <v>134</v>
      </c>
      <c r="MN65" s="74" t="s">
        <v>134</v>
      </c>
      <c r="MO65" s="74" t="s">
        <v>134</v>
      </c>
      <c r="MP65" s="74" t="s">
        <v>134</v>
      </c>
      <c r="MQ65" s="74" t="s">
        <v>134</v>
      </c>
      <c r="MR65" s="74" t="s">
        <v>134</v>
      </c>
      <c r="MS65" s="74" t="s">
        <v>134</v>
      </c>
      <c r="MT65" s="74" t="s">
        <v>134</v>
      </c>
      <c r="MU65" s="74" t="s">
        <v>134</v>
      </c>
      <c r="MV65" s="74" t="s">
        <v>134</v>
      </c>
      <c r="MW65" s="74" t="s">
        <v>134</v>
      </c>
      <c r="MX65" s="74" t="s">
        <v>134</v>
      </c>
      <c r="MY65" s="74" t="s">
        <v>134</v>
      </c>
      <c r="MZ65" s="74" t="s">
        <v>134</v>
      </c>
      <c r="NA65" s="74" t="s">
        <v>134</v>
      </c>
      <c r="NB65" s="74" t="s">
        <v>134</v>
      </c>
      <c r="NC65" s="74" t="s">
        <v>134</v>
      </c>
      <c r="ND65" s="74" t="s">
        <v>134</v>
      </c>
      <c r="NE65" s="74" t="s">
        <v>134</v>
      </c>
      <c r="NF65" s="74" t="s">
        <v>134</v>
      </c>
      <c r="NG65" s="74" t="s">
        <v>134</v>
      </c>
      <c r="NH65" s="74" t="s">
        <v>134</v>
      </c>
      <c r="NI65" s="74" t="s">
        <v>134</v>
      </c>
      <c r="NJ65" s="74" t="s">
        <v>134</v>
      </c>
      <c r="NK65" s="74" t="s">
        <v>134</v>
      </c>
      <c r="NL65" s="74" t="s">
        <v>134</v>
      </c>
      <c r="NM65" s="74" t="s">
        <v>134</v>
      </c>
      <c r="NN65" s="74" t="s">
        <v>134</v>
      </c>
      <c r="NO65" s="74" t="s">
        <v>134</v>
      </c>
      <c r="NP65" s="74" t="s">
        <v>134</v>
      </c>
      <c r="NQ65" s="74" t="s">
        <v>134</v>
      </c>
      <c r="NR65" s="74" t="s">
        <v>134</v>
      </c>
      <c r="NS65" s="74" t="s">
        <v>134</v>
      </c>
      <c r="NT65" s="74" t="s">
        <v>134</v>
      </c>
      <c r="NU65" s="74" t="s">
        <v>134</v>
      </c>
      <c r="NV65" s="74" t="s">
        <v>134</v>
      </c>
      <c r="NW65" s="74" t="s">
        <v>134</v>
      </c>
      <c r="NX65" s="74" t="s">
        <v>134</v>
      </c>
      <c r="NY65" s="74" t="s">
        <v>134</v>
      </c>
      <c r="NZ65" s="74" t="s">
        <v>134</v>
      </c>
      <c r="OA65" s="74" t="s">
        <v>134</v>
      </c>
      <c r="OB65" s="74" t="s">
        <v>134</v>
      </c>
      <c r="OC65" s="74" t="s">
        <v>134</v>
      </c>
      <c r="OD65" s="74" t="s">
        <v>134</v>
      </c>
      <c r="OE65" s="74" t="s">
        <v>134</v>
      </c>
      <c r="OF65" s="74" t="s">
        <v>134</v>
      </c>
      <c r="OG65" s="74" t="s">
        <v>134</v>
      </c>
      <c r="OH65" s="74" t="s">
        <v>134</v>
      </c>
      <c r="OI65" s="74" t="s">
        <v>134</v>
      </c>
      <c r="OJ65" s="74" t="s">
        <v>134</v>
      </c>
      <c r="OK65" s="74" t="s">
        <v>134</v>
      </c>
      <c r="OL65" s="74" t="s">
        <v>134</v>
      </c>
      <c r="OM65" s="74" t="s">
        <v>134</v>
      </c>
      <c r="ON65" s="74" t="s">
        <v>134</v>
      </c>
      <c r="OO65" s="74" t="s">
        <v>134</v>
      </c>
      <c r="OP65" s="74" t="s">
        <v>134</v>
      </c>
      <c r="OQ65" s="74" t="s">
        <v>134</v>
      </c>
      <c r="OR65" s="74" t="s">
        <v>134</v>
      </c>
      <c r="OS65" s="74" t="s">
        <v>134</v>
      </c>
      <c r="OT65" s="74" t="s">
        <v>134</v>
      </c>
      <c r="OU65" s="74" t="s">
        <v>134</v>
      </c>
      <c r="OV65" s="74" t="s">
        <v>134</v>
      </c>
      <c r="OW65" s="74" t="s">
        <v>134</v>
      </c>
      <c r="OX65" s="74" t="s">
        <v>134</v>
      </c>
      <c r="OY65" s="74" t="s">
        <v>134</v>
      </c>
      <c r="OZ65" s="74" t="s">
        <v>134</v>
      </c>
      <c r="PA65" s="74" t="s">
        <v>134</v>
      </c>
      <c r="PB65" s="74" t="s">
        <v>134</v>
      </c>
      <c r="PC65" s="74" t="s">
        <v>134</v>
      </c>
      <c r="PD65" s="74" t="s">
        <v>134</v>
      </c>
      <c r="PE65" s="74" t="s">
        <v>134</v>
      </c>
      <c r="PF65" s="74" t="s">
        <v>134</v>
      </c>
      <c r="PG65" s="74" t="s">
        <v>134</v>
      </c>
      <c r="PH65" s="74" t="s">
        <v>134</v>
      </c>
      <c r="PI65" s="74" t="s">
        <v>134</v>
      </c>
      <c r="PJ65" s="74" t="s">
        <v>134</v>
      </c>
      <c r="PK65" s="74" t="s">
        <v>134</v>
      </c>
      <c r="PL65" s="74" t="s">
        <v>134</v>
      </c>
      <c r="PM65" s="74" t="s">
        <v>134</v>
      </c>
      <c r="PN65" s="74" t="s">
        <v>134</v>
      </c>
      <c r="PO65" s="74" t="s">
        <v>134</v>
      </c>
      <c r="PP65" s="74" t="s">
        <v>134</v>
      </c>
      <c r="PQ65" s="74" t="s">
        <v>134</v>
      </c>
      <c r="PR65" s="74" t="s">
        <v>134</v>
      </c>
      <c r="PS65" s="74" t="s">
        <v>134</v>
      </c>
      <c r="PT65" s="74" t="s">
        <v>134</v>
      </c>
      <c r="PU65" s="74" t="s">
        <v>134</v>
      </c>
      <c r="PV65" s="74">
        <v>154.4057</v>
      </c>
      <c r="PW65" s="74">
        <v>153.93690000000001</v>
      </c>
      <c r="PX65" s="74">
        <v>153.38839999999999</v>
      </c>
      <c r="PY65" s="74">
        <v>155.6823</v>
      </c>
      <c r="PZ65" s="74">
        <v>156.6498</v>
      </c>
      <c r="QA65" s="74">
        <v>159.26300000000001</v>
      </c>
      <c r="QB65" s="74">
        <v>158.03620000000001</v>
      </c>
      <c r="QC65" s="74">
        <v>157.5874</v>
      </c>
      <c r="QD65" s="74">
        <v>158.0162</v>
      </c>
      <c r="QE65" s="74">
        <v>159.30289999999999</v>
      </c>
      <c r="QF65" s="74">
        <v>162.57429999999999</v>
      </c>
      <c r="QG65" s="74">
        <v>164.57910000000001</v>
      </c>
      <c r="QH65" s="74">
        <v>164.76859999999999</v>
      </c>
      <c r="QI65" s="74">
        <v>164.71870000000001</v>
      </c>
      <c r="QJ65" s="74">
        <v>165.9554</v>
      </c>
      <c r="QK65" s="74">
        <v>166.22470000000001</v>
      </c>
      <c r="QL65" s="74">
        <v>166.1848</v>
      </c>
      <c r="QM65" s="74">
        <v>167.2321</v>
      </c>
      <c r="QN65" s="74">
        <v>164.12029999999999</v>
      </c>
      <c r="QO65" s="74">
        <v>166.76329999999999</v>
      </c>
      <c r="QP65" s="74">
        <v>168.18960000000001</v>
      </c>
      <c r="QQ65" s="74">
        <v>167.262</v>
      </c>
      <c r="QR65" s="74">
        <v>167.6311</v>
      </c>
      <c r="QS65" s="74">
        <v>167.91030000000001</v>
      </c>
      <c r="QT65" s="74">
        <v>169.07730000000001</v>
      </c>
      <c r="QU65" s="74">
        <v>169.23689999999999</v>
      </c>
      <c r="QV65" s="74">
        <v>167.11240000000001</v>
      </c>
      <c r="QW65" s="74">
        <v>167.87039999999999</v>
      </c>
      <c r="QX65" s="74">
        <v>168.3492</v>
      </c>
      <c r="QY65" s="74">
        <v>168.26939999999999</v>
      </c>
      <c r="QZ65" s="74">
        <v>169.2867</v>
      </c>
      <c r="RA65" s="74">
        <v>185.37459999999999</v>
      </c>
      <c r="RB65" s="74">
        <v>185.25489999999999</v>
      </c>
      <c r="RC65" s="74">
        <v>182.68170000000001</v>
      </c>
      <c r="RD65" s="74">
        <v>182.49209999999999</v>
      </c>
      <c r="RE65" s="74">
        <v>185.83340000000001</v>
      </c>
      <c r="RF65" s="74">
        <v>189.5736</v>
      </c>
      <c r="RG65" s="74">
        <v>193.69280000000001</v>
      </c>
      <c r="RH65" s="74">
        <v>192.12690000000001</v>
      </c>
      <c r="RI65" s="74">
        <v>197.90180000000001</v>
      </c>
      <c r="RJ65" s="74">
        <v>200.864</v>
      </c>
      <c r="RK65" s="74">
        <v>200.74440000000001</v>
      </c>
      <c r="RL65" s="74">
        <v>193.89230000000001</v>
      </c>
      <c r="RM65" s="74">
        <v>167.5213</v>
      </c>
      <c r="RN65" s="74">
        <v>160.2304</v>
      </c>
      <c r="RO65" s="74">
        <v>158.42519999999999</v>
      </c>
      <c r="RP65" s="74">
        <v>157.8766</v>
      </c>
      <c r="RQ65" s="74">
        <v>161.72649999999999</v>
      </c>
      <c r="RR65" s="74">
        <v>164.25989999999999</v>
      </c>
      <c r="RS65" s="74">
        <v>165.07769999999999</v>
      </c>
      <c r="RT65" s="74">
        <v>163.17269999999999</v>
      </c>
      <c r="RU65" s="74">
        <v>165.67619999999999</v>
      </c>
      <c r="RV65" s="74">
        <v>163.54179999999999</v>
      </c>
      <c r="RW65" s="74">
        <v>164.96799999999999</v>
      </c>
      <c r="RX65" s="74">
        <v>163.70140000000001</v>
      </c>
      <c r="RY65" s="74">
        <v>163.70140000000001</v>
      </c>
      <c r="RZ65" s="74">
        <v>164.62889999999999</v>
      </c>
      <c r="SA65" s="74">
        <v>163.3323</v>
      </c>
      <c r="SB65" s="74">
        <v>162.72389999999999</v>
      </c>
      <c r="SC65" s="74">
        <v>159.8913</v>
      </c>
      <c r="SD65" s="74">
        <v>159.74170000000001</v>
      </c>
      <c r="SE65" s="74">
        <v>153.149</v>
      </c>
      <c r="SF65" s="74">
        <v>152.5805</v>
      </c>
      <c r="SG65" s="74">
        <v>152.76</v>
      </c>
      <c r="SH65" s="74">
        <v>152.5</v>
      </c>
      <c r="SI65" s="74">
        <v>150.13999999999999</v>
      </c>
      <c r="SJ65" s="74">
        <v>146.05000000000001</v>
      </c>
      <c r="SK65" s="74">
        <v>143.19999999999999</v>
      </c>
      <c r="SL65" s="74">
        <v>144.81</v>
      </c>
      <c r="SM65" s="74">
        <v>145.19999999999999</v>
      </c>
      <c r="SN65" s="74">
        <v>145.58000000000001</v>
      </c>
      <c r="SO65" s="74">
        <v>145.71</v>
      </c>
      <c r="SP65" s="74">
        <v>144.49</v>
      </c>
      <c r="SQ65" s="74">
        <v>143.16999999999999</v>
      </c>
      <c r="SR65" s="74">
        <v>144.06</v>
      </c>
      <c r="SS65" s="74">
        <v>143.30000000000001</v>
      </c>
      <c r="ST65" s="74">
        <v>147.15</v>
      </c>
      <c r="SU65" s="74">
        <v>148.24</v>
      </c>
      <c r="SV65" s="74">
        <v>147.30000000000001</v>
      </c>
      <c r="SW65" s="74">
        <v>145.75</v>
      </c>
      <c r="SX65" s="74">
        <v>145.75</v>
      </c>
      <c r="SY65" s="74">
        <v>149.44</v>
      </c>
      <c r="SZ65" s="74">
        <v>152.63999999999999</v>
      </c>
      <c r="TA65" s="74">
        <v>152.76</v>
      </c>
      <c r="TB65" s="74">
        <v>155.25</v>
      </c>
      <c r="TC65" s="74">
        <v>155.09</v>
      </c>
      <c r="TD65" s="74">
        <v>155.18</v>
      </c>
      <c r="TE65" s="74">
        <v>160.58000000000001</v>
      </c>
      <c r="TF65" s="74">
        <v>161.11000000000001</v>
      </c>
      <c r="TG65" s="74">
        <v>148.91</v>
      </c>
      <c r="TH65" s="74">
        <v>145.59</v>
      </c>
      <c r="TI65" s="74">
        <v>148.46</v>
      </c>
      <c r="TJ65" s="74" t="s">
        <v>134</v>
      </c>
      <c r="TK65" s="74" t="s">
        <v>134</v>
      </c>
      <c r="TL65" s="74" t="s">
        <v>134</v>
      </c>
      <c r="TM65" s="74" t="s">
        <v>134</v>
      </c>
      <c r="TN65" s="74" t="s">
        <v>134</v>
      </c>
      <c r="TO65" s="74" t="s">
        <v>134</v>
      </c>
      <c r="TP65" s="74" t="s">
        <v>134</v>
      </c>
      <c r="TQ65" s="74" t="s">
        <v>134</v>
      </c>
      <c r="TR65" s="74" t="s">
        <v>134</v>
      </c>
      <c r="TS65" s="74" t="s">
        <v>134</v>
      </c>
      <c r="TT65" s="74" t="s">
        <v>134</v>
      </c>
      <c r="TU65" s="74" t="s">
        <v>134</v>
      </c>
      <c r="TV65" s="74" t="s">
        <v>134</v>
      </c>
      <c r="TW65" s="74" t="s">
        <v>134</v>
      </c>
      <c r="TX65" s="74" t="s">
        <v>134</v>
      </c>
      <c r="TY65" s="74" t="s">
        <v>134</v>
      </c>
      <c r="TZ65" s="74" t="s">
        <v>134</v>
      </c>
      <c r="UA65" s="74" t="s">
        <v>134</v>
      </c>
      <c r="UB65" s="74" t="s">
        <v>134</v>
      </c>
      <c r="UC65" s="74" t="s">
        <v>134</v>
      </c>
      <c r="UD65" s="74" t="s">
        <v>134</v>
      </c>
      <c r="UE65" s="74" t="s">
        <v>134</v>
      </c>
      <c r="UF65" s="74" t="s">
        <v>134</v>
      </c>
      <c r="UG65" s="74" t="s">
        <v>134</v>
      </c>
      <c r="UH65" s="74" t="s">
        <v>134</v>
      </c>
    </row>
    <row r="66" spans="1:554" ht="14.4" x14ac:dyDescent="0.3">
      <c r="A66" s="74" t="s">
        <v>226</v>
      </c>
      <c r="B66" s="74" t="s">
        <v>18</v>
      </c>
      <c r="C66" s="74" t="s">
        <v>177</v>
      </c>
      <c r="D66" s="77">
        <v>175.34</v>
      </c>
      <c r="E66" s="74">
        <v>188</v>
      </c>
      <c r="F66" s="77"/>
      <c r="G66" s="74"/>
      <c r="H66" s="74" t="s">
        <v>134</v>
      </c>
      <c r="I66" s="74" t="s">
        <v>134</v>
      </c>
      <c r="J66" s="74" t="s">
        <v>134</v>
      </c>
      <c r="K66" s="74" t="s">
        <v>134</v>
      </c>
      <c r="L66" s="74" t="s">
        <v>134</v>
      </c>
      <c r="M66" s="74" t="s">
        <v>134</v>
      </c>
      <c r="N66" s="74" t="s">
        <v>134</v>
      </c>
      <c r="O66" s="74" t="s">
        <v>134</v>
      </c>
      <c r="P66" s="74" t="s">
        <v>134</v>
      </c>
      <c r="Q66" s="74" t="s">
        <v>134</v>
      </c>
      <c r="R66" s="74" t="s">
        <v>134</v>
      </c>
      <c r="S66" s="74" t="s">
        <v>134</v>
      </c>
      <c r="T66" s="74" t="s">
        <v>134</v>
      </c>
      <c r="U66" s="74" t="s">
        <v>134</v>
      </c>
      <c r="V66" s="74" t="s">
        <v>134</v>
      </c>
      <c r="W66" s="74" t="s">
        <v>134</v>
      </c>
      <c r="X66" s="74" t="s">
        <v>134</v>
      </c>
      <c r="Y66" s="74" t="s">
        <v>134</v>
      </c>
      <c r="Z66" s="74" t="s">
        <v>134</v>
      </c>
      <c r="AA66" s="74" t="s">
        <v>134</v>
      </c>
      <c r="AB66" s="74" t="s">
        <v>134</v>
      </c>
      <c r="AC66" s="74" t="s">
        <v>134</v>
      </c>
      <c r="AD66" s="74" t="s">
        <v>134</v>
      </c>
      <c r="AE66" s="74" t="s">
        <v>134</v>
      </c>
      <c r="AF66" s="74" t="s">
        <v>134</v>
      </c>
      <c r="AG66" s="74" t="s">
        <v>134</v>
      </c>
      <c r="AH66" s="74" t="s">
        <v>134</v>
      </c>
      <c r="AI66" s="74" t="s">
        <v>134</v>
      </c>
      <c r="AJ66" s="74" t="s">
        <v>134</v>
      </c>
      <c r="AK66" s="74" t="s">
        <v>134</v>
      </c>
      <c r="AL66" s="74" t="s">
        <v>134</v>
      </c>
      <c r="AM66" s="74" t="s">
        <v>134</v>
      </c>
      <c r="AN66" s="74" t="s">
        <v>134</v>
      </c>
      <c r="AO66" s="74" t="s">
        <v>134</v>
      </c>
      <c r="AP66" s="74" t="s">
        <v>134</v>
      </c>
      <c r="AQ66" s="74" t="s">
        <v>134</v>
      </c>
      <c r="AR66" s="74" t="s">
        <v>134</v>
      </c>
      <c r="AS66" s="74" t="s">
        <v>134</v>
      </c>
      <c r="AT66" s="74" t="s">
        <v>134</v>
      </c>
      <c r="AU66" s="74" t="s">
        <v>134</v>
      </c>
      <c r="AV66" s="74" t="s">
        <v>134</v>
      </c>
      <c r="AW66" s="74" t="s">
        <v>134</v>
      </c>
      <c r="AX66" s="74" t="s">
        <v>134</v>
      </c>
      <c r="AY66" s="74" t="s">
        <v>134</v>
      </c>
      <c r="AZ66" s="74" t="s">
        <v>134</v>
      </c>
      <c r="BA66" s="74" t="s">
        <v>134</v>
      </c>
      <c r="BB66" s="74" t="s">
        <v>134</v>
      </c>
      <c r="BC66" s="74" t="s">
        <v>134</v>
      </c>
      <c r="BD66" s="74" t="s">
        <v>134</v>
      </c>
      <c r="BE66" s="74" t="s">
        <v>134</v>
      </c>
      <c r="BF66" s="74" t="s">
        <v>134</v>
      </c>
      <c r="BG66" s="74" t="s">
        <v>134</v>
      </c>
      <c r="BH66" s="74" t="s">
        <v>134</v>
      </c>
      <c r="BI66" s="74" t="s">
        <v>134</v>
      </c>
      <c r="BJ66" s="74" t="s">
        <v>134</v>
      </c>
      <c r="BK66" s="74" t="s">
        <v>134</v>
      </c>
      <c r="BL66" s="74" t="s">
        <v>134</v>
      </c>
      <c r="BM66" s="74" t="s">
        <v>134</v>
      </c>
      <c r="BN66" s="74" t="s">
        <v>134</v>
      </c>
      <c r="BO66" s="74" t="s">
        <v>134</v>
      </c>
      <c r="BP66" s="74" t="s">
        <v>134</v>
      </c>
      <c r="BQ66" s="74" t="s">
        <v>134</v>
      </c>
      <c r="BR66" s="74" t="s">
        <v>134</v>
      </c>
      <c r="BS66" s="74" t="s">
        <v>134</v>
      </c>
      <c r="BT66" s="74" t="s">
        <v>134</v>
      </c>
      <c r="BU66" s="74" t="s">
        <v>134</v>
      </c>
      <c r="BV66" s="74" t="s">
        <v>134</v>
      </c>
      <c r="BW66" s="74" t="s">
        <v>134</v>
      </c>
      <c r="BX66" s="74" t="s">
        <v>134</v>
      </c>
      <c r="BY66" s="74" t="s">
        <v>134</v>
      </c>
      <c r="BZ66" s="74" t="s">
        <v>134</v>
      </c>
      <c r="CA66" s="74" t="s">
        <v>134</v>
      </c>
      <c r="CB66" s="74" t="s">
        <v>134</v>
      </c>
      <c r="CC66" s="74" t="s">
        <v>134</v>
      </c>
      <c r="CD66" s="74" t="s">
        <v>134</v>
      </c>
      <c r="CE66" s="74" t="s">
        <v>134</v>
      </c>
      <c r="CF66" s="74" t="s">
        <v>134</v>
      </c>
      <c r="CG66" s="74" t="s">
        <v>134</v>
      </c>
      <c r="CH66" s="74" t="s">
        <v>134</v>
      </c>
      <c r="CI66" s="74" t="s">
        <v>134</v>
      </c>
      <c r="CJ66" s="74" t="s">
        <v>134</v>
      </c>
      <c r="CK66" s="74" t="s">
        <v>134</v>
      </c>
      <c r="CL66" s="74" t="s">
        <v>134</v>
      </c>
      <c r="CM66" s="74" t="s">
        <v>134</v>
      </c>
      <c r="CN66" s="74" t="s">
        <v>134</v>
      </c>
      <c r="CO66" s="74" t="s">
        <v>134</v>
      </c>
      <c r="CP66" s="74" t="s">
        <v>134</v>
      </c>
      <c r="CQ66" s="74" t="s">
        <v>134</v>
      </c>
      <c r="CR66" s="74" t="s">
        <v>134</v>
      </c>
      <c r="CS66" s="74" t="s">
        <v>134</v>
      </c>
      <c r="CT66" s="74" t="s">
        <v>134</v>
      </c>
      <c r="CU66" s="74" t="s">
        <v>134</v>
      </c>
      <c r="CV66" s="74" t="s">
        <v>134</v>
      </c>
      <c r="CW66" s="74" t="s">
        <v>134</v>
      </c>
      <c r="CX66" s="74" t="s">
        <v>134</v>
      </c>
      <c r="CY66" s="74" t="s">
        <v>134</v>
      </c>
      <c r="CZ66" s="74" t="s">
        <v>134</v>
      </c>
      <c r="DA66" s="74" t="s">
        <v>134</v>
      </c>
      <c r="DB66" s="74" t="s">
        <v>134</v>
      </c>
      <c r="DC66" s="74" t="s">
        <v>134</v>
      </c>
      <c r="DD66" s="74" t="s">
        <v>134</v>
      </c>
      <c r="DE66" s="74" t="s">
        <v>134</v>
      </c>
      <c r="DF66" s="74" t="s">
        <v>134</v>
      </c>
      <c r="DG66" s="74" t="s">
        <v>134</v>
      </c>
      <c r="DH66" s="74" t="s">
        <v>134</v>
      </c>
      <c r="DI66" s="74" t="s">
        <v>134</v>
      </c>
      <c r="DJ66" s="74" t="s">
        <v>134</v>
      </c>
      <c r="DK66" s="74" t="s">
        <v>134</v>
      </c>
      <c r="DL66" s="74" t="s">
        <v>134</v>
      </c>
      <c r="DM66" s="74" t="s">
        <v>134</v>
      </c>
      <c r="DN66" s="74" t="s">
        <v>134</v>
      </c>
      <c r="DO66" s="74" t="s">
        <v>134</v>
      </c>
      <c r="DP66" s="74" t="s">
        <v>134</v>
      </c>
      <c r="DQ66" s="74" t="s">
        <v>134</v>
      </c>
      <c r="DR66" s="74" t="s">
        <v>134</v>
      </c>
      <c r="DS66" s="74" t="s">
        <v>134</v>
      </c>
      <c r="DT66" s="74" t="s">
        <v>134</v>
      </c>
      <c r="DU66" s="74" t="s">
        <v>134</v>
      </c>
      <c r="DV66" s="74" t="s">
        <v>134</v>
      </c>
      <c r="DW66" s="74" t="s">
        <v>134</v>
      </c>
      <c r="DX66" s="74" t="s">
        <v>134</v>
      </c>
      <c r="DY66" s="74" t="s">
        <v>134</v>
      </c>
      <c r="DZ66" s="74" t="s">
        <v>134</v>
      </c>
      <c r="EA66" s="74" t="s">
        <v>134</v>
      </c>
      <c r="EB66" s="74" t="s">
        <v>134</v>
      </c>
      <c r="EC66" s="74" t="s">
        <v>134</v>
      </c>
      <c r="ED66" s="74" t="s">
        <v>134</v>
      </c>
      <c r="EE66" s="74" t="s">
        <v>134</v>
      </c>
      <c r="EF66" s="74" t="s">
        <v>134</v>
      </c>
      <c r="EG66" s="74" t="s">
        <v>134</v>
      </c>
      <c r="EH66" s="74" t="s">
        <v>134</v>
      </c>
      <c r="EI66" s="74" t="s">
        <v>134</v>
      </c>
      <c r="EJ66" s="74" t="s">
        <v>134</v>
      </c>
      <c r="EK66" s="74" t="s">
        <v>134</v>
      </c>
      <c r="EL66" s="74" t="s">
        <v>134</v>
      </c>
      <c r="EM66" s="74" t="s">
        <v>134</v>
      </c>
      <c r="EN66" s="74" t="s">
        <v>134</v>
      </c>
      <c r="EO66" s="74" t="s">
        <v>134</v>
      </c>
      <c r="EP66" s="74" t="s">
        <v>134</v>
      </c>
      <c r="EQ66" s="74" t="s">
        <v>134</v>
      </c>
      <c r="ER66" s="74" t="s">
        <v>134</v>
      </c>
      <c r="ES66" s="74" t="s">
        <v>134</v>
      </c>
      <c r="ET66" s="74" t="s">
        <v>134</v>
      </c>
      <c r="EU66" s="74" t="s">
        <v>134</v>
      </c>
      <c r="EV66" s="74" t="s">
        <v>134</v>
      </c>
      <c r="EW66" s="74" t="s">
        <v>134</v>
      </c>
      <c r="EX66" s="74" t="s">
        <v>134</v>
      </c>
      <c r="EY66" s="74" t="s">
        <v>134</v>
      </c>
      <c r="EZ66" s="74" t="s">
        <v>134</v>
      </c>
      <c r="FA66" s="74" t="s">
        <v>134</v>
      </c>
      <c r="FB66" s="74" t="s">
        <v>134</v>
      </c>
      <c r="FC66" s="74" t="s">
        <v>134</v>
      </c>
      <c r="FD66" s="74" t="s">
        <v>134</v>
      </c>
      <c r="FE66" s="74" t="s">
        <v>134</v>
      </c>
      <c r="FF66" s="74" t="s">
        <v>134</v>
      </c>
      <c r="FG66" s="74" t="s">
        <v>134</v>
      </c>
      <c r="FH66" s="74" t="s">
        <v>134</v>
      </c>
      <c r="FI66" s="74" t="s">
        <v>134</v>
      </c>
      <c r="FJ66" s="74" t="s">
        <v>134</v>
      </c>
      <c r="FK66" s="74" t="s">
        <v>134</v>
      </c>
      <c r="FL66" s="74" t="s">
        <v>134</v>
      </c>
      <c r="FM66" s="74" t="s">
        <v>134</v>
      </c>
      <c r="FN66" s="74" t="s">
        <v>134</v>
      </c>
      <c r="FO66" s="74" t="s">
        <v>134</v>
      </c>
      <c r="FP66" s="74" t="s">
        <v>134</v>
      </c>
      <c r="FQ66" s="74" t="s">
        <v>134</v>
      </c>
      <c r="FR66" s="74" t="s">
        <v>134</v>
      </c>
      <c r="FS66" s="74" t="s">
        <v>134</v>
      </c>
      <c r="FT66" s="74" t="s">
        <v>134</v>
      </c>
      <c r="FU66" s="74" t="s">
        <v>134</v>
      </c>
      <c r="FV66" s="74" t="s">
        <v>134</v>
      </c>
      <c r="FW66" s="74" t="s">
        <v>134</v>
      </c>
      <c r="FX66" s="74" t="s">
        <v>134</v>
      </c>
      <c r="FY66" s="74" t="s">
        <v>134</v>
      </c>
      <c r="FZ66" s="74" t="s">
        <v>134</v>
      </c>
      <c r="GA66" s="74" t="s">
        <v>134</v>
      </c>
      <c r="GB66" s="74" t="s">
        <v>134</v>
      </c>
      <c r="GC66" s="74" t="s">
        <v>134</v>
      </c>
      <c r="GD66" s="74" t="s">
        <v>134</v>
      </c>
      <c r="GE66" s="74" t="s">
        <v>134</v>
      </c>
      <c r="GF66" s="74" t="s">
        <v>134</v>
      </c>
      <c r="GG66" s="74" t="s">
        <v>134</v>
      </c>
      <c r="GH66" s="74" t="s">
        <v>134</v>
      </c>
      <c r="GI66" s="74" t="s">
        <v>134</v>
      </c>
      <c r="GJ66" s="74" t="s">
        <v>134</v>
      </c>
      <c r="GK66" s="74" t="s">
        <v>134</v>
      </c>
      <c r="GL66" s="74" t="s">
        <v>134</v>
      </c>
      <c r="GM66" s="74" t="s">
        <v>134</v>
      </c>
      <c r="GN66" s="74" t="s">
        <v>134</v>
      </c>
      <c r="GO66" s="74" t="s">
        <v>134</v>
      </c>
      <c r="GP66" s="74" t="s">
        <v>134</v>
      </c>
      <c r="GQ66" s="74" t="s">
        <v>134</v>
      </c>
      <c r="GR66" s="74" t="s">
        <v>134</v>
      </c>
      <c r="GS66" s="74" t="s">
        <v>134</v>
      </c>
      <c r="GT66" s="74" t="s">
        <v>134</v>
      </c>
      <c r="GU66" s="74" t="s">
        <v>134</v>
      </c>
      <c r="GV66" s="74" t="s">
        <v>134</v>
      </c>
      <c r="GW66" s="74" t="s">
        <v>134</v>
      </c>
      <c r="GX66" s="74" t="s">
        <v>134</v>
      </c>
      <c r="GY66" s="74" t="s">
        <v>134</v>
      </c>
      <c r="GZ66" s="74" t="s">
        <v>134</v>
      </c>
      <c r="HA66" s="74" t="s">
        <v>134</v>
      </c>
      <c r="HB66" s="74" t="s">
        <v>134</v>
      </c>
      <c r="HC66" s="74" t="s">
        <v>134</v>
      </c>
      <c r="HD66" s="74" t="s">
        <v>134</v>
      </c>
      <c r="HE66" s="74" t="s">
        <v>134</v>
      </c>
      <c r="HF66" s="74" t="s">
        <v>134</v>
      </c>
      <c r="HG66" s="74" t="s">
        <v>134</v>
      </c>
      <c r="HH66" s="74" t="s">
        <v>134</v>
      </c>
      <c r="HI66" s="74" t="s">
        <v>134</v>
      </c>
      <c r="HJ66" s="74" t="s">
        <v>134</v>
      </c>
      <c r="HK66" s="74" t="s">
        <v>134</v>
      </c>
      <c r="HL66" s="74" t="s">
        <v>134</v>
      </c>
      <c r="HM66" s="74" t="s">
        <v>134</v>
      </c>
      <c r="HN66" s="74" t="s">
        <v>134</v>
      </c>
      <c r="HO66" s="74" t="s">
        <v>134</v>
      </c>
      <c r="HP66" s="74" t="s">
        <v>134</v>
      </c>
      <c r="HQ66" s="74" t="s">
        <v>134</v>
      </c>
      <c r="HR66" s="74" t="s">
        <v>134</v>
      </c>
      <c r="HS66" s="74" t="s">
        <v>134</v>
      </c>
      <c r="HT66" s="74" t="s">
        <v>134</v>
      </c>
      <c r="HU66" s="74" t="s">
        <v>134</v>
      </c>
      <c r="HV66" s="74" t="s">
        <v>134</v>
      </c>
      <c r="HW66" s="74" t="s">
        <v>134</v>
      </c>
      <c r="HX66" s="74" t="s">
        <v>134</v>
      </c>
      <c r="HY66" s="74" t="s">
        <v>134</v>
      </c>
      <c r="HZ66" s="74" t="s">
        <v>134</v>
      </c>
      <c r="IA66" s="74" t="s">
        <v>134</v>
      </c>
      <c r="IB66" s="74" t="s">
        <v>134</v>
      </c>
      <c r="IC66" s="74" t="s">
        <v>134</v>
      </c>
      <c r="ID66" s="74" t="s">
        <v>134</v>
      </c>
      <c r="IE66" s="74" t="s">
        <v>134</v>
      </c>
      <c r="IF66" s="74" t="s">
        <v>134</v>
      </c>
      <c r="IG66" s="74" t="s">
        <v>134</v>
      </c>
      <c r="IH66" s="74" t="s">
        <v>134</v>
      </c>
      <c r="II66" s="74" t="s">
        <v>134</v>
      </c>
      <c r="IJ66" s="74" t="s">
        <v>134</v>
      </c>
      <c r="IK66" s="74" t="s">
        <v>134</v>
      </c>
      <c r="IL66" s="74" t="s">
        <v>134</v>
      </c>
      <c r="IM66" s="74" t="s">
        <v>134</v>
      </c>
      <c r="IN66" s="74" t="s">
        <v>134</v>
      </c>
      <c r="IO66" s="74" t="s">
        <v>134</v>
      </c>
      <c r="IP66" s="74" t="s">
        <v>134</v>
      </c>
      <c r="IQ66" s="74" t="s">
        <v>134</v>
      </c>
      <c r="IR66" s="74" t="s">
        <v>134</v>
      </c>
      <c r="IS66" s="74" t="s">
        <v>134</v>
      </c>
      <c r="IT66" s="74" t="s">
        <v>134</v>
      </c>
      <c r="IU66" s="74" t="s">
        <v>134</v>
      </c>
      <c r="IV66" s="74" t="s">
        <v>134</v>
      </c>
      <c r="IW66" s="74" t="s">
        <v>134</v>
      </c>
      <c r="IX66" s="74" t="s">
        <v>134</v>
      </c>
      <c r="IY66" s="74" t="s">
        <v>134</v>
      </c>
      <c r="IZ66" s="74" t="s">
        <v>134</v>
      </c>
      <c r="JA66" s="74" t="s">
        <v>134</v>
      </c>
      <c r="JB66" s="74" t="s">
        <v>134</v>
      </c>
      <c r="JC66" s="74" t="s">
        <v>134</v>
      </c>
      <c r="JD66" s="74" t="s">
        <v>134</v>
      </c>
      <c r="JE66" s="74" t="s">
        <v>134</v>
      </c>
      <c r="JF66" s="74" t="s">
        <v>134</v>
      </c>
      <c r="JG66" s="74" t="s">
        <v>134</v>
      </c>
      <c r="JH66" s="74" t="s">
        <v>134</v>
      </c>
      <c r="JI66" s="74" t="s">
        <v>134</v>
      </c>
      <c r="JJ66" s="74" t="s">
        <v>134</v>
      </c>
      <c r="JK66" s="74" t="s">
        <v>134</v>
      </c>
      <c r="JL66" s="74" t="s">
        <v>134</v>
      </c>
      <c r="JM66" s="74" t="s">
        <v>134</v>
      </c>
      <c r="JN66" s="74" t="s">
        <v>134</v>
      </c>
      <c r="JO66" s="74" t="s">
        <v>134</v>
      </c>
      <c r="JP66" s="74" t="s">
        <v>134</v>
      </c>
      <c r="JQ66" s="74" t="s">
        <v>134</v>
      </c>
      <c r="JR66" s="74" t="s">
        <v>134</v>
      </c>
      <c r="JS66" s="74" t="s">
        <v>134</v>
      </c>
      <c r="JT66" s="74" t="s">
        <v>134</v>
      </c>
      <c r="JU66" s="74" t="s">
        <v>134</v>
      </c>
      <c r="JV66" s="74" t="s">
        <v>134</v>
      </c>
      <c r="JW66" s="74" t="s">
        <v>134</v>
      </c>
      <c r="JX66" s="74" t="s">
        <v>134</v>
      </c>
      <c r="JY66" s="74" t="s">
        <v>134</v>
      </c>
      <c r="JZ66" s="74" t="s">
        <v>134</v>
      </c>
      <c r="KA66" s="74" t="s">
        <v>134</v>
      </c>
      <c r="KB66" s="74" t="s">
        <v>134</v>
      </c>
      <c r="KC66" s="74" t="s">
        <v>134</v>
      </c>
      <c r="KD66" s="74" t="s">
        <v>134</v>
      </c>
      <c r="KE66" s="74" t="s">
        <v>134</v>
      </c>
      <c r="KF66" s="74" t="s">
        <v>134</v>
      </c>
      <c r="KG66" s="74" t="s">
        <v>134</v>
      </c>
      <c r="KH66" s="74" t="s">
        <v>134</v>
      </c>
      <c r="KI66" s="74" t="s">
        <v>134</v>
      </c>
      <c r="KJ66" s="74" t="s">
        <v>134</v>
      </c>
      <c r="KK66" s="74" t="s">
        <v>134</v>
      </c>
      <c r="KL66" s="74" t="s">
        <v>134</v>
      </c>
      <c r="KM66" s="74" t="s">
        <v>134</v>
      </c>
      <c r="KN66" s="74" t="s">
        <v>134</v>
      </c>
      <c r="KO66" s="74" t="s">
        <v>134</v>
      </c>
      <c r="KP66" s="74" t="s">
        <v>134</v>
      </c>
      <c r="KQ66" s="74" t="s">
        <v>134</v>
      </c>
      <c r="KR66" s="74" t="s">
        <v>134</v>
      </c>
      <c r="KS66" s="74" t="s">
        <v>134</v>
      </c>
      <c r="KT66" s="74" t="s">
        <v>134</v>
      </c>
      <c r="KU66" s="74" t="s">
        <v>134</v>
      </c>
      <c r="KV66" s="74" t="s">
        <v>134</v>
      </c>
      <c r="KW66" s="74" t="s">
        <v>134</v>
      </c>
      <c r="KX66" s="74" t="s">
        <v>134</v>
      </c>
      <c r="KY66" s="74" t="s">
        <v>134</v>
      </c>
      <c r="KZ66" s="74" t="s">
        <v>134</v>
      </c>
      <c r="LA66" s="74" t="s">
        <v>134</v>
      </c>
      <c r="LB66" s="74" t="s">
        <v>134</v>
      </c>
      <c r="LC66" s="74" t="s">
        <v>134</v>
      </c>
      <c r="LD66" s="74" t="s">
        <v>134</v>
      </c>
      <c r="LE66" s="74" t="s">
        <v>134</v>
      </c>
      <c r="LF66" s="74" t="s">
        <v>134</v>
      </c>
      <c r="LG66" s="74" t="s">
        <v>134</v>
      </c>
      <c r="LH66" s="74" t="s">
        <v>134</v>
      </c>
      <c r="LI66" s="74" t="s">
        <v>134</v>
      </c>
      <c r="LJ66" s="74" t="s">
        <v>134</v>
      </c>
      <c r="LK66" s="74" t="s">
        <v>134</v>
      </c>
      <c r="LL66" s="74" t="s">
        <v>134</v>
      </c>
      <c r="LM66" s="74" t="s">
        <v>134</v>
      </c>
      <c r="LN66" s="74" t="s">
        <v>134</v>
      </c>
      <c r="LO66" s="74" t="s">
        <v>134</v>
      </c>
      <c r="LP66" s="74" t="s">
        <v>134</v>
      </c>
      <c r="LQ66" s="74" t="s">
        <v>134</v>
      </c>
      <c r="LR66" s="74" t="s">
        <v>134</v>
      </c>
      <c r="LS66" s="74" t="s">
        <v>134</v>
      </c>
      <c r="LT66" s="74" t="s">
        <v>134</v>
      </c>
      <c r="LU66" s="74" t="s">
        <v>134</v>
      </c>
      <c r="LV66" s="74" t="s">
        <v>134</v>
      </c>
      <c r="LW66" s="74" t="s">
        <v>134</v>
      </c>
      <c r="LX66" s="74" t="s">
        <v>134</v>
      </c>
      <c r="LY66" s="74" t="s">
        <v>134</v>
      </c>
      <c r="LZ66" s="74" t="s">
        <v>134</v>
      </c>
      <c r="MA66" s="74" t="s">
        <v>134</v>
      </c>
      <c r="MB66" s="74" t="s">
        <v>134</v>
      </c>
      <c r="MC66" s="74" t="s">
        <v>134</v>
      </c>
      <c r="MD66" s="74" t="s">
        <v>134</v>
      </c>
      <c r="ME66" s="74" t="s">
        <v>134</v>
      </c>
      <c r="MF66" s="74" t="s">
        <v>134</v>
      </c>
      <c r="MG66" s="74" t="s">
        <v>134</v>
      </c>
      <c r="MH66" s="74" t="s">
        <v>134</v>
      </c>
      <c r="MI66" s="74" t="s">
        <v>134</v>
      </c>
      <c r="MJ66" s="74" t="s">
        <v>134</v>
      </c>
      <c r="MK66" s="74" t="s">
        <v>134</v>
      </c>
      <c r="ML66" s="74" t="s">
        <v>134</v>
      </c>
      <c r="MM66" s="74" t="s">
        <v>134</v>
      </c>
      <c r="MN66" s="74" t="s">
        <v>134</v>
      </c>
      <c r="MO66" s="74" t="s">
        <v>134</v>
      </c>
      <c r="MP66" s="74" t="s">
        <v>134</v>
      </c>
      <c r="MQ66" s="74" t="s">
        <v>134</v>
      </c>
      <c r="MR66" s="74" t="s">
        <v>134</v>
      </c>
      <c r="MS66" s="74" t="s">
        <v>134</v>
      </c>
      <c r="MT66" s="74" t="s">
        <v>134</v>
      </c>
      <c r="MU66" s="74" t="s">
        <v>134</v>
      </c>
      <c r="MV66" s="74" t="s">
        <v>134</v>
      </c>
      <c r="MW66" s="74" t="s">
        <v>134</v>
      </c>
      <c r="MX66" s="74" t="s">
        <v>134</v>
      </c>
      <c r="MY66" s="74" t="s">
        <v>134</v>
      </c>
      <c r="MZ66" s="74" t="s">
        <v>134</v>
      </c>
      <c r="NA66" s="74" t="s">
        <v>134</v>
      </c>
      <c r="NB66" s="74" t="s">
        <v>134</v>
      </c>
      <c r="NC66" s="74" t="s">
        <v>134</v>
      </c>
      <c r="ND66" s="74" t="s">
        <v>134</v>
      </c>
      <c r="NE66" s="74" t="s">
        <v>134</v>
      </c>
      <c r="NF66" s="74" t="s">
        <v>134</v>
      </c>
      <c r="NG66" s="74" t="s">
        <v>134</v>
      </c>
      <c r="NH66" s="74" t="s">
        <v>134</v>
      </c>
      <c r="NI66" s="74" t="s">
        <v>134</v>
      </c>
      <c r="NJ66" s="74" t="s">
        <v>134</v>
      </c>
      <c r="NK66" s="74" t="s">
        <v>134</v>
      </c>
      <c r="NL66" s="74" t="s">
        <v>134</v>
      </c>
      <c r="NM66" s="74" t="s">
        <v>134</v>
      </c>
      <c r="NN66" s="74" t="s">
        <v>134</v>
      </c>
      <c r="NO66" s="74" t="s">
        <v>134</v>
      </c>
      <c r="NP66" s="74" t="s">
        <v>134</v>
      </c>
      <c r="NQ66" s="74" t="s">
        <v>134</v>
      </c>
      <c r="NR66" s="74" t="s">
        <v>134</v>
      </c>
      <c r="NS66" s="74" t="s">
        <v>134</v>
      </c>
      <c r="NT66" s="74" t="s">
        <v>134</v>
      </c>
      <c r="NU66" s="74" t="s">
        <v>134</v>
      </c>
      <c r="NV66" s="74" t="s">
        <v>134</v>
      </c>
      <c r="NW66" s="74" t="s">
        <v>134</v>
      </c>
      <c r="NX66" s="74" t="s">
        <v>134</v>
      </c>
      <c r="NY66" s="74" t="s">
        <v>134</v>
      </c>
      <c r="NZ66" s="74" t="s">
        <v>134</v>
      </c>
      <c r="OA66" s="74" t="s">
        <v>134</v>
      </c>
      <c r="OB66" s="74" t="s">
        <v>134</v>
      </c>
      <c r="OC66" s="74" t="s">
        <v>134</v>
      </c>
      <c r="OD66" s="74" t="s">
        <v>134</v>
      </c>
      <c r="OE66" s="74" t="s">
        <v>134</v>
      </c>
      <c r="OF66" s="74" t="s">
        <v>134</v>
      </c>
      <c r="OG66" s="74" t="s">
        <v>134</v>
      </c>
      <c r="OH66" s="74" t="s">
        <v>134</v>
      </c>
      <c r="OI66" s="74" t="s">
        <v>134</v>
      </c>
      <c r="OJ66" s="74" t="s">
        <v>134</v>
      </c>
      <c r="OK66" s="74" t="s">
        <v>134</v>
      </c>
      <c r="OL66" s="74" t="s">
        <v>134</v>
      </c>
      <c r="OM66" s="74" t="s">
        <v>134</v>
      </c>
      <c r="ON66" s="74" t="s">
        <v>134</v>
      </c>
      <c r="OO66" s="74" t="s">
        <v>134</v>
      </c>
      <c r="OP66" s="74" t="s">
        <v>134</v>
      </c>
      <c r="OQ66" s="74" t="s">
        <v>134</v>
      </c>
      <c r="OR66" s="74" t="s">
        <v>134</v>
      </c>
      <c r="OS66" s="74" t="s">
        <v>134</v>
      </c>
      <c r="OT66" s="74" t="s">
        <v>134</v>
      </c>
      <c r="OU66" s="74" t="s">
        <v>134</v>
      </c>
      <c r="OV66" s="74" t="s">
        <v>134</v>
      </c>
      <c r="OW66" s="74" t="s">
        <v>134</v>
      </c>
      <c r="OX66" s="74" t="s">
        <v>134</v>
      </c>
      <c r="OY66" s="74" t="s">
        <v>134</v>
      </c>
      <c r="OZ66" s="74" t="s">
        <v>134</v>
      </c>
      <c r="PA66" s="74" t="s">
        <v>134</v>
      </c>
      <c r="PB66" s="74" t="s">
        <v>134</v>
      </c>
      <c r="PC66" s="74" t="s">
        <v>134</v>
      </c>
      <c r="PD66" s="74" t="s">
        <v>134</v>
      </c>
      <c r="PE66" s="74" t="s">
        <v>134</v>
      </c>
      <c r="PF66" s="74" t="s">
        <v>134</v>
      </c>
      <c r="PG66" s="74" t="s">
        <v>134</v>
      </c>
      <c r="PH66" s="74" t="s">
        <v>134</v>
      </c>
      <c r="PI66" s="74" t="s">
        <v>134</v>
      </c>
      <c r="PJ66" s="74" t="s">
        <v>134</v>
      </c>
      <c r="PK66" s="74" t="s">
        <v>134</v>
      </c>
      <c r="PL66" s="74" t="s">
        <v>134</v>
      </c>
      <c r="PM66" s="74" t="s">
        <v>134</v>
      </c>
      <c r="PN66" s="74" t="s">
        <v>134</v>
      </c>
      <c r="PO66" s="74" t="s">
        <v>134</v>
      </c>
      <c r="PP66" s="74" t="s">
        <v>134</v>
      </c>
      <c r="PQ66" s="74" t="s">
        <v>134</v>
      </c>
      <c r="PR66" s="74" t="s">
        <v>134</v>
      </c>
      <c r="PS66" s="74" t="s">
        <v>134</v>
      </c>
      <c r="PT66" s="74" t="s">
        <v>134</v>
      </c>
      <c r="PU66" s="74" t="s">
        <v>134</v>
      </c>
      <c r="PV66" s="74" t="s">
        <v>134</v>
      </c>
      <c r="PW66" s="74" t="s">
        <v>134</v>
      </c>
      <c r="PX66" s="74" t="s">
        <v>134</v>
      </c>
      <c r="PY66" s="74" t="s">
        <v>134</v>
      </c>
      <c r="PZ66" s="74" t="s">
        <v>134</v>
      </c>
      <c r="QA66" s="74" t="s">
        <v>134</v>
      </c>
      <c r="QB66" s="74" t="s">
        <v>134</v>
      </c>
      <c r="QC66" s="74" t="s">
        <v>134</v>
      </c>
      <c r="QD66" s="74" t="s">
        <v>134</v>
      </c>
      <c r="QE66" s="74" t="s">
        <v>134</v>
      </c>
      <c r="QF66" s="74" t="s">
        <v>134</v>
      </c>
      <c r="QG66" s="74" t="s">
        <v>134</v>
      </c>
      <c r="QH66" s="74" t="s">
        <v>134</v>
      </c>
      <c r="QI66" s="74" t="s">
        <v>134</v>
      </c>
      <c r="QJ66" s="74" t="s">
        <v>134</v>
      </c>
      <c r="QK66" s="74" t="s">
        <v>134</v>
      </c>
      <c r="QL66" s="74" t="s">
        <v>134</v>
      </c>
      <c r="QM66" s="74" t="s">
        <v>134</v>
      </c>
      <c r="QN66" s="74" t="s">
        <v>134</v>
      </c>
      <c r="QO66" s="74" t="s">
        <v>134</v>
      </c>
      <c r="QP66" s="74" t="s">
        <v>134</v>
      </c>
      <c r="QQ66" s="74" t="s">
        <v>134</v>
      </c>
      <c r="QR66" s="74" t="s">
        <v>134</v>
      </c>
      <c r="QS66" s="74" t="s">
        <v>134</v>
      </c>
      <c r="QT66" s="74" t="s">
        <v>134</v>
      </c>
      <c r="QU66" s="74" t="s">
        <v>134</v>
      </c>
      <c r="QV66" s="74" t="s">
        <v>134</v>
      </c>
      <c r="QW66" s="74" t="s">
        <v>134</v>
      </c>
      <c r="QX66" s="74" t="s">
        <v>134</v>
      </c>
      <c r="QY66" s="74" t="s">
        <v>134</v>
      </c>
      <c r="QZ66" s="74">
        <v>175.07480000000001</v>
      </c>
      <c r="RA66" s="74">
        <v>173.76689999999999</v>
      </c>
      <c r="RB66" s="74">
        <v>174.35599999999999</v>
      </c>
      <c r="RC66" s="74">
        <v>171.50059999999999</v>
      </c>
      <c r="RD66" s="74">
        <v>171.42070000000001</v>
      </c>
      <c r="RE66" s="74">
        <v>171.48060000000001</v>
      </c>
      <c r="RF66" s="74">
        <v>174.97489999999999</v>
      </c>
      <c r="RG66" s="74">
        <v>180.46600000000001</v>
      </c>
      <c r="RH66" s="74">
        <v>178.5591</v>
      </c>
      <c r="RI66" s="74">
        <v>184.5094</v>
      </c>
      <c r="RJ66" s="74">
        <v>184.25980000000001</v>
      </c>
      <c r="RK66" s="74">
        <v>182.34289999999999</v>
      </c>
      <c r="RL66" s="74">
        <v>183.26140000000001</v>
      </c>
      <c r="RM66" s="74">
        <v>178.10980000000001</v>
      </c>
      <c r="RN66" s="74">
        <v>176.6422</v>
      </c>
      <c r="RO66" s="74">
        <v>177.2313</v>
      </c>
      <c r="RP66" s="74">
        <v>177.27119999999999</v>
      </c>
      <c r="RQ66" s="74">
        <v>177.69049999999999</v>
      </c>
      <c r="RR66" s="74">
        <v>178.4093</v>
      </c>
      <c r="RS66" s="74">
        <v>180.8554</v>
      </c>
      <c r="RT66" s="74">
        <v>179.9169</v>
      </c>
      <c r="RU66" s="74">
        <v>184.2998</v>
      </c>
      <c r="RV66" s="74">
        <v>180.30629999999999</v>
      </c>
      <c r="RW66" s="74">
        <v>181.86369999999999</v>
      </c>
      <c r="RX66" s="74">
        <v>180.1465</v>
      </c>
      <c r="RY66" s="74">
        <v>180.42609999999999</v>
      </c>
      <c r="RZ66" s="74">
        <v>182.35290000000001</v>
      </c>
      <c r="SA66" s="74">
        <v>172.62880000000001</v>
      </c>
      <c r="SB66" s="74">
        <v>175.2944</v>
      </c>
      <c r="SC66" s="74">
        <v>171.04130000000001</v>
      </c>
      <c r="SD66" s="74">
        <v>170.9914</v>
      </c>
      <c r="SE66" s="74">
        <v>168.3657</v>
      </c>
      <c r="SF66" s="74">
        <v>164.56190000000001</v>
      </c>
      <c r="SG66" s="74">
        <v>165.74</v>
      </c>
      <c r="SH66" s="74">
        <v>165.52029999999999</v>
      </c>
      <c r="SI66" s="74">
        <v>165.53030000000001</v>
      </c>
      <c r="SJ66" s="74">
        <v>159.68979999999999</v>
      </c>
      <c r="SK66" s="74">
        <v>164.53200000000001</v>
      </c>
      <c r="SL66" s="74">
        <v>168.09610000000001</v>
      </c>
      <c r="SM66" s="74">
        <v>168.74510000000001</v>
      </c>
      <c r="SN66" s="74">
        <v>171.21109999999999</v>
      </c>
      <c r="SO66" s="74">
        <v>171.87</v>
      </c>
      <c r="SP66" s="74">
        <v>170.08</v>
      </c>
      <c r="SQ66" s="74">
        <v>168.1</v>
      </c>
      <c r="SR66" s="74">
        <v>166.79</v>
      </c>
      <c r="SS66" s="74">
        <v>168.59</v>
      </c>
      <c r="ST66" s="74">
        <v>171.96</v>
      </c>
      <c r="SU66" s="74">
        <v>172.45</v>
      </c>
      <c r="SV66" s="74">
        <v>172.31</v>
      </c>
      <c r="SW66" s="74">
        <v>172.89</v>
      </c>
      <c r="SX66" s="74">
        <v>172.89</v>
      </c>
      <c r="SY66" s="74">
        <v>171.69</v>
      </c>
      <c r="SZ66" s="74">
        <v>171.57</v>
      </c>
      <c r="TA66" s="74">
        <v>176.86</v>
      </c>
      <c r="TB66" s="74">
        <v>180.29</v>
      </c>
      <c r="TC66" s="74">
        <v>179.74</v>
      </c>
      <c r="TD66" s="74">
        <v>182.85</v>
      </c>
      <c r="TE66" s="74">
        <v>187.5</v>
      </c>
      <c r="TF66" s="74">
        <v>188.36</v>
      </c>
      <c r="TG66" s="74">
        <v>200.8</v>
      </c>
      <c r="TH66" s="74">
        <v>196.75</v>
      </c>
      <c r="TI66" s="74">
        <v>194.46</v>
      </c>
      <c r="TJ66" s="74">
        <v>194.43</v>
      </c>
      <c r="TK66" s="74">
        <v>199.1</v>
      </c>
      <c r="TL66" s="74">
        <v>205.57</v>
      </c>
      <c r="TM66" s="74">
        <v>203.57</v>
      </c>
      <c r="TN66" s="74">
        <v>204.11</v>
      </c>
      <c r="TO66" s="74">
        <v>202.18</v>
      </c>
      <c r="TP66" s="74">
        <v>204.58</v>
      </c>
      <c r="TQ66" s="74">
        <v>206.06</v>
      </c>
      <c r="TR66" s="74">
        <v>205.28</v>
      </c>
      <c r="TS66" s="74">
        <v>205.22</v>
      </c>
      <c r="TT66" s="74">
        <v>208.82</v>
      </c>
      <c r="TU66" s="74">
        <v>209.64</v>
      </c>
      <c r="TV66" s="74">
        <v>208.36</v>
      </c>
      <c r="TW66" s="74">
        <v>208.27</v>
      </c>
      <c r="TX66" s="74">
        <v>210.08</v>
      </c>
      <c r="TY66" s="74">
        <v>210.5</v>
      </c>
      <c r="TZ66" s="74">
        <v>208.74</v>
      </c>
      <c r="UA66" s="74">
        <v>199.83</v>
      </c>
      <c r="UB66" s="74">
        <v>198.71</v>
      </c>
      <c r="UC66" s="74">
        <v>199.27</v>
      </c>
      <c r="UD66" s="74">
        <v>201.61</v>
      </c>
      <c r="UE66" s="74">
        <v>201.43</v>
      </c>
      <c r="UF66" s="74">
        <v>206.98</v>
      </c>
      <c r="UG66" s="74">
        <v>201.96</v>
      </c>
      <c r="UH66" s="74">
        <v>198.77</v>
      </c>
    </row>
    <row r="67" spans="1:554" ht="14.4" x14ac:dyDescent="0.3">
      <c r="A67" s="74" t="s">
        <v>239</v>
      </c>
      <c r="B67" s="74" t="s">
        <v>18</v>
      </c>
      <c r="C67" s="74" t="s">
        <v>21</v>
      </c>
      <c r="D67" s="77">
        <v>84.56</v>
      </c>
      <c r="E67" s="74">
        <v>500</v>
      </c>
      <c r="F67" s="77"/>
      <c r="G67" s="74"/>
      <c r="H67" s="74" t="s">
        <v>134</v>
      </c>
      <c r="I67" s="74" t="s">
        <v>134</v>
      </c>
      <c r="J67" s="74" t="s">
        <v>134</v>
      </c>
      <c r="K67" s="74" t="s">
        <v>134</v>
      </c>
      <c r="L67" s="74" t="s">
        <v>134</v>
      </c>
      <c r="M67" s="74" t="s">
        <v>134</v>
      </c>
      <c r="N67" s="74" t="s">
        <v>134</v>
      </c>
      <c r="O67" s="74" t="s">
        <v>134</v>
      </c>
      <c r="P67" s="74" t="s">
        <v>134</v>
      </c>
      <c r="Q67" s="74" t="s">
        <v>134</v>
      </c>
      <c r="R67" s="74" t="s">
        <v>134</v>
      </c>
      <c r="S67" s="74" t="s">
        <v>134</v>
      </c>
      <c r="T67" s="74" t="s">
        <v>134</v>
      </c>
      <c r="U67" s="74" t="s">
        <v>134</v>
      </c>
      <c r="V67" s="74" t="s">
        <v>134</v>
      </c>
      <c r="W67" s="74" t="s">
        <v>134</v>
      </c>
      <c r="X67" s="74" t="s">
        <v>134</v>
      </c>
      <c r="Y67" s="74" t="s">
        <v>134</v>
      </c>
      <c r="Z67" s="74" t="s">
        <v>134</v>
      </c>
      <c r="AA67" s="74" t="s">
        <v>134</v>
      </c>
      <c r="AB67" s="74" t="s">
        <v>134</v>
      </c>
      <c r="AC67" s="74" t="s">
        <v>134</v>
      </c>
      <c r="AD67" s="74" t="s">
        <v>134</v>
      </c>
      <c r="AE67" s="74" t="s">
        <v>134</v>
      </c>
      <c r="AF67" s="74" t="s">
        <v>134</v>
      </c>
      <c r="AG67" s="74" t="s">
        <v>134</v>
      </c>
      <c r="AH67" s="74" t="s">
        <v>134</v>
      </c>
      <c r="AI67" s="74" t="s">
        <v>134</v>
      </c>
      <c r="AJ67" s="74" t="s">
        <v>134</v>
      </c>
      <c r="AK67" s="74" t="s">
        <v>134</v>
      </c>
      <c r="AL67" s="74" t="s">
        <v>134</v>
      </c>
      <c r="AM67" s="74" t="s">
        <v>134</v>
      </c>
      <c r="AN67" s="74" t="s">
        <v>134</v>
      </c>
      <c r="AO67" s="74" t="s">
        <v>134</v>
      </c>
      <c r="AP67" s="74" t="s">
        <v>134</v>
      </c>
      <c r="AQ67" s="74" t="s">
        <v>134</v>
      </c>
      <c r="AR67" s="74" t="s">
        <v>134</v>
      </c>
      <c r="AS67" s="74" t="s">
        <v>134</v>
      </c>
      <c r="AT67" s="74" t="s">
        <v>134</v>
      </c>
      <c r="AU67" s="74" t="s">
        <v>134</v>
      </c>
      <c r="AV67" s="74" t="s">
        <v>134</v>
      </c>
      <c r="AW67" s="74" t="s">
        <v>134</v>
      </c>
      <c r="AX67" s="74" t="s">
        <v>134</v>
      </c>
      <c r="AY67" s="74" t="s">
        <v>134</v>
      </c>
      <c r="AZ67" s="74" t="s">
        <v>134</v>
      </c>
      <c r="BA67" s="74" t="s">
        <v>134</v>
      </c>
      <c r="BB67" s="74" t="s">
        <v>134</v>
      </c>
      <c r="BC67" s="74" t="s">
        <v>134</v>
      </c>
      <c r="BD67" s="74" t="s">
        <v>134</v>
      </c>
      <c r="BE67" s="74" t="s">
        <v>134</v>
      </c>
      <c r="BF67" s="74" t="s">
        <v>134</v>
      </c>
      <c r="BG67" s="74" t="s">
        <v>134</v>
      </c>
      <c r="BH67" s="74" t="s">
        <v>134</v>
      </c>
      <c r="BI67" s="74" t="s">
        <v>134</v>
      </c>
      <c r="BJ67" s="74" t="s">
        <v>134</v>
      </c>
      <c r="BK67" s="74" t="s">
        <v>134</v>
      </c>
      <c r="BL67" s="74" t="s">
        <v>134</v>
      </c>
      <c r="BM67" s="74" t="s">
        <v>134</v>
      </c>
      <c r="BN67" s="74" t="s">
        <v>134</v>
      </c>
      <c r="BO67" s="74" t="s">
        <v>134</v>
      </c>
      <c r="BP67" s="74" t="s">
        <v>134</v>
      </c>
      <c r="BQ67" s="74" t="s">
        <v>134</v>
      </c>
      <c r="BR67" s="74" t="s">
        <v>134</v>
      </c>
      <c r="BS67" s="74" t="s">
        <v>134</v>
      </c>
      <c r="BT67" s="74" t="s">
        <v>134</v>
      </c>
      <c r="BU67" s="74" t="s">
        <v>134</v>
      </c>
      <c r="BV67" s="74" t="s">
        <v>134</v>
      </c>
      <c r="BW67" s="74" t="s">
        <v>134</v>
      </c>
      <c r="BX67" s="74" t="s">
        <v>134</v>
      </c>
      <c r="BY67" s="74" t="s">
        <v>134</v>
      </c>
      <c r="BZ67" s="74" t="s">
        <v>134</v>
      </c>
      <c r="CA67" s="74" t="s">
        <v>134</v>
      </c>
      <c r="CB67" s="74" t="s">
        <v>134</v>
      </c>
      <c r="CC67" s="74" t="s">
        <v>134</v>
      </c>
      <c r="CD67" s="74" t="s">
        <v>134</v>
      </c>
      <c r="CE67" s="74" t="s">
        <v>134</v>
      </c>
      <c r="CF67" s="74" t="s">
        <v>134</v>
      </c>
      <c r="CG67" s="74" t="s">
        <v>134</v>
      </c>
      <c r="CH67" s="74" t="s">
        <v>134</v>
      </c>
      <c r="CI67" s="74" t="s">
        <v>134</v>
      </c>
      <c r="CJ67" s="74" t="s">
        <v>134</v>
      </c>
      <c r="CK67" s="74" t="s">
        <v>134</v>
      </c>
      <c r="CL67" s="74" t="s">
        <v>134</v>
      </c>
      <c r="CM67" s="74" t="s">
        <v>134</v>
      </c>
      <c r="CN67" s="74" t="s">
        <v>134</v>
      </c>
      <c r="CO67" s="74" t="s">
        <v>134</v>
      </c>
      <c r="CP67" s="74" t="s">
        <v>134</v>
      </c>
      <c r="CQ67" s="74" t="s">
        <v>134</v>
      </c>
      <c r="CR67" s="74" t="s">
        <v>134</v>
      </c>
      <c r="CS67" s="74" t="s">
        <v>134</v>
      </c>
      <c r="CT67" s="74" t="s">
        <v>134</v>
      </c>
      <c r="CU67" s="74" t="s">
        <v>134</v>
      </c>
      <c r="CV67" s="74" t="s">
        <v>134</v>
      </c>
      <c r="CW67" s="74" t="s">
        <v>134</v>
      </c>
      <c r="CX67" s="74" t="s">
        <v>134</v>
      </c>
      <c r="CY67" s="74" t="s">
        <v>134</v>
      </c>
      <c r="CZ67" s="74" t="s">
        <v>134</v>
      </c>
      <c r="DA67" s="74" t="s">
        <v>134</v>
      </c>
      <c r="DB67" s="74" t="s">
        <v>134</v>
      </c>
      <c r="DC67" s="74" t="s">
        <v>134</v>
      </c>
      <c r="DD67" s="74" t="s">
        <v>134</v>
      </c>
      <c r="DE67" s="74" t="s">
        <v>134</v>
      </c>
      <c r="DF67" s="74" t="s">
        <v>134</v>
      </c>
      <c r="DG67" s="74" t="s">
        <v>134</v>
      </c>
      <c r="DH67" s="74" t="s">
        <v>134</v>
      </c>
      <c r="DI67" s="74" t="s">
        <v>134</v>
      </c>
      <c r="DJ67" s="74" t="s">
        <v>134</v>
      </c>
      <c r="DK67" s="74" t="s">
        <v>134</v>
      </c>
      <c r="DL67" s="74" t="s">
        <v>134</v>
      </c>
      <c r="DM67" s="74" t="s">
        <v>134</v>
      </c>
      <c r="DN67" s="74" t="s">
        <v>134</v>
      </c>
      <c r="DO67" s="74" t="s">
        <v>134</v>
      </c>
      <c r="DP67" s="74" t="s">
        <v>134</v>
      </c>
      <c r="DQ67" s="74" t="s">
        <v>134</v>
      </c>
      <c r="DR67" s="74" t="s">
        <v>134</v>
      </c>
      <c r="DS67" s="74" t="s">
        <v>134</v>
      </c>
      <c r="DT67" s="74" t="s">
        <v>134</v>
      </c>
      <c r="DU67" s="74" t="s">
        <v>134</v>
      </c>
      <c r="DV67" s="74" t="s">
        <v>134</v>
      </c>
      <c r="DW67" s="74" t="s">
        <v>134</v>
      </c>
      <c r="DX67" s="74" t="s">
        <v>134</v>
      </c>
      <c r="DY67" s="74" t="s">
        <v>134</v>
      </c>
      <c r="DZ67" s="74" t="s">
        <v>134</v>
      </c>
      <c r="EA67" s="74" t="s">
        <v>134</v>
      </c>
      <c r="EB67" s="74" t="s">
        <v>134</v>
      </c>
      <c r="EC67" s="74" t="s">
        <v>134</v>
      </c>
      <c r="ED67" s="74" t="s">
        <v>134</v>
      </c>
      <c r="EE67" s="74" t="s">
        <v>134</v>
      </c>
      <c r="EF67" s="74" t="s">
        <v>134</v>
      </c>
      <c r="EG67" s="74" t="s">
        <v>134</v>
      </c>
      <c r="EH67" s="74" t="s">
        <v>134</v>
      </c>
      <c r="EI67" s="74" t="s">
        <v>134</v>
      </c>
      <c r="EJ67" s="74" t="s">
        <v>134</v>
      </c>
      <c r="EK67" s="74" t="s">
        <v>134</v>
      </c>
      <c r="EL67" s="74" t="s">
        <v>134</v>
      </c>
      <c r="EM67" s="74" t="s">
        <v>134</v>
      </c>
      <c r="EN67" s="74" t="s">
        <v>134</v>
      </c>
      <c r="EO67" s="74" t="s">
        <v>134</v>
      </c>
      <c r="EP67" s="74" t="s">
        <v>134</v>
      </c>
      <c r="EQ67" s="74" t="s">
        <v>134</v>
      </c>
      <c r="ER67" s="74" t="s">
        <v>134</v>
      </c>
      <c r="ES67" s="74" t="s">
        <v>134</v>
      </c>
      <c r="ET67" s="74" t="s">
        <v>134</v>
      </c>
      <c r="EU67" s="74" t="s">
        <v>134</v>
      </c>
      <c r="EV67" s="74" t="s">
        <v>134</v>
      </c>
      <c r="EW67" s="74" t="s">
        <v>134</v>
      </c>
      <c r="EX67" s="74" t="s">
        <v>134</v>
      </c>
      <c r="EY67" s="74" t="s">
        <v>134</v>
      </c>
      <c r="EZ67" s="74" t="s">
        <v>134</v>
      </c>
      <c r="FA67" s="74" t="s">
        <v>134</v>
      </c>
      <c r="FB67" s="74" t="s">
        <v>134</v>
      </c>
      <c r="FC67" s="74" t="s">
        <v>134</v>
      </c>
      <c r="FD67" s="74" t="s">
        <v>134</v>
      </c>
      <c r="FE67" s="74" t="s">
        <v>134</v>
      </c>
      <c r="FF67" s="74" t="s">
        <v>134</v>
      </c>
      <c r="FG67" s="74" t="s">
        <v>134</v>
      </c>
      <c r="FH67" s="74" t="s">
        <v>134</v>
      </c>
      <c r="FI67" s="74" t="s">
        <v>134</v>
      </c>
      <c r="FJ67" s="74" t="s">
        <v>134</v>
      </c>
      <c r="FK67" s="74" t="s">
        <v>134</v>
      </c>
      <c r="FL67" s="74" t="s">
        <v>134</v>
      </c>
      <c r="FM67" s="74" t="s">
        <v>134</v>
      </c>
      <c r="FN67" s="74" t="s">
        <v>134</v>
      </c>
      <c r="FO67" s="74" t="s">
        <v>134</v>
      </c>
      <c r="FP67" s="74" t="s">
        <v>134</v>
      </c>
      <c r="FQ67" s="74" t="s">
        <v>134</v>
      </c>
      <c r="FR67" s="74" t="s">
        <v>134</v>
      </c>
      <c r="FS67" s="74" t="s">
        <v>134</v>
      </c>
      <c r="FT67" s="74" t="s">
        <v>134</v>
      </c>
      <c r="FU67" s="74" t="s">
        <v>134</v>
      </c>
      <c r="FV67" s="74" t="s">
        <v>134</v>
      </c>
      <c r="FW67" s="74" t="s">
        <v>134</v>
      </c>
      <c r="FX67" s="74" t="s">
        <v>134</v>
      </c>
      <c r="FY67" s="74" t="s">
        <v>134</v>
      </c>
      <c r="FZ67" s="74" t="s">
        <v>134</v>
      </c>
      <c r="GA67" s="74" t="s">
        <v>134</v>
      </c>
      <c r="GB67" s="74" t="s">
        <v>134</v>
      </c>
      <c r="GC67" s="74" t="s">
        <v>134</v>
      </c>
      <c r="GD67" s="74" t="s">
        <v>134</v>
      </c>
      <c r="GE67" s="74" t="s">
        <v>134</v>
      </c>
      <c r="GF67" s="74" t="s">
        <v>134</v>
      </c>
      <c r="GG67" s="74" t="s">
        <v>134</v>
      </c>
      <c r="GH67" s="74" t="s">
        <v>134</v>
      </c>
      <c r="GI67" s="74" t="s">
        <v>134</v>
      </c>
      <c r="GJ67" s="74" t="s">
        <v>134</v>
      </c>
      <c r="GK67" s="74" t="s">
        <v>134</v>
      </c>
      <c r="GL67" s="74" t="s">
        <v>134</v>
      </c>
      <c r="GM67" s="74" t="s">
        <v>134</v>
      </c>
      <c r="GN67" s="74" t="s">
        <v>134</v>
      </c>
      <c r="GO67" s="74" t="s">
        <v>134</v>
      </c>
      <c r="GP67" s="74" t="s">
        <v>134</v>
      </c>
      <c r="GQ67" s="74" t="s">
        <v>134</v>
      </c>
      <c r="GR67" s="74" t="s">
        <v>134</v>
      </c>
      <c r="GS67" s="74" t="s">
        <v>134</v>
      </c>
      <c r="GT67" s="74" t="s">
        <v>134</v>
      </c>
      <c r="GU67" s="74" t="s">
        <v>134</v>
      </c>
      <c r="GV67" s="74" t="s">
        <v>134</v>
      </c>
      <c r="GW67" s="74" t="s">
        <v>134</v>
      </c>
      <c r="GX67" s="74" t="s">
        <v>134</v>
      </c>
      <c r="GY67" s="74" t="s">
        <v>134</v>
      </c>
      <c r="GZ67" s="74" t="s">
        <v>134</v>
      </c>
      <c r="HA67" s="74" t="s">
        <v>134</v>
      </c>
      <c r="HB67" s="74" t="s">
        <v>134</v>
      </c>
      <c r="HC67" s="74" t="s">
        <v>134</v>
      </c>
      <c r="HD67" s="74" t="s">
        <v>134</v>
      </c>
      <c r="HE67" s="74" t="s">
        <v>134</v>
      </c>
      <c r="HF67" s="74" t="s">
        <v>134</v>
      </c>
      <c r="HG67" s="74" t="s">
        <v>134</v>
      </c>
      <c r="HH67" s="74" t="s">
        <v>134</v>
      </c>
      <c r="HI67" s="74" t="s">
        <v>134</v>
      </c>
      <c r="HJ67" s="74" t="s">
        <v>134</v>
      </c>
      <c r="HK67" s="74" t="s">
        <v>134</v>
      </c>
      <c r="HL67" s="74" t="s">
        <v>134</v>
      </c>
      <c r="HM67" s="74" t="s">
        <v>134</v>
      </c>
      <c r="HN67" s="74" t="s">
        <v>134</v>
      </c>
      <c r="HO67" s="74" t="s">
        <v>134</v>
      </c>
      <c r="HP67" s="74" t="s">
        <v>134</v>
      </c>
      <c r="HQ67" s="74" t="s">
        <v>134</v>
      </c>
      <c r="HR67" s="74" t="s">
        <v>134</v>
      </c>
      <c r="HS67" s="74" t="s">
        <v>134</v>
      </c>
      <c r="HT67" s="74" t="s">
        <v>134</v>
      </c>
      <c r="HU67" s="74" t="s">
        <v>134</v>
      </c>
      <c r="HV67" s="74" t="s">
        <v>134</v>
      </c>
      <c r="HW67" s="74" t="s">
        <v>134</v>
      </c>
      <c r="HX67" s="74" t="s">
        <v>134</v>
      </c>
      <c r="HY67" s="74" t="s">
        <v>134</v>
      </c>
      <c r="HZ67" s="74" t="s">
        <v>134</v>
      </c>
      <c r="IA67" s="74" t="s">
        <v>134</v>
      </c>
      <c r="IB67" s="74" t="s">
        <v>134</v>
      </c>
      <c r="IC67" s="74" t="s">
        <v>134</v>
      </c>
      <c r="ID67" s="74" t="s">
        <v>134</v>
      </c>
      <c r="IE67" s="74" t="s">
        <v>134</v>
      </c>
      <c r="IF67" s="74" t="s">
        <v>134</v>
      </c>
      <c r="IG67" s="74" t="s">
        <v>134</v>
      </c>
      <c r="IH67" s="74" t="s">
        <v>134</v>
      </c>
      <c r="II67" s="74" t="s">
        <v>134</v>
      </c>
      <c r="IJ67" s="74" t="s">
        <v>134</v>
      </c>
      <c r="IK67" s="74" t="s">
        <v>134</v>
      </c>
      <c r="IL67" s="74" t="s">
        <v>134</v>
      </c>
      <c r="IM67" s="74" t="s">
        <v>134</v>
      </c>
      <c r="IN67" s="74" t="s">
        <v>134</v>
      </c>
      <c r="IO67" s="74" t="s">
        <v>134</v>
      </c>
      <c r="IP67" s="74" t="s">
        <v>134</v>
      </c>
      <c r="IQ67" s="74" t="s">
        <v>134</v>
      </c>
      <c r="IR67" s="74" t="s">
        <v>134</v>
      </c>
      <c r="IS67" s="74" t="s">
        <v>134</v>
      </c>
      <c r="IT67" s="74" t="s">
        <v>134</v>
      </c>
      <c r="IU67" s="74" t="s">
        <v>134</v>
      </c>
      <c r="IV67" s="74" t="s">
        <v>134</v>
      </c>
      <c r="IW67" s="74" t="s">
        <v>134</v>
      </c>
      <c r="IX67" s="74" t="s">
        <v>134</v>
      </c>
      <c r="IY67" s="74" t="s">
        <v>134</v>
      </c>
      <c r="IZ67" s="74" t="s">
        <v>134</v>
      </c>
      <c r="JA67" s="74" t="s">
        <v>134</v>
      </c>
      <c r="JB67" s="74" t="s">
        <v>134</v>
      </c>
      <c r="JC67" s="74" t="s">
        <v>134</v>
      </c>
      <c r="JD67" s="74" t="s">
        <v>134</v>
      </c>
      <c r="JE67" s="74" t="s">
        <v>134</v>
      </c>
      <c r="JF67" s="74" t="s">
        <v>134</v>
      </c>
      <c r="JG67" s="74" t="s">
        <v>134</v>
      </c>
      <c r="JH67" s="74" t="s">
        <v>134</v>
      </c>
      <c r="JI67" s="74" t="s">
        <v>134</v>
      </c>
      <c r="JJ67" s="74" t="s">
        <v>134</v>
      </c>
      <c r="JK67" s="74" t="s">
        <v>134</v>
      </c>
      <c r="JL67" s="74" t="s">
        <v>134</v>
      </c>
      <c r="JM67" s="74" t="s">
        <v>134</v>
      </c>
      <c r="JN67" s="74" t="s">
        <v>134</v>
      </c>
      <c r="JO67" s="74" t="s">
        <v>134</v>
      </c>
      <c r="JP67" s="74" t="s">
        <v>134</v>
      </c>
      <c r="JQ67" s="74" t="s">
        <v>134</v>
      </c>
      <c r="JR67" s="74" t="s">
        <v>134</v>
      </c>
      <c r="JS67" s="74" t="s">
        <v>134</v>
      </c>
      <c r="JT67" s="74" t="s">
        <v>134</v>
      </c>
      <c r="JU67" s="74" t="s">
        <v>134</v>
      </c>
      <c r="JV67" s="74" t="s">
        <v>134</v>
      </c>
      <c r="JW67" s="74" t="s">
        <v>134</v>
      </c>
      <c r="JX67" s="74" t="s">
        <v>134</v>
      </c>
      <c r="JY67" s="74" t="s">
        <v>134</v>
      </c>
      <c r="JZ67" s="74" t="s">
        <v>134</v>
      </c>
      <c r="KA67" s="74" t="s">
        <v>134</v>
      </c>
      <c r="KB67" s="74" t="s">
        <v>134</v>
      </c>
      <c r="KC67" s="74" t="s">
        <v>134</v>
      </c>
      <c r="KD67" s="74" t="s">
        <v>134</v>
      </c>
      <c r="KE67" s="74" t="s">
        <v>134</v>
      </c>
      <c r="KF67" s="74" t="s">
        <v>134</v>
      </c>
      <c r="KG67" s="74" t="s">
        <v>134</v>
      </c>
      <c r="KH67" s="74" t="s">
        <v>134</v>
      </c>
      <c r="KI67" s="74" t="s">
        <v>134</v>
      </c>
      <c r="KJ67" s="74" t="s">
        <v>134</v>
      </c>
      <c r="KK67" s="74" t="s">
        <v>134</v>
      </c>
      <c r="KL67" s="74" t="s">
        <v>134</v>
      </c>
      <c r="KM67" s="74" t="s">
        <v>134</v>
      </c>
      <c r="KN67" s="74" t="s">
        <v>134</v>
      </c>
      <c r="KO67" s="74" t="s">
        <v>134</v>
      </c>
      <c r="KP67" s="74" t="s">
        <v>134</v>
      </c>
      <c r="KQ67" s="74" t="s">
        <v>134</v>
      </c>
      <c r="KR67" s="74" t="s">
        <v>134</v>
      </c>
      <c r="KS67" s="74" t="s">
        <v>134</v>
      </c>
      <c r="KT67" s="74" t="s">
        <v>134</v>
      </c>
      <c r="KU67" s="74" t="s">
        <v>134</v>
      </c>
      <c r="KV67" s="74" t="s">
        <v>134</v>
      </c>
      <c r="KW67" s="74" t="s">
        <v>134</v>
      </c>
      <c r="KX67" s="74" t="s">
        <v>134</v>
      </c>
      <c r="KY67" s="74" t="s">
        <v>134</v>
      </c>
      <c r="KZ67" s="74" t="s">
        <v>134</v>
      </c>
      <c r="LA67" s="74" t="s">
        <v>134</v>
      </c>
      <c r="LB67" s="74" t="s">
        <v>134</v>
      </c>
      <c r="LC67" s="74" t="s">
        <v>134</v>
      </c>
      <c r="LD67" s="74" t="s">
        <v>134</v>
      </c>
      <c r="LE67" s="74" t="s">
        <v>134</v>
      </c>
      <c r="LF67" s="74" t="s">
        <v>134</v>
      </c>
      <c r="LG67" s="74" t="s">
        <v>134</v>
      </c>
      <c r="LH67" s="74" t="s">
        <v>134</v>
      </c>
      <c r="LI67" s="74" t="s">
        <v>134</v>
      </c>
      <c r="LJ67" s="74" t="s">
        <v>134</v>
      </c>
      <c r="LK67" s="74" t="s">
        <v>134</v>
      </c>
      <c r="LL67" s="74" t="s">
        <v>134</v>
      </c>
      <c r="LM67" s="74" t="s">
        <v>134</v>
      </c>
      <c r="LN67" s="74" t="s">
        <v>134</v>
      </c>
      <c r="LO67" s="74" t="s">
        <v>134</v>
      </c>
      <c r="LP67" s="74" t="s">
        <v>134</v>
      </c>
      <c r="LQ67" s="74" t="s">
        <v>134</v>
      </c>
      <c r="LR67" s="74" t="s">
        <v>134</v>
      </c>
      <c r="LS67" s="74" t="s">
        <v>134</v>
      </c>
      <c r="LT67" s="74" t="s">
        <v>134</v>
      </c>
      <c r="LU67" s="74" t="s">
        <v>134</v>
      </c>
      <c r="LV67" s="74" t="s">
        <v>134</v>
      </c>
      <c r="LW67" s="74" t="s">
        <v>134</v>
      </c>
      <c r="LX67" s="74" t="s">
        <v>134</v>
      </c>
      <c r="LY67" s="74" t="s">
        <v>134</v>
      </c>
      <c r="LZ67" s="74" t="s">
        <v>134</v>
      </c>
      <c r="MA67" s="74" t="s">
        <v>134</v>
      </c>
      <c r="MB67" s="74" t="s">
        <v>134</v>
      </c>
      <c r="MC67" s="74" t="s">
        <v>134</v>
      </c>
      <c r="MD67" s="74" t="s">
        <v>134</v>
      </c>
      <c r="ME67" s="74" t="s">
        <v>134</v>
      </c>
      <c r="MF67" s="74" t="s">
        <v>134</v>
      </c>
      <c r="MG67" s="74" t="s">
        <v>134</v>
      </c>
      <c r="MH67" s="74" t="s">
        <v>134</v>
      </c>
      <c r="MI67" s="74" t="s">
        <v>134</v>
      </c>
      <c r="MJ67" s="74" t="s">
        <v>134</v>
      </c>
      <c r="MK67" s="74" t="s">
        <v>134</v>
      </c>
      <c r="ML67" s="74" t="s">
        <v>134</v>
      </c>
      <c r="MM67" s="74" t="s">
        <v>134</v>
      </c>
      <c r="MN67" s="74" t="s">
        <v>134</v>
      </c>
      <c r="MO67" s="74" t="s">
        <v>134</v>
      </c>
      <c r="MP67" s="74" t="s">
        <v>134</v>
      </c>
      <c r="MQ67" s="74" t="s">
        <v>134</v>
      </c>
      <c r="MR67" s="74" t="s">
        <v>134</v>
      </c>
      <c r="MS67" s="74" t="s">
        <v>134</v>
      </c>
      <c r="MT67" s="74" t="s">
        <v>134</v>
      </c>
      <c r="MU67" s="74" t="s">
        <v>134</v>
      </c>
      <c r="MV67" s="74" t="s">
        <v>134</v>
      </c>
      <c r="MW67" s="74" t="s">
        <v>134</v>
      </c>
      <c r="MX67" s="74" t="s">
        <v>134</v>
      </c>
      <c r="MY67" s="74" t="s">
        <v>134</v>
      </c>
      <c r="MZ67" s="74" t="s">
        <v>134</v>
      </c>
      <c r="NA67" s="74" t="s">
        <v>134</v>
      </c>
      <c r="NB67" s="74" t="s">
        <v>134</v>
      </c>
      <c r="NC67" s="74" t="s">
        <v>134</v>
      </c>
      <c r="ND67" s="74" t="s">
        <v>134</v>
      </c>
      <c r="NE67" s="74" t="s">
        <v>134</v>
      </c>
      <c r="NF67" s="74" t="s">
        <v>134</v>
      </c>
      <c r="NG67" s="74" t="s">
        <v>134</v>
      </c>
      <c r="NH67" s="74" t="s">
        <v>134</v>
      </c>
      <c r="NI67" s="74" t="s">
        <v>134</v>
      </c>
      <c r="NJ67" s="74" t="s">
        <v>134</v>
      </c>
      <c r="NK67" s="74" t="s">
        <v>134</v>
      </c>
      <c r="NL67" s="74" t="s">
        <v>134</v>
      </c>
      <c r="NM67" s="74" t="s">
        <v>134</v>
      </c>
      <c r="NN67" s="74" t="s">
        <v>134</v>
      </c>
      <c r="NO67" s="74" t="s">
        <v>134</v>
      </c>
      <c r="NP67" s="74" t="s">
        <v>134</v>
      </c>
      <c r="NQ67" s="74" t="s">
        <v>134</v>
      </c>
      <c r="NR67" s="74" t="s">
        <v>134</v>
      </c>
      <c r="NS67" s="74" t="s">
        <v>134</v>
      </c>
      <c r="NT67" s="74" t="s">
        <v>134</v>
      </c>
      <c r="NU67" s="74" t="s">
        <v>134</v>
      </c>
      <c r="NV67" s="74" t="s">
        <v>134</v>
      </c>
      <c r="NW67" s="74" t="s">
        <v>134</v>
      </c>
      <c r="NX67" s="74" t="s">
        <v>134</v>
      </c>
      <c r="NY67" s="74" t="s">
        <v>134</v>
      </c>
      <c r="NZ67" s="74" t="s">
        <v>134</v>
      </c>
      <c r="OA67" s="74" t="s">
        <v>134</v>
      </c>
      <c r="OB67" s="74" t="s">
        <v>134</v>
      </c>
      <c r="OC67" s="74" t="s">
        <v>134</v>
      </c>
      <c r="OD67" s="74" t="s">
        <v>134</v>
      </c>
      <c r="OE67" s="74" t="s">
        <v>134</v>
      </c>
      <c r="OF67" s="74" t="s">
        <v>134</v>
      </c>
      <c r="OG67" s="74" t="s">
        <v>134</v>
      </c>
      <c r="OH67" s="74" t="s">
        <v>134</v>
      </c>
      <c r="OI67" s="74" t="s">
        <v>134</v>
      </c>
      <c r="OJ67" s="74" t="s">
        <v>134</v>
      </c>
      <c r="OK67" s="74" t="s">
        <v>134</v>
      </c>
      <c r="OL67" s="74" t="s">
        <v>134</v>
      </c>
      <c r="OM67" s="74" t="s">
        <v>134</v>
      </c>
      <c r="ON67" s="74" t="s">
        <v>134</v>
      </c>
      <c r="OO67" s="74" t="s">
        <v>134</v>
      </c>
      <c r="OP67" s="74" t="s">
        <v>134</v>
      </c>
      <c r="OQ67" s="74" t="s">
        <v>134</v>
      </c>
      <c r="OR67" s="74" t="s">
        <v>134</v>
      </c>
      <c r="OS67" s="74" t="s">
        <v>134</v>
      </c>
      <c r="OT67" s="74" t="s">
        <v>134</v>
      </c>
      <c r="OU67" s="74" t="s">
        <v>134</v>
      </c>
      <c r="OV67" s="74" t="s">
        <v>134</v>
      </c>
      <c r="OW67" s="74" t="s">
        <v>134</v>
      </c>
      <c r="OX67" s="74" t="s">
        <v>134</v>
      </c>
      <c r="OY67" s="74" t="s">
        <v>134</v>
      </c>
      <c r="OZ67" s="74" t="s">
        <v>134</v>
      </c>
      <c r="PA67" s="74" t="s">
        <v>134</v>
      </c>
      <c r="PB67" s="74" t="s">
        <v>134</v>
      </c>
      <c r="PC67" s="74" t="s">
        <v>134</v>
      </c>
      <c r="PD67" s="74" t="s">
        <v>134</v>
      </c>
      <c r="PE67" s="74" t="s">
        <v>134</v>
      </c>
      <c r="PF67" s="74" t="s">
        <v>134</v>
      </c>
      <c r="PG67" s="74" t="s">
        <v>134</v>
      </c>
      <c r="PH67" s="74" t="s">
        <v>134</v>
      </c>
      <c r="PI67" s="74" t="s">
        <v>134</v>
      </c>
      <c r="PJ67" s="74" t="s">
        <v>134</v>
      </c>
      <c r="PK67" s="74" t="s">
        <v>134</v>
      </c>
      <c r="PL67" s="74" t="s">
        <v>134</v>
      </c>
      <c r="PM67" s="74" t="s">
        <v>134</v>
      </c>
      <c r="PN67" s="74" t="s">
        <v>134</v>
      </c>
      <c r="PO67" s="74" t="s">
        <v>134</v>
      </c>
      <c r="PP67" s="74" t="s">
        <v>134</v>
      </c>
      <c r="PQ67" s="74" t="s">
        <v>134</v>
      </c>
      <c r="PR67" s="74" t="s">
        <v>134</v>
      </c>
      <c r="PS67" s="74" t="s">
        <v>134</v>
      </c>
      <c r="PT67" s="74" t="s">
        <v>134</v>
      </c>
      <c r="PU67" s="74" t="s">
        <v>134</v>
      </c>
      <c r="PV67" s="74" t="s">
        <v>134</v>
      </c>
      <c r="PW67" s="74" t="s">
        <v>134</v>
      </c>
      <c r="PX67" s="74" t="s">
        <v>134</v>
      </c>
      <c r="PY67" s="74" t="s">
        <v>134</v>
      </c>
      <c r="PZ67" s="74" t="s">
        <v>134</v>
      </c>
      <c r="QA67" s="74" t="s">
        <v>134</v>
      </c>
      <c r="QB67" s="74" t="s">
        <v>134</v>
      </c>
      <c r="QC67" s="74" t="s">
        <v>134</v>
      </c>
      <c r="QD67" s="74" t="s">
        <v>134</v>
      </c>
      <c r="QE67" s="74" t="s">
        <v>134</v>
      </c>
      <c r="QF67" s="74" t="s">
        <v>134</v>
      </c>
      <c r="QG67" s="74" t="s">
        <v>134</v>
      </c>
      <c r="QH67" s="74" t="s">
        <v>134</v>
      </c>
      <c r="QI67" s="74" t="s">
        <v>134</v>
      </c>
      <c r="QJ67" s="74" t="s">
        <v>134</v>
      </c>
      <c r="QK67" s="74" t="s">
        <v>134</v>
      </c>
      <c r="QL67" s="74" t="s">
        <v>134</v>
      </c>
      <c r="QM67" s="74" t="s">
        <v>134</v>
      </c>
      <c r="QN67" s="74" t="s">
        <v>134</v>
      </c>
      <c r="QO67" s="74" t="s">
        <v>134</v>
      </c>
      <c r="QP67" s="74" t="s">
        <v>134</v>
      </c>
      <c r="QQ67" s="74" t="s">
        <v>134</v>
      </c>
      <c r="QR67" s="74" t="s">
        <v>134</v>
      </c>
      <c r="QS67" s="74" t="s">
        <v>134</v>
      </c>
      <c r="QT67" s="74" t="s">
        <v>134</v>
      </c>
      <c r="QU67" s="74" t="s">
        <v>134</v>
      </c>
      <c r="QV67" s="74" t="s">
        <v>134</v>
      </c>
      <c r="QW67" s="74" t="s">
        <v>134</v>
      </c>
      <c r="QX67" s="74" t="s">
        <v>134</v>
      </c>
      <c r="QY67" s="74" t="s">
        <v>134</v>
      </c>
      <c r="QZ67" s="74" t="s">
        <v>134</v>
      </c>
      <c r="RA67" s="74">
        <v>84.56</v>
      </c>
      <c r="RB67" s="74">
        <v>83.99</v>
      </c>
      <c r="RC67" s="74">
        <v>84.02</v>
      </c>
      <c r="RD67" s="74">
        <v>83.62</v>
      </c>
      <c r="RE67" s="74">
        <v>84.72</v>
      </c>
      <c r="RF67" s="74">
        <v>85.54</v>
      </c>
      <c r="RG67" s="74">
        <v>86.44</v>
      </c>
      <c r="RH67" s="74">
        <v>86.88</v>
      </c>
      <c r="RI67" s="74">
        <v>88.25</v>
      </c>
      <c r="RJ67" s="74">
        <v>88.48</v>
      </c>
      <c r="RK67" s="74">
        <v>88.72</v>
      </c>
      <c r="RL67" s="74">
        <v>88.77</v>
      </c>
      <c r="RM67" s="74">
        <v>87.59</v>
      </c>
      <c r="RN67" s="74">
        <v>86.99</v>
      </c>
      <c r="RO67" s="74">
        <v>90.45</v>
      </c>
      <c r="RP67" s="74">
        <v>90.33</v>
      </c>
      <c r="RQ67" s="74">
        <v>90.17</v>
      </c>
      <c r="RR67" s="74">
        <v>91.5</v>
      </c>
      <c r="RS67" s="74">
        <v>90</v>
      </c>
      <c r="RT67" s="74">
        <v>89.25</v>
      </c>
      <c r="RU67" s="74">
        <v>90.21</v>
      </c>
      <c r="RV67" s="74">
        <v>90.75</v>
      </c>
      <c r="RW67" s="74">
        <v>90.66</v>
      </c>
      <c r="RX67" s="74">
        <v>90.43</v>
      </c>
      <c r="RY67" s="74">
        <v>90.47</v>
      </c>
      <c r="RZ67" s="74">
        <v>90.84</v>
      </c>
      <c r="SA67" s="74">
        <v>90.53</v>
      </c>
      <c r="SB67" s="74">
        <v>90.07</v>
      </c>
      <c r="SC67" s="74">
        <v>88.72</v>
      </c>
      <c r="SD67" s="74">
        <v>90.2</v>
      </c>
      <c r="SE67" s="74">
        <v>90.56</v>
      </c>
      <c r="SF67" s="74">
        <v>90.42</v>
      </c>
      <c r="SG67" s="74">
        <v>90.11</v>
      </c>
      <c r="SH67" s="74">
        <v>90.46</v>
      </c>
      <c r="SI67" s="74">
        <v>90.43</v>
      </c>
      <c r="SJ67" s="74">
        <v>88.03</v>
      </c>
      <c r="SK67" s="74">
        <v>88.66</v>
      </c>
      <c r="SL67" s="74">
        <v>88.95</v>
      </c>
      <c r="SM67" s="74">
        <v>89.86</v>
      </c>
      <c r="SN67" s="74">
        <v>91.07</v>
      </c>
      <c r="SO67" s="74">
        <v>91.45</v>
      </c>
      <c r="SP67" s="74">
        <v>90.66</v>
      </c>
      <c r="SQ67" s="74">
        <v>89.68</v>
      </c>
      <c r="SR67" s="74">
        <v>89.32</v>
      </c>
      <c r="SS67" s="74">
        <v>89.38</v>
      </c>
      <c r="ST67" s="74">
        <v>90.69</v>
      </c>
      <c r="SU67" s="74">
        <v>91.29</v>
      </c>
      <c r="SV67" s="74">
        <v>91.99</v>
      </c>
      <c r="SW67" s="74">
        <v>95.95</v>
      </c>
      <c r="SX67" s="74">
        <v>95.95</v>
      </c>
      <c r="SY67" s="74">
        <v>94.88</v>
      </c>
      <c r="SZ67" s="74">
        <v>94.61</v>
      </c>
      <c r="TA67" s="74">
        <v>95.65</v>
      </c>
      <c r="TB67" s="74">
        <v>96.89</v>
      </c>
      <c r="TC67" s="74">
        <v>98.17</v>
      </c>
      <c r="TD67" s="74">
        <v>98.66</v>
      </c>
      <c r="TE67" s="74">
        <v>100.91</v>
      </c>
      <c r="TF67" s="74">
        <v>100.31</v>
      </c>
      <c r="TG67" s="74">
        <v>101.64</v>
      </c>
      <c r="TH67" s="74">
        <v>101.94</v>
      </c>
      <c r="TI67" s="74">
        <v>102.27</v>
      </c>
      <c r="TJ67" s="74">
        <v>102.32</v>
      </c>
      <c r="TK67" s="74">
        <v>102.71</v>
      </c>
      <c r="TL67" s="74">
        <v>103.04</v>
      </c>
      <c r="TM67" s="74">
        <v>102.36</v>
      </c>
      <c r="TN67" s="74">
        <v>103.07</v>
      </c>
      <c r="TO67" s="74">
        <v>103.54</v>
      </c>
      <c r="TP67" s="74">
        <v>104.97</v>
      </c>
      <c r="TQ67" s="74">
        <v>105.02</v>
      </c>
      <c r="TR67" s="74">
        <v>105.25</v>
      </c>
      <c r="TS67" s="74">
        <v>106.18</v>
      </c>
      <c r="TT67" s="74">
        <v>105.98</v>
      </c>
      <c r="TU67" s="74">
        <v>105.77</v>
      </c>
      <c r="TV67" s="74">
        <v>106.14</v>
      </c>
      <c r="TW67" s="74">
        <v>106.11</v>
      </c>
      <c r="TX67" s="74">
        <v>105.35</v>
      </c>
      <c r="TY67" s="74">
        <v>105.67</v>
      </c>
      <c r="TZ67" s="74">
        <v>105.36</v>
      </c>
      <c r="UA67" s="74">
        <v>104.49</v>
      </c>
      <c r="UB67" s="74">
        <v>104.39</v>
      </c>
      <c r="UC67" s="74">
        <v>100.72</v>
      </c>
      <c r="UD67" s="74">
        <v>101.56</v>
      </c>
      <c r="UE67" s="74">
        <v>100.8</v>
      </c>
      <c r="UF67" s="74">
        <v>103.79</v>
      </c>
      <c r="UG67" s="74">
        <v>104.87</v>
      </c>
      <c r="UH67" s="74">
        <v>103.61</v>
      </c>
    </row>
    <row r="68" spans="1:554" ht="14.4" x14ac:dyDescent="0.3">
      <c r="A68" s="74"/>
      <c r="B68" s="74"/>
      <c r="C68" s="74"/>
      <c r="D68" s="77"/>
      <c r="E68" s="74"/>
      <c r="F68" s="77"/>
      <c r="G68" s="74"/>
      <c r="H68" s="74"/>
      <c r="I68" s="74"/>
      <c r="J68" s="74"/>
      <c r="K68" s="74"/>
      <c r="L68" s="74"/>
      <c r="M68" s="74"/>
      <c r="N68" s="74"/>
      <c r="O68" s="74"/>
      <c r="P68" s="74"/>
      <c r="Q68" s="74"/>
      <c r="R68" s="74"/>
      <c r="S68" s="74"/>
      <c r="T68" s="74"/>
      <c r="U68" s="74"/>
      <c r="V68" s="74"/>
      <c r="W68" s="74"/>
      <c r="X68" s="74"/>
      <c r="Y68" s="74"/>
      <c r="Z68" s="74"/>
      <c r="AA68" s="74"/>
      <c r="AB68" s="74"/>
      <c r="AC68" s="74"/>
      <c r="AD68" s="74"/>
      <c r="AE68" s="74"/>
      <c r="AF68" s="74"/>
      <c r="AG68" s="74"/>
      <c r="AH68" s="74"/>
      <c r="AI68" s="74"/>
      <c r="AJ68" s="74"/>
      <c r="AK68" s="74"/>
      <c r="AL68" s="74"/>
      <c r="AM68" s="74"/>
      <c r="AN68" s="74"/>
      <c r="AO68" s="74"/>
      <c r="AP68" s="74"/>
      <c r="AQ68" s="74"/>
      <c r="AR68" s="74"/>
      <c r="AS68" s="74"/>
      <c r="AT68" s="74"/>
      <c r="AU68" s="74"/>
      <c r="AV68" s="74"/>
      <c r="AW68" s="74"/>
      <c r="AX68" s="74"/>
      <c r="AY68" s="74"/>
      <c r="AZ68" s="74"/>
      <c r="BA68" s="74"/>
      <c r="BB68" s="74"/>
      <c r="BC68" s="74"/>
      <c r="BD68" s="74"/>
      <c r="BE68" s="74"/>
      <c r="BF68" s="74"/>
      <c r="BG68" s="74"/>
      <c r="BH68" s="74"/>
      <c r="BI68" s="74"/>
      <c r="BJ68" s="74"/>
      <c r="BK68" s="74"/>
      <c r="BL68" s="74"/>
      <c r="BM68" s="74"/>
      <c r="BN68" s="74"/>
      <c r="BO68" s="74"/>
      <c r="BP68" s="74"/>
      <c r="BQ68" s="74"/>
      <c r="BR68" s="74"/>
      <c r="BS68" s="74"/>
      <c r="BT68" s="74"/>
      <c r="BU68" s="74"/>
      <c r="BV68" s="74"/>
      <c r="BW68" s="74"/>
      <c r="BX68" s="74"/>
      <c r="BY68" s="74"/>
      <c r="BZ68" s="74"/>
      <c r="CA68" s="74"/>
      <c r="CB68" s="74"/>
      <c r="CC68" s="74"/>
      <c r="CD68" s="74"/>
      <c r="CE68" s="74"/>
      <c r="CF68" s="74"/>
      <c r="CG68" s="74"/>
      <c r="CH68" s="74"/>
      <c r="CI68" s="74"/>
      <c r="CJ68" s="74"/>
      <c r="CK68" s="74"/>
      <c r="CL68" s="74"/>
      <c r="CM68" s="74"/>
      <c r="CN68" s="74"/>
      <c r="CO68" s="74"/>
      <c r="CP68" s="74"/>
      <c r="CQ68" s="74"/>
      <c r="CR68" s="74"/>
      <c r="CS68" s="74"/>
      <c r="CT68" s="74"/>
      <c r="CU68" s="74"/>
      <c r="CV68" s="74"/>
      <c r="CW68" s="74"/>
      <c r="CX68" s="74"/>
      <c r="CY68" s="74"/>
      <c r="CZ68" s="74"/>
      <c r="DA68" s="74"/>
      <c r="DB68" s="74"/>
      <c r="DC68" s="74"/>
      <c r="DD68" s="74"/>
      <c r="DE68" s="74"/>
      <c r="DF68" s="74"/>
      <c r="DG68" s="74"/>
      <c r="DH68" s="74"/>
      <c r="DI68" s="74"/>
      <c r="DJ68" s="74"/>
      <c r="DK68" s="74"/>
      <c r="DL68" s="74"/>
      <c r="DM68" s="74"/>
      <c r="DN68" s="74"/>
      <c r="DO68" s="74"/>
      <c r="DP68" s="74"/>
      <c r="DQ68" s="74"/>
      <c r="DR68" s="74"/>
      <c r="DS68" s="74"/>
      <c r="DT68" s="74"/>
      <c r="DU68" s="74"/>
      <c r="DV68" s="74"/>
      <c r="DW68" s="74"/>
      <c r="DX68" s="74"/>
      <c r="DY68" s="74"/>
      <c r="DZ68" s="74"/>
      <c r="EA68" s="74"/>
      <c r="EB68" s="74"/>
      <c r="EC68" s="74"/>
      <c r="ED68" s="74"/>
      <c r="EE68" s="74"/>
      <c r="EF68" s="74"/>
      <c r="EG68" s="74"/>
      <c r="EH68" s="74"/>
      <c r="EI68" s="74"/>
      <c r="EJ68" s="74"/>
      <c r="EK68" s="74"/>
      <c r="EL68" s="74"/>
      <c r="EM68" s="74"/>
      <c r="EN68" s="74"/>
      <c r="EO68" s="74"/>
      <c r="EP68" s="74"/>
      <c r="EQ68" s="74"/>
      <c r="ER68" s="74"/>
      <c r="ES68" s="74"/>
      <c r="ET68" s="74"/>
      <c r="EU68" s="74"/>
      <c r="EV68" s="74"/>
      <c r="EW68" s="74"/>
      <c r="EX68" s="74"/>
      <c r="EY68" s="74"/>
      <c r="EZ68" s="74"/>
      <c r="FA68" s="74"/>
      <c r="FB68" s="74"/>
      <c r="FC68" s="74"/>
      <c r="FD68" s="74"/>
      <c r="FE68" s="74"/>
      <c r="FF68" s="74"/>
      <c r="FG68" s="74"/>
      <c r="FH68" s="74"/>
      <c r="FI68" s="74"/>
      <c r="FJ68" s="74"/>
      <c r="FK68" s="74"/>
      <c r="FL68" s="74"/>
      <c r="FM68" s="74"/>
      <c r="FN68" s="74"/>
      <c r="FO68" s="74"/>
      <c r="FP68" s="74"/>
      <c r="FQ68" s="74"/>
      <c r="FR68" s="74"/>
      <c r="FS68" s="74"/>
      <c r="FT68" s="74"/>
      <c r="FU68" s="74"/>
      <c r="FV68" s="74"/>
      <c r="FW68" s="74"/>
      <c r="FX68" s="74"/>
      <c r="FY68" s="74"/>
      <c r="FZ68" s="74"/>
      <c r="GA68" s="74"/>
      <c r="GB68" s="74"/>
      <c r="GC68" s="74"/>
      <c r="GD68" s="74"/>
      <c r="GE68" s="74"/>
      <c r="GF68" s="74"/>
      <c r="GG68" s="74"/>
      <c r="GH68" s="74"/>
      <c r="GI68" s="74"/>
      <c r="GJ68" s="74"/>
      <c r="GK68" s="74"/>
      <c r="GL68" s="74"/>
      <c r="GM68" s="74"/>
      <c r="GN68" s="74"/>
      <c r="GO68" s="74"/>
      <c r="GP68" s="74"/>
      <c r="GQ68" s="74"/>
      <c r="GR68" s="74"/>
      <c r="GS68" s="74"/>
      <c r="GT68" s="74"/>
      <c r="GU68" s="74"/>
      <c r="GV68" s="74"/>
      <c r="GW68" s="74"/>
      <c r="GX68" s="74"/>
      <c r="GY68" s="74"/>
      <c r="GZ68" s="74"/>
      <c r="HA68" s="74"/>
      <c r="HB68" s="74"/>
      <c r="HC68" s="74"/>
      <c r="HD68" s="74"/>
      <c r="HE68" s="74"/>
      <c r="HF68" s="74"/>
      <c r="HG68" s="74"/>
      <c r="HH68" s="74"/>
      <c r="HI68" s="74"/>
      <c r="HJ68" s="74"/>
      <c r="HK68" s="74"/>
      <c r="HL68" s="74"/>
      <c r="HM68" s="74"/>
      <c r="HN68" s="74"/>
      <c r="HO68" s="74"/>
      <c r="HP68" s="74"/>
      <c r="HQ68" s="74"/>
      <c r="HR68" s="74"/>
      <c r="HS68" s="74"/>
      <c r="HT68" s="74"/>
      <c r="HU68" s="74"/>
      <c r="HV68" s="74"/>
      <c r="HW68" s="74"/>
      <c r="HX68" s="74"/>
      <c r="HY68" s="74"/>
      <c r="HZ68" s="74"/>
      <c r="IA68" s="74"/>
      <c r="IB68" s="74"/>
      <c r="IC68" s="74"/>
      <c r="ID68" s="74"/>
      <c r="IE68" s="74"/>
      <c r="IF68" s="74"/>
      <c r="IG68" s="74"/>
      <c r="IH68" s="74"/>
      <c r="II68" s="74"/>
      <c r="IJ68" s="74"/>
      <c r="IK68" s="74"/>
      <c r="IL68" s="74"/>
      <c r="IM68" s="74"/>
      <c r="IN68" s="74"/>
      <c r="IO68" s="74"/>
      <c r="IP68" s="74"/>
      <c r="IQ68" s="74"/>
      <c r="IR68" s="74"/>
      <c r="IS68" s="74"/>
      <c r="IT68" s="74"/>
      <c r="IU68" s="74"/>
      <c r="IV68" s="74"/>
      <c r="IW68" s="74"/>
      <c r="IX68" s="74"/>
      <c r="IY68" s="74"/>
      <c r="IZ68" s="74"/>
      <c r="JA68" s="74"/>
      <c r="JB68" s="74"/>
      <c r="JC68" s="74"/>
      <c r="JD68" s="74"/>
      <c r="JE68" s="74"/>
      <c r="JF68" s="74"/>
      <c r="JG68" s="74"/>
      <c r="JH68" s="74"/>
      <c r="JI68" s="74"/>
      <c r="JJ68" s="74"/>
      <c r="JK68" s="74"/>
      <c r="JL68" s="74"/>
      <c r="JM68" s="74"/>
      <c r="JN68" s="74"/>
      <c r="JO68" s="74"/>
      <c r="JP68" s="74"/>
      <c r="JQ68" s="74"/>
      <c r="JR68" s="74"/>
      <c r="JS68" s="74"/>
      <c r="JT68" s="74"/>
      <c r="JU68" s="74"/>
      <c r="JV68" s="74"/>
      <c r="JW68" s="74"/>
      <c r="JX68" s="74"/>
      <c r="JY68" s="74"/>
      <c r="JZ68" s="74"/>
      <c r="KA68" s="74"/>
      <c r="KB68" s="74"/>
      <c r="KC68" s="74"/>
      <c r="KD68" s="74"/>
      <c r="KE68" s="74"/>
      <c r="KF68" s="74"/>
      <c r="KG68" s="74"/>
      <c r="KH68" s="74"/>
      <c r="KI68" s="74"/>
      <c r="KJ68" s="74"/>
      <c r="KK68" s="74"/>
      <c r="KL68" s="74"/>
      <c r="KM68" s="74"/>
      <c r="KN68" s="74"/>
      <c r="KO68" s="74"/>
      <c r="KP68" s="74"/>
      <c r="KQ68" s="74"/>
      <c r="KR68" s="74"/>
      <c r="KS68" s="74"/>
      <c r="KT68" s="74"/>
      <c r="KU68" s="74"/>
      <c r="KV68" s="74"/>
      <c r="KW68" s="74"/>
      <c r="KX68" s="74"/>
      <c r="KY68" s="74"/>
      <c r="KZ68" s="74"/>
      <c r="LA68" s="74"/>
      <c r="LB68" s="74"/>
      <c r="LC68" s="74"/>
      <c r="LD68" s="74"/>
      <c r="LE68" s="74"/>
      <c r="LF68" s="74"/>
      <c r="LG68" s="74"/>
      <c r="LH68" s="74"/>
      <c r="LI68" s="74"/>
      <c r="LJ68" s="74"/>
      <c r="LK68" s="74"/>
      <c r="LL68" s="74"/>
      <c r="LM68" s="74"/>
      <c r="LN68" s="74"/>
      <c r="LO68" s="74"/>
      <c r="LP68" s="74"/>
      <c r="LQ68" s="74"/>
      <c r="LR68" s="74"/>
      <c r="LS68" s="74"/>
      <c r="LT68" s="74"/>
      <c r="LU68" s="74"/>
      <c r="LV68" s="74"/>
      <c r="LW68" s="74"/>
      <c r="LX68" s="74"/>
      <c r="LY68" s="74"/>
      <c r="LZ68" s="74"/>
      <c r="MA68" s="74"/>
      <c r="MB68" s="74"/>
      <c r="MC68" s="74"/>
      <c r="MD68" s="74"/>
      <c r="ME68" s="74"/>
      <c r="MF68" s="74"/>
      <c r="MG68" s="74"/>
      <c r="MH68" s="74"/>
      <c r="MI68" s="74"/>
      <c r="MJ68" s="74"/>
      <c r="MK68" s="74"/>
      <c r="ML68" s="74"/>
      <c r="MM68" s="74"/>
      <c r="MN68" s="74"/>
      <c r="MO68" s="74"/>
      <c r="MP68" s="74"/>
      <c r="MQ68" s="74"/>
      <c r="MR68" s="74"/>
      <c r="MS68" s="74"/>
      <c r="MT68" s="74"/>
      <c r="MU68" s="74"/>
      <c r="MV68" s="74"/>
      <c r="MW68" s="74"/>
      <c r="MX68" s="74"/>
      <c r="MY68" s="74"/>
      <c r="MZ68" s="74"/>
      <c r="NA68" s="74"/>
      <c r="NB68" s="74"/>
      <c r="NC68" s="74"/>
      <c r="ND68" s="74"/>
      <c r="NE68" s="74"/>
      <c r="NF68" s="74"/>
      <c r="NG68" s="74"/>
      <c r="NH68" s="74"/>
      <c r="NI68" s="74"/>
      <c r="NJ68" s="74"/>
      <c r="NK68" s="74"/>
      <c r="NL68" s="74"/>
      <c r="NM68" s="74"/>
      <c r="NN68" s="74"/>
      <c r="NO68" s="74"/>
      <c r="NP68" s="74"/>
      <c r="NQ68" s="74"/>
      <c r="NR68" s="74"/>
      <c r="NS68" s="74"/>
      <c r="NT68" s="74"/>
      <c r="NU68" s="74"/>
      <c r="NV68" s="74"/>
      <c r="NW68" s="74"/>
      <c r="NX68" s="74"/>
      <c r="NY68" s="74"/>
      <c r="NZ68" s="74"/>
      <c r="OA68" s="74"/>
      <c r="OB68" s="74"/>
      <c r="OC68" s="74"/>
      <c r="OD68" s="74"/>
      <c r="OE68" s="74"/>
      <c r="OF68" s="74"/>
      <c r="OG68" s="74"/>
      <c r="OH68" s="74"/>
      <c r="OI68" s="74"/>
      <c r="OJ68" s="74"/>
      <c r="OK68" s="74"/>
      <c r="OL68" s="74"/>
      <c r="OM68" s="74"/>
      <c r="ON68" s="74"/>
      <c r="OO68" s="74"/>
      <c r="OP68" s="74"/>
      <c r="OQ68" s="74"/>
      <c r="OR68" s="74"/>
      <c r="OS68" s="74"/>
      <c r="OT68" s="74"/>
      <c r="OU68" s="74"/>
      <c r="OV68" s="74"/>
      <c r="OW68" s="74"/>
      <c r="OX68" s="74"/>
      <c r="OY68" s="74"/>
      <c r="OZ68" s="74"/>
      <c r="PA68" s="74"/>
      <c r="PB68" s="74"/>
      <c r="PC68" s="74"/>
      <c r="PD68" s="74"/>
      <c r="PE68" s="74"/>
      <c r="PF68" s="74"/>
      <c r="PG68" s="74"/>
      <c r="PH68" s="74"/>
      <c r="PI68" s="74"/>
      <c r="PJ68" s="74"/>
      <c r="PK68" s="74"/>
      <c r="PL68" s="74"/>
      <c r="PM68" s="74"/>
      <c r="PN68" s="74"/>
      <c r="PO68" s="74"/>
      <c r="PP68" s="74"/>
      <c r="PQ68" s="74"/>
      <c r="PR68" s="74"/>
      <c r="PS68" s="74"/>
      <c r="PT68" s="74"/>
      <c r="PU68" s="74"/>
      <c r="PV68" s="74"/>
      <c r="PW68" s="74"/>
      <c r="PX68" s="74"/>
      <c r="PY68" s="74"/>
      <c r="PZ68" s="74"/>
      <c r="QA68" s="74"/>
      <c r="QB68" s="74"/>
      <c r="QC68" s="74"/>
      <c r="QD68" s="74"/>
      <c r="QE68" s="74"/>
      <c r="QF68" s="74"/>
      <c r="QG68" s="74"/>
      <c r="QH68" s="74"/>
      <c r="QI68" s="74"/>
      <c r="QJ68" s="74"/>
      <c r="QK68" s="74"/>
      <c r="QL68" s="74"/>
      <c r="QM68" s="74"/>
      <c r="QN68" s="74"/>
      <c r="QO68" s="74"/>
      <c r="QP68" s="74"/>
      <c r="QQ68" s="74"/>
      <c r="QR68" s="74"/>
      <c r="QS68" s="74"/>
      <c r="QT68" s="74"/>
      <c r="QU68" s="74"/>
      <c r="QV68" s="74"/>
      <c r="QW68" s="74"/>
      <c r="QX68" s="74"/>
      <c r="QY68" s="74"/>
      <c r="QZ68" s="74"/>
      <c r="RA68" s="74"/>
      <c r="RB68" s="74"/>
      <c r="RC68" s="74"/>
      <c r="RD68" s="74"/>
      <c r="RE68" s="74"/>
      <c r="RF68" s="74"/>
      <c r="RG68" s="74"/>
      <c r="RH68" s="74"/>
      <c r="RI68" s="74"/>
      <c r="RJ68" s="74"/>
      <c r="RK68" s="74"/>
      <c r="RL68" s="74"/>
      <c r="RM68" s="74"/>
      <c r="RN68" s="74"/>
      <c r="RO68" s="74"/>
      <c r="RP68" s="74"/>
      <c r="RQ68" s="74"/>
      <c r="RR68" s="74"/>
      <c r="RS68" s="74"/>
      <c r="RT68" s="74"/>
      <c r="RU68" s="74"/>
      <c r="RV68" s="74"/>
      <c r="RW68" s="74"/>
      <c r="RX68" s="74"/>
      <c r="RY68" s="74"/>
      <c r="RZ68" s="74"/>
      <c r="SA68" s="74"/>
      <c r="SB68" s="74"/>
      <c r="SC68" s="74"/>
      <c r="SD68" s="74"/>
      <c r="SE68" s="74"/>
      <c r="SF68" s="74"/>
      <c r="SG68" s="74"/>
      <c r="SH68" s="74"/>
      <c r="SI68" s="74"/>
      <c r="SJ68" s="74"/>
      <c r="SK68" s="74"/>
      <c r="SL68" s="74"/>
      <c r="SM68" s="74"/>
      <c r="SN68" s="74"/>
      <c r="SO68" s="74"/>
      <c r="SP68" s="74"/>
      <c r="SQ68" s="74"/>
      <c r="SR68" s="74"/>
      <c r="SS68" s="74"/>
      <c r="ST68" s="74"/>
      <c r="SU68" s="74"/>
      <c r="SV68" s="74"/>
      <c r="SW68" s="74"/>
      <c r="SX68" s="74"/>
      <c r="SY68" s="74"/>
      <c r="SZ68" s="74"/>
      <c r="TA68" s="74"/>
      <c r="TB68" s="74"/>
      <c r="TC68" s="74"/>
      <c r="TD68" s="74"/>
      <c r="TE68" s="74"/>
      <c r="TF68" s="74"/>
      <c r="TG68" s="74"/>
      <c r="TH68" s="74"/>
      <c r="TI68" s="74"/>
      <c r="TJ68" s="74"/>
      <c r="TK68" s="74"/>
      <c r="TL68" s="74"/>
      <c r="TM68" s="74"/>
      <c r="TN68" s="74"/>
      <c r="TO68" s="74"/>
      <c r="TP68" s="74"/>
      <c r="TQ68" s="74"/>
      <c r="TR68" s="74"/>
      <c r="TS68" s="74"/>
      <c r="TT68" s="74"/>
      <c r="TU68" s="74"/>
      <c r="TV68" s="74"/>
      <c r="TW68" s="74"/>
      <c r="TX68" s="74"/>
      <c r="TY68" s="74"/>
      <c r="TZ68" s="74"/>
      <c r="UA68" s="74"/>
      <c r="UB68" s="74"/>
      <c r="UC68" s="74"/>
      <c r="UD68" s="74"/>
      <c r="UE68" s="74"/>
      <c r="UF68" s="74"/>
      <c r="UG68" s="74"/>
      <c r="UH68" s="74"/>
    </row>
    <row r="69" spans="1:554" ht="14.4" x14ac:dyDescent="0.3">
      <c r="A69" s="74" t="s">
        <v>136</v>
      </c>
      <c r="B69" s="74"/>
      <c r="C69" s="74"/>
      <c r="D69" s="77"/>
      <c r="E69" s="74"/>
      <c r="F69" s="77"/>
      <c r="G69" s="74"/>
      <c r="H69" s="74">
        <v>959861.35779999988</v>
      </c>
      <c r="I69" s="74">
        <v>974048.8143000002</v>
      </c>
      <c r="J69" s="74">
        <v>964191.49069999973</v>
      </c>
      <c r="K69" s="74">
        <v>990232.09919999994</v>
      </c>
      <c r="L69" s="74">
        <v>989067.4896000002</v>
      </c>
      <c r="M69" s="74">
        <v>996163.88249999995</v>
      </c>
      <c r="N69" s="74">
        <v>1010984.4732</v>
      </c>
      <c r="O69" s="74">
        <v>1019759.0554</v>
      </c>
      <c r="P69" s="74">
        <v>1021807.0741</v>
      </c>
      <c r="Q69" s="74">
        <v>1018228.505</v>
      </c>
      <c r="R69" s="74">
        <v>1002042.3006</v>
      </c>
      <c r="S69" s="74">
        <v>1000306.2016</v>
      </c>
      <c r="T69" s="74">
        <v>1020130.0622</v>
      </c>
      <c r="U69" s="74">
        <v>1033312.782</v>
      </c>
      <c r="V69" s="74">
        <v>1030781.7675</v>
      </c>
      <c r="W69" s="74">
        <v>1032709.5623</v>
      </c>
      <c r="X69" s="74">
        <v>1043870.3995000001</v>
      </c>
      <c r="Y69" s="74">
        <v>1044154.8161000001</v>
      </c>
      <c r="Z69" s="74">
        <v>1030699.9208</v>
      </c>
      <c r="AA69" s="74">
        <v>1049646.7598000001</v>
      </c>
      <c r="AB69" s="74">
        <v>1066133.7690000001</v>
      </c>
      <c r="AC69" s="74">
        <v>1076119.2423</v>
      </c>
      <c r="AD69" s="74">
        <v>1064089.1782</v>
      </c>
      <c r="AE69" s="74">
        <v>1055263.1657</v>
      </c>
      <c r="AF69" s="74">
        <v>1066598.1584999999</v>
      </c>
      <c r="AG69" s="74">
        <v>1059855.0137</v>
      </c>
      <c r="AH69" s="74">
        <v>1053927.0323000001</v>
      </c>
      <c r="AI69" s="74">
        <v>1051334.6856</v>
      </c>
      <c r="AJ69" s="74">
        <v>1064652.3966999999</v>
      </c>
      <c r="AK69" s="74">
        <v>1066696.8657</v>
      </c>
      <c r="AL69" s="74">
        <v>1068932.3844000001</v>
      </c>
      <c r="AM69" s="74">
        <v>1054304.0160999999</v>
      </c>
      <c r="AN69" s="74">
        <v>1047597.6266</v>
      </c>
      <c r="AO69" s="74">
        <v>1027331.968</v>
      </c>
      <c r="AP69" s="74">
        <v>1025166.3889</v>
      </c>
      <c r="AQ69" s="74">
        <v>1035214.2181000001</v>
      </c>
      <c r="AR69" s="74">
        <v>1021108.3977</v>
      </c>
      <c r="AS69" s="74">
        <v>1024498.649</v>
      </c>
      <c r="AT69" s="74">
        <v>1020591.6596</v>
      </c>
      <c r="AU69" s="74">
        <v>1016242.8308</v>
      </c>
      <c r="AV69" s="74">
        <v>1026439.0279</v>
      </c>
      <c r="AW69" s="74">
        <v>1040697.2378999999</v>
      </c>
      <c r="AX69" s="74">
        <v>1040990.9464</v>
      </c>
      <c r="AY69" s="74">
        <v>1028147.769</v>
      </c>
      <c r="AZ69" s="74">
        <v>1035911.1613</v>
      </c>
      <c r="BA69" s="74">
        <v>1018357.6507</v>
      </c>
      <c r="BB69" s="74">
        <v>998412.49890000001</v>
      </c>
      <c r="BC69" s="74">
        <v>998139.73290000018</v>
      </c>
      <c r="BD69" s="74">
        <v>1019568.7718</v>
      </c>
      <c r="BE69" s="74">
        <v>1010572.2322</v>
      </c>
      <c r="BF69" s="74">
        <v>1033436.9066</v>
      </c>
      <c r="BG69" s="74">
        <v>1028133.6991</v>
      </c>
      <c r="BH69" s="74">
        <v>1035300.0013</v>
      </c>
      <c r="BI69" s="74">
        <v>1037357.1295</v>
      </c>
      <c r="BJ69" s="74">
        <v>1020837.7093</v>
      </c>
      <c r="BK69" s="74">
        <v>1026263.5979000001</v>
      </c>
      <c r="BL69" s="74">
        <v>1027976.7076</v>
      </c>
      <c r="BM69" s="74">
        <v>1027001.5797</v>
      </c>
      <c r="BN69" s="74">
        <v>1026238.7727</v>
      </c>
      <c r="BO69" s="74">
        <v>1043166.4383</v>
      </c>
      <c r="BP69" s="74">
        <v>1051944.3393999999</v>
      </c>
      <c r="BQ69" s="74">
        <v>1067635.7885</v>
      </c>
      <c r="BR69" s="74">
        <v>1068144.6777999999</v>
      </c>
      <c r="BS69" s="74">
        <v>1062427.1407000001</v>
      </c>
      <c r="BT69" s="74">
        <v>1056605.1244999999</v>
      </c>
      <c r="BU69" s="74">
        <v>1059834.7164</v>
      </c>
      <c r="BV69" s="74">
        <v>1064963.6285000001</v>
      </c>
      <c r="BW69" s="74">
        <v>1064584.2649999999</v>
      </c>
      <c r="BX69" s="74">
        <v>1061825.2675999999</v>
      </c>
      <c r="BY69" s="74">
        <v>1073506.2279999999</v>
      </c>
      <c r="BZ69" s="74">
        <v>1067723.3532</v>
      </c>
      <c r="CA69" s="74">
        <v>1072378.9434</v>
      </c>
      <c r="CB69" s="74">
        <v>1075249.5763000001</v>
      </c>
      <c r="CC69" s="74">
        <v>1076424.8055</v>
      </c>
      <c r="CD69" s="74">
        <v>1071793.1606000001</v>
      </c>
      <c r="CE69" s="74">
        <v>1075508.9813999999</v>
      </c>
      <c r="CF69" s="74">
        <v>1072646.5215</v>
      </c>
      <c r="CG69" s="74">
        <v>1054682.2589</v>
      </c>
      <c r="CH69" s="74">
        <v>1053036.3640999999</v>
      </c>
      <c r="CI69" s="74">
        <v>1073919.7464000001</v>
      </c>
      <c r="CJ69" s="74">
        <v>1084604.041</v>
      </c>
      <c r="CK69" s="74">
        <v>1083131.2634000001</v>
      </c>
      <c r="CL69" s="74">
        <v>1074745.2653000001</v>
      </c>
      <c r="CM69" s="74">
        <v>1069230.7705000001</v>
      </c>
      <c r="CN69" s="74">
        <v>1065820.067</v>
      </c>
      <c r="CO69" s="74">
        <v>1084441.5146999999</v>
      </c>
      <c r="CP69" s="74">
        <v>1087164.4103000001</v>
      </c>
      <c r="CQ69" s="74">
        <v>1082159.1935000001</v>
      </c>
      <c r="CR69" s="74">
        <v>1091564.4106999999</v>
      </c>
      <c r="CS69" s="74">
        <v>1088131.3069</v>
      </c>
      <c r="CT69" s="74">
        <v>1085948.6842</v>
      </c>
      <c r="CU69" s="74">
        <v>1092449.1394</v>
      </c>
      <c r="CV69" s="74">
        <v>1085947.760800001</v>
      </c>
      <c r="CW69" s="74">
        <v>1100971.5919999999</v>
      </c>
      <c r="CX69" s="74">
        <v>1117026.6395</v>
      </c>
      <c r="CY69" s="74">
        <v>1112155.1062</v>
      </c>
      <c r="CZ69" s="74">
        <v>1109874.1547000001</v>
      </c>
      <c r="DA69" s="74">
        <v>1093216.1918000011</v>
      </c>
      <c r="DB69" s="74">
        <v>1088848.3854</v>
      </c>
      <c r="DC69" s="74">
        <v>1117467.2752</v>
      </c>
      <c r="DD69" s="74">
        <v>1130264.2779000001</v>
      </c>
      <c r="DE69" s="74">
        <v>1133630.4687000001</v>
      </c>
      <c r="DF69" s="74">
        <v>1122481.4279</v>
      </c>
      <c r="DG69" s="74">
        <v>1134364.9069000001</v>
      </c>
      <c r="DH69" s="74">
        <v>1150138.5401000001</v>
      </c>
      <c r="DI69" s="74">
        <v>1150512.2278</v>
      </c>
      <c r="DJ69" s="74">
        <v>1154578.8432</v>
      </c>
      <c r="DK69" s="74">
        <v>1144570.8548999999</v>
      </c>
      <c r="DL69" s="74">
        <v>1152446.3125000009</v>
      </c>
      <c r="DM69" s="74">
        <v>1155724.4840000011</v>
      </c>
      <c r="DN69" s="74">
        <v>1170427.0747</v>
      </c>
      <c r="DO69" s="74">
        <v>1178930.0933000001</v>
      </c>
      <c r="DP69" s="74">
        <v>1188538.7349</v>
      </c>
      <c r="DQ69" s="74">
        <v>1196255.4579</v>
      </c>
      <c r="DR69" s="74">
        <v>1186970.3688999999</v>
      </c>
      <c r="DS69" s="74">
        <v>1186970.3688999999</v>
      </c>
      <c r="DT69" s="74">
        <v>1182885.5845999999</v>
      </c>
      <c r="DU69" s="74">
        <v>1172512.6777999999</v>
      </c>
      <c r="DV69" s="74">
        <v>1180389.9887000001</v>
      </c>
      <c r="DW69" s="74">
        <v>1171611.425400001</v>
      </c>
      <c r="DX69" s="74">
        <v>1167421.2217999999</v>
      </c>
      <c r="DY69" s="74">
        <v>1189892.564</v>
      </c>
      <c r="DZ69" s="74">
        <v>1190757.4741</v>
      </c>
      <c r="EA69" s="74">
        <v>1195731.7583999999</v>
      </c>
      <c r="EB69" s="74">
        <v>1211244.7992</v>
      </c>
      <c r="EC69" s="74">
        <v>1211171.8536</v>
      </c>
      <c r="ED69" s="74">
        <v>1204057.8276</v>
      </c>
      <c r="EE69" s="74">
        <v>1194023.2319</v>
      </c>
      <c r="EF69" s="74">
        <v>1191833.1228</v>
      </c>
      <c r="EG69" s="74">
        <v>1200304.1534</v>
      </c>
      <c r="EH69" s="74">
        <v>1206227.5933000001</v>
      </c>
      <c r="EI69" s="74">
        <v>1217630.1225000001</v>
      </c>
      <c r="EJ69" s="74">
        <v>1234781.4572000001</v>
      </c>
      <c r="EK69" s="74">
        <v>1236008.8733999999</v>
      </c>
      <c r="EL69" s="74">
        <v>1245903.4450999999</v>
      </c>
      <c r="EM69" s="74">
        <v>1254953.1958999999</v>
      </c>
      <c r="EN69" s="74">
        <v>1252986.6188000001</v>
      </c>
      <c r="EO69" s="74">
        <v>1236774.6102</v>
      </c>
      <c r="EP69" s="74">
        <v>1234407.2890999999</v>
      </c>
      <c r="EQ69" s="74">
        <v>1235184.7346000001</v>
      </c>
      <c r="ER69" s="74">
        <v>1246525.0582999999</v>
      </c>
      <c r="ES69" s="74">
        <v>1241865.9843000011</v>
      </c>
      <c r="ET69" s="74">
        <v>1235027.5190000001</v>
      </c>
      <c r="EU69" s="74">
        <v>1251660.4983999999</v>
      </c>
      <c r="EV69" s="74">
        <v>1256788.9916999999</v>
      </c>
      <c r="EW69" s="74">
        <v>1254729.2002999999</v>
      </c>
      <c r="EX69" s="74">
        <v>1227448.1544999999</v>
      </c>
      <c r="EY69" s="74">
        <v>1226158.8840000001</v>
      </c>
      <c r="EZ69" s="74">
        <v>1226605.7420000001</v>
      </c>
      <c r="FA69" s="74">
        <v>1243191.426</v>
      </c>
      <c r="FB69" s="74">
        <v>1239287.9889</v>
      </c>
      <c r="FC69" s="74">
        <v>1226534.8743</v>
      </c>
      <c r="FD69" s="74">
        <v>1227238.2671000001</v>
      </c>
      <c r="FE69" s="74">
        <v>1220856.3633000001</v>
      </c>
      <c r="FF69" s="74">
        <v>1238208.1998999999</v>
      </c>
      <c r="FG69" s="74">
        <v>1227028.9632000001</v>
      </c>
      <c r="FH69" s="74">
        <v>1214857.385</v>
      </c>
      <c r="FI69" s="74">
        <v>1203193.5728</v>
      </c>
      <c r="FJ69" s="74">
        <v>1203059.5105000001</v>
      </c>
      <c r="FK69" s="74">
        <v>1217333.5919999999</v>
      </c>
      <c r="FL69" s="74">
        <v>1214516.3313</v>
      </c>
      <c r="FM69" s="74">
        <v>1234349.7726</v>
      </c>
      <c r="FN69" s="74">
        <v>1211214.4929</v>
      </c>
      <c r="FO69" s="74">
        <v>1219408.2472000001</v>
      </c>
      <c r="FP69" s="74">
        <v>1228293.2334</v>
      </c>
      <c r="FQ69" s="74">
        <v>1249747.7959</v>
      </c>
      <c r="FR69" s="74">
        <v>1256424.4964000001</v>
      </c>
      <c r="FS69" s="74">
        <v>1258039.9526</v>
      </c>
      <c r="FT69" s="74">
        <v>1261014.1481000001</v>
      </c>
      <c r="FU69" s="74">
        <v>1255159.2363</v>
      </c>
      <c r="FV69" s="74">
        <v>1248021.8805</v>
      </c>
      <c r="FW69" s="74">
        <v>1242808.1784000001</v>
      </c>
      <c r="FX69" s="74">
        <v>1245059.3476</v>
      </c>
      <c r="FY69" s="74">
        <v>1251566.1625999999</v>
      </c>
      <c r="FZ69" s="74">
        <v>1239126.051</v>
      </c>
      <c r="GA69" s="74">
        <v>1240285.2464999999</v>
      </c>
      <c r="GB69" s="74">
        <v>1249049.7572999999</v>
      </c>
      <c r="GC69" s="74">
        <v>1227852.1902999999</v>
      </c>
      <c r="GD69" s="74">
        <v>1231340.0870999999</v>
      </c>
      <c r="GE69" s="74">
        <v>1225636.0983</v>
      </c>
      <c r="GF69" s="74">
        <v>1215387.9679</v>
      </c>
      <c r="GG69" s="74">
        <v>1193618.5741999999</v>
      </c>
      <c r="GH69" s="74">
        <v>1194573.2483999999</v>
      </c>
      <c r="GI69" s="74">
        <v>1203257.2450999999</v>
      </c>
      <c r="GJ69" s="74">
        <v>1180678.9121000001</v>
      </c>
      <c r="GK69" s="74">
        <v>1185867.5593999999</v>
      </c>
      <c r="GL69" s="74">
        <v>1198789.7583000001</v>
      </c>
      <c r="GM69" s="74">
        <v>1199398.1909</v>
      </c>
      <c r="GN69" s="74">
        <v>1203188.5758</v>
      </c>
      <c r="GO69" s="74">
        <v>1180407.8739</v>
      </c>
      <c r="GP69" s="74">
        <v>1196579.1595999999</v>
      </c>
      <c r="GQ69" s="74">
        <v>1196378.1083</v>
      </c>
      <c r="GR69" s="74">
        <v>1210931.351</v>
      </c>
      <c r="GS69" s="74">
        <v>1216231.9177999999</v>
      </c>
      <c r="GT69" s="74">
        <v>1223972.4171</v>
      </c>
      <c r="GU69" s="74">
        <v>1232526.4121000001</v>
      </c>
      <c r="GV69" s="74">
        <v>1227190.4261</v>
      </c>
      <c r="GW69" s="74">
        <v>1211362.8022</v>
      </c>
      <c r="GX69" s="74">
        <v>1222037.0863000001</v>
      </c>
      <c r="GY69" s="74">
        <v>1220939.0604999999</v>
      </c>
      <c r="GZ69" s="74">
        <v>1198358.5401000001</v>
      </c>
      <c r="HA69" s="74">
        <v>1187601.4486</v>
      </c>
      <c r="HB69" s="74">
        <v>1172370.1172</v>
      </c>
      <c r="HC69" s="74">
        <v>1173781.8288</v>
      </c>
      <c r="HD69" s="74">
        <v>1185794.8196</v>
      </c>
      <c r="HE69" s="74">
        <v>1160048.925</v>
      </c>
      <c r="HF69" s="74">
        <v>1148972.4338</v>
      </c>
      <c r="HG69" s="74">
        <v>1149850.8363999999</v>
      </c>
      <c r="HH69" s="74">
        <v>1166056.8759999999</v>
      </c>
      <c r="HI69" s="74">
        <v>1174136.7461000001</v>
      </c>
      <c r="HJ69" s="74">
        <v>1191195.8435</v>
      </c>
      <c r="HK69" s="74">
        <v>1211117.1159000001</v>
      </c>
      <c r="HL69" s="74">
        <v>1224708.6827</v>
      </c>
      <c r="HM69" s="74">
        <v>1234518.861</v>
      </c>
      <c r="HN69" s="74">
        <v>1240126.2682</v>
      </c>
      <c r="HO69" s="74">
        <v>1249988.3577000001</v>
      </c>
      <c r="HP69" s="74">
        <v>1238921.7816000001</v>
      </c>
      <c r="HQ69" s="74">
        <v>1266632.3994</v>
      </c>
      <c r="HR69" s="74">
        <v>1266455.0673</v>
      </c>
      <c r="HS69" s="74">
        <v>1289396.7435999999</v>
      </c>
      <c r="HT69" s="74">
        <v>1283508.9402999999</v>
      </c>
      <c r="HU69" s="74">
        <v>1287578.3663000001</v>
      </c>
      <c r="HV69" s="74">
        <v>1289407.4989</v>
      </c>
      <c r="HW69" s="74">
        <v>1302965.8139</v>
      </c>
      <c r="HX69" s="74">
        <v>1297797.7416999999</v>
      </c>
      <c r="HY69" s="74">
        <v>1302356.1117</v>
      </c>
      <c r="HZ69" s="74">
        <v>1302356.1117</v>
      </c>
      <c r="IA69" s="74">
        <v>1302824.4464</v>
      </c>
      <c r="IB69" s="74">
        <v>1300583.7119</v>
      </c>
      <c r="IC69" s="74">
        <v>1295837.5556999999</v>
      </c>
      <c r="ID69" s="74">
        <v>1297203.1932999999</v>
      </c>
      <c r="IE69" s="74">
        <v>1300119.1172</v>
      </c>
      <c r="IF69" s="74">
        <v>1307324.3603999999</v>
      </c>
      <c r="IG69" s="74">
        <v>1299037.358</v>
      </c>
      <c r="IH69" s="74">
        <v>1300938.554</v>
      </c>
      <c r="II69" s="74">
        <v>1291718.6894</v>
      </c>
      <c r="IJ69" s="74">
        <v>1305240.8832</v>
      </c>
      <c r="IK69" s="74">
        <v>1316876.8962999999</v>
      </c>
      <c r="IL69" s="74">
        <v>1327584.6592000001</v>
      </c>
      <c r="IM69" s="74">
        <v>1340936.5900000001</v>
      </c>
      <c r="IN69" s="74">
        <v>1355093.6769999999</v>
      </c>
      <c r="IO69" s="74">
        <v>1353060.2808000001</v>
      </c>
      <c r="IP69" s="74">
        <v>1358557.8781000001</v>
      </c>
      <c r="IQ69" s="74">
        <v>1368320.4950999999</v>
      </c>
      <c r="IR69" s="74">
        <v>1371871.5743</v>
      </c>
      <c r="IS69" s="74">
        <v>1342843.1192999999</v>
      </c>
      <c r="IT69" s="74">
        <v>1361788.8326000001</v>
      </c>
      <c r="IU69" s="74">
        <v>1364901.2757000001</v>
      </c>
      <c r="IV69" s="74">
        <v>1374272.1734</v>
      </c>
      <c r="IW69" s="74">
        <v>1378382.7873</v>
      </c>
      <c r="IX69" s="74">
        <v>1380756.8633000001</v>
      </c>
      <c r="IY69" s="74">
        <v>1377877.2069000001</v>
      </c>
      <c r="IZ69" s="74">
        <v>1358672.6832999999</v>
      </c>
      <c r="JA69" s="74">
        <v>1345049.3337999999</v>
      </c>
      <c r="JB69" s="74">
        <v>1340980.504</v>
      </c>
      <c r="JC69" s="74">
        <v>1346590.2449</v>
      </c>
      <c r="JD69" s="74">
        <v>1375196.0307</v>
      </c>
      <c r="JE69" s="74">
        <v>1379843.1554</v>
      </c>
      <c r="JF69" s="74">
        <v>1393170.5138999999</v>
      </c>
      <c r="JG69" s="74">
        <v>1398114.6876999999</v>
      </c>
      <c r="JH69" s="74">
        <v>1400593.9372</v>
      </c>
      <c r="JI69" s="74">
        <v>1403196.885</v>
      </c>
      <c r="JJ69" s="74">
        <v>1394509.0999</v>
      </c>
      <c r="JK69" s="74">
        <v>1413134.5074</v>
      </c>
      <c r="JL69" s="74">
        <v>1437729.0268000001</v>
      </c>
      <c r="JM69" s="74">
        <v>1439669.8004999999</v>
      </c>
      <c r="JN69" s="74">
        <v>1440113.5521</v>
      </c>
      <c r="JO69" s="74">
        <v>1443652.379</v>
      </c>
      <c r="JP69" s="74">
        <v>1450862.6831</v>
      </c>
      <c r="JQ69" s="74">
        <v>1446764.8443</v>
      </c>
      <c r="JR69" s="74">
        <v>1460508.6703000001</v>
      </c>
      <c r="JS69" s="74">
        <v>1457479.2171</v>
      </c>
      <c r="JT69" s="74">
        <v>1434763.936</v>
      </c>
      <c r="JU69" s="74">
        <v>1457653.5961</v>
      </c>
      <c r="JV69" s="74">
        <v>1477512.2985</v>
      </c>
      <c r="JW69" s="74">
        <v>1482848.3921999999</v>
      </c>
      <c r="JX69" s="74">
        <v>1476088.1957</v>
      </c>
      <c r="JY69" s="74">
        <v>1495594.385</v>
      </c>
      <c r="JZ69" s="74">
        <v>1500758.8256999999</v>
      </c>
      <c r="KA69" s="74">
        <v>1521060.8966000001</v>
      </c>
      <c r="KB69" s="74">
        <v>1513327.785300001</v>
      </c>
      <c r="KC69" s="74">
        <v>1494069.6812</v>
      </c>
      <c r="KD69" s="74">
        <v>1519974.794</v>
      </c>
      <c r="KE69" s="74">
        <v>1518515.2720000001</v>
      </c>
      <c r="KF69" s="74">
        <v>1513422.936</v>
      </c>
      <c r="KG69" s="74">
        <v>1493675.3770000001</v>
      </c>
      <c r="KH69" s="74">
        <v>1491971.3291</v>
      </c>
      <c r="KI69" s="74">
        <v>1546555.1133000001</v>
      </c>
      <c r="KJ69" s="74">
        <v>1538887.5911999999</v>
      </c>
      <c r="KK69" s="74">
        <v>1537440.4706999999</v>
      </c>
      <c r="KL69" s="74">
        <v>1534355.666</v>
      </c>
      <c r="KM69" s="74">
        <v>1529788.9064</v>
      </c>
      <c r="KN69" s="74">
        <v>1545889.1462000001</v>
      </c>
      <c r="KO69" s="74">
        <v>1571592.8589000001</v>
      </c>
      <c r="KP69" s="74">
        <v>1579263.7808999999</v>
      </c>
      <c r="KQ69" s="74">
        <v>1557746.3838</v>
      </c>
      <c r="KR69" s="74">
        <v>1572103.9003999999</v>
      </c>
      <c r="KS69" s="74">
        <v>1599079.0678000001</v>
      </c>
      <c r="KT69" s="74">
        <v>1572020.1218999999</v>
      </c>
      <c r="KU69" s="74">
        <v>1562411.3491</v>
      </c>
      <c r="KV69" s="74">
        <v>1588997.6708</v>
      </c>
      <c r="KW69" s="74">
        <v>1578029.1185000001</v>
      </c>
      <c r="KX69" s="74">
        <v>1571417.5048</v>
      </c>
      <c r="KY69" s="74">
        <v>1556225.3404999999</v>
      </c>
      <c r="KZ69" s="74">
        <v>1566149.4772000001</v>
      </c>
      <c r="LA69" s="74">
        <v>1576353.4776999999</v>
      </c>
      <c r="LB69" s="74">
        <v>1591682.0803</v>
      </c>
      <c r="LC69" s="74">
        <v>1605898.8774999999</v>
      </c>
      <c r="LD69" s="74">
        <v>1609484.711600001</v>
      </c>
      <c r="LE69" s="74">
        <v>1604871.54</v>
      </c>
      <c r="LF69" s="74">
        <v>1600811.9121999999</v>
      </c>
      <c r="LG69" s="74">
        <v>1606435.5411</v>
      </c>
      <c r="LH69" s="74">
        <v>1607814.7744000009</v>
      </c>
      <c r="LI69" s="74">
        <v>1603247.6056000011</v>
      </c>
      <c r="LJ69" s="74">
        <v>1587241.556700001</v>
      </c>
      <c r="LK69" s="74">
        <v>1598340.6226999999</v>
      </c>
      <c r="LL69" s="74">
        <v>1568450.9961000001</v>
      </c>
      <c r="LM69" s="74">
        <v>1597725.2594000001</v>
      </c>
      <c r="LN69" s="74">
        <v>1596995.9683000001</v>
      </c>
      <c r="LO69" s="74">
        <v>1594690.1935000001</v>
      </c>
      <c r="LP69" s="74">
        <v>1580548.5456000001</v>
      </c>
      <c r="LQ69" s="74">
        <v>1600930.5892</v>
      </c>
      <c r="LR69" s="74">
        <v>1575775.9772999999</v>
      </c>
      <c r="LS69" s="74">
        <v>1547585.426200001</v>
      </c>
      <c r="LT69" s="74">
        <v>1548740.5066</v>
      </c>
      <c r="LU69" s="74">
        <v>1529165.2296000009</v>
      </c>
      <c r="LV69" s="74">
        <v>1519580.0591</v>
      </c>
      <c r="LW69" s="74">
        <v>1488916.1189999999</v>
      </c>
      <c r="LX69" s="74">
        <v>1508938.5259</v>
      </c>
      <c r="LY69" s="74">
        <v>1541057.521900001</v>
      </c>
      <c r="LZ69" s="74">
        <v>1533883.2919000001</v>
      </c>
      <c r="MA69" s="74">
        <v>1539965.5966</v>
      </c>
      <c r="MB69" s="74">
        <v>1568825.2881</v>
      </c>
      <c r="MC69" s="74">
        <v>1573469.0898999991</v>
      </c>
      <c r="MD69" s="74">
        <v>1545883.7349999989</v>
      </c>
      <c r="ME69" s="74">
        <v>1527643.9886</v>
      </c>
      <c r="MF69" s="74">
        <v>1543726.8530999999</v>
      </c>
      <c r="MG69" s="74">
        <v>1571427.2053</v>
      </c>
      <c r="MH69" s="74">
        <v>1598950.7819000001</v>
      </c>
      <c r="MI69" s="74">
        <v>1601700.3118</v>
      </c>
      <c r="MJ69" s="74">
        <v>1601083.9106000001</v>
      </c>
      <c r="MK69" s="74">
        <v>1609080.8568</v>
      </c>
      <c r="ML69" s="74">
        <v>1614537.4450999999</v>
      </c>
      <c r="MM69" s="74">
        <v>1607117.9905999999</v>
      </c>
      <c r="MN69" s="74">
        <v>1613980.4350000001</v>
      </c>
      <c r="MO69" s="74">
        <v>1652432.3284000009</v>
      </c>
      <c r="MP69" s="74">
        <v>1647558.2786000001</v>
      </c>
      <c r="MQ69" s="74">
        <v>1646359.2423</v>
      </c>
      <c r="MR69" s="74">
        <v>1657957.067800001</v>
      </c>
      <c r="MS69" s="74">
        <v>1665199.1024</v>
      </c>
      <c r="MT69" s="74">
        <v>1663734.0243000011</v>
      </c>
      <c r="MU69" s="74">
        <v>1662883.4682</v>
      </c>
      <c r="MV69" s="74">
        <v>1678762.8428</v>
      </c>
      <c r="MW69" s="74">
        <v>1688075.3755999999</v>
      </c>
      <c r="MX69" s="74">
        <v>1677571.0212999999</v>
      </c>
      <c r="MY69" s="74">
        <v>1653425.1749</v>
      </c>
      <c r="MZ69" s="74">
        <v>1660999.1248000001</v>
      </c>
      <c r="NA69" s="74">
        <v>1667153.6629000001</v>
      </c>
      <c r="NB69" s="74">
        <v>1673178.3986</v>
      </c>
      <c r="NC69" s="74">
        <v>1712670.9524999999</v>
      </c>
      <c r="ND69" s="74">
        <v>1710442.3961</v>
      </c>
      <c r="NE69" s="74">
        <v>1710298.9223</v>
      </c>
      <c r="NF69" s="74">
        <v>1721138.3354</v>
      </c>
      <c r="NG69" s="74">
        <v>1723632.8499</v>
      </c>
      <c r="NH69" s="74">
        <v>1747958.4604</v>
      </c>
      <c r="NI69" s="74">
        <v>1758996.2720000001</v>
      </c>
      <c r="NJ69" s="74">
        <v>1766285.4014000001</v>
      </c>
      <c r="NK69" s="74">
        <v>1782788.7420000001</v>
      </c>
      <c r="NL69" s="74">
        <v>1795819.8485999999</v>
      </c>
      <c r="NM69" s="74">
        <v>1795819.8485999999</v>
      </c>
      <c r="NN69" s="74">
        <v>1783102.2242999999</v>
      </c>
      <c r="NO69" s="74">
        <v>1774961.3078999999</v>
      </c>
      <c r="NP69" s="74">
        <v>1756340.0892</v>
      </c>
      <c r="NQ69" s="74">
        <v>1775312.8873999999</v>
      </c>
      <c r="NR69" s="74">
        <v>1784158.7457999999</v>
      </c>
      <c r="NS69" s="74">
        <v>1788756.9365999999</v>
      </c>
      <c r="NT69" s="74">
        <v>1783417.8777999999</v>
      </c>
      <c r="NU69" s="74">
        <v>1787087.0811999999</v>
      </c>
      <c r="NV69" s="74">
        <v>1802299.7483000001</v>
      </c>
      <c r="NW69" s="74">
        <v>1814790.9195000001</v>
      </c>
      <c r="NX69" s="74">
        <v>1826909.3933999999</v>
      </c>
      <c r="NY69" s="74">
        <v>1836666.1684000001</v>
      </c>
      <c r="NZ69" s="74">
        <v>1843005.6457</v>
      </c>
      <c r="OA69" s="74">
        <v>1866797.9831000001</v>
      </c>
      <c r="OB69" s="74">
        <v>1836909.1599000001</v>
      </c>
      <c r="OC69" s="74">
        <v>1846176.0549000001</v>
      </c>
      <c r="OD69" s="74">
        <v>1850028.6128999989</v>
      </c>
      <c r="OE69" s="74">
        <v>1856874.617799999</v>
      </c>
      <c r="OF69" s="74">
        <v>1800496.4271</v>
      </c>
      <c r="OG69" s="74">
        <v>1785073.675800001</v>
      </c>
      <c r="OH69" s="74">
        <v>1771584.6833000011</v>
      </c>
      <c r="OI69" s="74">
        <v>1803606.8026000001</v>
      </c>
      <c r="OJ69" s="74">
        <v>1808455.2867000001</v>
      </c>
      <c r="OK69" s="74">
        <v>1749568.3764</v>
      </c>
      <c r="OL69" s="74">
        <v>1732936.2592</v>
      </c>
      <c r="OM69" s="74">
        <v>1753764.7407</v>
      </c>
      <c r="ON69" s="74">
        <v>1754686.531</v>
      </c>
      <c r="OO69" s="74">
        <v>1729237.631800001</v>
      </c>
      <c r="OP69" s="74">
        <v>1780846.7635999999</v>
      </c>
      <c r="OQ69" s="74">
        <v>1738575.8877000001</v>
      </c>
      <c r="OR69" s="74">
        <v>1694806.1477999999</v>
      </c>
      <c r="OS69" s="74">
        <v>1647355.0728</v>
      </c>
      <c r="OT69" s="74">
        <v>1668612.2438000001</v>
      </c>
      <c r="OU69" s="74">
        <v>1644942.0379000001</v>
      </c>
      <c r="OV69" s="74">
        <v>1696511.1723</v>
      </c>
      <c r="OW69" s="74">
        <v>1708322.8496999999</v>
      </c>
      <c r="OX69" s="74">
        <v>1718332.1919</v>
      </c>
      <c r="OY69" s="74">
        <v>1758465.4268</v>
      </c>
      <c r="OZ69" s="74">
        <v>1768268.9539000001</v>
      </c>
      <c r="PA69" s="74">
        <v>1806056.946500001</v>
      </c>
      <c r="PB69" s="74">
        <v>1809110.547999999</v>
      </c>
      <c r="PC69" s="74">
        <v>1834168.8132</v>
      </c>
      <c r="PD69" s="74">
        <v>1829882.7638999999</v>
      </c>
      <c r="PE69" s="74">
        <v>1839860.4408</v>
      </c>
      <c r="PF69" s="74">
        <v>1819598.8978000011</v>
      </c>
      <c r="PG69" s="74">
        <v>1848456.3099</v>
      </c>
      <c r="PH69" s="74">
        <v>1835413.709</v>
      </c>
      <c r="PI69" s="74">
        <v>1843811.3058</v>
      </c>
      <c r="PJ69" s="74">
        <v>1832193.6587</v>
      </c>
      <c r="PK69" s="74">
        <v>1826419.5263</v>
      </c>
      <c r="PL69" s="74">
        <v>1850145.5607</v>
      </c>
      <c r="PM69" s="74">
        <v>1800815.6022000001</v>
      </c>
      <c r="PN69" s="74">
        <v>1798989.039000001</v>
      </c>
      <c r="PO69" s="74">
        <v>1788412.4903000011</v>
      </c>
      <c r="PP69" s="74">
        <v>1754533.6435000009</v>
      </c>
      <c r="PQ69" s="74">
        <v>1777005.4394</v>
      </c>
      <c r="PR69" s="74">
        <v>1791557.138000001</v>
      </c>
      <c r="PS69" s="74">
        <v>1821131.7696</v>
      </c>
      <c r="PT69" s="74">
        <v>1838029.803700001</v>
      </c>
      <c r="PU69" s="74">
        <v>1853425.8683</v>
      </c>
      <c r="PV69" s="74">
        <v>1854682.939100001</v>
      </c>
      <c r="PW69" s="74">
        <v>1853557.9804</v>
      </c>
      <c r="PX69" s="74">
        <v>1849355.425</v>
      </c>
      <c r="PY69" s="74">
        <v>1883074.4743999999</v>
      </c>
      <c r="PZ69" s="74">
        <v>1872673.8993000011</v>
      </c>
      <c r="QA69" s="74">
        <v>1884671.2864000001</v>
      </c>
      <c r="QB69" s="74">
        <v>1891062.345</v>
      </c>
      <c r="QC69" s="74">
        <v>1893928.2805000001</v>
      </c>
      <c r="QD69" s="74">
        <v>1900186.3459999999</v>
      </c>
      <c r="QE69" s="74">
        <v>1889201.9473999999</v>
      </c>
      <c r="QF69" s="74">
        <v>1900030.5719999999</v>
      </c>
      <c r="QG69" s="74">
        <v>1876283.5554</v>
      </c>
      <c r="QH69" s="74">
        <v>1878923.2331999999</v>
      </c>
      <c r="QI69" s="74">
        <v>1874863.2393</v>
      </c>
      <c r="QJ69" s="74">
        <v>1894905.5401000001</v>
      </c>
      <c r="QK69" s="74">
        <v>1878555.4486</v>
      </c>
      <c r="QL69" s="74">
        <v>1901349.0518</v>
      </c>
      <c r="QM69" s="74">
        <v>1917417.4081999999</v>
      </c>
      <c r="QN69" s="74">
        <v>1907082.0634999999</v>
      </c>
      <c r="QO69" s="74">
        <v>1925119.8788999999</v>
      </c>
      <c r="QP69" s="74">
        <v>1941640.5251</v>
      </c>
      <c r="QQ69" s="74">
        <v>1916713.9379</v>
      </c>
      <c r="QR69" s="74">
        <v>1925165.0612000001</v>
      </c>
      <c r="QS69" s="74">
        <v>1926554.2870000009</v>
      </c>
      <c r="QT69" s="74">
        <v>1934617.219</v>
      </c>
      <c r="QU69" s="74">
        <v>1934226.9557</v>
      </c>
      <c r="QV69" s="74">
        <v>1935131.9111000011</v>
      </c>
      <c r="QW69" s="74">
        <v>1920950.5423999999</v>
      </c>
      <c r="QX69" s="74">
        <v>1927455.3538000011</v>
      </c>
      <c r="QY69" s="74">
        <v>1924384.2333000009</v>
      </c>
      <c r="QZ69" s="74">
        <v>1929792.6995000001</v>
      </c>
      <c r="RA69" s="74">
        <v>1951086.4684000011</v>
      </c>
      <c r="RB69" s="74">
        <v>1934790.8677999999</v>
      </c>
      <c r="RC69" s="74">
        <v>1900311.9798000001</v>
      </c>
      <c r="RD69" s="74">
        <v>1905483.5123999999</v>
      </c>
      <c r="RE69" s="74">
        <v>1902268.7331999999</v>
      </c>
      <c r="RF69" s="74">
        <v>1935369.5456999999</v>
      </c>
      <c r="RG69" s="74">
        <v>1971291.1680000001</v>
      </c>
      <c r="RH69" s="74">
        <v>1998094.9062000001</v>
      </c>
      <c r="RI69" s="74">
        <v>2011246.1011999999</v>
      </c>
      <c r="RJ69" s="74">
        <v>2009193.6746</v>
      </c>
      <c r="RK69" s="74">
        <v>1999779.4646999999</v>
      </c>
      <c r="RL69" s="74">
        <v>1998643.9778000009</v>
      </c>
      <c r="RM69" s="74">
        <v>1976921.2355000011</v>
      </c>
      <c r="RN69" s="74">
        <v>1945858.1326000011</v>
      </c>
      <c r="RO69" s="74">
        <v>1952552.6346000009</v>
      </c>
      <c r="RP69" s="74">
        <v>1966517.4305</v>
      </c>
      <c r="RQ69" s="74">
        <v>1964213.1712000009</v>
      </c>
      <c r="RR69" s="74">
        <v>1977652.7447000011</v>
      </c>
      <c r="RS69" s="74">
        <v>1981195.8178999999</v>
      </c>
      <c r="RT69" s="74">
        <v>1983681.4265000001</v>
      </c>
      <c r="RU69" s="74">
        <v>2002420.5433</v>
      </c>
      <c r="RV69" s="74">
        <v>1992612.8876</v>
      </c>
      <c r="RW69" s="74">
        <v>2003999.0319000001</v>
      </c>
      <c r="RX69" s="74">
        <v>2008917.1105</v>
      </c>
      <c r="RY69" s="74">
        <v>2008058.5459</v>
      </c>
      <c r="RZ69" s="74">
        <v>2026333.4116</v>
      </c>
      <c r="SA69" s="74">
        <v>2018184.9291000001</v>
      </c>
      <c r="SB69" s="74">
        <v>2022237.8553000011</v>
      </c>
      <c r="SC69" s="74">
        <v>2001032.1226999999</v>
      </c>
      <c r="SD69" s="74">
        <v>1991582.2826</v>
      </c>
      <c r="SE69" s="74">
        <v>2014270.9502000001</v>
      </c>
      <c r="SF69" s="74">
        <v>1999973.8988999999</v>
      </c>
      <c r="SG69" s="74">
        <v>2002456.6218999999</v>
      </c>
      <c r="SH69" s="74">
        <v>2012654.8191</v>
      </c>
      <c r="SI69" s="74">
        <v>1998484.0526999999</v>
      </c>
      <c r="SJ69" s="74">
        <v>1933363.6004999999</v>
      </c>
      <c r="SK69" s="74">
        <v>1930921.585</v>
      </c>
      <c r="SL69" s="74">
        <v>1957100.8652999999</v>
      </c>
      <c r="SM69" s="74">
        <v>1973997.8488</v>
      </c>
      <c r="SN69" s="74">
        <v>1996364.1213</v>
      </c>
      <c r="SO69" s="74">
        <v>1996108.1060000011</v>
      </c>
      <c r="SP69" s="74">
        <v>1974306.5685000001</v>
      </c>
      <c r="SQ69" s="74">
        <v>1954176.7834999999</v>
      </c>
      <c r="SR69" s="74">
        <v>1946367.4325000001</v>
      </c>
      <c r="SS69" s="74">
        <v>1944195.85</v>
      </c>
      <c r="ST69" s="74">
        <v>1971834.2610000011</v>
      </c>
      <c r="SU69" s="74">
        <v>1987497.462000001</v>
      </c>
      <c r="SV69" s="74">
        <v>1966608.6255000001</v>
      </c>
      <c r="SW69" s="74">
        <v>1974301.8970000001</v>
      </c>
      <c r="SX69" s="74">
        <v>1974301.8970000001</v>
      </c>
      <c r="SY69" s="74">
        <v>1941630.0555</v>
      </c>
      <c r="SZ69" s="74">
        <v>1942668.834</v>
      </c>
      <c r="TA69" s="74">
        <v>1945848.8929999999</v>
      </c>
      <c r="TB69" s="74">
        <v>1977645.1775</v>
      </c>
      <c r="TC69" s="74">
        <v>1981991.4325000001</v>
      </c>
      <c r="TD69" s="74">
        <v>2000797.629</v>
      </c>
      <c r="TE69" s="74">
        <v>2025338.188000001</v>
      </c>
      <c r="TF69" s="74">
        <v>2037577.0795</v>
      </c>
      <c r="TG69" s="74">
        <v>2050752.2464999999</v>
      </c>
      <c r="TH69" s="74">
        <v>2042737.4735000001</v>
      </c>
      <c r="TI69" s="74">
        <v>1989008.9280000001</v>
      </c>
      <c r="TJ69" s="74">
        <v>2008018.2725000009</v>
      </c>
      <c r="TK69" s="74">
        <v>1997436.6470000001</v>
      </c>
      <c r="TL69" s="74">
        <v>2017976.0789999999</v>
      </c>
      <c r="TM69" s="74">
        <v>2006625.9105</v>
      </c>
      <c r="TN69" s="74">
        <v>1991932.03</v>
      </c>
      <c r="TO69" s="74">
        <v>2005420.17</v>
      </c>
      <c r="TP69" s="74">
        <v>2021805.929</v>
      </c>
      <c r="TQ69" s="74">
        <v>2038630.968000001</v>
      </c>
      <c r="TR69" s="74">
        <v>2022325.226</v>
      </c>
      <c r="TS69" s="74">
        <v>2040665.0049999999</v>
      </c>
      <c r="TT69" s="74">
        <v>2040647.584</v>
      </c>
      <c r="TU69" s="74">
        <v>2036352.399</v>
      </c>
      <c r="TV69" s="74">
        <v>2061907.1099999989</v>
      </c>
      <c r="TW69" s="74">
        <v>2063378.5619999999</v>
      </c>
      <c r="TX69" s="74">
        <v>2070816.828</v>
      </c>
      <c r="TY69" s="74">
        <v>2075499.465000001</v>
      </c>
      <c r="TZ69" s="74">
        <v>2063158.0149999999</v>
      </c>
      <c r="UA69" s="74">
        <v>2020309.6150000009</v>
      </c>
      <c r="UB69" s="74">
        <v>2008822.7050000001</v>
      </c>
      <c r="UC69" s="74">
        <v>2005022.635</v>
      </c>
      <c r="UD69" s="74">
        <v>2013102.2150000001</v>
      </c>
      <c r="UE69" s="74">
        <v>1974982.9350000001</v>
      </c>
      <c r="UF69" s="74">
        <v>2005144.175</v>
      </c>
      <c r="UG69" s="74">
        <v>1972233.915000001</v>
      </c>
      <c r="UH69" s="74">
        <v>1952959.7749999999</v>
      </c>
    </row>
    <row r="70" spans="1:554" ht="14.4" x14ac:dyDescent="0.3">
      <c r="A70" s="74" t="s">
        <v>137</v>
      </c>
      <c r="B70" s="74"/>
      <c r="C70" s="74"/>
      <c r="D70" s="77"/>
      <c r="E70" s="74"/>
      <c r="F70" s="77"/>
      <c r="G70" s="74"/>
      <c r="H70" s="74">
        <v>-17268.199999999972</v>
      </c>
      <c r="I70" s="74">
        <v>-17268.199999999972</v>
      </c>
      <c r="J70" s="74">
        <v>-17268.199999999972</v>
      </c>
      <c r="K70" s="74">
        <v>-17268.199999999972</v>
      </c>
      <c r="L70" s="74">
        <v>-17268.199999999972</v>
      </c>
      <c r="M70" s="74">
        <v>-17268.199999999972</v>
      </c>
      <c r="N70" s="74">
        <v>-15843.829999999971</v>
      </c>
      <c r="O70" s="74">
        <v>-15843.829999999971</v>
      </c>
      <c r="P70" s="74">
        <v>-15843.829999999971</v>
      </c>
      <c r="Q70" s="74">
        <v>-15843.829999999971</v>
      </c>
      <c r="R70" s="74">
        <v>-15843.829999999971</v>
      </c>
      <c r="S70" s="74">
        <v>-12811.829999999971</v>
      </c>
      <c r="T70" s="74">
        <v>20230.770000000011</v>
      </c>
      <c r="U70" s="74">
        <v>20230.770000000011</v>
      </c>
      <c r="V70" s="74">
        <v>20230.770000000011</v>
      </c>
      <c r="W70" s="74">
        <v>20230.770000000011</v>
      </c>
      <c r="X70" s="74">
        <v>20230.770000000011</v>
      </c>
      <c r="Y70" s="74">
        <v>54282.570000000087</v>
      </c>
      <c r="Z70" s="74">
        <v>54282.570000000087</v>
      </c>
      <c r="AA70" s="74">
        <v>86426.470000000118</v>
      </c>
      <c r="AB70" s="74">
        <v>54106.27000000012</v>
      </c>
      <c r="AC70" s="74">
        <v>54106.27000000012</v>
      </c>
      <c r="AD70" s="74">
        <v>89158.27000000012</v>
      </c>
      <c r="AE70" s="74">
        <v>53404.410000000142</v>
      </c>
      <c r="AF70" s="74">
        <v>53404.410000000142</v>
      </c>
      <c r="AG70" s="74">
        <v>53404.410000000142</v>
      </c>
      <c r="AH70" s="74">
        <v>53404.410000000142</v>
      </c>
      <c r="AI70" s="74">
        <v>53404.410000000142</v>
      </c>
      <c r="AJ70" s="74">
        <v>53404.410000000142</v>
      </c>
      <c r="AK70" s="74">
        <v>53404.410000000142</v>
      </c>
      <c r="AL70" s="74">
        <v>53404.410000000142</v>
      </c>
      <c r="AM70" s="74">
        <v>53404.410000000142</v>
      </c>
      <c r="AN70" s="74">
        <v>53404.410000000142</v>
      </c>
      <c r="AO70" s="74">
        <v>53404.410000000142</v>
      </c>
      <c r="AP70" s="74">
        <v>53404.410000000142</v>
      </c>
      <c r="AQ70" s="74">
        <v>53404.410000000142</v>
      </c>
      <c r="AR70" s="74">
        <v>53404.410000000142</v>
      </c>
      <c r="AS70" s="74">
        <v>57663.810000000158</v>
      </c>
      <c r="AT70" s="74">
        <v>57663.810000000158</v>
      </c>
      <c r="AU70" s="74">
        <v>57663.810000000158</v>
      </c>
      <c r="AV70" s="74">
        <v>57663.810000000158</v>
      </c>
      <c r="AW70" s="74">
        <v>57663.810000000158</v>
      </c>
      <c r="AX70" s="74">
        <v>57663.810000000158</v>
      </c>
      <c r="AY70" s="74">
        <v>57663.810000000158</v>
      </c>
      <c r="AZ70" s="74">
        <v>57663.810000000158</v>
      </c>
      <c r="BA70" s="74">
        <v>57663.810000000158</v>
      </c>
      <c r="BB70" s="74">
        <v>57663.810000000158</v>
      </c>
      <c r="BC70" s="74">
        <v>57663.810000000158</v>
      </c>
      <c r="BD70" s="74">
        <v>57663.810000000158</v>
      </c>
      <c r="BE70" s="74">
        <v>57663.810000000158</v>
      </c>
      <c r="BF70" s="74">
        <v>57663.810000000158</v>
      </c>
      <c r="BG70" s="74">
        <v>57663.810000000158</v>
      </c>
      <c r="BH70" s="74">
        <v>87811.910000000193</v>
      </c>
      <c r="BI70" s="74">
        <v>57690.385000000191</v>
      </c>
      <c r="BJ70" s="74">
        <v>57690.385000000191</v>
      </c>
      <c r="BK70" s="74">
        <v>57690.385000000191</v>
      </c>
      <c r="BL70" s="74">
        <v>57690.385000000191</v>
      </c>
      <c r="BM70" s="74">
        <v>57690.385000000191</v>
      </c>
      <c r="BN70" s="74">
        <v>57690.385000000191</v>
      </c>
      <c r="BO70" s="74">
        <v>57690.385000000191</v>
      </c>
      <c r="BP70" s="74">
        <v>57690.385000000191</v>
      </c>
      <c r="BQ70" s="74">
        <v>57690.385000000191</v>
      </c>
      <c r="BR70" s="74">
        <v>57690.385000000191</v>
      </c>
      <c r="BS70" s="74">
        <v>57690.385000000191</v>
      </c>
      <c r="BT70" s="74">
        <v>57690.385000000191</v>
      </c>
      <c r="BU70" s="74">
        <v>57690.385000000191</v>
      </c>
      <c r="BV70" s="74">
        <v>57690.385000000191</v>
      </c>
      <c r="BW70" s="74">
        <v>57690.385000000191</v>
      </c>
      <c r="BX70" s="74">
        <v>57690.385000000191</v>
      </c>
      <c r="BY70" s="74">
        <v>57690.385000000191</v>
      </c>
      <c r="BZ70" s="74">
        <v>57690.385000000191</v>
      </c>
      <c r="CA70" s="74">
        <v>57690.385000000191</v>
      </c>
      <c r="CB70" s="74">
        <v>57690.385000000191</v>
      </c>
      <c r="CC70" s="74">
        <v>57690.385000000191</v>
      </c>
      <c r="CD70" s="74">
        <v>27693.885000000191</v>
      </c>
      <c r="CE70" s="74">
        <v>27693.885000000191</v>
      </c>
      <c r="CF70" s="74">
        <v>27693.885000000191</v>
      </c>
      <c r="CG70" s="74">
        <v>27693.885000000191</v>
      </c>
      <c r="CH70" s="74">
        <v>27693.885000000191</v>
      </c>
      <c r="CI70" s="74">
        <v>27693.885000000191</v>
      </c>
      <c r="CJ70" s="74">
        <v>27693.885000000191</v>
      </c>
      <c r="CK70" s="74">
        <v>27693.885000000191</v>
      </c>
      <c r="CL70" s="74">
        <v>65006.535000000178</v>
      </c>
      <c r="CM70" s="74">
        <v>31146.68500000018</v>
      </c>
      <c r="CN70" s="74">
        <v>31146.68500000018</v>
      </c>
      <c r="CO70" s="74">
        <v>31146.68500000018</v>
      </c>
      <c r="CP70" s="74">
        <v>31146.68500000018</v>
      </c>
      <c r="CQ70" s="74">
        <v>31146.68500000018</v>
      </c>
      <c r="CR70" s="74">
        <v>31146.68500000018</v>
      </c>
      <c r="CS70" s="74">
        <v>31146.68500000018</v>
      </c>
      <c r="CT70" s="74">
        <v>31146.68500000018</v>
      </c>
      <c r="CU70" s="74">
        <v>31146.68500000018</v>
      </c>
      <c r="CV70" s="74">
        <v>31146.68500000018</v>
      </c>
      <c r="CW70" s="74">
        <v>31146.68500000018</v>
      </c>
      <c r="CX70" s="74">
        <v>31146.68500000018</v>
      </c>
      <c r="CY70" s="74">
        <v>31146.68500000018</v>
      </c>
      <c r="CZ70" s="74">
        <v>31146.68500000018</v>
      </c>
      <c r="DA70" s="74">
        <v>31146.68500000018</v>
      </c>
      <c r="DB70" s="74">
        <v>38046.62500000016</v>
      </c>
      <c r="DC70" s="74">
        <v>38046.62500000016</v>
      </c>
      <c r="DD70" s="74">
        <v>38046.62500000016</v>
      </c>
      <c r="DE70" s="74">
        <v>38046.62500000016</v>
      </c>
      <c r="DF70" s="74">
        <v>38046.62500000016</v>
      </c>
      <c r="DG70" s="74">
        <v>38046.62500000016</v>
      </c>
      <c r="DH70" s="74">
        <v>38046.62500000016</v>
      </c>
      <c r="DI70" s="74">
        <v>38046.62500000016</v>
      </c>
      <c r="DJ70" s="74">
        <v>38046.62500000016</v>
      </c>
      <c r="DK70" s="74">
        <v>38046.62500000016</v>
      </c>
      <c r="DL70" s="74">
        <v>38046.62500000016</v>
      </c>
      <c r="DM70" s="74">
        <v>3434.2750000001761</v>
      </c>
      <c r="DN70" s="74">
        <v>4339.7850000001599</v>
      </c>
      <c r="DO70" s="74">
        <v>4339.7850000001599</v>
      </c>
      <c r="DP70" s="74">
        <v>4339.7850000001599</v>
      </c>
      <c r="DQ70" s="74">
        <v>4339.7850000001599</v>
      </c>
      <c r="DR70" s="74">
        <v>4339.7850000001599</v>
      </c>
      <c r="DS70" s="74">
        <v>4339.7850000001599</v>
      </c>
      <c r="DT70" s="74">
        <v>4339.7850000001599</v>
      </c>
      <c r="DU70" s="74">
        <v>4339.7850000001599</v>
      </c>
      <c r="DV70" s="74">
        <v>4339.7850000001599</v>
      </c>
      <c r="DW70" s="74">
        <v>4339.7850000001599</v>
      </c>
      <c r="DX70" s="74">
        <v>4339.7850000001599</v>
      </c>
      <c r="DY70" s="74">
        <v>4339.7850000001599</v>
      </c>
      <c r="DZ70" s="74">
        <v>4339.7850000001599</v>
      </c>
      <c r="EA70" s="74">
        <v>4339.7850000001599</v>
      </c>
      <c r="EB70" s="74">
        <v>4339.7850000001599</v>
      </c>
      <c r="EC70" s="74">
        <v>4339.7850000001599</v>
      </c>
      <c r="ED70" s="74">
        <v>4339.7850000001599</v>
      </c>
      <c r="EE70" s="74">
        <v>4339.7850000001599</v>
      </c>
      <c r="EF70" s="74">
        <v>4339.7850000001599</v>
      </c>
      <c r="EG70" s="74">
        <v>4339.7850000001599</v>
      </c>
      <c r="EH70" s="74">
        <v>4339.7850000001599</v>
      </c>
      <c r="EI70" s="74">
        <v>-28603.824999999841</v>
      </c>
      <c r="EJ70" s="74">
        <v>-12897.22499999984</v>
      </c>
      <c r="EK70" s="74">
        <v>-12897.22499999984</v>
      </c>
      <c r="EL70" s="74">
        <v>-12897.22499999984</v>
      </c>
      <c r="EM70" s="74">
        <v>-12897.22499999984</v>
      </c>
      <c r="EN70" s="74">
        <v>-12897.22499999984</v>
      </c>
      <c r="EO70" s="74">
        <v>-12897.22499999984</v>
      </c>
      <c r="EP70" s="74">
        <v>-12897.22499999984</v>
      </c>
      <c r="EQ70" s="74">
        <v>-12897.22499999984</v>
      </c>
      <c r="ER70" s="74">
        <v>-12897.22499999984</v>
      </c>
      <c r="ES70" s="74">
        <v>-12897.22499999984</v>
      </c>
      <c r="ET70" s="74">
        <v>-5190.1449999999531</v>
      </c>
      <c r="EU70" s="74">
        <v>-5190.1449999999531</v>
      </c>
      <c r="EV70" s="74">
        <v>-5190.1449999999531</v>
      </c>
      <c r="EW70" s="74">
        <v>-5190.1449999999531</v>
      </c>
      <c r="EX70" s="74">
        <v>-5190.1449999999531</v>
      </c>
      <c r="EY70" s="74">
        <v>-5190.1449999999531</v>
      </c>
      <c r="EZ70" s="74">
        <v>-5190.1449999999531</v>
      </c>
      <c r="FA70" s="74">
        <v>-5190.1449999999531</v>
      </c>
      <c r="FB70" s="74">
        <v>-5190.1449999999531</v>
      </c>
      <c r="FC70" s="74">
        <v>-5190.1449999999531</v>
      </c>
      <c r="FD70" s="74">
        <v>-5190.1449999999531</v>
      </c>
      <c r="FE70" s="74">
        <v>-5190.1449999999531</v>
      </c>
      <c r="FF70" s="74">
        <v>-5190.1449999999531</v>
      </c>
      <c r="FG70" s="74">
        <v>-5190.1449999999531</v>
      </c>
      <c r="FH70" s="74">
        <v>-5190.1449999999531</v>
      </c>
      <c r="FI70" s="74">
        <v>-5190.1449999999531</v>
      </c>
      <c r="FJ70" s="74">
        <v>-5190.1449999999531</v>
      </c>
      <c r="FK70" s="74">
        <v>-5190.1449999999531</v>
      </c>
      <c r="FL70" s="74">
        <v>-5190.1449999999531</v>
      </c>
      <c r="FM70" s="74">
        <v>-5190.1449999999531</v>
      </c>
      <c r="FN70" s="74">
        <v>-5190.1449999999531</v>
      </c>
      <c r="FO70" s="74">
        <v>-5190.1449999999531</v>
      </c>
      <c r="FP70" s="74">
        <v>-5190.1449999999531</v>
      </c>
      <c r="FQ70" s="74">
        <v>-5190.1449999999531</v>
      </c>
      <c r="FR70" s="74">
        <v>-5190.1449999999531</v>
      </c>
      <c r="FS70" s="74">
        <v>-5190.1449999999531</v>
      </c>
      <c r="FT70" s="74">
        <v>-5190.1449999999531</v>
      </c>
      <c r="FU70" s="74">
        <v>-5190.1449999999531</v>
      </c>
      <c r="FV70" s="74">
        <v>-5190.1449999999531</v>
      </c>
      <c r="FW70" s="74">
        <v>-5190.1449999999531</v>
      </c>
      <c r="FX70" s="74">
        <v>-5190.1449999999531</v>
      </c>
      <c r="FY70" s="74">
        <v>-5190.1449999999531</v>
      </c>
      <c r="FZ70" s="74">
        <v>-5190.1449999999531</v>
      </c>
      <c r="GA70" s="74">
        <v>-5190.1449999999531</v>
      </c>
      <c r="GB70" s="74">
        <v>-15164.89499999995</v>
      </c>
      <c r="GC70" s="74">
        <v>-15164.89499999995</v>
      </c>
      <c r="GD70" s="74">
        <v>-15164.89499999995</v>
      </c>
      <c r="GE70" s="74">
        <v>-15164.89499999995</v>
      </c>
      <c r="GF70" s="74">
        <v>-15164.89499999995</v>
      </c>
      <c r="GG70" s="74">
        <v>-15164.89499999995</v>
      </c>
      <c r="GH70" s="74">
        <v>-15164.89499999995</v>
      </c>
      <c r="GI70" s="74">
        <v>-15164.89499999995</v>
      </c>
      <c r="GJ70" s="74">
        <v>-15164.89499999995</v>
      </c>
      <c r="GK70" s="74">
        <v>-15164.89499999995</v>
      </c>
      <c r="GL70" s="74">
        <v>-15164.89499999995</v>
      </c>
      <c r="GM70" s="74">
        <v>-30747.944999999982</v>
      </c>
      <c r="GN70" s="74">
        <v>-15786.145</v>
      </c>
      <c r="GO70" s="74">
        <v>-15786.145</v>
      </c>
      <c r="GP70" s="74">
        <v>-15786.145</v>
      </c>
      <c r="GQ70" s="74">
        <v>-15786.145</v>
      </c>
      <c r="GR70" s="74">
        <v>-15786.145</v>
      </c>
      <c r="GS70" s="74">
        <v>-15786.145</v>
      </c>
      <c r="GT70" s="74">
        <v>-15786.145</v>
      </c>
      <c r="GU70" s="74">
        <v>-15786.145</v>
      </c>
      <c r="GV70" s="74">
        <v>-15786.145</v>
      </c>
      <c r="GW70" s="74">
        <v>-15786.145</v>
      </c>
      <c r="GX70" s="74">
        <v>-15786.145</v>
      </c>
      <c r="GY70" s="74">
        <v>-16900.54499999998</v>
      </c>
      <c r="GZ70" s="74">
        <v>-16900.54499999998</v>
      </c>
      <c r="HA70" s="74">
        <v>-16900.54499999998</v>
      </c>
      <c r="HB70" s="74">
        <v>-16900.54499999998</v>
      </c>
      <c r="HC70" s="74">
        <v>-16900.54499999998</v>
      </c>
      <c r="HD70" s="74">
        <v>-16900.54499999998</v>
      </c>
      <c r="HE70" s="74">
        <v>-16900.54499999998</v>
      </c>
      <c r="HF70" s="74">
        <v>-16900.54499999998</v>
      </c>
      <c r="HG70" s="74">
        <v>-16900.54499999998</v>
      </c>
      <c r="HH70" s="74">
        <v>-16900.54499999998</v>
      </c>
      <c r="HI70" s="74">
        <v>-16900.54499999998</v>
      </c>
      <c r="HJ70" s="74">
        <v>-16900.54499999998</v>
      </c>
      <c r="HK70" s="74">
        <v>-16900.54499999998</v>
      </c>
      <c r="HL70" s="74">
        <v>-16900.54499999998</v>
      </c>
      <c r="HM70" s="74">
        <v>-16900.54499999998</v>
      </c>
      <c r="HN70" s="74">
        <v>-16900.54499999998</v>
      </c>
      <c r="HO70" s="74">
        <v>-16900.54499999998</v>
      </c>
      <c r="HP70" s="74">
        <v>-16900.54499999998</v>
      </c>
      <c r="HQ70" s="74">
        <v>-16900.54499999998</v>
      </c>
      <c r="HR70" s="74">
        <v>-16900.54499999998</v>
      </c>
      <c r="HS70" s="74">
        <v>-16900.54499999998</v>
      </c>
      <c r="HT70" s="74">
        <v>-16900.54499999998</v>
      </c>
      <c r="HU70" s="74">
        <v>-16900.54499999998</v>
      </c>
      <c r="HV70" s="74">
        <v>-16900.54499999998</v>
      </c>
      <c r="HW70" s="74">
        <v>-16900.54499999998</v>
      </c>
      <c r="HX70" s="74">
        <v>-16900.54499999998</v>
      </c>
      <c r="HY70" s="74">
        <v>-16900.54499999998</v>
      </c>
      <c r="HZ70" s="74">
        <v>-16900.54499999998</v>
      </c>
      <c r="IA70" s="74">
        <v>-16900.54499999998</v>
      </c>
      <c r="IB70" s="74">
        <v>-16900.54499999998</v>
      </c>
      <c r="IC70" s="74">
        <v>-16900.54499999998</v>
      </c>
      <c r="ID70" s="74">
        <v>-16900.54499999998</v>
      </c>
      <c r="IE70" s="74">
        <v>-16900.54499999998</v>
      </c>
      <c r="IF70" s="74">
        <v>-16900.54499999998</v>
      </c>
      <c r="IG70" s="74">
        <v>-16900.54499999998</v>
      </c>
      <c r="IH70" s="74">
        <v>-16900.54499999998</v>
      </c>
      <c r="II70" s="74">
        <v>-16900.54499999998</v>
      </c>
      <c r="IJ70" s="74">
        <v>-16900.54499999998</v>
      </c>
      <c r="IK70" s="74">
        <v>-16900.54499999998</v>
      </c>
      <c r="IL70" s="74">
        <v>-16900.54499999998</v>
      </c>
      <c r="IM70" s="74">
        <v>-16900.54499999998</v>
      </c>
      <c r="IN70" s="74">
        <v>-16900.54499999998</v>
      </c>
      <c r="IO70" s="74">
        <v>-16900.54499999998</v>
      </c>
      <c r="IP70" s="74">
        <v>-48916.784999999989</v>
      </c>
      <c r="IQ70" s="74">
        <v>-19071.784999999989</v>
      </c>
      <c r="IR70" s="74">
        <v>-19071.784999999989</v>
      </c>
      <c r="IS70" s="74">
        <v>-19071.784999999989</v>
      </c>
      <c r="IT70" s="74">
        <v>-19071.784999999989</v>
      </c>
      <c r="IU70" s="74">
        <v>-19071.784999999989</v>
      </c>
      <c r="IV70" s="74">
        <v>-19071.784999999989</v>
      </c>
      <c r="IW70" s="74">
        <v>-19071.784999999989</v>
      </c>
      <c r="IX70" s="74">
        <v>-19071.784999999989</v>
      </c>
      <c r="IY70" s="74">
        <v>-19071.784999999989</v>
      </c>
      <c r="IZ70" s="74">
        <v>-19071.784999999989</v>
      </c>
      <c r="JA70" s="74">
        <v>-19071.784999999989</v>
      </c>
      <c r="JB70" s="74">
        <v>-19071.784999999989</v>
      </c>
      <c r="JC70" s="74">
        <v>-19071.784999999989</v>
      </c>
      <c r="JD70" s="74">
        <v>-19071.784999999989</v>
      </c>
      <c r="JE70" s="74">
        <v>-19071.784999999989</v>
      </c>
      <c r="JF70" s="74">
        <v>-19071.784999999989</v>
      </c>
      <c r="JG70" s="74">
        <v>-19071.784999999989</v>
      </c>
      <c r="JH70" s="74">
        <v>-19071.784999999989</v>
      </c>
      <c r="JI70" s="74">
        <v>-19071.784999999989</v>
      </c>
      <c r="JJ70" s="74">
        <v>-19071.784999999989</v>
      </c>
      <c r="JK70" s="74">
        <v>-19071.784999999989</v>
      </c>
      <c r="JL70" s="74">
        <v>-19071.784999999989</v>
      </c>
      <c r="JM70" s="74">
        <v>-19071.784999999989</v>
      </c>
      <c r="JN70" s="74">
        <v>-19071.784999999989</v>
      </c>
      <c r="JO70" s="74">
        <v>-19071.784999999989</v>
      </c>
      <c r="JP70" s="74">
        <v>-19071.784999999989</v>
      </c>
      <c r="JQ70" s="74">
        <v>-19071.784999999989</v>
      </c>
      <c r="JR70" s="74">
        <v>-19071.784999999989</v>
      </c>
      <c r="JS70" s="74">
        <v>-19071.784999999989</v>
      </c>
      <c r="JT70" s="74">
        <v>-19071.784999999989</v>
      </c>
      <c r="JU70" s="74">
        <v>-19071.784999999989</v>
      </c>
      <c r="JV70" s="74">
        <v>-19071.784999999989</v>
      </c>
      <c r="JW70" s="74">
        <v>-19071.784999999989</v>
      </c>
      <c r="JX70" s="74">
        <v>-19071.784999999989</v>
      </c>
      <c r="JY70" s="74">
        <v>-19071.784999999989</v>
      </c>
      <c r="JZ70" s="74">
        <v>-19071.784999999989</v>
      </c>
      <c r="KA70" s="74">
        <v>-19071.784999999989</v>
      </c>
      <c r="KB70" s="74">
        <v>-19071.784999999989</v>
      </c>
      <c r="KC70" s="74">
        <v>-19071.784999999989</v>
      </c>
      <c r="KD70" s="74">
        <v>-19071.784999999989</v>
      </c>
      <c r="KE70" s="74">
        <v>-19071.784999999989</v>
      </c>
      <c r="KF70" s="74">
        <v>-19071.784999999989</v>
      </c>
      <c r="KG70" s="74">
        <v>-19071.784999999989</v>
      </c>
      <c r="KH70" s="74">
        <v>-19071.784999999989</v>
      </c>
      <c r="KI70" s="74">
        <v>-19071.784999999989</v>
      </c>
      <c r="KJ70" s="74">
        <v>-19071.784999999989</v>
      </c>
      <c r="KK70" s="74">
        <v>-19071.784999999989</v>
      </c>
      <c r="KL70" s="74">
        <v>-19071.784999999989</v>
      </c>
      <c r="KM70" s="74">
        <v>-19071.784999999989</v>
      </c>
      <c r="KN70" s="74">
        <v>-19071.784999999989</v>
      </c>
      <c r="KO70" s="74">
        <v>-19071.784999999989</v>
      </c>
      <c r="KP70" s="74">
        <v>-19071.784999999989</v>
      </c>
      <c r="KQ70" s="74">
        <v>-19071.784999999989</v>
      </c>
      <c r="KR70" s="74">
        <v>-19071.784999999989</v>
      </c>
      <c r="KS70" s="74">
        <v>-19071.784999999989</v>
      </c>
      <c r="KT70" s="74">
        <v>-19071.784999999989</v>
      </c>
      <c r="KU70" s="74">
        <v>-19071.784999999989</v>
      </c>
      <c r="KV70" s="74">
        <v>-19071.784999999989</v>
      </c>
      <c r="KW70" s="74">
        <v>-19071.784999999989</v>
      </c>
      <c r="KX70" s="74">
        <v>-19071.784999999989</v>
      </c>
      <c r="KY70" s="74">
        <v>-19071.784999999989</v>
      </c>
      <c r="KZ70" s="74">
        <v>-218854.58499999999</v>
      </c>
      <c r="LA70" s="74">
        <v>-218854.58499999999</v>
      </c>
      <c r="LB70" s="74">
        <v>-218854.58499999999</v>
      </c>
      <c r="LC70" s="74">
        <v>-218854.58499999999</v>
      </c>
      <c r="LD70" s="74">
        <v>-218854.58499999999</v>
      </c>
      <c r="LE70" s="74">
        <v>-218854.58499999999</v>
      </c>
      <c r="LF70" s="74">
        <v>-218854.58499999999</v>
      </c>
      <c r="LG70" s="74">
        <v>-218854.58499999999</v>
      </c>
      <c r="LH70" s="74">
        <v>-218854.58499999999</v>
      </c>
      <c r="LI70" s="74">
        <v>-218854.58499999999</v>
      </c>
      <c r="LJ70" s="74">
        <v>-218854.58499999999</v>
      </c>
      <c r="LK70" s="74">
        <v>-218854.58499999999</v>
      </c>
      <c r="LL70" s="74">
        <v>-218854.58499999999</v>
      </c>
      <c r="LM70" s="74">
        <v>-218854.58499999999</v>
      </c>
      <c r="LN70" s="74">
        <v>-218854.58499999999</v>
      </c>
      <c r="LO70" s="74">
        <v>-218854.58499999999</v>
      </c>
      <c r="LP70" s="74">
        <v>-218854.58499999999</v>
      </c>
      <c r="LQ70" s="74">
        <v>-218854.58499999999</v>
      </c>
      <c r="LR70" s="74">
        <v>-218854.58499999999</v>
      </c>
      <c r="LS70" s="74">
        <v>-218854.58499999999</v>
      </c>
      <c r="LT70" s="74">
        <v>-218854.58499999999</v>
      </c>
      <c r="LU70" s="74">
        <v>-218854.58499999999</v>
      </c>
      <c r="LV70" s="74">
        <v>-218854.58499999999</v>
      </c>
      <c r="LW70" s="74">
        <v>-218854.58499999999</v>
      </c>
      <c r="LX70" s="74">
        <v>-218854.58499999999</v>
      </c>
      <c r="LY70" s="74">
        <v>-218854.58499999999</v>
      </c>
      <c r="LZ70" s="74">
        <v>-218854.58499999999</v>
      </c>
      <c r="MA70" s="74">
        <v>-218854.58499999999</v>
      </c>
      <c r="MB70" s="74">
        <v>-218854.58499999999</v>
      </c>
      <c r="MC70" s="74">
        <v>-218854.58499999999</v>
      </c>
      <c r="MD70" s="74">
        <v>-218854.58499999999</v>
      </c>
      <c r="ME70" s="74">
        <v>-218854.58499999999</v>
      </c>
      <c r="MF70" s="74">
        <v>-218854.58499999999</v>
      </c>
      <c r="MG70" s="74">
        <v>-218854.58499999999</v>
      </c>
      <c r="MH70" s="74">
        <v>-218854.58499999999</v>
      </c>
      <c r="MI70" s="74">
        <v>-218854.58499999999</v>
      </c>
      <c r="MJ70" s="74">
        <v>-218854.58499999999</v>
      </c>
      <c r="MK70" s="74">
        <v>-218854.58499999999</v>
      </c>
      <c r="ML70" s="74">
        <v>-218854.58499999999</v>
      </c>
      <c r="MM70" s="74">
        <v>-218854.58499999999</v>
      </c>
      <c r="MN70" s="74">
        <v>-218854.58499999999</v>
      </c>
      <c r="MO70" s="74">
        <v>-218854.58499999999</v>
      </c>
      <c r="MP70" s="74">
        <v>-218854.58499999999</v>
      </c>
      <c r="MQ70" s="74">
        <v>-218854.58499999999</v>
      </c>
      <c r="MR70" s="74">
        <v>-218854.58499999999</v>
      </c>
      <c r="MS70" s="74">
        <v>-218854.58499999999</v>
      </c>
      <c r="MT70" s="74">
        <v>-218854.58499999999</v>
      </c>
      <c r="MU70" s="74">
        <v>-218854.58499999999</v>
      </c>
      <c r="MV70" s="74">
        <v>-218854.58499999999</v>
      </c>
      <c r="MW70" s="74">
        <v>-218854.58499999999</v>
      </c>
      <c r="MX70" s="74">
        <v>-218854.58499999999</v>
      </c>
      <c r="MY70" s="74">
        <v>-218854.58499999999</v>
      </c>
      <c r="MZ70" s="74">
        <v>-218854.58499999999</v>
      </c>
      <c r="NA70" s="74">
        <v>-218854.58499999999</v>
      </c>
      <c r="NB70" s="74">
        <v>-218854.58499999999</v>
      </c>
      <c r="NC70" s="74">
        <v>-218854.58499999999</v>
      </c>
      <c r="ND70" s="74">
        <v>-218854.58499999999</v>
      </c>
      <c r="NE70" s="74">
        <v>-218854.58499999999</v>
      </c>
      <c r="NF70" s="74">
        <v>-218854.58499999999</v>
      </c>
      <c r="NG70" s="74">
        <v>-218854.58499999999</v>
      </c>
      <c r="NH70" s="74">
        <v>-218854.58499999999</v>
      </c>
      <c r="NI70" s="74">
        <v>-218854.58499999999</v>
      </c>
      <c r="NJ70" s="74">
        <v>-218854.58499999999</v>
      </c>
      <c r="NK70" s="74">
        <v>-218854.58499999999</v>
      </c>
      <c r="NL70" s="74">
        <v>-218854.58499999999</v>
      </c>
      <c r="NM70" s="74">
        <v>-218854.58499999999</v>
      </c>
      <c r="NN70" s="74">
        <v>-218854.58499999999</v>
      </c>
      <c r="NO70" s="74">
        <v>-218854.58499999999</v>
      </c>
      <c r="NP70" s="74">
        <v>-218854.58499999999</v>
      </c>
      <c r="NQ70" s="74">
        <v>-218854.58499999999</v>
      </c>
      <c r="NR70" s="74">
        <v>-218854.58499999999</v>
      </c>
      <c r="NS70" s="74">
        <v>-218854.58499999999</v>
      </c>
      <c r="NT70" s="74">
        <v>-218854.58499999999</v>
      </c>
      <c r="NU70" s="74">
        <v>-218854.58499999999</v>
      </c>
      <c r="NV70" s="74">
        <v>-218854.58499999999</v>
      </c>
      <c r="NW70" s="74">
        <v>-218854.58499999999</v>
      </c>
      <c r="NX70" s="74">
        <v>-228635.39499999999</v>
      </c>
      <c r="NY70" s="74">
        <v>-228635.39499999999</v>
      </c>
      <c r="NZ70" s="74">
        <v>-228635.39499999999</v>
      </c>
      <c r="OA70" s="74">
        <v>-228635.39499999999</v>
      </c>
      <c r="OB70" s="74">
        <v>-228635.39499999999</v>
      </c>
      <c r="OC70" s="74">
        <v>-208796.96500000011</v>
      </c>
      <c r="OD70" s="74">
        <v>-208796.96500000011</v>
      </c>
      <c r="OE70" s="74">
        <v>-208796.96500000011</v>
      </c>
      <c r="OF70" s="74">
        <v>-208796.96500000011</v>
      </c>
      <c r="OG70" s="74">
        <v>-208796.96500000011</v>
      </c>
      <c r="OH70" s="74">
        <v>-208796.96500000011</v>
      </c>
      <c r="OI70" s="74">
        <v>-208796.96500000011</v>
      </c>
      <c r="OJ70" s="74">
        <v>-169515.065</v>
      </c>
      <c r="OK70" s="74">
        <v>-133241.8649999999</v>
      </c>
      <c r="OL70" s="74">
        <v>-133241.8649999999</v>
      </c>
      <c r="OM70" s="74">
        <v>-133241.8649999999</v>
      </c>
      <c r="ON70" s="74">
        <v>-133241.8649999999</v>
      </c>
      <c r="OO70" s="74">
        <v>-133241.8649999999</v>
      </c>
      <c r="OP70" s="74">
        <v>-133241.8649999999</v>
      </c>
      <c r="OQ70" s="74">
        <v>-133241.8649999999</v>
      </c>
      <c r="OR70" s="74">
        <v>-133241.8649999999</v>
      </c>
      <c r="OS70" s="74">
        <v>-150642.8249999999</v>
      </c>
      <c r="OT70" s="74">
        <v>-190660.4249999999</v>
      </c>
      <c r="OU70" s="74">
        <v>-167195.0449999999</v>
      </c>
      <c r="OV70" s="74">
        <v>-167195.0449999999</v>
      </c>
      <c r="OW70" s="74">
        <v>-167195.0449999999</v>
      </c>
      <c r="OX70" s="74">
        <v>-167195.0449999999</v>
      </c>
      <c r="OY70" s="74">
        <v>-167195.0449999999</v>
      </c>
      <c r="OZ70" s="74">
        <v>-167195.0449999999</v>
      </c>
      <c r="PA70" s="74">
        <v>-167195.0449999999</v>
      </c>
      <c r="PB70" s="74">
        <v>-167195.0449999999</v>
      </c>
      <c r="PC70" s="74">
        <v>-167195.0449999999</v>
      </c>
      <c r="PD70" s="74">
        <v>-167195.0449999999</v>
      </c>
      <c r="PE70" s="74">
        <v>-167195.0449999999</v>
      </c>
      <c r="PF70" s="74">
        <v>-167195.0449999999</v>
      </c>
      <c r="PG70" s="74">
        <v>-167195.0449999999</v>
      </c>
      <c r="PH70" s="74">
        <v>-167195.0449999999</v>
      </c>
      <c r="PI70" s="74">
        <v>-51725.044999999867</v>
      </c>
      <c r="PJ70" s="74">
        <v>-51725.044999999867</v>
      </c>
      <c r="PK70" s="74">
        <v>-51725.044999999867</v>
      </c>
      <c r="PL70" s="74">
        <v>-51725.044999999867</v>
      </c>
      <c r="PM70" s="74">
        <v>-86510.284999999858</v>
      </c>
      <c r="PN70" s="74">
        <v>-65879.584999999846</v>
      </c>
      <c r="PO70" s="74">
        <v>-65879.584999999846</v>
      </c>
      <c r="PP70" s="74">
        <v>-65879.584999999846</v>
      </c>
      <c r="PQ70" s="74">
        <v>-105904.9849999998</v>
      </c>
      <c r="PR70" s="74">
        <v>-105904.9849999998</v>
      </c>
      <c r="PS70" s="74">
        <v>-105904.9849999998</v>
      </c>
      <c r="PT70" s="74">
        <v>-105904.9849999998</v>
      </c>
      <c r="PU70" s="74">
        <v>-105904.9849999998</v>
      </c>
      <c r="PV70" s="74">
        <v>-140892.04499999981</v>
      </c>
      <c r="PW70" s="74">
        <v>-140892.04499999981</v>
      </c>
      <c r="PX70" s="74">
        <v>-140892.04499999981</v>
      </c>
      <c r="PY70" s="74">
        <v>-140892.04499999981</v>
      </c>
      <c r="PZ70" s="74">
        <v>-140892.04499999981</v>
      </c>
      <c r="QA70" s="74">
        <v>-140892.04499999981</v>
      </c>
      <c r="QB70" s="74">
        <v>-140892.04499999981</v>
      </c>
      <c r="QC70" s="74">
        <v>-140892.04499999981</v>
      </c>
      <c r="QD70" s="74">
        <v>-140892.04499999981</v>
      </c>
      <c r="QE70" s="74">
        <v>-140892.04499999981</v>
      </c>
      <c r="QF70" s="74">
        <v>-140892.04499999981</v>
      </c>
      <c r="QG70" s="74">
        <v>-140892.04499999981</v>
      </c>
      <c r="QH70" s="74">
        <v>-140892.04499999981</v>
      </c>
      <c r="QI70" s="74">
        <v>-140892.04499999981</v>
      </c>
      <c r="QJ70" s="74">
        <v>-140892.04499999981</v>
      </c>
      <c r="QK70" s="74">
        <v>-140892.04499999981</v>
      </c>
      <c r="QL70" s="74">
        <v>-140892.04499999981</v>
      </c>
      <c r="QM70" s="74">
        <v>-140892.04499999981</v>
      </c>
      <c r="QN70" s="74">
        <v>-140892.04499999981</v>
      </c>
      <c r="QO70" s="74">
        <v>-140892.04499999981</v>
      </c>
      <c r="QP70" s="74">
        <v>-140892.04499999981</v>
      </c>
      <c r="QQ70" s="74">
        <v>-140892.04499999981</v>
      </c>
      <c r="QR70" s="74">
        <v>-140892.04499999981</v>
      </c>
      <c r="QS70" s="74">
        <v>-140892.04499999981</v>
      </c>
      <c r="QT70" s="74">
        <v>-140892.04499999981</v>
      </c>
      <c r="QU70" s="74">
        <v>-75824.994999999733</v>
      </c>
      <c r="QV70" s="74">
        <v>-75824.994999999733</v>
      </c>
      <c r="QW70" s="74">
        <v>-75824.994999999733</v>
      </c>
      <c r="QX70" s="74">
        <v>-75824.994999999733</v>
      </c>
      <c r="QY70" s="74">
        <v>-75824.994999999733</v>
      </c>
      <c r="QZ70" s="74">
        <v>-108788.9149999997</v>
      </c>
      <c r="RA70" s="74">
        <v>-151068.91499999969</v>
      </c>
      <c r="RB70" s="74">
        <v>-151068.91499999969</v>
      </c>
      <c r="RC70" s="74">
        <v>-151068.91499999969</v>
      </c>
      <c r="RD70" s="74">
        <v>-151068.91499999969</v>
      </c>
      <c r="RE70" s="74">
        <v>-151068.91499999969</v>
      </c>
      <c r="RF70" s="74">
        <v>-151068.91499999969</v>
      </c>
      <c r="RG70" s="74">
        <v>-151068.91499999969</v>
      </c>
      <c r="RH70" s="74">
        <v>-151068.91499999969</v>
      </c>
      <c r="RI70" s="74">
        <v>-151068.91499999969</v>
      </c>
      <c r="RJ70" s="74">
        <v>-151068.91499999969</v>
      </c>
      <c r="RK70" s="74">
        <v>-151068.91499999969</v>
      </c>
      <c r="RL70" s="74">
        <v>-151068.91499999969</v>
      </c>
      <c r="RM70" s="74">
        <v>-151068.91499999969</v>
      </c>
      <c r="RN70" s="74">
        <v>-151068.91499999969</v>
      </c>
      <c r="RO70" s="74">
        <v>-151068.91499999969</v>
      </c>
      <c r="RP70" s="74">
        <v>-151068.91499999969</v>
      </c>
      <c r="RQ70" s="74">
        <v>-151068.91499999969</v>
      </c>
      <c r="RR70" s="74">
        <v>-151068.91499999969</v>
      </c>
      <c r="RS70" s="74">
        <v>-151068.91499999969</v>
      </c>
      <c r="RT70" s="74">
        <v>-151068.91499999969</v>
      </c>
      <c r="RU70" s="74">
        <v>-151068.91499999969</v>
      </c>
      <c r="RV70" s="74">
        <v>-151068.91499999969</v>
      </c>
      <c r="RW70" s="74">
        <v>-151068.91499999969</v>
      </c>
      <c r="RX70" s="74">
        <v>-151068.91499999969</v>
      </c>
      <c r="RY70" s="74">
        <v>-151068.91499999969</v>
      </c>
      <c r="RZ70" s="74">
        <v>-151068.91499999969</v>
      </c>
      <c r="SA70" s="74">
        <v>-151068.91499999969</v>
      </c>
      <c r="SB70" s="74">
        <v>-151068.91499999969</v>
      </c>
      <c r="SC70" s="74">
        <v>-151068.91499999969</v>
      </c>
      <c r="SD70" s="74">
        <v>-151068.91499999969</v>
      </c>
      <c r="SE70" s="74">
        <v>-151068.91499999969</v>
      </c>
      <c r="SF70" s="74">
        <v>-151068.91499999969</v>
      </c>
      <c r="SG70" s="74">
        <v>-151068.91499999969</v>
      </c>
      <c r="SH70" s="74">
        <v>-151068.91499999969</v>
      </c>
      <c r="SI70" s="74">
        <v>-151068.91499999969</v>
      </c>
      <c r="SJ70" s="74">
        <v>-151068.91499999969</v>
      </c>
      <c r="SK70" s="74">
        <v>-151068.91499999969</v>
      </c>
      <c r="SL70" s="74">
        <v>-151068.91499999969</v>
      </c>
      <c r="SM70" s="74">
        <v>-151068.91499999969</v>
      </c>
      <c r="SN70" s="74">
        <v>15306.08500000027</v>
      </c>
      <c r="SO70" s="74">
        <v>15306.08500000027</v>
      </c>
      <c r="SP70" s="74">
        <v>15306.08500000027</v>
      </c>
      <c r="SQ70" s="74">
        <v>15306.08500000027</v>
      </c>
      <c r="SR70" s="74">
        <v>15306.08500000027</v>
      </c>
      <c r="SS70" s="74">
        <v>15306.08500000027</v>
      </c>
      <c r="ST70" s="74">
        <v>15306.08500000027</v>
      </c>
      <c r="SU70" s="74">
        <v>15306.08500000027</v>
      </c>
      <c r="SV70" s="74">
        <v>15306.08500000027</v>
      </c>
      <c r="SW70" s="74">
        <v>15306.08500000027</v>
      </c>
      <c r="SX70" s="74">
        <v>15306.08500000027</v>
      </c>
      <c r="SY70" s="74">
        <v>15306.08500000027</v>
      </c>
      <c r="SZ70" s="74">
        <v>15306.08500000027</v>
      </c>
      <c r="TA70" s="74">
        <v>15306.08500000027</v>
      </c>
      <c r="TB70" s="74">
        <v>15306.08500000027</v>
      </c>
      <c r="TC70" s="74">
        <v>15306.08500000027</v>
      </c>
      <c r="TD70" s="74">
        <v>15306.08500000027</v>
      </c>
      <c r="TE70" s="74">
        <v>15306.08500000027</v>
      </c>
      <c r="TF70" s="74">
        <v>15306.08500000027</v>
      </c>
      <c r="TG70" s="74">
        <v>15306.08500000027</v>
      </c>
      <c r="TH70" s="74">
        <v>15306.08500000027</v>
      </c>
      <c r="TI70" s="74">
        <v>48858.04500000026</v>
      </c>
      <c r="TJ70" s="74">
        <v>48858.04500000026</v>
      </c>
      <c r="TK70" s="74">
        <v>48858.04500000026</v>
      </c>
      <c r="TL70" s="74">
        <v>48858.04500000026</v>
      </c>
      <c r="TM70" s="74">
        <v>48858.04500000026</v>
      </c>
      <c r="TN70" s="74">
        <v>48858.04500000026</v>
      </c>
      <c r="TO70" s="74">
        <v>48858.04500000026</v>
      </c>
      <c r="TP70" s="74">
        <v>48858.04500000026</v>
      </c>
      <c r="TQ70" s="74">
        <v>48858.04500000026</v>
      </c>
      <c r="TR70" s="74">
        <v>48858.04500000026</v>
      </c>
      <c r="TS70" s="74">
        <v>48858.04500000026</v>
      </c>
      <c r="TT70" s="74">
        <v>48858.04500000026</v>
      </c>
      <c r="TU70" s="74">
        <v>48858.04500000026</v>
      </c>
      <c r="TV70" s="74">
        <v>48858.04500000026</v>
      </c>
      <c r="TW70" s="74">
        <v>48858.04500000026</v>
      </c>
      <c r="TX70" s="74">
        <v>48858.04500000026</v>
      </c>
      <c r="TY70" s="74">
        <v>48858.04500000026</v>
      </c>
      <c r="TZ70" s="74">
        <v>48858.04500000026</v>
      </c>
      <c r="UA70" s="74">
        <v>48858.04500000026</v>
      </c>
      <c r="UB70" s="74">
        <v>48858.04500000026</v>
      </c>
      <c r="UC70" s="74">
        <v>48858.04500000026</v>
      </c>
      <c r="UD70" s="74">
        <v>48858.04500000026</v>
      </c>
      <c r="UE70" s="74">
        <v>48858.04500000026</v>
      </c>
      <c r="UF70" s="74">
        <v>48858.04500000026</v>
      </c>
      <c r="UG70" s="74">
        <v>48858.04500000026</v>
      </c>
      <c r="UH70" s="74">
        <v>48858.04500000026</v>
      </c>
    </row>
    <row r="71" spans="1:554" ht="14.4" x14ac:dyDescent="0.3">
      <c r="A71" s="74" t="s">
        <v>138</v>
      </c>
      <c r="B71" s="74"/>
      <c r="C71" s="74"/>
      <c r="D71" s="77"/>
      <c r="E71" s="74"/>
      <c r="F71" s="77"/>
      <c r="G71" s="74"/>
      <c r="H71" s="74">
        <v>1000000</v>
      </c>
      <c r="I71" s="74">
        <v>1000000</v>
      </c>
      <c r="J71" s="74">
        <v>1000000</v>
      </c>
      <c r="K71" s="74">
        <v>1000000</v>
      </c>
      <c r="L71" s="74">
        <v>1000000</v>
      </c>
      <c r="M71" s="74">
        <v>1000000</v>
      </c>
      <c r="N71" s="74">
        <v>1000000</v>
      </c>
      <c r="O71" s="74">
        <v>1000000</v>
      </c>
      <c r="P71" s="74">
        <v>1000000</v>
      </c>
      <c r="Q71" s="74">
        <v>1000000</v>
      </c>
      <c r="R71" s="74">
        <v>1000000</v>
      </c>
      <c r="S71" s="74">
        <v>1000000</v>
      </c>
      <c r="T71" s="74">
        <v>1000000</v>
      </c>
      <c r="U71" s="74">
        <v>1000000</v>
      </c>
      <c r="V71" s="74">
        <v>1000000</v>
      </c>
      <c r="W71" s="74">
        <v>1000000</v>
      </c>
      <c r="X71" s="74">
        <v>1000000</v>
      </c>
      <c r="Y71" s="74">
        <v>1000000</v>
      </c>
      <c r="Z71" s="74">
        <v>1000000</v>
      </c>
      <c r="AA71" s="74">
        <v>1000000</v>
      </c>
      <c r="AB71" s="74">
        <v>1000000</v>
      </c>
      <c r="AC71" s="74">
        <v>1000000</v>
      </c>
      <c r="AD71" s="74">
        <v>1000000</v>
      </c>
      <c r="AE71" s="74">
        <v>1000000</v>
      </c>
      <c r="AF71" s="74">
        <v>1000000</v>
      </c>
      <c r="AG71" s="74">
        <v>1000000</v>
      </c>
      <c r="AH71" s="74">
        <v>1000000</v>
      </c>
      <c r="AI71" s="74">
        <v>1000000</v>
      </c>
      <c r="AJ71" s="74">
        <v>1000000</v>
      </c>
      <c r="AK71" s="74">
        <v>1000000</v>
      </c>
      <c r="AL71" s="74">
        <v>1000000</v>
      </c>
      <c r="AM71" s="74">
        <v>1000000</v>
      </c>
      <c r="AN71" s="74">
        <v>1000000</v>
      </c>
      <c r="AO71" s="74">
        <v>1000000</v>
      </c>
      <c r="AP71" s="74">
        <v>1000000</v>
      </c>
      <c r="AQ71" s="74">
        <v>1000000</v>
      </c>
      <c r="AR71" s="74">
        <v>1000000</v>
      </c>
      <c r="AS71" s="74">
        <v>1000000</v>
      </c>
      <c r="AT71" s="74">
        <v>1000000</v>
      </c>
      <c r="AU71" s="74">
        <v>1000000</v>
      </c>
      <c r="AV71" s="74">
        <v>1000000</v>
      </c>
      <c r="AW71" s="74">
        <v>1000000</v>
      </c>
      <c r="AX71" s="74">
        <v>1000000</v>
      </c>
      <c r="AY71" s="74">
        <v>1000000</v>
      </c>
      <c r="AZ71" s="74">
        <v>1000000</v>
      </c>
      <c r="BA71" s="74">
        <v>1000000</v>
      </c>
      <c r="BB71" s="74">
        <v>1000000</v>
      </c>
      <c r="BC71" s="74">
        <v>1000000</v>
      </c>
      <c r="BD71" s="74">
        <v>1000000</v>
      </c>
      <c r="BE71" s="74">
        <v>1000000</v>
      </c>
      <c r="BF71" s="74">
        <v>1000000</v>
      </c>
      <c r="BG71" s="74">
        <v>1000000</v>
      </c>
      <c r="BH71" s="74">
        <v>1000000</v>
      </c>
      <c r="BI71" s="74">
        <v>1000000</v>
      </c>
      <c r="BJ71" s="74">
        <v>1000000</v>
      </c>
      <c r="BK71" s="74">
        <v>1000000</v>
      </c>
      <c r="BL71" s="74">
        <v>1000000</v>
      </c>
      <c r="BM71" s="74">
        <v>1000000</v>
      </c>
      <c r="BN71" s="74">
        <v>1000000</v>
      </c>
      <c r="BO71" s="74">
        <v>1000000</v>
      </c>
      <c r="BP71" s="74">
        <v>1000000</v>
      </c>
      <c r="BQ71" s="74">
        <v>1000000</v>
      </c>
      <c r="BR71" s="74">
        <v>1000000</v>
      </c>
      <c r="BS71" s="74">
        <v>1000000</v>
      </c>
      <c r="BT71" s="74">
        <v>1000000</v>
      </c>
      <c r="BU71" s="74">
        <v>1000000</v>
      </c>
      <c r="BV71" s="74">
        <v>1000000</v>
      </c>
      <c r="BW71" s="74">
        <v>1000000</v>
      </c>
      <c r="BX71" s="74">
        <v>1000000</v>
      </c>
      <c r="BY71" s="74">
        <v>1000000</v>
      </c>
      <c r="BZ71" s="74">
        <v>1000000</v>
      </c>
      <c r="CA71" s="74">
        <v>1000000</v>
      </c>
      <c r="CB71" s="74">
        <v>1000000</v>
      </c>
      <c r="CC71" s="74">
        <v>1000000</v>
      </c>
      <c r="CD71" s="74">
        <v>1000000</v>
      </c>
      <c r="CE71" s="74">
        <v>1000000</v>
      </c>
      <c r="CF71" s="74">
        <v>1000000</v>
      </c>
      <c r="CG71" s="74">
        <v>1000000</v>
      </c>
      <c r="CH71" s="74">
        <v>1000000</v>
      </c>
      <c r="CI71" s="74">
        <v>1000000</v>
      </c>
      <c r="CJ71" s="74">
        <v>1000000</v>
      </c>
      <c r="CK71" s="74">
        <v>1000000</v>
      </c>
      <c r="CL71" s="74">
        <v>1000000</v>
      </c>
      <c r="CM71" s="74">
        <v>1000000</v>
      </c>
      <c r="CN71" s="74">
        <v>1000000</v>
      </c>
      <c r="CO71" s="74">
        <v>1000000</v>
      </c>
      <c r="CP71" s="74">
        <v>1000000</v>
      </c>
      <c r="CQ71" s="74">
        <v>1000000</v>
      </c>
      <c r="CR71" s="74">
        <v>1000000</v>
      </c>
      <c r="CS71" s="74">
        <v>1000000</v>
      </c>
      <c r="CT71" s="74">
        <v>1000000</v>
      </c>
      <c r="CU71" s="74">
        <v>1000000</v>
      </c>
      <c r="CV71" s="74">
        <v>1000000</v>
      </c>
      <c r="CW71" s="74">
        <v>1000000</v>
      </c>
      <c r="CX71" s="74">
        <v>1000000</v>
      </c>
      <c r="CY71" s="74">
        <v>1000000</v>
      </c>
      <c r="CZ71" s="74">
        <v>1000000</v>
      </c>
      <c r="DA71" s="74">
        <v>1000000</v>
      </c>
      <c r="DB71" s="74">
        <v>1000000</v>
      </c>
      <c r="DC71" s="74">
        <v>1000000</v>
      </c>
      <c r="DD71" s="74">
        <v>1000000</v>
      </c>
      <c r="DE71" s="74">
        <v>1000000</v>
      </c>
      <c r="DF71" s="74">
        <v>1000000</v>
      </c>
      <c r="DG71" s="74">
        <v>1000000</v>
      </c>
      <c r="DH71" s="74">
        <v>1000000</v>
      </c>
      <c r="DI71" s="74">
        <v>1000000</v>
      </c>
      <c r="DJ71" s="74">
        <v>1000000</v>
      </c>
      <c r="DK71" s="74">
        <v>1000000</v>
      </c>
      <c r="DL71" s="74">
        <v>1000000</v>
      </c>
      <c r="DM71" s="74">
        <v>1000000</v>
      </c>
      <c r="DN71" s="74">
        <v>1000000</v>
      </c>
      <c r="DO71" s="74">
        <v>1000000</v>
      </c>
      <c r="DP71" s="74">
        <v>1000000</v>
      </c>
      <c r="DQ71" s="74">
        <v>1000000</v>
      </c>
      <c r="DR71" s="74">
        <v>1000000</v>
      </c>
      <c r="DS71" s="74">
        <v>1000000</v>
      </c>
      <c r="DT71" s="74">
        <v>1000000</v>
      </c>
      <c r="DU71" s="74">
        <v>1000000</v>
      </c>
      <c r="DV71" s="74">
        <v>1000000</v>
      </c>
      <c r="DW71" s="74">
        <v>1000000</v>
      </c>
      <c r="DX71" s="74">
        <v>1000000</v>
      </c>
      <c r="DY71" s="74">
        <v>1000000</v>
      </c>
      <c r="DZ71" s="74">
        <v>1000000</v>
      </c>
      <c r="EA71" s="74">
        <v>1000000</v>
      </c>
      <c r="EB71" s="74">
        <v>1000000</v>
      </c>
      <c r="EC71" s="74">
        <v>1000000</v>
      </c>
      <c r="ED71" s="74">
        <v>1000000</v>
      </c>
      <c r="EE71" s="74">
        <v>1000000</v>
      </c>
      <c r="EF71" s="74">
        <v>1000000</v>
      </c>
      <c r="EG71" s="74">
        <v>1000000</v>
      </c>
      <c r="EH71" s="74">
        <v>1000000</v>
      </c>
      <c r="EI71" s="74">
        <v>1000000</v>
      </c>
      <c r="EJ71" s="74">
        <v>1000000</v>
      </c>
      <c r="EK71" s="74">
        <v>1000000</v>
      </c>
      <c r="EL71" s="74">
        <v>1000000</v>
      </c>
      <c r="EM71" s="74">
        <v>1000000</v>
      </c>
      <c r="EN71" s="74">
        <v>1000000</v>
      </c>
      <c r="EO71" s="74">
        <v>1000000</v>
      </c>
      <c r="EP71" s="74">
        <v>1000000</v>
      </c>
      <c r="EQ71" s="74">
        <v>1000000</v>
      </c>
      <c r="ER71" s="74">
        <v>1000000</v>
      </c>
      <c r="ES71" s="74">
        <v>1000000</v>
      </c>
      <c r="ET71" s="74">
        <v>1000000</v>
      </c>
      <c r="EU71" s="74">
        <v>1000000</v>
      </c>
      <c r="EV71" s="74">
        <v>1000000</v>
      </c>
      <c r="EW71" s="74">
        <v>1000000</v>
      </c>
      <c r="EX71" s="74">
        <v>1000000</v>
      </c>
      <c r="EY71" s="74">
        <v>1000000</v>
      </c>
      <c r="EZ71" s="74">
        <v>1000000</v>
      </c>
      <c r="FA71" s="74">
        <v>1000000</v>
      </c>
      <c r="FB71" s="74">
        <v>1000000</v>
      </c>
      <c r="FC71" s="74">
        <v>1000000</v>
      </c>
      <c r="FD71" s="74">
        <v>1000000</v>
      </c>
      <c r="FE71" s="74">
        <v>1000000</v>
      </c>
      <c r="FF71" s="74">
        <v>1000000</v>
      </c>
      <c r="FG71" s="74">
        <v>1000000</v>
      </c>
      <c r="FH71" s="74">
        <v>1000000</v>
      </c>
      <c r="FI71" s="74">
        <v>1000000</v>
      </c>
      <c r="FJ71" s="74">
        <v>1000000</v>
      </c>
      <c r="FK71" s="74">
        <v>1000000</v>
      </c>
      <c r="FL71" s="74">
        <v>1000000</v>
      </c>
      <c r="FM71" s="74">
        <v>1000000</v>
      </c>
      <c r="FN71" s="74">
        <v>1000000</v>
      </c>
      <c r="FO71" s="74">
        <v>1000000</v>
      </c>
      <c r="FP71" s="74">
        <v>1000000</v>
      </c>
      <c r="FQ71" s="74">
        <v>1000000</v>
      </c>
      <c r="FR71" s="74">
        <v>1000000</v>
      </c>
      <c r="FS71" s="74">
        <v>1000000</v>
      </c>
      <c r="FT71" s="74">
        <v>1000000</v>
      </c>
      <c r="FU71" s="74">
        <v>1000000</v>
      </c>
      <c r="FV71" s="74">
        <v>1000000</v>
      </c>
      <c r="FW71" s="74">
        <v>1000000</v>
      </c>
      <c r="FX71" s="74">
        <v>1000000</v>
      </c>
      <c r="FY71" s="74">
        <v>1000000</v>
      </c>
      <c r="FZ71" s="74">
        <v>1000000</v>
      </c>
      <c r="GA71" s="74">
        <v>1000000</v>
      </c>
      <c r="GB71" s="74">
        <v>1000000</v>
      </c>
      <c r="GC71" s="74">
        <v>1000000</v>
      </c>
      <c r="GD71" s="74">
        <v>1000000</v>
      </c>
      <c r="GE71" s="74">
        <v>1000000</v>
      </c>
      <c r="GF71" s="74">
        <v>1000000</v>
      </c>
      <c r="GG71" s="74">
        <v>1000000</v>
      </c>
      <c r="GH71" s="74">
        <v>1000000</v>
      </c>
      <c r="GI71" s="74">
        <v>1000000</v>
      </c>
      <c r="GJ71" s="74">
        <v>1000000</v>
      </c>
      <c r="GK71" s="74">
        <v>1000000</v>
      </c>
      <c r="GL71" s="74">
        <v>1000000</v>
      </c>
      <c r="GM71" s="74">
        <v>1000000</v>
      </c>
      <c r="GN71" s="74">
        <v>1000000</v>
      </c>
      <c r="GO71" s="74">
        <v>1000000</v>
      </c>
      <c r="GP71" s="74">
        <v>1000000</v>
      </c>
      <c r="GQ71" s="74">
        <v>1000000</v>
      </c>
      <c r="GR71" s="74">
        <v>1000000</v>
      </c>
      <c r="GS71" s="74">
        <v>1000000</v>
      </c>
      <c r="GT71" s="74">
        <v>1000000</v>
      </c>
      <c r="GU71" s="74">
        <v>1000000</v>
      </c>
      <c r="GV71" s="74">
        <v>1000000</v>
      </c>
      <c r="GW71" s="74">
        <v>1000000</v>
      </c>
      <c r="GX71" s="74">
        <v>1000000</v>
      </c>
      <c r="GY71" s="74">
        <v>1000000</v>
      </c>
      <c r="GZ71" s="74">
        <v>1000000</v>
      </c>
      <c r="HA71" s="74">
        <v>1000000</v>
      </c>
      <c r="HB71" s="74">
        <v>1000000</v>
      </c>
      <c r="HC71" s="74">
        <v>1000000</v>
      </c>
      <c r="HD71" s="74">
        <v>1000000</v>
      </c>
      <c r="HE71" s="74">
        <v>1000000</v>
      </c>
      <c r="HF71" s="74">
        <v>1000000</v>
      </c>
      <c r="HG71" s="74">
        <v>1000000</v>
      </c>
      <c r="HH71" s="74">
        <v>1000000</v>
      </c>
      <c r="HI71" s="74">
        <v>1000000</v>
      </c>
      <c r="HJ71" s="74">
        <v>1000000</v>
      </c>
      <c r="HK71" s="74">
        <v>1000000</v>
      </c>
      <c r="HL71" s="74">
        <v>1000000</v>
      </c>
      <c r="HM71" s="74">
        <v>1000000</v>
      </c>
      <c r="HN71" s="74">
        <v>1000000</v>
      </c>
      <c r="HO71" s="74">
        <v>1000000</v>
      </c>
      <c r="HP71" s="74">
        <v>1000000</v>
      </c>
      <c r="HQ71" s="74">
        <v>1000000</v>
      </c>
      <c r="HR71" s="74">
        <v>1000000</v>
      </c>
      <c r="HS71" s="74">
        <v>1000000</v>
      </c>
      <c r="HT71" s="74">
        <v>1000000</v>
      </c>
      <c r="HU71" s="74">
        <v>1000000</v>
      </c>
      <c r="HV71" s="74">
        <v>1000000</v>
      </c>
      <c r="HW71" s="74">
        <v>1000000</v>
      </c>
      <c r="HX71" s="74">
        <v>1000000</v>
      </c>
      <c r="HY71" s="74">
        <v>1000000</v>
      </c>
      <c r="HZ71" s="74">
        <v>1000000</v>
      </c>
      <c r="IA71" s="74">
        <v>1000000</v>
      </c>
      <c r="IB71" s="74">
        <v>1000000</v>
      </c>
      <c r="IC71" s="74">
        <v>1000000</v>
      </c>
      <c r="ID71" s="74">
        <v>1000000</v>
      </c>
      <c r="IE71" s="74">
        <v>1000000</v>
      </c>
      <c r="IF71" s="74">
        <v>1000000</v>
      </c>
      <c r="IG71" s="74">
        <v>1000000</v>
      </c>
      <c r="IH71" s="74">
        <v>1000000</v>
      </c>
      <c r="II71" s="74">
        <v>1000000</v>
      </c>
      <c r="IJ71" s="74">
        <v>1000000</v>
      </c>
      <c r="IK71" s="74">
        <v>1000000</v>
      </c>
      <c r="IL71" s="74">
        <v>1000000</v>
      </c>
      <c r="IM71" s="74">
        <v>1000000</v>
      </c>
      <c r="IN71" s="74">
        <v>1000000</v>
      </c>
      <c r="IO71" s="74">
        <v>1000000</v>
      </c>
      <c r="IP71" s="74">
        <v>1000000</v>
      </c>
      <c r="IQ71" s="74">
        <v>1000000</v>
      </c>
      <c r="IR71" s="74">
        <v>1000000</v>
      </c>
      <c r="IS71" s="74">
        <v>1000000</v>
      </c>
      <c r="IT71" s="74">
        <v>1000000</v>
      </c>
      <c r="IU71" s="74">
        <v>1000000</v>
      </c>
      <c r="IV71" s="74">
        <v>1000000</v>
      </c>
      <c r="IW71" s="74">
        <v>1000000</v>
      </c>
      <c r="IX71" s="74">
        <v>1000000</v>
      </c>
      <c r="IY71" s="74">
        <v>1000000</v>
      </c>
      <c r="IZ71" s="74">
        <v>1000000</v>
      </c>
      <c r="JA71" s="74">
        <v>1000000</v>
      </c>
      <c r="JB71" s="74">
        <v>1000000</v>
      </c>
      <c r="JC71" s="74">
        <v>1000000</v>
      </c>
      <c r="JD71" s="74">
        <v>1000000</v>
      </c>
      <c r="JE71" s="74">
        <v>1000000</v>
      </c>
      <c r="JF71" s="74">
        <v>1000000</v>
      </c>
      <c r="JG71" s="74">
        <v>1000000</v>
      </c>
      <c r="JH71" s="74">
        <v>1000000</v>
      </c>
      <c r="JI71" s="74">
        <v>1000000</v>
      </c>
      <c r="JJ71" s="74">
        <v>1000000</v>
      </c>
      <c r="JK71" s="74">
        <v>1000000</v>
      </c>
      <c r="JL71" s="74">
        <v>1000000</v>
      </c>
      <c r="JM71" s="74">
        <v>1000000</v>
      </c>
      <c r="JN71" s="74">
        <v>1000000</v>
      </c>
      <c r="JO71" s="74">
        <v>1000000</v>
      </c>
      <c r="JP71" s="74">
        <v>1000000</v>
      </c>
      <c r="JQ71" s="74">
        <v>1000000</v>
      </c>
      <c r="JR71" s="74">
        <v>1000000</v>
      </c>
      <c r="JS71" s="74">
        <v>1000000</v>
      </c>
      <c r="JT71" s="74">
        <v>1000000</v>
      </c>
      <c r="JU71" s="74">
        <v>1000000</v>
      </c>
      <c r="JV71" s="74">
        <v>1000000</v>
      </c>
      <c r="JW71" s="74">
        <v>1000000</v>
      </c>
      <c r="JX71" s="74">
        <v>1000000</v>
      </c>
      <c r="JY71" s="74">
        <v>1000000</v>
      </c>
      <c r="JZ71" s="74">
        <v>1000000</v>
      </c>
      <c r="KA71" s="74">
        <v>1000000</v>
      </c>
      <c r="KB71" s="74">
        <v>1000000</v>
      </c>
      <c r="KC71" s="74">
        <v>1000000</v>
      </c>
      <c r="KD71" s="74">
        <v>1000000</v>
      </c>
      <c r="KE71" s="74">
        <v>1000000</v>
      </c>
      <c r="KF71" s="74">
        <v>1000000</v>
      </c>
      <c r="KG71" s="74">
        <v>1000000</v>
      </c>
      <c r="KH71" s="74">
        <v>1000000</v>
      </c>
      <c r="KI71" s="74">
        <v>1000000</v>
      </c>
      <c r="KJ71" s="74">
        <v>1000000</v>
      </c>
      <c r="KK71" s="74">
        <v>1000000</v>
      </c>
      <c r="KL71" s="74">
        <v>1000000</v>
      </c>
      <c r="KM71" s="74">
        <v>1000000</v>
      </c>
      <c r="KN71" s="74">
        <v>1000000</v>
      </c>
      <c r="KO71" s="74">
        <v>1000000</v>
      </c>
      <c r="KP71" s="74">
        <v>1000000</v>
      </c>
      <c r="KQ71" s="74">
        <v>1000000</v>
      </c>
      <c r="KR71" s="74">
        <v>1000000</v>
      </c>
      <c r="KS71" s="74">
        <v>1000000</v>
      </c>
      <c r="KT71" s="74">
        <v>1000000</v>
      </c>
      <c r="KU71" s="74">
        <v>1000000</v>
      </c>
      <c r="KV71" s="74">
        <v>1000000</v>
      </c>
      <c r="KW71" s="74">
        <v>1000000</v>
      </c>
      <c r="KX71" s="74">
        <v>1000000</v>
      </c>
      <c r="KY71" s="74">
        <v>1000000</v>
      </c>
      <c r="KZ71" s="74">
        <v>1000000</v>
      </c>
      <c r="LA71" s="74">
        <v>1000000</v>
      </c>
      <c r="LB71" s="74">
        <v>1000000</v>
      </c>
      <c r="LC71" s="74">
        <v>1000000</v>
      </c>
      <c r="LD71" s="74">
        <v>1000000</v>
      </c>
      <c r="LE71" s="74">
        <v>1000000</v>
      </c>
      <c r="LF71" s="74">
        <v>1000000</v>
      </c>
      <c r="LG71" s="74">
        <v>1000000</v>
      </c>
      <c r="LH71" s="74">
        <v>1000000</v>
      </c>
      <c r="LI71" s="74">
        <v>1000000</v>
      </c>
      <c r="LJ71" s="74">
        <v>1000000</v>
      </c>
      <c r="LK71" s="74">
        <v>1000000</v>
      </c>
      <c r="LL71" s="74">
        <v>1000000</v>
      </c>
      <c r="LM71" s="74">
        <v>1000000</v>
      </c>
      <c r="LN71" s="74">
        <v>1000000</v>
      </c>
      <c r="LO71" s="74">
        <v>1000000</v>
      </c>
      <c r="LP71" s="74">
        <v>1000000</v>
      </c>
      <c r="LQ71" s="74">
        <v>1000000</v>
      </c>
      <c r="LR71" s="74">
        <v>1000000</v>
      </c>
      <c r="LS71" s="74">
        <v>1000000</v>
      </c>
      <c r="LT71" s="74">
        <v>1000000</v>
      </c>
      <c r="LU71" s="74">
        <v>1000000</v>
      </c>
      <c r="LV71" s="74">
        <v>1000000</v>
      </c>
      <c r="LW71" s="74">
        <v>1000000</v>
      </c>
      <c r="LX71" s="74">
        <v>1000000</v>
      </c>
      <c r="LY71" s="74">
        <v>1000000</v>
      </c>
      <c r="LZ71" s="74">
        <v>1000000</v>
      </c>
      <c r="MA71" s="74">
        <v>1000000</v>
      </c>
      <c r="MB71" s="74">
        <v>1000000</v>
      </c>
      <c r="MC71" s="74">
        <v>1000000</v>
      </c>
      <c r="MD71" s="74">
        <v>1000000</v>
      </c>
      <c r="ME71" s="74">
        <v>1000000</v>
      </c>
      <c r="MF71" s="74">
        <v>1000000</v>
      </c>
      <c r="MG71" s="74">
        <v>1000000</v>
      </c>
      <c r="MH71" s="74">
        <v>1000000</v>
      </c>
      <c r="MI71" s="74">
        <v>1000000</v>
      </c>
      <c r="MJ71" s="74">
        <v>1000000</v>
      </c>
      <c r="MK71" s="74">
        <v>1000000</v>
      </c>
      <c r="ML71" s="74">
        <v>1000000</v>
      </c>
      <c r="MM71" s="74">
        <v>1000000</v>
      </c>
      <c r="MN71" s="74">
        <v>1000000</v>
      </c>
      <c r="MO71" s="74">
        <v>1000000</v>
      </c>
      <c r="MP71" s="74">
        <v>1000000</v>
      </c>
      <c r="MQ71" s="74">
        <v>1000000</v>
      </c>
      <c r="MR71" s="74">
        <v>1000000</v>
      </c>
      <c r="MS71" s="74">
        <v>1000000</v>
      </c>
      <c r="MT71" s="74">
        <v>1000000</v>
      </c>
      <c r="MU71" s="74">
        <v>1000000</v>
      </c>
      <c r="MV71" s="74">
        <v>1000000</v>
      </c>
      <c r="MW71" s="74">
        <v>1000000</v>
      </c>
      <c r="MX71" s="74">
        <v>1000000</v>
      </c>
      <c r="MY71" s="74">
        <v>1000000</v>
      </c>
      <c r="MZ71" s="74">
        <v>1000000</v>
      </c>
      <c r="NA71" s="74">
        <v>1000000</v>
      </c>
      <c r="NB71" s="74">
        <v>1000000</v>
      </c>
      <c r="NC71" s="74">
        <v>1000000</v>
      </c>
      <c r="ND71" s="74">
        <v>1000000</v>
      </c>
      <c r="NE71" s="74">
        <v>1000000</v>
      </c>
      <c r="NF71" s="74">
        <v>1000000</v>
      </c>
      <c r="NG71" s="74">
        <v>1000000</v>
      </c>
      <c r="NH71" s="74">
        <v>1000000</v>
      </c>
      <c r="NI71" s="74">
        <v>1000000</v>
      </c>
      <c r="NJ71" s="74">
        <v>1000000</v>
      </c>
      <c r="NK71" s="74">
        <v>1000000</v>
      </c>
      <c r="NL71" s="74">
        <v>1000000</v>
      </c>
      <c r="NM71" s="74">
        <v>1000000</v>
      </c>
      <c r="NN71" s="74">
        <v>1000000</v>
      </c>
      <c r="NO71" s="74">
        <v>1000000</v>
      </c>
      <c r="NP71" s="74">
        <v>1000000</v>
      </c>
      <c r="NQ71" s="74">
        <v>1000000</v>
      </c>
      <c r="NR71" s="74">
        <v>1000000</v>
      </c>
      <c r="NS71" s="74">
        <v>1000000</v>
      </c>
      <c r="NT71" s="74">
        <v>1000000</v>
      </c>
      <c r="NU71" s="74">
        <v>1000000</v>
      </c>
      <c r="NV71" s="74">
        <v>1000000</v>
      </c>
      <c r="NW71" s="74">
        <v>1000000</v>
      </c>
      <c r="NX71" s="74">
        <v>1000000</v>
      </c>
      <c r="NY71" s="74">
        <v>1000000</v>
      </c>
      <c r="NZ71" s="74">
        <v>1000000</v>
      </c>
      <c r="OA71" s="74">
        <v>1000000</v>
      </c>
      <c r="OB71" s="74">
        <v>1000000</v>
      </c>
      <c r="OC71" s="74">
        <v>1000000</v>
      </c>
      <c r="OD71" s="74">
        <v>1000000</v>
      </c>
      <c r="OE71" s="74">
        <v>1000000</v>
      </c>
      <c r="OF71" s="74">
        <v>1000000</v>
      </c>
      <c r="OG71" s="74">
        <v>1000000</v>
      </c>
      <c r="OH71" s="74">
        <v>1000000</v>
      </c>
      <c r="OI71" s="74">
        <v>1000000</v>
      </c>
      <c r="OJ71" s="74">
        <v>1000000</v>
      </c>
      <c r="OK71" s="74">
        <v>1000000</v>
      </c>
      <c r="OL71" s="74">
        <v>1000000</v>
      </c>
      <c r="OM71" s="74">
        <v>1000000</v>
      </c>
      <c r="ON71" s="74">
        <v>1000000</v>
      </c>
      <c r="OO71" s="74">
        <v>1000000</v>
      </c>
      <c r="OP71" s="74">
        <v>1000000</v>
      </c>
      <c r="OQ71" s="74">
        <v>1000000</v>
      </c>
      <c r="OR71" s="74">
        <v>1000000</v>
      </c>
      <c r="OS71" s="74">
        <v>1000000</v>
      </c>
      <c r="OT71" s="74">
        <v>1000000</v>
      </c>
      <c r="OU71" s="74">
        <v>1000000</v>
      </c>
      <c r="OV71" s="74">
        <v>1000000</v>
      </c>
      <c r="OW71" s="74">
        <v>1000000</v>
      </c>
      <c r="OX71" s="74">
        <v>1000000</v>
      </c>
      <c r="OY71" s="74">
        <v>1000000</v>
      </c>
      <c r="OZ71" s="74">
        <v>1000000</v>
      </c>
      <c r="PA71" s="74">
        <v>1000000</v>
      </c>
      <c r="PB71" s="74">
        <v>1000000</v>
      </c>
      <c r="PC71" s="74">
        <v>1000000</v>
      </c>
      <c r="PD71" s="74">
        <v>1000000</v>
      </c>
      <c r="PE71" s="74">
        <v>1000000</v>
      </c>
      <c r="PF71" s="74">
        <v>1000000</v>
      </c>
      <c r="PG71" s="74">
        <v>1000000</v>
      </c>
      <c r="PH71" s="74">
        <v>1000000</v>
      </c>
      <c r="PI71" s="74">
        <v>1000000</v>
      </c>
      <c r="PJ71" s="74">
        <v>1000000</v>
      </c>
      <c r="PK71" s="74">
        <v>1000000</v>
      </c>
      <c r="PL71" s="74">
        <v>1000000</v>
      </c>
      <c r="PM71" s="74">
        <v>1000000</v>
      </c>
      <c r="PN71" s="74">
        <v>1000000</v>
      </c>
      <c r="PO71" s="74">
        <v>1000000</v>
      </c>
      <c r="PP71" s="74">
        <v>1000000</v>
      </c>
      <c r="PQ71" s="74">
        <v>1000000</v>
      </c>
      <c r="PR71" s="74">
        <v>1000000</v>
      </c>
      <c r="PS71" s="74">
        <v>1000000</v>
      </c>
      <c r="PT71" s="74">
        <v>1000000</v>
      </c>
      <c r="PU71" s="74">
        <v>1000000</v>
      </c>
      <c r="PV71" s="74">
        <v>1000000</v>
      </c>
      <c r="PW71" s="74">
        <v>1000000</v>
      </c>
      <c r="PX71" s="74">
        <v>1000000</v>
      </c>
      <c r="PY71" s="74">
        <v>1000000</v>
      </c>
      <c r="PZ71" s="74">
        <v>1000000</v>
      </c>
      <c r="QA71" s="74">
        <v>1000000</v>
      </c>
      <c r="QB71" s="74">
        <v>1000000</v>
      </c>
      <c r="QC71" s="74">
        <v>1000000</v>
      </c>
      <c r="QD71" s="74">
        <v>1000000</v>
      </c>
      <c r="QE71" s="74">
        <v>1000000</v>
      </c>
      <c r="QF71" s="74">
        <v>1000000</v>
      </c>
      <c r="QG71" s="74">
        <v>1000000</v>
      </c>
      <c r="QH71" s="74">
        <v>1000000</v>
      </c>
      <c r="QI71" s="74">
        <v>1000000</v>
      </c>
      <c r="QJ71" s="74">
        <v>1000000</v>
      </c>
      <c r="QK71" s="74">
        <v>1000000</v>
      </c>
      <c r="QL71" s="74">
        <v>1000000</v>
      </c>
      <c r="QM71" s="74">
        <v>1000000</v>
      </c>
      <c r="QN71" s="74">
        <v>1000000</v>
      </c>
      <c r="QO71" s="74">
        <v>1000000</v>
      </c>
      <c r="QP71" s="74">
        <v>1000000</v>
      </c>
      <c r="QQ71" s="74">
        <v>1000000</v>
      </c>
      <c r="QR71" s="74">
        <v>1000000</v>
      </c>
      <c r="QS71" s="74">
        <v>1000000</v>
      </c>
      <c r="QT71" s="74">
        <v>1000000</v>
      </c>
      <c r="QU71" s="74">
        <v>1000000</v>
      </c>
      <c r="QV71" s="74">
        <v>1000000</v>
      </c>
      <c r="QW71" s="74">
        <v>1000000</v>
      </c>
      <c r="QX71" s="74">
        <v>1000000</v>
      </c>
      <c r="QY71" s="74">
        <v>1000000</v>
      </c>
      <c r="QZ71" s="74">
        <v>1000000</v>
      </c>
      <c r="RA71" s="74">
        <v>1000000</v>
      </c>
      <c r="RB71" s="74">
        <v>1000000</v>
      </c>
      <c r="RC71" s="74">
        <v>1000000</v>
      </c>
      <c r="RD71" s="74">
        <v>1000000</v>
      </c>
      <c r="RE71" s="74">
        <v>1000000</v>
      </c>
      <c r="RF71" s="74">
        <v>1000000</v>
      </c>
      <c r="RG71" s="74">
        <v>1000000</v>
      </c>
      <c r="RH71" s="74">
        <v>1000000</v>
      </c>
      <c r="RI71" s="74">
        <v>1000000</v>
      </c>
      <c r="RJ71" s="74">
        <v>1000000</v>
      </c>
      <c r="RK71" s="74">
        <v>1000000</v>
      </c>
      <c r="RL71" s="74">
        <v>1000000</v>
      </c>
      <c r="RM71" s="74">
        <v>1000000</v>
      </c>
      <c r="RN71" s="74">
        <v>1000000</v>
      </c>
      <c r="RO71" s="74">
        <v>1000000</v>
      </c>
      <c r="RP71" s="74">
        <v>1000000</v>
      </c>
      <c r="RQ71" s="74">
        <v>1000000</v>
      </c>
      <c r="RR71" s="74">
        <v>1000000</v>
      </c>
      <c r="RS71" s="74">
        <v>1000000</v>
      </c>
      <c r="RT71" s="74">
        <v>1000000</v>
      </c>
      <c r="RU71" s="74">
        <v>1000000</v>
      </c>
      <c r="RV71" s="74">
        <v>1000000</v>
      </c>
      <c r="RW71" s="74">
        <v>1000000</v>
      </c>
      <c r="RX71" s="74">
        <v>1000000</v>
      </c>
      <c r="RY71" s="74">
        <v>1000000</v>
      </c>
      <c r="RZ71" s="74">
        <v>1000000</v>
      </c>
      <c r="SA71" s="74">
        <v>1000000</v>
      </c>
      <c r="SB71" s="74">
        <v>1000000</v>
      </c>
      <c r="SC71" s="74">
        <v>1000000</v>
      </c>
      <c r="SD71" s="74">
        <v>1000000</v>
      </c>
      <c r="SE71" s="74">
        <v>1000000</v>
      </c>
      <c r="SF71" s="74">
        <v>1000000</v>
      </c>
      <c r="SG71" s="74">
        <v>1000000</v>
      </c>
      <c r="SH71" s="74">
        <v>1000000</v>
      </c>
      <c r="SI71" s="74">
        <v>1000000</v>
      </c>
      <c r="SJ71" s="74">
        <v>1000000</v>
      </c>
      <c r="SK71" s="74">
        <v>1000000</v>
      </c>
      <c r="SL71" s="74">
        <v>1000000</v>
      </c>
      <c r="SM71" s="74">
        <v>1000000</v>
      </c>
      <c r="SN71" s="74">
        <v>1000000</v>
      </c>
      <c r="SO71" s="74">
        <v>1000000</v>
      </c>
      <c r="SP71" s="74">
        <v>1000000</v>
      </c>
      <c r="SQ71" s="74">
        <v>1000000</v>
      </c>
      <c r="SR71" s="74">
        <v>1000000</v>
      </c>
      <c r="SS71" s="74">
        <v>1000000</v>
      </c>
      <c r="ST71" s="74">
        <v>1000000</v>
      </c>
      <c r="SU71" s="74">
        <v>1000000</v>
      </c>
      <c r="SV71" s="74">
        <v>1000000</v>
      </c>
      <c r="SW71" s="74">
        <v>1000000</v>
      </c>
      <c r="SX71" s="74">
        <v>1000000</v>
      </c>
      <c r="SY71" s="74">
        <v>1000000</v>
      </c>
      <c r="SZ71" s="74">
        <v>1000000</v>
      </c>
      <c r="TA71" s="74">
        <v>1000000</v>
      </c>
      <c r="TB71" s="74">
        <v>1000000</v>
      </c>
      <c r="TC71" s="74">
        <v>1000000</v>
      </c>
      <c r="TD71" s="74">
        <v>1000000</v>
      </c>
      <c r="TE71" s="74">
        <v>1000000</v>
      </c>
      <c r="TF71" s="74">
        <v>1000000</v>
      </c>
      <c r="TG71" s="74">
        <v>1000000</v>
      </c>
      <c r="TH71" s="74">
        <v>1000000</v>
      </c>
      <c r="TI71" s="74">
        <v>1000000</v>
      </c>
      <c r="TJ71" s="74">
        <v>1000000</v>
      </c>
      <c r="TK71" s="74">
        <v>1000000</v>
      </c>
      <c r="TL71" s="74">
        <v>1000000</v>
      </c>
      <c r="TM71" s="74">
        <v>1000000</v>
      </c>
      <c r="TN71" s="74">
        <v>1000000</v>
      </c>
      <c r="TO71" s="74">
        <v>1000000</v>
      </c>
      <c r="TP71" s="74">
        <v>1000000</v>
      </c>
      <c r="TQ71" s="74">
        <v>1000000</v>
      </c>
      <c r="TR71" s="74">
        <v>1000000</v>
      </c>
      <c r="TS71" s="74">
        <v>1000000</v>
      </c>
      <c r="TT71" s="74">
        <v>1000000</v>
      </c>
      <c r="TU71" s="74">
        <v>1000000</v>
      </c>
      <c r="TV71" s="74">
        <v>1000000</v>
      </c>
      <c r="TW71" s="74">
        <v>1000000</v>
      </c>
      <c r="TX71" s="74">
        <v>1000000</v>
      </c>
      <c r="TY71" s="74">
        <v>1000000</v>
      </c>
      <c r="TZ71" s="74">
        <v>1000000</v>
      </c>
      <c r="UA71" s="74">
        <v>1000000</v>
      </c>
      <c r="UB71" s="74">
        <v>1000000</v>
      </c>
      <c r="UC71" s="74">
        <v>1000000</v>
      </c>
      <c r="UD71" s="74">
        <v>1000000</v>
      </c>
      <c r="UE71" s="74">
        <v>1000000</v>
      </c>
      <c r="UF71" s="74">
        <v>1000000</v>
      </c>
      <c r="UG71" s="74">
        <v>1000000</v>
      </c>
      <c r="UH71" s="74">
        <v>1000000</v>
      </c>
    </row>
    <row r="72" spans="1:554" ht="14.4" x14ac:dyDescent="0.3">
      <c r="A72" s="74" t="s">
        <v>139</v>
      </c>
      <c r="B72" s="74"/>
      <c r="C72" s="74"/>
      <c r="D72" s="77"/>
      <c r="E72" s="74"/>
      <c r="F72" s="77"/>
      <c r="G72" s="74"/>
      <c r="H72" s="74">
        <v>0.95986135779999993</v>
      </c>
      <c r="I72" s="74">
        <v>0.97404881430000023</v>
      </c>
      <c r="J72" s="74">
        <v>0.96419149069999976</v>
      </c>
      <c r="K72" s="74">
        <v>0.99023209919999999</v>
      </c>
      <c r="L72" s="74">
        <v>0.98906748960000024</v>
      </c>
      <c r="M72" s="74">
        <v>0.99616388249999999</v>
      </c>
      <c r="N72" s="74">
        <v>1.0109844732</v>
      </c>
      <c r="O72" s="74">
        <v>1.0197590554</v>
      </c>
      <c r="P72" s="74">
        <v>1.0218070741</v>
      </c>
      <c r="Q72" s="74">
        <v>1.018228505</v>
      </c>
      <c r="R72" s="74">
        <v>1.0020423006000001</v>
      </c>
      <c r="S72" s="74">
        <v>1.0003062015999999</v>
      </c>
      <c r="T72" s="74">
        <v>1.0201300622</v>
      </c>
      <c r="U72" s="74">
        <v>1.0333127820000001</v>
      </c>
      <c r="V72" s="74">
        <v>1.0307817674999999</v>
      </c>
      <c r="W72" s="74">
        <v>1.0327095623</v>
      </c>
      <c r="X72" s="74">
        <v>1.0438703995</v>
      </c>
      <c r="Y72" s="74">
        <v>1.0441548161</v>
      </c>
      <c r="Z72" s="74">
        <v>1.0306999208000001</v>
      </c>
      <c r="AA72" s="74">
        <v>1.0496467598000001</v>
      </c>
      <c r="AB72" s="74">
        <v>1.0661337689999999</v>
      </c>
      <c r="AC72" s="74">
        <v>1.0761192422999999</v>
      </c>
      <c r="AD72" s="74">
        <v>1.0640891781999999</v>
      </c>
      <c r="AE72" s="74">
        <v>1.0552631657</v>
      </c>
      <c r="AF72" s="74">
        <v>1.0665981584999999</v>
      </c>
      <c r="AG72" s="74">
        <v>1.0598550137</v>
      </c>
      <c r="AH72" s="74">
        <v>1.0539270323000001</v>
      </c>
      <c r="AI72" s="74">
        <v>1.0513346856000001</v>
      </c>
      <c r="AJ72" s="74">
        <v>1.0646523966999999</v>
      </c>
      <c r="AK72" s="74">
        <v>1.0666968657</v>
      </c>
      <c r="AL72" s="74">
        <v>1.0689323844</v>
      </c>
      <c r="AM72" s="74">
        <v>1.0543040160999999</v>
      </c>
      <c r="AN72" s="74">
        <v>1.0475976266</v>
      </c>
      <c r="AO72" s="74">
        <v>1.0273319679999999</v>
      </c>
      <c r="AP72" s="74">
        <v>1.0251663889</v>
      </c>
      <c r="AQ72" s="74">
        <v>1.0352142180999999</v>
      </c>
      <c r="AR72" s="74">
        <v>1.0211083976999999</v>
      </c>
      <c r="AS72" s="74">
        <v>1.0244986490000001</v>
      </c>
      <c r="AT72" s="74">
        <v>1.0205916596</v>
      </c>
      <c r="AU72" s="74">
        <v>1.0162428308</v>
      </c>
      <c r="AV72" s="74">
        <v>1.0264390279</v>
      </c>
      <c r="AW72" s="74">
        <v>1.0406972378999999</v>
      </c>
      <c r="AX72" s="74">
        <v>1.0409909464</v>
      </c>
      <c r="AY72" s="74">
        <v>1.028147769</v>
      </c>
      <c r="AZ72" s="74">
        <v>1.0359111613</v>
      </c>
      <c r="BA72" s="74">
        <v>1.0183576507000001</v>
      </c>
      <c r="BB72" s="74">
        <v>0.99841249890000006</v>
      </c>
      <c r="BC72" s="74">
        <v>0.99813973290000013</v>
      </c>
      <c r="BD72" s="74">
        <v>1.0195687717999999</v>
      </c>
      <c r="BE72" s="74">
        <v>1.0105722321999999</v>
      </c>
      <c r="BF72" s="74">
        <v>1.0334369066</v>
      </c>
      <c r="BG72" s="74">
        <v>1.0281336991000001</v>
      </c>
      <c r="BH72" s="74">
        <v>1.0353000013</v>
      </c>
      <c r="BI72" s="74">
        <v>1.0373571294999999</v>
      </c>
      <c r="BJ72" s="74">
        <v>1.0208377093000001</v>
      </c>
      <c r="BK72" s="74">
        <v>1.0262635979000001</v>
      </c>
      <c r="BL72" s="74">
        <v>1.0279767075999999</v>
      </c>
      <c r="BM72" s="74">
        <v>1.0270015797000001</v>
      </c>
      <c r="BN72" s="74">
        <v>1.0262387727</v>
      </c>
      <c r="BO72" s="74">
        <v>1.0431664383000001</v>
      </c>
      <c r="BP72" s="74">
        <v>1.0519443394000001</v>
      </c>
      <c r="BQ72" s="74">
        <v>1.0676357885000001</v>
      </c>
      <c r="BR72" s="74">
        <v>1.0681446778000001</v>
      </c>
      <c r="BS72" s="74">
        <v>1.0624271407000001</v>
      </c>
      <c r="BT72" s="74">
        <v>1.0566051245000001</v>
      </c>
      <c r="BU72" s="74">
        <v>1.0598347163999999</v>
      </c>
      <c r="BV72" s="74">
        <v>1.0649636284999999</v>
      </c>
      <c r="BW72" s="74">
        <v>1.0645842649999999</v>
      </c>
      <c r="BX72" s="74">
        <v>1.0618252676</v>
      </c>
      <c r="BY72" s="74">
        <v>1.0735062280000001</v>
      </c>
      <c r="BZ72" s="74">
        <v>1.067723353200001</v>
      </c>
      <c r="CA72" s="74">
        <v>1.0723789434</v>
      </c>
      <c r="CB72" s="74">
        <v>1.0752495763000001</v>
      </c>
      <c r="CC72" s="74">
        <v>1.0764248055000001</v>
      </c>
      <c r="CD72" s="74">
        <v>1.0717931606</v>
      </c>
      <c r="CE72" s="74">
        <v>1.075508981400001</v>
      </c>
      <c r="CF72" s="74">
        <v>1.0726465215000001</v>
      </c>
      <c r="CG72" s="74">
        <v>1.0546822589</v>
      </c>
      <c r="CH72" s="74">
        <v>1.0530363641</v>
      </c>
      <c r="CI72" s="74">
        <v>1.0739197464000001</v>
      </c>
      <c r="CJ72" s="74">
        <v>1.084604041</v>
      </c>
      <c r="CK72" s="74">
        <v>1.0831312634000001</v>
      </c>
      <c r="CL72" s="74">
        <v>1.0747452653</v>
      </c>
      <c r="CM72" s="74">
        <v>1.0692307704999999</v>
      </c>
      <c r="CN72" s="74">
        <v>1.065820067</v>
      </c>
      <c r="CO72" s="74">
        <v>1.0844415146999999</v>
      </c>
      <c r="CP72" s="74">
        <v>1.0871644103</v>
      </c>
      <c r="CQ72" s="74">
        <v>1.0821591934999999</v>
      </c>
      <c r="CR72" s="74">
        <v>1.0915644107</v>
      </c>
      <c r="CS72" s="74">
        <v>1.0881313069</v>
      </c>
      <c r="CT72" s="74">
        <v>1.0859486841999999</v>
      </c>
      <c r="CU72" s="74">
        <v>1.0924491394</v>
      </c>
      <c r="CV72" s="74">
        <v>1.085947760800001</v>
      </c>
      <c r="CW72" s="74">
        <v>1.1009715920000001</v>
      </c>
      <c r="CX72" s="74">
        <v>1.1170266394999999</v>
      </c>
      <c r="CY72" s="74">
        <v>1.1121551061999999</v>
      </c>
      <c r="CZ72" s="74">
        <v>1.1098741546999999</v>
      </c>
      <c r="DA72" s="74">
        <v>1.093216191800001</v>
      </c>
      <c r="DB72" s="74">
        <v>1.0888483854</v>
      </c>
      <c r="DC72" s="74">
        <v>1.117467275200001</v>
      </c>
      <c r="DD72" s="74">
        <v>1.1302642779000001</v>
      </c>
      <c r="DE72" s="74">
        <v>1.1336304687000001</v>
      </c>
      <c r="DF72" s="74">
        <v>1.1224814278999999</v>
      </c>
      <c r="DG72" s="74">
        <v>1.1343649068999999</v>
      </c>
      <c r="DH72" s="74">
        <v>1.1501385400999999</v>
      </c>
      <c r="DI72" s="74">
        <v>1.1505122278</v>
      </c>
      <c r="DJ72" s="74">
        <v>1.1545788431999999</v>
      </c>
      <c r="DK72" s="74">
        <v>1.1445708549</v>
      </c>
      <c r="DL72" s="74">
        <v>1.1524463125000011</v>
      </c>
      <c r="DM72" s="74">
        <v>1.1557244840000009</v>
      </c>
      <c r="DN72" s="74">
        <v>1.1704270747000001</v>
      </c>
      <c r="DO72" s="74">
        <v>1.1789300933</v>
      </c>
      <c r="DP72" s="74">
        <v>1.1885387349000001</v>
      </c>
      <c r="DQ72" s="74">
        <v>1.1962554579</v>
      </c>
      <c r="DR72" s="74">
        <v>1.1869703689</v>
      </c>
      <c r="DS72" s="74">
        <v>1.1869703689</v>
      </c>
      <c r="DT72" s="74">
        <v>1.1828855845999999</v>
      </c>
      <c r="DU72" s="74">
        <v>1.1725126777999999</v>
      </c>
      <c r="DV72" s="74">
        <v>1.1803899887</v>
      </c>
      <c r="DW72" s="74">
        <v>1.171611425400001</v>
      </c>
      <c r="DX72" s="74">
        <v>1.1674212218</v>
      </c>
      <c r="DY72" s="74">
        <v>1.189892564</v>
      </c>
      <c r="DZ72" s="74">
        <v>1.1907574741</v>
      </c>
      <c r="EA72" s="74">
        <v>1.1957317584</v>
      </c>
      <c r="EB72" s="74">
        <v>1.2112447991999999</v>
      </c>
      <c r="EC72" s="74">
        <v>1.2111718536</v>
      </c>
      <c r="ED72" s="74">
        <v>1.2040578276</v>
      </c>
      <c r="EE72" s="74">
        <v>1.1940232318999999</v>
      </c>
      <c r="EF72" s="74">
        <v>1.1918331228000001</v>
      </c>
      <c r="EG72" s="74">
        <v>1.200304153400001</v>
      </c>
      <c r="EH72" s="74">
        <v>1.2062275933</v>
      </c>
      <c r="EI72" s="74">
        <v>1.2176301224999999</v>
      </c>
      <c r="EJ72" s="74">
        <v>1.2347814572</v>
      </c>
      <c r="EK72" s="74">
        <v>1.2360088734000001</v>
      </c>
      <c r="EL72" s="74">
        <v>1.2459034451</v>
      </c>
      <c r="EM72" s="74">
        <v>1.2549531959</v>
      </c>
      <c r="EN72" s="74">
        <v>1.2529866188000001</v>
      </c>
      <c r="EO72" s="74">
        <v>1.2367746101999999</v>
      </c>
      <c r="EP72" s="74">
        <v>1.2344072891</v>
      </c>
      <c r="EQ72" s="74">
        <v>1.2351847346</v>
      </c>
      <c r="ER72" s="74">
        <v>1.2465250583</v>
      </c>
      <c r="ES72" s="74">
        <v>1.2418659843000011</v>
      </c>
      <c r="ET72" s="74">
        <v>1.235027519</v>
      </c>
      <c r="EU72" s="74">
        <v>1.2516604983999999</v>
      </c>
      <c r="EV72" s="74">
        <v>1.2567889916999999</v>
      </c>
      <c r="EW72" s="74">
        <v>1.2547292002999999</v>
      </c>
      <c r="EX72" s="74">
        <v>1.2274481545</v>
      </c>
      <c r="EY72" s="74">
        <v>1.2261588839999999</v>
      </c>
      <c r="EZ72" s="74">
        <v>1.2266057420000001</v>
      </c>
      <c r="FA72" s="74">
        <v>1.243191425999999</v>
      </c>
      <c r="FB72" s="74">
        <v>1.2392879888999999</v>
      </c>
      <c r="FC72" s="74">
        <v>1.2265348743</v>
      </c>
      <c r="FD72" s="74">
        <v>1.2272382670999999</v>
      </c>
      <c r="FE72" s="74">
        <v>1.2208563633</v>
      </c>
      <c r="FF72" s="74">
        <v>1.2382081999000001</v>
      </c>
      <c r="FG72" s="74">
        <v>1.2270289632</v>
      </c>
      <c r="FH72" s="74">
        <v>1.214857385</v>
      </c>
      <c r="FI72" s="74">
        <v>1.2031935728000001</v>
      </c>
      <c r="FJ72" s="74">
        <v>1.2030595104999999</v>
      </c>
      <c r="FK72" s="74">
        <v>1.2173335919999999</v>
      </c>
      <c r="FL72" s="74">
        <v>1.2145163313</v>
      </c>
      <c r="FM72" s="74">
        <v>1.2343497725999999</v>
      </c>
      <c r="FN72" s="74">
        <v>1.2112144928999999</v>
      </c>
      <c r="FO72" s="74">
        <v>1.2194082472000001</v>
      </c>
      <c r="FP72" s="74">
        <v>1.2282932334000001</v>
      </c>
      <c r="FQ72" s="74">
        <v>1.2497477959000001</v>
      </c>
      <c r="FR72" s="74">
        <v>1.2564244964</v>
      </c>
      <c r="FS72" s="74">
        <v>1.2580399525999999</v>
      </c>
      <c r="FT72" s="74">
        <v>1.2610141480999999</v>
      </c>
      <c r="FU72" s="74">
        <v>1.2551592362999999</v>
      </c>
      <c r="FV72" s="74">
        <v>1.2480218805000001</v>
      </c>
      <c r="FW72" s="74">
        <v>1.2428081784</v>
      </c>
      <c r="FX72" s="74">
        <v>1.2450593476</v>
      </c>
      <c r="FY72" s="74">
        <v>1.2515661626000001</v>
      </c>
      <c r="FZ72" s="74">
        <v>1.239126051</v>
      </c>
      <c r="GA72" s="74">
        <v>1.2402852465</v>
      </c>
      <c r="GB72" s="74">
        <v>1.2490497572999999</v>
      </c>
      <c r="GC72" s="74">
        <v>1.2278521902999999</v>
      </c>
      <c r="GD72" s="74">
        <v>1.2313400871</v>
      </c>
      <c r="GE72" s="74">
        <v>1.2256360983000001</v>
      </c>
      <c r="GF72" s="74">
        <v>1.2153879678999999</v>
      </c>
      <c r="GG72" s="74">
        <v>1.1936185742000001</v>
      </c>
      <c r="GH72" s="74">
        <v>1.1945732484</v>
      </c>
      <c r="GI72" s="74">
        <v>1.2032572451000001</v>
      </c>
      <c r="GJ72" s="74">
        <v>1.1806789121000001</v>
      </c>
      <c r="GK72" s="74">
        <v>1.1858675594000001</v>
      </c>
      <c r="GL72" s="74">
        <v>1.1987897583</v>
      </c>
      <c r="GM72" s="74">
        <v>1.1993981909</v>
      </c>
      <c r="GN72" s="74">
        <v>1.2031885758</v>
      </c>
      <c r="GO72" s="74">
        <v>1.1804078738999999</v>
      </c>
      <c r="GP72" s="74">
        <v>1.1965791595999999</v>
      </c>
      <c r="GQ72" s="74">
        <v>1.1963781083</v>
      </c>
      <c r="GR72" s="74">
        <v>1.2109313509999999</v>
      </c>
      <c r="GS72" s="74">
        <v>1.2162319178000001</v>
      </c>
      <c r="GT72" s="74">
        <v>1.2239724170999999</v>
      </c>
      <c r="GU72" s="74">
        <v>1.2325264120999999</v>
      </c>
      <c r="GV72" s="74">
        <v>1.2271904261</v>
      </c>
      <c r="GW72" s="74">
        <v>1.2113628022</v>
      </c>
      <c r="GX72" s="74">
        <v>1.2220370863000001</v>
      </c>
      <c r="GY72" s="74">
        <v>1.2209390604999999</v>
      </c>
      <c r="GZ72" s="74">
        <v>1.1983585401000001</v>
      </c>
      <c r="HA72" s="74">
        <v>1.1876014485999999</v>
      </c>
      <c r="HB72" s="74">
        <v>1.1723701172000001</v>
      </c>
      <c r="HC72" s="74">
        <v>1.1737818287999999</v>
      </c>
      <c r="HD72" s="74">
        <v>1.1857948196000001</v>
      </c>
      <c r="HE72" s="74">
        <v>1.1600489249999999</v>
      </c>
      <c r="HF72" s="74">
        <v>1.1489724338</v>
      </c>
      <c r="HG72" s="74">
        <v>1.1498508364</v>
      </c>
      <c r="HH72" s="74">
        <v>1.1660568760000001</v>
      </c>
      <c r="HI72" s="74">
        <v>1.1741367461000001</v>
      </c>
      <c r="HJ72" s="74">
        <v>1.1911958435000001</v>
      </c>
      <c r="HK72" s="74">
        <v>1.2111171159</v>
      </c>
      <c r="HL72" s="74">
        <v>1.2247086827</v>
      </c>
      <c r="HM72" s="74">
        <v>1.234518861</v>
      </c>
      <c r="HN72" s="74">
        <v>1.2401262682</v>
      </c>
      <c r="HO72" s="74">
        <v>1.2499883576999999</v>
      </c>
      <c r="HP72" s="74">
        <v>1.2389217816</v>
      </c>
      <c r="HQ72" s="74">
        <v>1.2666323993999999</v>
      </c>
      <c r="HR72" s="74">
        <v>1.2664550672999999</v>
      </c>
      <c r="HS72" s="74">
        <v>1.2893967436</v>
      </c>
      <c r="HT72" s="74">
        <v>1.2835089403</v>
      </c>
      <c r="HU72" s="74">
        <v>1.2875783663</v>
      </c>
      <c r="HV72" s="74">
        <v>1.2894074988999999</v>
      </c>
      <c r="HW72" s="74">
        <v>1.3029658139</v>
      </c>
      <c r="HX72" s="74">
        <v>1.2977977417</v>
      </c>
      <c r="HY72" s="74">
        <v>1.3023561117</v>
      </c>
      <c r="HZ72" s="74">
        <v>1.3023561117</v>
      </c>
      <c r="IA72" s="74">
        <v>1.3028244464000001</v>
      </c>
      <c r="IB72" s="74">
        <v>1.3005837119000001</v>
      </c>
      <c r="IC72" s="74">
        <v>1.2958375556999999</v>
      </c>
      <c r="ID72" s="74">
        <v>1.2972031932999999</v>
      </c>
      <c r="IE72" s="74">
        <v>1.3001191172</v>
      </c>
      <c r="IF72" s="74">
        <v>1.3073243604</v>
      </c>
      <c r="IG72" s="74">
        <v>1.2990373580000001</v>
      </c>
      <c r="IH72" s="74">
        <v>1.300938554</v>
      </c>
      <c r="II72" s="74">
        <v>1.2917186893999999</v>
      </c>
      <c r="IJ72" s="74">
        <v>1.3052408832</v>
      </c>
      <c r="IK72" s="74">
        <v>1.3168768962999999</v>
      </c>
      <c r="IL72" s="74">
        <v>1.3275846592</v>
      </c>
      <c r="IM72" s="74">
        <v>1.3409365900000001</v>
      </c>
      <c r="IN72" s="74">
        <v>1.3550936769999999</v>
      </c>
      <c r="IO72" s="74">
        <v>1.3530602808000001</v>
      </c>
      <c r="IP72" s="74">
        <v>1.3585578781000001</v>
      </c>
      <c r="IQ72" s="74">
        <v>1.3683204951000001</v>
      </c>
      <c r="IR72" s="74">
        <v>1.371871574300001</v>
      </c>
      <c r="IS72" s="74">
        <v>1.3428431193000001</v>
      </c>
      <c r="IT72" s="74">
        <v>1.3617888326000001</v>
      </c>
      <c r="IU72" s="74">
        <v>1.3649012757000001</v>
      </c>
      <c r="IV72" s="74">
        <v>1.3742721734000001</v>
      </c>
      <c r="IW72" s="74">
        <v>1.3783827873000001</v>
      </c>
      <c r="IX72" s="74">
        <v>1.3807568633</v>
      </c>
      <c r="IY72" s="74">
        <v>1.3778772069</v>
      </c>
      <c r="IZ72" s="74">
        <v>1.3586726833</v>
      </c>
      <c r="JA72" s="74">
        <v>1.3450493338</v>
      </c>
      <c r="JB72" s="74">
        <v>1.340980504</v>
      </c>
      <c r="JC72" s="74">
        <v>1.3465902449</v>
      </c>
      <c r="JD72" s="74">
        <v>1.3751960307</v>
      </c>
      <c r="JE72" s="74">
        <v>1.3798431553999999</v>
      </c>
      <c r="JF72" s="74">
        <v>1.3931705138999999</v>
      </c>
      <c r="JG72" s="74">
        <v>1.3981146876999999</v>
      </c>
      <c r="JH72" s="74">
        <v>1.4005939372</v>
      </c>
      <c r="JI72" s="74">
        <v>1.4031968850000001</v>
      </c>
      <c r="JJ72" s="74">
        <v>1.3945090999</v>
      </c>
      <c r="JK72" s="74">
        <v>1.4131345073999999</v>
      </c>
      <c r="JL72" s="74">
        <v>1.4377290268</v>
      </c>
      <c r="JM72" s="74">
        <v>1.4396698004999999</v>
      </c>
      <c r="JN72" s="74">
        <v>1.4401135520999999</v>
      </c>
      <c r="JO72" s="74">
        <v>1.443652379</v>
      </c>
      <c r="JP72" s="74">
        <v>1.4508626831</v>
      </c>
      <c r="JQ72" s="74">
        <v>1.4467648443000001</v>
      </c>
      <c r="JR72" s="74">
        <v>1.4605086703000001</v>
      </c>
      <c r="JS72" s="74">
        <v>1.4574792170999999</v>
      </c>
      <c r="JT72" s="74">
        <v>1.434763936</v>
      </c>
      <c r="JU72" s="74">
        <v>1.4576535960999999</v>
      </c>
      <c r="JV72" s="74">
        <v>1.4775122985</v>
      </c>
      <c r="JW72" s="74">
        <v>1.4828483922</v>
      </c>
      <c r="JX72" s="74">
        <v>1.4760881957</v>
      </c>
      <c r="JY72" s="74">
        <v>1.495594385</v>
      </c>
      <c r="JZ72" s="74">
        <v>1.5007588257</v>
      </c>
      <c r="KA72" s="74">
        <v>1.5210608966000001</v>
      </c>
      <c r="KB72" s="74">
        <v>1.5133277853000009</v>
      </c>
      <c r="KC72" s="74">
        <v>1.4940696812000001</v>
      </c>
      <c r="KD72" s="74">
        <v>1.5199747939999999</v>
      </c>
      <c r="KE72" s="74">
        <v>1.5185152719999999</v>
      </c>
      <c r="KF72" s="74">
        <v>1.513422936</v>
      </c>
      <c r="KG72" s="74">
        <v>1.493675377</v>
      </c>
      <c r="KH72" s="74">
        <v>1.491971329100001</v>
      </c>
      <c r="KI72" s="74">
        <v>1.5465551133</v>
      </c>
      <c r="KJ72" s="74">
        <v>1.5388875912</v>
      </c>
      <c r="KK72" s="74">
        <v>1.5374404707</v>
      </c>
      <c r="KL72" s="74">
        <v>1.534355666</v>
      </c>
      <c r="KM72" s="74">
        <v>1.529788906400001</v>
      </c>
      <c r="KN72" s="74">
        <v>1.5458891462</v>
      </c>
      <c r="KO72" s="74">
        <v>1.5715928588999999</v>
      </c>
      <c r="KP72" s="74">
        <v>1.5792637809000001</v>
      </c>
      <c r="KQ72" s="74">
        <v>1.5577463838000001</v>
      </c>
      <c r="KR72" s="74">
        <v>1.5721039003999999</v>
      </c>
      <c r="KS72" s="74">
        <v>1.5990790678</v>
      </c>
      <c r="KT72" s="74">
        <v>1.5720201219000001</v>
      </c>
      <c r="KU72" s="74">
        <v>1.5624113491</v>
      </c>
      <c r="KV72" s="74">
        <v>1.5889976708</v>
      </c>
      <c r="KW72" s="74">
        <v>1.5780291184999999</v>
      </c>
      <c r="KX72" s="74">
        <v>1.5714175048000001</v>
      </c>
      <c r="KY72" s="74">
        <v>1.5562253404999999</v>
      </c>
      <c r="KZ72" s="74">
        <v>1.5661494772</v>
      </c>
      <c r="LA72" s="74">
        <v>1.5763534776999999</v>
      </c>
      <c r="LB72" s="74">
        <v>1.5916820803</v>
      </c>
      <c r="LC72" s="74">
        <v>1.6058988775</v>
      </c>
      <c r="LD72" s="74">
        <v>1.6094847116</v>
      </c>
      <c r="LE72" s="74">
        <v>1.60487154</v>
      </c>
      <c r="LF72" s="74">
        <v>1.6008119122</v>
      </c>
      <c r="LG72" s="74">
        <v>1.6064355411</v>
      </c>
      <c r="LH72" s="74">
        <v>1.6078147744000011</v>
      </c>
      <c r="LI72" s="74">
        <v>1.6032476056000009</v>
      </c>
      <c r="LJ72" s="74">
        <v>1.5872415567</v>
      </c>
      <c r="LK72" s="74">
        <v>1.5983406227000001</v>
      </c>
      <c r="LL72" s="74">
        <v>1.5684509960999999</v>
      </c>
      <c r="LM72" s="74">
        <v>1.5977252594</v>
      </c>
      <c r="LN72" s="74">
        <v>1.5969959682999999</v>
      </c>
      <c r="LO72" s="74">
        <v>1.5946901935</v>
      </c>
      <c r="LP72" s="74">
        <v>1.5805485455999999</v>
      </c>
      <c r="LQ72" s="74">
        <v>1.6009305892000001</v>
      </c>
      <c r="LR72" s="74">
        <v>1.5757759773</v>
      </c>
      <c r="LS72" s="74">
        <v>1.5475854262000011</v>
      </c>
      <c r="LT72" s="74">
        <v>1.5487405066</v>
      </c>
      <c r="LU72" s="74">
        <v>1.5291652296000009</v>
      </c>
      <c r="LV72" s="74">
        <v>1.5195800590999999</v>
      </c>
      <c r="LW72" s="74">
        <v>1.488916119</v>
      </c>
      <c r="LX72" s="74">
        <v>1.5089385259000001</v>
      </c>
      <c r="LY72" s="74">
        <v>1.5410575219</v>
      </c>
      <c r="LZ72" s="74">
        <v>1.5338832919000001</v>
      </c>
      <c r="MA72" s="74">
        <v>1.5399655966000001</v>
      </c>
      <c r="MB72" s="74">
        <v>1.5688252881</v>
      </c>
      <c r="MC72" s="74">
        <v>1.573469089899999</v>
      </c>
      <c r="MD72" s="74">
        <v>1.545883734999999</v>
      </c>
      <c r="ME72" s="74">
        <v>1.5276439885999999</v>
      </c>
      <c r="MF72" s="74">
        <v>1.5437268530999999</v>
      </c>
      <c r="MG72" s="74">
        <v>1.5714272053</v>
      </c>
      <c r="MH72" s="74">
        <v>1.5989507819</v>
      </c>
      <c r="MI72" s="74">
        <v>1.6017003117999999</v>
      </c>
      <c r="MJ72" s="74">
        <v>1.6010839106000001</v>
      </c>
      <c r="MK72" s="74">
        <v>1.6090808567999999</v>
      </c>
      <c r="ML72" s="74">
        <v>1.6145374451000001</v>
      </c>
      <c r="MM72" s="74">
        <v>1.6071179905999999</v>
      </c>
      <c r="MN72" s="74">
        <v>1.613980435</v>
      </c>
      <c r="MO72" s="74">
        <v>1.6524323284000011</v>
      </c>
      <c r="MP72" s="74">
        <v>1.6475582786</v>
      </c>
      <c r="MQ72" s="74">
        <v>1.6463592423</v>
      </c>
      <c r="MR72" s="74">
        <v>1.6579570678000011</v>
      </c>
      <c r="MS72" s="74">
        <v>1.6651991023999999</v>
      </c>
      <c r="MT72" s="74">
        <v>1.6637340243000009</v>
      </c>
      <c r="MU72" s="74">
        <v>1.6628834682</v>
      </c>
      <c r="MV72" s="74">
        <v>1.6787628428000001</v>
      </c>
      <c r="MW72" s="74">
        <v>1.6880753756</v>
      </c>
      <c r="MX72" s="74">
        <v>1.6775710212999999</v>
      </c>
      <c r="MY72" s="74">
        <v>1.6534251749</v>
      </c>
      <c r="MZ72" s="74">
        <v>1.6609991248</v>
      </c>
      <c r="NA72" s="74">
        <v>1.6671536629000001</v>
      </c>
      <c r="NB72" s="74">
        <v>1.6731783985999999</v>
      </c>
      <c r="NC72" s="74">
        <v>1.7126709524999999</v>
      </c>
      <c r="ND72" s="74">
        <v>1.7104423960999999</v>
      </c>
      <c r="NE72" s="74">
        <v>1.7102989223</v>
      </c>
      <c r="NF72" s="74">
        <v>1.7211383354000001</v>
      </c>
      <c r="NG72" s="74">
        <v>1.7236328499</v>
      </c>
      <c r="NH72" s="74">
        <v>1.7479584604</v>
      </c>
      <c r="NI72" s="74">
        <v>1.7589962720000001</v>
      </c>
      <c r="NJ72" s="74">
        <v>1.7662854014</v>
      </c>
      <c r="NK72" s="74">
        <v>1.7827887419999999</v>
      </c>
      <c r="NL72" s="74">
        <v>1.7958198486000001</v>
      </c>
      <c r="NM72" s="74">
        <v>1.7958198486000001</v>
      </c>
      <c r="NN72" s="74">
        <v>1.7831022243000001</v>
      </c>
      <c r="NO72" s="74">
        <v>1.7749613079</v>
      </c>
      <c r="NP72" s="74">
        <v>1.7563400892000001</v>
      </c>
      <c r="NQ72" s="74">
        <v>1.7753128873999999</v>
      </c>
      <c r="NR72" s="74">
        <v>1.7841587457999999</v>
      </c>
      <c r="NS72" s="74">
        <v>1.7887569366</v>
      </c>
      <c r="NT72" s="74">
        <v>1.7834178778000001</v>
      </c>
      <c r="NU72" s="74">
        <v>1.7870870811999999</v>
      </c>
      <c r="NV72" s="74">
        <v>1.8022997483000001</v>
      </c>
      <c r="NW72" s="74">
        <v>1.8147909195</v>
      </c>
      <c r="NX72" s="74">
        <v>1.8269093934</v>
      </c>
      <c r="NY72" s="74">
        <v>1.8366661684000001</v>
      </c>
      <c r="NZ72" s="74">
        <v>1.8430056456999999</v>
      </c>
      <c r="OA72" s="74">
        <v>1.8667979830999999</v>
      </c>
      <c r="OB72" s="74">
        <v>1.8369091599</v>
      </c>
      <c r="OC72" s="74">
        <v>1.8461760548999999</v>
      </c>
      <c r="OD72" s="74">
        <v>1.850028612899999</v>
      </c>
      <c r="OE72" s="74">
        <v>1.8568746178</v>
      </c>
      <c r="OF72" s="74">
        <v>1.8004964270999999</v>
      </c>
      <c r="OG72" s="74">
        <v>1.785073675800001</v>
      </c>
      <c r="OH72" s="74">
        <v>1.7715846833000011</v>
      </c>
      <c r="OI72" s="74">
        <v>1.8036068026000001</v>
      </c>
      <c r="OJ72" s="74">
        <v>1.8084552867000001</v>
      </c>
      <c r="OK72" s="74">
        <v>1.7495683764000001</v>
      </c>
      <c r="OL72" s="74">
        <v>1.7329362591999999</v>
      </c>
      <c r="OM72" s="74">
        <v>1.7537647407000001</v>
      </c>
      <c r="ON72" s="74">
        <v>1.7546865309999999</v>
      </c>
      <c r="OO72" s="74">
        <v>1.7292376318</v>
      </c>
      <c r="OP72" s="74">
        <v>1.7808467636</v>
      </c>
      <c r="OQ72" s="74">
        <v>1.7385758876999999</v>
      </c>
      <c r="OR72" s="74">
        <v>1.6948061478000001</v>
      </c>
      <c r="OS72" s="74">
        <v>1.6473550727999999</v>
      </c>
      <c r="OT72" s="74">
        <v>1.6686122438</v>
      </c>
      <c r="OU72" s="74">
        <v>1.6449420378999999</v>
      </c>
      <c r="OV72" s="74">
        <v>1.6965111722999999</v>
      </c>
      <c r="OW72" s="74">
        <v>1.7083228497</v>
      </c>
      <c r="OX72" s="74">
        <v>1.718332191900001</v>
      </c>
      <c r="OY72" s="74">
        <v>1.7584654268</v>
      </c>
      <c r="OZ72" s="74">
        <v>1.7682689539000001</v>
      </c>
      <c r="PA72" s="74">
        <v>1.8060569465</v>
      </c>
      <c r="PB72" s="74">
        <v>1.809110548</v>
      </c>
      <c r="PC72" s="74">
        <v>1.8341688132</v>
      </c>
      <c r="PD72" s="74">
        <v>1.8298827638999999</v>
      </c>
      <c r="PE72" s="74">
        <v>1.8398604408000001</v>
      </c>
      <c r="PF72" s="74">
        <v>1.8195988978000011</v>
      </c>
      <c r="PG72" s="74">
        <v>1.8484563099</v>
      </c>
      <c r="PH72" s="74">
        <v>1.835413709</v>
      </c>
      <c r="PI72" s="74">
        <v>1.843811305799999</v>
      </c>
      <c r="PJ72" s="74">
        <v>1.8321936587000001</v>
      </c>
      <c r="PK72" s="74">
        <v>1.8264195263</v>
      </c>
      <c r="PL72" s="74">
        <v>1.8501455606999999</v>
      </c>
      <c r="PM72" s="74">
        <v>1.8008156021999999</v>
      </c>
      <c r="PN72" s="74">
        <v>1.798989039000001</v>
      </c>
      <c r="PO72" s="74">
        <v>1.7884124903000009</v>
      </c>
      <c r="PP72" s="74">
        <v>1.754533643500001</v>
      </c>
      <c r="PQ72" s="74">
        <v>1.7770054394000001</v>
      </c>
      <c r="PR72" s="74">
        <v>1.791557138000001</v>
      </c>
      <c r="PS72" s="74">
        <v>1.8211317696</v>
      </c>
      <c r="PT72" s="74">
        <v>1.8380298037</v>
      </c>
      <c r="PU72" s="74">
        <v>1.8534258683</v>
      </c>
      <c r="PV72" s="74">
        <v>1.854682939100001</v>
      </c>
      <c r="PW72" s="74">
        <v>1.8535579804</v>
      </c>
      <c r="PX72" s="74">
        <v>1.8493554249999999</v>
      </c>
      <c r="PY72" s="74">
        <v>1.8830744744000001</v>
      </c>
      <c r="PZ72" s="74">
        <v>1.8726738993000009</v>
      </c>
      <c r="QA72" s="74">
        <v>1.8846712863999999</v>
      </c>
      <c r="QB72" s="74">
        <v>1.8910623449999999</v>
      </c>
      <c r="QC72" s="74">
        <v>1.8939282804999999</v>
      </c>
      <c r="QD72" s="74">
        <v>1.9001863459999999</v>
      </c>
      <c r="QE72" s="74">
        <v>1.8892019473999999</v>
      </c>
      <c r="QF72" s="74">
        <v>1.9000305719999999</v>
      </c>
      <c r="QG72" s="74">
        <v>1.8762835553999999</v>
      </c>
      <c r="QH72" s="74">
        <v>1.8789232332000001</v>
      </c>
      <c r="QI72" s="74">
        <v>1.8748632393</v>
      </c>
      <c r="QJ72" s="74">
        <v>1.8949055400999999</v>
      </c>
      <c r="QK72" s="74">
        <v>1.8785554486</v>
      </c>
      <c r="QL72" s="74">
        <v>1.9013490518</v>
      </c>
      <c r="QM72" s="74">
        <v>1.9174174082</v>
      </c>
      <c r="QN72" s="74">
        <v>1.9070820635000001</v>
      </c>
      <c r="QO72" s="74">
        <v>1.9251198788999999</v>
      </c>
      <c r="QP72" s="74">
        <v>1.9416405251</v>
      </c>
      <c r="QQ72" s="74">
        <v>1.9167139379</v>
      </c>
      <c r="QR72" s="74">
        <v>1.9251650612</v>
      </c>
      <c r="QS72" s="74">
        <v>1.926554287000001</v>
      </c>
      <c r="QT72" s="74">
        <v>1.9346172189999999</v>
      </c>
      <c r="QU72" s="74">
        <v>1.9342269557</v>
      </c>
      <c r="QV72" s="74">
        <v>1.9351319111000009</v>
      </c>
      <c r="QW72" s="74">
        <v>1.9209505424</v>
      </c>
      <c r="QX72" s="74">
        <v>1.927455353800001</v>
      </c>
      <c r="QY72" s="74">
        <v>1.924384233300001</v>
      </c>
      <c r="QZ72" s="74">
        <v>1.9297926995000001</v>
      </c>
      <c r="RA72" s="74">
        <v>1.9510864684000011</v>
      </c>
      <c r="RB72" s="74">
        <v>1.9347908678000001</v>
      </c>
      <c r="RC72" s="74">
        <v>1.9003119798000001</v>
      </c>
      <c r="RD72" s="74">
        <v>1.9054835124</v>
      </c>
      <c r="RE72" s="74">
        <v>1.9022687331999999</v>
      </c>
      <c r="RF72" s="74">
        <v>1.9353695457</v>
      </c>
      <c r="RG72" s="74">
        <v>1.971291168</v>
      </c>
      <c r="RH72" s="74">
        <v>1.9980949062</v>
      </c>
      <c r="RI72" s="74">
        <v>2.0112461011999998</v>
      </c>
      <c r="RJ72" s="74">
        <v>2.0091936746000001</v>
      </c>
      <c r="RK72" s="74">
        <v>1.9997794647</v>
      </c>
      <c r="RL72" s="74">
        <v>1.9986439778000009</v>
      </c>
      <c r="RM72" s="74">
        <v>1.976921235500001</v>
      </c>
      <c r="RN72" s="74">
        <v>1.9458581326000011</v>
      </c>
      <c r="RO72" s="74">
        <v>1.9525526346000011</v>
      </c>
      <c r="RP72" s="74">
        <v>1.9665174304999999</v>
      </c>
      <c r="RQ72" s="74">
        <v>1.9642131712000011</v>
      </c>
      <c r="RR72" s="74">
        <v>1.977652744700001</v>
      </c>
      <c r="RS72" s="74">
        <v>1.9811958179</v>
      </c>
      <c r="RT72" s="74">
        <v>1.9836814265</v>
      </c>
      <c r="RU72" s="74">
        <v>2.0024205433</v>
      </c>
      <c r="RV72" s="74">
        <v>1.9926128876</v>
      </c>
      <c r="RW72" s="74">
        <v>2.003999031899999</v>
      </c>
      <c r="RX72" s="74">
        <v>2.0089171105000001</v>
      </c>
      <c r="RY72" s="74">
        <v>2.0080585459</v>
      </c>
      <c r="RZ72" s="74">
        <v>2.0263334116</v>
      </c>
      <c r="SA72" s="74">
        <v>2.0181849290999998</v>
      </c>
      <c r="SB72" s="74">
        <v>2.0222378553000011</v>
      </c>
      <c r="SC72" s="74">
        <v>2.0010321226999999</v>
      </c>
      <c r="SD72" s="74">
        <v>1.9915822826</v>
      </c>
      <c r="SE72" s="74">
        <v>2.0142709501999998</v>
      </c>
      <c r="SF72" s="74">
        <v>1.9999738989</v>
      </c>
      <c r="SG72" s="74">
        <v>2.0024566219</v>
      </c>
      <c r="SH72" s="74">
        <v>2.0126548191000002</v>
      </c>
      <c r="SI72" s="74">
        <v>1.9984840527000001</v>
      </c>
      <c r="SJ72" s="74">
        <v>1.9333636004999999</v>
      </c>
      <c r="SK72" s="74">
        <v>1.9309215850000001</v>
      </c>
      <c r="SL72" s="74">
        <v>1.9571008652999999</v>
      </c>
      <c r="SM72" s="74">
        <v>1.9739978488000001</v>
      </c>
      <c r="SN72" s="74">
        <v>1.996364121300001</v>
      </c>
      <c r="SO72" s="74">
        <v>1.996108106000001</v>
      </c>
      <c r="SP72" s="74">
        <v>1.9743065685000001</v>
      </c>
      <c r="SQ72" s="74">
        <v>1.9541767834999999</v>
      </c>
      <c r="SR72" s="74">
        <v>1.9463674325</v>
      </c>
      <c r="SS72" s="74">
        <v>1.9441958500000001</v>
      </c>
      <c r="ST72" s="74">
        <v>1.971834261000001</v>
      </c>
      <c r="SU72" s="74">
        <v>1.987497462000001</v>
      </c>
      <c r="SV72" s="74">
        <v>1.9666086254999999</v>
      </c>
      <c r="SW72" s="74">
        <v>1.9743018969999999</v>
      </c>
      <c r="SX72" s="74">
        <v>1.9743018969999999</v>
      </c>
      <c r="SY72" s="74">
        <v>1.941630055500001</v>
      </c>
      <c r="SZ72" s="74">
        <v>1.942668834</v>
      </c>
      <c r="TA72" s="74">
        <v>1.945848893</v>
      </c>
      <c r="TB72" s="74">
        <v>1.9776451774999999</v>
      </c>
      <c r="TC72" s="74">
        <v>1.9819914325000001</v>
      </c>
      <c r="TD72" s="74">
        <v>2.000797629</v>
      </c>
      <c r="TE72" s="74">
        <v>2.025338188000001</v>
      </c>
      <c r="TF72" s="74">
        <v>2.037577079500001</v>
      </c>
      <c r="TG72" s="74">
        <v>2.0507522465000001</v>
      </c>
      <c r="TH72" s="74">
        <v>2.0427374734999999</v>
      </c>
      <c r="TI72" s="74">
        <v>1.9890089280000001</v>
      </c>
      <c r="TJ72" s="74">
        <v>2.0080182725000011</v>
      </c>
      <c r="TK72" s="74">
        <v>1.997436647</v>
      </c>
      <c r="TL72" s="74">
        <v>2.0179760789999999</v>
      </c>
      <c r="TM72" s="74">
        <v>2.0066259104999999</v>
      </c>
      <c r="TN72" s="74">
        <v>1.9919320300000001</v>
      </c>
      <c r="TO72" s="74">
        <v>2.0054201699999998</v>
      </c>
      <c r="TP72" s="74">
        <v>2.0218059290000001</v>
      </c>
      <c r="TQ72" s="74">
        <v>2.038630968000001</v>
      </c>
      <c r="TR72" s="74">
        <v>2.022325226</v>
      </c>
      <c r="TS72" s="74">
        <v>2.0406650050000001</v>
      </c>
      <c r="TT72" s="74">
        <v>2.0406475839999998</v>
      </c>
      <c r="TU72" s="74">
        <v>2.0363523990000001</v>
      </c>
      <c r="TV72" s="74">
        <v>2.061907109999999</v>
      </c>
      <c r="TW72" s="74">
        <v>2.063378562</v>
      </c>
      <c r="TX72" s="74">
        <v>2.0708168279999999</v>
      </c>
      <c r="TY72" s="74">
        <v>2.075499465</v>
      </c>
      <c r="TZ72" s="74">
        <v>2.063158015</v>
      </c>
      <c r="UA72" s="74">
        <v>2.0203096150000008</v>
      </c>
      <c r="UB72" s="74">
        <v>2.008822705</v>
      </c>
      <c r="UC72" s="74">
        <v>2.005022635</v>
      </c>
      <c r="UD72" s="74">
        <v>2.013102215</v>
      </c>
      <c r="UE72" s="74">
        <v>1.9749829350000001</v>
      </c>
      <c r="UF72" s="74">
        <v>2.0051441749999999</v>
      </c>
      <c r="UG72" s="74">
        <v>1.972233915000001</v>
      </c>
      <c r="UH72" s="74">
        <v>1.9529597750000001</v>
      </c>
    </row>
    <row r="73" spans="1:554" ht="14.4" x14ac:dyDescent="0.3"/>
    <row r="74" spans="1:554" ht="14.4" x14ac:dyDescent="0.3"/>
    <row r="75" spans="1:554" ht="14.4" x14ac:dyDescent="0.3"/>
    <row r="76" spans="1:554" ht="14.4" x14ac:dyDescent="0.3"/>
    <row r="77" spans="1:554" ht="14.4" x14ac:dyDescent="0.3"/>
    <row r="78" spans="1:554" ht="14.4" x14ac:dyDescent="0.3"/>
    <row r="79" spans="1:554" ht="14.4" x14ac:dyDescent="0.3"/>
    <row r="80" spans="1:554" ht="14.4" x14ac:dyDescent="0.3"/>
    <row r="81" ht="14.4" x14ac:dyDescent="0.3"/>
    <row r="82" ht="14.4" x14ac:dyDescent="0.3"/>
    <row r="83" ht="14.4" x14ac:dyDescent="0.3"/>
    <row r="84" ht="14.4" x14ac:dyDescent="0.3"/>
    <row r="85" ht="14.4" x14ac:dyDescent="0.3"/>
    <row r="86" ht="14.4" x14ac:dyDescent="0.3"/>
    <row r="87" ht="14.4" x14ac:dyDescent="0.3"/>
    <row r="88" ht="14.4" x14ac:dyDescent="0.3"/>
    <row r="89" ht="14.4" x14ac:dyDescent="0.3"/>
    <row r="90" ht="14.4" x14ac:dyDescent="0.3"/>
    <row r="91" ht="14.4" x14ac:dyDescent="0.3"/>
    <row r="92" ht="14.4" x14ac:dyDescent="0.3"/>
    <row r="93" ht="14.4" x14ac:dyDescent="0.3"/>
    <row r="94" ht="14.4" x14ac:dyDescent="0.3"/>
    <row r="95" ht="14.4" x14ac:dyDescent="0.3"/>
    <row r="96" ht="14.4" x14ac:dyDescent="0.3"/>
    <row r="97" ht="14.4" x14ac:dyDescent="0.3"/>
    <row r="98" ht="14.4" x14ac:dyDescent="0.3"/>
    <row r="99" ht="14.4" x14ac:dyDescent="0.3"/>
    <row r="100" ht="14.4" x14ac:dyDescent="0.3"/>
    <row r="101" ht="14.4" x14ac:dyDescent="0.3"/>
    <row r="102" ht="14.4" x14ac:dyDescent="0.3"/>
    <row r="103" ht="14.4" x14ac:dyDescent="0.3"/>
    <row r="104" ht="14.4" x14ac:dyDescent="0.3"/>
    <row r="105" ht="14.4" x14ac:dyDescent="0.3"/>
    <row r="106" ht="14.4" x14ac:dyDescent="0.3"/>
    <row r="107" ht="14.4" x14ac:dyDescent="0.3"/>
    <row r="108" ht="14.4" x14ac:dyDescent="0.3"/>
    <row r="109" ht="14.4" x14ac:dyDescent="0.3"/>
    <row r="110" ht="14.4" x14ac:dyDescent="0.3"/>
    <row r="111" ht="14.4" x14ac:dyDescent="0.3"/>
    <row r="112" ht="14.4" x14ac:dyDescent="0.3"/>
    <row r="113" ht="14.4" x14ac:dyDescent="0.3"/>
    <row r="114" ht="14.4" x14ac:dyDescent="0.3"/>
    <row r="115" ht="14.4" x14ac:dyDescent="0.3"/>
    <row r="116" ht="14.4" x14ac:dyDescent="0.3"/>
    <row r="117" ht="14.4" x14ac:dyDescent="0.3"/>
    <row r="118" ht="14.4" x14ac:dyDescent="0.3"/>
    <row r="119" ht="14.4" x14ac:dyDescent="0.3"/>
    <row r="120" ht="14.4" x14ac:dyDescent="0.3"/>
    <row r="121" ht="14.4" x14ac:dyDescent="0.3"/>
    <row r="122" ht="14.4" x14ac:dyDescent="0.3"/>
    <row r="123" ht="14.4" x14ac:dyDescent="0.3"/>
    <row r="124" ht="14.4" x14ac:dyDescent="0.3"/>
    <row r="125" ht="14.4" x14ac:dyDescent="0.3"/>
    <row r="126" ht="14.4" x14ac:dyDescent="0.3"/>
    <row r="127" ht="14.4" x14ac:dyDescent="0.3"/>
    <row r="128" ht="14.4" x14ac:dyDescent="0.3"/>
    <row r="129" ht="14.4" x14ac:dyDescent="0.3"/>
    <row r="130" ht="14.4" x14ac:dyDescent="0.3"/>
    <row r="131" ht="14.4" x14ac:dyDescent="0.3"/>
    <row r="132" ht="14.4" x14ac:dyDescent="0.3"/>
    <row r="133" ht="14.4" x14ac:dyDescent="0.3"/>
    <row r="134" ht="14.4" x14ac:dyDescent="0.3"/>
    <row r="135" ht="14.4" x14ac:dyDescent="0.3"/>
    <row r="136" ht="14.4" x14ac:dyDescent="0.3"/>
    <row r="137" ht="14.4" x14ac:dyDescent="0.3"/>
    <row r="138" ht="14.4" x14ac:dyDescent="0.3"/>
    <row r="139" ht="14.4" x14ac:dyDescent="0.3"/>
    <row r="140" ht="14.4" x14ac:dyDescent="0.3"/>
    <row r="141" ht="14.4" x14ac:dyDescent="0.3"/>
    <row r="142" ht="14.4" x14ac:dyDescent="0.3"/>
    <row r="143" ht="14.4" x14ac:dyDescent="0.3"/>
    <row r="144" ht="14.4" x14ac:dyDescent="0.3"/>
    <row r="145" ht="14.4" x14ac:dyDescent="0.3"/>
    <row r="146" ht="14.4" x14ac:dyDescent="0.3"/>
    <row r="147" ht="14.4" x14ac:dyDescent="0.3"/>
    <row r="148" ht="14.4" x14ac:dyDescent="0.3"/>
    <row r="149" ht="14.4" x14ac:dyDescent="0.3"/>
    <row r="150" ht="14.4" x14ac:dyDescent="0.3"/>
    <row r="151" ht="14.4" x14ac:dyDescent="0.3"/>
    <row r="152" ht="14.4" x14ac:dyDescent="0.3"/>
    <row r="153" ht="14.4" x14ac:dyDescent="0.3"/>
    <row r="154" ht="14.4" x14ac:dyDescent="0.3"/>
    <row r="155" ht="14.4" x14ac:dyDescent="0.3"/>
    <row r="156" ht="14.4" x14ac:dyDescent="0.3"/>
    <row r="157" ht="14.4" x14ac:dyDescent="0.3"/>
    <row r="158" ht="14.4" x14ac:dyDescent="0.3"/>
    <row r="159" ht="14.4" x14ac:dyDescent="0.3"/>
    <row r="160" ht="14.4" x14ac:dyDescent="0.3"/>
    <row r="161" ht="14.4" x14ac:dyDescent="0.3"/>
    <row r="162" ht="14.4" x14ac:dyDescent="0.3"/>
    <row r="163" ht="14.4" x14ac:dyDescent="0.3"/>
    <row r="164" ht="14.4" x14ac:dyDescent="0.3"/>
    <row r="165" ht="14.4" x14ac:dyDescent="0.3"/>
    <row r="166" ht="14.4" x14ac:dyDescent="0.3"/>
    <row r="167" ht="14.4" x14ac:dyDescent="0.3"/>
    <row r="168" ht="14.4" x14ac:dyDescent="0.3"/>
    <row r="169" ht="14.4" x14ac:dyDescent="0.3"/>
    <row r="170" ht="14.4" x14ac:dyDescent="0.3"/>
    <row r="171" ht="14.4" x14ac:dyDescent="0.3"/>
    <row r="172" ht="14.4" x14ac:dyDescent="0.3"/>
    <row r="173" ht="14.4" x14ac:dyDescent="0.3"/>
    <row r="174" ht="14.4" x14ac:dyDescent="0.3"/>
    <row r="175" ht="14.4" x14ac:dyDescent="0.3"/>
    <row r="176" ht="14.4" x14ac:dyDescent="0.3"/>
    <row r="177" ht="14.4" x14ac:dyDescent="0.3"/>
    <row r="178" ht="14.4" x14ac:dyDescent="0.3"/>
    <row r="179" ht="14.4" x14ac:dyDescent="0.3"/>
    <row r="180" ht="14.4" x14ac:dyDescent="0.3"/>
    <row r="181" ht="14.4" x14ac:dyDescent="0.3"/>
    <row r="182" ht="14.4" x14ac:dyDescent="0.3"/>
    <row r="183" ht="14.4" x14ac:dyDescent="0.3"/>
    <row r="184" ht="14.4" x14ac:dyDescent="0.3"/>
    <row r="185" ht="14.4" x14ac:dyDescent="0.3"/>
    <row r="186" ht="14.4" x14ac:dyDescent="0.3"/>
    <row r="187" ht="14.4" x14ac:dyDescent="0.3"/>
    <row r="188" ht="14.4" x14ac:dyDescent="0.3"/>
    <row r="189" ht="14.4" x14ac:dyDescent="0.3"/>
    <row r="190" ht="14.4" x14ac:dyDescent="0.3"/>
    <row r="191" ht="14.4" x14ac:dyDescent="0.3"/>
    <row r="192" ht="14.4" x14ac:dyDescent="0.3"/>
    <row r="193" ht="14.4" x14ac:dyDescent="0.3"/>
    <row r="194" ht="14.4" x14ac:dyDescent="0.3"/>
    <row r="195" ht="14.4" x14ac:dyDescent="0.3"/>
    <row r="196" ht="14.4" x14ac:dyDescent="0.3"/>
    <row r="197" ht="14.4" x14ac:dyDescent="0.3"/>
    <row r="198" ht="14.4" x14ac:dyDescent="0.3"/>
    <row r="199" ht="14.4" x14ac:dyDescent="0.3"/>
    <row r="200" ht="14.4" x14ac:dyDescent="0.3"/>
    <row r="201" ht="14.4" x14ac:dyDescent="0.3"/>
    <row r="202" ht="14.4" x14ac:dyDescent="0.3"/>
    <row r="203" ht="14.4" x14ac:dyDescent="0.3"/>
    <row r="204" ht="14.4" x14ac:dyDescent="0.3"/>
    <row r="205" ht="14.4" x14ac:dyDescent="0.3"/>
    <row r="206" ht="14.4" x14ac:dyDescent="0.3"/>
    <row r="207" ht="14.4" x14ac:dyDescent="0.3"/>
    <row r="208" ht="14.4" x14ac:dyDescent="0.3"/>
    <row r="209" ht="14.4" x14ac:dyDescent="0.3"/>
    <row r="210" ht="14.4" x14ac:dyDescent="0.3"/>
    <row r="211" ht="14.4" x14ac:dyDescent="0.3"/>
    <row r="212" ht="14.4" x14ac:dyDescent="0.3"/>
    <row r="213" ht="14.4" x14ac:dyDescent="0.3"/>
    <row r="214" ht="14.4" x14ac:dyDescent="0.3"/>
    <row r="215" ht="14.4" x14ac:dyDescent="0.3"/>
    <row r="216" ht="14.4" x14ac:dyDescent="0.3"/>
    <row r="217" ht="14.25" customHeight="1" x14ac:dyDescent="0.3"/>
    <row r="218" ht="14.25" customHeight="1" x14ac:dyDescent="0.3"/>
    <row r="219" ht="14.25" customHeight="1" x14ac:dyDescent="0.3"/>
    <row r="220" ht="14.25" customHeight="1" x14ac:dyDescent="0.3"/>
    <row r="221" ht="14.25" customHeight="1" x14ac:dyDescent="0.3"/>
    <row r="222" ht="14.25" customHeight="1" x14ac:dyDescent="0.3"/>
    <row r="223" ht="14.25" customHeight="1" x14ac:dyDescent="0.3"/>
    <row r="224" ht="14.25" customHeight="1" x14ac:dyDescent="0.3"/>
    <row r="225" ht="14.25" customHeight="1" x14ac:dyDescent="0.3"/>
    <row r="226" ht="14.25" customHeight="1" x14ac:dyDescent="0.3"/>
    <row r="227" ht="14.25" customHeight="1" x14ac:dyDescent="0.3"/>
    <row r="228" ht="14.25" customHeight="1" x14ac:dyDescent="0.3"/>
    <row r="229" ht="14.25" customHeight="1" x14ac:dyDescent="0.3"/>
    <row r="230" ht="14.25" customHeight="1" x14ac:dyDescent="0.3"/>
    <row r="231" ht="14.25" customHeight="1" x14ac:dyDescent="0.3"/>
    <row r="232" ht="14.25" customHeight="1" x14ac:dyDescent="0.3"/>
    <row r="233" ht="14.25" customHeight="1" x14ac:dyDescent="0.3"/>
    <row r="234" ht="14.25" customHeight="1" x14ac:dyDescent="0.3"/>
    <row r="235" ht="14.25" customHeight="1" x14ac:dyDescent="0.3"/>
    <row r="236" ht="14.25" customHeight="1" x14ac:dyDescent="0.3"/>
    <row r="237" ht="14.25" customHeight="1" x14ac:dyDescent="0.3"/>
    <row r="238" ht="14.25" customHeight="1" x14ac:dyDescent="0.3"/>
    <row r="239" ht="14.25" customHeight="1" x14ac:dyDescent="0.3"/>
    <row r="240" ht="14.25" customHeight="1" x14ac:dyDescent="0.3"/>
    <row r="241" ht="14.25" customHeight="1" x14ac:dyDescent="0.3"/>
    <row r="242" ht="14.25" customHeight="1" x14ac:dyDescent="0.3"/>
    <row r="243" ht="14.25" customHeight="1" x14ac:dyDescent="0.3"/>
    <row r="244" ht="14.25" customHeight="1" x14ac:dyDescent="0.3"/>
    <row r="245" ht="14.25" customHeight="1" x14ac:dyDescent="0.3"/>
    <row r="246" ht="14.25" customHeight="1" x14ac:dyDescent="0.3"/>
    <row r="247" ht="14.25" customHeight="1" x14ac:dyDescent="0.3"/>
    <row r="248" ht="14.25" customHeight="1" x14ac:dyDescent="0.3"/>
    <row r="249" ht="14.25" customHeight="1" x14ac:dyDescent="0.3"/>
    <row r="250" ht="14.25" customHeight="1" x14ac:dyDescent="0.3"/>
    <row r="251" ht="14.25" customHeight="1" x14ac:dyDescent="0.3"/>
    <row r="252" ht="14.25" customHeight="1" x14ac:dyDescent="0.3"/>
    <row r="253" ht="14.25" customHeight="1" x14ac:dyDescent="0.3"/>
    <row r="254" ht="14.25" customHeight="1" x14ac:dyDescent="0.3"/>
    <row r="255" ht="14.25" customHeight="1" x14ac:dyDescent="0.3"/>
    <row r="256" ht="14.25" customHeight="1" x14ac:dyDescent="0.3"/>
    <row r="257" ht="14.25" customHeight="1" x14ac:dyDescent="0.3"/>
    <row r="258" ht="14.25" customHeight="1" x14ac:dyDescent="0.3"/>
    <row r="259" ht="14.25" customHeight="1" x14ac:dyDescent="0.3"/>
    <row r="260" ht="14.25" customHeight="1" x14ac:dyDescent="0.3"/>
    <row r="261" ht="14.25" customHeight="1" x14ac:dyDescent="0.3"/>
    <row r="262" ht="14.25" customHeight="1" x14ac:dyDescent="0.3"/>
    <row r="263" ht="14.25" customHeight="1" x14ac:dyDescent="0.3"/>
    <row r="264" ht="14.25" customHeight="1" x14ac:dyDescent="0.3"/>
    <row r="265" ht="14.25" customHeight="1" x14ac:dyDescent="0.3"/>
    <row r="266" ht="14.25" customHeight="1" x14ac:dyDescent="0.3"/>
    <row r="267" ht="14.25" customHeight="1" x14ac:dyDescent="0.3"/>
    <row r="268" ht="14.25" customHeight="1" x14ac:dyDescent="0.3"/>
    <row r="269" ht="14.25" customHeight="1" x14ac:dyDescent="0.3"/>
    <row r="270" ht="14.25" customHeight="1" x14ac:dyDescent="0.3"/>
    <row r="271" ht="14.25" customHeight="1" x14ac:dyDescent="0.3"/>
    <row r="272" ht="14.25" customHeight="1" x14ac:dyDescent="0.3"/>
    <row r="273" ht="14.25" customHeight="1" x14ac:dyDescent="0.3"/>
    <row r="274" ht="14.25" customHeight="1" x14ac:dyDescent="0.3"/>
    <row r="275" ht="14.25" customHeight="1" x14ac:dyDescent="0.3"/>
    <row r="276" ht="14.25" customHeight="1" x14ac:dyDescent="0.3"/>
    <row r="277" ht="14.25" customHeight="1" x14ac:dyDescent="0.3"/>
    <row r="278" ht="14.25" customHeight="1" x14ac:dyDescent="0.3"/>
    <row r="279" ht="14.25" customHeight="1" x14ac:dyDescent="0.3"/>
    <row r="280" ht="14.25" customHeight="1" x14ac:dyDescent="0.3"/>
    <row r="281" ht="14.25" customHeight="1" x14ac:dyDescent="0.3"/>
    <row r="282" ht="14.25" customHeight="1" x14ac:dyDescent="0.3"/>
    <row r="283" ht="14.25" customHeight="1" x14ac:dyDescent="0.3"/>
    <row r="284" ht="14.25" customHeight="1" x14ac:dyDescent="0.3"/>
    <row r="285" ht="14.25" customHeight="1" x14ac:dyDescent="0.3"/>
    <row r="286" ht="14.25" customHeight="1" x14ac:dyDescent="0.3"/>
    <row r="287" ht="14.25" customHeight="1" x14ac:dyDescent="0.3"/>
    <row r="288" ht="14.25" customHeight="1" x14ac:dyDescent="0.3"/>
    <row r="289" ht="14.25" customHeight="1" x14ac:dyDescent="0.3"/>
    <row r="290" ht="14.25" customHeight="1" x14ac:dyDescent="0.3"/>
    <row r="291" ht="14.25" customHeight="1" x14ac:dyDescent="0.3"/>
    <row r="292" ht="14.25" customHeight="1" x14ac:dyDescent="0.3"/>
    <row r="293" ht="14.25" customHeight="1" x14ac:dyDescent="0.3"/>
    <row r="294" ht="14.25" customHeight="1" x14ac:dyDescent="0.3"/>
    <row r="295" ht="14.25" customHeight="1" x14ac:dyDescent="0.3"/>
    <row r="296" ht="14.25" customHeight="1" x14ac:dyDescent="0.3"/>
    <row r="297" ht="14.25" customHeight="1" x14ac:dyDescent="0.3"/>
    <row r="298" ht="14.25" customHeight="1" x14ac:dyDescent="0.3"/>
    <row r="299" ht="14.25" customHeight="1" x14ac:dyDescent="0.3"/>
    <row r="300" ht="14.25" customHeight="1" x14ac:dyDescent="0.3"/>
    <row r="301" ht="14.25" customHeight="1" x14ac:dyDescent="0.3"/>
    <row r="302" ht="14.25" customHeight="1" x14ac:dyDescent="0.3"/>
    <row r="303" ht="14.25" customHeight="1" x14ac:dyDescent="0.3"/>
    <row r="304" ht="14.25" customHeight="1" x14ac:dyDescent="0.3"/>
    <row r="305" ht="14.25" customHeight="1" x14ac:dyDescent="0.3"/>
    <row r="306" ht="14.25" customHeight="1" x14ac:dyDescent="0.3"/>
    <row r="307" ht="14.25" customHeight="1" x14ac:dyDescent="0.3"/>
    <row r="308" ht="14.25" customHeight="1" x14ac:dyDescent="0.3"/>
    <row r="309" ht="14.25" customHeight="1" x14ac:dyDescent="0.3"/>
    <row r="310" ht="14.25" customHeight="1" x14ac:dyDescent="0.3"/>
    <row r="311" ht="14.25" customHeight="1" x14ac:dyDescent="0.3"/>
    <row r="312" ht="14.25" customHeight="1" x14ac:dyDescent="0.3"/>
    <row r="313" ht="14.25" customHeight="1" x14ac:dyDescent="0.3"/>
    <row r="314" ht="14.25" customHeight="1" x14ac:dyDescent="0.3"/>
    <row r="315" ht="14.25" customHeight="1" x14ac:dyDescent="0.3"/>
    <row r="316" ht="14.25" customHeight="1" x14ac:dyDescent="0.3"/>
    <row r="317" ht="14.25" customHeight="1" x14ac:dyDescent="0.3"/>
    <row r="318" ht="14.25" customHeight="1" x14ac:dyDescent="0.3"/>
    <row r="319" ht="14.25" customHeight="1" x14ac:dyDescent="0.3"/>
    <row r="320" ht="14.25" customHeight="1" x14ac:dyDescent="0.3"/>
    <row r="321" ht="14.25" customHeight="1" x14ac:dyDescent="0.3"/>
    <row r="322" ht="14.25" customHeight="1" x14ac:dyDescent="0.3"/>
    <row r="323" ht="14.25" customHeight="1" x14ac:dyDescent="0.3"/>
    <row r="324" ht="14.25" customHeight="1" x14ac:dyDescent="0.3"/>
    <row r="325" ht="14.25" customHeight="1" x14ac:dyDescent="0.3"/>
    <row r="326" ht="14.25" customHeight="1" x14ac:dyDescent="0.3"/>
    <row r="327" ht="14.25" customHeight="1" x14ac:dyDescent="0.3"/>
    <row r="328" ht="14.25" customHeight="1" x14ac:dyDescent="0.3"/>
    <row r="329" ht="14.25" customHeight="1" x14ac:dyDescent="0.3"/>
    <row r="330" ht="14.25" customHeight="1" x14ac:dyDescent="0.3"/>
    <row r="331" ht="14.25" customHeight="1" x14ac:dyDescent="0.3"/>
    <row r="332" ht="14.25" customHeight="1" x14ac:dyDescent="0.3"/>
    <row r="333" ht="14.25" customHeight="1" x14ac:dyDescent="0.3"/>
    <row r="334" ht="14.25" customHeight="1" x14ac:dyDescent="0.3"/>
    <row r="335" ht="14.25" customHeight="1" x14ac:dyDescent="0.3"/>
    <row r="336" ht="14.25" customHeight="1" x14ac:dyDescent="0.3"/>
    <row r="337" ht="14.25" customHeight="1" x14ac:dyDescent="0.3"/>
    <row r="338" ht="14.25" customHeight="1" x14ac:dyDescent="0.3"/>
    <row r="339" ht="14.25" customHeight="1" x14ac:dyDescent="0.3"/>
    <row r="340" ht="14.25" customHeight="1" x14ac:dyDescent="0.3"/>
    <row r="341" ht="14.25" customHeight="1" x14ac:dyDescent="0.3"/>
    <row r="342" ht="14.25" customHeight="1" x14ac:dyDescent="0.3"/>
    <row r="343" ht="14.25" customHeight="1" x14ac:dyDescent="0.3"/>
    <row r="344" ht="14.25" customHeight="1" x14ac:dyDescent="0.3"/>
    <row r="345" ht="14.25" customHeight="1" x14ac:dyDescent="0.3"/>
    <row r="346" ht="14.25" customHeight="1" x14ac:dyDescent="0.3"/>
    <row r="347" ht="14.25" customHeight="1" x14ac:dyDescent="0.3"/>
    <row r="348" ht="14.25" customHeight="1" x14ac:dyDescent="0.3"/>
    <row r="349" ht="14.25" customHeight="1" x14ac:dyDescent="0.3"/>
    <row r="350" ht="14.25" customHeight="1" x14ac:dyDescent="0.3"/>
    <row r="351" ht="14.25" customHeight="1" x14ac:dyDescent="0.3"/>
    <row r="352" ht="14.25" customHeight="1" x14ac:dyDescent="0.3"/>
    <row r="353" ht="14.25" customHeight="1" x14ac:dyDescent="0.3"/>
    <row r="354" ht="14.25" customHeight="1" x14ac:dyDescent="0.3"/>
    <row r="355" ht="14.25" customHeight="1" x14ac:dyDescent="0.3"/>
    <row r="356" ht="14.25" customHeight="1" x14ac:dyDescent="0.3"/>
    <row r="357" ht="14.25" customHeight="1" x14ac:dyDescent="0.3"/>
    <row r="358" ht="14.25" customHeight="1" x14ac:dyDescent="0.3"/>
    <row r="359" ht="14.25" customHeight="1" x14ac:dyDescent="0.3"/>
    <row r="360" ht="14.25" customHeight="1" x14ac:dyDescent="0.3"/>
    <row r="361" ht="14.25" customHeight="1" x14ac:dyDescent="0.3"/>
    <row r="362" ht="14.25" customHeight="1" x14ac:dyDescent="0.3"/>
    <row r="363" ht="14.25" customHeight="1" x14ac:dyDescent="0.3"/>
    <row r="364" ht="14.25" customHeight="1" x14ac:dyDescent="0.3"/>
    <row r="365" ht="14.25" customHeight="1" x14ac:dyDescent="0.3"/>
    <row r="366" ht="14.25" customHeight="1" x14ac:dyDescent="0.3"/>
    <row r="367" ht="14.25" customHeight="1" x14ac:dyDescent="0.3"/>
    <row r="368" ht="14.25" customHeight="1" x14ac:dyDescent="0.3"/>
    <row r="369" ht="14.25" customHeight="1" x14ac:dyDescent="0.3"/>
    <row r="370" ht="14.25" customHeight="1" x14ac:dyDescent="0.3"/>
    <row r="371" ht="14.25" customHeight="1" x14ac:dyDescent="0.3"/>
    <row r="372" ht="14.25" customHeight="1" x14ac:dyDescent="0.3"/>
    <row r="373" ht="14.25" customHeight="1" x14ac:dyDescent="0.3"/>
    <row r="374" ht="14.25" customHeight="1" x14ac:dyDescent="0.3"/>
    <row r="375" ht="14.25" customHeight="1" x14ac:dyDescent="0.3"/>
    <row r="376" ht="14.25" customHeight="1" x14ac:dyDescent="0.3"/>
    <row r="377" ht="14.25" customHeight="1" x14ac:dyDescent="0.3"/>
    <row r="378" ht="14.25" customHeight="1" x14ac:dyDescent="0.3"/>
    <row r="379" ht="14.25" customHeight="1" x14ac:dyDescent="0.3"/>
    <row r="380" ht="14.25" customHeight="1" x14ac:dyDescent="0.3"/>
    <row r="381" ht="14.25" customHeight="1" x14ac:dyDescent="0.3"/>
    <row r="382" ht="14.25" customHeight="1" x14ac:dyDescent="0.3"/>
    <row r="383" ht="14.25" customHeight="1" x14ac:dyDescent="0.3"/>
    <row r="384" ht="14.25" customHeight="1" x14ac:dyDescent="0.3"/>
    <row r="385" ht="14.25" customHeight="1" x14ac:dyDescent="0.3"/>
    <row r="386" ht="14.25" customHeight="1" x14ac:dyDescent="0.3"/>
    <row r="387" ht="14.25" customHeight="1" x14ac:dyDescent="0.3"/>
    <row r="388" ht="14.25" customHeight="1" x14ac:dyDescent="0.3"/>
    <row r="389" ht="14.25" customHeight="1" x14ac:dyDescent="0.3"/>
    <row r="390" ht="14.25" customHeight="1" x14ac:dyDescent="0.3"/>
    <row r="391" ht="14.25" customHeight="1" x14ac:dyDescent="0.3"/>
    <row r="392" ht="14.25" customHeight="1" x14ac:dyDescent="0.3"/>
    <row r="393" ht="14.25" customHeight="1" x14ac:dyDescent="0.3"/>
    <row r="394" ht="14.25" customHeight="1" x14ac:dyDescent="0.3"/>
    <row r="395" ht="14.25" customHeight="1" x14ac:dyDescent="0.3"/>
    <row r="396" ht="14.25" customHeight="1" x14ac:dyDescent="0.3"/>
    <row r="397" ht="14.25" customHeight="1" x14ac:dyDescent="0.3"/>
    <row r="398" ht="14.25" customHeight="1" x14ac:dyDescent="0.3"/>
    <row r="399" ht="14.25" customHeight="1" x14ac:dyDescent="0.3"/>
    <row r="400" ht="14.25" customHeight="1" x14ac:dyDescent="0.3"/>
    <row r="401" ht="14.25" customHeight="1" x14ac:dyDescent="0.3"/>
    <row r="402" ht="14.25" customHeight="1" x14ac:dyDescent="0.3"/>
    <row r="403" ht="14.25" customHeight="1" x14ac:dyDescent="0.3"/>
    <row r="404" ht="14.25" customHeight="1" x14ac:dyDescent="0.3"/>
    <row r="405" ht="14.25" customHeight="1" x14ac:dyDescent="0.3"/>
    <row r="406" ht="14.25" customHeight="1" x14ac:dyDescent="0.3"/>
    <row r="407" ht="14.25" customHeight="1" x14ac:dyDescent="0.3"/>
    <row r="408" ht="14.25" customHeight="1" x14ac:dyDescent="0.3"/>
    <row r="409" ht="14.25" customHeight="1" x14ac:dyDescent="0.3"/>
    <row r="410" ht="14.25" customHeight="1" x14ac:dyDescent="0.3"/>
    <row r="411" ht="14.25" customHeight="1" x14ac:dyDescent="0.3"/>
    <row r="412" ht="14.25" customHeight="1" x14ac:dyDescent="0.3"/>
    <row r="413" ht="14.25" customHeight="1" x14ac:dyDescent="0.3"/>
    <row r="414" ht="14.25" customHeight="1" x14ac:dyDescent="0.3"/>
    <row r="415" ht="14.25" customHeight="1" x14ac:dyDescent="0.3"/>
    <row r="416" ht="14.25" customHeight="1" x14ac:dyDescent="0.3"/>
    <row r="417" ht="14.25" customHeight="1" x14ac:dyDescent="0.3"/>
    <row r="418" ht="14.25" customHeight="1" x14ac:dyDescent="0.3"/>
    <row r="419" ht="14.25" customHeight="1" x14ac:dyDescent="0.3"/>
    <row r="420" ht="14.25" customHeight="1" x14ac:dyDescent="0.3"/>
    <row r="421" ht="14.25" customHeight="1" x14ac:dyDescent="0.3"/>
    <row r="422" ht="14.25" customHeight="1" x14ac:dyDescent="0.3"/>
    <row r="423" ht="14.25" customHeight="1" x14ac:dyDescent="0.3"/>
    <row r="424" ht="14.25" customHeight="1" x14ac:dyDescent="0.3"/>
    <row r="425" ht="14.25" customHeight="1" x14ac:dyDescent="0.3"/>
    <row r="426" ht="14.25" customHeight="1" x14ac:dyDescent="0.3"/>
    <row r="427" ht="14.25" customHeight="1" x14ac:dyDescent="0.3"/>
    <row r="428" ht="14.25" customHeight="1" x14ac:dyDescent="0.3"/>
    <row r="429" ht="14.25" customHeight="1" x14ac:dyDescent="0.3"/>
    <row r="430" ht="14.25" customHeight="1" x14ac:dyDescent="0.3"/>
    <row r="431" ht="14.25" customHeight="1" x14ac:dyDescent="0.3"/>
    <row r="432" ht="14.25" customHeight="1" x14ac:dyDescent="0.3"/>
    <row r="433" ht="14.25" customHeight="1" x14ac:dyDescent="0.3"/>
    <row r="434" ht="14.25" customHeight="1" x14ac:dyDescent="0.3"/>
    <row r="435" ht="14.25" customHeight="1" x14ac:dyDescent="0.3"/>
    <row r="436" ht="14.25" customHeight="1" x14ac:dyDescent="0.3"/>
    <row r="437" ht="14.25" customHeight="1" x14ac:dyDescent="0.3"/>
    <row r="438" ht="14.25" customHeight="1" x14ac:dyDescent="0.3"/>
    <row r="439" ht="14.25" customHeight="1" x14ac:dyDescent="0.3"/>
    <row r="440" ht="14.25" customHeight="1" x14ac:dyDescent="0.3"/>
    <row r="441" ht="14.25" customHeight="1" x14ac:dyDescent="0.3"/>
    <row r="442" ht="14.25" customHeight="1" x14ac:dyDescent="0.3"/>
    <row r="443" ht="14.25" customHeight="1" x14ac:dyDescent="0.3"/>
    <row r="444" ht="14.25" customHeight="1" x14ac:dyDescent="0.3"/>
    <row r="445" ht="14.25" customHeight="1" x14ac:dyDescent="0.3"/>
    <row r="446" ht="14.25" customHeight="1" x14ac:dyDescent="0.3"/>
    <row r="447" ht="14.25" customHeight="1" x14ac:dyDescent="0.3"/>
    <row r="448" ht="14.25" customHeight="1" x14ac:dyDescent="0.3"/>
    <row r="449" ht="14.25" customHeight="1" x14ac:dyDescent="0.3"/>
    <row r="450" ht="14.25" customHeight="1" x14ac:dyDescent="0.3"/>
    <row r="451" ht="14.25" customHeight="1" x14ac:dyDescent="0.3"/>
    <row r="452" ht="14.25" customHeight="1" x14ac:dyDescent="0.3"/>
    <row r="453" ht="14.25" customHeight="1" x14ac:dyDescent="0.3"/>
    <row r="454" ht="14.25" customHeight="1" x14ac:dyDescent="0.3"/>
    <row r="455" ht="14.25" customHeight="1" x14ac:dyDescent="0.3"/>
    <row r="456" ht="14.25" customHeight="1" x14ac:dyDescent="0.3"/>
    <row r="457" ht="14.25" customHeight="1" x14ac:dyDescent="0.3"/>
    <row r="458" ht="14.25" customHeight="1" x14ac:dyDescent="0.3"/>
    <row r="459" ht="14.25" customHeight="1" x14ac:dyDescent="0.3"/>
    <row r="460" ht="14.25" customHeight="1" x14ac:dyDescent="0.3"/>
    <row r="461" ht="14.25" customHeight="1" x14ac:dyDescent="0.3"/>
    <row r="462" ht="14.25" customHeight="1" x14ac:dyDescent="0.3"/>
    <row r="463" ht="14.25" customHeight="1" x14ac:dyDescent="0.3"/>
    <row r="464" ht="14.25" customHeight="1" x14ac:dyDescent="0.3"/>
    <row r="465" ht="14.25" customHeight="1" x14ac:dyDescent="0.3"/>
    <row r="466" ht="14.25" customHeight="1" x14ac:dyDescent="0.3"/>
    <row r="467" ht="14.25" customHeight="1" x14ac:dyDescent="0.3"/>
    <row r="468" ht="14.25" customHeight="1" x14ac:dyDescent="0.3"/>
    <row r="469" ht="14.25" customHeight="1" x14ac:dyDescent="0.3"/>
    <row r="470" ht="14.25" customHeight="1" x14ac:dyDescent="0.3"/>
    <row r="471" ht="14.25" customHeight="1" x14ac:dyDescent="0.3"/>
    <row r="472" ht="14.25" customHeight="1" x14ac:dyDescent="0.3"/>
    <row r="473" ht="14.25" customHeight="1" x14ac:dyDescent="0.3"/>
    <row r="474" ht="14.25" customHeight="1" x14ac:dyDescent="0.3"/>
    <row r="475" ht="14.25" customHeight="1" x14ac:dyDescent="0.3"/>
    <row r="476" ht="14.25" customHeight="1" x14ac:dyDescent="0.3"/>
    <row r="477" ht="14.25" customHeight="1" x14ac:dyDescent="0.3"/>
    <row r="478" ht="14.25" customHeight="1" x14ac:dyDescent="0.3"/>
    <row r="479" ht="14.25" customHeight="1" x14ac:dyDescent="0.3"/>
    <row r="480" ht="14.25" customHeight="1" x14ac:dyDescent="0.3"/>
    <row r="481" ht="14.25" customHeight="1" x14ac:dyDescent="0.3"/>
    <row r="482" ht="14.25" customHeight="1" x14ac:dyDescent="0.3"/>
    <row r="483" ht="14.25" customHeight="1" x14ac:dyDescent="0.3"/>
    <row r="484" ht="14.25" customHeight="1" x14ac:dyDescent="0.3"/>
    <row r="485" ht="14.25" customHeight="1" x14ac:dyDescent="0.3"/>
    <row r="486" ht="14.25" customHeight="1" x14ac:dyDescent="0.3"/>
    <row r="487" ht="14.25" customHeight="1" x14ac:dyDescent="0.3"/>
    <row r="488" ht="14.25" customHeight="1" x14ac:dyDescent="0.3"/>
    <row r="489" ht="14.25" customHeight="1" x14ac:dyDescent="0.3"/>
    <row r="490" ht="14.25" customHeight="1" x14ac:dyDescent="0.3"/>
    <row r="491" ht="14.25" customHeight="1" x14ac:dyDescent="0.3"/>
    <row r="492" ht="14.25" customHeight="1" x14ac:dyDescent="0.3"/>
    <row r="493" ht="14.25" customHeight="1" x14ac:dyDescent="0.3"/>
    <row r="494" ht="14.25" customHeight="1" x14ac:dyDescent="0.3"/>
    <row r="495" ht="14.25" customHeight="1" x14ac:dyDescent="0.3"/>
    <row r="496" ht="14.25" customHeight="1" x14ac:dyDescent="0.3"/>
    <row r="497" ht="14.25" customHeight="1" x14ac:dyDescent="0.3"/>
    <row r="498" ht="14.25" customHeight="1" x14ac:dyDescent="0.3"/>
    <row r="499" ht="14.25" customHeight="1" x14ac:dyDescent="0.3"/>
    <row r="500" ht="14.25" customHeight="1" x14ac:dyDescent="0.3"/>
    <row r="501" ht="14.25" customHeight="1" x14ac:dyDescent="0.3"/>
    <row r="502" ht="14.25" customHeight="1" x14ac:dyDescent="0.3"/>
    <row r="503" ht="14.25" customHeight="1" x14ac:dyDescent="0.3"/>
    <row r="504" ht="14.25" customHeight="1" x14ac:dyDescent="0.3"/>
    <row r="505" ht="14.25" customHeight="1" x14ac:dyDescent="0.3"/>
    <row r="506" ht="14.25" customHeight="1" x14ac:dyDescent="0.3"/>
    <row r="507" ht="14.25" customHeight="1" x14ac:dyDescent="0.3"/>
    <row r="508" ht="14.25" customHeight="1" x14ac:dyDescent="0.3"/>
    <row r="509" ht="14.25" customHeight="1" x14ac:dyDescent="0.3"/>
    <row r="510" ht="14.25" customHeight="1" x14ac:dyDescent="0.3"/>
    <row r="511" ht="14.25" customHeight="1" x14ac:dyDescent="0.3"/>
    <row r="512" ht="14.25" customHeight="1" x14ac:dyDescent="0.3"/>
    <row r="513" ht="14.25" customHeight="1" x14ac:dyDescent="0.3"/>
    <row r="514" ht="14.25" customHeight="1" x14ac:dyDescent="0.3"/>
    <row r="515" ht="14.25" customHeight="1" x14ac:dyDescent="0.3"/>
    <row r="516" ht="14.25" customHeight="1" x14ac:dyDescent="0.3"/>
    <row r="517" ht="14.25" customHeight="1" x14ac:dyDescent="0.3"/>
    <row r="518" ht="14.25" customHeight="1" x14ac:dyDescent="0.3"/>
    <row r="519" ht="14.25" customHeight="1" x14ac:dyDescent="0.3"/>
    <row r="520" ht="14.25" customHeight="1" x14ac:dyDescent="0.3"/>
    <row r="521" ht="14.25" customHeight="1" x14ac:dyDescent="0.3"/>
    <row r="522" ht="14.25" customHeight="1" x14ac:dyDescent="0.3"/>
    <row r="523" ht="14.25" customHeight="1" x14ac:dyDescent="0.3"/>
    <row r="524" ht="14.25" customHeight="1" x14ac:dyDescent="0.3"/>
    <row r="525" ht="14.25" customHeight="1" x14ac:dyDescent="0.3"/>
    <row r="526" ht="14.25" customHeight="1" x14ac:dyDescent="0.3"/>
    <row r="527" ht="14.25" customHeight="1" x14ac:dyDescent="0.3"/>
    <row r="528" ht="14.25" customHeight="1" x14ac:dyDescent="0.3"/>
    <row r="529" ht="14.25" customHeight="1" x14ac:dyDescent="0.3"/>
    <row r="530" ht="14.25" customHeight="1" x14ac:dyDescent="0.3"/>
    <row r="531" ht="14.25" customHeight="1" x14ac:dyDescent="0.3"/>
    <row r="532" ht="14.25" customHeight="1" x14ac:dyDescent="0.3"/>
    <row r="533" ht="14.25" customHeight="1" x14ac:dyDescent="0.3"/>
    <row r="534" ht="14.25" customHeight="1" x14ac:dyDescent="0.3"/>
    <row r="535" ht="14.25" customHeight="1" x14ac:dyDescent="0.3"/>
    <row r="536" ht="14.25" customHeight="1" x14ac:dyDescent="0.3"/>
    <row r="537" ht="14.25" customHeight="1" x14ac:dyDescent="0.3"/>
    <row r="538" ht="14.25" customHeight="1" x14ac:dyDescent="0.3"/>
    <row r="539" ht="14.25" customHeight="1" x14ac:dyDescent="0.3"/>
    <row r="540" ht="14.25" customHeight="1" x14ac:dyDescent="0.3"/>
    <row r="541" ht="14.25" customHeight="1" x14ac:dyDescent="0.3"/>
    <row r="542" ht="14.25" customHeight="1" x14ac:dyDescent="0.3"/>
    <row r="543" ht="14.25" customHeight="1" x14ac:dyDescent="0.3"/>
    <row r="544" ht="14.25" customHeight="1" x14ac:dyDescent="0.3"/>
    <row r="545" ht="14.25" customHeight="1" x14ac:dyDescent="0.3"/>
    <row r="546" ht="14.25" customHeight="1" x14ac:dyDescent="0.3"/>
    <row r="547" ht="14.25" customHeight="1" x14ac:dyDescent="0.3"/>
    <row r="548" ht="14.25" customHeight="1" x14ac:dyDescent="0.3"/>
    <row r="549" ht="14.25" customHeight="1" x14ac:dyDescent="0.3"/>
    <row r="550" ht="14.25" customHeight="1" x14ac:dyDescent="0.3"/>
    <row r="551" ht="14.25" customHeight="1" x14ac:dyDescent="0.3"/>
    <row r="552" ht="14.25" customHeight="1" x14ac:dyDescent="0.3"/>
    <row r="553" ht="14.25" customHeight="1" x14ac:dyDescent="0.3"/>
    <row r="554" ht="14.25" customHeight="1" x14ac:dyDescent="0.3"/>
    <row r="555" ht="14.25" customHeight="1" x14ac:dyDescent="0.3"/>
    <row r="556" ht="14.25" customHeight="1" x14ac:dyDescent="0.3"/>
    <row r="557" ht="14.25" customHeight="1" x14ac:dyDescent="0.3"/>
    <row r="558" ht="14.25" customHeight="1" x14ac:dyDescent="0.3"/>
    <row r="559" ht="14.25" customHeight="1" x14ac:dyDescent="0.3"/>
    <row r="560" ht="14.25" customHeight="1" x14ac:dyDescent="0.3"/>
    <row r="561" ht="14.25" customHeight="1" x14ac:dyDescent="0.3"/>
    <row r="562" ht="14.25" customHeight="1" x14ac:dyDescent="0.3"/>
    <row r="563" ht="14.25" customHeight="1" x14ac:dyDescent="0.3"/>
    <row r="564" ht="14.25" customHeight="1" x14ac:dyDescent="0.3"/>
    <row r="565" ht="14.25" customHeight="1" x14ac:dyDescent="0.3"/>
    <row r="566" ht="14.25" customHeight="1" x14ac:dyDescent="0.3"/>
    <row r="567" ht="14.25" customHeight="1" x14ac:dyDescent="0.3"/>
    <row r="568" ht="14.25" customHeight="1" x14ac:dyDescent="0.3"/>
    <row r="569" ht="14.25" customHeight="1" x14ac:dyDescent="0.3"/>
    <row r="570" ht="14.25" customHeight="1" x14ac:dyDescent="0.3"/>
    <row r="571" ht="14.25" customHeight="1" x14ac:dyDescent="0.3"/>
    <row r="572" ht="14.25" customHeight="1" x14ac:dyDescent="0.3"/>
    <row r="573" ht="14.25" customHeight="1" x14ac:dyDescent="0.3"/>
    <row r="574" ht="14.25" customHeight="1" x14ac:dyDescent="0.3"/>
    <row r="575" ht="14.25" customHeight="1" x14ac:dyDescent="0.3"/>
    <row r="576" ht="14.25" customHeight="1" x14ac:dyDescent="0.3"/>
    <row r="577" ht="14.25" customHeight="1" x14ac:dyDescent="0.3"/>
    <row r="578" ht="14.25" customHeight="1" x14ac:dyDescent="0.3"/>
    <row r="579" ht="14.25" customHeight="1" x14ac:dyDescent="0.3"/>
    <row r="580" ht="14.25" customHeight="1" x14ac:dyDescent="0.3"/>
    <row r="581" ht="14.25" customHeight="1" x14ac:dyDescent="0.3"/>
    <row r="582" ht="14.25" customHeight="1" x14ac:dyDescent="0.3"/>
    <row r="583" ht="14.25" customHeight="1" x14ac:dyDescent="0.3"/>
    <row r="584" ht="14.25" customHeight="1" x14ac:dyDescent="0.3"/>
    <row r="585" ht="14.25" customHeight="1" x14ac:dyDescent="0.3"/>
    <row r="586" ht="14.25" customHeight="1" x14ac:dyDescent="0.3"/>
    <row r="587" ht="14.25" customHeight="1" x14ac:dyDescent="0.3"/>
    <row r="588" ht="14.25" customHeight="1" x14ac:dyDescent="0.3"/>
    <row r="589" ht="14.25" customHeight="1" x14ac:dyDescent="0.3"/>
    <row r="590" ht="14.25" customHeight="1" x14ac:dyDescent="0.3"/>
    <row r="591" ht="14.25" customHeight="1" x14ac:dyDescent="0.3"/>
    <row r="592" ht="14.25" customHeight="1" x14ac:dyDescent="0.3"/>
    <row r="593" ht="14.25" customHeight="1" x14ac:dyDescent="0.3"/>
    <row r="594" ht="14.25" customHeight="1" x14ac:dyDescent="0.3"/>
    <row r="595" ht="14.25" customHeight="1" x14ac:dyDescent="0.3"/>
    <row r="596" ht="14.25" customHeight="1" x14ac:dyDescent="0.3"/>
    <row r="597" ht="14.25" customHeight="1" x14ac:dyDescent="0.3"/>
    <row r="598" ht="14.25" customHeight="1" x14ac:dyDescent="0.3"/>
    <row r="599" ht="14.25" customHeight="1" x14ac:dyDescent="0.3"/>
    <row r="600" ht="14.25" customHeight="1" x14ac:dyDescent="0.3"/>
    <row r="601" ht="14.25" customHeight="1" x14ac:dyDescent="0.3"/>
    <row r="602" ht="14.25" customHeight="1" x14ac:dyDescent="0.3"/>
    <row r="603" ht="14.25" customHeight="1" x14ac:dyDescent="0.3"/>
    <row r="604" ht="14.25" customHeight="1" x14ac:dyDescent="0.3"/>
    <row r="605" ht="14.25" customHeight="1" x14ac:dyDescent="0.3"/>
    <row r="606" ht="14.25" customHeight="1" x14ac:dyDescent="0.3"/>
    <row r="607" ht="14.25" customHeight="1" x14ac:dyDescent="0.3"/>
    <row r="608" ht="14.25" customHeight="1" x14ac:dyDescent="0.3"/>
    <row r="609" ht="14.25" customHeight="1" x14ac:dyDescent="0.3"/>
    <row r="610" ht="14.25" customHeight="1" x14ac:dyDescent="0.3"/>
    <row r="611" ht="14.25" customHeight="1" x14ac:dyDescent="0.3"/>
    <row r="612" ht="14.25" customHeight="1" x14ac:dyDescent="0.3"/>
    <row r="613" ht="14.25" customHeight="1" x14ac:dyDescent="0.3"/>
    <row r="614" ht="14.25" customHeight="1" x14ac:dyDescent="0.3"/>
    <row r="615" ht="14.25" customHeight="1" x14ac:dyDescent="0.3"/>
    <row r="616" ht="14.25" customHeight="1" x14ac:dyDescent="0.3"/>
    <row r="617" ht="14.25" customHeight="1" x14ac:dyDescent="0.3"/>
    <row r="618" ht="14.25" customHeight="1" x14ac:dyDescent="0.3"/>
    <row r="619" ht="14.25" customHeight="1" x14ac:dyDescent="0.3"/>
    <row r="620" ht="14.25" customHeight="1" x14ac:dyDescent="0.3"/>
    <row r="621" ht="14.25" customHeight="1" x14ac:dyDescent="0.3"/>
    <row r="622" ht="14.25" customHeight="1" x14ac:dyDescent="0.3"/>
    <row r="623" ht="14.25" customHeight="1" x14ac:dyDescent="0.3"/>
    <row r="624" ht="14.25" customHeight="1" x14ac:dyDescent="0.3"/>
    <row r="625" ht="14.25" customHeight="1" x14ac:dyDescent="0.3"/>
    <row r="626" ht="14.25" customHeight="1" x14ac:dyDescent="0.3"/>
    <row r="627" ht="14.25" customHeight="1" x14ac:dyDescent="0.3"/>
    <row r="628" ht="14.25" customHeight="1" x14ac:dyDescent="0.3"/>
    <row r="629" ht="14.25" customHeight="1" x14ac:dyDescent="0.3"/>
    <row r="630" ht="14.25" customHeight="1" x14ac:dyDescent="0.3"/>
    <row r="631" ht="14.25" customHeight="1" x14ac:dyDescent="0.3"/>
    <row r="632" ht="14.25" customHeight="1" x14ac:dyDescent="0.3"/>
    <row r="633" ht="14.25" customHeight="1" x14ac:dyDescent="0.3"/>
    <row r="634" ht="14.25" customHeight="1" x14ac:dyDescent="0.3"/>
    <row r="635" ht="14.25" customHeight="1" x14ac:dyDescent="0.3"/>
    <row r="636" ht="14.25" customHeight="1" x14ac:dyDescent="0.3"/>
    <row r="637" ht="14.25" customHeight="1" x14ac:dyDescent="0.3"/>
    <row r="638" ht="14.25" customHeight="1" x14ac:dyDescent="0.3"/>
    <row r="639" ht="14.25" customHeight="1" x14ac:dyDescent="0.3"/>
    <row r="640" ht="14.25" customHeight="1" x14ac:dyDescent="0.3"/>
    <row r="641" ht="14.25" customHeight="1" x14ac:dyDescent="0.3"/>
    <row r="642" ht="14.25" customHeight="1" x14ac:dyDescent="0.3"/>
    <row r="643" ht="14.25" customHeight="1" x14ac:dyDescent="0.3"/>
    <row r="644" ht="14.25" customHeight="1" x14ac:dyDescent="0.3"/>
    <row r="645" ht="14.25" customHeight="1" x14ac:dyDescent="0.3"/>
    <row r="646" ht="14.25" customHeight="1" x14ac:dyDescent="0.3"/>
    <row r="647" ht="14.25" customHeight="1" x14ac:dyDescent="0.3"/>
    <row r="648" ht="14.25" customHeight="1" x14ac:dyDescent="0.3"/>
    <row r="649" ht="14.25" customHeight="1" x14ac:dyDescent="0.3"/>
    <row r="650" ht="14.25" customHeight="1" x14ac:dyDescent="0.3"/>
    <row r="651" ht="14.25" customHeight="1" x14ac:dyDescent="0.3"/>
    <row r="652" ht="14.25" customHeight="1" x14ac:dyDescent="0.3"/>
    <row r="653" ht="14.25" customHeight="1" x14ac:dyDescent="0.3"/>
    <row r="654" ht="14.25" customHeight="1" x14ac:dyDescent="0.3"/>
    <row r="655" ht="14.25" customHeight="1" x14ac:dyDescent="0.3"/>
    <row r="656" ht="14.25" customHeight="1" x14ac:dyDescent="0.3"/>
    <row r="657" ht="14.25" customHeight="1" x14ac:dyDescent="0.3"/>
    <row r="658" ht="14.25" customHeight="1" x14ac:dyDescent="0.3"/>
    <row r="659" ht="14.25" customHeight="1" x14ac:dyDescent="0.3"/>
    <row r="660" ht="14.25" customHeight="1" x14ac:dyDescent="0.3"/>
    <row r="661" ht="14.25" customHeight="1" x14ac:dyDescent="0.3"/>
    <row r="662" ht="14.25" customHeight="1" x14ac:dyDescent="0.3"/>
    <row r="663" ht="14.25" customHeight="1" x14ac:dyDescent="0.3"/>
    <row r="664" ht="14.25" customHeight="1" x14ac:dyDescent="0.3"/>
    <row r="665" ht="14.25" customHeight="1" x14ac:dyDescent="0.3"/>
    <row r="666" ht="14.25" customHeight="1" x14ac:dyDescent="0.3"/>
    <row r="667" ht="14.25" customHeight="1" x14ac:dyDescent="0.3"/>
    <row r="668" ht="14.25" customHeight="1" x14ac:dyDescent="0.3"/>
    <row r="669" ht="14.25" customHeight="1" x14ac:dyDescent="0.3"/>
    <row r="670" ht="14.25" customHeight="1" x14ac:dyDescent="0.3"/>
    <row r="671" ht="14.25" customHeight="1" x14ac:dyDescent="0.3"/>
    <row r="672" ht="14.25" customHeight="1" x14ac:dyDescent="0.3"/>
    <row r="673" ht="14.25" customHeight="1" x14ac:dyDescent="0.3"/>
    <row r="674" ht="14.25" customHeight="1" x14ac:dyDescent="0.3"/>
    <row r="675" ht="14.25" customHeight="1" x14ac:dyDescent="0.3"/>
    <row r="676" ht="14.25" customHeight="1" x14ac:dyDescent="0.3"/>
    <row r="677" ht="14.25" customHeight="1" x14ac:dyDescent="0.3"/>
    <row r="678" ht="14.25" customHeight="1" x14ac:dyDescent="0.3"/>
    <row r="679" ht="14.25" customHeight="1" x14ac:dyDescent="0.3"/>
    <row r="680" ht="14.25" customHeight="1" x14ac:dyDescent="0.3"/>
    <row r="681" ht="14.25" customHeight="1" x14ac:dyDescent="0.3"/>
    <row r="682" ht="14.25" customHeight="1" x14ac:dyDescent="0.3"/>
    <row r="683" ht="14.25" customHeight="1" x14ac:dyDescent="0.3"/>
    <row r="684" ht="14.25" customHeight="1" x14ac:dyDescent="0.3"/>
    <row r="685" ht="14.25" customHeight="1" x14ac:dyDescent="0.3"/>
    <row r="686" ht="14.25" customHeight="1" x14ac:dyDescent="0.3"/>
    <row r="687" ht="14.25" customHeight="1" x14ac:dyDescent="0.3"/>
    <row r="688" ht="14.25" customHeight="1" x14ac:dyDescent="0.3"/>
    <row r="689" ht="14.25" customHeight="1" x14ac:dyDescent="0.3"/>
    <row r="690" ht="14.25" customHeight="1" x14ac:dyDescent="0.3"/>
    <row r="691" ht="14.25" customHeight="1" x14ac:dyDescent="0.3"/>
    <row r="692" ht="14.25" customHeight="1" x14ac:dyDescent="0.3"/>
    <row r="693" ht="14.25" customHeight="1" x14ac:dyDescent="0.3"/>
    <row r="694" ht="14.25" customHeight="1" x14ac:dyDescent="0.3"/>
    <row r="695" ht="14.25" customHeight="1" x14ac:dyDescent="0.3"/>
    <row r="696" ht="14.25" customHeight="1" x14ac:dyDescent="0.3"/>
    <row r="697" ht="14.25" customHeight="1" x14ac:dyDescent="0.3"/>
    <row r="698" ht="14.25" customHeight="1" x14ac:dyDescent="0.3"/>
    <row r="699" ht="14.25" customHeight="1" x14ac:dyDescent="0.3"/>
    <row r="700" ht="14.25" customHeight="1" x14ac:dyDescent="0.3"/>
    <row r="701" ht="14.25" customHeight="1" x14ac:dyDescent="0.3"/>
    <row r="702" ht="14.25" customHeight="1" x14ac:dyDescent="0.3"/>
    <row r="703" ht="14.25" customHeight="1" x14ac:dyDescent="0.3"/>
    <row r="704" ht="14.25" customHeight="1" x14ac:dyDescent="0.3"/>
    <row r="705" ht="14.25" customHeight="1" x14ac:dyDescent="0.3"/>
    <row r="706" ht="14.25" customHeight="1" x14ac:dyDescent="0.3"/>
    <row r="707" ht="14.25" customHeight="1" x14ac:dyDescent="0.3"/>
    <row r="708" ht="14.25" customHeight="1" x14ac:dyDescent="0.3"/>
    <row r="709" ht="14.25" customHeight="1" x14ac:dyDescent="0.3"/>
    <row r="710" ht="14.25" customHeight="1" x14ac:dyDescent="0.3"/>
    <row r="711" ht="14.25" customHeight="1" x14ac:dyDescent="0.3"/>
    <row r="712" ht="14.25" customHeight="1" x14ac:dyDescent="0.3"/>
    <row r="713" ht="14.25" customHeight="1" x14ac:dyDescent="0.3"/>
    <row r="714" ht="14.25" customHeight="1" x14ac:dyDescent="0.3"/>
    <row r="715" ht="14.25" customHeight="1" x14ac:dyDescent="0.3"/>
    <row r="716" ht="14.25" customHeight="1" x14ac:dyDescent="0.3"/>
    <row r="717" ht="14.25" customHeight="1" x14ac:dyDescent="0.3"/>
    <row r="718" ht="14.25" customHeight="1" x14ac:dyDescent="0.3"/>
    <row r="719" ht="14.25" customHeight="1" x14ac:dyDescent="0.3"/>
    <row r="720" ht="14.25" customHeight="1" x14ac:dyDescent="0.3"/>
    <row r="721" ht="14.25" customHeight="1" x14ac:dyDescent="0.3"/>
    <row r="722" ht="14.25" customHeight="1" x14ac:dyDescent="0.3"/>
    <row r="723" ht="14.25" customHeight="1" x14ac:dyDescent="0.3"/>
    <row r="724" ht="14.25" customHeight="1" x14ac:dyDescent="0.3"/>
    <row r="725" ht="14.25" customHeight="1" x14ac:dyDescent="0.3"/>
    <row r="726" ht="14.25" customHeight="1" x14ac:dyDescent="0.3"/>
    <row r="727" ht="14.25" customHeight="1" x14ac:dyDescent="0.3"/>
    <row r="728" ht="14.25" customHeight="1" x14ac:dyDescent="0.3"/>
    <row r="729" ht="14.25" customHeight="1" x14ac:dyDescent="0.3"/>
    <row r="730" ht="14.25" customHeight="1" x14ac:dyDescent="0.3"/>
    <row r="731" ht="14.25" customHeight="1" x14ac:dyDescent="0.3"/>
    <row r="732" ht="14.25" customHeight="1" x14ac:dyDescent="0.3"/>
    <row r="733" ht="14.25" customHeight="1" x14ac:dyDescent="0.3"/>
    <row r="734" ht="14.25" customHeight="1" x14ac:dyDescent="0.3"/>
    <row r="735" ht="14.25" customHeight="1" x14ac:dyDescent="0.3"/>
    <row r="736" ht="14.25" customHeight="1" x14ac:dyDescent="0.3"/>
    <row r="737" ht="14.25" customHeight="1" x14ac:dyDescent="0.3"/>
    <row r="738" ht="14.25" customHeight="1" x14ac:dyDescent="0.3"/>
    <row r="739" ht="14.25" customHeight="1" x14ac:dyDescent="0.3"/>
    <row r="740" ht="14.25" customHeight="1" x14ac:dyDescent="0.3"/>
    <row r="741" ht="14.25" customHeight="1" x14ac:dyDescent="0.3"/>
    <row r="742" ht="14.25" customHeight="1" x14ac:dyDescent="0.3"/>
    <row r="743" ht="14.25" customHeight="1" x14ac:dyDescent="0.3"/>
    <row r="744" ht="14.25" customHeight="1" x14ac:dyDescent="0.3"/>
    <row r="745" ht="14.25" customHeight="1" x14ac:dyDescent="0.3"/>
    <row r="746" ht="14.25" customHeight="1" x14ac:dyDescent="0.3"/>
    <row r="747" ht="14.25" customHeight="1" x14ac:dyDescent="0.3"/>
    <row r="748" ht="14.25" customHeight="1" x14ac:dyDescent="0.3"/>
    <row r="749" ht="14.25" customHeight="1" x14ac:dyDescent="0.3"/>
    <row r="750" ht="14.25" customHeight="1" x14ac:dyDescent="0.3"/>
    <row r="751" ht="14.25" customHeight="1" x14ac:dyDescent="0.3"/>
    <row r="752" ht="14.25" customHeight="1" x14ac:dyDescent="0.3"/>
    <row r="753" ht="14.25" customHeight="1" x14ac:dyDescent="0.3"/>
    <row r="754" ht="14.25" customHeight="1" x14ac:dyDescent="0.3"/>
    <row r="755" ht="14.25" customHeight="1" x14ac:dyDescent="0.3"/>
    <row r="756" ht="14.25" customHeight="1" x14ac:dyDescent="0.3"/>
    <row r="757" ht="14.25" customHeight="1" x14ac:dyDescent="0.3"/>
    <row r="758" ht="14.25" customHeight="1" x14ac:dyDescent="0.3"/>
    <row r="759" ht="14.25" customHeight="1" x14ac:dyDescent="0.3"/>
    <row r="760" ht="14.25" customHeight="1" x14ac:dyDescent="0.3"/>
    <row r="761" ht="14.25" customHeight="1" x14ac:dyDescent="0.3"/>
    <row r="762" ht="14.25" customHeight="1" x14ac:dyDescent="0.3"/>
    <row r="763" ht="14.25" customHeight="1" x14ac:dyDescent="0.3"/>
    <row r="764" ht="14.25" customHeight="1" x14ac:dyDescent="0.3"/>
    <row r="765" ht="14.25" customHeight="1" x14ac:dyDescent="0.3"/>
    <row r="766" ht="14.25" customHeight="1" x14ac:dyDescent="0.3"/>
    <row r="767" ht="14.25" customHeight="1" x14ac:dyDescent="0.3"/>
    <row r="768" ht="14.25" customHeight="1" x14ac:dyDescent="0.3"/>
    <row r="769" ht="14.25" customHeight="1" x14ac:dyDescent="0.3"/>
    <row r="770" ht="14.25" customHeight="1" x14ac:dyDescent="0.3"/>
    <row r="771" ht="14.25" customHeight="1" x14ac:dyDescent="0.3"/>
    <row r="772" ht="14.25" customHeight="1" x14ac:dyDescent="0.3"/>
    <row r="773" ht="14.25" customHeight="1" x14ac:dyDescent="0.3"/>
    <row r="774" ht="14.25" customHeight="1" x14ac:dyDescent="0.3"/>
    <row r="775" ht="14.25" customHeight="1" x14ac:dyDescent="0.3"/>
    <row r="776" ht="14.25" customHeight="1" x14ac:dyDescent="0.3"/>
    <row r="777" ht="14.25" customHeight="1" x14ac:dyDescent="0.3"/>
    <row r="778" ht="14.25" customHeight="1" x14ac:dyDescent="0.3"/>
    <row r="779" ht="14.25" customHeight="1" x14ac:dyDescent="0.3"/>
    <row r="780" ht="14.25" customHeight="1" x14ac:dyDescent="0.3"/>
    <row r="781" ht="14.25" customHeight="1" x14ac:dyDescent="0.3"/>
    <row r="782" ht="14.25" customHeight="1" x14ac:dyDescent="0.3"/>
    <row r="783" ht="14.25" customHeight="1" x14ac:dyDescent="0.3"/>
    <row r="784" ht="14.25" customHeight="1" x14ac:dyDescent="0.3"/>
    <row r="785" ht="14.25" customHeight="1" x14ac:dyDescent="0.3"/>
    <row r="786" ht="14.25" customHeight="1" x14ac:dyDescent="0.3"/>
    <row r="787" ht="14.25" customHeight="1" x14ac:dyDescent="0.3"/>
    <row r="788" ht="14.25" customHeight="1" x14ac:dyDescent="0.3"/>
    <row r="789" ht="14.25" customHeight="1" x14ac:dyDescent="0.3"/>
    <row r="790" ht="14.25" customHeight="1" x14ac:dyDescent="0.3"/>
    <row r="791" ht="14.25" customHeight="1" x14ac:dyDescent="0.3"/>
    <row r="792" ht="14.25" customHeight="1" x14ac:dyDescent="0.3"/>
    <row r="793" ht="14.25" customHeight="1" x14ac:dyDescent="0.3"/>
    <row r="794" ht="14.25" customHeight="1" x14ac:dyDescent="0.3"/>
    <row r="795" ht="14.25" customHeight="1" x14ac:dyDescent="0.3"/>
    <row r="796" ht="14.25" customHeight="1" x14ac:dyDescent="0.3"/>
    <row r="797" ht="14.25" customHeight="1" x14ac:dyDescent="0.3"/>
    <row r="798" ht="14.25" customHeight="1" x14ac:dyDescent="0.3"/>
    <row r="799" ht="14.25" customHeight="1" x14ac:dyDescent="0.3"/>
    <row r="800" ht="14.25" customHeight="1" x14ac:dyDescent="0.3"/>
    <row r="801" ht="14.25" customHeight="1" x14ac:dyDescent="0.3"/>
    <row r="802" ht="14.25" customHeight="1" x14ac:dyDescent="0.3"/>
    <row r="803" ht="14.25" customHeight="1" x14ac:dyDescent="0.3"/>
    <row r="804" ht="14.25" customHeight="1" x14ac:dyDescent="0.3"/>
    <row r="805" ht="14.25" customHeight="1" x14ac:dyDescent="0.3"/>
    <row r="806" ht="14.25" customHeight="1" x14ac:dyDescent="0.3"/>
    <row r="807" ht="14.25" customHeight="1" x14ac:dyDescent="0.3"/>
    <row r="808" ht="14.25" customHeight="1" x14ac:dyDescent="0.3"/>
    <row r="809" ht="14.25" customHeight="1" x14ac:dyDescent="0.3"/>
    <row r="810" ht="14.25" customHeight="1" x14ac:dyDescent="0.3"/>
    <row r="811" ht="14.25" customHeight="1" x14ac:dyDescent="0.3"/>
    <row r="812" ht="14.25" customHeight="1" x14ac:dyDescent="0.3"/>
    <row r="813" ht="14.25" customHeight="1" x14ac:dyDescent="0.3"/>
    <row r="814" ht="14.25" customHeight="1" x14ac:dyDescent="0.3"/>
    <row r="815" ht="14.25" customHeight="1" x14ac:dyDescent="0.3"/>
    <row r="816" ht="14.25" customHeight="1" x14ac:dyDescent="0.3"/>
    <row r="817" ht="14.25" customHeight="1" x14ac:dyDescent="0.3"/>
    <row r="818" ht="14.25" customHeight="1" x14ac:dyDescent="0.3"/>
    <row r="819" ht="14.25" customHeight="1" x14ac:dyDescent="0.3"/>
    <row r="820" ht="14.25" customHeight="1" x14ac:dyDescent="0.3"/>
    <row r="821" ht="14.25" customHeight="1" x14ac:dyDescent="0.3"/>
    <row r="822" ht="14.25" customHeight="1" x14ac:dyDescent="0.3"/>
    <row r="823" ht="14.25" customHeight="1" x14ac:dyDescent="0.3"/>
    <row r="824" ht="14.25" customHeight="1" x14ac:dyDescent="0.3"/>
    <row r="825" ht="14.25" customHeight="1" x14ac:dyDescent="0.3"/>
    <row r="826" ht="14.25" customHeight="1" x14ac:dyDescent="0.3"/>
    <row r="827" ht="14.25" customHeight="1" x14ac:dyDescent="0.3"/>
    <row r="828" ht="14.25" customHeight="1" x14ac:dyDescent="0.3"/>
    <row r="829" ht="14.25" customHeight="1" x14ac:dyDescent="0.3"/>
    <row r="830" ht="14.25" customHeight="1" x14ac:dyDescent="0.3"/>
    <row r="831" ht="14.25" customHeight="1" x14ac:dyDescent="0.3"/>
    <row r="832" ht="14.25" customHeight="1" x14ac:dyDescent="0.3"/>
    <row r="833" ht="14.25" customHeight="1" x14ac:dyDescent="0.3"/>
    <row r="834" ht="14.25" customHeight="1" x14ac:dyDescent="0.3"/>
    <row r="835" ht="14.25" customHeight="1" x14ac:dyDescent="0.3"/>
    <row r="836" ht="14.25" customHeight="1" x14ac:dyDescent="0.3"/>
    <row r="837" ht="14.25" customHeight="1" x14ac:dyDescent="0.3"/>
    <row r="838" ht="14.25" customHeight="1" x14ac:dyDescent="0.3"/>
    <row r="839" ht="14.25" customHeight="1" x14ac:dyDescent="0.3"/>
    <row r="840" ht="14.25" customHeight="1" x14ac:dyDescent="0.3"/>
    <row r="841" ht="14.25" customHeight="1" x14ac:dyDescent="0.3"/>
    <row r="842" ht="14.25" customHeight="1" x14ac:dyDescent="0.3"/>
    <row r="843" ht="14.25" customHeight="1" x14ac:dyDescent="0.3"/>
    <row r="844" ht="14.25" customHeight="1" x14ac:dyDescent="0.3"/>
    <row r="845" ht="14.25" customHeight="1" x14ac:dyDescent="0.3"/>
    <row r="846" ht="14.25" customHeight="1" x14ac:dyDescent="0.3"/>
    <row r="847" ht="14.25" customHeight="1" x14ac:dyDescent="0.3"/>
    <row r="848" ht="14.25" customHeight="1" x14ac:dyDescent="0.3"/>
    <row r="849" ht="14.25" customHeight="1" x14ac:dyDescent="0.3"/>
    <row r="850" ht="14.25" customHeight="1" x14ac:dyDescent="0.3"/>
    <row r="851" ht="14.25" customHeight="1" x14ac:dyDescent="0.3"/>
    <row r="852" ht="14.25" customHeight="1" x14ac:dyDescent="0.3"/>
    <row r="853" ht="14.25" customHeight="1" x14ac:dyDescent="0.3"/>
    <row r="854" ht="14.25" customHeight="1" x14ac:dyDescent="0.3"/>
    <row r="855" ht="14.25" customHeight="1" x14ac:dyDescent="0.3"/>
    <row r="856" ht="14.25" customHeight="1" x14ac:dyDescent="0.3"/>
    <row r="857" ht="14.25" customHeight="1" x14ac:dyDescent="0.3"/>
    <row r="858" ht="14.25" customHeight="1" x14ac:dyDescent="0.3"/>
    <row r="859" ht="14.25" customHeight="1" x14ac:dyDescent="0.3"/>
    <row r="860" ht="14.25" customHeight="1" x14ac:dyDescent="0.3"/>
    <row r="861" ht="14.25" customHeight="1" x14ac:dyDescent="0.3"/>
    <row r="862" ht="14.25" customHeight="1" x14ac:dyDescent="0.3"/>
    <row r="863" ht="14.25" customHeight="1" x14ac:dyDescent="0.3"/>
    <row r="864" ht="14.25" customHeight="1" x14ac:dyDescent="0.3"/>
    <row r="865" ht="14.25" customHeight="1" x14ac:dyDescent="0.3"/>
    <row r="866" ht="14.25" customHeight="1" x14ac:dyDescent="0.3"/>
    <row r="867" ht="14.25" customHeight="1" x14ac:dyDescent="0.3"/>
    <row r="868" ht="14.25" customHeight="1" x14ac:dyDescent="0.3"/>
    <row r="869" ht="14.25" customHeight="1" x14ac:dyDescent="0.3"/>
    <row r="870" ht="14.25" customHeight="1" x14ac:dyDescent="0.3"/>
    <row r="871" ht="14.25" customHeight="1" x14ac:dyDescent="0.3"/>
    <row r="872" ht="14.25" customHeight="1" x14ac:dyDescent="0.3"/>
    <row r="873" ht="14.25" customHeight="1" x14ac:dyDescent="0.3"/>
    <row r="874" ht="14.25" customHeight="1" x14ac:dyDescent="0.3"/>
    <row r="875" ht="14.25" customHeight="1" x14ac:dyDescent="0.3"/>
    <row r="876" ht="14.25" customHeight="1" x14ac:dyDescent="0.3"/>
    <row r="877" ht="14.25" customHeight="1" x14ac:dyDescent="0.3"/>
    <row r="878" ht="14.25" customHeight="1" x14ac:dyDescent="0.3"/>
    <row r="879" ht="14.25" customHeight="1" x14ac:dyDescent="0.3"/>
    <row r="880" ht="14.25" customHeight="1" x14ac:dyDescent="0.3"/>
    <row r="881" ht="14.25" customHeight="1" x14ac:dyDescent="0.3"/>
    <row r="882" ht="14.25" customHeight="1" x14ac:dyDescent="0.3"/>
    <row r="883" ht="14.25" customHeight="1" x14ac:dyDescent="0.3"/>
    <row r="884" ht="14.25" customHeight="1" x14ac:dyDescent="0.3"/>
    <row r="885" ht="14.25" customHeight="1" x14ac:dyDescent="0.3"/>
    <row r="886" ht="14.25" customHeight="1" x14ac:dyDescent="0.3"/>
    <row r="887" ht="14.25" customHeight="1" x14ac:dyDescent="0.3"/>
    <row r="888" ht="14.25" customHeight="1" x14ac:dyDescent="0.3"/>
    <row r="889" ht="14.25" customHeight="1" x14ac:dyDescent="0.3"/>
    <row r="890" ht="14.25" customHeight="1" x14ac:dyDescent="0.3"/>
    <row r="891" ht="14.25" customHeight="1" x14ac:dyDescent="0.3"/>
    <row r="892" ht="14.25" customHeight="1" x14ac:dyDescent="0.3"/>
    <row r="893" ht="14.25" customHeight="1" x14ac:dyDescent="0.3"/>
    <row r="894" ht="14.25" customHeight="1" x14ac:dyDescent="0.3"/>
    <row r="895" ht="14.25" customHeight="1" x14ac:dyDescent="0.3"/>
    <row r="896" ht="14.25" customHeight="1" x14ac:dyDescent="0.3"/>
    <row r="897" ht="14.25" customHeight="1" x14ac:dyDescent="0.3"/>
    <row r="898" ht="14.25" customHeight="1" x14ac:dyDescent="0.3"/>
    <row r="899" ht="14.25" customHeight="1" x14ac:dyDescent="0.3"/>
    <row r="900" ht="14.25" customHeight="1" x14ac:dyDescent="0.3"/>
    <row r="901" ht="14.25" customHeight="1" x14ac:dyDescent="0.3"/>
    <row r="902" ht="14.25" customHeight="1" x14ac:dyDescent="0.3"/>
    <row r="903" ht="14.25" customHeight="1" x14ac:dyDescent="0.3"/>
    <row r="904" ht="14.25" customHeight="1" x14ac:dyDescent="0.3"/>
    <row r="905" ht="14.25" customHeight="1" x14ac:dyDescent="0.3"/>
    <row r="906" ht="14.25" customHeight="1" x14ac:dyDescent="0.3"/>
    <row r="907" ht="14.25" customHeight="1" x14ac:dyDescent="0.3"/>
    <row r="908" ht="14.25" customHeight="1" x14ac:dyDescent="0.3"/>
    <row r="909" ht="14.25" customHeight="1" x14ac:dyDescent="0.3"/>
    <row r="910" ht="14.25" customHeight="1" x14ac:dyDescent="0.3"/>
    <row r="911" ht="14.25" customHeight="1" x14ac:dyDescent="0.3"/>
    <row r="912" ht="14.25" customHeight="1" x14ac:dyDescent="0.3"/>
    <row r="913" ht="14.25" customHeight="1" x14ac:dyDescent="0.3"/>
    <row r="914" ht="14.25" customHeight="1" x14ac:dyDescent="0.3"/>
    <row r="915" ht="14.25" customHeight="1" x14ac:dyDescent="0.3"/>
    <row r="916" ht="14.25" customHeight="1" x14ac:dyDescent="0.3"/>
    <row r="917" ht="14.25" customHeight="1" x14ac:dyDescent="0.3"/>
    <row r="918" ht="14.25" customHeight="1" x14ac:dyDescent="0.3"/>
    <row r="919" ht="14.25" customHeight="1" x14ac:dyDescent="0.3"/>
    <row r="920" ht="14.25" customHeight="1" x14ac:dyDescent="0.3"/>
    <row r="921" ht="14.25" customHeight="1" x14ac:dyDescent="0.3"/>
    <row r="922" ht="14.25" customHeight="1" x14ac:dyDescent="0.3"/>
    <row r="923" ht="14.25" customHeight="1" x14ac:dyDescent="0.3"/>
    <row r="924" ht="14.25" customHeight="1" x14ac:dyDescent="0.3"/>
    <row r="925" ht="14.25" customHeight="1" x14ac:dyDescent="0.3"/>
    <row r="926" ht="14.25" customHeight="1" x14ac:dyDescent="0.3"/>
    <row r="927" ht="14.25" customHeight="1" x14ac:dyDescent="0.3"/>
    <row r="928" ht="14.25" customHeight="1" x14ac:dyDescent="0.3"/>
    <row r="929" ht="14.25" customHeight="1" x14ac:dyDescent="0.3"/>
    <row r="930" ht="14.25" customHeight="1" x14ac:dyDescent="0.3"/>
    <row r="931" ht="14.25" customHeight="1" x14ac:dyDescent="0.3"/>
    <row r="932" ht="14.25" customHeight="1" x14ac:dyDescent="0.3"/>
    <row r="933" ht="14.25" customHeight="1" x14ac:dyDescent="0.3"/>
    <row r="934" ht="14.25" customHeight="1" x14ac:dyDescent="0.3"/>
    <row r="935" ht="14.25" customHeight="1" x14ac:dyDescent="0.3"/>
    <row r="936" ht="14.25" customHeight="1" x14ac:dyDescent="0.3"/>
    <row r="937" ht="14.25" customHeight="1" x14ac:dyDescent="0.3"/>
    <row r="938" ht="14.25" customHeight="1" x14ac:dyDescent="0.3"/>
    <row r="939" ht="14.25" customHeight="1" x14ac:dyDescent="0.3"/>
    <row r="940" ht="14.25" customHeight="1" x14ac:dyDescent="0.3"/>
    <row r="941" ht="14.25" customHeight="1" x14ac:dyDescent="0.3"/>
    <row r="942" ht="14.25" customHeight="1" x14ac:dyDescent="0.3"/>
    <row r="943" ht="14.25" customHeight="1" x14ac:dyDescent="0.3"/>
    <row r="944" ht="14.25" customHeight="1" x14ac:dyDescent="0.3"/>
    <row r="945" ht="14.25" customHeight="1" x14ac:dyDescent="0.3"/>
    <row r="946" ht="14.25" customHeight="1" x14ac:dyDescent="0.3"/>
    <row r="947" ht="14.25" customHeight="1" x14ac:dyDescent="0.3"/>
    <row r="948" ht="14.25" customHeight="1" x14ac:dyDescent="0.3"/>
    <row r="949" ht="14.25" customHeight="1" x14ac:dyDescent="0.3"/>
    <row r="950" ht="14.25" customHeight="1" x14ac:dyDescent="0.3"/>
    <row r="951" ht="14.25" customHeight="1" x14ac:dyDescent="0.3"/>
    <row r="952" ht="14.25" customHeight="1" x14ac:dyDescent="0.3"/>
    <row r="953" ht="14.25" customHeight="1" x14ac:dyDescent="0.3"/>
    <row r="954" ht="14.25" customHeight="1" x14ac:dyDescent="0.3"/>
    <row r="955" ht="14.25" customHeight="1" x14ac:dyDescent="0.3"/>
    <row r="956" ht="14.25" customHeight="1" x14ac:dyDescent="0.3"/>
    <row r="957" ht="14.25" customHeight="1" x14ac:dyDescent="0.3"/>
    <row r="958" ht="14.25" customHeight="1" x14ac:dyDescent="0.3"/>
    <row r="959" ht="14.25" customHeight="1" x14ac:dyDescent="0.3"/>
    <row r="960" ht="14.25" customHeight="1" x14ac:dyDescent="0.3"/>
    <row r="961" ht="14.25" customHeight="1" x14ac:dyDescent="0.3"/>
    <row r="962" ht="14.25" customHeight="1" x14ac:dyDescent="0.3"/>
    <row r="963" ht="14.25" customHeight="1" x14ac:dyDescent="0.3"/>
    <row r="964" ht="14.25" customHeight="1" x14ac:dyDescent="0.3"/>
    <row r="965" ht="14.25" customHeight="1" x14ac:dyDescent="0.3"/>
    <row r="966" ht="14.25" customHeight="1" x14ac:dyDescent="0.3"/>
    <row r="967" ht="14.25" customHeight="1" x14ac:dyDescent="0.3"/>
    <row r="968" ht="14.25" customHeight="1" x14ac:dyDescent="0.3"/>
    <row r="969" ht="14.25" customHeight="1" x14ac:dyDescent="0.3"/>
    <row r="970" ht="14.25" customHeight="1" x14ac:dyDescent="0.3"/>
    <row r="971" ht="14.25" customHeight="1" x14ac:dyDescent="0.3"/>
    <row r="972" ht="14.25" customHeight="1" x14ac:dyDescent="0.3"/>
    <row r="973" ht="14.25" customHeight="1" x14ac:dyDescent="0.3"/>
    <row r="974" ht="14.25" customHeight="1" x14ac:dyDescent="0.3"/>
    <row r="975" ht="14.25" customHeight="1" x14ac:dyDescent="0.3"/>
    <row r="976" ht="14.25" customHeight="1" x14ac:dyDescent="0.3"/>
    <row r="977" ht="14.25" customHeight="1" x14ac:dyDescent="0.3"/>
    <row r="978" ht="14.25" customHeight="1" x14ac:dyDescent="0.3"/>
    <row r="979" ht="14.25" customHeight="1" x14ac:dyDescent="0.3"/>
    <row r="980" ht="14.25" customHeight="1" x14ac:dyDescent="0.3"/>
    <row r="981" ht="14.25" customHeight="1" x14ac:dyDescent="0.3"/>
    <row r="982" ht="14.25" customHeight="1" x14ac:dyDescent="0.3"/>
    <row r="983" ht="14.25" customHeight="1" x14ac:dyDescent="0.3"/>
    <row r="984" ht="14.25" customHeight="1" x14ac:dyDescent="0.3"/>
    <row r="985" ht="14.25" customHeight="1" x14ac:dyDescent="0.3"/>
    <row r="986" ht="14.25" customHeight="1" x14ac:dyDescent="0.3"/>
    <row r="987" ht="14.25" customHeight="1" x14ac:dyDescent="0.3"/>
    <row r="988" ht="14.25" customHeight="1" x14ac:dyDescent="0.3"/>
    <row r="989" ht="14.25" customHeight="1" x14ac:dyDescent="0.3"/>
    <row r="990" ht="14.25" customHeight="1" x14ac:dyDescent="0.3"/>
    <row r="991" ht="14.25" customHeight="1" x14ac:dyDescent="0.3"/>
    <row r="992" ht="14.25" customHeight="1" x14ac:dyDescent="0.3"/>
    <row r="993" ht="14.25" customHeight="1" x14ac:dyDescent="0.3"/>
    <row r="994" ht="14.25" customHeight="1" x14ac:dyDescent="0.3"/>
    <row r="995" ht="14.25" customHeight="1" x14ac:dyDescent="0.3"/>
    <row r="996" ht="14.25" customHeight="1" x14ac:dyDescent="0.3"/>
    <row r="997" ht="14.25" customHeight="1" x14ac:dyDescent="0.3"/>
    <row r="998" ht="14.25" customHeight="1" x14ac:dyDescent="0.3"/>
    <row r="999" ht="14.25" customHeight="1" x14ac:dyDescent="0.3"/>
    <row r="1000" ht="14.25" customHeight="1" x14ac:dyDescent="0.3"/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7A148B-DF0A-4779-8ECD-D6914E204F15}">
  <sheetPr>
    <tabColor rgb="FF7030A0"/>
  </sheetPr>
  <dimension ref="A3:B32"/>
  <sheetViews>
    <sheetView workbookViewId="0">
      <selection activeCell="A3" sqref="A3"/>
    </sheetView>
  </sheetViews>
  <sheetFormatPr defaultRowHeight="14.4" x14ac:dyDescent="0.3"/>
  <cols>
    <col min="1" max="1" width="12.88671875" bestFit="1" customWidth="1"/>
    <col min="2" max="2" width="20.88671875" bestFit="1" customWidth="1"/>
  </cols>
  <sheetData>
    <row r="3" spans="1:2" x14ac:dyDescent="0.3">
      <c r="A3" s="42" t="s">
        <v>411</v>
      </c>
      <c r="B3" t="s">
        <v>415</v>
      </c>
    </row>
    <row r="4" spans="1:2" x14ac:dyDescent="0.3">
      <c r="A4" s="63" t="s">
        <v>312</v>
      </c>
      <c r="B4">
        <v>22</v>
      </c>
    </row>
    <row r="5" spans="1:2" x14ac:dyDescent="0.3">
      <c r="A5" s="63" t="s">
        <v>311</v>
      </c>
      <c r="B5">
        <v>19</v>
      </c>
    </row>
    <row r="6" spans="1:2" x14ac:dyDescent="0.3">
      <c r="A6" s="63" t="s">
        <v>310</v>
      </c>
      <c r="B6">
        <v>22</v>
      </c>
    </row>
    <row r="7" spans="1:2" x14ac:dyDescent="0.3">
      <c r="A7" s="63" t="s">
        <v>309</v>
      </c>
      <c r="B7">
        <v>22</v>
      </c>
    </row>
    <row r="8" spans="1:2" x14ac:dyDescent="0.3">
      <c r="A8" s="63" t="s">
        <v>308</v>
      </c>
      <c r="B8">
        <v>20</v>
      </c>
    </row>
    <row r="9" spans="1:2" x14ac:dyDescent="0.3">
      <c r="A9" s="63" t="s">
        <v>412</v>
      </c>
      <c r="B9">
        <v>23</v>
      </c>
    </row>
    <row r="10" spans="1:2" x14ac:dyDescent="0.3">
      <c r="A10" s="63" t="s">
        <v>413</v>
      </c>
      <c r="B10">
        <v>20</v>
      </c>
    </row>
    <row r="11" spans="1:2" x14ac:dyDescent="0.3">
      <c r="A11" s="63" t="s">
        <v>414</v>
      </c>
      <c r="B11">
        <v>21</v>
      </c>
    </row>
    <row r="12" spans="1:2" x14ac:dyDescent="0.3">
      <c r="A12" s="63" t="s">
        <v>325</v>
      </c>
      <c r="B12">
        <v>20</v>
      </c>
    </row>
    <row r="13" spans="1:2" x14ac:dyDescent="0.3">
      <c r="A13" s="63" t="s">
        <v>324</v>
      </c>
      <c r="B13">
        <v>19</v>
      </c>
    </row>
    <row r="14" spans="1:2" x14ac:dyDescent="0.3">
      <c r="A14" s="63" t="s">
        <v>323</v>
      </c>
      <c r="B14">
        <v>23</v>
      </c>
    </row>
    <row r="15" spans="1:2" x14ac:dyDescent="0.3">
      <c r="A15" s="63" t="s">
        <v>322</v>
      </c>
      <c r="B15">
        <v>19</v>
      </c>
    </row>
    <row r="16" spans="1:2" x14ac:dyDescent="0.3">
      <c r="A16" s="63" t="s">
        <v>321</v>
      </c>
      <c r="B16">
        <v>22</v>
      </c>
    </row>
    <row r="17" spans="1:2" x14ac:dyDescent="0.3">
      <c r="A17" s="63" t="s">
        <v>320</v>
      </c>
      <c r="B17">
        <v>21</v>
      </c>
    </row>
    <row r="18" spans="1:2" x14ac:dyDescent="0.3">
      <c r="A18" s="63" t="s">
        <v>319</v>
      </c>
      <c r="B18">
        <v>20</v>
      </c>
    </row>
    <row r="19" spans="1:2" x14ac:dyDescent="0.3">
      <c r="A19" s="63" t="s">
        <v>318</v>
      </c>
      <c r="B19">
        <v>23</v>
      </c>
    </row>
    <row r="20" spans="1:2" x14ac:dyDescent="0.3">
      <c r="A20" s="63" t="s">
        <v>317</v>
      </c>
      <c r="B20">
        <v>20</v>
      </c>
    </row>
    <row r="21" spans="1:2" x14ac:dyDescent="0.3">
      <c r="A21" s="63" t="s">
        <v>316</v>
      </c>
      <c r="B21">
        <v>22</v>
      </c>
    </row>
    <row r="22" spans="1:2" x14ac:dyDescent="0.3">
      <c r="A22" s="63" t="s">
        <v>315</v>
      </c>
      <c r="B22">
        <v>21</v>
      </c>
    </row>
    <row r="23" spans="1:2" x14ac:dyDescent="0.3">
      <c r="A23" s="63" t="s">
        <v>314</v>
      </c>
      <c r="B23">
        <v>20</v>
      </c>
    </row>
    <row r="24" spans="1:2" x14ac:dyDescent="0.3">
      <c r="A24" s="63" t="s">
        <v>313</v>
      </c>
      <c r="B24">
        <v>21</v>
      </c>
    </row>
    <row r="25" spans="1:2" x14ac:dyDescent="0.3">
      <c r="A25" s="63" t="s">
        <v>851</v>
      </c>
      <c r="B25">
        <v>20</v>
      </c>
    </row>
    <row r="26" spans="1:2" x14ac:dyDescent="0.3">
      <c r="A26" s="63" t="s">
        <v>852</v>
      </c>
      <c r="B26">
        <v>20</v>
      </c>
    </row>
    <row r="27" spans="1:2" x14ac:dyDescent="0.3">
      <c r="A27" s="63" t="s">
        <v>853</v>
      </c>
      <c r="B27">
        <v>22</v>
      </c>
    </row>
    <row r="28" spans="1:2" x14ac:dyDescent="0.3">
      <c r="A28" s="63" t="s">
        <v>854</v>
      </c>
      <c r="B28">
        <v>20</v>
      </c>
    </row>
    <row r="29" spans="1:2" x14ac:dyDescent="0.3">
      <c r="A29" s="63" t="s">
        <v>958</v>
      </c>
      <c r="B29">
        <v>19</v>
      </c>
    </row>
    <row r="30" spans="1:2" x14ac:dyDescent="0.3">
      <c r="A30" s="63" t="s">
        <v>959</v>
      </c>
      <c r="B30">
        <v>2</v>
      </c>
    </row>
    <row r="31" spans="1:2" x14ac:dyDescent="0.3">
      <c r="A31" s="63" t="s">
        <v>957</v>
      </c>
    </row>
    <row r="32" spans="1:2" x14ac:dyDescent="0.3">
      <c r="A32" s="63" t="s">
        <v>210</v>
      </c>
      <c r="B32">
        <v>543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64BDA5-EC90-44D8-8E45-67F77CB1CED7}">
  <sheetPr>
    <tabColor rgb="FF7030A0"/>
  </sheetPr>
  <dimension ref="A3:B8"/>
  <sheetViews>
    <sheetView workbookViewId="0">
      <selection activeCell="A3" sqref="A3"/>
    </sheetView>
  </sheetViews>
  <sheetFormatPr defaultRowHeight="14.4" x14ac:dyDescent="0.3"/>
  <cols>
    <col min="1" max="1" width="12.88671875" bestFit="1" customWidth="1"/>
    <col min="2" max="2" width="12.5546875" bestFit="1" customWidth="1"/>
  </cols>
  <sheetData>
    <row r="3" spans="1:2" x14ac:dyDescent="0.3">
      <c r="A3" s="42" t="s">
        <v>411</v>
      </c>
      <c r="B3" t="s">
        <v>416</v>
      </c>
    </row>
    <row r="4" spans="1:2" x14ac:dyDescent="0.3">
      <c r="A4" s="63">
        <v>2024</v>
      </c>
      <c r="B4">
        <v>510048</v>
      </c>
    </row>
    <row r="5" spans="1:2" x14ac:dyDescent="0.3">
      <c r="A5" s="63">
        <v>2023</v>
      </c>
      <c r="B5">
        <v>505750</v>
      </c>
    </row>
    <row r="6" spans="1:2" x14ac:dyDescent="0.3">
      <c r="A6" s="63">
        <v>2025</v>
      </c>
      <c r="B6">
        <v>83025</v>
      </c>
    </row>
    <row r="7" spans="1:2" x14ac:dyDescent="0.3">
      <c r="A7" s="63" t="s">
        <v>957</v>
      </c>
    </row>
    <row r="8" spans="1:2" x14ac:dyDescent="0.3">
      <c r="A8" s="63" t="s">
        <v>210</v>
      </c>
      <c r="B8">
        <v>1098823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CB50CD-9BD6-4CF1-8B6D-533CE6865D01}">
  <sheetPr>
    <tabColor rgb="FF7030A0"/>
  </sheetPr>
  <dimension ref="A3:B14"/>
  <sheetViews>
    <sheetView workbookViewId="0">
      <selection activeCell="A3" sqref="A3"/>
    </sheetView>
  </sheetViews>
  <sheetFormatPr defaultRowHeight="14.4" x14ac:dyDescent="0.3"/>
  <cols>
    <col min="1" max="1" width="12.88671875" bestFit="1" customWidth="1"/>
    <col min="2" max="2" width="21.88671875" bestFit="1" customWidth="1"/>
  </cols>
  <sheetData>
    <row r="3" spans="1:2" x14ac:dyDescent="0.3">
      <c r="A3" s="42" t="s">
        <v>411</v>
      </c>
      <c r="B3" t="s">
        <v>420</v>
      </c>
    </row>
    <row r="4" spans="1:2" x14ac:dyDescent="0.3">
      <c r="A4" s="63" t="s">
        <v>417</v>
      </c>
      <c r="B4">
        <v>63</v>
      </c>
    </row>
    <row r="5" spans="1:2" x14ac:dyDescent="0.3">
      <c r="A5" s="63" t="s">
        <v>418</v>
      </c>
      <c r="B5">
        <v>64</v>
      </c>
    </row>
    <row r="6" spans="1:2" x14ac:dyDescent="0.3">
      <c r="A6" s="63" t="s">
        <v>419</v>
      </c>
      <c r="B6">
        <v>64</v>
      </c>
    </row>
    <row r="7" spans="1:2" x14ac:dyDescent="0.3">
      <c r="A7" s="63" t="s">
        <v>855</v>
      </c>
      <c r="B7">
        <v>62</v>
      </c>
    </row>
    <row r="8" spans="1:2" x14ac:dyDescent="0.3">
      <c r="A8" s="63" t="s">
        <v>856</v>
      </c>
      <c r="B8">
        <v>62</v>
      </c>
    </row>
    <row r="9" spans="1:2" x14ac:dyDescent="0.3">
      <c r="A9" s="63" t="s">
        <v>857</v>
      </c>
      <c r="B9">
        <v>63</v>
      </c>
    </row>
    <row r="10" spans="1:2" x14ac:dyDescent="0.3">
      <c r="A10" s="63" t="s">
        <v>858</v>
      </c>
      <c r="B10">
        <v>63</v>
      </c>
    </row>
    <row r="11" spans="1:2" x14ac:dyDescent="0.3">
      <c r="A11" s="63" t="s">
        <v>859</v>
      </c>
      <c r="B11">
        <v>61</v>
      </c>
    </row>
    <row r="12" spans="1:2" x14ac:dyDescent="0.3">
      <c r="A12" s="63" t="s">
        <v>860</v>
      </c>
      <c r="B12">
        <v>41</v>
      </c>
    </row>
    <row r="13" spans="1:2" x14ac:dyDescent="0.3">
      <c r="A13" s="63" t="s">
        <v>957</v>
      </c>
    </row>
    <row r="14" spans="1:2" x14ac:dyDescent="0.3">
      <c r="A14" s="63" t="s">
        <v>210</v>
      </c>
      <c r="B14">
        <v>543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15</vt:i4>
      </vt:variant>
    </vt:vector>
  </HeadingPairs>
  <TitlesOfParts>
    <vt:vector size="15" baseType="lpstr">
      <vt:lpstr>Data from Portfolio</vt:lpstr>
      <vt:lpstr>Data From Protfolio Convert</vt:lpstr>
      <vt:lpstr>Model</vt:lpstr>
      <vt:lpstr>Charts</vt:lpstr>
      <vt:lpstr>insert banchmark</vt:lpstr>
      <vt:lpstr>Remove Banchmark duplicate</vt:lpstr>
      <vt:lpstr>insert banchmark2</vt:lpstr>
      <vt:lpstr>תשואה יומית חסרת סיכון</vt:lpstr>
      <vt:lpstr>Pivot Replacment</vt:lpstr>
      <vt:lpstr>Insert Portfolio</vt:lpstr>
      <vt:lpstr>insert Portfolio History</vt:lpstr>
      <vt:lpstr>Insert Daily Performance</vt:lpstr>
      <vt:lpstr>PIVOT YEAR_MONTH</vt:lpstr>
      <vt:lpstr>PIVOT YEAR</vt:lpstr>
      <vt:lpstr>pivot quarter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Tipigo</dc:creator>
  <cp:lastModifiedBy>Tedi Lotan</cp:lastModifiedBy>
  <dcterms:created xsi:type="dcterms:W3CDTF">2024-10-07T07:03:09Z</dcterms:created>
  <dcterms:modified xsi:type="dcterms:W3CDTF">2025-05-11T12:43:03Z</dcterms:modified>
</cp:coreProperties>
</file>